
<file path=[Content_Types].xml><?xml version="1.0" encoding="utf-8"?>
<Types xmlns="http://schemas.openxmlformats.org/package/2006/content-types">
  <Override PartName="/xl/worksheets/sheet15.xml" ContentType="application/vnd.openxmlformats-officedocument.spreadsheetml.worksheet+xml"/>
  <Override PartName="/xl/worksheets/sheet16.xml" ContentType="application/vnd.openxmlformats-officedocument.spreadsheetml.worksheet+xml"/>
  <Default Extension="bin" ContentType="application/vnd.openxmlformats-officedocument.spreadsheetml.printerSettings"/>
  <Override PartName="/xl/pivotTables/pivotTable5.xml" ContentType="application/vnd.openxmlformats-officedocument.spreadsheetml.pivotTable+xml"/>
  <Override PartName="/xl/worksheets/sheet9.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pivotTables/pivotTable3.xml" ContentType="application/vnd.openxmlformats-officedocument.spreadsheetml.pivotTable+xml"/>
  <Override PartName="/xl/pivotTables/pivotTable4.xml" ContentType="application/vnd.openxmlformats-officedocument.spreadsheetml.pivotTable+xml"/>
  <Override PartName="/xl/slicerCaches/slicerCache1.xml" ContentType="application/vnd.ms-excel.slicerCache+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pivotTables/pivotTable1.xml" ContentType="application/vnd.openxmlformats-officedocument.spreadsheetml.pivotTable+xml"/>
  <Override PartName="/xl/pivotTables/pivotTable2.xml" ContentType="application/vnd.openxmlformats-officedocument.spreadsheetml.pivotTable+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xl/worksheets/sheet10.xml" ContentType="application/vnd.openxmlformats-officedocument.spreadsheetml.worksheet+xml"/>
  <Override PartName="/xl/charts/chart1.xml" ContentType="application/vnd.openxmlformats-officedocument.drawingml.chart+xml"/>
  <Override PartName="/xl/charts/style1.xml" ContentType="application/vnd.ms-office.chartstyle+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drawings/drawing1.xml" ContentType="application/vnd.openxmlformats-officedocument.drawing+xml"/>
  <Override PartName="/xl/worksheets/sheet1.xml" ContentType="application/vnd.openxmlformats-officedocument.spreadsheetml.worksheet+xml"/>
  <Override PartName="/xl/pivotCache/pivotCacheDefinition1.xml" ContentType="application/vnd.openxmlformats-officedocument.spreadsheetml.pivotCacheDefinition+xml"/>
  <Override PartName="/xl/calcChain.xml" ContentType="application/vnd.openxmlformats-officedocument.spreadsheetml.calcChain+xml"/>
  <Override PartName="/xl/worksheets/sheet19.xml" ContentType="application/vnd.openxmlformats-officedocument.spreadsheetml.worksheet+xml"/>
  <Override PartName="/xl/sharedStrings.xml" ContentType="application/vnd.openxmlformats-officedocument.spreadsheetml.sharedStrings+xml"/>
  <Override PartName="/xl/worksheets/sheet17.xml" ContentType="application/vnd.openxmlformats-officedocument.spreadsheetml.worksheet+xml"/>
  <Override PartName="/xl/worksheets/sheet18.xml" ContentType="application/vnd.openxmlformats-officedocument.spreadsheetml.worksheet+xml"/>
  <Override PartName="/xl/pivotCache/pivotCacheRecords1.xml" ContentType="application/vnd.openxmlformats-officedocument.spreadsheetml.pivotCacheRecords+xml"/>
  <Override PartName="/xl/slicers/slicer1.xml" ContentType="application/vnd.ms-excel.slicer+xml"/>
  <Override PartName="/xl/charts/colors1.xml" ContentType="application/vnd.ms-office.chartcolorstyle+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6" rupBuild="4507"/>
  <workbookPr codeName="ThisWorkbook" hidePivotFieldList="1" defaultThemeVersion="124226"/>
  <bookViews>
    <workbookView xWindow="240" yWindow="105" windowWidth="14805" windowHeight="7800" tabRatio="893" firstSheet="2" activeTab="2"/>
  </bookViews>
  <sheets>
    <sheet name="Sheet1" sheetId="36" state="hidden" r:id="rId1"/>
    <sheet name="Calc" sheetId="2" state="hidden" r:id="rId2"/>
    <sheet name="Inventory - Sep 12, 2023" sheetId="11" r:id="rId3"/>
    <sheet name="Inventory - Oct 17, 2023" sheetId="13" r:id="rId4"/>
    <sheet name="Inventory - Nov 20, 2023" sheetId="16" r:id="rId5"/>
    <sheet name="Inventory - Dec 12, 2023" sheetId="17" r:id="rId6"/>
    <sheet name="Inventory - Jan 10, 2024" sheetId="19" r:id="rId7"/>
    <sheet name="Inventory - Feb 13, 2024" sheetId="20" r:id="rId8"/>
    <sheet name="Inventory - Mar 27, 2024" sheetId="21" r:id="rId9"/>
    <sheet name="Inventory - Apr 17, 2024" sheetId="22" r:id="rId10"/>
    <sheet name="Inventory - May 14, 2024" sheetId="23" r:id="rId11"/>
    <sheet name="Inventory - jun 11, 2024" sheetId="24" r:id="rId12"/>
    <sheet name="Inventory - Aug 20, 2024" sheetId="25" r:id="rId13"/>
    <sheet name="Inventory - Sep 26, 2024" sheetId="26" r:id="rId14"/>
    <sheet name="Inventory - Oct 10, 2024" sheetId="28" r:id="rId15"/>
    <sheet name="Inventory - Nov 26, 2024" sheetId="33" r:id="rId16"/>
    <sheet name="Inventory - Dec 24, 2024" sheetId="35" r:id="rId17"/>
    <sheet name="Inventory - Feb 18, 2025" sheetId="37" r:id="rId18"/>
    <sheet name="Inventory - Mar 24, 2025" sheetId="38" r:id="rId19"/>
    <sheet name="Inventory - Apr 8, 2025" sheetId="40" r:id="rId20"/>
    <sheet name="Analysis" sheetId="6" state="hidden" r:id="rId21"/>
    <sheet name="Analysis - Nov 01, 2024" sheetId="31" state="hidden" r:id="rId22"/>
    <sheet name="Acceptance Trend" sheetId="5" state="hidden" r:id="rId23"/>
  </sheets>
  <definedNames>
    <definedName name="_xlnm._FilterDatabase" localSheetId="19" hidden="1">'Inventory - Apr 8, 2025'!$B$1:$I$736</definedName>
    <definedName name="_xlnm._FilterDatabase" localSheetId="16" hidden="1">'Inventory - Dec 24, 2024'!$B$1:$I$736</definedName>
    <definedName name="_xlnm._FilterDatabase" localSheetId="17" hidden="1">'Inventory - Feb 18, 2025'!$B$1:$I$736</definedName>
    <definedName name="_xlnm._FilterDatabase" localSheetId="18" hidden="1">'Inventory - Mar 24, 2025'!$B$1:$I$736</definedName>
    <definedName name="_xlnm._FilterDatabase" localSheetId="14" hidden="1">'Inventory - Oct 10, 2024'!$B$1:$I$711</definedName>
    <definedName name="Slicer_GRP_1">#N/A</definedName>
  </definedNames>
  <calcPr calcId="125725"/>
  <customWorkbookViews>
    <customWorkbookView name="Behnam Parsazadeh - Personal View" guid="{E7F0FC72-E348-420E-B7BD-68428C5209C8}" mergeInterval="0" personalView="1" maximized="1" xWindow="-8" yWindow="-8" windowWidth="1936" windowHeight="1068" tabRatio="688" activeSheetId="3"/>
  </customWorkbookViews>
  <pivotCaches>
    <pivotCache cacheId="8" r:id="rId24"/>
  </pivotCaches>
  <extLst>
    <ext xmlns:x14="http://schemas.microsoft.com/office/spreadsheetml/2009/9/main" uri="{BBE1A952-AA13-448e-AADC-164F8A28A991}">
      <x14:slicerCaches>
        <x14:slicerCache r:id="rId43"/>
      </x14:slicerCaches>
    </ext>
    <ext xmlns:x14="http://schemas.microsoft.com/office/spreadsheetml/2009/9/main" uri="{79F54976-1DA5-4618-B147-4CDE4B953A38}">
      <x14:workbookPr/>
    </ext>
  </extLst>
</workbook>
</file>

<file path=xl/calcChain.xml><?xml version="1.0" encoding="utf-8"?>
<calcChain xmlns="http://schemas.openxmlformats.org/spreadsheetml/2006/main">
  <c r="S742" i="40"/>
  <c r="S741"/>
  <c r="S740"/>
  <c r="S739"/>
  <c r="S738"/>
  <c r="S737"/>
  <c r="S736"/>
  <c r="S735"/>
  <c r="S734"/>
  <c r="S733"/>
  <c r="S732"/>
  <c r="S731"/>
  <c r="S730"/>
  <c r="S729"/>
  <c r="S728"/>
  <c r="S727"/>
  <c r="S726"/>
  <c r="S725"/>
  <c r="S724"/>
  <c r="S723"/>
  <c r="S722"/>
  <c r="S721"/>
  <c r="S720"/>
  <c r="S719"/>
  <c r="S718"/>
  <c r="S717"/>
  <c r="S716"/>
  <c r="S715"/>
  <c r="S714"/>
  <c r="S713"/>
  <c r="S712"/>
  <c r="S711"/>
  <c r="S710"/>
  <c r="S709"/>
  <c r="S708"/>
  <c r="S707"/>
  <c r="S706"/>
  <c r="S705"/>
  <c r="S704"/>
  <c r="S703"/>
  <c r="S702"/>
  <c r="S701"/>
  <c r="S700"/>
  <c r="S699"/>
  <c r="S698"/>
  <c r="S697"/>
  <c r="S696"/>
  <c r="S695"/>
  <c r="S694"/>
  <c r="S693"/>
  <c r="S692"/>
  <c r="S691"/>
  <c r="S690"/>
  <c r="S689"/>
  <c r="S688"/>
  <c r="S687"/>
  <c r="S686"/>
  <c r="S685"/>
  <c r="S684"/>
  <c r="S683"/>
  <c r="S682"/>
  <c r="S681"/>
  <c r="S680"/>
  <c r="S679"/>
  <c r="S678"/>
  <c r="S677"/>
  <c r="S676"/>
  <c r="S675"/>
  <c r="S674"/>
  <c r="S673"/>
  <c r="S672"/>
  <c r="S671"/>
  <c r="S670"/>
  <c r="S669"/>
  <c r="S668"/>
  <c r="S667"/>
  <c r="S666"/>
  <c r="S665"/>
  <c r="S664"/>
  <c r="S663"/>
  <c r="S662"/>
  <c r="S661"/>
  <c r="S660"/>
  <c r="S659"/>
  <c r="S658"/>
  <c r="S657"/>
  <c r="S656"/>
  <c r="S655"/>
  <c r="S654"/>
  <c r="S653"/>
  <c r="S652"/>
  <c r="S651"/>
  <c r="S650"/>
  <c r="S649"/>
  <c r="S648"/>
  <c r="S647"/>
  <c r="S646"/>
  <c r="S645"/>
  <c r="S644"/>
  <c r="S643"/>
  <c r="S642"/>
  <c r="S641"/>
  <c r="S640"/>
  <c r="S639"/>
  <c r="S638"/>
  <c r="S637"/>
  <c r="S636"/>
  <c r="S635"/>
  <c r="S634"/>
  <c r="S633"/>
  <c r="S632"/>
  <c r="S631"/>
  <c r="S630"/>
  <c r="S629"/>
  <c r="S628"/>
  <c r="S627"/>
  <c r="S626"/>
  <c r="S625"/>
  <c r="S624"/>
  <c r="S623"/>
  <c r="S622"/>
  <c r="S621"/>
  <c r="S620"/>
  <c r="S619"/>
  <c r="S618"/>
  <c r="S617"/>
  <c r="S616"/>
  <c r="S615"/>
  <c r="S614"/>
  <c r="S613"/>
  <c r="S612"/>
  <c r="S611"/>
  <c r="S610"/>
  <c r="S609"/>
  <c r="S608"/>
  <c r="S607"/>
  <c r="S606"/>
  <c r="S605"/>
  <c r="S604"/>
  <c r="S603"/>
  <c r="S602"/>
  <c r="S601"/>
  <c r="S600"/>
  <c r="S599"/>
  <c r="S598"/>
  <c r="S597"/>
  <c r="S596"/>
  <c r="S595"/>
  <c r="S594"/>
  <c r="S593"/>
  <c r="S592"/>
  <c r="S591"/>
  <c r="S590"/>
  <c r="S589"/>
  <c r="S588"/>
  <c r="S587"/>
  <c r="S586"/>
  <c r="S585"/>
  <c r="S584"/>
  <c r="S583"/>
  <c r="S582"/>
  <c r="S581"/>
  <c r="S580"/>
  <c r="S579"/>
  <c r="S578"/>
  <c r="S577"/>
  <c r="S576"/>
  <c r="S575"/>
  <c r="S574"/>
  <c r="S573"/>
  <c r="S572"/>
  <c r="S571"/>
  <c r="S570"/>
  <c r="S569"/>
  <c r="S568"/>
  <c r="S567"/>
  <c r="S566"/>
  <c r="S565"/>
  <c r="S564"/>
  <c r="S563"/>
  <c r="S562"/>
  <c r="S561"/>
  <c r="S560"/>
  <c r="S559"/>
  <c r="S558"/>
  <c r="S557"/>
  <c r="S556"/>
  <c r="S555"/>
  <c r="S554"/>
  <c r="S553"/>
  <c r="S552"/>
  <c r="S551"/>
  <c r="S550"/>
  <c r="S549"/>
  <c r="S548"/>
  <c r="S547"/>
  <c r="S546"/>
  <c r="S545"/>
  <c r="S544"/>
  <c r="S543"/>
  <c r="S542"/>
  <c r="S541"/>
  <c r="S540"/>
  <c r="S539"/>
  <c r="S538"/>
  <c r="S537"/>
  <c r="S536"/>
  <c r="S535"/>
  <c r="S534"/>
  <c r="S533"/>
  <c r="S532"/>
  <c r="S531"/>
  <c r="S530"/>
  <c r="S529"/>
  <c r="S528"/>
  <c r="S527"/>
  <c r="S526"/>
  <c r="S525"/>
  <c r="S524"/>
  <c r="S523"/>
  <c r="S522"/>
  <c r="S521"/>
  <c r="S520"/>
  <c r="S519"/>
  <c r="S518"/>
  <c r="S517"/>
  <c r="S516"/>
  <c r="S515"/>
  <c r="S514"/>
  <c r="S513"/>
  <c r="S512"/>
  <c r="S511"/>
  <c r="S510"/>
  <c r="S509"/>
  <c r="S508"/>
  <c r="S507"/>
  <c r="S506"/>
  <c r="S505"/>
  <c r="S504"/>
  <c r="S503"/>
  <c r="S502"/>
  <c r="S501"/>
  <c r="S500"/>
  <c r="S499"/>
  <c r="S498"/>
  <c r="S497"/>
  <c r="S496"/>
  <c r="S495"/>
  <c r="S494"/>
  <c r="S493"/>
  <c r="S492"/>
  <c r="S491"/>
  <c r="S490"/>
  <c r="S489"/>
  <c r="S488"/>
  <c r="S487"/>
  <c r="S486"/>
  <c r="S485"/>
  <c r="S484"/>
  <c r="S483"/>
  <c r="S482"/>
  <c r="S481"/>
  <c r="S480"/>
  <c r="S479"/>
  <c r="S478"/>
  <c r="S477"/>
  <c r="S476"/>
  <c r="S475"/>
  <c r="S474"/>
  <c r="S473"/>
  <c r="S472"/>
  <c r="S471"/>
  <c r="S470"/>
  <c r="S469"/>
  <c r="S468"/>
  <c r="S467"/>
  <c r="S466"/>
  <c r="S465"/>
  <c r="S464"/>
  <c r="S463"/>
  <c r="S462"/>
  <c r="S461"/>
  <c r="S460"/>
  <c r="S459"/>
  <c r="S458"/>
  <c r="S457"/>
  <c r="S456"/>
  <c r="S455"/>
  <c r="S454"/>
  <c r="S453"/>
  <c r="S452"/>
  <c r="S451"/>
  <c r="S450"/>
  <c r="S449"/>
  <c r="S448"/>
  <c r="S447"/>
  <c r="S446"/>
  <c r="S445"/>
  <c r="S444"/>
  <c r="S443"/>
  <c r="S442"/>
  <c r="S441"/>
  <c r="S440"/>
  <c r="S439"/>
  <c r="S438"/>
  <c r="S437"/>
  <c r="S436"/>
  <c r="S435"/>
  <c r="S434"/>
  <c r="S433"/>
  <c r="S432"/>
  <c r="S431"/>
  <c r="S430"/>
  <c r="S429"/>
  <c r="S428"/>
  <c r="S427"/>
  <c r="S426"/>
  <c r="S425"/>
  <c r="S424"/>
  <c r="S423"/>
  <c r="S422"/>
  <c r="S421"/>
  <c r="S420"/>
  <c r="S419"/>
  <c r="S418"/>
  <c r="S417"/>
  <c r="S416"/>
  <c r="S415"/>
  <c r="S414"/>
  <c r="S413"/>
  <c r="S412"/>
  <c r="S411"/>
  <c r="S410"/>
  <c r="S409"/>
  <c r="S408"/>
  <c r="S407"/>
  <c r="S406"/>
  <c r="S405"/>
  <c r="S404"/>
  <c r="S403"/>
  <c r="S402"/>
  <c r="S401"/>
  <c r="S400"/>
  <c r="S399"/>
  <c r="S398"/>
  <c r="S397"/>
  <c r="S396"/>
  <c r="S395"/>
  <c r="S394"/>
  <c r="S393"/>
  <c r="S392"/>
  <c r="S391"/>
  <c r="S390"/>
  <c r="S389"/>
  <c r="S388"/>
  <c r="S387"/>
  <c r="S386"/>
  <c r="S385"/>
  <c r="S384"/>
  <c r="S383"/>
  <c r="S382"/>
  <c r="S381"/>
  <c r="S380"/>
  <c r="S379"/>
  <c r="S378"/>
  <c r="S377"/>
  <c r="S376"/>
  <c r="S375"/>
  <c r="S374"/>
  <c r="S373"/>
  <c r="S372"/>
  <c r="S371"/>
  <c r="S370"/>
  <c r="S369"/>
  <c r="S368"/>
  <c r="S367"/>
  <c r="S366"/>
  <c r="S365"/>
  <c r="S364"/>
  <c r="S363"/>
  <c r="S362"/>
  <c r="S361"/>
  <c r="S360"/>
  <c r="S359"/>
  <c r="S358"/>
  <c r="S357"/>
  <c r="S356"/>
  <c r="S355"/>
  <c r="S354"/>
  <c r="S353"/>
  <c r="S352"/>
  <c r="S351"/>
  <c r="S350"/>
  <c r="S349"/>
  <c r="S348"/>
  <c r="S347"/>
  <c r="S346"/>
  <c r="S345"/>
  <c r="S344"/>
  <c r="S343"/>
  <c r="S342"/>
  <c r="S341"/>
  <c r="S340"/>
  <c r="S339"/>
  <c r="S338"/>
  <c r="S337"/>
  <c r="S336"/>
  <c r="S335"/>
  <c r="S334"/>
  <c r="S333"/>
  <c r="S332"/>
  <c r="S331"/>
  <c r="S330"/>
  <c r="S329"/>
  <c r="S328"/>
  <c r="S327"/>
  <c r="S326"/>
  <c r="S325"/>
  <c r="S324"/>
  <c r="S323"/>
  <c r="S322"/>
  <c r="S321"/>
  <c r="S320"/>
  <c r="S319"/>
  <c r="S318"/>
  <c r="S317"/>
  <c r="S316"/>
  <c r="S315"/>
  <c r="S314"/>
  <c r="S313"/>
  <c r="S312"/>
  <c r="S311"/>
  <c r="S310"/>
  <c r="S309"/>
  <c r="S308"/>
  <c r="S307"/>
  <c r="S306"/>
  <c r="S305"/>
  <c r="S304"/>
  <c r="S303"/>
  <c r="S302"/>
  <c r="S301"/>
  <c r="S300"/>
  <c r="S299"/>
  <c r="S298"/>
  <c r="S297"/>
  <c r="S296"/>
  <c r="S295"/>
  <c r="S294"/>
  <c r="S293"/>
  <c r="S292"/>
  <c r="S291"/>
  <c r="S290"/>
  <c r="S289"/>
  <c r="S288"/>
  <c r="S287"/>
  <c r="S286"/>
  <c r="S285"/>
  <c r="S284"/>
  <c r="S283"/>
  <c r="S282"/>
  <c r="S281"/>
  <c r="S280"/>
  <c r="S279"/>
  <c r="S278"/>
  <c r="S277"/>
  <c r="S276"/>
  <c r="S275"/>
  <c r="S274"/>
  <c r="S273"/>
  <c r="S272"/>
  <c r="S271"/>
  <c r="S270"/>
  <c r="S269"/>
  <c r="S268"/>
  <c r="S267"/>
  <c r="S266"/>
  <c r="S265"/>
  <c r="S264"/>
  <c r="S263"/>
  <c r="S262"/>
  <c r="S261"/>
  <c r="S260"/>
  <c r="S259"/>
  <c r="S258"/>
  <c r="S257"/>
  <c r="S256"/>
  <c r="S255"/>
  <c r="S254"/>
  <c r="S253"/>
  <c r="S252"/>
  <c r="S251"/>
  <c r="S250"/>
  <c r="S249"/>
  <c r="S248"/>
  <c r="S247"/>
  <c r="S246"/>
  <c r="S245"/>
  <c r="S244"/>
  <c r="S243"/>
  <c r="S242"/>
  <c r="S241"/>
  <c r="S240"/>
  <c r="S239"/>
  <c r="S238"/>
  <c r="S237"/>
  <c r="S236"/>
  <c r="S235"/>
  <c r="S234"/>
  <c r="S233"/>
  <c r="S232"/>
  <c r="S231"/>
  <c r="S230"/>
  <c r="S229"/>
  <c r="S228"/>
  <c r="S227"/>
  <c r="S226"/>
  <c r="S225"/>
  <c r="S224"/>
  <c r="S223"/>
  <c r="S222"/>
  <c r="S221"/>
  <c r="S220"/>
  <c r="S219"/>
  <c r="S218"/>
  <c r="S217"/>
  <c r="S216"/>
  <c r="S215"/>
  <c r="S214"/>
  <c r="S213"/>
  <c r="S212"/>
  <c r="S211"/>
  <c r="S210"/>
  <c r="S209"/>
  <c r="S208"/>
  <c r="S207"/>
  <c r="S206"/>
  <c r="S205"/>
  <c r="S204"/>
  <c r="S203"/>
  <c r="S202"/>
  <c r="S201"/>
  <c r="S200"/>
  <c r="S199"/>
  <c r="S198"/>
  <c r="S197"/>
  <c r="S196"/>
  <c r="S195"/>
  <c r="S194"/>
  <c r="S193"/>
  <c r="S192"/>
  <c r="S191"/>
  <c r="S190"/>
  <c r="S189"/>
  <c r="S188"/>
  <c r="S187"/>
  <c r="S186"/>
  <c r="S185"/>
  <c r="S184"/>
  <c r="S183"/>
  <c r="S182"/>
  <c r="S181"/>
  <c r="S180"/>
  <c r="S179"/>
  <c r="S178"/>
  <c r="S177"/>
  <c r="S176"/>
  <c r="S175"/>
  <c r="S174"/>
  <c r="S173"/>
  <c r="S172"/>
  <c r="S171"/>
  <c r="S170"/>
  <c r="S169"/>
  <c r="S168"/>
  <c r="S167"/>
  <c r="S166"/>
  <c r="S165"/>
  <c r="S164"/>
  <c r="S163"/>
  <c r="S162"/>
  <c r="S161"/>
  <c r="S160"/>
  <c r="S159"/>
  <c r="S158"/>
  <c r="S157"/>
  <c r="S156"/>
  <c r="S155"/>
  <c r="S154"/>
  <c r="S153"/>
  <c r="S152"/>
  <c r="S151"/>
  <c r="S150"/>
  <c r="S149"/>
  <c r="S148"/>
  <c r="S147"/>
  <c r="S146"/>
  <c r="S145"/>
  <c r="S144"/>
  <c r="S143"/>
  <c r="S142"/>
  <c r="S141"/>
  <c r="S140"/>
  <c r="S139"/>
  <c r="S138"/>
  <c r="S137"/>
  <c r="S136"/>
  <c r="S135"/>
  <c r="S134"/>
  <c r="S133"/>
  <c r="S132"/>
  <c r="S131"/>
  <c r="S130"/>
  <c r="S129"/>
  <c r="S128"/>
  <c r="S127"/>
  <c r="S126"/>
  <c r="S125"/>
  <c r="S124"/>
  <c r="S123"/>
  <c r="S122"/>
  <c r="S121"/>
  <c r="S120"/>
  <c r="S119"/>
  <c r="S118"/>
  <c r="S117"/>
  <c r="S116"/>
  <c r="S115"/>
  <c r="S114"/>
  <c r="S113"/>
  <c r="S112"/>
  <c r="S111"/>
  <c r="S110"/>
  <c r="S109"/>
  <c r="S108"/>
  <c r="S107"/>
  <c r="S106"/>
  <c r="S105"/>
  <c r="S104"/>
  <c r="S103"/>
  <c r="S102"/>
  <c r="S101"/>
  <c r="S100"/>
  <c r="S99"/>
  <c r="S98"/>
  <c r="S97"/>
  <c r="S96"/>
  <c r="S95"/>
  <c r="S94"/>
  <c r="S93"/>
  <c r="S92"/>
  <c r="S91"/>
  <c r="S90"/>
  <c r="S89"/>
  <c r="S88"/>
  <c r="S87"/>
  <c r="S86"/>
  <c r="S85"/>
  <c r="S84"/>
  <c r="S83"/>
  <c r="S82"/>
  <c r="S81"/>
  <c r="S80"/>
  <c r="S79"/>
  <c r="S78"/>
  <c r="S77"/>
  <c r="S76"/>
  <c r="S75"/>
  <c r="S74"/>
  <c r="S73"/>
  <c r="S72"/>
  <c r="S71"/>
  <c r="S70"/>
  <c r="S69"/>
  <c r="S68"/>
  <c r="S67"/>
  <c r="S66"/>
  <c r="S65"/>
  <c r="S64"/>
  <c r="S63"/>
  <c r="S62"/>
  <c r="S61"/>
  <c r="S60"/>
  <c r="S59"/>
  <c r="S58"/>
  <c r="S57"/>
  <c r="S56"/>
  <c r="S55"/>
  <c r="S54"/>
  <c r="S53"/>
  <c r="S52"/>
  <c r="S51"/>
  <c r="S50"/>
  <c r="S49"/>
  <c r="S48"/>
  <c r="S47"/>
  <c r="S46"/>
  <c r="S45"/>
  <c r="S44"/>
  <c r="S43"/>
  <c r="S42"/>
  <c r="S41"/>
  <c r="S40"/>
  <c r="S39"/>
  <c r="S38"/>
  <c r="S37"/>
  <c r="S36"/>
  <c r="S35"/>
  <c r="S34"/>
  <c r="S33"/>
  <c r="S32"/>
  <c r="S31"/>
  <c r="S30"/>
  <c r="S29"/>
  <c r="S28"/>
  <c r="S27"/>
  <c r="S26"/>
  <c r="S25"/>
  <c r="S24"/>
  <c r="S23"/>
  <c r="S22"/>
  <c r="S21"/>
  <c r="S20"/>
  <c r="S19"/>
  <c r="S18"/>
  <c r="S17"/>
  <c r="S16"/>
  <c r="S15"/>
  <c r="S14"/>
  <c r="S13"/>
  <c r="S12"/>
  <c r="S11"/>
  <c r="S10"/>
  <c r="S9"/>
  <c r="S8"/>
  <c r="S7"/>
  <c r="S6"/>
  <c r="S5"/>
  <c r="S4"/>
  <c r="S3"/>
  <c r="S2"/>
  <c r="S3" i="38" l="1"/>
  <c r="S4"/>
  <c r="S5"/>
  <c r="S6"/>
  <c r="S7"/>
  <c r="S8"/>
  <c r="S9"/>
  <c r="S10"/>
  <c r="S11"/>
  <c r="S12"/>
  <c r="S13"/>
  <c r="S14"/>
  <c r="S15"/>
  <c r="S16"/>
  <c r="S17"/>
  <c r="S18"/>
  <c r="S19"/>
  <c r="S20"/>
  <c r="S21"/>
  <c r="S22"/>
  <c r="S23"/>
  <c r="S24"/>
  <c r="S25"/>
  <c r="S26"/>
  <c r="S27"/>
  <c r="S28"/>
  <c r="S29"/>
  <c r="S30"/>
  <c r="S31"/>
  <c r="S32"/>
  <c r="S33"/>
  <c r="S34"/>
  <c r="S35"/>
  <c r="S36"/>
  <c r="S37"/>
  <c r="S38"/>
  <c r="S39"/>
  <c r="S40"/>
  <c r="S41"/>
  <c r="S42"/>
  <c r="S43"/>
  <c r="S44"/>
  <c r="S45"/>
  <c r="S46"/>
  <c r="S47"/>
  <c r="S48"/>
  <c r="S49"/>
  <c r="S50"/>
  <c r="S51"/>
  <c r="S52"/>
  <c r="S53"/>
  <c r="S54"/>
  <c r="S55"/>
  <c r="S56"/>
  <c r="S57"/>
  <c r="S58"/>
  <c r="S59"/>
  <c r="S60"/>
  <c r="S61"/>
  <c r="S62"/>
  <c r="S63"/>
  <c r="S64"/>
  <c r="S65"/>
  <c r="S66"/>
  <c r="S67"/>
  <c r="S68"/>
  <c r="S69"/>
  <c r="S70"/>
  <c r="S71"/>
  <c r="S72"/>
  <c r="S73"/>
  <c r="S74"/>
  <c r="S75"/>
  <c r="S76"/>
  <c r="S77"/>
  <c r="S78"/>
  <c r="S79"/>
  <c r="S80"/>
  <c r="S81"/>
  <c r="S82"/>
  <c r="S83"/>
  <c r="S84"/>
  <c r="S85"/>
  <c r="S86"/>
  <c r="S87"/>
  <c r="S88"/>
  <c r="S89"/>
  <c r="S90"/>
  <c r="S91"/>
  <c r="S92"/>
  <c r="S93"/>
  <c r="S94"/>
  <c r="S95"/>
  <c r="S96"/>
  <c r="S97"/>
  <c r="S98"/>
  <c r="S99"/>
  <c r="S100"/>
  <c r="S101"/>
  <c r="S102"/>
  <c r="S103"/>
  <c r="S104"/>
  <c r="S105"/>
  <c r="S106"/>
  <c r="S107"/>
  <c r="S108"/>
  <c r="S109"/>
  <c r="S110"/>
  <c r="S111"/>
  <c r="S112"/>
  <c r="S113"/>
  <c r="S114"/>
  <c r="S115"/>
  <c r="S116"/>
  <c r="S117"/>
  <c r="S118"/>
  <c r="S119"/>
  <c r="S120"/>
  <c r="S121"/>
  <c r="S122"/>
  <c r="S123"/>
  <c r="S124"/>
  <c r="S125"/>
  <c r="S126"/>
  <c r="S127"/>
  <c r="S128"/>
  <c r="S129"/>
  <c r="S130"/>
  <c r="S131"/>
  <c r="S132"/>
  <c r="S133"/>
  <c r="S134"/>
  <c r="S135"/>
  <c r="S136"/>
  <c r="S137"/>
  <c r="S138"/>
  <c r="S139"/>
  <c r="S140"/>
  <c r="S141"/>
  <c r="S142"/>
  <c r="S143"/>
  <c r="S144"/>
  <c r="S145"/>
  <c r="S146"/>
  <c r="S147"/>
  <c r="S148"/>
  <c r="S149"/>
  <c r="S150"/>
  <c r="S151"/>
  <c r="S152"/>
  <c r="S153"/>
  <c r="S154"/>
  <c r="S155"/>
  <c r="S156"/>
  <c r="S157"/>
  <c r="S158"/>
  <c r="S159"/>
  <c r="S160"/>
  <c r="S161"/>
  <c r="S162"/>
  <c r="S163"/>
  <c r="S164"/>
  <c r="S165"/>
  <c r="S166"/>
  <c r="S167"/>
  <c r="S168"/>
  <c r="S169"/>
  <c r="S170"/>
  <c r="S171"/>
  <c r="S172"/>
  <c r="S173"/>
  <c r="S174"/>
  <c r="S175"/>
  <c r="S176"/>
  <c r="S177"/>
  <c r="S178"/>
  <c r="S179"/>
  <c r="S180"/>
  <c r="S181"/>
  <c r="S182"/>
  <c r="S183"/>
  <c r="S184"/>
  <c r="S185"/>
  <c r="S186"/>
  <c r="S187"/>
  <c r="S188"/>
  <c r="S189"/>
  <c r="S190"/>
  <c r="S191"/>
  <c r="S192"/>
  <c r="S193"/>
  <c r="S194"/>
  <c r="S195"/>
  <c r="S196"/>
  <c r="S197"/>
  <c r="S198"/>
  <c r="S199"/>
  <c r="S200"/>
  <c r="S201"/>
  <c r="S202"/>
  <c r="S203"/>
  <c r="S204"/>
  <c r="S205"/>
  <c r="S206"/>
  <c r="S207"/>
  <c r="S208"/>
  <c r="S209"/>
  <c r="S210"/>
  <c r="S211"/>
  <c r="S212"/>
  <c r="S213"/>
  <c r="S214"/>
  <c r="S215"/>
  <c r="S216"/>
  <c r="S217"/>
  <c r="S218"/>
  <c r="S219"/>
  <c r="S220"/>
  <c r="S221"/>
  <c r="S222"/>
  <c r="S223"/>
  <c r="S224"/>
  <c r="S225"/>
  <c r="S226"/>
  <c r="S227"/>
  <c r="S228"/>
  <c r="S229"/>
  <c r="S230"/>
  <c r="S231"/>
  <c r="S232"/>
  <c r="S233"/>
  <c r="S234"/>
  <c r="S235"/>
  <c r="S236"/>
  <c r="S237"/>
  <c r="S238"/>
  <c r="S239"/>
  <c r="S240"/>
  <c r="S241"/>
  <c r="S242"/>
  <c r="S243"/>
  <c r="S244"/>
  <c r="S245"/>
  <c r="S246"/>
  <c r="S247"/>
  <c r="S248"/>
  <c r="S249"/>
  <c r="S250"/>
  <c r="S251"/>
  <c r="S252"/>
  <c r="S253"/>
  <c r="S254"/>
  <c r="S255"/>
  <c r="S256"/>
  <c r="S257"/>
  <c r="S258"/>
  <c r="S259"/>
  <c r="S260"/>
  <c r="S261"/>
  <c r="S262"/>
  <c r="S263"/>
  <c r="S264"/>
  <c r="S265"/>
  <c r="S266"/>
  <c r="S267"/>
  <c r="S268"/>
  <c r="S269"/>
  <c r="S270"/>
  <c r="S271"/>
  <c r="S272"/>
  <c r="S273"/>
  <c r="S274"/>
  <c r="S275"/>
  <c r="S276"/>
  <c r="S277"/>
  <c r="S278"/>
  <c r="S279"/>
  <c r="S280"/>
  <c r="S281"/>
  <c r="S282"/>
  <c r="S283"/>
  <c r="S284"/>
  <c r="S285"/>
  <c r="S286"/>
  <c r="S287"/>
  <c r="S288"/>
  <c r="S289"/>
  <c r="S290"/>
  <c r="S291"/>
  <c r="S292"/>
  <c r="S293"/>
  <c r="S294"/>
  <c r="S295"/>
  <c r="S296"/>
  <c r="S297"/>
  <c r="S298"/>
  <c r="S299"/>
  <c r="S300"/>
  <c r="S301"/>
  <c r="S302"/>
  <c r="S303"/>
  <c r="S304"/>
  <c r="S305"/>
  <c r="S306"/>
  <c r="S307"/>
  <c r="S308"/>
  <c r="S309"/>
  <c r="S310"/>
  <c r="S311"/>
  <c r="S312"/>
  <c r="S313"/>
  <c r="S314"/>
  <c r="S315"/>
  <c r="S316"/>
  <c r="S317"/>
  <c r="S318"/>
  <c r="S319"/>
  <c r="S320"/>
  <c r="S321"/>
  <c r="S322"/>
  <c r="S323"/>
  <c r="S324"/>
  <c r="S325"/>
  <c r="S326"/>
  <c r="S327"/>
  <c r="S328"/>
  <c r="S329"/>
  <c r="S330"/>
  <c r="S331"/>
  <c r="S332"/>
  <c r="S333"/>
  <c r="S334"/>
  <c r="S335"/>
  <c r="S336"/>
  <c r="S337"/>
  <c r="S338"/>
  <c r="S339"/>
  <c r="S340"/>
  <c r="S341"/>
  <c r="S342"/>
  <c r="S343"/>
  <c r="S344"/>
  <c r="S345"/>
  <c r="S346"/>
  <c r="S347"/>
  <c r="S348"/>
  <c r="S349"/>
  <c r="S350"/>
  <c r="S351"/>
  <c r="S352"/>
  <c r="S353"/>
  <c r="S354"/>
  <c r="S355"/>
  <c r="S356"/>
  <c r="S357"/>
  <c r="S358"/>
  <c r="S359"/>
  <c r="S360"/>
  <c r="S361"/>
  <c r="S362"/>
  <c r="S363"/>
  <c r="S364"/>
  <c r="S365"/>
  <c r="S366"/>
  <c r="S367"/>
  <c r="S368"/>
  <c r="S369"/>
  <c r="S370"/>
  <c r="S371"/>
  <c r="S372"/>
  <c r="S373"/>
  <c r="S374"/>
  <c r="S375"/>
  <c r="S376"/>
  <c r="S377"/>
  <c r="S378"/>
  <c r="S379"/>
  <c r="S380"/>
  <c r="S381"/>
  <c r="S382"/>
  <c r="S383"/>
  <c r="S384"/>
  <c r="S385"/>
  <c r="S386"/>
  <c r="S387"/>
  <c r="S388"/>
  <c r="S389"/>
  <c r="S390"/>
  <c r="S391"/>
  <c r="S392"/>
  <c r="S393"/>
  <c r="S394"/>
  <c r="S395"/>
  <c r="S396"/>
  <c r="S397"/>
  <c r="S398"/>
  <c r="S399"/>
  <c r="S400"/>
  <c r="S401"/>
  <c r="S402"/>
  <c r="S403"/>
  <c r="S404"/>
  <c r="S405"/>
  <c r="S406"/>
  <c r="S407"/>
  <c r="S408"/>
  <c r="S409"/>
  <c r="S410"/>
  <c r="S411"/>
  <c r="S412"/>
  <c r="S413"/>
  <c r="S414"/>
  <c r="S415"/>
  <c r="S416"/>
  <c r="S417"/>
  <c r="S418"/>
  <c r="S419"/>
  <c r="S420"/>
  <c r="S421"/>
  <c r="S422"/>
  <c r="S423"/>
  <c r="S424"/>
  <c r="S425"/>
  <c r="S426"/>
  <c r="S427"/>
  <c r="S428"/>
  <c r="S429"/>
  <c r="S430"/>
  <c r="S431"/>
  <c r="S432"/>
  <c r="S433"/>
  <c r="S434"/>
  <c r="S435"/>
  <c r="S436"/>
  <c r="S437"/>
  <c r="S438"/>
  <c r="S439"/>
  <c r="S440"/>
  <c r="S441"/>
  <c r="S442"/>
  <c r="S443"/>
  <c r="S444"/>
  <c r="S445"/>
  <c r="S446"/>
  <c r="S447"/>
  <c r="S448"/>
  <c r="S449"/>
  <c r="S450"/>
  <c r="S451"/>
  <c r="S452"/>
  <c r="S453"/>
  <c r="S454"/>
  <c r="S455"/>
  <c r="S456"/>
  <c r="S457"/>
  <c r="S458"/>
  <c r="S459"/>
  <c r="S460"/>
  <c r="S461"/>
  <c r="S462"/>
  <c r="S463"/>
  <c r="S464"/>
  <c r="S465"/>
  <c r="S466"/>
  <c r="S467"/>
  <c r="S468"/>
  <c r="S469"/>
  <c r="S470"/>
  <c r="S471"/>
  <c r="S472"/>
  <c r="S473"/>
  <c r="S474"/>
  <c r="S475"/>
  <c r="S476"/>
  <c r="S477"/>
  <c r="S478"/>
  <c r="S479"/>
  <c r="S480"/>
  <c r="S481"/>
  <c r="S482"/>
  <c r="S483"/>
  <c r="S484"/>
  <c r="S485"/>
  <c r="S486"/>
  <c r="S487"/>
  <c r="S488"/>
  <c r="S489"/>
  <c r="S490"/>
  <c r="S491"/>
  <c r="S492"/>
  <c r="S493"/>
  <c r="S494"/>
  <c r="S495"/>
  <c r="S496"/>
  <c r="S497"/>
  <c r="S498"/>
  <c r="S499"/>
  <c r="S500"/>
  <c r="S501"/>
  <c r="S502"/>
  <c r="S503"/>
  <c r="S504"/>
  <c r="S505"/>
  <c r="S506"/>
  <c r="S507"/>
  <c r="S508"/>
  <c r="S509"/>
  <c r="S510"/>
  <c r="S511"/>
  <c r="S512"/>
  <c r="S513"/>
  <c r="S514"/>
  <c r="S515"/>
  <c r="S516"/>
  <c r="S517"/>
  <c r="S518"/>
  <c r="S519"/>
  <c r="S520"/>
  <c r="S521"/>
  <c r="S522"/>
  <c r="S523"/>
  <c r="S524"/>
  <c r="S525"/>
  <c r="S526"/>
  <c r="S527"/>
  <c r="S528"/>
  <c r="S529"/>
  <c r="S530"/>
  <c r="S531"/>
  <c r="S532"/>
  <c r="S533"/>
  <c r="S534"/>
  <c r="S535"/>
  <c r="S536"/>
  <c r="S537"/>
  <c r="S538"/>
  <c r="S539"/>
  <c r="S540"/>
  <c r="S541"/>
  <c r="S542"/>
  <c r="S543"/>
  <c r="S544"/>
  <c r="S545"/>
  <c r="S546"/>
  <c r="S547"/>
  <c r="S548"/>
  <c r="S549"/>
  <c r="S550"/>
  <c r="S551"/>
  <c r="S552"/>
  <c r="S553"/>
  <c r="S554"/>
  <c r="S555"/>
  <c r="S556"/>
  <c r="S557"/>
  <c r="S558"/>
  <c r="S559"/>
  <c r="S560"/>
  <c r="S561"/>
  <c r="S562"/>
  <c r="S563"/>
  <c r="S564"/>
  <c r="S565"/>
  <c r="S566"/>
  <c r="S567"/>
  <c r="S568"/>
  <c r="S569"/>
  <c r="S570"/>
  <c r="S571"/>
  <c r="S572"/>
  <c r="S573"/>
  <c r="S574"/>
  <c r="S575"/>
  <c r="S576"/>
  <c r="S577"/>
  <c r="S578"/>
  <c r="S579"/>
  <c r="S580"/>
  <c r="S581"/>
  <c r="S582"/>
  <c r="S583"/>
  <c r="S584"/>
  <c r="S585"/>
  <c r="S586"/>
  <c r="S587"/>
  <c r="S588"/>
  <c r="S589"/>
  <c r="S590"/>
  <c r="S591"/>
  <c r="S592"/>
  <c r="S593"/>
  <c r="S594"/>
  <c r="S595"/>
  <c r="S596"/>
  <c r="S597"/>
  <c r="S598"/>
  <c r="S599"/>
  <c r="S600"/>
  <c r="S601"/>
  <c r="S602"/>
  <c r="S603"/>
  <c r="S604"/>
  <c r="S605"/>
  <c r="S606"/>
  <c r="S607"/>
  <c r="S608"/>
  <c r="S609"/>
  <c r="S610"/>
  <c r="S611"/>
  <c r="S612"/>
  <c r="S613"/>
  <c r="S614"/>
  <c r="S615"/>
  <c r="S616"/>
  <c r="S617"/>
  <c r="S618"/>
  <c r="S619"/>
  <c r="S620"/>
  <c r="S621"/>
  <c r="S622"/>
  <c r="S623"/>
  <c r="S624"/>
  <c r="S625"/>
  <c r="S626"/>
  <c r="S627"/>
  <c r="S628"/>
  <c r="S629"/>
  <c r="S630"/>
  <c r="S631"/>
  <c r="S632"/>
  <c r="S633"/>
  <c r="S634"/>
  <c r="S635"/>
  <c r="S636"/>
  <c r="S637"/>
  <c r="S638"/>
  <c r="S639"/>
  <c r="S640"/>
  <c r="S641"/>
  <c r="S642"/>
  <c r="S643"/>
  <c r="S644"/>
  <c r="S645"/>
  <c r="S646"/>
  <c r="S647"/>
  <c r="S648"/>
  <c r="S649"/>
  <c r="S650"/>
  <c r="S651"/>
  <c r="S652"/>
  <c r="S653"/>
  <c r="S654"/>
  <c r="S655"/>
  <c r="S656"/>
  <c r="S657"/>
  <c r="S658"/>
  <c r="S659"/>
  <c r="S660"/>
  <c r="S661"/>
  <c r="S662"/>
  <c r="S663"/>
  <c r="S664"/>
  <c r="S665"/>
  <c r="S666"/>
  <c r="S667"/>
  <c r="S668"/>
  <c r="S669"/>
  <c r="S670"/>
  <c r="S671"/>
  <c r="S672"/>
  <c r="S673"/>
  <c r="S674"/>
  <c r="S675"/>
  <c r="S676"/>
  <c r="S677"/>
  <c r="S678"/>
  <c r="S679"/>
  <c r="S680"/>
  <c r="S681"/>
  <c r="S682"/>
  <c r="S683"/>
  <c r="S684"/>
  <c r="S685"/>
  <c r="S686"/>
  <c r="S687"/>
  <c r="S688"/>
  <c r="S689"/>
  <c r="S690"/>
  <c r="S691"/>
  <c r="S692"/>
  <c r="S693"/>
  <c r="S694"/>
  <c r="S695"/>
  <c r="S696"/>
  <c r="S697"/>
  <c r="S698"/>
  <c r="S699"/>
  <c r="S700"/>
  <c r="S701"/>
  <c r="S702"/>
  <c r="S703"/>
  <c r="S704"/>
  <c r="S705"/>
  <c r="S706"/>
  <c r="S707"/>
  <c r="S708"/>
  <c r="S709"/>
  <c r="S710"/>
  <c r="S711"/>
  <c r="S712"/>
  <c r="S713"/>
  <c r="S714"/>
  <c r="S715"/>
  <c r="S716"/>
  <c r="S717"/>
  <c r="S718"/>
  <c r="S719"/>
  <c r="S720"/>
  <c r="S721"/>
  <c r="S722"/>
  <c r="S723"/>
  <c r="S724"/>
  <c r="S725"/>
  <c r="S726"/>
  <c r="S727"/>
  <c r="S728"/>
  <c r="S729"/>
  <c r="S730"/>
  <c r="S731"/>
  <c r="S732"/>
  <c r="S733"/>
  <c r="S734"/>
  <c r="S735"/>
  <c r="S736"/>
  <c r="S737"/>
  <c r="S738"/>
  <c r="S739"/>
  <c r="S740"/>
  <c r="S741"/>
  <c r="S742"/>
  <c r="S2"/>
  <c r="D5" i="36" l="1"/>
  <c r="D1" i="2" l="1"/>
  <c r="D5" i="31" l="1"/>
  <c r="E5"/>
  <c r="F5"/>
  <c r="G5"/>
  <c r="H5"/>
  <c r="I5"/>
  <c r="J5"/>
  <c r="K5"/>
  <c r="C5"/>
  <c r="Q52" i="2" l="1"/>
  <c r="Q51"/>
  <c r="F51"/>
  <c r="G51"/>
  <c r="H51"/>
  <c r="I51"/>
  <c r="J51"/>
  <c r="K51"/>
  <c r="L51"/>
  <c r="M51"/>
  <c r="N51"/>
  <c r="O51"/>
  <c r="P51"/>
  <c r="F52"/>
  <c r="G52"/>
  <c r="H52"/>
  <c r="I52"/>
  <c r="J52"/>
  <c r="K52"/>
  <c r="L52"/>
  <c r="M52"/>
  <c r="N52"/>
  <c r="O52"/>
  <c r="P52"/>
  <c r="E52"/>
  <c r="E51"/>
  <c r="C1" l="1"/>
  <c r="F36"/>
  <c r="G36"/>
  <c r="H36"/>
  <c r="I36"/>
  <c r="J36"/>
  <c r="K36"/>
  <c r="L36"/>
  <c r="M36"/>
  <c r="N36"/>
  <c r="O36"/>
  <c r="P36"/>
  <c r="E36"/>
  <c r="F29" l="1"/>
  <c r="G29"/>
  <c r="H29"/>
  <c r="I29"/>
  <c r="J29"/>
  <c r="K29"/>
  <c r="L29"/>
  <c r="M29"/>
  <c r="N29"/>
  <c r="O29"/>
  <c r="P29"/>
  <c r="E29"/>
  <c r="D35" i="6" l="1"/>
  <c r="E35"/>
  <c r="F35"/>
  <c r="G35"/>
  <c r="H35"/>
  <c r="C35"/>
  <c r="H22"/>
  <c r="G22"/>
  <c r="F22"/>
  <c r="E22"/>
  <c r="D22"/>
  <c r="C22"/>
  <c r="D10"/>
  <c r="E10"/>
  <c r="F10"/>
  <c r="G10"/>
  <c r="H10"/>
  <c r="C10"/>
  <c r="J10" l="1"/>
  <c r="K10"/>
  <c r="J22"/>
  <c r="K22"/>
  <c r="K35"/>
  <c r="J35"/>
  <c r="F18" i="2"/>
  <c r="G18"/>
  <c r="H18"/>
  <c r="I18"/>
  <c r="J18"/>
  <c r="K18"/>
  <c r="L18"/>
  <c r="M18"/>
  <c r="N18"/>
  <c r="O18"/>
  <c r="P18"/>
  <c r="E18"/>
  <c r="L10" i="6" l="1"/>
  <c r="L22"/>
  <c r="L35"/>
  <c r="B4" i="2"/>
  <c r="C7"/>
  <c r="Q58" l="1"/>
  <c r="F60" s="1"/>
  <c r="O60" l="1"/>
  <c r="K60"/>
  <c r="E60"/>
  <c r="M60"/>
  <c r="I60"/>
  <c r="G60"/>
  <c r="P60"/>
  <c r="N60"/>
  <c r="L60"/>
  <c r="J60"/>
  <c r="H60"/>
  <c r="F30"/>
  <c r="G30"/>
  <c r="H30"/>
  <c r="I30"/>
  <c r="J30"/>
  <c r="K30"/>
  <c r="L30"/>
  <c r="M30"/>
  <c r="N30"/>
  <c r="O30"/>
  <c r="P30"/>
  <c r="F31"/>
  <c r="G31"/>
  <c r="H31"/>
  <c r="I31"/>
  <c r="J31"/>
  <c r="K31"/>
  <c r="L31"/>
  <c r="M31"/>
  <c r="N31"/>
  <c r="O31"/>
  <c r="P31"/>
  <c r="E31"/>
  <c r="E30"/>
  <c r="F17"/>
  <c r="G17"/>
  <c r="H17"/>
  <c r="I17"/>
  <c r="J17"/>
  <c r="K17"/>
  <c r="L17"/>
  <c r="M17"/>
  <c r="N17"/>
  <c r="O17"/>
  <c r="P17"/>
  <c r="E17"/>
  <c r="F7"/>
  <c r="G7"/>
  <c r="H7"/>
  <c r="I7"/>
  <c r="J7"/>
  <c r="K7"/>
  <c r="L7"/>
  <c r="M7"/>
  <c r="N7"/>
  <c r="O7"/>
  <c r="P7"/>
  <c r="F8"/>
  <c r="G8"/>
  <c r="H8"/>
  <c r="I8"/>
  <c r="J8"/>
  <c r="K8"/>
  <c r="L8"/>
  <c r="M8"/>
  <c r="N8"/>
  <c r="O8"/>
  <c r="P8"/>
  <c r="E8"/>
  <c r="E7"/>
  <c r="F37" l="1"/>
  <c r="G37"/>
  <c r="H37"/>
  <c r="I37"/>
  <c r="J37"/>
  <c r="K37"/>
  <c r="L37"/>
  <c r="M37"/>
  <c r="N37"/>
  <c r="O37"/>
  <c r="P37"/>
  <c r="E37"/>
  <c r="F43" l="1"/>
  <c r="G43"/>
  <c r="I43"/>
  <c r="K43"/>
  <c r="M43"/>
  <c r="O43"/>
  <c r="E43"/>
  <c r="P43" l="1"/>
  <c r="N43"/>
  <c r="L43"/>
  <c r="J43"/>
  <c r="H43"/>
  <c r="F13"/>
  <c r="F24" s="1"/>
  <c r="G13"/>
  <c r="G24" s="1"/>
  <c r="H13"/>
  <c r="H24" s="1"/>
  <c r="I13"/>
  <c r="I24" s="1"/>
  <c r="J13"/>
  <c r="J24" s="1"/>
  <c r="K13"/>
  <c r="K24" s="1"/>
  <c r="L13"/>
  <c r="L24" s="1"/>
  <c r="M13"/>
  <c r="M24" s="1"/>
  <c r="N13"/>
  <c r="N24" s="1"/>
  <c r="O13"/>
  <c r="O24" s="1"/>
  <c r="P13"/>
  <c r="P24" s="1"/>
  <c r="E13"/>
  <c r="E24" s="1"/>
  <c r="E42"/>
  <c r="F42"/>
  <c r="G42"/>
  <c r="H42"/>
  <c r="I42"/>
  <c r="J42"/>
  <c r="K42"/>
  <c r="L42"/>
  <c r="M42"/>
  <c r="N42"/>
  <c r="O42"/>
  <c r="P42"/>
  <c r="Q43" l="1"/>
  <c r="C17" l="1"/>
  <c r="C29" s="1"/>
  <c r="Q37" l="1"/>
  <c r="D11" l="1"/>
  <c r="C4"/>
  <c r="D22"/>
  <c r="P26" s="1"/>
  <c r="C25"/>
  <c r="C23"/>
  <c r="E4" l="1"/>
  <c r="J32"/>
  <c r="F15"/>
  <c r="C14"/>
  <c r="L32"/>
  <c r="E27"/>
  <c r="G27"/>
  <c r="I27"/>
  <c r="K27"/>
  <c r="M27"/>
  <c r="O27"/>
  <c r="E26"/>
  <c r="F27"/>
  <c r="H27"/>
  <c r="J27"/>
  <c r="L27"/>
  <c r="N27"/>
  <c r="P27"/>
  <c r="M14"/>
  <c r="E15"/>
  <c r="I15"/>
  <c r="E14"/>
  <c r="I14"/>
  <c r="M15"/>
  <c r="F25"/>
  <c r="H25"/>
  <c r="J25"/>
  <c r="L25"/>
  <c r="N25"/>
  <c r="P25"/>
  <c r="G26"/>
  <c r="I26"/>
  <c r="K26"/>
  <c r="M26"/>
  <c r="O26"/>
  <c r="G25"/>
  <c r="I25"/>
  <c r="K25"/>
  <c r="M25"/>
  <c r="O25"/>
  <c r="E25"/>
  <c r="F26"/>
  <c r="H26"/>
  <c r="J26"/>
  <c r="L26"/>
  <c r="N26"/>
  <c r="F32"/>
  <c r="H32"/>
  <c r="M32"/>
  <c r="K32"/>
  <c r="I32"/>
  <c r="G32"/>
  <c r="N4"/>
  <c r="J4"/>
  <c r="F4"/>
  <c r="N5"/>
  <c r="J5"/>
  <c r="F5"/>
  <c r="P4"/>
  <c r="L4"/>
  <c r="H4"/>
  <c r="P5"/>
  <c r="L5"/>
  <c r="H5"/>
  <c r="O14"/>
  <c r="K14"/>
  <c r="G14"/>
  <c r="O15"/>
  <c r="K15"/>
  <c r="G15"/>
  <c r="O4"/>
  <c r="M4"/>
  <c r="K4"/>
  <c r="I4"/>
  <c r="G4"/>
  <c r="E5"/>
  <c r="O5"/>
  <c r="M5"/>
  <c r="K5"/>
  <c r="I5"/>
  <c r="G5"/>
  <c r="P14"/>
  <c r="N14"/>
  <c r="L14"/>
  <c r="J14"/>
  <c r="H14"/>
  <c r="F14"/>
  <c r="P15"/>
  <c r="N15"/>
  <c r="L15"/>
  <c r="J15"/>
  <c r="H15"/>
  <c r="P32"/>
  <c r="N32"/>
  <c r="O32"/>
  <c r="E32"/>
  <c r="Q30"/>
  <c r="Q31"/>
  <c r="Q29"/>
  <c r="Q27" l="1"/>
  <c r="F28"/>
  <c r="L28"/>
  <c r="N28"/>
  <c r="P28"/>
  <c r="O28"/>
  <c r="J28"/>
  <c r="E28"/>
  <c r="I28"/>
  <c r="Q26"/>
  <c r="G28"/>
  <c r="K28"/>
  <c r="H28"/>
  <c r="M28"/>
  <c r="Q32"/>
  <c r="Q25"/>
  <c r="Q28" l="1"/>
  <c r="P19" l="1"/>
  <c r="O19"/>
  <c r="N19"/>
  <c r="M19"/>
  <c r="L19"/>
  <c r="K19"/>
  <c r="J19"/>
  <c r="I19"/>
  <c r="H19"/>
  <c r="G19"/>
  <c r="F19"/>
  <c r="E19"/>
  <c r="P16"/>
  <c r="O16"/>
  <c r="N16"/>
  <c r="M16"/>
  <c r="L16"/>
  <c r="K16"/>
  <c r="J16"/>
  <c r="I16"/>
  <c r="H16"/>
  <c r="G16"/>
  <c r="F16"/>
  <c r="E16"/>
  <c r="P9"/>
  <c r="P12" s="1"/>
  <c r="P38" s="1"/>
  <c r="P44" s="1"/>
  <c r="O9"/>
  <c r="O12" s="1"/>
  <c r="O38" s="1"/>
  <c r="O44" s="1"/>
  <c r="N9"/>
  <c r="N12" s="1"/>
  <c r="M9"/>
  <c r="M12" s="1"/>
  <c r="M38" s="1"/>
  <c r="M44" s="1"/>
  <c r="L9"/>
  <c r="L12" s="1"/>
  <c r="L38" s="1"/>
  <c r="L44" s="1"/>
  <c r="K9"/>
  <c r="K12" s="1"/>
  <c r="K38" s="1"/>
  <c r="K44" s="1"/>
  <c r="J9"/>
  <c r="J12" s="1"/>
  <c r="J38" s="1"/>
  <c r="J44" s="1"/>
  <c r="I9"/>
  <c r="I12" s="1"/>
  <c r="I38" s="1"/>
  <c r="I44" s="1"/>
  <c r="H9"/>
  <c r="H12" s="1"/>
  <c r="H38" s="1"/>
  <c r="H44" s="1"/>
  <c r="G9"/>
  <c r="G12" s="1"/>
  <c r="G38" s="1"/>
  <c r="G44" s="1"/>
  <c r="F9"/>
  <c r="F12" s="1"/>
  <c r="F38" s="1"/>
  <c r="F44" s="1"/>
  <c r="E9"/>
  <c r="E12" s="1"/>
  <c r="O6"/>
  <c r="N6"/>
  <c r="M6"/>
  <c r="L6"/>
  <c r="K6"/>
  <c r="J6"/>
  <c r="I6"/>
  <c r="H6"/>
  <c r="G6"/>
  <c r="F6"/>
  <c r="B6" l="1"/>
  <c r="B5"/>
  <c r="E38"/>
  <c r="E44" s="1"/>
  <c r="E45" s="1"/>
  <c r="N38"/>
  <c r="N44" s="1"/>
  <c r="F45"/>
  <c r="H45"/>
  <c r="J45"/>
  <c r="L45"/>
  <c r="P45"/>
  <c r="G45"/>
  <c r="I45"/>
  <c r="K45"/>
  <c r="M45"/>
  <c r="O45"/>
  <c r="P6"/>
  <c r="Q15"/>
  <c r="Q18"/>
  <c r="Q16"/>
  <c r="Q19"/>
  <c r="Q14"/>
  <c r="Q4"/>
  <c r="Q5"/>
  <c r="Q8"/>
  <c r="Q17"/>
  <c r="Q9"/>
  <c r="E6"/>
  <c r="Q7"/>
  <c r="N45" l="1"/>
  <c r="Q45" s="1"/>
  <c r="Q44"/>
  <c r="Q38"/>
  <c r="R38" s="1"/>
  <c r="Q6"/>
  <c r="R6" s="1"/>
  <c r="K39"/>
  <c r="G39"/>
  <c r="P39"/>
  <c r="L39"/>
  <c r="H39"/>
  <c r="O39"/>
  <c r="M39"/>
  <c r="I39"/>
  <c r="E39"/>
  <c r="N39"/>
  <c r="J39"/>
  <c r="F39"/>
  <c r="Q39" l="1"/>
</calcChain>
</file>

<file path=xl/sharedStrings.xml><?xml version="1.0" encoding="utf-8"?>
<sst xmlns="http://schemas.openxmlformats.org/spreadsheetml/2006/main" count="47967" uniqueCount="3345">
  <si>
    <t>PRODUCT</t>
  </si>
  <si>
    <t>PRODUCT_D</t>
  </si>
  <si>
    <t>Break and enter</t>
  </si>
  <si>
    <t>OTHER</t>
  </si>
  <si>
    <t>Sexual assault</t>
  </si>
  <si>
    <t>Other vehicle offenses</t>
  </si>
  <si>
    <t>Fraud</t>
  </si>
  <si>
    <t>BCM_AFA</t>
  </si>
  <si>
    <t>Threatening</t>
  </si>
  <si>
    <t>Narcotics - cocaine and heroin</t>
  </si>
  <si>
    <t>Homicide</t>
  </si>
  <si>
    <t>Other drug offenses</t>
  </si>
  <si>
    <t>Assault</t>
  </si>
  <si>
    <t>Other criminal</t>
  </si>
  <si>
    <t>Robbery</t>
  </si>
  <si>
    <t>Weapons offenses</t>
  </si>
  <si>
    <t>Impaired driving</t>
  </si>
  <si>
    <t>Fail to comply</t>
  </si>
  <si>
    <t>Theft</t>
  </si>
  <si>
    <t>Mischief</t>
  </si>
  <si>
    <t>Grand Total</t>
  </si>
  <si>
    <t>BCM Payment</t>
  </si>
  <si>
    <t>Total</t>
  </si>
  <si>
    <t>FY2019-20</t>
  </si>
  <si>
    <t>Variation</t>
  </si>
  <si>
    <t>BCM Budget</t>
  </si>
  <si>
    <t>BCM Forecast</t>
  </si>
  <si>
    <t>Other</t>
  </si>
  <si>
    <t>Murder</t>
  </si>
  <si>
    <t>FY2018-19</t>
  </si>
  <si>
    <t>FY2016-17</t>
  </si>
  <si>
    <t>FY2017-18</t>
  </si>
  <si>
    <t>Apr</t>
  </si>
  <si>
    <t>May</t>
  </si>
  <si>
    <t>Jun</t>
  </si>
  <si>
    <t>Jul</t>
  </si>
  <si>
    <t>Aug</t>
  </si>
  <si>
    <t>Sep</t>
  </si>
  <si>
    <t>Oct</t>
  </si>
  <si>
    <t>Nov</t>
  </si>
  <si>
    <t>Dec</t>
  </si>
  <si>
    <t>Jan</t>
  </si>
  <si>
    <t>Feb</t>
  </si>
  <si>
    <t>Mar</t>
  </si>
  <si>
    <t>CM Budget Fees</t>
  </si>
  <si>
    <t>BCM</t>
  </si>
  <si>
    <t>MID-LEVEL</t>
  </si>
  <si>
    <t>Murder Payment</t>
  </si>
  <si>
    <t>BCM Certificate</t>
  </si>
  <si>
    <t>Fiscal Year</t>
  </si>
  <si>
    <t>BUD_0</t>
  </si>
  <si>
    <t>2019</t>
  </si>
  <si>
    <t>INT_0</t>
  </si>
  <si>
    <t>MUR_0</t>
  </si>
  <si>
    <t>ACT_0</t>
  </si>
  <si>
    <t>MUR_1</t>
  </si>
  <si>
    <t>2018</t>
  </si>
  <si>
    <t>2017</t>
  </si>
  <si>
    <t>2016</t>
  </si>
  <si>
    <t>2015</t>
  </si>
  <si>
    <t>2014</t>
  </si>
  <si>
    <t>2013</t>
  </si>
  <si>
    <t>2012</t>
  </si>
  <si>
    <t>2011</t>
  </si>
  <si>
    <t>2010</t>
  </si>
  <si>
    <t>SECTION</t>
  </si>
  <si>
    <t>Budget Vs Actual</t>
  </si>
  <si>
    <t>Forecast Vs Actual</t>
  </si>
  <si>
    <t>Row Labels</t>
  </si>
  <si>
    <t>Column Labels</t>
  </si>
  <si>
    <t>Sum of TOTAL_I</t>
  </si>
  <si>
    <t>2020</t>
  </si>
  <si>
    <t>ACT_1</t>
  </si>
  <si>
    <t>FY2020-21</t>
  </si>
  <si>
    <t>2021</t>
  </si>
  <si>
    <t>FY2021-22</t>
  </si>
  <si>
    <t>Forecast</t>
  </si>
  <si>
    <t>2022</t>
  </si>
  <si>
    <t>FY2022-23</t>
  </si>
  <si>
    <t>2023</t>
  </si>
  <si>
    <t>FY2023-24</t>
  </si>
  <si>
    <t>FY2024-25</t>
  </si>
  <si>
    <t>Sum of TOT_P_B</t>
  </si>
  <si>
    <t>Murder Ratio</t>
  </si>
  <si>
    <t>AVG Murder Ratio (2018 to 2020)</t>
  </si>
  <si>
    <t>AVG Murder Ratio (2021 to YTD2023)</t>
  </si>
  <si>
    <t>Number of BCM Cases</t>
  </si>
  <si>
    <t>Issuance</t>
  </si>
  <si>
    <t>Case Manager's budget</t>
  </si>
  <si>
    <t>BCM payment (Net of AFA Payment)</t>
  </si>
  <si>
    <t>BCM Cert Payment</t>
  </si>
  <si>
    <t>2022-06-08 10:01:54.000000 AM</t>
  </si>
  <si>
    <t>CE56288921</t>
  </si>
  <si>
    <t>2022-01-27 12:57:00.000000 PM</t>
  </si>
  <si>
    <t>CE56252667</t>
  </si>
  <si>
    <t>2021-10-05 3:15:16.000000 PM</t>
  </si>
  <si>
    <t>CE56221325</t>
  </si>
  <si>
    <t>2021-08-23 4:28:23.000000 PM</t>
  </si>
  <si>
    <t>CE56209337</t>
  </si>
  <si>
    <t>2021-04-12 12:30:52.000000 PM</t>
  </si>
  <si>
    <t>CE56172602</t>
  </si>
  <si>
    <t>2021-01-21 11:40:00.000000 AM</t>
  </si>
  <si>
    <t>CE56148872</t>
  </si>
  <si>
    <t>2023-01-04 9:35:59.000000 AM</t>
  </si>
  <si>
    <t>CE56346933</t>
  </si>
  <si>
    <t>2021-10-21 10:25:21.000000 AM</t>
  </si>
  <si>
    <t>CE56225957</t>
  </si>
  <si>
    <t>2022-05-04 4:44:58.000000 PM</t>
  </si>
  <si>
    <t>CE56279706</t>
  </si>
  <si>
    <t>2021-11-24 2:35:08.000000 PM</t>
  </si>
  <si>
    <t>CE56236050</t>
  </si>
  <si>
    <t>2021-08-16 8:57:24.000000 AM</t>
  </si>
  <si>
    <t>CE56207032</t>
  </si>
  <si>
    <t>2021-08-12 1:24:13.000000 PM</t>
  </si>
  <si>
    <t>CE56206436</t>
  </si>
  <si>
    <t>2023-02-22 8:40:53.000000 AM</t>
  </si>
  <si>
    <t>CE56363681</t>
  </si>
  <si>
    <t>2022-04-26 11:22:35.000000 AM</t>
  </si>
  <si>
    <t>CE56277117</t>
  </si>
  <si>
    <t>2022-05-10 8:13:23.000000 AM</t>
  </si>
  <si>
    <t>CE56280911</t>
  </si>
  <si>
    <t>2022-03-30 1:35:35.000000 PM</t>
  </si>
  <si>
    <t>CE56270324</t>
  </si>
  <si>
    <t>2022-10-18 1:17:16.000000 PM</t>
  </si>
  <si>
    <t>CE56325394</t>
  </si>
  <si>
    <t>2022-07-18 11:27:46.000000 AM</t>
  </si>
  <si>
    <t>CE56299769</t>
  </si>
  <si>
    <t>2022-05-26 1:59:29.000000 PM</t>
  </si>
  <si>
    <t>CE56285522</t>
  </si>
  <si>
    <t>2022-09-28 3:41:16.000000 PM</t>
  </si>
  <si>
    <t>CE56320168</t>
  </si>
  <si>
    <t>2022-08-11 2:03:51.000000 PM</t>
  </si>
  <si>
    <t>CE56306789</t>
  </si>
  <si>
    <t>2021-08-18 2:32:30.000000 PM</t>
  </si>
  <si>
    <t>CE56208100</t>
  </si>
  <si>
    <t>2020-09-17 8:31:38.000000 AM</t>
  </si>
  <si>
    <t>CE56114628</t>
  </si>
  <si>
    <t>2023-03-15 10:17:56.000000 AM</t>
  </si>
  <si>
    <t>CE56371373</t>
  </si>
  <si>
    <t>2021-07-14 11:17:11.000000 AM</t>
  </si>
  <si>
    <t>CE56198412</t>
  </si>
  <si>
    <t>2021-04-30 2:46:04.000000 PM</t>
  </si>
  <si>
    <t>CE56178154</t>
  </si>
  <si>
    <t>2022-03-22 3:27:15.000000 PM</t>
  </si>
  <si>
    <t>CE56268018</t>
  </si>
  <si>
    <t>2021-07-23 8:29:48.000000 AM</t>
  </si>
  <si>
    <t>CE56201099</t>
  </si>
  <si>
    <t>2021-06-25 9:33:34.000000 AM</t>
  </si>
  <si>
    <t>CE56193502</t>
  </si>
  <si>
    <t>2022-11-25 8:55:09.000000 AM</t>
  </si>
  <si>
    <t>CE56336804</t>
  </si>
  <si>
    <t>2022-08-26 9:06:44.000000 AM</t>
  </si>
  <si>
    <t>CE56310646</t>
  </si>
  <si>
    <t>2021-03-30 8:37:13.000000 AM</t>
  </si>
  <si>
    <t>CE56169527</t>
  </si>
  <si>
    <t>2020-06-25 10:15:32.000000 AM</t>
  </si>
  <si>
    <t>CE56093737</t>
  </si>
  <si>
    <t>2022-02-01 3:08:05.000000 PM</t>
  </si>
  <si>
    <t>CE56254082</t>
  </si>
  <si>
    <t>2022-10-07 12:16:03.000000 PM</t>
  </si>
  <si>
    <t>CE56322594</t>
  </si>
  <si>
    <t>2022-10-21 2:53:48.000000 PM</t>
  </si>
  <si>
    <t>CE56326689</t>
  </si>
  <si>
    <t>2021-06-24 9:04:16.000000 AM</t>
  </si>
  <si>
    <t>CE56193127</t>
  </si>
  <si>
    <t>2021-02-09 9:51:11.000000 AM</t>
  </si>
  <si>
    <t>CE56154324</t>
  </si>
  <si>
    <t>2020-09-15 11:08:19.000000 AM</t>
  </si>
  <si>
    <t>CE56113863</t>
  </si>
  <si>
    <t>2023-02-28 11:18:44.000000 AM</t>
  </si>
  <si>
    <t>CE56365914</t>
  </si>
  <si>
    <t>2023-04-11 3:16:36.000000 PM</t>
  </si>
  <si>
    <t>CE56380266</t>
  </si>
  <si>
    <t>2022-12-05 11:57:25.000000 AM</t>
  </si>
  <si>
    <t>CE56339451</t>
  </si>
  <si>
    <t>2021-05-18 1:55:34.000000 PM</t>
  </si>
  <si>
    <t>CE56182486</t>
  </si>
  <si>
    <t>2022-03-31 10:49:45.000000 AM</t>
  </si>
  <si>
    <t>CE56270594</t>
  </si>
  <si>
    <t>2022-03-11 4:06:34.000000 PM</t>
  </si>
  <si>
    <t>CE56265306</t>
  </si>
  <si>
    <t>2021-10-14 11:24:27.000000 AM</t>
  </si>
  <si>
    <t>CE56223865</t>
  </si>
  <si>
    <t>2021-08-23 2:04:39.000000 PM</t>
  </si>
  <si>
    <t>CE56209201</t>
  </si>
  <si>
    <t>2021-05-20 2:00:02.000000 PM</t>
  </si>
  <si>
    <t>2018-06-21 11:18:37.000000 AM</t>
  </si>
  <si>
    <t>CE55883057</t>
  </si>
  <si>
    <t>2021-05-13 10:11:16.000000 AM</t>
  </si>
  <si>
    <t>CE56181366</t>
  </si>
  <si>
    <t>2020-12-07 6:30:19.000000 PM</t>
  </si>
  <si>
    <t>CE56137499</t>
  </si>
  <si>
    <t>2021-12-17 3:05:08.000000 PM</t>
  </si>
  <si>
    <t>2022-10-05 2:38:03.000000 PM</t>
  </si>
  <si>
    <t>CE56321827</t>
  </si>
  <si>
    <t>2021-03-03 10:15:13.000000 AM</t>
  </si>
  <si>
    <t>CE56161001</t>
  </si>
  <si>
    <t>2021-02-02 2:42:14.000000 PM</t>
  </si>
  <si>
    <t>CE56152379</t>
  </si>
  <si>
    <t>2022-10-27 12:08:11.000000 PM</t>
  </si>
  <si>
    <t>2022-11-14 4:16:42.000000 PM</t>
  </si>
  <si>
    <t>CE56333356</t>
  </si>
  <si>
    <t>2020-11-03 3:01:51.000000 PM</t>
  </si>
  <si>
    <t>CE56127926</t>
  </si>
  <si>
    <t>2022-07-14 12:50:03.000000 PM</t>
  </si>
  <si>
    <t>CE56299078</t>
  </si>
  <si>
    <t>2021-04-26 11:37:31.000000 AM</t>
  </si>
  <si>
    <t>CE56176521</t>
  </si>
  <si>
    <t>2022-10-20 8:28:51.000000 PM</t>
  </si>
  <si>
    <t>CE56326432</t>
  </si>
  <si>
    <t>2020-09-14 12:45:49.000000 PM</t>
  </si>
  <si>
    <t>CE56113479</t>
  </si>
  <si>
    <t>2020-07-23 2:23:25.000000 PM</t>
  </si>
  <si>
    <t>CE56100591</t>
  </si>
  <si>
    <t>2022-02-10 3:45:12.000000 PM</t>
  </si>
  <si>
    <t>CE56257063</t>
  </si>
  <si>
    <t>2022-03-31 10:31:11.000000 AM</t>
  </si>
  <si>
    <t>CE56270579</t>
  </si>
  <si>
    <t>2021-05-31 2:28:45.000000 PM</t>
  </si>
  <si>
    <t>CE56186066</t>
  </si>
  <si>
    <t>2019-09-12 8:53:10.000000 AM</t>
  </si>
  <si>
    <t>CE56016665</t>
  </si>
  <si>
    <t>2022-10-06 2:11:35.000000 PM</t>
  </si>
  <si>
    <t>CE56322244</t>
  </si>
  <si>
    <t>2021-09-21 8:32:24.000000 AM</t>
  </si>
  <si>
    <t>CE56217228</t>
  </si>
  <si>
    <t>2020-11-09 3:04:42.000000 PM</t>
  </si>
  <si>
    <t>CE56129574</t>
  </si>
  <si>
    <t>2020-04-24 2:05:36.000000 PM</t>
  </si>
  <si>
    <t>CE56080315</t>
  </si>
  <si>
    <t>2020-02-26 3:31:32.000000 PM</t>
  </si>
  <si>
    <t>CE56065593</t>
  </si>
  <si>
    <t>2022-10-26 1:17:11.000000 PM</t>
  </si>
  <si>
    <t>CE56327867</t>
  </si>
  <si>
    <t>2022-10-03 3:01:00.000000 PM</t>
  </si>
  <si>
    <t>CE56321007</t>
  </si>
  <si>
    <t>2022-06-13 1:50:13.000000 PM</t>
  </si>
  <si>
    <t>CE56290361</t>
  </si>
  <si>
    <t>2021-02-25 3:36:48.000000 PM</t>
  </si>
  <si>
    <t>CE56159423</t>
  </si>
  <si>
    <t>2023-01-16 1:59:07.000000 PM</t>
  </si>
  <si>
    <t>CE56351157</t>
  </si>
  <si>
    <t>2022-09-29 10:15:55.000000 AM</t>
  </si>
  <si>
    <t>CE56320326</t>
  </si>
  <si>
    <t>2022-09-08 11:22:53.000000 AM</t>
  </si>
  <si>
    <t>CE56313962</t>
  </si>
  <si>
    <t>2022-04-21 3:16:19.000000 PM</t>
  </si>
  <si>
    <t>CE56276054</t>
  </si>
  <si>
    <t>2022-05-17 2:42:54.000000 PM</t>
  </si>
  <si>
    <t>CE56283164</t>
  </si>
  <si>
    <t>2021-05-21 3:17:32.000000 PM</t>
  </si>
  <si>
    <t>CE56183801</t>
  </si>
  <si>
    <t>2022-09-19 11:49:02.000000 AM</t>
  </si>
  <si>
    <t>CE56317186</t>
  </si>
  <si>
    <t>2021-09-13 11:55:28.000000 AM</t>
  </si>
  <si>
    <t>CE56214796</t>
  </si>
  <si>
    <t>2019-08-08 10:08:47.000000 AM</t>
  </si>
  <si>
    <t>CE56006863</t>
  </si>
  <si>
    <t>2019-02-13 8:13:08.000000 AM</t>
  </si>
  <si>
    <t>CE55954870</t>
  </si>
  <si>
    <t>2021-11-15 2:44:08.000000 PM</t>
  </si>
  <si>
    <t>CE56233130</t>
  </si>
  <si>
    <t>2021-07-09 2:56:14.000000 PM</t>
  </si>
  <si>
    <t>CE56197341</t>
  </si>
  <si>
    <t>2022-06-09 10:03:30.000000 AM</t>
  </si>
  <si>
    <t>CE56289365</t>
  </si>
  <si>
    <t>2021-06-08 1:40:48.000000 PM</t>
  </si>
  <si>
    <t>CE56188463</t>
  </si>
  <si>
    <t>2020-06-16 11:36:29.000000 AM</t>
  </si>
  <si>
    <t>CE56091500</t>
  </si>
  <si>
    <t>2021-06-18 10:49:32.000000 AM</t>
  </si>
  <si>
    <t>CE56191626</t>
  </si>
  <si>
    <t>2021-04-01 3:45:40.000000 PM</t>
  </si>
  <si>
    <t>CE56170656</t>
  </si>
  <si>
    <t>2021-03-04 1:51:54.000000 PM</t>
  </si>
  <si>
    <t>CE56161717</t>
  </si>
  <si>
    <t>2020-06-29 2:35:17.000000 PM</t>
  </si>
  <si>
    <t>CE56094579</t>
  </si>
  <si>
    <t>2023-07-13 12:50:49.000000 PM</t>
  </si>
  <si>
    <t>2022-02-14 9:30:21.000000 AM</t>
  </si>
  <si>
    <t>CE56257579</t>
  </si>
  <si>
    <t>2021-12-09 8:55:56.000000 AM</t>
  </si>
  <si>
    <t>CE56240040</t>
  </si>
  <si>
    <t>2021-06-28 2:27:06.000000 PM</t>
  </si>
  <si>
    <t>CE56194115</t>
  </si>
  <si>
    <t>2021-04-23 9:50:52.000000 AM</t>
  </si>
  <si>
    <t>CE56176123</t>
  </si>
  <si>
    <t>2022-10-07 2:26:59.000000 PM</t>
  </si>
  <si>
    <t>CE56322691</t>
  </si>
  <si>
    <t>2022-07-22 1:30:21.000000 PM</t>
  </si>
  <si>
    <t>CE56301424</t>
  </si>
  <si>
    <t>2021-04-07 12:20:14.000000 PM</t>
  </si>
  <si>
    <t>CE56171340</t>
  </si>
  <si>
    <t>2021-02-12 1:16:21.000000 PM</t>
  </si>
  <si>
    <t>CE56155768</t>
  </si>
  <si>
    <t>2020-05-15 12:53:08.000000 PM</t>
  </si>
  <si>
    <t>CE56084870</t>
  </si>
  <si>
    <t>2022-06-08 3:07:50.000000 PM</t>
  </si>
  <si>
    <t>CE56289195</t>
  </si>
  <si>
    <t>2021-09-27 4:49:42.000000 PM</t>
  </si>
  <si>
    <t>CE56219268</t>
  </si>
  <si>
    <t>2020-11-30 10:50:23.000000 AM</t>
  </si>
  <si>
    <t>CE56135165</t>
  </si>
  <si>
    <t>2021-11-25 1:11:06.000000 PM</t>
  </si>
  <si>
    <t>CE56236393</t>
  </si>
  <si>
    <t>2021-11-05 1:57:59.000000 PM</t>
  </si>
  <si>
    <t>CE56230859</t>
  </si>
  <si>
    <t>CE56183354</t>
  </si>
  <si>
    <t>2022-11-25 7:18:12.000000 AM</t>
  </si>
  <si>
    <t>CE56336778</t>
  </si>
  <si>
    <t>2022-04-05 8:37:21.000000 AM</t>
  </si>
  <si>
    <t>CE56271639</t>
  </si>
  <si>
    <t>2022-05-30 11:58:31.000000 AM</t>
  </si>
  <si>
    <t>CE56286257</t>
  </si>
  <si>
    <t>2022-03-23 2:27:52.000000 PM</t>
  </si>
  <si>
    <t>CE56268355</t>
  </si>
  <si>
    <t>2022-03-25 8:28:06.000000 AM</t>
  </si>
  <si>
    <t>CE56268919</t>
  </si>
  <si>
    <t>2021-05-19 10:25:22.000000 PM</t>
  </si>
  <si>
    <t>CE56183065</t>
  </si>
  <si>
    <t>2022-11-29 9:49:30.000000 AM</t>
  </si>
  <si>
    <t>CE56337777</t>
  </si>
  <si>
    <t>2022-06-09 2:48:05.000000 PM</t>
  </si>
  <si>
    <t>CE56289600</t>
  </si>
  <si>
    <t>2021-10-08 4:03:32.000000 PM</t>
  </si>
  <si>
    <t>CE56222698</t>
  </si>
  <si>
    <t>2020-11-23 12:38:48.000000 PM</t>
  </si>
  <si>
    <t>CE56133248</t>
  </si>
  <si>
    <t>2022-04-06 10:41:01.000000 AM</t>
  </si>
  <si>
    <t>CE56272128</t>
  </si>
  <si>
    <t>2022-01-21 9:46:19.000000 AM</t>
  </si>
  <si>
    <t>CE56250790</t>
  </si>
  <si>
    <t>2020-10-09 12:50:30.000000 PM</t>
  </si>
  <si>
    <t>CE56121173</t>
  </si>
  <si>
    <t>2023-07-21 3:37:44.000000 PM</t>
  </si>
  <si>
    <t>CE56416831</t>
  </si>
  <si>
    <t>2021-05-26 3:13:09.000000 PM</t>
  </si>
  <si>
    <t>CE56184672</t>
  </si>
  <si>
    <t>2022-06-14 1:44:20.000000 PM</t>
  </si>
  <si>
    <t>CE56290794</t>
  </si>
  <si>
    <t>2021-08-26 12:11:36.000000 PM</t>
  </si>
  <si>
    <t>CE56210355</t>
  </si>
  <si>
    <t>2021-06-09 3:12:00.000000 PM</t>
  </si>
  <si>
    <t>CE56189030</t>
  </si>
  <si>
    <t>2023-01-03 8:50:19.000000 AM</t>
  </si>
  <si>
    <t>CE56346431</t>
  </si>
  <si>
    <t>2021-04-26 1:09:07.000000 PM</t>
  </si>
  <si>
    <t>CE56176573</t>
  </si>
  <si>
    <t>2021-08-13 9:54:40.000000 AM</t>
  </si>
  <si>
    <t>CE56206677</t>
  </si>
  <si>
    <t>2021-02-19 11:16:56.000000 AM</t>
  </si>
  <si>
    <t>CE56157402</t>
  </si>
  <si>
    <t>2022-10-05 11:25:24.000000 AM</t>
  </si>
  <si>
    <t>CE56321676</t>
  </si>
  <si>
    <t>2021-09-17 2:29:25.000000 PM</t>
  </si>
  <si>
    <t>CE56216655</t>
  </si>
  <si>
    <t>2021-08-11 9:22:28.000000 AM</t>
  </si>
  <si>
    <t>CE56205916</t>
  </si>
  <si>
    <t>2021-07-28 9:43:17.000000 AM</t>
  </si>
  <si>
    <t>CE56202369</t>
  </si>
  <si>
    <t>2021-06-15 3:08:36.000000 PM</t>
  </si>
  <si>
    <t>CE56190671</t>
  </si>
  <si>
    <t>2020-11-30 4:42:22.000000 PM</t>
  </si>
  <si>
    <t>CE56135454</t>
  </si>
  <si>
    <t>2020-11-09 9:39:19.000000 AM</t>
  </si>
  <si>
    <t>CE56129275</t>
  </si>
  <si>
    <t>2020-09-02 11:59:49.000000 AM</t>
  </si>
  <si>
    <t>CE56110624</t>
  </si>
  <si>
    <t>2021-09-13 12:25:15.000000 PM</t>
  </si>
  <si>
    <t>CE56214819</t>
  </si>
  <si>
    <t>2021-09-21 11:54:56.000000 AM</t>
  </si>
  <si>
    <t>CE56217394</t>
  </si>
  <si>
    <t>2021-03-12 8:55:20.000000 AM</t>
  </si>
  <si>
    <t>CE56164233</t>
  </si>
  <si>
    <t>2022-08-30 10:42:14.000000 AM</t>
  </si>
  <si>
    <t>CE56311473</t>
  </si>
  <si>
    <t>2022-06-20 9:27:53.000000 AM</t>
  </si>
  <si>
    <t>CE56292172</t>
  </si>
  <si>
    <t>2022-06-02 2:45:57.000000 PM</t>
  </si>
  <si>
    <t>CE56287471</t>
  </si>
  <si>
    <t>2021-07-16 3:17:06.000000 PM</t>
  </si>
  <si>
    <t>CE56199310</t>
  </si>
  <si>
    <t>2021-02-23 8:41:58.000000 AM</t>
  </si>
  <si>
    <t>CE56158141</t>
  </si>
  <si>
    <t>2021-02-25 12:14:48.000000 PM</t>
  </si>
  <si>
    <t>CE56159249</t>
  </si>
  <si>
    <t>2020-09-14 1:22:39.000000 PM</t>
  </si>
  <si>
    <t>CE56113507</t>
  </si>
  <si>
    <t>2023-05-01 3:29:17.000000 PM</t>
  </si>
  <si>
    <t>CE56387070</t>
  </si>
  <si>
    <t>2022-02-04 2:07:34.000000 PM</t>
  </si>
  <si>
    <t>CE56255265</t>
  </si>
  <si>
    <t>2021-11-08 9:44:36.000000 AM</t>
  </si>
  <si>
    <t>CE56231077</t>
  </si>
  <si>
    <t>2021-09-17 8:58:36.000000 AM</t>
  </si>
  <si>
    <t>CE56216394</t>
  </si>
  <si>
    <t>2020-12-14 4:10:29.000000 PM</t>
  </si>
  <si>
    <t>CE56139436</t>
  </si>
  <si>
    <t>2020-09-14 2:22:38.000000 PM</t>
  </si>
  <si>
    <t>CE56113555</t>
  </si>
  <si>
    <t>2022-08-31 3:53:16.000000 PM</t>
  </si>
  <si>
    <t>CE56312101</t>
  </si>
  <si>
    <t>2022-06-16 1:55:14.000000 PM</t>
  </si>
  <si>
    <t>CE56291574</t>
  </si>
  <si>
    <t>2022-02-17 3:10:22.000000 PM</t>
  </si>
  <si>
    <t>CE56259050</t>
  </si>
  <si>
    <t>2021-10-28 11:58:04.000000 AM</t>
  </si>
  <si>
    <t>CE56228207</t>
  </si>
  <si>
    <t>2020-09-09 3:59:42.000000 PM</t>
  </si>
  <si>
    <t>CE56112425</t>
  </si>
  <si>
    <t>2023-02-08 3:45:35.000000 PM</t>
  </si>
  <si>
    <t>2023-05-25 9:31:01.000000 AM</t>
  </si>
  <si>
    <t>CE56394918</t>
  </si>
  <si>
    <t>2022-01-25 12:07:53.000000 PM</t>
  </si>
  <si>
    <t>CE56251801</t>
  </si>
  <si>
    <t>2021-11-19 11:43:15.000000 AM</t>
  </si>
  <si>
    <t>CE56234719</t>
  </si>
  <si>
    <t>2022-08-10 10:44:34.000000 AM</t>
  </si>
  <si>
    <t>2021-05-20 12:45:43.000000 PM</t>
  </si>
  <si>
    <t>CE56183314</t>
  </si>
  <si>
    <t>2021-03-23 5:50:28.000000 PM</t>
  </si>
  <si>
    <t>CE56167845</t>
  </si>
  <si>
    <t>2022-08-30 11:08:20.000000 AM</t>
  </si>
  <si>
    <t>CE56311495</t>
  </si>
  <si>
    <t>2022-02-17 12:51:57.000000 PM</t>
  </si>
  <si>
    <t>CE56258923</t>
  </si>
  <si>
    <t>2021-09-17 11:31:25.000000 AM</t>
  </si>
  <si>
    <t>CE56216521</t>
  </si>
  <si>
    <t>2022-05-11 12:24:28.000000 PM</t>
  </si>
  <si>
    <t>CE56281507</t>
  </si>
  <si>
    <t>2021-10-07 1:30:48.000000 PM</t>
  </si>
  <si>
    <t>CE56222160</t>
  </si>
  <si>
    <t>2021-04-22 2:46:12.000000 PM</t>
  </si>
  <si>
    <t>CE56175969</t>
  </si>
  <si>
    <t>2022-07-27 10:53:17.000000 AM</t>
  </si>
  <si>
    <t>CE56302499</t>
  </si>
  <si>
    <t>2022-03-16 4:03:37.000000 PM</t>
  </si>
  <si>
    <t>CE56266489</t>
  </si>
  <si>
    <t>2022-02-03 1:14:22.000000 PM</t>
  </si>
  <si>
    <t>CE56254832</t>
  </si>
  <si>
    <t>2021-05-04 2:21:37.000000 PM</t>
  </si>
  <si>
    <t>CE56178947</t>
  </si>
  <si>
    <t>2021-04-30 9:45:15.000000 AM</t>
  </si>
  <si>
    <t>CE56177913</t>
  </si>
  <si>
    <t>2020-12-18 10:56:53.000000 AM</t>
  </si>
  <si>
    <t>CE56140757</t>
  </si>
  <si>
    <t>2020-05-05 10:33:06.000000 AM</t>
  </si>
  <si>
    <t>CE56082355</t>
  </si>
  <si>
    <t>2022-04-20 10:22:15.000000 AM</t>
  </si>
  <si>
    <t>CE56275408</t>
  </si>
  <si>
    <t>2022-09-12 9:39:48.000000 AM</t>
  </si>
  <si>
    <t>CE56314793</t>
  </si>
  <si>
    <t>2021-06-18 10:17:25.000000 AM</t>
  </si>
  <si>
    <t>CE56191607</t>
  </si>
  <si>
    <t>2022-01-11 3:52:57.000000 PM</t>
  </si>
  <si>
    <t>CE56247568</t>
  </si>
  <si>
    <t>2023-03-08 2:43:32.000000 PM</t>
  </si>
  <si>
    <t>CE56369199</t>
  </si>
  <si>
    <t>2022-05-03 11:28:13.000000 AM</t>
  </si>
  <si>
    <t>CE56279054</t>
  </si>
  <si>
    <t>2022-04-14 3:58:35.000000 PM</t>
  </si>
  <si>
    <t>CE56274777</t>
  </si>
  <si>
    <t>2021-05-18 9:10:00.000000 PM</t>
  </si>
  <si>
    <t>CE56182652</t>
  </si>
  <si>
    <t>2021-01-22 3:52:39.000000 PM</t>
  </si>
  <si>
    <t>CE56149468</t>
  </si>
  <si>
    <t>2022-12-28 3:22:06.000000 PM</t>
  </si>
  <si>
    <t>CE56345718</t>
  </si>
  <si>
    <t>2022-10-31 1:15:19.000000 PM</t>
  </si>
  <si>
    <t>CE56329148</t>
  </si>
  <si>
    <t>2022-02-23 12:15:32.000000 PM</t>
  </si>
  <si>
    <t>CE56260092</t>
  </si>
  <si>
    <t>2021-03-26 9:07:07.000000 AM</t>
  </si>
  <si>
    <t>CE56168703</t>
  </si>
  <si>
    <t>2022-08-25 1:46:49.000000 PM</t>
  </si>
  <si>
    <t>CE56310465</t>
  </si>
  <si>
    <t>2021-11-18 3:15:18.000000 PM</t>
  </si>
  <si>
    <t>CE56234521</t>
  </si>
  <si>
    <t>2022-12-07 1:25:55.000000 PM</t>
  </si>
  <si>
    <t>CE56340357</t>
  </si>
  <si>
    <t>2023-07-06 2:42:04.000000 PM</t>
  </si>
  <si>
    <t>CE56410778</t>
  </si>
  <si>
    <t>2021-08-04 3:30:05.000000 PM</t>
  </si>
  <si>
    <t>CE56204183</t>
  </si>
  <si>
    <t>2020-11-24 4:12:16.000000 PM</t>
  </si>
  <si>
    <t>CE56133849</t>
  </si>
  <si>
    <t>2022-09-15 12:20:06.000000 PM</t>
  </si>
  <si>
    <t>CE56316299</t>
  </si>
  <si>
    <t>2022-05-20 10:10:15.000000 AM</t>
  </si>
  <si>
    <t>CE56284195</t>
  </si>
  <si>
    <t>2022-04-06 3:25:00.000000 PM</t>
  </si>
  <si>
    <t>CE56272365</t>
  </si>
  <si>
    <t>2022-04-01 4:07:41.000000 PM</t>
  </si>
  <si>
    <t>CE56271110</t>
  </si>
  <si>
    <t>2022-06-09 1:13:20.000000 PM</t>
  </si>
  <si>
    <t>CE56289515</t>
  </si>
  <si>
    <t>2021-10-05 11:16:07.000000 AM</t>
  </si>
  <si>
    <t>CE56221138</t>
  </si>
  <si>
    <t>2021-03-01 10:39:39.000000 AM</t>
  </si>
  <si>
    <t>CE56160089</t>
  </si>
  <si>
    <t>2020-09-17 3:00:07.000000 PM</t>
  </si>
  <si>
    <t>CE56114937</t>
  </si>
  <si>
    <t>2023-06-01 9:38:48.000000 AM</t>
  </si>
  <si>
    <t>CE56397360</t>
  </si>
  <si>
    <t>2021-01-14 8:35:50.000000 AM</t>
  </si>
  <si>
    <t>CE56146717</t>
  </si>
  <si>
    <t>2021-06-24 2:58:00.000000 PM</t>
  </si>
  <si>
    <t>CE56193364</t>
  </si>
  <si>
    <t>2021-06-03 3:57:17.000000 PM</t>
  </si>
  <si>
    <t>CE56187367</t>
  </si>
  <si>
    <t>2019-05-17 1:55:56.000000 PM</t>
  </si>
  <si>
    <t>CE55984484</t>
  </si>
  <si>
    <t>2022-06-29 12:23:00.000000 PM</t>
  </si>
  <si>
    <t>CE56295030</t>
  </si>
  <si>
    <t>2022-02-04 9:40:02.000000 AM</t>
  </si>
  <si>
    <t>CE56255069</t>
  </si>
  <si>
    <t>2022-01-17 4:06:08.000000 PM</t>
  </si>
  <si>
    <t>CE56249361</t>
  </si>
  <si>
    <t>2020-01-27 3:30:25.000000 PM</t>
  </si>
  <si>
    <t>CE56056204</t>
  </si>
  <si>
    <t>2020-01-23 12:57:36.000000 PM</t>
  </si>
  <si>
    <t>CE56055213</t>
  </si>
  <si>
    <t>2021-06-23 10:01:59.000000 AM</t>
  </si>
  <si>
    <t>CE56192763</t>
  </si>
  <si>
    <t>2021-01-20 8:18:24.000000 AM</t>
  </si>
  <si>
    <t>CE56148320</t>
  </si>
  <si>
    <t>2022-06-29 8:03:03.000000 PM</t>
  </si>
  <si>
    <t>CE56295223</t>
  </si>
  <si>
    <t>2022-05-27 9:46:52.000000 AM</t>
  </si>
  <si>
    <t>CE56285704</t>
  </si>
  <si>
    <t>2022-01-12 2:45:09.000000 PM</t>
  </si>
  <si>
    <t>CE56247948</t>
  </si>
  <si>
    <t>2021-06-16 10:37:09.000000 AM</t>
  </si>
  <si>
    <t>CE56190867</t>
  </si>
  <si>
    <t>2021-01-18 9:14:53.000000 AM</t>
  </si>
  <si>
    <t>CE56147534</t>
  </si>
  <si>
    <t>2020-11-25 1:47:33.000000 PM</t>
  </si>
  <si>
    <t>CE56134168</t>
  </si>
  <si>
    <t>2022-11-01 2:34:12.000000 PM</t>
  </si>
  <si>
    <t>CE56329654</t>
  </si>
  <si>
    <t>2022-08-18 9:39:18.000000 AM</t>
  </si>
  <si>
    <t>CE56308217</t>
  </si>
  <si>
    <t>2022-09-09 10:26:27.000000 AM</t>
  </si>
  <si>
    <t>2022-08-05 2:49:42.000000 PM</t>
  </si>
  <si>
    <t>CE56305099</t>
  </si>
  <si>
    <t>2022-05-20 10:16:35.000000 AM</t>
  </si>
  <si>
    <t>CE56284197</t>
  </si>
  <si>
    <t>2022-03-28 6:33:02.000000 PM</t>
  </si>
  <si>
    <t>CE56269695</t>
  </si>
  <si>
    <t>2021-08-03 2:07:06.000000 PM</t>
  </si>
  <si>
    <t>CE56203723</t>
  </si>
  <si>
    <t>2021-03-22 12:58:17.000000 PM</t>
  </si>
  <si>
    <t>CE56167174</t>
  </si>
  <si>
    <t>2022-10-07 10:38:07.000000 AM</t>
  </si>
  <si>
    <t>CE56322515</t>
  </si>
  <si>
    <t>2022-06-09 3:14:29.000000 PM</t>
  </si>
  <si>
    <t>CE56289620</t>
  </si>
  <si>
    <t>2022-02-28 12:15:25.000000 PM</t>
  </si>
  <si>
    <t>CE56261338</t>
  </si>
  <si>
    <t>2022-02-10 11:24:28.000000 AM</t>
  </si>
  <si>
    <t>CE56256850</t>
  </si>
  <si>
    <t>2021-05-27 6:47:33.000000 PM</t>
  </si>
  <si>
    <t>CE56185276</t>
  </si>
  <si>
    <t>2020-11-23 10:07:57.000000 AM</t>
  </si>
  <si>
    <t>CE56133119</t>
  </si>
  <si>
    <t>2022-02-10 2:19:38.000000 PM</t>
  </si>
  <si>
    <t>CE56256991</t>
  </si>
  <si>
    <t>2021-12-30 9:57:28.000000 AM</t>
  </si>
  <si>
    <t>CE56244587</t>
  </si>
  <si>
    <t>2023-06-13 9:53:15.000000 AM</t>
  </si>
  <si>
    <t>CE56401511</t>
  </si>
  <si>
    <t>2022-07-18 8:57:13.000000 AM</t>
  </si>
  <si>
    <t>CE56299687</t>
  </si>
  <si>
    <t>2022-03-21 2:45:16.000000 PM</t>
  </si>
  <si>
    <t>CE56267560</t>
  </si>
  <si>
    <t>2021-06-23 3:51:08.000000 PM</t>
  </si>
  <si>
    <t>CE56193055</t>
  </si>
  <si>
    <t>2021-05-10 9:44:21.000000 AM</t>
  </si>
  <si>
    <t>CE56180265</t>
  </si>
  <si>
    <t>2020-12-30 7:41:14.000000 AM</t>
  </si>
  <si>
    <t>CE56142528</t>
  </si>
  <si>
    <t>2020-09-09 10:05:56.000000 AM</t>
  </si>
  <si>
    <t>CE56112124</t>
  </si>
  <si>
    <t>2022-09-01 4:04:08.000000 PM</t>
  </si>
  <si>
    <t>CE56312496</t>
  </si>
  <si>
    <t>CE56242532</t>
  </si>
  <si>
    <t>2022-07-27 10:04:30.000000 AM</t>
  </si>
  <si>
    <t>CE56302447</t>
  </si>
  <si>
    <t>2022-05-13 9:23:37.000000 AM</t>
  </si>
  <si>
    <t>CE56282138</t>
  </si>
  <si>
    <t>2021-09-24 3:28:42.000000 PM</t>
  </si>
  <si>
    <t>CE56218836</t>
  </si>
  <si>
    <t>2020-12-21 2:38:51.000000 PM</t>
  </si>
  <si>
    <t>CE56141226</t>
  </si>
  <si>
    <t>2020-07-13 8:36:20.000000 AM</t>
  </si>
  <si>
    <t>CE56097470</t>
  </si>
  <si>
    <t>2022-10-27 11:33:31.000000 AM</t>
  </si>
  <si>
    <t>CE56328219</t>
  </si>
  <si>
    <t>2020-11-05 8:26:20.000000 AM</t>
  </si>
  <si>
    <t>CE56128443</t>
  </si>
  <si>
    <t>2022-09-01 3:54:09.000000 PM</t>
  </si>
  <si>
    <t>CE56312491</t>
  </si>
  <si>
    <t>2022-05-26 10:22:52.000000 AM</t>
  </si>
  <si>
    <t>CE56285350</t>
  </si>
  <si>
    <t>2021-02-01 1:13:36.000000 PM</t>
  </si>
  <si>
    <t>CE56151868</t>
  </si>
  <si>
    <t>2020-10-01 9:07:58.000000 AM</t>
  </si>
  <si>
    <t>CE56118700</t>
  </si>
  <si>
    <t>CE56314327</t>
  </si>
  <si>
    <t>2022-06-16 12:21:30.000000 PM</t>
  </si>
  <si>
    <t>CE56291510</t>
  </si>
  <si>
    <t>2021-10-12 11:18:01.000000 AM</t>
  </si>
  <si>
    <t>CE56222929</t>
  </si>
  <si>
    <t>2023-01-09 11:23:12.000000 AM</t>
  </si>
  <si>
    <t>CE56348635</t>
  </si>
  <si>
    <t>2021-06-24 3:53:18.000000 PM</t>
  </si>
  <si>
    <t>CE56193413</t>
  </si>
  <si>
    <t>2021-01-04 12:26:39.000000 PM</t>
  </si>
  <si>
    <t>CE56143257</t>
  </si>
  <si>
    <t>2022-01-25 3:46:09.000000 PM</t>
  </si>
  <si>
    <t>CE56251971</t>
  </si>
  <si>
    <t>2020-01-07 10:42:30.000000 AM</t>
  </si>
  <si>
    <t>CE56049664</t>
  </si>
  <si>
    <t>2022-09-15 1:52:22.000000 PM</t>
  </si>
  <si>
    <t>CE56316371</t>
  </si>
  <si>
    <t>2022-09-13 4:07:27.000000 PM</t>
  </si>
  <si>
    <t>CE56315562</t>
  </si>
  <si>
    <t>2020-11-19 11:09:20.000000 AM</t>
  </si>
  <si>
    <t>CE56132395</t>
  </si>
  <si>
    <t>2022-05-29 5:05:33.000000 PM</t>
  </si>
  <si>
    <t>CE56286049</t>
  </si>
  <si>
    <t>2021-12-23 11:10:03.000000 AM</t>
  </si>
  <si>
    <t>CE56243834</t>
  </si>
  <si>
    <t>2019-09-10 2:38:30.000000 PM</t>
  </si>
  <si>
    <t>CE56016112</t>
  </si>
  <si>
    <t>2021-10-27 10:59:22.000000 AM</t>
  </si>
  <si>
    <t>CE56227701</t>
  </si>
  <si>
    <t>2021-02-10 10:28:46.000000 AM</t>
  </si>
  <si>
    <t>CE56154847</t>
  </si>
  <si>
    <t>2020-12-11 1:54:34.000000 PM</t>
  </si>
  <si>
    <t>CE56138983</t>
  </si>
  <si>
    <t>2020-06-11 3:33:39.000000 PM</t>
  </si>
  <si>
    <t>CE56090681</t>
  </si>
  <si>
    <t>2022-01-19 11:52:34.000000 AM</t>
  </si>
  <si>
    <t>CE56250041</t>
  </si>
  <si>
    <t>2021-09-02 12:08:19.000000 PM</t>
  </si>
  <si>
    <t>CE56212280</t>
  </si>
  <si>
    <t>2021-01-20 3:28:52.000000 PM</t>
  </si>
  <si>
    <t>CE56148647</t>
  </si>
  <si>
    <t>2021-08-25 9:07:33.000000 AM</t>
  </si>
  <si>
    <t>CE56209836</t>
  </si>
  <si>
    <t>2020-08-13 1:27:33.000000 PM</t>
  </si>
  <si>
    <t>CE56105336</t>
  </si>
  <si>
    <t>2023-01-09 10:33:22.000000 AM</t>
  </si>
  <si>
    <t>CE56348578</t>
  </si>
  <si>
    <t>2023-01-13 10:33:24.000000 AM</t>
  </si>
  <si>
    <t>CE56350442</t>
  </si>
  <si>
    <t>2022-05-13 11:48:22.000000 AM</t>
  </si>
  <si>
    <t>CE56282227</t>
  </si>
  <si>
    <t>2022-03-01 2:13:42.000000 PM</t>
  </si>
  <si>
    <t>CE56261872</t>
  </si>
  <si>
    <t>2019-01-21 1:09:12.000000 PM</t>
  </si>
  <si>
    <t>CE55947470</t>
  </si>
  <si>
    <t>2022-10-18 1:19:31.000000 PM</t>
  </si>
  <si>
    <t>CE56325399</t>
  </si>
  <si>
    <t>2022-02-17 8:18:40.000000 PM</t>
  </si>
  <si>
    <t>CE56259162</t>
  </si>
  <si>
    <t>2021-06-29 12:59:45.000000 PM</t>
  </si>
  <si>
    <t>CE56194411</t>
  </si>
  <si>
    <t>2021-05-05 12:06:48.000000 PM</t>
  </si>
  <si>
    <t>CE56179231</t>
  </si>
  <si>
    <t>2021-01-04 2:52:21.000000 PM</t>
  </si>
  <si>
    <t>CE56143394</t>
  </si>
  <si>
    <t>2022-09-02 12:23:44.000000 PM</t>
  </si>
  <si>
    <t>CE56312711</t>
  </si>
  <si>
    <t>2022-02-24 10:49:04.000000 AM</t>
  </si>
  <si>
    <t>CE56260489</t>
  </si>
  <si>
    <t>2022-09-16 11:48:00.000000 AM</t>
  </si>
  <si>
    <t>CE56316710</t>
  </si>
  <si>
    <t>2021-03-19 12:50:45.000000 PM</t>
  </si>
  <si>
    <t>CE56166712</t>
  </si>
  <si>
    <t>2020-12-16 2:58:59.000000 PM</t>
  </si>
  <si>
    <t>CE56140190</t>
  </si>
  <si>
    <t>2023-03-06 9:13:27.000000 AM</t>
  </si>
  <si>
    <t>CE56367872</t>
  </si>
  <si>
    <t>2021-04-09 11:41:19.000000 AM</t>
  </si>
  <si>
    <t>CE56172130</t>
  </si>
  <si>
    <t>2022-10-31 3:28:19.000000 PM</t>
  </si>
  <si>
    <t>CE56329255</t>
  </si>
  <si>
    <t>2022-09-21 9:14:33.000000 AM</t>
  </si>
  <si>
    <t>CE56317867</t>
  </si>
  <si>
    <t>2021-09-02 8:26:59.000000 AM</t>
  </si>
  <si>
    <t>CE56212101</t>
  </si>
  <si>
    <t>2021-04-07 3:33:27.000000 PM</t>
  </si>
  <si>
    <t>CE56171488</t>
  </si>
  <si>
    <t>2021-06-01 11:39:53.000000 AM</t>
  </si>
  <si>
    <t>CE56186341</t>
  </si>
  <si>
    <t>2020-09-17 11:54:32.000000 AM</t>
  </si>
  <si>
    <t>CE56114771</t>
  </si>
  <si>
    <t>2020-07-02 9:01:28.000000 AM</t>
  </si>
  <si>
    <t>CE56095024</t>
  </si>
  <si>
    <t>2021-02-22 2:06:18.000000 PM</t>
  </si>
  <si>
    <t>CE56157947</t>
  </si>
  <si>
    <t>2020-10-21 11:39:23.000000 AM</t>
  </si>
  <si>
    <t>CE56124079</t>
  </si>
  <si>
    <t>2022-12-20 7:20:31.000000 AM</t>
  </si>
  <si>
    <t>CE56343939</t>
  </si>
  <si>
    <t>2022-01-28 8:18:44.000000 AM</t>
  </si>
  <si>
    <t>CE56252904</t>
  </si>
  <si>
    <t>2022-01-07 10:15:00.000000 AM</t>
  </si>
  <si>
    <t>CE56246408</t>
  </si>
  <si>
    <t>2021-12-09 1:45:57.000000 PM</t>
  </si>
  <si>
    <t>CE56240267</t>
  </si>
  <si>
    <t>2021-11-01 12:36:21.000000 PM</t>
  </si>
  <si>
    <t>CE56229023</t>
  </si>
  <si>
    <t>2021-06-17 8:38:00.000000 AM</t>
  </si>
  <si>
    <t>CE56191174</t>
  </si>
  <si>
    <t>2021-04-09 4:26:59.000000 PM</t>
  </si>
  <si>
    <t>CE56172372</t>
  </si>
  <si>
    <t>2020-12-17 9:04:56.000000 AM</t>
  </si>
  <si>
    <t>CE56140301</t>
  </si>
  <si>
    <t>2020-12-04 8:58:20.000000 AM</t>
  </si>
  <si>
    <t>CE56136799</t>
  </si>
  <si>
    <t>2022-12-13 9:05:11.000000 AM</t>
  </si>
  <si>
    <t>CE56341827</t>
  </si>
  <si>
    <t>2022-09-02 12:31:40.000000 PM</t>
  </si>
  <si>
    <t>CE56312720</t>
  </si>
  <si>
    <t>2020-11-30 11:11:47.000000 AM</t>
  </si>
  <si>
    <t>CE56135188</t>
  </si>
  <si>
    <t>2022-11-09 2:57:37.000000 PM</t>
  </si>
  <si>
    <t>CE56332317</t>
  </si>
  <si>
    <t>2022-08-04 3:48:05.000000 PM</t>
  </si>
  <si>
    <t>CE56304738</t>
  </si>
  <si>
    <t>2021-12-01 12:03:18.000000 PM</t>
  </si>
  <si>
    <t>CE56237894</t>
  </si>
  <si>
    <t>2021-02-18 3:09:51.000000 PM</t>
  </si>
  <si>
    <t>CE56157170</t>
  </si>
  <si>
    <t>2022-03-24 2:34:56.000000 PM</t>
  </si>
  <si>
    <t>CE56268761</t>
  </si>
  <si>
    <t>2020-11-19 10:59:23.000000 AM</t>
  </si>
  <si>
    <t>CE56132384</t>
  </si>
  <si>
    <t>2022-12-12 10:11:58.000000 AM</t>
  </si>
  <si>
    <t>CE56341427</t>
  </si>
  <si>
    <t>2022-08-29 10:58:06.000000 AM</t>
  </si>
  <si>
    <t>CE56311097</t>
  </si>
  <si>
    <t>2022-03-14 1:25:03.000000 PM</t>
  </si>
  <si>
    <t>CE56265601</t>
  </si>
  <si>
    <t>2020-09-10 11:39:02.000000 AM</t>
  </si>
  <si>
    <t>CE56112606</t>
  </si>
  <si>
    <t>2022-04-11 3:32:41.000000 PM</t>
  </si>
  <si>
    <t>CE56273576</t>
  </si>
  <si>
    <t>2022-02-04 8:39:13.000000 AM</t>
  </si>
  <si>
    <t>CE56255037</t>
  </si>
  <si>
    <t>2021-12-30 9:36:43.000000 AM</t>
  </si>
  <si>
    <t>CE56244564</t>
  </si>
  <si>
    <t>2021-04-20 12:15:54.000000 PM</t>
  </si>
  <si>
    <t>CE56175074</t>
  </si>
  <si>
    <t>2022-04-29 11:37:47.000000 AM</t>
  </si>
  <si>
    <t>CE56278321</t>
  </si>
  <si>
    <t>2021-04-01 10:59:54.000000 AM</t>
  </si>
  <si>
    <t>CE56170454</t>
  </si>
  <si>
    <t>2020-08-05 1:52:03.000000 PM</t>
  </si>
  <si>
    <t>CE56103316</t>
  </si>
  <si>
    <t>2022-12-09 12:39:06.000000 PM</t>
  </si>
  <si>
    <t>CE56341120</t>
  </si>
  <si>
    <t>2022-06-22 8:25:13.000000 AM</t>
  </si>
  <si>
    <t>CE56292905</t>
  </si>
  <si>
    <t>2022-06-07 10:16:12.000000 AM</t>
  </si>
  <si>
    <t>CE56288496</t>
  </si>
  <si>
    <t>2022-04-21 10:37:17.000000 AM</t>
  </si>
  <si>
    <t>CE56275853</t>
  </si>
  <si>
    <t>2021-09-02 10:16:09.000000 AM</t>
  </si>
  <si>
    <t>CE56212179</t>
  </si>
  <si>
    <t>2019-04-11 11:06:53.000000 AM</t>
  </si>
  <si>
    <t>CE55973671</t>
  </si>
  <si>
    <t>2022-11-24 1:34:23.000000 PM</t>
  </si>
  <si>
    <t>2023-02-08 2:07:07.000000 PM</t>
  </si>
  <si>
    <t>CE56359642</t>
  </si>
  <si>
    <t>2020-07-22 2:16:04.000000 PM</t>
  </si>
  <si>
    <t>CE56100242</t>
  </si>
  <si>
    <t>2022-10-14 2:18:44.000000 PM</t>
  </si>
  <si>
    <t>CE56324563</t>
  </si>
  <si>
    <t>2020-10-23 2:31:54.000000 PM</t>
  </si>
  <si>
    <t>CE56125016</t>
  </si>
  <si>
    <t>2020-05-08 12:52:48.000000 PM</t>
  </si>
  <si>
    <t>CE56083336</t>
  </si>
  <si>
    <t>CE56336593</t>
  </si>
  <si>
    <t>2023-06-06 1:14:42.000000 PM</t>
  </si>
  <si>
    <t>CE56399104</t>
  </si>
  <si>
    <t>2022-06-16 8:01:45.000000 AM</t>
  </si>
  <si>
    <t>CE56291330</t>
  </si>
  <si>
    <t>2021-12-23 10:02:04.000000 AM</t>
  </si>
  <si>
    <t>CE56243793</t>
  </si>
  <si>
    <t>2021-09-27 1:31:19.000000 PM</t>
  </si>
  <si>
    <t>CE56219106</t>
  </si>
  <si>
    <t>2022-10-12 12:04:20.000000 PM</t>
  </si>
  <si>
    <t>CE56323535</t>
  </si>
  <si>
    <t>2022-03-24 1:16:07.000000 PM</t>
  </si>
  <si>
    <t>CE56268699</t>
  </si>
  <si>
    <t>2021-11-08 11:05:55.000000 AM</t>
  </si>
  <si>
    <t>CE56231153</t>
  </si>
  <si>
    <t>2021-06-25 1:02:55.000000 PM</t>
  </si>
  <si>
    <t>CE56193657</t>
  </si>
  <si>
    <t>2021-02-08 11:40:05.000000 AM</t>
  </si>
  <si>
    <t>CE56153973</t>
  </si>
  <si>
    <t>2020-02-10 11:59:45.000000 AM</t>
  </si>
  <si>
    <t>CE56060530</t>
  </si>
  <si>
    <t>2017-01-27 10:49:11.000000 AM</t>
  </si>
  <si>
    <t>CE55735641</t>
  </si>
  <si>
    <t>2023-03-23 12:17:50.000000 PM</t>
  </si>
  <si>
    <t>CE56374467</t>
  </si>
  <si>
    <t>2022-06-09 1:58:57.000000 PM</t>
  </si>
  <si>
    <t>CE56289551</t>
  </si>
  <si>
    <t>2021-08-20 3:44:45.000000 PM</t>
  </si>
  <si>
    <t>CE56208901</t>
  </si>
  <si>
    <t>2020-10-07 11:29:37.000000 AM</t>
  </si>
  <si>
    <t>CE56120313</t>
  </si>
  <si>
    <t>2020-07-27 2:01:46.000000 PM</t>
  </si>
  <si>
    <t>CE56101274</t>
  </si>
  <si>
    <t>2022-02-25 2:03:18.000000 PM</t>
  </si>
  <si>
    <t>CE56261017</t>
  </si>
  <si>
    <t>2021-10-21 12:58:49.000000 PM</t>
  </si>
  <si>
    <t>CE56226095</t>
  </si>
  <si>
    <t>2021-10-12 5:15:17.000000 PM</t>
  </si>
  <si>
    <t>CE56223220</t>
  </si>
  <si>
    <t>2021-07-07 4:19:58.000000 PM</t>
  </si>
  <si>
    <t>2022-09-28 2:53:50.000000 PM</t>
  </si>
  <si>
    <t>CE56320138</t>
  </si>
  <si>
    <t>2022-10-19 3:05:11.000000 PM</t>
  </si>
  <si>
    <t>CE56325923</t>
  </si>
  <si>
    <t>2022-05-31 11:20:25.000000 AM</t>
  </si>
  <si>
    <t>CE56286588</t>
  </si>
  <si>
    <t>2021-12-16 9:02:33.000000 AM</t>
  </si>
  <si>
    <t>CE56241949</t>
  </si>
  <si>
    <t>2021-12-15 8:11:59.000000 AM</t>
  </si>
  <si>
    <t>CE56241582</t>
  </si>
  <si>
    <t>2021-10-05 1:18:27.000000 PM</t>
  </si>
  <si>
    <t>CE56221230</t>
  </si>
  <si>
    <t>2021-08-25 11:22:26.000000 AM</t>
  </si>
  <si>
    <t>CE56209928</t>
  </si>
  <si>
    <t>2019-10-15 3:46:16.000000 PM</t>
  </si>
  <si>
    <t>CE56026431</t>
  </si>
  <si>
    <t>2023-07-26 2:34:13.000000 PM</t>
  </si>
  <si>
    <t>CE56418458</t>
  </si>
  <si>
    <t>2021-01-28 11:25:21.000000 AM</t>
  </si>
  <si>
    <t>CE56150960</t>
  </si>
  <si>
    <t>2021-11-25 2:55:52.000000 PM</t>
  </si>
  <si>
    <t>CE56236479</t>
  </si>
  <si>
    <t>2022-03-16 1:26:24.000000 PM</t>
  </si>
  <si>
    <t>CE56266365</t>
  </si>
  <si>
    <t>2021-09-29 1:12:59.000000 PM</t>
  </si>
  <si>
    <t>CE56219980</t>
  </si>
  <si>
    <t>2021-09-28 3:27:00.000000 PM</t>
  </si>
  <si>
    <t>CE56219666</t>
  </si>
  <si>
    <t>2020-09-08 8:34:58.000000 AM</t>
  </si>
  <si>
    <t>CE56111610</t>
  </si>
  <si>
    <t>2018-10-25 10:39:13.000000 AM</t>
  </si>
  <si>
    <t>CE55921349</t>
  </si>
  <si>
    <t>2022-11-28 2:03:11.000000 PM</t>
  </si>
  <si>
    <t>CE56337521</t>
  </si>
  <si>
    <t>2023-01-31 9:02:44.000000 AM</t>
  </si>
  <si>
    <t>CE56356422</t>
  </si>
  <si>
    <t>2022-01-13 10:19:45.000000 AM</t>
  </si>
  <si>
    <t>CE56248180</t>
  </si>
  <si>
    <t>2021-04-29 10:11:26.000000 AM</t>
  </si>
  <si>
    <t>CE56177502</t>
  </si>
  <si>
    <t>2022-06-22 1:46:28.000000 PM</t>
  </si>
  <si>
    <t>CE56293141</t>
  </si>
  <si>
    <t>2022-07-12 10:19:23.000000 AM</t>
  </si>
  <si>
    <t>CE56298038</t>
  </si>
  <si>
    <t>2020-03-04 1:22:04.000000 PM</t>
  </si>
  <si>
    <t>CE56067865</t>
  </si>
  <si>
    <t>2022-04-20 3:57:33.000000 PM</t>
  </si>
  <si>
    <t>CE56275670</t>
  </si>
  <si>
    <t>2022-07-15 1:52:44.000000 PM</t>
  </si>
  <si>
    <t>CE56299499</t>
  </si>
  <si>
    <t>2021-09-15 9:54:09.000000 AM</t>
  </si>
  <si>
    <t>CE56215605</t>
  </si>
  <si>
    <t>2021-09-02 3:57:01.000000 PM</t>
  </si>
  <si>
    <t>CE56212447</t>
  </si>
  <si>
    <t>2020-05-05 12:03:11.000000 PM</t>
  </si>
  <si>
    <t>CE56082403</t>
  </si>
  <si>
    <t>2020-12-17 9:02:39.000000 AM</t>
  </si>
  <si>
    <t>CE56140300</t>
  </si>
  <si>
    <t>2018-11-13 3:35:18.000000 PM</t>
  </si>
  <si>
    <t>CE55927180</t>
  </si>
  <si>
    <t>2021-10-13 2:17:43.000000 PM</t>
  </si>
  <si>
    <t>CE56223552</t>
  </si>
  <si>
    <t>2021-06-03 3:59:01.000000 PM</t>
  </si>
  <si>
    <t>CE56187370</t>
  </si>
  <si>
    <t>2020-12-11 12:33:33.000000 PM</t>
  </si>
  <si>
    <t>CE56138917</t>
  </si>
  <si>
    <t>2022-07-15 2:50:29.000000 PM</t>
  </si>
  <si>
    <t>CE56299539</t>
  </si>
  <si>
    <t>2021-01-11 1:37:06.000000 PM</t>
  </si>
  <si>
    <t>CE56145617</t>
  </si>
  <si>
    <t>2020-12-22 9:12:16.000000 AM</t>
  </si>
  <si>
    <t>CE56141345</t>
  </si>
  <si>
    <t>2023-01-23 4:04:01.000000 PM</t>
  </si>
  <si>
    <t>CE56353734</t>
  </si>
  <si>
    <t>2021-10-28 11:56:59.000000 AM</t>
  </si>
  <si>
    <t>CE56228205</t>
  </si>
  <si>
    <t>2022-01-04 9:30:06.000000 AM</t>
  </si>
  <si>
    <t>CE56245032</t>
  </si>
  <si>
    <t>2021-09-20 3:19:46.000000 PM</t>
  </si>
  <si>
    <t>CE56217127</t>
  </si>
  <si>
    <t>2021-06-07 1:46:31.000000 PM</t>
  </si>
  <si>
    <t>CE56188043</t>
  </si>
  <si>
    <t>2021-01-13 11:33:32.000000 AM</t>
  </si>
  <si>
    <t>CE56146411</t>
  </si>
  <si>
    <t>2022-11-21 3:51:37.000000 PM</t>
  </si>
  <si>
    <t>CE56335420</t>
  </si>
  <si>
    <t>2021-10-19 11:38:18.000000 AM</t>
  </si>
  <si>
    <t>CE56225175</t>
  </si>
  <si>
    <t>2021-07-13 1:33:51.000000 PM</t>
  </si>
  <si>
    <t>CE56198123</t>
  </si>
  <si>
    <t>2023-01-10 12:32:53.000000 PM</t>
  </si>
  <si>
    <t>CE56349141</t>
  </si>
  <si>
    <t>2022-04-29 12:56:58.000000 PM</t>
  </si>
  <si>
    <t>CE56278369</t>
  </si>
  <si>
    <t>2020-12-18 1:30:39.000000 PM</t>
  </si>
  <si>
    <t>CE56140844</t>
  </si>
  <si>
    <t>2020-11-10 8:41:22.000000 AM</t>
  </si>
  <si>
    <t>CE56129676</t>
  </si>
  <si>
    <t>2021-12-21 8:02:27.000000 AM</t>
  </si>
  <si>
    <t>CE56243021</t>
  </si>
  <si>
    <t>2021-06-23 3:17:19.000000 PM</t>
  </si>
  <si>
    <t>CE56193021</t>
  </si>
  <si>
    <t>2020-10-15 10:01:18.000000 AM</t>
  </si>
  <si>
    <t>CE56122308</t>
  </si>
  <si>
    <t>2019-01-31 2:41:24.000000 PM</t>
  </si>
  <si>
    <t>CE55951148</t>
  </si>
  <si>
    <t>2022-03-02 9:47:24.000000 AM</t>
  </si>
  <si>
    <t>CE56262068</t>
  </si>
  <si>
    <t>2021-09-23 2:32:06.000000 PM</t>
  </si>
  <si>
    <t>CE56218408</t>
  </si>
  <si>
    <t>2021-04-30 2:45:34.000000 PM</t>
  </si>
  <si>
    <t>CE56178153</t>
  </si>
  <si>
    <t>2020-11-16 9:17:29.000000 AM</t>
  </si>
  <si>
    <t>CE56131022</t>
  </si>
  <si>
    <t>2021-07-23 12:03:27.000000 PM</t>
  </si>
  <si>
    <t>CE56201237</t>
  </si>
  <si>
    <t>2023-01-24 12:02:54.000000 PM</t>
  </si>
  <si>
    <t>CE56354025</t>
  </si>
  <si>
    <t>2021-09-08 11:35:42.000000 AM</t>
  </si>
  <si>
    <t>CE56213501</t>
  </si>
  <si>
    <t>2022-02-11 10:04:05.000000 AM</t>
  </si>
  <si>
    <t>CE56257186</t>
  </si>
  <si>
    <t>2021-08-03 11:52:13.000000 AM</t>
  </si>
  <si>
    <t>CE56203621</t>
  </si>
  <si>
    <t>2021-04-29 1:41:14.000000 PM</t>
  </si>
  <si>
    <t>CE56177673</t>
  </si>
  <si>
    <t>2021-04-13 1:11:48.000000 PM</t>
  </si>
  <si>
    <t>CE56173063</t>
  </si>
  <si>
    <t>2022-08-25 11:34:42.000000 AM</t>
  </si>
  <si>
    <t>CE56310375</t>
  </si>
  <si>
    <t>2022-07-28 12:01:18.000000 PM</t>
  </si>
  <si>
    <t>CE56302955</t>
  </si>
  <si>
    <t>2022-06-09 4:22:58.000000 PM</t>
  </si>
  <si>
    <t>CE56289685</t>
  </si>
  <si>
    <t>2022-05-24 11:38:27.000000 AM</t>
  </si>
  <si>
    <t>CE56284601</t>
  </si>
  <si>
    <t>2020-09-25 1:20:02.000000 PM</t>
  </si>
  <si>
    <t>CE56117275</t>
  </si>
  <si>
    <t>2022-05-16 2:29:30.000000 PM</t>
  </si>
  <si>
    <t>CE56282747</t>
  </si>
  <si>
    <t>2022-01-18 3:14:28.000000 PM</t>
  </si>
  <si>
    <t>CE56249765</t>
  </si>
  <si>
    <t>2021-04-07 12:40:19.000000 PM</t>
  </si>
  <si>
    <t>CE56171355</t>
  </si>
  <si>
    <t>2021-12-24 10:28:49.000000 AM</t>
  </si>
  <si>
    <t>CE56244106</t>
  </si>
  <si>
    <t>2021-11-18 10:56:36.000000 AM</t>
  </si>
  <si>
    <t>CE56234297</t>
  </si>
  <si>
    <t>2019-10-28 12:13:52.000000 PM</t>
  </si>
  <si>
    <t>CE56030257</t>
  </si>
  <si>
    <t>2022-09-23 10:43:47.000000 AM</t>
  </si>
  <si>
    <t>CE56318776</t>
  </si>
  <si>
    <t>2021-05-26 1:14:26.000000 PM</t>
  </si>
  <si>
    <t>CE56184560</t>
  </si>
  <si>
    <t>2020-12-09 12:22:18.000000 PM</t>
  </si>
  <si>
    <t>CE56138117</t>
  </si>
  <si>
    <t>2023-01-09 4:25:02.000000 PM</t>
  </si>
  <si>
    <t>CE56348861</t>
  </si>
  <si>
    <t>2022-09-09 12:08:17.000000 PM</t>
  </si>
  <si>
    <t>CE56314417</t>
  </si>
  <si>
    <t>2022-06-24 12:01:25.000000 PM</t>
  </si>
  <si>
    <t>CE56293874</t>
  </si>
  <si>
    <t>2022-05-30 10:44:00.000000 AM</t>
  </si>
  <si>
    <t>CE56286184</t>
  </si>
  <si>
    <t>2021-03-23 3:39:39.000000 PM</t>
  </si>
  <si>
    <t>CE56167782</t>
  </si>
  <si>
    <t>2021-03-22 1:10:43.000000 PM</t>
  </si>
  <si>
    <t>CE56167186</t>
  </si>
  <si>
    <t>2020-11-23 9:58:39.000000 AM</t>
  </si>
  <si>
    <t>CE56133113</t>
  </si>
  <si>
    <t>2020-09-18 1:24:10.000000 PM</t>
  </si>
  <si>
    <t>CE56115222</t>
  </si>
  <si>
    <t>2018-05-31 3:46:25.000000 PM</t>
  </si>
  <si>
    <t>CE55876893</t>
  </si>
  <si>
    <t>2023-07-14 2:04:13.000000 PM</t>
  </si>
  <si>
    <t>CE56413934</t>
  </si>
  <si>
    <t>2023-02-13 3:32:55.000000 PM</t>
  </si>
  <si>
    <t>CE56361154</t>
  </si>
  <si>
    <t>2022-11-01 7:00:42.000000 PM</t>
  </si>
  <si>
    <t>CE56329799</t>
  </si>
  <si>
    <t>2022-10-13 2:01:54.000000 PM</t>
  </si>
  <si>
    <t>CE56324109</t>
  </si>
  <si>
    <t>2021-10-28 3:43:05.000000 PM</t>
  </si>
  <si>
    <t>CE56228380</t>
  </si>
  <si>
    <t>2021-08-20 5:18:40.000000 PM</t>
  </si>
  <si>
    <t>CE56208932</t>
  </si>
  <si>
    <t>2021-06-21 9:22:19.000000 AM</t>
  </si>
  <si>
    <t>CE56191973</t>
  </si>
  <si>
    <t>2021-07-18 12:33:34.000000 PM</t>
  </si>
  <si>
    <t>CE56199506</t>
  </si>
  <si>
    <t>2021-04-16 2:41:21.000000 PM</t>
  </si>
  <si>
    <t>CE56174322</t>
  </si>
  <si>
    <t>2021-03-05 10:28:54.000000 AM</t>
  </si>
  <si>
    <t>CE56161985</t>
  </si>
  <si>
    <t>2021-02-18 9:18:55.000000 AM</t>
  </si>
  <si>
    <t>CE56156866</t>
  </si>
  <si>
    <t>2020-12-02 9:33:56.000000 AM</t>
  </si>
  <si>
    <t>CE56136003</t>
  </si>
  <si>
    <t>2020-09-14 12:05:33.000000 PM</t>
  </si>
  <si>
    <t>CE56113452</t>
  </si>
  <si>
    <t>2020-08-31 11:09:30.000000 AM</t>
  </si>
  <si>
    <t>CE56109754</t>
  </si>
  <si>
    <t>2022-06-10 1:20:30.000000 PM</t>
  </si>
  <si>
    <t>CE56289916</t>
  </si>
  <si>
    <t>2022-05-06 3:57:14.000000 PM</t>
  </si>
  <si>
    <t>CE56280500</t>
  </si>
  <si>
    <t>2021-08-09 10:29:48.000000 AM</t>
  </si>
  <si>
    <t>CE56205119</t>
  </si>
  <si>
    <t>2020-10-02 3:23:29.000000 PM</t>
  </si>
  <si>
    <t>CE56119359</t>
  </si>
  <si>
    <t>2022-12-06 1:24:22.000000 PM</t>
  </si>
  <si>
    <t>CE56339902</t>
  </si>
  <si>
    <t>2022-04-12 10:55:43.000000 AM</t>
  </si>
  <si>
    <t>CE56273743</t>
  </si>
  <si>
    <t>2022-01-27 11:27:04.000000 AM</t>
  </si>
  <si>
    <t>CE56252583</t>
  </si>
  <si>
    <t>2020-07-24 7:06:51.000000 PM</t>
  </si>
  <si>
    <t>CE56100997</t>
  </si>
  <si>
    <t>2022-07-28 11:57:46.000000 AM</t>
  </si>
  <si>
    <t>CE56302953</t>
  </si>
  <si>
    <t>2021-11-12 10:29:52.000000 AM</t>
  </si>
  <si>
    <t>CE56232405</t>
  </si>
  <si>
    <t>2021-08-30 11:24:10.000000 AM</t>
  </si>
  <si>
    <t>CE56211062</t>
  </si>
  <si>
    <t>2021-08-10 2:20:34.000000 PM</t>
  </si>
  <si>
    <t>CE56205750</t>
  </si>
  <si>
    <t>2021-03-09 6:04:00.000000 PM</t>
  </si>
  <si>
    <t>CE56163302</t>
  </si>
  <si>
    <t>2020-05-27 8:59:13.000000 AM</t>
  </si>
  <si>
    <t>CE56086802</t>
  </si>
  <si>
    <t>2023-01-13 9:09:51.000000 AM</t>
  </si>
  <si>
    <t>CE56350368</t>
  </si>
  <si>
    <t>2023-03-22 12:50:23.000000 PM</t>
  </si>
  <si>
    <t>CE56374008</t>
  </si>
  <si>
    <t>2022-03-09 4:31:51.000000 PM</t>
  </si>
  <si>
    <t>CE56264466</t>
  </si>
  <si>
    <t>2021-12-09 9:18:35.000000 AM</t>
  </si>
  <si>
    <t>CE56240060</t>
  </si>
  <si>
    <t>2021-06-10 9:42:47.000000 AM</t>
  </si>
  <si>
    <t>CE56189175</t>
  </si>
  <si>
    <t>2020-12-08 9:59:13.000000 AM</t>
  </si>
  <si>
    <t>CE56137570</t>
  </si>
  <si>
    <t>2021-12-03 3:46:48.000000 PM</t>
  </si>
  <si>
    <t>CE56238751</t>
  </si>
  <si>
    <t>2023-01-25 2:47:51.000000 PM</t>
  </si>
  <si>
    <t>CE56354673</t>
  </si>
  <si>
    <t>2023-02-08 10:19:27.000000 AM</t>
  </si>
  <si>
    <t>CE56359434</t>
  </si>
  <si>
    <t>2023-02-28 1:17:26.000000 PM</t>
  </si>
  <si>
    <t>CE56366026</t>
  </si>
  <si>
    <t>2020-08-12 9:05:06.000000 AM</t>
  </si>
  <si>
    <t>CE56104946</t>
  </si>
  <si>
    <t>2023-03-15 11:52:16.000000 AM</t>
  </si>
  <si>
    <t>CE56371462</t>
  </si>
  <si>
    <t>2022-09-08 2:03:07.000000 PM</t>
  </si>
  <si>
    <t>CE56314070</t>
  </si>
  <si>
    <t>2022-03-09 8:11:03.000000 PM</t>
  </si>
  <si>
    <t>CE56264495</t>
  </si>
  <si>
    <t>2022-01-12 8:27:03.000000 AM</t>
  </si>
  <si>
    <t>CE56247672</t>
  </si>
  <si>
    <t>2022-07-27 12:15:42.000000 PM</t>
  </si>
  <si>
    <t>CE56302562</t>
  </si>
  <si>
    <t>CE56306198</t>
  </si>
  <si>
    <t>2021-12-06 9:09:29.000000 AM</t>
  </si>
  <si>
    <t>CE56238849</t>
  </si>
  <si>
    <t>2021-06-22 12:33:02.000000 PM</t>
  </si>
  <si>
    <t>CE56192489</t>
  </si>
  <si>
    <t>2021-03-23 12:39:42.000000 PM</t>
  </si>
  <si>
    <t>CE56167609</t>
  </si>
  <si>
    <t>2020-11-19 12:54:19.000000 PM</t>
  </si>
  <si>
    <t>CE56132469</t>
  </si>
  <si>
    <t>2021-01-06 2:40:01.000000 PM</t>
  </si>
  <si>
    <t>CE56144383</t>
  </si>
  <si>
    <t>2022-11-22 3:32:08.000000 PM</t>
  </si>
  <si>
    <t>CE56335831</t>
  </si>
  <si>
    <t>2022-07-19 9:09:09.000000 AM</t>
  </si>
  <si>
    <t>CE56300051</t>
  </si>
  <si>
    <t>2022-02-23 2:28:59.000000 PM</t>
  </si>
  <si>
    <t>CE56260199</t>
  </si>
  <si>
    <t>2022-07-11 1:59:58.000000 PM</t>
  </si>
  <si>
    <t>CE56297815</t>
  </si>
  <si>
    <t>2022-02-07 11:57:22.000000 AM</t>
  </si>
  <si>
    <t>CE56255621</t>
  </si>
  <si>
    <t>2021-03-16 2:43:57.000000 PM</t>
  </si>
  <si>
    <t>CE56165468</t>
  </si>
  <si>
    <t>2020-06-24 12:34:27.000000 PM</t>
  </si>
  <si>
    <t>CE56093463</t>
  </si>
  <si>
    <t>2023-03-10 11:11:28.000000 AM</t>
  </si>
  <si>
    <t>CE56370000</t>
  </si>
  <si>
    <t>2021-07-06 3:16:46.000000 PM</t>
  </si>
  <si>
    <t>CE56196104</t>
  </si>
  <si>
    <t>2021-05-28 12:28:28.000000 PM</t>
  </si>
  <si>
    <t>CE56185486</t>
  </si>
  <si>
    <t>2022-07-19 2:19:29.000000 PM</t>
  </si>
  <si>
    <t>CE56300327</t>
  </si>
  <si>
    <t>2021-02-05 2:59:35.000000 PM</t>
  </si>
  <si>
    <t>CE56153691</t>
  </si>
  <si>
    <t>2022-09-12 1:16:45.000000 PM</t>
  </si>
  <si>
    <t>CE56314964</t>
  </si>
  <si>
    <t>2021-09-20 9:09:23.000000 AM</t>
  </si>
  <si>
    <t>CE56216837</t>
  </si>
  <si>
    <t>2020-06-02 1:45:04.000000 PM</t>
  </si>
  <si>
    <t>CE56088278</t>
  </si>
  <si>
    <t>2020-02-11 9:08:14.000000 AM</t>
  </si>
  <si>
    <t>CE56060851</t>
  </si>
  <si>
    <t>2022-02-07 4:21:58.000000 PM</t>
  </si>
  <si>
    <t>CE56255821</t>
  </si>
  <si>
    <t>2022-01-21 1:54:42.000000 PM</t>
  </si>
  <si>
    <t>CE56250964</t>
  </si>
  <si>
    <t>2021-12-13 9:27:11.000000 AM</t>
  </si>
  <si>
    <t>CE56240824</t>
  </si>
  <si>
    <t>2019-05-06 11:10:39.000000 AM</t>
  </si>
  <si>
    <t>CE55980447</t>
  </si>
  <si>
    <t>2022-05-11 3:58:02.000000 PM</t>
  </si>
  <si>
    <t>CE56281681</t>
  </si>
  <si>
    <t>2021-10-14 8:52:56.000000 AM</t>
  </si>
  <si>
    <t>CE56223719</t>
  </si>
  <si>
    <t>2021-06-07 12:23:17.000000 PM</t>
  </si>
  <si>
    <t>CE56187983</t>
  </si>
  <si>
    <t>2023-05-18 3:31:38.000000 PM</t>
  </si>
  <si>
    <t>CE56393243</t>
  </si>
  <si>
    <t>2022-05-12 1:21:00.000000 PM</t>
  </si>
  <si>
    <t>CE56281921</t>
  </si>
  <si>
    <t>2021-11-18 12:38:36.000000 PM</t>
  </si>
  <si>
    <t>CE56234386</t>
  </si>
  <si>
    <t>2021-06-28 8:55:32.000000 AM</t>
  </si>
  <si>
    <t>CE56193876</t>
  </si>
  <si>
    <t>2020-12-21 2:20:01.000000 PM</t>
  </si>
  <si>
    <t>CE56141210</t>
  </si>
  <si>
    <t>2022-09-23 2:20:22.000000 PM</t>
  </si>
  <si>
    <t>CE56318923</t>
  </si>
  <si>
    <t>2022-07-19 9:30:37.000000 AM</t>
  </si>
  <si>
    <t>CE56300074</t>
  </si>
  <si>
    <t>2022-06-17 10:10:03.000000 AM</t>
  </si>
  <si>
    <t>CE56291785</t>
  </si>
  <si>
    <t>2022-01-13 4:15:56.000000 PM</t>
  </si>
  <si>
    <t>CE56248481</t>
  </si>
  <si>
    <t>2021-05-07 9:29:02.000000 AM</t>
  </si>
  <si>
    <t>CE56179867</t>
  </si>
  <si>
    <t>2020-04-30 9:57:30.000000 AM</t>
  </si>
  <si>
    <t>CE56081429</t>
  </si>
  <si>
    <t>2022-03-23 10:42:58.000000 AM</t>
  </si>
  <si>
    <t>CE56268180</t>
  </si>
  <si>
    <t>2021-03-16 2:06:04.000000 PM</t>
  </si>
  <si>
    <t>CE56165434</t>
  </si>
  <si>
    <t>2021-02-01 10:22:18.000000 PM</t>
  </si>
  <si>
    <t>CE56152064</t>
  </si>
  <si>
    <t>2022-12-01 5:31:19.000000 PM</t>
  </si>
  <si>
    <t>CE56338878</t>
  </si>
  <si>
    <t>2022-04-13 9:35:18.000000 AM</t>
  </si>
  <si>
    <t>CE56274066</t>
  </si>
  <si>
    <t>2022-03-29 3:26:09.000000 PM</t>
  </si>
  <si>
    <t>CE56270014</t>
  </si>
  <si>
    <t>2022-01-11 2:05:27.000000 PM</t>
  </si>
  <si>
    <t>CE56247477</t>
  </si>
  <si>
    <t>2021-05-03 12:26:26.000000 PM</t>
  </si>
  <si>
    <t>CE56178446</t>
  </si>
  <si>
    <t>2022-07-25 11:55:13.000000 AM</t>
  </si>
  <si>
    <t>CE56301770</t>
  </si>
  <si>
    <t>2021-11-18 3:11:36.000000 PM</t>
  </si>
  <si>
    <t>CE56234519</t>
  </si>
  <si>
    <t>2022-02-04 3:31:53.000000 PM</t>
  </si>
  <si>
    <t>CE56255333</t>
  </si>
  <si>
    <t>2021-07-29 10:10:49.000000 AM</t>
  </si>
  <si>
    <t>CE56202782</t>
  </si>
  <si>
    <t>2021-02-23 3:59:09.000000 PM</t>
  </si>
  <si>
    <t>CE56158534</t>
  </si>
  <si>
    <t>CE56359736</t>
  </si>
  <si>
    <t>2023-01-03 11:19:03.000000 AM</t>
  </si>
  <si>
    <t>CE56346559</t>
  </si>
  <si>
    <t>2022-09-22 3:37:04.000000 PM</t>
  </si>
  <si>
    <t>CE56318585</t>
  </si>
  <si>
    <t>2022-01-25 3:41:23.000000 PM</t>
  </si>
  <si>
    <t>CE56251967</t>
  </si>
  <si>
    <t>2021-07-05 2:58:19.000000 PM</t>
  </si>
  <si>
    <t>CE56195623</t>
  </si>
  <si>
    <t>2021-02-12 5:17:53.000000 PM</t>
  </si>
  <si>
    <t>CE56155901</t>
  </si>
  <si>
    <t>2020-07-13 4:30:01.000000 PM</t>
  </si>
  <si>
    <t>CE56097833</t>
  </si>
  <si>
    <t>2020-04-22 10:47:20.000000 AM</t>
  </si>
  <si>
    <t>CE56079585</t>
  </si>
  <si>
    <t>2019-12-24 10:24:27.000000 AM</t>
  </si>
  <si>
    <t>CE56047485</t>
  </si>
  <si>
    <t>2022-09-27 9:22:13.000000 AM</t>
  </si>
  <si>
    <t>CE56319492</t>
  </si>
  <si>
    <t>2022-06-30 10:35:32.000000 AM</t>
  </si>
  <si>
    <t>CE56295332</t>
  </si>
  <si>
    <t>2022-03-22 1:43:36.000000 PM</t>
  </si>
  <si>
    <t>CE56267919</t>
  </si>
  <si>
    <t>2022-10-28 11:46:30.000000 AM</t>
  </si>
  <si>
    <t>CE56328649</t>
  </si>
  <si>
    <t>2023-01-16 9:48:42.000000 AM</t>
  </si>
  <si>
    <t>CE56350961</t>
  </si>
  <si>
    <t>2022-01-13 10:37:52.000000 AM</t>
  </si>
  <si>
    <t>CE56248197</t>
  </si>
  <si>
    <t>2021-11-23 10:08:16.000000 AM</t>
  </si>
  <si>
    <t>CE56235392</t>
  </si>
  <si>
    <t>2020-09-09 10:10:28.000000 AM</t>
  </si>
  <si>
    <t>CE56112127</t>
  </si>
  <si>
    <t>2021-03-10 11:54:09.000000 AM</t>
  </si>
  <si>
    <t>CE56163514</t>
  </si>
  <si>
    <t>2019-02-12 11:04:34.000000 AM</t>
  </si>
  <si>
    <t>CE55954596</t>
  </si>
  <si>
    <t>2022-07-21 2:42:32.000000 PM</t>
  </si>
  <si>
    <t>CE56301112</t>
  </si>
  <si>
    <t>2022-07-14 8:16:23.000000 AM</t>
  </si>
  <si>
    <t>CE56298882</t>
  </si>
  <si>
    <t>2022-02-01 1:42:09.000000 PM</t>
  </si>
  <si>
    <t>CE56253996</t>
  </si>
  <si>
    <t>2021-07-14 11:09:46.000000 AM</t>
  </si>
  <si>
    <t>CE56198405</t>
  </si>
  <si>
    <t>2022-04-04 9:19:21.000000 AM</t>
  </si>
  <si>
    <t>CE56328241</t>
  </si>
  <si>
    <t>2020-12-22 12:20:40.000000 PM</t>
  </si>
  <si>
    <t>CE56141492</t>
  </si>
  <si>
    <t>2020-11-23 4:17:46.000000 PM</t>
  </si>
  <si>
    <t>CE56133424</t>
  </si>
  <si>
    <t>2021-07-26 1:50:24.000000 PM</t>
  </si>
  <si>
    <t>CE56201767</t>
  </si>
  <si>
    <t>2021-02-16 11:08:58.000000 AM</t>
  </si>
  <si>
    <t>CE56156089</t>
  </si>
  <si>
    <t>2022-04-28 10:20:51.000000 AM</t>
  </si>
  <si>
    <t>CE56277874</t>
  </si>
  <si>
    <t>2021-08-08 1:37:25.000000 PM</t>
  </si>
  <si>
    <t>CE56205025</t>
  </si>
  <si>
    <t>2023-02-07 1:09:52.000000 PM</t>
  </si>
  <si>
    <t>CE56359095</t>
  </si>
  <si>
    <t>2022-06-15 11:10:14.000000 AM</t>
  </si>
  <si>
    <t>CE56291063</t>
  </si>
  <si>
    <t>2022-02-17 12:01:52.000000 PM</t>
  </si>
  <si>
    <t>CE56258881</t>
  </si>
  <si>
    <t>2022-02-14 9:21:20.000000 AM</t>
  </si>
  <si>
    <t>CE56257572</t>
  </si>
  <si>
    <t>2021-09-10 3:05:27.000000 PM</t>
  </si>
  <si>
    <t>CE56214535</t>
  </si>
  <si>
    <t>CE56271218</t>
  </si>
  <si>
    <t>2022-03-04 4:06:57.000000 PM</t>
  </si>
  <si>
    <t>CE56263110</t>
  </si>
  <si>
    <t>2022-05-18 1:24:30.000000 PM</t>
  </si>
  <si>
    <t>CE56283530</t>
  </si>
  <si>
    <t>2021-04-08 12:34:41.000000 PM</t>
  </si>
  <si>
    <t>CE56171743</t>
  </si>
  <si>
    <t>2020-06-08 9:46:46.000000 AM</t>
  </si>
  <si>
    <t>CE56089443</t>
  </si>
  <si>
    <t>2023-02-01 8:14:19.000000 AM</t>
  </si>
  <si>
    <t>CE56356915</t>
  </si>
  <si>
    <t>2022-09-09 11:50:39.000000 AM</t>
  </si>
  <si>
    <t>CE56314406</t>
  </si>
  <si>
    <t>2022-07-05 4:10:29.000000 PM</t>
  </si>
  <si>
    <t>CE56296466</t>
  </si>
  <si>
    <t>2021-11-15 11:22:13.000000 AM</t>
  </si>
  <si>
    <t>CE56232970</t>
  </si>
  <si>
    <t>2019-11-18 1:11:38.000000 PM</t>
  </si>
  <si>
    <t>CE56036597</t>
  </si>
  <si>
    <t>2021-11-23 7:49:21.000000 AM</t>
  </si>
  <si>
    <t>CE56235316</t>
  </si>
  <si>
    <t>2020-08-25 1:10:25.000000 PM</t>
  </si>
  <si>
    <t>CE56108398</t>
  </si>
  <si>
    <t>2022-09-15 10:03:09.000000 AM</t>
  </si>
  <si>
    <t>CE56316187</t>
  </si>
  <si>
    <t>2021-11-03 9:42:49.000000 AM</t>
  </si>
  <si>
    <t>CE56229761</t>
  </si>
  <si>
    <t>2021-06-30 5:44:12.000000 PM</t>
  </si>
  <si>
    <t>CE56194990</t>
  </si>
  <si>
    <t>2021-02-04 12:21:49.000000 PM</t>
  </si>
  <si>
    <t>CE56153086</t>
  </si>
  <si>
    <t>2020-08-06 2:06:11.000000 PM</t>
  </si>
  <si>
    <t>CE56103699</t>
  </si>
  <si>
    <t>2020-01-09 9:04:22.000000 AM</t>
  </si>
  <si>
    <t>CE56050438</t>
  </si>
  <si>
    <t>2023-01-12 10:52:28.000000 AM</t>
  </si>
  <si>
    <t>CE56350009</t>
  </si>
  <si>
    <t>2023-07-27 10:49:08.000000 AM</t>
  </si>
  <si>
    <t>CE56418802</t>
  </si>
  <si>
    <t>2022-09-02 1:59:42.000000 PM</t>
  </si>
  <si>
    <t>CE56312773</t>
  </si>
  <si>
    <t>2023-01-11 1:35:17.000000 PM</t>
  </si>
  <si>
    <t>CE56349660</t>
  </si>
  <si>
    <t>2022-06-28 4:25:20.000000 PM</t>
  </si>
  <si>
    <t>CE56294810</t>
  </si>
  <si>
    <t>2020-10-06 1:59:01.000000 PM</t>
  </si>
  <si>
    <t>CE56120019</t>
  </si>
  <si>
    <t>2021-11-05 11:47:29.000000 AM</t>
  </si>
  <si>
    <t>CE56230768</t>
  </si>
  <si>
    <t>2023-03-24 11:21:48.000000 AM</t>
  </si>
  <si>
    <t>CE56374919</t>
  </si>
  <si>
    <t>2022-07-21 2:26:53.000000 PM</t>
  </si>
  <si>
    <t>CE56301098</t>
  </si>
  <si>
    <t>2022-05-31 9:53:11.000000 AM</t>
  </si>
  <si>
    <t>CE56286526</t>
  </si>
  <si>
    <t>2022-02-14 12:24:42.000000 PM</t>
  </si>
  <si>
    <t>CE56257684</t>
  </si>
  <si>
    <t>2021-11-19 10:23:52.000000 AM</t>
  </si>
  <si>
    <t>CE56234665</t>
  </si>
  <si>
    <t>2020-04-28 11:23:26.000000 AM</t>
  </si>
  <si>
    <t>CE56080897</t>
  </si>
  <si>
    <t>2023-02-07 1:37:17.000000 PM</t>
  </si>
  <si>
    <t>CE56359122</t>
  </si>
  <si>
    <t>2022-11-21 11:33:05.000000 AM</t>
  </si>
  <si>
    <t>CE56335224</t>
  </si>
  <si>
    <t>2022-12-30 11:51:41.000000 AM</t>
  </si>
  <si>
    <t>CE56346226</t>
  </si>
  <si>
    <t>2021-05-26 3:20:12.000000 PM</t>
  </si>
  <si>
    <t>CE56184679</t>
  </si>
  <si>
    <t>CE56413392</t>
  </si>
  <si>
    <t>2022-08-29 4:03:40.000000 PM</t>
  </si>
  <si>
    <t>CE56311320</t>
  </si>
  <si>
    <t>2021-07-28 3:17:01.000000 PM</t>
  </si>
  <si>
    <t>CE56202629</t>
  </si>
  <si>
    <t>2021-06-11 3:37:18.000000 PM</t>
  </si>
  <si>
    <t>CE56189868</t>
  </si>
  <si>
    <t>2022-09-19 11:31:28.000000 AM</t>
  </si>
  <si>
    <t>CE56317174</t>
  </si>
  <si>
    <t>2022-05-04 9:45:54.000000 AM</t>
  </si>
  <si>
    <t>CE56279358</t>
  </si>
  <si>
    <t>2021-03-16 10:18:30.000000 AM</t>
  </si>
  <si>
    <t>CE56165213</t>
  </si>
  <si>
    <t>2021-05-11 7:42:15.000000 PM</t>
  </si>
  <si>
    <t>CE56180916</t>
  </si>
  <si>
    <t>2021-11-23 9:50:23.000000 AM</t>
  </si>
  <si>
    <t>CE56235378</t>
  </si>
  <si>
    <t>2021-12-23 9:14:52.000000 AM</t>
  </si>
  <si>
    <t>CE56243762</t>
  </si>
  <si>
    <t>2021-02-11 2:28:03.000000 PM</t>
  </si>
  <si>
    <t>CE56155457</t>
  </si>
  <si>
    <t>2019-11-01 10:49:59.000000 AM</t>
  </si>
  <si>
    <t>CE56032062</t>
  </si>
  <si>
    <t>2023-01-05 3:27:51.000000 PM</t>
  </si>
  <si>
    <t>CE56347762</t>
  </si>
  <si>
    <t>2022-12-02 1:08:46.000000 PM</t>
  </si>
  <si>
    <t>CE56339055</t>
  </si>
  <si>
    <t>2022-10-31 2:44:27.000000 PM</t>
  </si>
  <si>
    <t>CE56329207</t>
  </si>
  <si>
    <t>2020-11-30 1:09:36.000000 PM</t>
  </si>
  <si>
    <t>CE56135264</t>
  </si>
  <si>
    <t>2020-10-30 2:40:46.000000 PM</t>
  </si>
  <si>
    <t>CE56127056</t>
  </si>
  <si>
    <t>2022-12-14 1:11:47.000000 PM</t>
  </si>
  <si>
    <t>CE56342439</t>
  </si>
  <si>
    <t>2021-09-13 12:01:10.000000 PM</t>
  </si>
  <si>
    <t>CE56214800</t>
  </si>
  <si>
    <t>2021-07-06 1:07:21.000000 PM</t>
  </si>
  <si>
    <t>CE56195997</t>
  </si>
  <si>
    <t>2021-04-21 1:40:41.000000 PM</t>
  </si>
  <si>
    <t>CE56175548</t>
  </si>
  <si>
    <t>2021-02-10 9:59:55.000000 AM</t>
  </si>
  <si>
    <t>CE56154823</t>
  </si>
  <si>
    <t>2022-07-19 2:50:03.000000 PM</t>
  </si>
  <si>
    <t>CE56300362</t>
  </si>
  <si>
    <t>2021-06-24 2:51:40.000000 PM</t>
  </si>
  <si>
    <t>CE56193360</t>
  </si>
  <si>
    <t>2020-07-17 2:18:52.000000 PM</t>
  </si>
  <si>
    <t>CE56099121</t>
  </si>
  <si>
    <t>2021-05-06 3:42:09.000000 PM</t>
  </si>
  <si>
    <t>CE56179742</t>
  </si>
  <si>
    <t>2023-05-02 9:16:33.000000 AM</t>
  </si>
  <si>
    <t>CE56387232</t>
  </si>
  <si>
    <t>2021-11-03 11:41:48.000000 AM</t>
  </si>
  <si>
    <t>CE56229873</t>
  </si>
  <si>
    <t>2020-10-28 4:47:37.000000 PM</t>
  </si>
  <si>
    <t>CE56126313</t>
  </si>
  <si>
    <t>2020-09-09 2:59:12.000000 PM</t>
  </si>
  <si>
    <t>CE56112371</t>
  </si>
  <si>
    <t>2020-09-28 11:16:13.000000 AM</t>
  </si>
  <si>
    <t>CE56117607</t>
  </si>
  <si>
    <t>2023-02-09 3:15:34.000000 PM</t>
  </si>
  <si>
    <t>CE56360170</t>
  </si>
  <si>
    <t>2022-11-17 12:44:40.000000 PM</t>
  </si>
  <si>
    <t>CE56334435</t>
  </si>
  <si>
    <t>2022-03-15 9:09:49.000000 AM</t>
  </si>
  <si>
    <t>CE56265788</t>
  </si>
  <si>
    <t>2020-06-26 5:33:58.000000 PM</t>
  </si>
  <si>
    <t>CE56094305</t>
  </si>
  <si>
    <t>2020-06-03 12:28:55.000000 PM</t>
  </si>
  <si>
    <t>CE56088558</t>
  </si>
  <si>
    <t>2019-09-23 6:23:11.000000 PM</t>
  </si>
  <si>
    <t>CE56019790</t>
  </si>
  <si>
    <t>2022-09-02 2:22:05.000000 PM</t>
  </si>
  <si>
    <t>CE56312788</t>
  </si>
  <si>
    <t>2021-12-17 2:08:13.000000 PM</t>
  </si>
  <si>
    <t>CE56242494</t>
  </si>
  <si>
    <t>2021-10-08 4:18:07.000000 PM</t>
  </si>
  <si>
    <t>CE56222712</t>
  </si>
  <si>
    <t>2021-09-23 1:30:04.000000 PM</t>
  </si>
  <si>
    <t>CE56218358</t>
  </si>
  <si>
    <t>2021-03-22 11:51:39.000000 AM</t>
  </si>
  <si>
    <t>CE56167115</t>
  </si>
  <si>
    <t>2020-01-28 10:39:45.000000 AM</t>
  </si>
  <si>
    <t>CE56056393</t>
  </si>
  <si>
    <t>2018-05-16 3:11:19.000000 PM</t>
  </si>
  <si>
    <t>CE55872514</t>
  </si>
  <si>
    <t>2023-05-01 2:35:42.000000 PM</t>
  </si>
  <si>
    <t>CE56387021</t>
  </si>
  <si>
    <t>2022-09-26 10:05:11.000000 AM</t>
  </si>
  <si>
    <t>CE56319137</t>
  </si>
  <si>
    <t>2021-12-23 9:18:21.000000 AM</t>
  </si>
  <si>
    <t>CE56243765</t>
  </si>
  <si>
    <t>2022-10-27 11:18:31.000000 AM</t>
  </si>
  <si>
    <t>CE56328212</t>
  </si>
  <si>
    <t>2021-10-29 12:04:35.000000 PM</t>
  </si>
  <si>
    <t>CE56228620</t>
  </si>
  <si>
    <t>2021-05-21 1:45:04.000000 PM</t>
  </si>
  <si>
    <t>CE56183731</t>
  </si>
  <si>
    <t>2020-12-02 9:20:42.000000 AM</t>
  </si>
  <si>
    <t>CE56135989</t>
  </si>
  <si>
    <t>2020-08-04 10:17:43.000000 AM</t>
  </si>
  <si>
    <t>CE56102762</t>
  </si>
  <si>
    <t>2020-06-25 10:14:31.000000 AM</t>
  </si>
  <si>
    <t>CE56093735</t>
  </si>
  <si>
    <t>2022-06-03 2:41:47.000000 PM</t>
  </si>
  <si>
    <t>CE56287855</t>
  </si>
  <si>
    <t>2022-03-24 9:34:21.000000 AM</t>
  </si>
  <si>
    <t>CE56268536</t>
  </si>
  <si>
    <t>2021-08-26 9:44:07.000000 AM</t>
  </si>
  <si>
    <t>CE56210231</t>
  </si>
  <si>
    <t>2021-06-11 10:27:58.000000 AM</t>
  </si>
  <si>
    <t>CE56189597</t>
  </si>
  <si>
    <t>2021-04-13 12:24:46.000000 PM</t>
  </si>
  <si>
    <t>CE56173030</t>
  </si>
  <si>
    <t>2022-09-28 10:14:36.000000 AM</t>
  </si>
  <si>
    <t>CE56319935</t>
  </si>
  <si>
    <t>2021-06-01 1:17:55.000000 PM</t>
  </si>
  <si>
    <t>CE56186412</t>
  </si>
  <si>
    <t>2021-01-08 1:50:17.000000 PM</t>
  </si>
  <si>
    <t>CE56145201</t>
  </si>
  <si>
    <t>2018-01-26 3:33:57.000000 PM</t>
  </si>
  <si>
    <t>CE55840184</t>
  </si>
  <si>
    <t>2022-02-09 10:05:40.000000 AM</t>
  </si>
  <si>
    <t>CE56256344</t>
  </si>
  <si>
    <t>2022-01-14 11:34:11.000000 AM</t>
  </si>
  <si>
    <t>CE56248693</t>
  </si>
  <si>
    <t>2021-11-12 8:31:12.000000 AM</t>
  </si>
  <si>
    <t>CE56232300</t>
  </si>
  <si>
    <t>2021-06-17 3:05:45.000000 PM</t>
  </si>
  <si>
    <t>CE56191455</t>
  </si>
  <si>
    <t>2021-02-04 12:12:07.000000 PM</t>
  </si>
  <si>
    <t>CE56153081</t>
  </si>
  <si>
    <t>2023-01-10 8:51:24.000000 AM</t>
  </si>
  <si>
    <t>CE56348945</t>
  </si>
  <si>
    <t>2022-07-22 8:38:07.000000 AM</t>
  </si>
  <si>
    <t>CE56301254</t>
  </si>
  <si>
    <t>2022-08-05 12:30:39.000000 PM</t>
  </si>
  <si>
    <t>CE56304989</t>
  </si>
  <si>
    <t>2022-07-08 10:52:38.000000 AM</t>
  </si>
  <si>
    <t>CE56297427</t>
  </si>
  <si>
    <t>2022-04-13 3:39:29.000000 PM</t>
  </si>
  <si>
    <t>CE56274393</t>
  </si>
  <si>
    <t>2020-09-17 9:59:47.000000 AM</t>
  </si>
  <si>
    <t>CE56114677</t>
  </si>
  <si>
    <t>2022-10-11 12:39:04.000000 PM</t>
  </si>
  <si>
    <t>CE56323094</t>
  </si>
  <si>
    <t>2023-01-05 9:17:01.000000 AM</t>
  </si>
  <si>
    <t>CE56347415</t>
  </si>
  <si>
    <t>2022-07-22 2:41:06.000000 PM</t>
  </si>
  <si>
    <t>CE56301469</t>
  </si>
  <si>
    <t>2022-06-01 8:51:54.000000 AM</t>
  </si>
  <si>
    <t>CE56286864</t>
  </si>
  <si>
    <t>2021-06-07 6:38:39.000000 PM</t>
  </si>
  <si>
    <t>CE56188182</t>
  </si>
  <si>
    <t>2020-12-08 12:46:15.000000 PM</t>
  </si>
  <si>
    <t>CE56137698</t>
  </si>
  <si>
    <t>2021-11-23 9:41:57.000000 AM</t>
  </si>
  <si>
    <t>CE56235372</t>
  </si>
  <si>
    <t>2022-01-06 3:37:47.000000 PM</t>
  </si>
  <si>
    <t>CE56246226</t>
  </si>
  <si>
    <t>2021-07-02 3:03:56.000000 PM</t>
  </si>
  <si>
    <t>CE56195243</t>
  </si>
  <si>
    <t>2020-09-16 2:59:19.000000 PM</t>
  </si>
  <si>
    <t>CE56114527</t>
  </si>
  <si>
    <t>2021-11-08 11:43:10.000000 AM</t>
  </si>
  <si>
    <t>CE56231187</t>
  </si>
  <si>
    <t>2021-04-09 4:19:12.000000 PM</t>
  </si>
  <si>
    <t>CE56172370</t>
  </si>
  <si>
    <t>2021-03-01 9:22:40.000000 AM</t>
  </si>
  <si>
    <t>CE56160005</t>
  </si>
  <si>
    <t>2021-02-17 9:47:55.000000 AM</t>
  </si>
  <si>
    <t>CE56156418</t>
  </si>
  <si>
    <t>2020-12-22 1:09:37.000000 PM</t>
  </si>
  <si>
    <t>CE56141515</t>
  </si>
  <si>
    <t>2022-05-13 9:20:43.000000 AM</t>
  </si>
  <si>
    <t>2020-03-09 10:38:12.000000 AM</t>
  </si>
  <si>
    <t>CE56069166</t>
  </si>
  <si>
    <t>2022-07-28 2:40:01.000000 PM</t>
  </si>
  <si>
    <t>CE56303087</t>
  </si>
  <si>
    <t>2021-10-19 3:43:35.000000 PM</t>
  </si>
  <si>
    <t>CE56225388</t>
  </si>
  <si>
    <t>2021-08-10 12:50:12.000000 PM</t>
  </si>
  <si>
    <t>CE56205667</t>
  </si>
  <si>
    <t>2021-05-14 11:13:43.000000 AM</t>
  </si>
  <si>
    <t>CE56181726</t>
  </si>
  <si>
    <t>2023-01-13 4:21:45.000000 PM</t>
  </si>
  <si>
    <t>CE56350742</t>
  </si>
  <si>
    <t>2022-03-18 9:36:39.000000 AM</t>
  </si>
  <si>
    <t>CE56266993</t>
  </si>
  <si>
    <t>2021-03-02 1:01:09.000000 PM</t>
  </si>
  <si>
    <t>CE56160680</t>
  </si>
  <si>
    <t>2021-12-30 1:35:00.000000 PM</t>
  </si>
  <si>
    <t>CE56244694</t>
  </si>
  <si>
    <t>2022-04-22 3:52:00.000000 PM</t>
  </si>
  <si>
    <t>CE56276499</t>
  </si>
  <si>
    <t>2021-11-16 7:40:48.000000 AM</t>
  </si>
  <si>
    <t>CE56233241</t>
  </si>
  <si>
    <t>2021-01-08 10:33:01.000000 AM</t>
  </si>
  <si>
    <t>CE56145029</t>
  </si>
  <si>
    <t>2021-10-22 2:43:36.000000 PM</t>
  </si>
  <si>
    <t>CE56226604</t>
  </si>
  <si>
    <t>2022-11-08 2:42:37.000000 PM</t>
  </si>
  <si>
    <t>CE56331895</t>
  </si>
  <si>
    <t>2022-02-17 3:18:05.000000 PM</t>
  </si>
  <si>
    <t>CE56259055</t>
  </si>
  <si>
    <t>CE56196590</t>
  </si>
  <si>
    <t>2021-02-17 1:47:55.000000 PM</t>
  </si>
  <si>
    <t>CE56156650</t>
  </si>
  <si>
    <t>2022-05-06 4:09:01.000000 PM</t>
  </si>
  <si>
    <t>CE56280508</t>
  </si>
  <si>
    <t>2022-01-07 3:25:24.000000 PM</t>
  </si>
  <si>
    <t>CE56246690</t>
  </si>
  <si>
    <t>2021-11-09 1:45:33.000000 PM</t>
  </si>
  <si>
    <t>CE56231683</t>
  </si>
  <si>
    <t>2021-04-01 3:52:31.000000 PM</t>
  </si>
  <si>
    <t>CE56170663</t>
  </si>
  <si>
    <t>2020-12-14 3:21:52.000000 PM</t>
  </si>
  <si>
    <t>CE56139392</t>
  </si>
  <si>
    <t>2020-12-16 11:57:34.000000 AM</t>
  </si>
  <si>
    <t>CE56140033</t>
  </si>
  <si>
    <t>2022-02-03 11:20:20.000000 AM</t>
  </si>
  <si>
    <t>CE56254726</t>
  </si>
  <si>
    <t>2021-02-02 10:36:09.000000 AM</t>
  </si>
  <si>
    <t>CE56152162</t>
  </si>
  <si>
    <t>2023-03-03 4:11:51.000000 PM</t>
  </si>
  <si>
    <t>CE56367698</t>
  </si>
  <si>
    <t>2022-02-10 1:30:45.000000 PM</t>
  </si>
  <si>
    <t>CE56256949</t>
  </si>
  <si>
    <t>2023-03-16 9:31:52.000000 AM</t>
  </si>
  <si>
    <t>CE56371844</t>
  </si>
  <si>
    <t>2022-04-27 12:44:56.000000 PM</t>
  </si>
  <si>
    <t>CE56277592</t>
  </si>
  <si>
    <t>2022-04-11 9:19:26.000000 AM</t>
  </si>
  <si>
    <t>CE56273298</t>
  </si>
  <si>
    <t>2022-02-07 2:37:14.000000 PM</t>
  </si>
  <si>
    <t>CE56255750</t>
  </si>
  <si>
    <t>2021-04-30 2:05:08.000000 PM</t>
  </si>
  <si>
    <t>CE56178121</t>
  </si>
  <si>
    <t>2021-03-31 2:42:15.000000 PM</t>
  </si>
  <si>
    <t>CE56170211</t>
  </si>
  <si>
    <t>2022-10-26 3:36:18.000000 PM</t>
  </si>
  <si>
    <t>CE56327985</t>
  </si>
  <si>
    <t>2022-08-09 3:18:42.000000 PM</t>
  </si>
  <si>
    <t>CE56305945</t>
  </si>
  <si>
    <t>2022-02-16 2:07:05.000000 PM</t>
  </si>
  <si>
    <t>CE56258615</t>
  </si>
  <si>
    <t>2022-02-04 12:49:16.000000 PM</t>
  </si>
  <si>
    <t>CE56255215</t>
  </si>
  <si>
    <t>2021-09-07 10:44:59.000000 AM</t>
  </si>
  <si>
    <t>CE56213045</t>
  </si>
  <si>
    <t>2021-07-08 3:47:55.000000 PM</t>
  </si>
  <si>
    <t>CE56196994</t>
  </si>
  <si>
    <t>2021-05-26 3:38:38.000000 PM</t>
  </si>
  <si>
    <t>CE56184700</t>
  </si>
  <si>
    <t>2021-06-01 2:12:55.000000 PM</t>
  </si>
  <si>
    <t>CE56186464</t>
  </si>
  <si>
    <t>CE56282135</t>
  </si>
  <si>
    <t>2022-02-10 2:37:28.000000 PM</t>
  </si>
  <si>
    <t>CE56257004</t>
  </si>
  <si>
    <t>2021-07-28 12:08:36.000000 PM</t>
  </si>
  <si>
    <t>CE56202479</t>
  </si>
  <si>
    <t>2021-11-29 1:09:39.000000 PM</t>
  </si>
  <si>
    <t>CE56237199</t>
  </si>
  <si>
    <t>2021-06-10 1:46:04.000000 PM</t>
  </si>
  <si>
    <t>CE56189377</t>
  </si>
  <si>
    <t>ISSUED_DT</t>
  </si>
  <si>
    <t>LA_CERT_NBR</t>
  </si>
  <si>
    <t>CASE_ID</t>
  </si>
  <si>
    <t>11000</t>
  </si>
  <si>
    <t>18500</t>
  </si>
  <si>
    <t>11500</t>
  </si>
  <si>
    <t>12000</t>
  </si>
  <si>
    <t>12500</t>
  </si>
  <si>
    <t>16500</t>
  </si>
  <si>
    <t>13500</t>
  </si>
  <si>
    <t>14000</t>
  </si>
  <si>
    <t>18000</t>
  </si>
  <si>
    <t>14500</t>
  </si>
  <si>
    <t>13000</t>
  </si>
  <si>
    <t>17500</t>
  </si>
  <si>
    <t>15500</t>
  </si>
  <si>
    <t>16000</t>
  </si>
  <si>
    <t>15000</t>
  </si>
  <si>
    <t>ISSUED_FISCAL</t>
  </si>
  <si>
    <t>CE56338082</t>
  </si>
  <si>
    <t>2022-11-29 4:31:39.000000 PM</t>
  </si>
  <si>
    <t>CE56299691</t>
  </si>
  <si>
    <t>2022-07-18 9:10:59.000000 AM</t>
  </si>
  <si>
    <t>CE56351892</t>
  </si>
  <si>
    <t>2023-01-18 9:16:37.000000 AM</t>
  </si>
  <si>
    <t>CE56287672</t>
  </si>
  <si>
    <t>2022-06-03 10:29:33.000000 AM</t>
  </si>
  <si>
    <t>CE56030702</t>
  </si>
  <si>
    <t>2019-10-29 11:55:53.000000 AM</t>
  </si>
  <si>
    <t>CE56348812</t>
  </si>
  <si>
    <t>2023-01-09 3:17:54.000000 PM</t>
  </si>
  <si>
    <t>CE56032910</t>
  </si>
  <si>
    <t>2019-11-05 11:05:48.000000 AM</t>
  </si>
  <si>
    <t>CE56362910</t>
  </si>
  <si>
    <t>2023-02-17 1:09:34.000000 PM</t>
  </si>
  <si>
    <t>CE56266732</t>
  </si>
  <si>
    <t>2022-03-17 12:13:12.000000 PM</t>
  </si>
  <si>
    <t>CE56090589</t>
  </si>
  <si>
    <t>2020-06-11 1:27:42.000000 PM</t>
  </si>
  <si>
    <t>CE56354661</t>
  </si>
  <si>
    <t>2023-01-25 2:35:36.000000 PM</t>
  </si>
  <si>
    <t>CE56240913</t>
  </si>
  <si>
    <t>2021-12-13 11:44:33.000000 AM</t>
  </si>
  <si>
    <t>CE56363559</t>
  </si>
  <si>
    <t>2023-02-21 3:45:39.000000 PM</t>
  </si>
  <si>
    <t>CE55992668</t>
  </si>
  <si>
    <t>2019-06-17 10:29:55.000000 AM</t>
  </si>
  <si>
    <t>CE56206175</t>
  </si>
  <si>
    <t>2021-08-11 3:02:07.000000 PM</t>
  </si>
  <si>
    <t>CE56380505</t>
  </si>
  <si>
    <t>2023-04-12 10:45:22.000000 AM</t>
  </si>
  <si>
    <t>CE56414342</t>
  </si>
  <si>
    <t>2023-07-17 10:32:34.000000 AM</t>
  </si>
  <si>
    <t>CE56343942</t>
  </si>
  <si>
    <t>2022-12-20 7:49:49.000000 AM</t>
  </si>
  <si>
    <t>CE56410708</t>
  </si>
  <si>
    <t>2023-07-06 1:41:30.000000 PM</t>
  </si>
  <si>
    <t>CE56305079</t>
  </si>
  <si>
    <t>2022-08-05 2:27:18.000000 PM</t>
  </si>
  <si>
    <t>CE56290425</t>
  </si>
  <si>
    <t>2022-06-13 2:59:04.000000 PM</t>
  </si>
  <si>
    <t>CE56281555</t>
  </si>
  <si>
    <t>2022-05-11 1:35:07.000000 PM</t>
  </si>
  <si>
    <t>CE56432069</t>
  </si>
  <si>
    <t>2023-09-06 9:17:37.000000 AM</t>
  </si>
  <si>
    <t>CE56233911</t>
  </si>
  <si>
    <t>2021-11-17 11:44:27.000000 AM</t>
  </si>
  <si>
    <t>CE56099450</t>
  </si>
  <si>
    <t>2020-07-20 12:37:29.000000 PM</t>
  </si>
  <si>
    <t>CE56299446</t>
  </si>
  <si>
    <t>2022-07-15 12:20:36.000000 PM</t>
  </si>
  <si>
    <t>CE56335413</t>
  </si>
  <si>
    <t>2022-11-21 3:47:05.000000 PM</t>
  </si>
  <si>
    <t>CE56405669</t>
  </si>
  <si>
    <t>2023-06-22 4:46:38.000000 PM</t>
  </si>
  <si>
    <t>CE56248039</t>
  </si>
  <si>
    <t>2022-01-12 4:24:29.000000 PM</t>
  </si>
  <si>
    <t>CE56351108</t>
  </si>
  <si>
    <t>2023-01-16 12:44:49.000000 PM</t>
  </si>
  <si>
    <t>CE56315184</t>
  </si>
  <si>
    <t>2022-09-13 8:32:21.000000 AM</t>
  </si>
  <si>
    <t>CE56355891</t>
  </si>
  <si>
    <t>2023-01-30 9:10:49.000000 AM</t>
  </si>
  <si>
    <t>CE56315811</t>
  </si>
  <si>
    <t>2022-09-14 11:38:26.000000 AM</t>
  </si>
  <si>
    <t>CE56375090</t>
  </si>
  <si>
    <t>2023-03-24 2:48:42.000000 PM</t>
  </si>
  <si>
    <t>CE56321230</t>
  </si>
  <si>
    <t>2022-10-04 10:25:59.000000 AM</t>
  </si>
  <si>
    <t>CE56336487</t>
  </si>
  <si>
    <t>2022-11-24 11:30:52.000000 AM</t>
  </si>
  <si>
    <t>CE56361622</t>
  </si>
  <si>
    <t>2023-02-14 2:51:28.000000 PM</t>
  </si>
  <si>
    <t>CE56380636</t>
  </si>
  <si>
    <t>2023-04-12 1:13:26.000000 PM</t>
  </si>
  <si>
    <t>CE56357039</t>
  </si>
  <si>
    <t>2023-02-01 11:06:06.000000 AM</t>
  </si>
  <si>
    <t>CE56329720</t>
  </si>
  <si>
    <t>2022-11-01 3:51:58.000000 PM</t>
  </si>
  <si>
    <t>CE56290357</t>
  </si>
  <si>
    <t>2022-06-13 1:43:25.000000 PM</t>
  </si>
  <si>
    <t>CE56371698</t>
  </si>
  <si>
    <t>2023-03-15 3:55:10.000000 PM</t>
  </si>
  <si>
    <t>CE56238874</t>
  </si>
  <si>
    <t>2021-12-06 9:47:10.000000 AM</t>
  </si>
  <si>
    <t>CE56351949</t>
  </si>
  <si>
    <t>2023-01-18 10:20:20.000000 AM</t>
  </si>
  <si>
    <t>CE56163071</t>
  </si>
  <si>
    <t>2021-03-09 1:29:32.000000 PM</t>
  </si>
  <si>
    <t>CE56309270</t>
  </si>
  <si>
    <t>2022-08-22 3:59:56.000000 PM</t>
  </si>
  <si>
    <t>CE56415416</t>
  </si>
  <si>
    <t>2023-07-19 9:51:03.000000 AM</t>
  </si>
  <si>
    <t>CE56245124</t>
  </si>
  <si>
    <t>2022-01-04 11:15:36.000000 AM</t>
  </si>
  <si>
    <t>CE56270307</t>
  </si>
  <si>
    <t>2022-03-30 12:59:58.000000 PM</t>
  </si>
  <si>
    <t>CE56301801</t>
  </si>
  <si>
    <t>2022-07-25 12:46:14.000000 PM</t>
  </si>
  <si>
    <t>CE55905660</t>
  </si>
  <si>
    <t>2018-09-05 4:23:21.000000 PM</t>
  </si>
  <si>
    <t>CE56363937</t>
  </si>
  <si>
    <t>2023-02-22 1:04:11.000000 PM</t>
  </si>
  <si>
    <t>CE56414341</t>
  </si>
  <si>
    <t>2023-07-17 10:31:58.000000 AM</t>
  </si>
  <si>
    <t>CE56129777</t>
  </si>
  <si>
    <t>2020-11-10 10:35:34.000000 AM</t>
  </si>
  <si>
    <t>CE56420808</t>
  </si>
  <si>
    <t>2023-08-02 10:37:17.000000 AM</t>
  </si>
  <si>
    <t>CE56435556</t>
  </si>
  <si>
    <t>2023-09-13 3:52:44.000000 PM</t>
  </si>
  <si>
    <t>CE56344134</t>
  </si>
  <si>
    <t>2022-12-20 12:57:36.000000 PM</t>
  </si>
  <si>
    <t>CE56273374</t>
  </si>
  <si>
    <t>2022-04-11 10:57:58.000000 AM</t>
  </si>
  <si>
    <t>CE56356120</t>
  </si>
  <si>
    <t>2023-01-30 1:01:24.000000 PM</t>
  </si>
  <si>
    <t>CE56399733</t>
  </si>
  <si>
    <t>2023-06-07 3:25:32.000000 PM</t>
  </si>
  <si>
    <t>CE56414621</t>
  </si>
  <si>
    <t>2023-07-17 3:08:50.000000 PM</t>
  </si>
  <si>
    <t>CE56343919</t>
  </si>
  <si>
    <t>2022-12-19 5:14:43.000000 PM</t>
  </si>
  <si>
    <t>CE56181508</t>
  </si>
  <si>
    <t>2021-05-13 1:40:21.000000 PM</t>
  </si>
  <si>
    <t>CE55992145</t>
  </si>
  <si>
    <t>2019-06-13 3:31:52.000000 PM</t>
  </si>
  <si>
    <t>CE56307467</t>
  </si>
  <si>
    <t>2022-08-16 12:39:44.000000 PM</t>
  </si>
  <si>
    <t>CE56271436</t>
  </si>
  <si>
    <t>2022-04-04 1:40:20.000000 PM</t>
  </si>
  <si>
    <t>CE56108033</t>
  </si>
  <si>
    <t>2020-08-24 2:31:39.000000 PM</t>
  </si>
  <si>
    <t>CE56330577</t>
  </si>
  <si>
    <t>2022-11-03 2:53:43.000000 PM</t>
  </si>
  <si>
    <t>CE56234853</t>
  </si>
  <si>
    <t>2021-11-19 2:57:16.000000 PM</t>
  </si>
  <si>
    <t>CE56338492</t>
  </si>
  <si>
    <t>2022-11-30 4:11:44.000000 PM</t>
  </si>
  <si>
    <t>CE56272684</t>
  </si>
  <si>
    <t>2022-04-07 1:17:05.000000 PM</t>
  </si>
  <si>
    <t>CE56303248</t>
  </si>
  <si>
    <t>2022-07-29 9:41:30.000000 AM</t>
  </si>
  <si>
    <t>CE56333382</t>
  </si>
  <si>
    <t>2022-11-14 5:32:09.000000 PM</t>
  </si>
  <si>
    <t>CE56080068</t>
  </si>
  <si>
    <t>2020-04-23 3:24:35.000000 PM</t>
  </si>
  <si>
    <t>CE56355168</t>
  </si>
  <si>
    <t>2023-01-26 2:32:07.000000 PM</t>
  </si>
  <si>
    <t>CE56236623</t>
  </si>
  <si>
    <t>CE56239423</t>
  </si>
  <si>
    <t>CE56324380</t>
  </si>
  <si>
    <t>START_DATE</t>
  </si>
  <si>
    <t>START_FISCAL</t>
  </si>
  <si>
    <t>2021-11-26 9:46:18.000000 AM</t>
  </si>
  <si>
    <t>2021-12-07 12:47:57.000000 PM</t>
  </si>
  <si>
    <t>2022-10-14 10:23:29.000000 AM</t>
  </si>
  <si>
    <t>CE56373153</t>
  </si>
  <si>
    <t>CE56354602</t>
  </si>
  <si>
    <t>CE56355035</t>
  </si>
  <si>
    <t>CE56332976</t>
  </si>
  <si>
    <t>CE56441069</t>
  </si>
  <si>
    <t>CE56354403</t>
  </si>
  <si>
    <t>CE56382507</t>
  </si>
  <si>
    <t>CE56266298</t>
  </si>
  <si>
    <t>CE56001744</t>
  </si>
  <si>
    <t>CE56267414</t>
  </si>
  <si>
    <t>CE56265762</t>
  </si>
  <si>
    <t>CE56289403</t>
  </si>
  <si>
    <t>CE56364537</t>
  </si>
  <si>
    <t>CE56361803</t>
  </si>
  <si>
    <t>CE56279586</t>
  </si>
  <si>
    <t>CE56397816</t>
  </si>
  <si>
    <t>CE56343767</t>
  </si>
  <si>
    <t>CE56389856</t>
  </si>
  <si>
    <t>CE56308649</t>
  </si>
  <si>
    <t>CE56399892</t>
  </si>
  <si>
    <t>CE56320288</t>
  </si>
  <si>
    <t>CE56395547</t>
  </si>
  <si>
    <t>CE56227680</t>
  </si>
  <si>
    <t>CE56309835</t>
  </si>
  <si>
    <t>CE56377596</t>
  </si>
  <si>
    <t>CE56322859</t>
  </si>
  <si>
    <t>CE56438264</t>
  </si>
  <si>
    <t>CE56428257</t>
  </si>
  <si>
    <t>CE56242113</t>
  </si>
  <si>
    <t>CE56220702</t>
  </si>
  <si>
    <t>CE56329802</t>
  </si>
  <si>
    <t>CE56418819</t>
  </si>
  <si>
    <t>CE56429199</t>
  </si>
  <si>
    <t>CE56271561</t>
  </si>
  <si>
    <t>CE56327738</t>
  </si>
  <si>
    <t>CE56361811</t>
  </si>
  <si>
    <t>CE56264674</t>
  </si>
  <si>
    <t>CE56387731</t>
  </si>
  <si>
    <t>CE56304298</t>
  </si>
  <si>
    <t>CE56449951</t>
  </si>
  <si>
    <t>CE56354070</t>
  </si>
  <si>
    <t>CE56225367</t>
  </si>
  <si>
    <t>CE56365999</t>
  </si>
  <si>
    <t>CE56309658</t>
  </si>
  <si>
    <t>CE55984401</t>
  </si>
  <si>
    <t>CE56358217</t>
  </si>
  <si>
    <t>CE56280167</t>
  </si>
  <si>
    <t>CE55907540</t>
  </si>
  <si>
    <t>CE56379573</t>
  </si>
  <si>
    <t>CE56328828</t>
  </si>
  <si>
    <t>Crtl+A to run the Macro</t>
  </si>
  <si>
    <t>CE56295708</t>
  </si>
  <si>
    <t>CE56406400</t>
  </si>
  <si>
    <t>CE56121970</t>
  </si>
  <si>
    <t>CE56350412</t>
  </si>
  <si>
    <t>CE56325961</t>
  </si>
  <si>
    <t>CE56395986</t>
  </si>
  <si>
    <t>CE56388731</t>
  </si>
  <si>
    <t>CE56383206</t>
  </si>
  <si>
    <t>CE56312848</t>
  </si>
  <si>
    <t>CE56283943</t>
  </si>
  <si>
    <t>CE56037903</t>
  </si>
  <si>
    <t>CE56352499</t>
  </si>
  <si>
    <t>CE56400483</t>
  </si>
  <si>
    <t>CE56088795</t>
  </si>
  <si>
    <t>CE56354437</t>
  </si>
  <si>
    <t>CE56392228</t>
  </si>
  <si>
    <t>CE56380163</t>
  </si>
  <si>
    <t>CE56360430</t>
  </si>
  <si>
    <t>CE56343803</t>
  </si>
  <si>
    <t>CE56293615</t>
  </si>
  <si>
    <t>CE56163863</t>
  </si>
  <si>
    <t>CE56322234</t>
  </si>
  <si>
    <t>CE56382417</t>
  </si>
  <si>
    <t>CE56384818</t>
  </si>
  <si>
    <t>CE56369706</t>
  </si>
  <si>
    <t>CE56275011</t>
  </si>
  <si>
    <t>CE56200684</t>
  </si>
  <si>
    <t>CE56417784</t>
  </si>
  <si>
    <t>CE56196731</t>
  </si>
  <si>
    <t>CE56079454</t>
  </si>
  <si>
    <t>CE56322246</t>
  </si>
  <si>
    <t>CE56323181</t>
  </si>
  <si>
    <t>CE56252069</t>
  </si>
  <si>
    <t>CE56350737</t>
  </si>
  <si>
    <t>CE56325663</t>
  </si>
  <si>
    <t>CE56352572</t>
  </si>
  <si>
    <t>CE56322241</t>
  </si>
  <si>
    <t>CE56285668</t>
  </si>
  <si>
    <t>CE56342458</t>
  </si>
  <si>
    <t>CE56379069</t>
  </si>
  <si>
    <t>CE56335612</t>
  </si>
  <si>
    <t>CE56302473</t>
  </si>
  <si>
    <t>CE56359996</t>
  </si>
  <si>
    <t>CE56298427</t>
  </si>
  <si>
    <t>CE56396977</t>
  </si>
  <si>
    <t>CE55938715</t>
  </si>
  <si>
    <t>CE56330996</t>
  </si>
  <si>
    <t>CE56305894</t>
  </si>
  <si>
    <t>CE56349558</t>
  </si>
  <si>
    <t>CE56432485</t>
  </si>
  <si>
    <t>CE56340854</t>
  </si>
  <si>
    <t>CE56311209</t>
  </si>
  <si>
    <t>CE56187615</t>
  </si>
  <si>
    <t>CE56089116</t>
  </si>
  <si>
    <t>CE56381391</t>
  </si>
  <si>
    <t>CE56313497</t>
  </si>
  <si>
    <t>CE56327165</t>
  </si>
  <si>
    <t>CE56329698</t>
  </si>
  <si>
    <t>CE56350500</t>
  </si>
  <si>
    <t>CE56391146</t>
  </si>
  <si>
    <t>CE56328321</t>
  </si>
  <si>
    <t>CE56042672</t>
  </si>
  <si>
    <t>CE56008002</t>
  </si>
  <si>
    <t>2022-07-27 10:31:53.000000 AM</t>
  </si>
  <si>
    <t>2022-10-24 4:01:57.000000 PM</t>
  </si>
  <si>
    <t>2022-09-07 10:43:07.000000 AM</t>
  </si>
  <si>
    <t>CE56443391</t>
  </si>
  <si>
    <t>2023-10-04 10:48:30.000000 AM</t>
  </si>
  <si>
    <t>2023-02-09 11:59:14.000000 AM</t>
  </si>
  <si>
    <t>CE56410299</t>
  </si>
  <si>
    <t>2023-07-05 4:39:34.000000 PM</t>
  </si>
  <si>
    <t>CE55798335</t>
  </si>
  <si>
    <t>2017-08-30 11:37:39.000000 AM</t>
  </si>
  <si>
    <t>2022-10-28 3:59:04.000000 PM</t>
  </si>
  <si>
    <t>2023-04-14 8:56:24.000000 AM</t>
  </si>
  <si>
    <t>2023-05-03 9:24:59.000000 AM</t>
  </si>
  <si>
    <t>2022-10-06 2:14:26.000000 PM</t>
  </si>
  <si>
    <t>2020-04-21 3:30:21.000000 PM</t>
  </si>
  <si>
    <t>2022-08-03 3:35:00.000000 PM</t>
  </si>
  <si>
    <t>CE56365945</t>
  </si>
  <si>
    <t>2023-02-28 11:50:32.000000 AM</t>
  </si>
  <si>
    <t>CE56289623</t>
  </si>
  <si>
    <t>2022-06-09 3:15:41.000000 PM</t>
  </si>
  <si>
    <t>CE56386751</t>
  </si>
  <si>
    <t>2023-05-01 9:53:52.000000 AM</t>
  </si>
  <si>
    <t>CE56481526</t>
  </si>
  <si>
    <t>2024-01-10 1:19:52.000000 PM</t>
  </si>
  <si>
    <t>CE56126848</t>
  </si>
  <si>
    <t>2020-10-30 10:15:31.000000 AM</t>
  </si>
  <si>
    <t>CE56475650</t>
  </si>
  <si>
    <t>2023-12-21 1:21:16.000000 PM</t>
  </si>
  <si>
    <t>CE56287330</t>
  </si>
  <si>
    <t>2022-06-02 11:47:24.000000 AM</t>
  </si>
  <si>
    <t>2023-04-18 11:51:23.000000 AM</t>
  </si>
  <si>
    <t>2023-06-26 9:22:41.000000 AM</t>
  </si>
  <si>
    <t>CE56413285</t>
  </si>
  <si>
    <t>2023-07-13 11:07:12.000000 AM</t>
  </si>
  <si>
    <t>CE56319262</t>
  </si>
  <si>
    <t>2022-09-26 12:39:54.000000 PM</t>
  </si>
  <si>
    <t>2022-05-19 2:04:51.000000 PM</t>
  </si>
  <si>
    <t>2022-08-19 8:46:38.000000 AM</t>
  </si>
  <si>
    <t>CE56328664</t>
  </si>
  <si>
    <t>2022-10-28 12:03:24.000000 PM</t>
  </si>
  <si>
    <t>2023-06-08 8:58:32.000000 AM</t>
  </si>
  <si>
    <t>2022-10-19 9:31:06.000000 AM</t>
  </si>
  <si>
    <t>CE56451587</t>
  </si>
  <si>
    <t>2023-10-24 11:43:05.000000 AM</t>
  </si>
  <si>
    <t>2023-02-28 12:49:11.000000 PM</t>
  </si>
  <si>
    <t>CE56208868</t>
  </si>
  <si>
    <t>2021-08-20 2:53:34.000000 PM</t>
  </si>
  <si>
    <t>CE56399085</t>
  </si>
  <si>
    <t>2023-06-06 12:53:24.000000 PM</t>
  </si>
  <si>
    <t>CE56330416</t>
  </si>
  <si>
    <t>2022-11-03 10:55:02.000000 AM</t>
  </si>
  <si>
    <t>CE56432050</t>
  </si>
  <si>
    <t>2023-09-06 8:58:37.000000 AM</t>
  </si>
  <si>
    <t>2023-05-16 2:06:59.000000 PM</t>
  </si>
  <si>
    <t>2023-09-06 3:31:27.000000 PM</t>
  </si>
  <si>
    <t>CE56379554</t>
  </si>
  <si>
    <t>2023-04-06 1:39:53.000000 PM</t>
  </si>
  <si>
    <t>CE56350602</t>
  </si>
  <si>
    <t>2023-01-13 1:38:16.000000 PM</t>
  </si>
  <si>
    <t>CE56320424</t>
  </si>
  <si>
    <t>2022-09-29 12:39:40.000000 PM</t>
  </si>
  <si>
    <t>CE56475643</t>
  </si>
  <si>
    <t>2023-12-21 1:16:57.000000 PM</t>
  </si>
  <si>
    <t>CE56260382</t>
  </si>
  <si>
    <t>2022-02-24 8:34:25.000000 AM</t>
  </si>
  <si>
    <t>2023-03-31 2:04:12.000000 PM</t>
  </si>
  <si>
    <t>2023-02-10 10:49:57.000000 AM</t>
  </si>
  <si>
    <t>CE56321875</t>
  </si>
  <si>
    <t>2022-10-05 3:36:11.000000 PM</t>
  </si>
  <si>
    <t>2022-10-08 8:17:24.000000 PM</t>
  </si>
  <si>
    <t>2023-04-11 1:34:10.000000 PM</t>
  </si>
  <si>
    <t>CE56441594</t>
  </si>
  <si>
    <t>2023-09-28 1:53:23.000000 PM</t>
  </si>
  <si>
    <t>2019-11-21 10:43:46.000000 AM</t>
  </si>
  <si>
    <t>2022-08-09 2:11:45.000000 PM</t>
  </si>
  <si>
    <t>2023-05-26 1:12:28.000000 PM</t>
  </si>
  <si>
    <t>2023-01-11 11:17:13.000000 AM</t>
  </si>
  <si>
    <t>2022-09-29 9:35:56.000000 AM</t>
  </si>
  <si>
    <t>2020-06-04 10:05:27.000000 AM</t>
  </si>
  <si>
    <t>CE56299030</t>
  </si>
  <si>
    <t>2022-07-14 11:37:44.000000 AM</t>
  </si>
  <si>
    <t>CE56430771</t>
  </si>
  <si>
    <t>2023-08-31 12:59:59.000000 PM</t>
  </si>
  <si>
    <t>CE56467009</t>
  </si>
  <si>
    <t>2023-11-30 8:23:46.000000 AM</t>
  </si>
  <si>
    <t>2023-06-09 10:39:15.000000 AM</t>
  </si>
  <si>
    <t>2023-01-25 10:26:09.000000 AM</t>
  </si>
  <si>
    <t>CE56262048</t>
  </si>
  <si>
    <t>2022-03-02 9:18:38.000000 AM</t>
  </si>
  <si>
    <t>CE56472439</t>
  </si>
  <si>
    <t>2023-12-13 4:07:33.000000 PM</t>
  </si>
  <si>
    <t>CE56409893</t>
  </si>
  <si>
    <t>2023-07-05 10:45:05.000000 AM</t>
  </si>
  <si>
    <t>2023-01-24 12:47:09.000000 PM</t>
  </si>
  <si>
    <t>CE56332565</t>
  </si>
  <si>
    <t>2022-11-10 11:55:37.000000 AM</t>
  </si>
  <si>
    <t>2022-10-11 2:19:43.000000 PM</t>
  </si>
  <si>
    <t>2023-10-19 3:25:03.000000 PM</t>
  </si>
  <si>
    <t>CE56267749</t>
  </si>
  <si>
    <t>2022-03-22 9:52:16.000000 AM</t>
  </si>
  <si>
    <t>2022-10-06 2:06:57.000000 PM</t>
  </si>
  <si>
    <t>CE56241797</t>
  </si>
  <si>
    <t>2021-12-15 2:12:57.000000 PM</t>
  </si>
  <si>
    <t>CE56369791</t>
  </si>
  <si>
    <t>2023-03-09 4:04:40.000000 PM</t>
  </si>
  <si>
    <t>2022-12-19 2:10:36.000000 PM</t>
  </si>
  <si>
    <t>2023-09-20 1:15:05.000000 PM</t>
  </si>
  <si>
    <t>2019-12-06 11:06:11.000000 AM</t>
  </si>
  <si>
    <t>CE56391262</t>
  </si>
  <si>
    <t>2023-05-12 12:30:12.000000 PM</t>
  </si>
  <si>
    <t>CE56278139</t>
  </si>
  <si>
    <t>2022-04-28 4:01:15.000000 PM</t>
  </si>
  <si>
    <t>CE56365847</t>
  </si>
  <si>
    <t>2023-02-28 10:21:45.000000 AM</t>
  </si>
  <si>
    <t>CE56277446</t>
  </si>
  <si>
    <t>2022-04-27 9:51:32.000000 AM</t>
  </si>
  <si>
    <t>CE56282025</t>
  </si>
  <si>
    <t>2022-05-12 3:12:42.000000 PM</t>
  </si>
  <si>
    <t>CE56412937</t>
  </si>
  <si>
    <t>2023-07-12 2:17:51.000000 PM</t>
  </si>
  <si>
    <t>2023-08-24 11:16:19.000000 AM</t>
  </si>
  <si>
    <t>CE56234813</t>
  </si>
  <si>
    <t>2021-11-19 2:09:48.000000 PM</t>
  </si>
  <si>
    <t>2022-11-01 3:23:52.000000 PM</t>
  </si>
  <si>
    <t>2022-10-06 1:59:58.000000 PM</t>
  </si>
  <si>
    <t>CE56274467</t>
  </si>
  <si>
    <t>2022-04-14 8:45:34.000000 AM</t>
  </si>
  <si>
    <t>CE56361074</t>
  </si>
  <si>
    <t>2023-02-13 2:17:45.000000 PM</t>
  </si>
  <si>
    <t>CE56437744</t>
  </si>
  <si>
    <t>2023-09-19 2:21:24.000000 PM</t>
  </si>
  <si>
    <t>2023-01-13 11:33:30.000000 AM</t>
  </si>
  <si>
    <t>2021-12-16 12:56:07.000000 PM</t>
  </si>
  <si>
    <t>CE56217520</t>
  </si>
  <si>
    <t>2021-09-21 2:28:24.000000 PM</t>
  </si>
  <si>
    <t>2023-04-18 10:21:39.000000 AM</t>
  </si>
  <si>
    <t>2023-07-27 11:05:23.000000 AM</t>
  </si>
  <si>
    <t>2023-04-25 9:11:05.000000 AM</t>
  </si>
  <si>
    <t>CE56310400</t>
  </si>
  <si>
    <t>2022-08-25 12:12:32.000000 PM</t>
  </si>
  <si>
    <t>CE56397036</t>
  </si>
  <si>
    <t>2023-05-31 11:47:23.000000 AM</t>
  </si>
  <si>
    <t>CE56325664</t>
  </si>
  <si>
    <t>2022-10-19 9:36:30.000000 AM</t>
  </si>
  <si>
    <t>2021-10-04 10:47:53.000000 AM</t>
  </si>
  <si>
    <t>2022-12-08 3:16:34.000000 PM</t>
  </si>
  <si>
    <t>2022-11-01 7:12:54.000000 PM</t>
  </si>
  <si>
    <t>CE56371464</t>
  </si>
  <si>
    <t>2023-03-15 11:53:52.000000 AM</t>
  </si>
  <si>
    <t>2023-03-09 2:41:52.000000 PM</t>
  </si>
  <si>
    <t>2022-04-19 11:18:22.000000 AM</t>
  </si>
  <si>
    <t>2022-10-27 2:13:27.000000 PM</t>
  </si>
  <si>
    <t>2022-04-04 3:50:21.000000 PM</t>
  </si>
  <si>
    <t>2023-07-25 12:50:47.000000 PM</t>
  </si>
  <si>
    <t>2023-05-12 10:15:59.000000 AM</t>
  </si>
  <si>
    <t>2023-08-28 9:48:35.000000 AM</t>
  </si>
  <si>
    <t>2021-07-22 8:15:09.000000 AM</t>
  </si>
  <si>
    <t>2023-09-27 2:40:59.000000 PM</t>
  </si>
  <si>
    <t>2023-01-25 9:53:22.000000 AM</t>
  </si>
  <si>
    <t>CE56438847</t>
  </si>
  <si>
    <t>2023-09-21 2:50:53.000000 PM</t>
  </si>
  <si>
    <t>CE56402848</t>
  </si>
  <si>
    <t>2023-06-15 2:29:04.000000 PM</t>
  </si>
  <si>
    <t>CE56361516</t>
  </si>
  <si>
    <t>2023-02-14 12:59:19.000000 PM</t>
  </si>
  <si>
    <t>CE56180734</t>
  </si>
  <si>
    <t>2021-05-11 12:49:42.000000 PM</t>
  </si>
  <si>
    <t>CE56373417</t>
  </si>
  <si>
    <t>2023-03-21 11:02:37.000000 AM</t>
  </si>
  <si>
    <t>2022-08-23 2:45:22.000000 PM</t>
  </si>
  <si>
    <t>2019-05-17 11:46:29.000000 AM</t>
  </si>
  <si>
    <t>2021-07-08 10:16:23.000000 AM</t>
  </si>
  <si>
    <t>2020-06-05 10:35:36.000000 AM</t>
  </si>
  <si>
    <t>CE56323674</t>
  </si>
  <si>
    <t>2022-10-12 3:06:27.000000 PM</t>
  </si>
  <si>
    <t>CE56192745</t>
  </si>
  <si>
    <t>2021-06-23 9:40:52.000000 AM</t>
  </si>
  <si>
    <t>2021-06-04 1:05:59.000000 PM</t>
  </si>
  <si>
    <t>CE56252848</t>
  </si>
  <si>
    <t>2022-01-27 4:44:10.000000 PM</t>
  </si>
  <si>
    <t>CE56438061</t>
  </si>
  <si>
    <t>2023-09-20 10:13:58.000000 AM</t>
  </si>
  <si>
    <t>2022-03-10 11:48:26.000000 AM</t>
  </si>
  <si>
    <t>CE56104980</t>
  </si>
  <si>
    <t>2020-08-12 9:52:47.000000 AM</t>
  </si>
  <si>
    <t>2023-04-06 2:02:07.000000 PM</t>
  </si>
  <si>
    <t>2023-04-05 1:25:59.000000 PM</t>
  </si>
  <si>
    <t>2022-06-09 10:43:22.000000 AM</t>
  </si>
  <si>
    <t>2023-05-05 9:57:47.000000 AM</t>
  </si>
  <si>
    <t>2022-10-19 3:52:32.000000 PM</t>
  </si>
  <si>
    <t>2020-10-14 11:53:23.000000 AM</t>
  </si>
  <si>
    <t>2023-01-13 9:58:26.000000 AM</t>
  </si>
  <si>
    <t>CE56411890</t>
  </si>
  <si>
    <t>2023-07-10 3:04:06.000000 PM</t>
  </si>
  <si>
    <t>2023-04-19 3:20:42.000000 PM</t>
  </si>
  <si>
    <t>2022-09-02 3:34:55.000000 PM</t>
  </si>
  <si>
    <t>CE56347737</t>
  </si>
  <si>
    <t>2023-01-05 3:07:10.000000 PM</t>
  </si>
  <si>
    <t>2021-10-19 3:19:28.000000 PM</t>
  </si>
  <si>
    <t>2022-01-26 8:57:26.000000 AM</t>
  </si>
  <si>
    <t>CE55891839</t>
  </si>
  <si>
    <t>2018-07-20 3:00:24.000000 PM</t>
  </si>
  <si>
    <t>2023-01-13 4:14:37.000000 PM</t>
  </si>
  <si>
    <t>CE56386420</t>
  </si>
  <si>
    <t>2023-04-28 11:50:34.000000 AM</t>
  </si>
  <si>
    <t>2019-08-13 9:02:11.000000 AM</t>
  </si>
  <si>
    <t>CE56473156</t>
  </si>
  <si>
    <t>2023-12-15 8:34:06.000000 AM</t>
  </si>
  <si>
    <t>CE56309597</t>
  </si>
  <si>
    <t>2022-08-23 1:26:04.000000 PM</t>
  </si>
  <si>
    <t>CE56483165</t>
  </si>
  <si>
    <t>2024-01-15 11:13:05.000000 AM</t>
  </si>
  <si>
    <t>2022-05-06 8:15:14.000000 AM</t>
  </si>
  <si>
    <t>2022-12-14 1:38:16.000000 PM</t>
  </si>
  <si>
    <t>2018-09-12 10:40:30.000000 AM</t>
  </si>
  <si>
    <t>2022-05-27 8:52:43.000000 AM</t>
  </si>
  <si>
    <t>2023-05-31 10:44:21.000000 AM</t>
  </si>
  <si>
    <t>CE56444621</t>
  </si>
  <si>
    <t>2023-10-06 10:54:01.000000 AM</t>
  </si>
  <si>
    <t>2023-02-15 9:40:05.000000 AM</t>
  </si>
  <si>
    <t>CE56426021</t>
  </si>
  <si>
    <t>2023-08-17 11:09:43.000000 AM</t>
  </si>
  <si>
    <t>2022-03-21 11:19:31.000000 AM</t>
  </si>
  <si>
    <t>2022-03-16 12:05:31.000000 PM</t>
  </si>
  <si>
    <t>2019-07-18 5:38:09.000000 PM</t>
  </si>
  <si>
    <t>CE56436660</t>
  </si>
  <si>
    <t>2023-09-15 4:16:46.000000 PM</t>
  </si>
  <si>
    <t>CE56345027</t>
  </si>
  <si>
    <t>2022-12-22 2:30:44.000000 PM</t>
  </si>
  <si>
    <t>CE56480649</t>
  </si>
  <si>
    <t>2024-01-09 8:24:47.000000 AM</t>
  </si>
  <si>
    <t>CE56463781</t>
  </si>
  <si>
    <t>2023-11-22 12:09:39.000000 PM</t>
  </si>
  <si>
    <t>CE56138039</t>
  </si>
  <si>
    <t>2020-12-09 10:58:17.000000 AM</t>
  </si>
  <si>
    <t>CE56471538</t>
  </si>
  <si>
    <t>2023-12-12 11:28:42.000000 AM</t>
  </si>
  <si>
    <t>2022-12-19 1:18:13.000000 PM</t>
  </si>
  <si>
    <t>2023-02-15 9:24:00.000000 AM</t>
  </si>
  <si>
    <t>2018-12-18 3:47:13.000000 PM</t>
  </si>
  <si>
    <t>2023-02-23 3:30:57.000000 PM</t>
  </si>
  <si>
    <t>2022-05-04 2:11:08.000000 PM</t>
  </si>
  <si>
    <t>2022-11-04 2:06:55.000000 PM</t>
  </si>
  <si>
    <t>2023-06-02 9:09:20.000000 AM</t>
  </si>
  <si>
    <t>2022-07-04 9:47:04.000000 AM</t>
  </si>
  <si>
    <t>CE56433920</t>
  </si>
  <si>
    <t>2023-09-11 9:51:34.000000 AM</t>
  </si>
  <si>
    <t>2023-03-20 3:31:55.000000 PM</t>
  </si>
  <si>
    <t>2022-07-13 9:04:57.000000 AM</t>
  </si>
  <si>
    <t>CE56288730</t>
  </si>
  <si>
    <t>2022-06-07 2:42:17.000000 PM</t>
  </si>
  <si>
    <t>2023-01-25 1:41:28.000000 PM</t>
  </si>
  <si>
    <t>CE56394877</t>
  </si>
  <si>
    <t>2023-05-25 8:43:37.000000 AM</t>
  </si>
  <si>
    <t>CE56282074</t>
  </si>
  <si>
    <t>2022-05-12 4:20:49.000000 PM</t>
  </si>
  <si>
    <t>CE56279115</t>
  </si>
  <si>
    <t>2022-05-03 1:08:22.000000 PM</t>
  </si>
  <si>
    <t>CE56420652</t>
  </si>
  <si>
    <t>2023-08-01 5:04:47.000000 PM</t>
  </si>
  <si>
    <t>2023-02-03 3:11:45.000000 PM</t>
  </si>
  <si>
    <t>2022-08-29 1:57:20.000000 PM</t>
  </si>
  <si>
    <t>CE56365385</t>
  </si>
  <si>
    <t>2023-02-27 11:34:22.000000 AM</t>
  </si>
  <si>
    <t>CE56351196</t>
  </si>
  <si>
    <t>2023-01-16 2:51:03.000000 PM</t>
  </si>
  <si>
    <t>CE56381693</t>
  </si>
  <si>
    <t>2023-04-14 3:27:32.000000 PM</t>
  </si>
  <si>
    <t>CE56323325</t>
  </si>
  <si>
    <t>2022-10-11 7:19:02.000000 PM</t>
  </si>
  <si>
    <t>CE56347634</t>
  </si>
  <si>
    <t>2023-01-05 1:11:26.000000 PM</t>
  </si>
  <si>
    <t>CE56418880</t>
  </si>
  <si>
    <t>2023-07-27 12:10:38.000000 PM</t>
  </si>
  <si>
    <t>CE56358102</t>
  </si>
  <si>
    <t>2023-02-03 12:46:44.000000 PM</t>
  </si>
  <si>
    <t>CE56378232</t>
  </si>
  <si>
    <t>2023-04-03 3:36:06.000000 PM</t>
  </si>
  <si>
    <t>CE56227861</t>
  </si>
  <si>
    <t>2021-10-27 1:55:53.000000 PM</t>
  </si>
  <si>
    <t>CE56424983</t>
  </si>
  <si>
    <t>2023-08-15 10:52:28.000000 AM</t>
  </si>
  <si>
    <t>CE56479265</t>
  </si>
  <si>
    <t>2024-01-04 4:19:46.000000 PM</t>
  </si>
  <si>
    <t>CE56408731</t>
  </si>
  <si>
    <t>2023-06-30 11:29:09.000000 AM</t>
  </si>
  <si>
    <t>CE56434199</t>
  </si>
  <si>
    <t>2023-09-11 1:40:30.000000 PM</t>
  </si>
  <si>
    <t>CE56414904</t>
  </si>
  <si>
    <t>2023-07-18 10:01:35.000000 AM</t>
  </si>
  <si>
    <t>CE56457847</t>
  </si>
  <si>
    <t>2023-11-07 2:52:46.000000 PM</t>
  </si>
  <si>
    <t>CE56400429</t>
  </si>
  <si>
    <t>2023-06-09 9:39:22.000000 AM</t>
  </si>
  <si>
    <t>CE56266658</t>
  </si>
  <si>
    <t>2022-03-17 10:39:47.000000 AM</t>
  </si>
  <si>
    <t>CE56362601</t>
  </si>
  <si>
    <t>2023-02-16 3:37:40.000000 PM</t>
  </si>
  <si>
    <t>CE56328976</t>
  </si>
  <si>
    <t>2022-10-31 9:44:23.000000 AM</t>
  </si>
  <si>
    <t>CE56434666</t>
  </si>
  <si>
    <t>2023-09-12 11:28:44.000000 AM</t>
  </si>
  <si>
    <t>CE56402729</t>
  </si>
  <si>
    <t>2023-06-15 12:25:05.000000 PM</t>
  </si>
  <si>
    <t>CE56317922</t>
  </si>
  <si>
    <t>2022-09-21 10:39:38.000000 AM</t>
  </si>
  <si>
    <t>CE56357706</t>
  </si>
  <si>
    <t>2023-02-02 2:31:00.000000 PM</t>
  </si>
  <si>
    <t>CE56440216</t>
  </si>
  <si>
    <t>2023-09-26 10:21:23.000000 AM</t>
  </si>
  <si>
    <t>CE56498502</t>
  </si>
  <si>
    <t>2024-02-21 8:35:44.000000 AM</t>
  </si>
  <si>
    <t>CE56359269</t>
  </si>
  <si>
    <t>2023-02-07 3:54:43.000000 PM</t>
  </si>
  <si>
    <t>CE56202612</t>
  </si>
  <si>
    <t>2021-07-28 3:01:46.000000 PM</t>
  </si>
  <si>
    <t>CE56470207</t>
  </si>
  <si>
    <t>2023-12-07 9:43:11.000000 PM</t>
  </si>
  <si>
    <t>CE56381720</t>
  </si>
  <si>
    <t>2023-04-14 3:52:41.000000 PM</t>
  </si>
  <si>
    <t>CE56193692</t>
  </si>
  <si>
    <t>2021-06-25 1:44:58.000000 PM</t>
  </si>
  <si>
    <t>CE56413760</t>
  </si>
  <si>
    <t>2023-07-14 10:50:58.000000 AM</t>
  </si>
  <si>
    <t>CE56485151</t>
  </si>
  <si>
    <t>2024-01-18 3:16:22.000000 PM</t>
  </si>
  <si>
    <t>CE56399656</t>
  </si>
  <si>
    <t>2023-06-07 2:10:00.000000 PM</t>
  </si>
  <si>
    <t>CE56477842</t>
  </si>
  <si>
    <t>2024-01-02 11:28:41.000000 AM</t>
  </si>
  <si>
    <t>CE56381214</t>
  </si>
  <si>
    <t>2023-04-13 3:11:06.000000 PM</t>
  </si>
  <si>
    <t>CE56312985</t>
  </si>
  <si>
    <t>2022-09-06 9:04:04.000000 AM</t>
  </si>
  <si>
    <t>CE56449644</t>
  </si>
  <si>
    <t>2023-10-19 10:38:51.000000 AM</t>
  </si>
  <si>
    <t>CE56406096</t>
  </si>
  <si>
    <t>2023-06-23 3:05:41.000000 PM</t>
  </si>
  <si>
    <t>CE56343364</t>
  </si>
  <si>
    <t>2022-12-16 4:13:49.000000 PM</t>
  </si>
  <si>
    <t>CE56324134</t>
  </si>
  <si>
    <t>2022-10-13 2:27:25.000000 PM</t>
  </si>
  <si>
    <t>CE56439176</t>
  </si>
  <si>
    <t>2023-09-22 11:42:55.000000 AM</t>
  </si>
  <si>
    <t>CE56179532</t>
  </si>
  <si>
    <t>2021-05-06 10:56:05.000000 AM</t>
  </si>
  <si>
    <t>CE56325281</t>
  </si>
  <si>
    <t>2022-10-18 10:56:00.000000 AM</t>
  </si>
  <si>
    <t>CE56406966</t>
  </si>
  <si>
    <t>2023-06-27 9:48:14.000000 AM</t>
  </si>
  <si>
    <t>CE56081944</t>
  </si>
  <si>
    <t>2020-05-01 4:49:07.000000 PM</t>
  </si>
  <si>
    <t>CE56229928</t>
  </si>
  <si>
    <t>2021-11-03 12:44:39.000000 PM</t>
  </si>
  <si>
    <t>CE56461553</t>
  </si>
  <si>
    <t>2023-11-16 3:11:18.000000 PM</t>
  </si>
  <si>
    <t>CE56352947</t>
  </si>
  <si>
    <t>2023-01-20 10:49:52.000000 AM</t>
  </si>
  <si>
    <t>CE56504320</t>
  </si>
  <si>
    <t>2024-03-06 12:09:57.000000 PM</t>
  </si>
  <si>
    <t>CE56403750</t>
  </si>
  <si>
    <t>2023-06-19 11:46:44.000000 AM</t>
  </si>
  <si>
    <t>CE56421127</t>
  </si>
  <si>
    <t>2023-08-02 3:48:18.000000 PM</t>
  </si>
  <si>
    <t>CE56443348</t>
  </si>
  <si>
    <t>2023-10-04 10:20:15.000000 AM</t>
  </si>
  <si>
    <t>CE56460893</t>
  </si>
  <si>
    <t>2023-11-15 1:07:03.000000 PM</t>
  </si>
  <si>
    <t>CE56469099</t>
  </si>
  <si>
    <t>2023-12-05 4:17:43.000000 PM</t>
  </si>
  <si>
    <t>CE56322040</t>
  </si>
  <si>
    <t>2022-10-06 10:11:44.000000 AM</t>
  </si>
  <si>
    <t>CE56291054</t>
  </si>
  <si>
    <t>2022-06-15 10:56:41.000000 AM</t>
  </si>
  <si>
    <t>CE56343656</t>
  </si>
  <si>
    <t>2022-12-19 10:31:31.000000 AM</t>
  </si>
  <si>
    <t>CE56473288</t>
  </si>
  <si>
    <t>2023-12-15 11:36:42.000000 AM</t>
  </si>
  <si>
    <t>CE56385186</t>
  </si>
  <si>
    <t>2023-04-25 3:29:57.000000 PM</t>
  </si>
  <si>
    <t>CE56385675</t>
  </si>
  <si>
    <t>2023-04-26 3:44:21.000000 PM</t>
  </si>
  <si>
    <t>CE56364486</t>
  </si>
  <si>
    <t>2023-02-23 2:24:12.000000 PM</t>
  </si>
  <si>
    <t>CE56448914</t>
  </si>
  <si>
    <t>2023-10-18 9:58:50.000000 AM</t>
  </si>
  <si>
    <t>CE56392003</t>
  </si>
  <si>
    <t>2023-05-16 8:47:51.000000 AM</t>
  </si>
  <si>
    <t>CE56299099</t>
  </si>
  <si>
    <t>2022-07-14 1:22:14.000000 PM</t>
  </si>
  <si>
    <t>CE56368510</t>
  </si>
  <si>
    <t>2023-03-07 11:07:45.000000 AM</t>
  </si>
  <si>
    <t>CE56443336</t>
  </si>
  <si>
    <t>2023-10-04 10:13:43.000000 AM</t>
  </si>
  <si>
    <t>CE56332664</t>
  </si>
  <si>
    <t>2022-11-10 2:29:22.000000 PM</t>
  </si>
  <si>
    <t>CE56310382</t>
  </si>
  <si>
    <t>2022-08-25 11:45:06.000000 AM</t>
  </si>
  <si>
    <t>CE56390978</t>
  </si>
  <si>
    <t>2023-05-11 3:39:15.000000 PM</t>
  </si>
  <si>
    <t>CE56477783</t>
  </si>
  <si>
    <t>2024-01-02 10:40:21.000000 AM</t>
  </si>
  <si>
    <t>CE56223813</t>
  </si>
  <si>
    <t>2021-10-14 10:26:45.000000 AM</t>
  </si>
  <si>
    <t>CE56423559</t>
  </si>
  <si>
    <t>2023-08-10 1:11:18.000000 PM</t>
  </si>
  <si>
    <t>CE56500533</t>
  </si>
  <si>
    <t>2024-02-26 12:28:29.000000 PM</t>
  </si>
  <si>
    <t>CE56423939</t>
  </si>
  <si>
    <t>2023-08-11 11:10:43.000000 AM</t>
  </si>
  <si>
    <t>CE56440448</t>
  </si>
  <si>
    <t>2023-09-26 2:13:31.000000 PM</t>
  </si>
  <si>
    <t>CE56358150</t>
  </si>
  <si>
    <t>2023-02-03 1:59:36.000000 PM</t>
  </si>
  <si>
    <t>CE56509485</t>
  </si>
  <si>
    <t>2024-03-19 6:41:32.000000 PM</t>
  </si>
  <si>
    <t>CE56461889</t>
  </si>
  <si>
    <t>2023-11-17 11:03:49.000000 AM</t>
  </si>
  <si>
    <t>CE56421878</t>
  </si>
  <si>
    <t>2023-08-04 11:19:14.000000 AM</t>
  </si>
  <si>
    <t>CE56289955</t>
  </si>
  <si>
    <t>2022-06-10 2:06:19.000000 PM</t>
  </si>
  <si>
    <t>CE56384301</t>
  </si>
  <si>
    <t>2023-04-24 8:52:30.000000 AM</t>
  </si>
  <si>
    <t>CE56329806</t>
  </si>
  <si>
    <t>2022-11-01 7:35:43.000000 PM</t>
  </si>
  <si>
    <t>CE56387515</t>
  </si>
  <si>
    <t>2023-05-02 2:09:08.000000 PM</t>
  </si>
  <si>
    <t>CE56395151</t>
  </si>
  <si>
    <t>2023-05-25 1:52:44.000000 PM</t>
  </si>
  <si>
    <t>CE56218956</t>
  </si>
  <si>
    <t>2021-09-27 10:15:22.000000 AM</t>
  </si>
  <si>
    <t>CE56474536</t>
  </si>
  <si>
    <t>2023-12-19 12:26:29.000000 PM</t>
  </si>
  <si>
    <t>CE56492806</t>
  </si>
  <si>
    <t>2024-02-06 3:22:31.000000 PM</t>
  </si>
  <si>
    <t>CE56031866</t>
  </si>
  <si>
    <t>2019-10-31 3:18:24.000000 PM</t>
  </si>
  <si>
    <t>CE56425509</t>
  </si>
  <si>
    <t>2023-08-16 10:59:04.000000 AM</t>
  </si>
  <si>
    <t>CE56430249</t>
  </si>
  <si>
    <t>2023-08-30 11:21:56.000000 AM</t>
  </si>
  <si>
    <t>CE56455972</t>
  </si>
  <si>
    <t>2023-11-02 2:23:51.000000 PM</t>
  </si>
  <si>
    <t>CE56321095</t>
  </si>
  <si>
    <t>2022-10-03 8:17:22.000000 PM</t>
  </si>
  <si>
    <t>CE56418239</t>
  </si>
  <si>
    <t>2023-07-26 10:29:14.000000 AM</t>
  </si>
  <si>
    <t>CE56356741</t>
  </si>
  <si>
    <t>2023-01-31 2:25:52.000000 PM</t>
  </si>
  <si>
    <t>CE56507860</t>
  </si>
  <si>
    <t>2024-03-14 5:50:30.000000 PM</t>
  </si>
  <si>
    <t>CE56366524</t>
  </si>
  <si>
    <t>2023-03-01 1:28:45.000000 PM</t>
  </si>
  <si>
    <t>CE56385402</t>
  </si>
  <si>
    <t>2023-04-26 10:36:45.000000 AM</t>
  </si>
  <si>
    <t>CE56484332</t>
  </si>
  <si>
    <t>2024-01-17 10:52:39.000000 AM</t>
  </si>
  <si>
    <t>CE56495625</t>
  </si>
  <si>
    <t>2024-02-13 11:00:04.000000 AM</t>
  </si>
  <si>
    <t>2024</t>
  </si>
  <si>
    <t>24-25</t>
  </si>
  <si>
    <t>2024-25</t>
  </si>
  <si>
    <t>CE56390145</t>
  </si>
  <si>
    <t>2023-05-10 9:39:12.000000 AM</t>
  </si>
  <si>
    <t>CE56446250</t>
  </si>
  <si>
    <t>2023-10-11 4:13:15.000000 PM</t>
  </si>
  <si>
    <t>CE55988043</t>
  </si>
  <si>
    <t>2019-05-30 4:25:37.000000 PM</t>
  </si>
  <si>
    <t>CE56456213</t>
  </si>
  <si>
    <t>2023-11-03 9:03:39.000000 AM</t>
  </si>
  <si>
    <t>CE56363543</t>
  </si>
  <si>
    <t>2023-02-21 3:29:03.000000 PM</t>
  </si>
  <si>
    <t>CE56476402</t>
  </si>
  <si>
    <t>2023-12-27 10:10:40.000000 AM</t>
  </si>
  <si>
    <t>CE56486934</t>
  </si>
  <si>
    <t>2024-01-23 2:08:32.000000 PM</t>
  </si>
  <si>
    <t>CE56435140</t>
  </si>
  <si>
    <t>2023-09-13 9:51:25.000000 AM</t>
  </si>
  <si>
    <t>CE56469636</t>
  </si>
  <si>
    <t>2023-12-06 4:44:10.000000 PM</t>
  </si>
  <si>
    <t>CE56456602</t>
  </si>
  <si>
    <t>2023-11-03 3:07:37.000000 PM</t>
  </si>
  <si>
    <t>CE56453495</t>
  </si>
  <si>
    <t>2023-10-27 3:39:02.000000 PM</t>
  </si>
  <si>
    <t>CE56359716</t>
  </si>
  <si>
    <t>2023-02-08 3:26:56.000000 PM</t>
  </si>
  <si>
    <t>CE56275819</t>
  </si>
  <si>
    <t>2022-04-21 10:08:12.000000 AM</t>
  </si>
  <si>
    <t>CE56300733</t>
  </si>
  <si>
    <t>2022-07-20 2:39:05.000000 PM</t>
  </si>
  <si>
    <t>CE56278671</t>
  </si>
  <si>
    <t>2022-05-02 11:32:43.000000 AM</t>
  </si>
  <si>
    <t>CE56489636</t>
  </si>
  <si>
    <t>2024-01-30 11:15:17.000000 AM</t>
  </si>
  <si>
    <t>CE56275199</t>
  </si>
  <si>
    <t>2022-04-19 3:07:15.000000 PM</t>
  </si>
  <si>
    <t>CE56448230</t>
  </si>
  <si>
    <t>2023-10-17 9:04:45.000000 AM</t>
  </si>
  <si>
    <t>CE56273333</t>
  </si>
  <si>
    <t>2022-04-11 10:01:45.000000 AM</t>
  </si>
  <si>
    <t>CE56417006</t>
  </si>
  <si>
    <t>2023-07-24 8:41:23.000000 AM</t>
  </si>
  <si>
    <t>CE56328237</t>
  </si>
  <si>
    <t>2022-10-27 12:06:30.000000 PM</t>
  </si>
  <si>
    <t>CE56325448</t>
  </si>
  <si>
    <t>2022-10-18 2:19:24.000000 PM</t>
  </si>
  <si>
    <t>CE56469517</t>
  </si>
  <si>
    <t>2023-12-06 2:26:56.000000 PM</t>
  </si>
  <si>
    <t>CE56456839</t>
  </si>
  <si>
    <t>2023-11-06 8:32:09.000000 AM</t>
  </si>
  <si>
    <t>CE56444350</t>
  </si>
  <si>
    <t>2023-10-05 3:37:50.000000 PM</t>
  </si>
  <si>
    <t>CE56464210</t>
  </si>
  <si>
    <t>2023-11-23 9:35:25.000000 AM</t>
  </si>
  <si>
    <t>CE56338175</t>
  </si>
  <si>
    <t>2022-11-30 9:35:38.000000 AM</t>
  </si>
  <si>
    <t>CE56292619</t>
  </si>
  <si>
    <t>2022-06-21 10:51:09.000000 AM</t>
  </si>
  <si>
    <t>CE56428504</t>
  </si>
  <si>
    <t>2023-08-24 4:36:43.000000 PM</t>
  </si>
  <si>
    <t>CE56275814</t>
  </si>
  <si>
    <t>2022-04-21 10:00:15.000000 AM</t>
  </si>
  <si>
    <t>CE56480314</t>
  </si>
  <si>
    <t>2024-01-08 1:26:52.000000 PM</t>
  </si>
  <si>
    <t>CE56354912</t>
  </si>
  <si>
    <t>2023-01-26 9:46:56.000000 AM</t>
  </si>
  <si>
    <t>CE56442807</t>
  </si>
  <si>
    <t>2023-10-03 11:46:27.000000 AM</t>
  </si>
  <si>
    <t>CE56317982</t>
  </si>
  <si>
    <t>2022-09-21 11:48:03.000000 AM</t>
  </si>
  <si>
    <t>CE56252328</t>
  </si>
  <si>
    <t>2022-01-26 2:52:13.000000 PM</t>
  </si>
  <si>
    <t>CE56253181</t>
  </si>
  <si>
    <t>2022-01-28 3:04:42.000000 PM</t>
  </si>
  <si>
    <t>CE56379217</t>
  </si>
  <si>
    <t>2023-04-05 3:45:53.000000 PM</t>
  </si>
  <si>
    <t>CE56422349</t>
  </si>
  <si>
    <t>2023-08-08 10:05:48.000000 AM</t>
  </si>
  <si>
    <t>CE56446716</t>
  </si>
  <si>
    <t>2023-10-12 2:41:32.000000 PM</t>
  </si>
  <si>
    <t>CE56512815</t>
  </si>
  <si>
    <t>2024-03-28 9:34:57.000000 AM</t>
  </si>
  <si>
    <t>CE56460813</t>
  </si>
  <si>
    <t>2023-11-15 11:32:06.000000 AM</t>
  </si>
  <si>
    <t>CE56425200</t>
  </si>
  <si>
    <t>2023-08-15 2:43:52.000000 PM</t>
  </si>
  <si>
    <t>CE56354741</t>
  </si>
  <si>
    <t>2023-01-25 3:54:50.000000 PM</t>
  </si>
  <si>
    <t>CE56345466</t>
  </si>
  <si>
    <t>2022-12-28 9:23:54.000000 AM</t>
  </si>
  <si>
    <t>CE56409537</t>
  </si>
  <si>
    <t>2023-07-04 2:33:32.000000 PM</t>
  </si>
  <si>
    <t>CE56407143</t>
  </si>
  <si>
    <t>2023-06-27 12:57:48.000000 PM</t>
  </si>
  <si>
    <t>CE56448415</t>
  </si>
  <si>
    <t>2023-10-17 11:24:50.000000 AM</t>
  </si>
  <si>
    <t>CE56446086</t>
  </si>
  <si>
    <t>2023-10-11 2:00:18.000000 PM</t>
  </si>
  <si>
    <t>CE56512508</t>
  </si>
  <si>
    <t>2024-03-27 1:53:05.000000 PM</t>
  </si>
  <si>
    <t>CE56293422</t>
  </si>
  <si>
    <t>2022-06-23 10:17:20.000000 AM</t>
  </si>
  <si>
    <t>CE56401795</t>
  </si>
  <si>
    <t>2023-06-13 2:44:27.000000 PM</t>
  </si>
  <si>
    <t>CE56501538</t>
  </si>
  <si>
    <t>2024-02-28 10:33:55.000000 AM</t>
  </si>
  <si>
    <t>CE56431326</t>
  </si>
  <si>
    <t>2023-09-01 3:09:59.000000 PM</t>
  </si>
  <si>
    <t>CE56413478</t>
  </si>
  <si>
    <t>2023-07-13 2:38:28.000000 PM</t>
  </si>
  <si>
    <t>CE56334707</t>
  </si>
  <si>
    <t>2022-11-18 9:30:32.000000 AM</t>
  </si>
  <si>
    <t>CE56361406</t>
  </si>
  <si>
    <t>2023-02-14 10:48:36.000000 AM</t>
  </si>
  <si>
    <t>CE56492316</t>
  </si>
  <si>
    <t>2024-02-05 5:11:02.000000 PM</t>
  </si>
  <si>
    <t>CE56416430</t>
  </si>
  <si>
    <t>2023-07-20 4:31:43.000000 PM</t>
  </si>
  <si>
    <t>CE56393973</t>
  </si>
  <si>
    <t>2023-05-23 8:57:02.000000 AM</t>
  </si>
  <si>
    <t>CE56308847</t>
  </si>
  <si>
    <t>2022-08-19 2:22:59.000000 PM</t>
  </si>
  <si>
    <t>CE56376492</t>
  </si>
  <si>
    <t>2023-03-29 12:37:49.000000 PM</t>
  </si>
  <si>
    <t>CE56486040</t>
  </si>
  <si>
    <t>2024-01-22 10:31:22.000000 AM</t>
  </si>
  <si>
    <t>CE56399378</t>
  </si>
  <si>
    <t>2023-06-07 8:24:00.000000 AM</t>
  </si>
  <si>
    <t>CE56411704</t>
  </si>
  <si>
    <t>2023-07-10 12:04:35.000000 PM</t>
  </si>
  <si>
    <t>CE56447535</t>
  </si>
  <si>
    <t>2023-10-16 8:45:34.000000 AM</t>
  </si>
  <si>
    <t>CE56528971</t>
  </si>
  <si>
    <t>2024-05-09 3:11:53.000000 PM</t>
  </si>
  <si>
    <t>CE56292446</t>
  </si>
  <si>
    <t>2022-06-20 3:51:32.000000 PM</t>
  </si>
  <si>
    <t>CE56396413</t>
  </si>
  <si>
    <t>2023-05-30 9:52:36.000000 AM</t>
  </si>
  <si>
    <t>CE56319980</t>
  </si>
  <si>
    <t>2022-09-28 11:10:54.000000 AM</t>
  </si>
  <si>
    <t>CE56444009</t>
  </si>
  <si>
    <t>2023-10-05 10:24:21.000000 AM</t>
  </si>
  <si>
    <t>CE56523649</t>
  </si>
  <si>
    <t>2024-04-26 11:17:30.000000 AM</t>
  </si>
  <si>
    <t>CE56420538</t>
  </si>
  <si>
    <t>2023-08-01 3:02:29.000000 PM</t>
  </si>
  <si>
    <t>CE56328232</t>
  </si>
  <si>
    <t>2022-10-27 12:00:38.000000 PM</t>
  </si>
  <si>
    <t>CE56407762</t>
  </si>
  <si>
    <t>2023-06-28 1:59:35.000000 PM</t>
  </si>
  <si>
    <t>CE56339817</t>
  </si>
  <si>
    <t>2022-12-06 11:20:43.000000 AM</t>
  </si>
  <si>
    <t>CE56422816</t>
  </si>
  <si>
    <t>2023-08-09 9:26:01.000000 AM</t>
  </si>
  <si>
    <t>CE56444512</t>
  </si>
  <si>
    <t>2023-10-06 9:16:16.000000 AM</t>
  </si>
  <si>
    <t>CE56496802</t>
  </si>
  <si>
    <t>2024-02-15 11:57:40.000000 AM</t>
  </si>
  <si>
    <t>CE56434410</t>
  </si>
  <si>
    <t>2023-09-11 4:37:03.000000 PM</t>
  </si>
  <si>
    <t>CE56503960</t>
  </si>
  <si>
    <t>2024-03-05 2:44:48.000000 PM</t>
  </si>
  <si>
    <t>CE56452269</t>
  </si>
  <si>
    <t>2023-10-25 1:24:14.000000 PM</t>
  </si>
  <si>
    <t>CE56425494</t>
  </si>
  <si>
    <t>2023-08-16 10:43:07.000000 AM</t>
  </si>
  <si>
    <t>CE56333812</t>
  </si>
  <si>
    <t>2022-11-16 9:28:53.000000 AM</t>
  </si>
  <si>
    <t>CE56420762</t>
  </si>
  <si>
    <t>2023-08-02 10:03:00.000000 AM</t>
  </si>
  <si>
    <t>CE56448962</t>
  </si>
  <si>
    <t>2023-10-18 10:29:50.000000 AM</t>
  </si>
  <si>
    <t>CE56242412</t>
  </si>
  <si>
    <t>2021-12-17 11:38:52.000000 AM</t>
  </si>
  <si>
    <t>CE56334098</t>
  </si>
  <si>
    <t>2022-11-16 3:03:01.000000 PM</t>
  </si>
  <si>
    <t>CE56438402</t>
  </si>
  <si>
    <t>2023-09-20 3:32:22.000000 PM</t>
  </si>
  <si>
    <t>CE56446037</t>
  </si>
  <si>
    <t>2023-10-11 1:13:46.000000 PM</t>
  </si>
  <si>
    <t>CE56457992</t>
  </si>
  <si>
    <t>2023-11-07 5:01:21.000000 PM</t>
  </si>
  <si>
    <t>CE56303689</t>
  </si>
  <si>
    <t>2022-08-02 10:54:20.000000 AM</t>
  </si>
  <si>
    <t>CE56405270</t>
  </si>
  <si>
    <t>2023-06-22 9:58:10.000000 AM</t>
  </si>
  <si>
    <t>CE56079187</t>
  </si>
  <si>
    <t>2020-04-21 8:46:29.000000 AM</t>
  </si>
  <si>
    <t>CE56313811</t>
  </si>
  <si>
    <t>2022-09-08 8:21:31.000000 AM</t>
  </si>
  <si>
    <t>CE56475662</t>
  </si>
  <si>
    <t>2023-12-21 1:34:29.000000 PM</t>
  </si>
  <si>
    <t>CE56418704</t>
  </si>
  <si>
    <t>2023-07-27 9:09:37.000000 AM</t>
  </si>
  <si>
    <t>CE56515048</t>
  </si>
  <si>
    <t>2024-04-04 4:06:00.000000 PM</t>
  </si>
  <si>
    <t>CE56477888</t>
  </si>
  <si>
    <t>2024-01-02 12:01:08.000000 PM</t>
  </si>
  <si>
    <t>CE56395628</t>
  </si>
  <si>
    <t>2023-05-26 2:44:14.000000 PM</t>
  </si>
  <si>
    <t>CE56421672</t>
  </si>
  <si>
    <t>2023-08-03 4:41:25.000000 PM</t>
  </si>
  <si>
    <t>CE56278443</t>
  </si>
  <si>
    <t>2022-04-29 2:57:41.000000 PM</t>
  </si>
  <si>
    <t>CE56450311</t>
  </si>
  <si>
    <t>2023-10-20 12:24:26.000000 PM</t>
  </si>
  <si>
    <t>CE56289323</t>
  </si>
  <si>
    <t>2022-06-09 9:13:31.000000 AM</t>
  </si>
  <si>
    <t>CE56226465</t>
  </si>
  <si>
    <t>2021-10-22 11:42:02.000000 AM</t>
  </si>
  <si>
    <t>CE56325697</t>
  </si>
  <si>
    <t>2022-10-19 10:12:56.000000 AM</t>
  </si>
  <si>
    <t>CE56260062</t>
  </si>
  <si>
    <t>2022-02-23 11:34:19.000000 AM</t>
  </si>
  <si>
    <t>CE56524232</t>
  </si>
  <si>
    <t>2024-04-29 11:01:26.000000 AM</t>
  </si>
  <si>
    <t>CE56337748</t>
  </si>
  <si>
    <t>2022-11-29 9:21:21.000000 AM</t>
  </si>
  <si>
    <t>CE56356572</t>
  </si>
  <si>
    <t>2023-01-31 11:26:27.000000 AM</t>
  </si>
  <si>
    <t>CE56440762</t>
  </si>
  <si>
    <t>2023-09-27 10:23:47.000000 AM</t>
  </si>
  <si>
    <t>CE56412055</t>
  </si>
  <si>
    <t>2023-07-11 8:17:13.000000 AM</t>
  </si>
  <si>
    <t>CE56486115</t>
  </si>
  <si>
    <t>2024-01-22 11:39:04.000000 AM</t>
  </si>
  <si>
    <t>CE56327668</t>
  </si>
  <si>
    <t>2022-10-26 9:33:58.000000 AM</t>
  </si>
  <si>
    <t>CE56450744</t>
  </si>
  <si>
    <t>2023-10-23 8:20:49.000000 AM</t>
  </si>
  <si>
    <t>CE56393444</t>
  </si>
  <si>
    <t>2023-05-19 10:23:36.000000 AM</t>
  </si>
  <si>
    <t>CE56331650</t>
  </si>
  <si>
    <t>2022-11-08 9:08:25.000000 AM</t>
  </si>
  <si>
    <t>CE56449925</t>
  </si>
  <si>
    <t>2023-10-19 2:57:29.000000 PM</t>
  </si>
  <si>
    <t>CE56460330</t>
  </si>
  <si>
    <t>2023-11-14 1:44:19.000000 PM</t>
  </si>
  <si>
    <t>CE56335664</t>
  </si>
  <si>
    <t>2022-11-22 11:53:17.000000 AM</t>
  </si>
  <si>
    <t>CE56335035</t>
  </si>
  <si>
    <t>2022-11-18 5:40:23.000000 PM</t>
  </si>
  <si>
    <t>CE56430510</t>
  </si>
  <si>
    <t>2023-08-30 4:58:06.000000 PM</t>
  </si>
  <si>
    <t>CE56378444</t>
  </si>
  <si>
    <t>2023-04-04 10:25:48.000000 AM</t>
  </si>
  <si>
    <t>CE56447860</t>
  </si>
  <si>
    <t>2023-10-16 1:43:57.000000 PM</t>
  </si>
  <si>
    <t>CE56472658</t>
  </si>
  <si>
    <t>2023-12-14 10:35:34.000000 AM</t>
  </si>
  <si>
    <t>CE56394047</t>
  </si>
  <si>
    <t>2023-05-23 10:42:02.000000 AM</t>
  </si>
  <si>
    <t>CE56303788</t>
  </si>
  <si>
    <t>2022-08-02 1:25:11.000000 PM</t>
  </si>
  <si>
    <t>CE56499412</t>
  </si>
  <si>
    <t>2024-02-22 3:14:28.000000 PM</t>
  </si>
  <si>
    <t>CE56391093</t>
  </si>
  <si>
    <t>2023-05-12 9:25:23.000000 AM</t>
  </si>
  <si>
    <t>CE56541611</t>
  </si>
  <si>
    <t>2024-06-12 12:56:47.000000 PM</t>
  </si>
  <si>
    <t>CE56438393</t>
  </si>
  <si>
    <t>2023-09-20 3:21:42.000000 PM</t>
  </si>
  <si>
    <t>CE56404012</t>
  </si>
  <si>
    <t>2023-06-19 4:27:21.000000 PM</t>
  </si>
  <si>
    <t>CE56475991</t>
  </si>
  <si>
    <t>2023-12-22 9:55:06.000000 AM</t>
  </si>
  <si>
    <t>CE56393864</t>
  </si>
  <si>
    <t>2023-05-21 7:32:37.000000 AM</t>
  </si>
  <si>
    <t>CE56359169</t>
  </si>
  <si>
    <t>2023-02-07 2:16:12.000000 PM</t>
  </si>
  <si>
    <t>CE56405581</t>
  </si>
  <si>
    <t>2023-06-22 3:20:41.000000 PM</t>
  </si>
  <si>
    <t>CE56427073</t>
  </si>
  <si>
    <t>2023-08-21 2:48:25.000000 PM</t>
  </si>
  <si>
    <t>CE56553471</t>
  </si>
  <si>
    <t>2024-07-12 12:50:04.000000 PM</t>
  </si>
  <si>
    <t>CE56426834</t>
  </si>
  <si>
    <t>2023-08-21 9:51:53.000000 AM</t>
  </si>
  <si>
    <t>CE56372610</t>
  </si>
  <si>
    <t>2023-03-17 3:13:54.000000 PM</t>
  </si>
  <si>
    <t>CE56394465</t>
  </si>
  <si>
    <t>2023-05-24 10:11:11.000000 AM</t>
  </si>
  <si>
    <t>CE56192846</t>
  </si>
  <si>
    <t>2021-06-23 11:32:46.000000 AM</t>
  </si>
  <si>
    <t>CE56505983</t>
  </si>
  <si>
    <t>2024-03-11 1:01:44.000000 PM</t>
  </si>
  <si>
    <t>CE56452525</t>
  </si>
  <si>
    <t>2023-10-25 6:32:25.000000 PM</t>
  </si>
  <si>
    <t>CE56538591</t>
  </si>
  <si>
    <t>2024-06-04 2:35:42.000000 PM</t>
  </si>
  <si>
    <t>CE56520317</t>
  </si>
  <si>
    <t>2024-04-18 10:08:20.000000 AM</t>
  </si>
  <si>
    <t>CE56546914</t>
  </si>
  <si>
    <t>2024-06-26 11:47:15.000000 AM</t>
  </si>
  <si>
    <t>CE56490559</t>
  </si>
  <si>
    <t>2024-02-01 8:39:00.000000 AM</t>
  </si>
  <si>
    <t>CE56544210</t>
  </si>
  <si>
    <t>2024-06-19 12:28:18.000000 PM</t>
  </si>
  <si>
    <t>CE56393956</t>
  </si>
  <si>
    <t>2023-05-23 8:02:14.000000 AM</t>
  </si>
  <si>
    <t>CE56460057</t>
  </si>
  <si>
    <t>2023-11-14 9:44:07.000000 AM</t>
  </si>
  <si>
    <t>CE56527087</t>
  </si>
  <si>
    <t>2024-05-06 8:38:13.000000 AM</t>
  </si>
  <si>
    <t>CE56345528</t>
  </si>
  <si>
    <t>2022-12-28 10:43:58.000000 AM</t>
  </si>
  <si>
    <t>CE56462538</t>
  </si>
  <si>
    <t>2023-11-20 11:18:23.000000 AM</t>
  </si>
  <si>
    <t>17000</t>
  </si>
  <si>
    <t>CE56392442</t>
  </si>
  <si>
    <t>2023-05-17 8:49:25.000000 AM</t>
  </si>
  <si>
    <t>CE56467092</t>
  </si>
  <si>
    <t>2023-11-30 10:00:46.000000 AM</t>
  </si>
  <si>
    <t>CE56471652</t>
  </si>
  <si>
    <t>2023-12-12 1:34:13.000000 PM</t>
  </si>
  <si>
    <t>CE56408059</t>
  </si>
  <si>
    <t>2023-06-29 9:27:14.000000 AM</t>
  </si>
  <si>
    <t>CE56455762</t>
  </si>
  <si>
    <t>2023-11-02 10:58:36.000000 AM</t>
  </si>
  <si>
    <t>CE56498307</t>
  </si>
  <si>
    <t>2024-02-20 2:57:15.000000 PM</t>
  </si>
  <si>
    <t>CE56346727</t>
  </si>
  <si>
    <t>2023-01-03 2:33:30.000000 PM</t>
  </si>
  <si>
    <t>CE56427501</t>
  </si>
  <si>
    <t>2023-08-22 2:16:47.000000 PM</t>
  </si>
  <si>
    <t>CE56507661</t>
  </si>
  <si>
    <t>2024-03-14 1:47:04.000000 PM</t>
  </si>
  <si>
    <t>CE56314299</t>
  </si>
  <si>
    <t>2022-09-09 9:50:43.000000 AM</t>
  </si>
  <si>
    <t>CE56522302</t>
  </si>
  <si>
    <t>2024-04-23 3:36:41.000000 PM</t>
  </si>
  <si>
    <t>CE56494394</t>
  </si>
  <si>
    <t>2024-02-09 11:18:39.000000 AM</t>
  </si>
  <si>
    <t>CE56323572</t>
  </si>
  <si>
    <t>2022-10-12 12:51:12.000000 PM</t>
  </si>
  <si>
    <t>CE56300873</t>
  </si>
  <si>
    <t>2022-07-21 9:00:25.000000 AM</t>
  </si>
  <si>
    <t>CE56389584</t>
  </si>
  <si>
    <t>2023-05-09 8:16:05.000000 AM</t>
  </si>
  <si>
    <t>CE56351663</t>
  </si>
  <si>
    <t>2023-01-17 2:24:23.000000 PM</t>
  </si>
  <si>
    <t>CE56296609</t>
  </si>
  <si>
    <t>2022-07-06 10:17:42.000000 AM</t>
  </si>
  <si>
    <t>CE56419591</t>
  </si>
  <si>
    <t>2023-07-28 4:36:19.000000 PM</t>
  </si>
  <si>
    <t>CE56486008</t>
  </si>
  <si>
    <t>2024-01-22 10:09:52.000000 AM</t>
  </si>
  <si>
    <t>CE56517349</t>
  </si>
  <si>
    <t>2024-04-10 7:26:04.000000 PM</t>
  </si>
  <si>
    <t>CE56548444</t>
  </si>
  <si>
    <t>2024-07-02 8:33:10.000000 AM</t>
  </si>
  <si>
    <t>CE56299425</t>
  </si>
  <si>
    <t>2022-07-15 11:54:09.000000 AM</t>
  </si>
  <si>
    <t>CE56510615</t>
  </si>
  <si>
    <t>2024-03-22 10:02:14.000000 AM</t>
  </si>
  <si>
    <t>CE56504877</t>
  </si>
  <si>
    <t>2024-03-07 1:12:46.000000 PM</t>
  </si>
  <si>
    <t>CE56479207</t>
  </si>
  <si>
    <t>2024-01-04 3:10:42.000000 PM</t>
  </si>
  <si>
    <t>CE56496173</t>
  </si>
  <si>
    <t>2024-02-14 10:16:45.000000 AM</t>
  </si>
  <si>
    <t>CE56518812</t>
  </si>
  <si>
    <t>2024-04-15 1:10:00.000000 PM</t>
  </si>
  <si>
    <t>CE56498905</t>
  </si>
  <si>
    <t>2024-02-21 3:37:49.000000 PM</t>
  </si>
  <si>
    <t>CE56505792</t>
  </si>
  <si>
    <t>2024-03-11 9:23:35.000000 AM</t>
  </si>
  <si>
    <t>CE56530579</t>
  </si>
  <si>
    <t>2024-05-14 11:51:12.000000 AM</t>
  </si>
  <si>
    <t>CE56436011</t>
  </si>
  <si>
    <t>2023-09-14 2:35:52.000000 PM</t>
  </si>
  <si>
    <t>CE56361049</t>
  </si>
  <si>
    <t>2023-02-13 1:58:16.000000 PM</t>
  </si>
  <si>
    <t>CE56400963</t>
  </si>
  <si>
    <t>2023-06-12 10:03:48.000000 AM</t>
  </si>
  <si>
    <t>CE56311147</t>
  </si>
  <si>
    <t>2022-08-29 12:08:24.000000 PM</t>
  </si>
  <si>
    <t>CE56506960</t>
  </si>
  <si>
    <t>2024-03-13 9:57:44.000000 AM</t>
  </si>
  <si>
    <t>CE56316399</t>
  </si>
  <si>
    <t>2022-09-15 2:17:06.000000 PM</t>
  </si>
  <si>
    <t>CE56540514</t>
  </si>
  <si>
    <t>2024-06-10 10:45:50.000000 AM</t>
  </si>
  <si>
    <t>CE56528406</t>
  </si>
  <si>
    <t>2024-05-08 2:17:05.000000 PM</t>
  </si>
  <si>
    <t>CE56359450</t>
  </si>
  <si>
    <t>2023-02-08 10:39:03.000000 AM</t>
  </si>
  <si>
    <t>CE56448834</t>
  </si>
  <si>
    <t>2023-10-18 8:28:15.000000 AM</t>
  </si>
  <si>
    <t>CE56311981</t>
  </si>
  <si>
    <t>2022-08-31 1:17:46.000000 PM</t>
  </si>
  <si>
    <t>CE56344171</t>
  </si>
  <si>
    <t>2022-12-20 1:57:39.000000 PM</t>
  </si>
  <si>
    <t>CE56533253</t>
  </si>
  <si>
    <t>2024-05-21 3:52:14.000000 PM</t>
  </si>
  <si>
    <t>CE55780884</t>
  </si>
  <si>
    <t>2017-06-29 11:59:47.000000 AM</t>
  </si>
  <si>
    <t>CE56463076</t>
  </si>
  <si>
    <t>2023-11-21 10:31:08.000000 AM</t>
  </si>
  <si>
    <t>CE56408944</t>
  </si>
  <si>
    <t>2023-06-30 3:26:55.000000 PM</t>
  </si>
  <si>
    <t>CE56474893</t>
  </si>
  <si>
    <t>2023-12-20 9:39:03.000000 AM</t>
  </si>
  <si>
    <t>CE56474390</t>
  </si>
  <si>
    <t>2023-12-19 9:59:24.000000 AM</t>
  </si>
  <si>
    <t>CE56204488</t>
  </si>
  <si>
    <t>2021-08-05 2:09:01.000000 PM</t>
  </si>
  <si>
    <t>CE56479171</t>
  </si>
  <si>
    <t>2024-01-04 2:39:00.000000 PM</t>
  </si>
  <si>
    <t>CE56545817</t>
  </si>
  <si>
    <t>2024-06-24 10:25:13.000000 AM</t>
  </si>
  <si>
    <t>CE56524872</t>
  </si>
  <si>
    <t>2024-04-30 12:07:32.000000 PM</t>
  </si>
  <si>
    <t>CE56435457</t>
  </si>
  <si>
    <t>2023-09-13 2:31:50.000000 PM</t>
  </si>
  <si>
    <t>CE56486520</t>
  </si>
  <si>
    <t>2024-01-22 5:10:09.000000 PM</t>
  </si>
  <si>
    <t>CE56327189</t>
  </si>
  <si>
    <t>2022-10-24 4:45:57.000000 PM</t>
  </si>
  <si>
    <t>CE56288455</t>
  </si>
  <si>
    <t>2022-06-07 9:29:43.000000 AM</t>
  </si>
  <si>
    <t>CE56424550</t>
  </si>
  <si>
    <t>2023-08-14 11:35:41.000000 AM</t>
  </si>
  <si>
    <t>CE56432843</t>
  </si>
  <si>
    <t>2023-09-07 11:47:30.000000 AM</t>
  </si>
  <si>
    <t>CE56456018</t>
  </si>
  <si>
    <t>2023-11-02 3:03:39.000000 PM</t>
  </si>
  <si>
    <t>CE56480803</t>
  </si>
  <si>
    <t>2024-01-09 11:13:48.000000 AM</t>
  </si>
  <si>
    <t>CE56291927</t>
  </si>
  <si>
    <t>2022-06-17 1:12:18.000000 PM</t>
  </si>
  <si>
    <t>CE56450348</t>
  </si>
  <si>
    <t>2023-10-20 1:04:07.000000 PM</t>
  </si>
  <si>
    <t>CE56250634</t>
  </si>
  <si>
    <t>2022-01-20 3:28:22.000000 PM</t>
  </si>
  <si>
    <t>CE56437611</t>
  </si>
  <si>
    <t>2023-09-19 12:07:26.000000 PM</t>
  </si>
  <si>
    <t>CE56474397</t>
  </si>
  <si>
    <t>2023-12-19 10:05:27.000000 AM</t>
  </si>
  <si>
    <t>CE56555590</t>
  </si>
  <si>
    <t>2024-07-18 12:53:58.000000 PM</t>
  </si>
  <si>
    <t>CE56433573</t>
  </si>
  <si>
    <t>2023-09-08 2:07:43.000000 PM</t>
  </si>
  <si>
    <t>CE56505765</t>
  </si>
  <si>
    <t>2024-03-11 8:23:11.000000 AM</t>
  </si>
  <si>
    <t>CE56326495</t>
  </si>
  <si>
    <t>2022-10-21 9:55:55.000000 AM</t>
  </si>
  <si>
    <t>CE56174545</t>
  </si>
  <si>
    <t>2021-04-19 10:26:36.000000 AM</t>
  </si>
  <si>
    <t>CE56409569</t>
  </si>
  <si>
    <t>2023-07-04 2:57:01.000000 PM</t>
  </si>
  <si>
    <t>CE56453299</t>
  </si>
  <si>
    <t>2023-10-27 11:49:06.000000 AM</t>
  </si>
  <si>
    <t>CE56522644</t>
  </si>
  <si>
    <t>2024-04-24 11:39:38.000000 AM</t>
  </si>
  <si>
    <t>CE56338268</t>
  </si>
  <si>
    <t>2022-11-30 11:22:35.000000 AM</t>
  </si>
  <si>
    <t>CE56450069</t>
  </si>
  <si>
    <t>2023-10-20 7:20:22.000000 AM</t>
  </si>
  <si>
    <t>CE56508459</t>
  </si>
  <si>
    <t>2024-03-18 10:16:08.000000 AM</t>
  </si>
  <si>
    <t>CE56319796</t>
  </si>
  <si>
    <t>2022-09-27 4:25:04.000000 PM</t>
  </si>
  <si>
    <t>CE56516393</t>
  </si>
  <si>
    <t>2024-04-09 9:16:55.000000 AM</t>
  </si>
  <si>
    <t>CE56535758</t>
  </si>
  <si>
    <t>2024-05-28 11:46:00.000000 AM</t>
  </si>
  <si>
    <t>CE56457873</t>
  </si>
  <si>
    <t>2023-11-07 3:13:14.000000 PM</t>
  </si>
  <si>
    <t>CE56340334</t>
  </si>
  <si>
    <t>2022-12-07 12:58:19.000000 PM</t>
  </si>
  <si>
    <t>CE56416519</t>
  </si>
  <si>
    <t>2023-07-21 9:13:14.000000 AM</t>
  </si>
  <si>
    <t>CE56405732</t>
  </si>
  <si>
    <t>2023-06-22 9:02:21.000000 PM</t>
  </si>
  <si>
    <t>CE56546291</t>
  </si>
  <si>
    <t>2024-06-25 9:59:48.000000 AM</t>
  </si>
  <si>
    <t>CE56520329</t>
  </si>
  <si>
    <t>2024-04-18 10:16:03.000000 AM</t>
  </si>
  <si>
    <t>CE56579677</t>
  </si>
  <si>
    <t>2024-09-19 12:12:13.000000 PM</t>
  </si>
  <si>
    <t>CE56452963</t>
  </si>
  <si>
    <t>2023-10-26 2:56:47.000000 PM</t>
  </si>
  <si>
    <t>CE56438873</t>
  </si>
  <si>
    <t>2023-09-21 3:18:11.000000 PM</t>
  </si>
  <si>
    <t>CE56389748</t>
  </si>
  <si>
    <t>2023-05-09 11:18:49.000000 AM</t>
  </si>
  <si>
    <t>CE56493054</t>
  </si>
  <si>
    <t>2024-02-07 10:15:46.000000 AM</t>
  </si>
  <si>
    <t>CE56312253</t>
  </si>
  <si>
    <t>2022-09-01 10:31:42.000000 AM</t>
  </si>
  <si>
    <t>CE56446200</t>
  </si>
  <si>
    <t>2023-10-11 3:29:01.000000 PM</t>
  </si>
  <si>
    <t>CE56571667</t>
  </si>
  <si>
    <t>2024-08-29 12:06:33.000000 PM</t>
  </si>
  <si>
    <t>CE56536247</t>
  </si>
  <si>
    <t>2024-05-29 11:03:32.000000 AM</t>
  </si>
  <si>
    <t>CE56496998</t>
  </si>
  <si>
    <t>2024-02-15 2:36:54.000000 PM</t>
  </si>
  <si>
    <t>CE56321126</t>
  </si>
  <si>
    <t>2022-10-04 8:39:54.000000 AM</t>
  </si>
  <si>
    <t>CE56509850</t>
  </si>
  <si>
    <t>2024-03-20 2:31:34.000000 PM</t>
  </si>
  <si>
    <t>CE56471376</t>
  </si>
  <si>
    <t>2023-12-12 8:42:19.000000 AM</t>
  </si>
  <si>
    <t>CE56440580</t>
  </si>
  <si>
    <t>2023-09-26 4:25:05.000000 PM</t>
  </si>
  <si>
    <t>CE56571664</t>
  </si>
  <si>
    <t>2024-08-29 12:04:48.000000 PM</t>
  </si>
  <si>
    <t>CE56433496</t>
  </si>
  <si>
    <t>2023-09-08 12:39:51.000000 PM</t>
  </si>
  <si>
    <t>CE56492975</t>
  </si>
  <si>
    <t>2024-02-07 9:10:14.000000 AM</t>
  </si>
  <si>
    <t>CE56583806</t>
  </si>
  <si>
    <t>2024-10-01 12:47:04.000000 PM</t>
  </si>
  <si>
    <t>CE56420073</t>
  </si>
  <si>
    <t>2023-07-31 3:36:42.000000 PM</t>
  </si>
  <si>
    <t>CE56564820</t>
  </si>
  <si>
    <t>2024-08-13 8:56:30.000000 AM</t>
  </si>
  <si>
    <t>CE56453491</t>
  </si>
  <si>
    <t>2023-10-27 3:31:56.000000 PM</t>
  </si>
  <si>
    <t>CE56479075</t>
  </si>
  <si>
    <t>2024-01-04 12:49:19.000000 PM</t>
  </si>
  <si>
    <t>CE56409840</t>
  </si>
  <si>
    <t>2023-07-05 10:06:01.000000 AM</t>
  </si>
  <si>
    <t>Budget</t>
  </si>
  <si>
    <t>Actual</t>
  </si>
  <si>
    <t>YTD2024</t>
  </si>
  <si>
    <t>(blank)</t>
  </si>
  <si>
    <t>Var ( Bug - Act)</t>
  </si>
  <si>
    <t>COVID-19</t>
  </si>
  <si>
    <t>BCM Inventory</t>
  </si>
  <si>
    <t>Maybe back to Normal</t>
  </si>
  <si>
    <t>CE56571353</t>
  </si>
  <si>
    <t>2024-08-28 4:03:18.000000 PM</t>
  </si>
  <si>
    <t>CE56448656</t>
  </si>
  <si>
    <t>2023-10-17 3:15:41.000000 PM</t>
  </si>
  <si>
    <t>CE56489779</t>
  </si>
  <si>
    <t>2024-01-30 1:31:31.000000 PM</t>
  </si>
  <si>
    <t>CE56558720</t>
  </si>
  <si>
    <t>2024-07-26 9:50:11.000000 AM</t>
  </si>
  <si>
    <t>CE56340456</t>
  </si>
  <si>
    <t>2022-12-07 4:05:01.000000 PM</t>
  </si>
  <si>
    <t>CE56444392</t>
  </si>
  <si>
    <t>2023-10-05 4:17:57.000000 PM</t>
  </si>
  <si>
    <t>CE56573011</t>
  </si>
  <si>
    <t>2024-09-03 4:09:50.000000 PM</t>
  </si>
  <si>
    <t>CE56503082</t>
  </si>
  <si>
    <t>2024-03-04 9:16:12.000000 AM</t>
  </si>
  <si>
    <t>CE56558141</t>
  </si>
  <si>
    <t>2024-07-25 8:41:11.000000 AM</t>
  </si>
  <si>
    <t>CE56557064</t>
  </si>
  <si>
    <t>2024-07-23 9:16:13.000000 AM</t>
  </si>
  <si>
    <t>CE56416334</t>
  </si>
  <si>
    <t>2023-07-20 3:01:03.000000 PM</t>
  </si>
  <si>
    <t>CE56513500</t>
  </si>
  <si>
    <t>2024-04-02 9:48:58.000000 AM</t>
  </si>
  <si>
    <t>CE56550075</t>
  </si>
  <si>
    <t>2024-07-04 8:22:53.000000 PM</t>
  </si>
  <si>
    <t>CE56488787</t>
  </si>
  <si>
    <t>2024-01-28 8:17:14.000000 PM</t>
  </si>
  <si>
    <t>CE56482975</t>
  </si>
  <si>
    <t>2024-01-15 8:20:02.000000 AM</t>
  </si>
  <si>
    <t>CE56391030</t>
  </si>
  <si>
    <t>2023-05-11 5:35:43.000000 PM</t>
  </si>
  <si>
    <t>CE56512212</t>
  </si>
  <si>
    <t>2024-03-27 8:48:49.000000 AM</t>
  </si>
  <si>
    <t>CE56416413</t>
  </si>
  <si>
    <t>2023-07-20 4:08:12.000000 PM</t>
  </si>
  <si>
    <t>CE56304045</t>
  </si>
  <si>
    <t>2022-08-03 10:05:51.000000 AM</t>
  </si>
  <si>
    <t>CE56411529</t>
  </si>
  <si>
    <t>2023-07-10 9:24:35.000000 AM</t>
  </si>
  <si>
    <t>CE56380790</t>
  </si>
  <si>
    <t>2023-04-12 3:57:50.000000 PM</t>
  </si>
  <si>
    <t>CE56456421</t>
  </si>
  <si>
    <t>2023-11-03 12:28:17.000000 PM</t>
  </si>
  <si>
    <t>CE56282963</t>
  </si>
  <si>
    <t>2022-05-17 9:57:42.000000 AM</t>
  </si>
  <si>
    <t>CE56566229</t>
  </si>
  <si>
    <t>2024-08-15 1:11:14.000000 PM</t>
  </si>
  <si>
    <t>CE56448955</t>
  </si>
  <si>
    <t>2023-10-18 10:25:29.000000 AM</t>
  </si>
  <si>
    <t>CE56498842</t>
  </si>
  <si>
    <t>2024-02-21 2:48:29.000000 PM</t>
  </si>
  <si>
    <t>CE56482417</t>
  </si>
  <si>
    <t>2024-01-12 9:54:34.000000 AM</t>
  </si>
  <si>
    <t>CE56514455</t>
  </si>
  <si>
    <t>2024-04-03 3:32:49.000000 PM</t>
  </si>
  <si>
    <t>CE56335317</t>
  </si>
  <si>
    <t>2022-11-21 1:35:58.000000 PM</t>
  </si>
  <si>
    <t>CE56335009</t>
  </si>
  <si>
    <t>2022-11-18 4:17:53.000000 PM</t>
  </si>
  <si>
    <t>CE56533414</t>
  </si>
  <si>
    <t>2024-05-22 8:27:41.000000 AM</t>
  </si>
  <si>
    <t>CE56490022</t>
  </si>
  <si>
    <t>2024-01-30 5:08:28.000000 PM</t>
  </si>
  <si>
    <t>CE56291280</t>
  </si>
  <si>
    <t>2022-06-15 3:52:54.000000 PM</t>
  </si>
  <si>
    <t>CE56502835</t>
  </si>
  <si>
    <t>2024-03-01 3:48:06.000000 PM</t>
  </si>
  <si>
    <t>CE56520943</t>
  </si>
  <si>
    <t>2024-04-19 10:23:55.000000 AM</t>
  </si>
  <si>
    <t>CE56516607</t>
  </si>
  <si>
    <t>2024-04-09 12:45:53.000000 PM</t>
  </si>
  <si>
    <t>CE56502837</t>
  </si>
  <si>
    <t>2024-03-01 3:48:13.000000 PM</t>
  </si>
  <si>
    <t>CE56455870</t>
  </si>
  <si>
    <t>2023-11-02 12:25:14.000000 PM</t>
  </si>
  <si>
    <t>CE56588631</t>
  </si>
  <si>
    <t>2024-10-15 9:54:34.000000 AM</t>
  </si>
  <si>
    <t>CE56582357</t>
  </si>
  <si>
    <t>2024-09-26 9:29:11.000000 AM</t>
  </si>
  <si>
    <t>CE56512916</t>
  </si>
  <si>
    <t>2024-03-28 11:10:23.000000 AM</t>
  </si>
  <si>
    <t>CE56373504</t>
  </si>
  <si>
    <t>2023-03-21 12:41:00.000000 PM</t>
  </si>
  <si>
    <t>CE56470906</t>
  </si>
  <si>
    <t>2023-12-11 10:19:44.000000 AM</t>
  </si>
  <si>
    <t>CE56518736</t>
  </si>
  <si>
    <t>2024-04-15 11:45:07.000000 AM</t>
  </si>
  <si>
    <t>CE56566697</t>
  </si>
  <si>
    <t>2024-08-16 11:45:19.000000 AM</t>
  </si>
  <si>
    <t>CE56536779</t>
  </si>
  <si>
    <t>2024-05-30 11:31:49.000000 AM</t>
  </si>
  <si>
    <t>CE56453300</t>
  </si>
  <si>
    <t>2023-10-27 11:49:35.000000 AM</t>
  </si>
  <si>
    <t>CE56301196</t>
  </si>
  <si>
    <t>2022-07-21 4:30:43.000000 PM</t>
  </si>
  <si>
    <t>CE56470292</t>
  </si>
  <si>
    <t>2023-12-08 9:36:58.000000 AM</t>
  </si>
  <si>
    <t>CE56497567</t>
  </si>
  <si>
    <t>2024-02-16 2:37:55.000000 PM</t>
  </si>
  <si>
    <t>CE56471085</t>
  </si>
  <si>
    <t>2023-12-11 1:14:33.000000 PM</t>
  </si>
  <si>
    <t>CE56416916</t>
  </si>
  <si>
    <t>2023-07-21 5:29:06.000000 PM</t>
  </si>
  <si>
    <t>CE56406425</t>
  </si>
  <si>
    <t>2023-06-26 9:44:01.000000 AM</t>
  </si>
  <si>
    <t>CE56452749</t>
  </si>
  <si>
    <t>2023-10-26 11:32:43.000000 AM</t>
  </si>
  <si>
    <t>CE56507673</t>
  </si>
  <si>
    <t>2024-03-14 1:56:17.000000 PM</t>
  </si>
  <si>
    <t>CE56395241</t>
  </si>
  <si>
    <t>2023-05-25 3:43:28.000000 PM</t>
  </si>
  <si>
    <t>CE56378265</t>
  </si>
  <si>
    <t>2023-04-03 4:13:58.000000 PM</t>
  </si>
  <si>
    <t>CE56371979</t>
  </si>
  <si>
    <t>2023-03-16 12:05:19.000000 PM</t>
  </si>
  <si>
    <t>CE56558965</t>
  </si>
  <si>
    <t>2024-07-26 1:54:57.000000 PM</t>
  </si>
  <si>
    <t>CE56567577</t>
  </si>
  <si>
    <t>2024-08-19 4:15:44.000000 PM</t>
  </si>
  <si>
    <t>CE56373487</t>
  </si>
  <si>
    <t>2023-03-21 12:11:54.000000 PM</t>
  </si>
  <si>
    <t>CE56527962</t>
  </si>
  <si>
    <t>2024-05-07 3:36:28.000000 PM</t>
  </si>
  <si>
    <t>CE56494997</t>
  </si>
  <si>
    <t>2024-02-12 11:02:38.000000 AM</t>
  </si>
  <si>
    <t>CE56390786</t>
  </si>
  <si>
    <t>2023-05-11 12:00:54.000000 PM</t>
  </si>
  <si>
    <t>CE56517667</t>
  </si>
  <si>
    <t>2024-04-11 1:53:25.000000 PM</t>
  </si>
  <si>
    <t>CE56515024</t>
  </si>
  <si>
    <t>2024-04-04 3:49:02.000000 PM</t>
  </si>
  <si>
    <t>CE56392099</t>
  </si>
  <si>
    <t>2023-05-16 11:02:12.000000 AM</t>
  </si>
  <si>
    <t>CE56414874</t>
  </si>
  <si>
    <t>2023-07-18 9:33:42.000000 AM</t>
  </si>
  <si>
    <t>CE56223989</t>
  </si>
  <si>
    <t>2021-10-14 2:28:35.000000 PM</t>
  </si>
  <si>
    <t>CE56466364</t>
  </si>
  <si>
    <t>2023-11-28 4:28:42.000000 PM</t>
  </si>
  <si>
    <t>CE56572013</t>
  </si>
  <si>
    <t>2024-08-30 9:07:06.000000 AM</t>
  </si>
  <si>
    <t>CE56301448</t>
  </si>
  <si>
    <t>2022-07-22 2:06:01.000000 PM</t>
  </si>
  <si>
    <t>CE56357600</t>
  </si>
  <si>
    <t>2023-02-02 12:23:44.000000 PM</t>
  </si>
  <si>
    <t>CE56435645</t>
  </si>
  <si>
    <t>2023-09-14 7:37:24.000000 AM</t>
  </si>
  <si>
    <t>CE56483991</t>
  </si>
  <si>
    <t>2024-01-16 2:48:37.000000 PM</t>
  </si>
  <si>
    <t>CE56359722</t>
  </si>
  <si>
    <t>2023-02-08 3:35:55.000000 PM</t>
  </si>
  <si>
    <t>CE56495600</t>
  </si>
  <si>
    <t>2024-02-13 10:43:07.000000 AM</t>
  </si>
  <si>
    <t>CE56496709</t>
  </si>
  <si>
    <t>2024-02-15 10:36:47.000000 AM</t>
  </si>
  <si>
    <t>CE56540469</t>
  </si>
  <si>
    <t>2024-06-10 9:56:20.000000 AM</t>
  </si>
  <si>
    <t>CE56506831</t>
  </si>
  <si>
    <t>2024-03-12 4:33:12.000000 PM</t>
  </si>
  <si>
    <t>CE56499932</t>
  </si>
  <si>
    <t>2024-02-23 2:24:12.000000 PM</t>
  </si>
  <si>
    <t>CE56487949</t>
  </si>
  <si>
    <t>2024-01-25 1:18:02.000000 PM</t>
  </si>
  <si>
    <t>CE56383967</t>
  </si>
  <si>
    <t>2023-04-21 11:07:13.000000 AM</t>
  </si>
  <si>
    <t>CE56411288</t>
  </si>
  <si>
    <t>2023-07-07 2:49:57.000000 PM</t>
  </si>
  <si>
    <t>CE56555558</t>
  </si>
  <si>
    <t>2024-07-18 12:16:05.000000 PM</t>
  </si>
  <si>
    <t>CE56321466</t>
  </si>
  <si>
    <t>2022-10-04 3:26:00.000000 PM</t>
  </si>
  <si>
    <t>CE56453357</t>
  </si>
  <si>
    <t>2023-10-27 1:11:37.000000 PM</t>
  </si>
  <si>
    <t>CE56448279</t>
  </si>
  <si>
    <t>2023-10-17 9:46:34.000000 AM</t>
  </si>
  <si>
    <t>CE56518258</t>
  </si>
  <si>
    <t>2024-04-12 2:52:18.000000 PM</t>
  </si>
  <si>
    <t>CE56502807</t>
  </si>
  <si>
    <t>2024-03-01 3:22:49.000000 PM</t>
  </si>
  <si>
    <t>CE56592159</t>
  </si>
  <si>
    <t>2024-10-23 10:59:59.000000 AM</t>
  </si>
  <si>
    <t>CE56444312</t>
  </si>
  <si>
    <t>2023-10-05 3:03:05.000000 PM</t>
  </si>
  <si>
    <t>CE56395162</t>
  </si>
  <si>
    <t>2023-05-25 2:05:24.000000 PM</t>
  </si>
  <si>
    <t>CE56438524</t>
  </si>
  <si>
    <t>2023-09-21 8:37:08.000000 AM</t>
  </si>
  <si>
    <t>CE56383081</t>
  </si>
  <si>
    <t>2023-04-19 1:12:44.000000 PM</t>
  </si>
  <si>
    <t>CE56570452</t>
  </si>
  <si>
    <t>2024-08-27 9:15:28.000000 AM</t>
  </si>
  <si>
    <t>CE56333558</t>
  </si>
  <si>
    <t>2022-11-15 12:16:46.000000 PM</t>
  </si>
  <si>
    <t>CE56449166</t>
  </si>
  <si>
    <t>2023-10-18 1:20:34.000000 PM</t>
  </si>
  <si>
    <t>CE56397217</t>
  </si>
  <si>
    <t>2023-05-31 3:25:49.000000 PM</t>
  </si>
  <si>
    <t>CE56537789</t>
  </si>
  <si>
    <t>2024-06-03 10:16:57.000000 AM</t>
  </si>
  <si>
    <t>CE56552879</t>
  </si>
  <si>
    <t>2024-07-11 11:53:35.000000 AM</t>
  </si>
  <si>
    <t>CE56562695</t>
  </si>
  <si>
    <t>2024-08-07 11:18:50.000000 AM</t>
  </si>
  <si>
    <t>CE56297573</t>
  </si>
  <si>
    <t>2022-07-11 7:58:48.000000 AM</t>
  </si>
  <si>
    <t>CE56595269</t>
  </si>
  <si>
    <t>2024-10-31 9:23:06.000000 AM</t>
  </si>
  <si>
    <t>CE56473519</t>
  </si>
  <si>
    <t>2023-12-15 3:34:18.000000 PM</t>
  </si>
  <si>
    <t>CE56364680</t>
  </si>
  <si>
    <t>2023-02-24 9:15:25.000000 AM</t>
  </si>
  <si>
    <t>CE56285692</t>
  </si>
  <si>
    <t>2022-05-27 9:34:17.000000 AM</t>
  </si>
  <si>
    <t>CE56487798</t>
  </si>
  <si>
    <t>2024-01-25 10:51:00.000000 AM</t>
  </si>
  <si>
    <t>CE56607838</t>
  </si>
  <si>
    <t>2024-12-04 8:24:59.000000 AM</t>
  </si>
  <si>
    <t>CE56476118</t>
  </si>
  <si>
    <t>2023-12-22 11:51:45.000000 AM</t>
  </si>
  <si>
    <t>CE56516569</t>
  </si>
  <si>
    <t>2024-04-09 12:03:42.000000 PM</t>
  </si>
  <si>
    <t>CE56597637</t>
  </si>
  <si>
    <t>2024-11-06 3:10:11.000000 PM</t>
  </si>
  <si>
    <t>CE56418369</t>
  </si>
  <si>
    <t>2023-07-26 12:55:07.000000 PM</t>
  </si>
  <si>
    <t>CE56501275</t>
  </si>
  <si>
    <t>2024-02-27 3:07:04.000000 PM</t>
  </si>
  <si>
    <t>CE56566178</t>
  </si>
  <si>
    <t>2024-08-15 12:16:52.000000 PM</t>
  </si>
  <si>
    <t>CE56481592</t>
  </si>
  <si>
    <t>2024-01-10 2:12:42.000000 PM</t>
  </si>
  <si>
    <t>CE56321638</t>
  </si>
  <si>
    <t>2022-10-05 10:37:44.000000 AM</t>
  </si>
  <si>
    <t>CE56487743</t>
  </si>
  <si>
    <t>2024-01-25 9:46:13.000000 AM</t>
  </si>
  <si>
    <t>CE56603525</t>
  </si>
  <si>
    <t>2024-11-21 8:28:39.000000 PM</t>
  </si>
  <si>
    <t>CE56587491</t>
  </si>
  <si>
    <t>2024-10-10 7:51:57.000000 AM</t>
  </si>
  <si>
    <t>CE56483773</t>
  </si>
  <si>
    <t>2024-01-16 11:48:12.000000 AM</t>
  </si>
  <si>
    <t>CE56445544</t>
  </si>
  <si>
    <t>2023-10-10 2:50:03.000000 PM</t>
  </si>
  <si>
    <t>CE56572056</t>
  </si>
  <si>
    <t>2024-08-30 10:02:35.000000 AM</t>
  </si>
  <si>
    <t>CE56441464</t>
  </si>
  <si>
    <t>2023-09-28 11:37:16.000000 AM</t>
  </si>
  <si>
    <t>CE56412451</t>
  </si>
  <si>
    <t>2023-07-11 3:26:39.000000 PM</t>
  </si>
  <si>
    <t>CE56386813</t>
  </si>
  <si>
    <t>2023-05-01 10:47:56.000000 AM</t>
  </si>
  <si>
    <t>CE56319565</t>
  </si>
  <si>
    <t>2022-09-27 10:45:45.000000 AM</t>
  </si>
  <si>
    <t>CE56411004</t>
  </si>
  <si>
    <t>2023-07-07 9:22:30.000000 AM</t>
  </si>
  <si>
    <t>CE56447557</t>
  </si>
  <si>
    <t>2023-10-16 9:12:08.000000 AM</t>
  </si>
  <si>
    <t>PO_ID</t>
  </si>
  <si>
    <t>START_DT</t>
  </si>
  <si>
    <t>LA_BCM_MANAGER</t>
  </si>
  <si>
    <t>LA_BUDG_HRS</t>
  </si>
  <si>
    <t>LA_BUDG_DISB</t>
  </si>
  <si>
    <t>LA_BUDG_FEES</t>
  </si>
  <si>
    <t>TOTAL_BUDG</t>
  </si>
  <si>
    <t>LA_ACT_HRS</t>
  </si>
  <si>
    <t>LA_ACT_FEES</t>
  </si>
  <si>
    <t>LA_ACT_DISB</t>
  </si>
  <si>
    <t>TOTAL_ACT</t>
  </si>
  <si>
    <t>Alana Barnes</t>
  </si>
  <si>
    <t>Danielle Fuochi</t>
  </si>
  <si>
    <t>Inderjeet Khanuja</t>
  </si>
  <si>
    <t>Tim Lutes</t>
  </si>
  <si>
    <t>CE56395555</t>
  </si>
  <si>
    <t>CE56469298</t>
  </si>
  <si>
    <t>Shanna Scarlett</t>
  </si>
  <si>
    <t>Dana Suvagau</t>
  </si>
  <si>
    <t>Tara Knox</t>
  </si>
  <si>
    <t>CE56325572</t>
  </si>
  <si>
    <t>Elizabeth Pereira</t>
  </si>
  <si>
    <t>CE56620526</t>
  </si>
  <si>
    <t>CE56501745</t>
  </si>
  <si>
    <t>CE56489646</t>
  </si>
  <si>
    <t>CE56483503</t>
  </si>
  <si>
    <t>CE56552169</t>
  </si>
  <si>
    <t>CE56606172</t>
  </si>
  <si>
    <t>Dana Suvag</t>
  </si>
  <si>
    <t>CE56518821</t>
  </si>
  <si>
    <t>CE56502854</t>
  </si>
  <si>
    <t>Gordon Cudjoe</t>
  </si>
  <si>
    <t>CE56544721</t>
  </si>
  <si>
    <t>CE56568007</t>
  </si>
  <si>
    <t>CE56609902</t>
  </si>
  <si>
    <t>CE56501217</t>
  </si>
  <si>
    <t>CE56493908</t>
  </si>
  <si>
    <t>CE56599798</t>
  </si>
  <si>
    <t>Ken Jim</t>
  </si>
  <si>
    <t>Kenneth Jim</t>
  </si>
  <si>
    <t>CE56423877</t>
  </si>
  <si>
    <t>CE56348957</t>
  </si>
  <si>
    <t>CE56331437</t>
  </si>
  <si>
    <t>CE56321570</t>
  </si>
  <si>
    <t>CE56586174</t>
  </si>
  <si>
    <t>CE56412216</t>
  </si>
  <si>
    <t>CE56494543</t>
  </si>
  <si>
    <t>CE56501717</t>
  </si>
  <si>
    <t>CE56503232</t>
  </si>
  <si>
    <t>CE56587359</t>
  </si>
  <si>
    <t>CE56467236</t>
  </si>
  <si>
    <t>Elizabeth Pererira</t>
  </si>
  <si>
    <t>CE56525055</t>
  </si>
  <si>
    <t>CE56595063</t>
  </si>
  <si>
    <t>CE56522562</t>
  </si>
  <si>
    <t>CE56591769</t>
  </si>
  <si>
    <t>CE56416505</t>
  </si>
  <si>
    <t>CE56570644</t>
  </si>
  <si>
    <t>Danardo Jones</t>
  </si>
  <si>
    <t>CE56573245</t>
  </si>
  <si>
    <t>CE56585493</t>
  </si>
  <si>
    <t>CE56484868</t>
  </si>
  <si>
    <t>CE56606959</t>
  </si>
  <si>
    <t>CE56505554</t>
  </si>
  <si>
    <t>CE56356554</t>
  </si>
  <si>
    <t>CE56592705</t>
  </si>
  <si>
    <t>CE56497633</t>
  </si>
  <si>
    <t>CE56543200</t>
  </si>
  <si>
    <t>CE56533843</t>
  </si>
  <si>
    <t>CE56583194</t>
  </si>
  <si>
    <t>CE56493506</t>
  </si>
  <si>
    <t>CE56467849</t>
  </si>
  <si>
    <t>CE56591368</t>
  </si>
  <si>
    <t>CE56495260</t>
  </si>
  <si>
    <t>CE56515895</t>
  </si>
  <si>
    <t>CE56564887</t>
  </si>
  <si>
    <t>CE56551430</t>
  </si>
  <si>
    <t>CE56321587</t>
  </si>
  <si>
    <t>CE56459551</t>
  </si>
  <si>
    <t>CE56346943</t>
  </si>
  <si>
    <t>CE56544109</t>
  </si>
  <si>
    <t>CE56496689</t>
  </si>
  <si>
    <t>Ken</t>
  </si>
  <si>
    <t>CE56547979</t>
  </si>
  <si>
    <t>CE56507546</t>
  </si>
  <si>
    <t>CE56494628</t>
  </si>
  <si>
    <t>CE56613351</t>
  </si>
  <si>
    <t>CE56545189</t>
  </si>
  <si>
    <t>CE56505460</t>
  </si>
  <si>
    <t>CE56549653</t>
  </si>
  <si>
    <t>CE56429478</t>
  </si>
  <si>
    <t>CE56490778</t>
  </si>
  <si>
    <t>CE56463679</t>
  </si>
  <si>
    <t>CE56444843</t>
  </si>
  <si>
    <t>CE56313871</t>
  </si>
  <si>
    <t>CE56454277</t>
  </si>
  <si>
    <t>CE56353356</t>
  </si>
  <si>
    <t>CE56583842</t>
  </si>
  <si>
    <t>CE56574278</t>
  </si>
  <si>
    <t>CE56575111</t>
  </si>
  <si>
    <t>CE56557730</t>
  </si>
  <si>
    <t>CE56571139</t>
  </si>
  <si>
    <t>CE56501503</t>
  </si>
  <si>
    <t>CE56351001</t>
  </si>
  <si>
    <t>CE56411789</t>
  </si>
  <si>
    <t>CE56607866</t>
  </si>
  <si>
    <t>CE56582726</t>
  </si>
  <si>
    <t>CE56400405</t>
  </si>
  <si>
    <t>CE56494238</t>
  </si>
  <si>
    <t>CE56403925</t>
  </si>
  <si>
    <t>CE56509660</t>
  </si>
  <si>
    <t>CE56602066</t>
  </si>
  <si>
    <t>CE56474126</t>
  </si>
  <si>
    <t>CE56606824</t>
  </si>
  <si>
    <t>CE56446434</t>
  </si>
  <si>
    <t>CE56632022</t>
  </si>
  <si>
    <t>CE56573032</t>
  </si>
  <si>
    <t>CE56551290</t>
  </si>
  <si>
    <t>CE56523821</t>
  </si>
  <si>
    <t>CE56322537</t>
  </si>
  <si>
    <t>CE56484467</t>
  </si>
  <si>
    <t>CE56312116</t>
  </si>
  <si>
    <t>CE56568864</t>
  </si>
  <si>
    <t>CE56535372</t>
  </si>
  <si>
    <t>CE56564689</t>
  </si>
  <si>
    <t>CE56502435</t>
  </si>
  <si>
    <t>CE56490028</t>
  </si>
  <si>
    <t>CE56455444</t>
  </si>
  <si>
    <t>CE56545153</t>
  </si>
  <si>
    <t>CE56642014</t>
  </si>
  <si>
    <t>CE56485532</t>
  </si>
  <si>
    <t>CE56332723</t>
  </si>
  <si>
    <t>CE56593301</t>
  </si>
  <si>
    <t>CE56625484</t>
  </si>
  <si>
    <t>CE56225882</t>
  </si>
  <si>
    <t>CE56549781</t>
  </si>
  <si>
    <t>CE56635948</t>
  </si>
  <si>
    <t>CE56563678</t>
  </si>
  <si>
    <t>CE56343884</t>
  </si>
  <si>
    <t>CE56580627</t>
  </si>
  <si>
    <t>CE56501280</t>
  </si>
  <si>
    <t>CE56442173</t>
  </si>
  <si>
    <t>CE56459130</t>
  </si>
  <si>
    <t>CE56456201</t>
  </si>
  <si>
    <t>CE56426824</t>
  </si>
  <si>
    <t>CE56511576</t>
  </si>
  <si>
    <t>CE56469670</t>
  </si>
  <si>
    <t>CE56284564</t>
  </si>
  <si>
    <t>CE56551975</t>
  </si>
  <si>
    <t>CE56526607</t>
  </si>
  <si>
    <t>CE56449033</t>
  </si>
  <si>
    <t>CE56554276</t>
  </si>
  <si>
    <t>CE56443765</t>
  </si>
  <si>
    <t>CE56489530</t>
  </si>
  <si>
    <t>CE56360791</t>
  </si>
  <si>
    <t>CE56552836</t>
  </si>
  <si>
    <t>CE56488013</t>
  </si>
  <si>
    <t>CE56615044</t>
  </si>
  <si>
    <t>CE56579564</t>
  </si>
  <si>
    <t>CE56630963</t>
  </si>
  <si>
    <t>CE56571686</t>
  </si>
  <si>
    <t>CE56480060</t>
  </si>
  <si>
    <t>CE56523252</t>
  </si>
  <si>
    <t>CE56461341</t>
  </si>
  <si>
    <t>CE56540366</t>
  </si>
  <si>
    <t>CE56409043</t>
  </si>
  <si>
    <t>CE56641584</t>
  </si>
  <si>
    <t>CE56446147</t>
  </si>
  <si>
    <t>CE56587816</t>
  </si>
  <si>
    <t>CE56475637</t>
  </si>
  <si>
    <t>CE56474844</t>
  </si>
  <si>
    <t>Outstanding Balance</t>
  </si>
  <si>
    <t>CE56584497</t>
  </si>
  <si>
    <t>CE56642767</t>
  </si>
  <si>
    <t>CE56503958</t>
  </si>
  <si>
    <t>CE56585989</t>
  </si>
  <si>
    <t>CE56603794</t>
  </si>
  <si>
    <t>CE56470502</t>
  </si>
  <si>
    <t>CE56582293</t>
  </si>
  <si>
    <t>CE56440825</t>
  </si>
  <si>
    <t>CE56554166</t>
  </si>
  <si>
    <t>CE56581309</t>
  </si>
  <si>
    <t>CE56607073</t>
  </si>
  <si>
    <t>CE56407115</t>
  </si>
  <si>
    <t>CE56549870</t>
  </si>
  <si>
    <t>CE56288820</t>
  </si>
  <si>
    <t>CE56471468</t>
  </si>
  <si>
    <t>CE56646656</t>
  </si>
  <si>
    <t>CE56327881</t>
  </si>
  <si>
    <t>CE56646659</t>
  </si>
  <si>
    <t>CE56609222</t>
  </si>
  <si>
    <t>CE56559358</t>
  </si>
  <si>
    <t>CE56385353</t>
  </si>
  <si>
    <t>CE56576052</t>
  </si>
  <si>
    <t>CE56526856</t>
  </si>
  <si>
    <t>CE56594728</t>
  </si>
  <si>
    <t>CE56570846</t>
  </si>
  <si>
    <t>CE56523006</t>
  </si>
  <si>
    <t>CE56372448</t>
  </si>
  <si>
    <t>CE56332266</t>
  </si>
  <si>
    <t>CE56569395</t>
  </si>
  <si>
    <t>CE56615888</t>
  </si>
  <si>
    <t>CE56477668</t>
  </si>
  <si>
    <t>RUNDATE</t>
  </si>
  <si>
    <t>RUNMDATE</t>
  </si>
</sst>
</file>

<file path=xl/styles.xml><?xml version="1.0" encoding="utf-8"?>
<styleSheet xmlns="http://schemas.openxmlformats.org/spreadsheetml/2006/main">
  <numFmts count="3">
    <numFmt numFmtId="164" formatCode="_-* #,##0.00_-;\-* #,##0.00_-;_-* &quot;-&quot;??_-;_-@_-"/>
    <numFmt numFmtId="165" formatCode="_-* #,##0_-;\-* #,##0_-;_-* &quot;-&quot;??_-;_-@_-"/>
    <numFmt numFmtId="166" formatCode="_-* #,##0_-;[Red]\-* #,##0_-;_-* &quot;-&quot;??_-;_-@_-"/>
  </numFmts>
  <fonts count="25">
    <font>
      <sz val="11"/>
      <color theme="1"/>
      <name val="Calibri"/>
      <family val="2"/>
      <scheme val="minor"/>
    </font>
    <font>
      <sz val="12"/>
      <color theme="1"/>
      <name val="Arial"/>
      <family val="2"/>
    </font>
    <font>
      <sz val="12"/>
      <color theme="1"/>
      <name val="Arial"/>
      <family val="2"/>
    </font>
    <font>
      <sz val="12"/>
      <color theme="1"/>
      <name val="Arial"/>
      <family val="2"/>
    </font>
    <font>
      <sz val="12"/>
      <color theme="1"/>
      <name val="Arial"/>
      <family val="2"/>
    </font>
    <font>
      <sz val="12"/>
      <color theme="1"/>
      <name val="Arial"/>
      <family val="2"/>
    </font>
    <font>
      <sz val="12"/>
      <color theme="1"/>
      <name val="Arial"/>
      <family val="2"/>
    </font>
    <font>
      <sz val="12"/>
      <color theme="1"/>
      <name val="Arial"/>
      <family val="2"/>
    </font>
    <font>
      <sz val="12"/>
      <color theme="1"/>
      <name val="Arial"/>
      <family val="2"/>
    </font>
    <font>
      <sz val="12"/>
      <color theme="1"/>
      <name val="Arial"/>
      <family val="2"/>
    </font>
    <font>
      <sz val="11"/>
      <color theme="1"/>
      <name val="Calibri"/>
      <family val="2"/>
      <scheme val="minor"/>
    </font>
    <font>
      <b/>
      <sz val="11"/>
      <color theme="0"/>
      <name val="Calibri"/>
      <family val="2"/>
      <scheme val="minor"/>
    </font>
    <font>
      <b/>
      <sz val="11"/>
      <color theme="1"/>
      <name val="Calibri"/>
      <family val="2"/>
      <scheme val="minor"/>
    </font>
    <font>
      <sz val="11"/>
      <color theme="0"/>
      <name val="Calibri"/>
      <family val="2"/>
      <scheme val="minor"/>
    </font>
    <font>
      <sz val="11"/>
      <name val="Calibri"/>
      <family val="2"/>
      <scheme val="minor"/>
    </font>
    <font>
      <b/>
      <sz val="12"/>
      <color theme="0"/>
      <name val="Calibri"/>
      <family val="2"/>
      <scheme val="minor"/>
    </font>
    <font>
      <sz val="11"/>
      <color rgb="FFFF0000"/>
      <name val="Calibri"/>
      <family val="2"/>
      <scheme val="minor"/>
    </font>
    <font>
      <b/>
      <sz val="11"/>
      <name val="Calibri"/>
      <family val="2"/>
      <scheme val="minor"/>
    </font>
    <font>
      <b/>
      <sz val="12"/>
      <color theme="1"/>
      <name val="Arial"/>
      <family val="2"/>
    </font>
    <font>
      <sz val="11"/>
      <color theme="1"/>
      <name val="Arial"/>
      <family val="2"/>
    </font>
    <font>
      <b/>
      <sz val="14"/>
      <color rgb="FF0000FF"/>
      <name val="Calibri"/>
      <family val="2"/>
      <scheme val="minor"/>
    </font>
    <font>
      <b/>
      <sz val="14"/>
      <color theme="1"/>
      <name val="Calibri"/>
      <family val="2"/>
      <scheme val="minor"/>
    </font>
    <font>
      <b/>
      <sz val="12"/>
      <color rgb="FFFF0000"/>
      <name val="Calibri"/>
      <family val="2"/>
      <scheme val="minor"/>
    </font>
    <font>
      <b/>
      <sz val="12"/>
      <color rgb="FF7F7F7F"/>
      <name val="Calibri"/>
      <family val="2"/>
      <scheme val="minor"/>
    </font>
    <font>
      <b/>
      <sz val="11"/>
      <color rgb="FFFF0000"/>
      <name val="Calibri"/>
      <family val="2"/>
      <scheme val="minor"/>
    </font>
  </fonts>
  <fills count="7">
    <fill>
      <patternFill patternType="none"/>
    </fill>
    <fill>
      <patternFill patternType="gray125"/>
    </fill>
    <fill>
      <patternFill patternType="solid">
        <fgColor theme="3" tint="-0.249977111117893"/>
        <bgColor indexed="64"/>
      </patternFill>
    </fill>
    <fill>
      <patternFill patternType="solid">
        <fgColor theme="4" tint="0.79998168889431442"/>
        <bgColor indexed="64"/>
      </patternFill>
    </fill>
    <fill>
      <patternFill patternType="solid">
        <fgColor theme="9" tint="0.39997558519241921"/>
        <bgColor indexed="64"/>
      </patternFill>
    </fill>
    <fill>
      <patternFill patternType="solid">
        <fgColor theme="4" tint="-0.499984740745262"/>
        <bgColor indexed="64"/>
      </patternFill>
    </fill>
    <fill>
      <patternFill patternType="solid">
        <fgColor rgb="FFFFFF00"/>
        <bgColor indexed="64"/>
      </patternFill>
    </fill>
  </fills>
  <borders count="26">
    <border>
      <left/>
      <right/>
      <top/>
      <bottom/>
      <diagonal/>
    </border>
    <border>
      <left style="hair">
        <color indexed="64"/>
      </left>
      <right style="hair">
        <color indexed="64"/>
      </right>
      <top style="hair">
        <color indexed="64"/>
      </top>
      <bottom style="hair">
        <color indexed="64"/>
      </bottom>
      <diagonal/>
    </border>
    <border>
      <left style="hair">
        <color indexed="64"/>
      </left>
      <right style="medium">
        <color indexed="64"/>
      </right>
      <top style="hair">
        <color indexed="64"/>
      </top>
      <bottom style="hair">
        <color indexed="64"/>
      </bottom>
      <diagonal/>
    </border>
    <border>
      <left/>
      <right style="medium">
        <color indexed="64"/>
      </right>
      <top/>
      <bottom/>
      <diagonal/>
    </border>
    <border>
      <left/>
      <right style="hair">
        <color indexed="64"/>
      </right>
      <top style="hair">
        <color indexed="64"/>
      </top>
      <bottom style="hair">
        <color indexed="64"/>
      </bottom>
      <diagonal/>
    </border>
    <border>
      <left style="hair">
        <color indexed="64"/>
      </left>
      <right/>
      <top style="hair">
        <color indexed="64"/>
      </top>
      <bottom style="hair">
        <color indexed="64"/>
      </bottom>
      <diagonal/>
    </border>
    <border>
      <left style="hair">
        <color indexed="64"/>
      </left>
      <right style="hair">
        <color indexed="64"/>
      </right>
      <top/>
      <bottom style="hair">
        <color indexed="64"/>
      </bottom>
      <diagonal/>
    </border>
    <border>
      <left style="hair">
        <color indexed="64"/>
      </left>
      <right style="medium">
        <color indexed="64"/>
      </right>
      <top/>
      <bottom style="hair">
        <color indexed="64"/>
      </bottom>
      <diagonal/>
    </border>
    <border>
      <left style="medium">
        <color indexed="64"/>
      </left>
      <right style="hair">
        <color indexed="64"/>
      </right>
      <top style="medium">
        <color indexed="64"/>
      </top>
      <bottom style="hair">
        <color indexed="64"/>
      </bottom>
      <diagonal/>
    </border>
    <border>
      <left style="hair">
        <color indexed="64"/>
      </left>
      <right style="hair">
        <color indexed="64"/>
      </right>
      <top style="medium">
        <color indexed="64"/>
      </top>
      <bottom style="hair">
        <color indexed="64"/>
      </bottom>
      <diagonal/>
    </border>
    <border>
      <left style="hair">
        <color indexed="64"/>
      </left>
      <right style="medium">
        <color indexed="64"/>
      </right>
      <top style="medium">
        <color indexed="64"/>
      </top>
      <bottom style="hair">
        <color indexed="64"/>
      </bottom>
      <diagonal/>
    </border>
    <border>
      <left style="medium">
        <color indexed="64"/>
      </left>
      <right style="hair">
        <color indexed="64"/>
      </right>
      <top style="hair">
        <color indexed="64"/>
      </top>
      <bottom style="hair">
        <color indexed="64"/>
      </bottom>
      <diagonal/>
    </border>
    <border>
      <left style="medium">
        <color indexed="64"/>
      </left>
      <right style="hair">
        <color indexed="64"/>
      </right>
      <top style="hair">
        <color indexed="64"/>
      </top>
      <bottom style="medium">
        <color indexed="64"/>
      </bottom>
      <diagonal/>
    </border>
    <border>
      <left style="hair">
        <color indexed="64"/>
      </left>
      <right style="hair">
        <color indexed="64"/>
      </right>
      <top style="hair">
        <color indexed="64"/>
      </top>
      <bottom style="medium">
        <color indexed="64"/>
      </bottom>
      <diagonal/>
    </border>
    <border>
      <left style="hair">
        <color indexed="64"/>
      </left>
      <right style="medium">
        <color indexed="64"/>
      </right>
      <top style="hair">
        <color indexed="64"/>
      </top>
      <bottom style="medium">
        <color indexed="64"/>
      </bottom>
      <diagonal/>
    </border>
    <border>
      <left style="medium">
        <color indexed="64"/>
      </left>
      <right style="hair">
        <color indexed="64"/>
      </right>
      <top style="medium">
        <color indexed="64"/>
      </top>
      <bottom style="medium">
        <color indexed="64"/>
      </bottom>
      <diagonal/>
    </border>
    <border>
      <left style="hair">
        <color indexed="64"/>
      </left>
      <right style="hair">
        <color indexed="64"/>
      </right>
      <top style="medium">
        <color indexed="64"/>
      </top>
      <bottom style="medium">
        <color indexed="64"/>
      </bottom>
      <diagonal/>
    </border>
    <border>
      <left style="hair">
        <color indexed="64"/>
      </left>
      <right style="medium">
        <color indexed="64"/>
      </right>
      <top style="medium">
        <color indexed="64"/>
      </top>
      <bottom style="medium">
        <color indexed="64"/>
      </bottom>
      <diagonal/>
    </border>
    <border>
      <left style="medium">
        <color indexed="64"/>
      </left>
      <right style="hair">
        <color indexed="64"/>
      </right>
      <top/>
      <bottom style="hair">
        <color indexed="64"/>
      </bottom>
      <diagonal/>
    </border>
    <border>
      <left/>
      <right style="hair">
        <color indexed="64"/>
      </right>
      <top/>
      <bottom style="hair">
        <color indexed="64"/>
      </bottom>
      <diagonal/>
    </border>
    <border>
      <left/>
      <right style="hair">
        <color indexed="64"/>
      </right>
      <top style="hair">
        <color indexed="64"/>
      </top>
      <bottom style="medium">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thin">
        <color indexed="64"/>
      </bottom>
      <diagonal/>
    </border>
    <border>
      <left style="hair">
        <color indexed="64"/>
      </left>
      <right/>
      <top/>
      <bottom/>
      <diagonal/>
    </border>
  </borders>
  <cellStyleXfs count="10">
    <xf numFmtId="0" fontId="0" fillId="0" borderId="0"/>
    <xf numFmtId="164" fontId="10" fillId="0" borderId="0" applyFont="0" applyFill="0" applyBorder="0" applyAlignment="0" applyProtection="0"/>
    <xf numFmtId="0" fontId="9" fillId="0" borderId="0"/>
    <xf numFmtId="0" fontId="8" fillId="0" borderId="0"/>
    <xf numFmtId="9" fontId="10" fillId="0" borderId="0" applyFont="0" applyFill="0" applyBorder="0" applyAlignment="0" applyProtection="0"/>
    <xf numFmtId="0" fontId="7" fillId="0" borderId="0"/>
    <xf numFmtId="0" fontId="6" fillId="0" borderId="0"/>
    <xf numFmtId="0" fontId="5" fillId="0" borderId="0"/>
    <xf numFmtId="0" fontId="3" fillId="0" borderId="0"/>
    <xf numFmtId="0" fontId="2" fillId="0" borderId="0"/>
  </cellStyleXfs>
  <cellXfs count="108">
    <xf numFmtId="0" fontId="0" fillId="0" borderId="0" xfId="0"/>
    <xf numFmtId="49" fontId="0" fillId="0" borderId="0" xfId="0" applyNumberFormat="1"/>
    <xf numFmtId="0" fontId="0" fillId="0" borderId="0" xfId="0" applyNumberFormat="1"/>
    <xf numFmtId="0" fontId="12" fillId="0" borderId="1" xfId="0" applyFont="1" applyBorder="1" applyAlignment="1">
      <alignment horizontal="center" vertical="center"/>
    </xf>
    <xf numFmtId="165" fontId="0" fillId="0" borderId="1" xfId="0" applyNumberFormat="1" applyBorder="1" applyAlignment="1">
      <alignment horizontal="center"/>
    </xf>
    <xf numFmtId="165" fontId="12" fillId="0" borderId="1" xfId="0" applyNumberFormat="1" applyFont="1" applyBorder="1"/>
    <xf numFmtId="0" fontId="13" fillId="0" borderId="0" xfId="0" applyFont="1" applyAlignment="1">
      <alignment horizontal="center" vertical="center"/>
    </xf>
    <xf numFmtId="166" fontId="0" fillId="0" borderId="1" xfId="0" applyNumberFormat="1" applyBorder="1"/>
    <xf numFmtId="0" fontId="12" fillId="0" borderId="1" xfId="0" applyFont="1" applyFill="1" applyBorder="1" applyAlignment="1">
      <alignment horizontal="center" vertical="center"/>
    </xf>
    <xf numFmtId="0" fontId="13" fillId="0" borderId="0" xfId="0" applyFont="1"/>
    <xf numFmtId="0" fontId="13" fillId="0" borderId="0" xfId="0" applyFont="1" applyBorder="1"/>
    <xf numFmtId="0" fontId="0" fillId="0" borderId="1" xfId="0" applyFont="1" applyBorder="1"/>
    <xf numFmtId="165" fontId="0" fillId="0" borderId="6" xfId="0" applyNumberFormat="1" applyBorder="1" applyAlignment="1">
      <alignment horizontal="center"/>
    </xf>
    <xf numFmtId="165" fontId="12" fillId="0" borderId="7" xfId="0" applyNumberFormat="1" applyFont="1" applyBorder="1"/>
    <xf numFmtId="0" fontId="0" fillId="0" borderId="8" xfId="0" applyFont="1" applyBorder="1"/>
    <xf numFmtId="165" fontId="0" fillId="0" borderId="9" xfId="0" applyNumberFormat="1" applyBorder="1" applyAlignment="1">
      <alignment horizontal="center"/>
    </xf>
    <xf numFmtId="165" fontId="12" fillId="0" borderId="10" xfId="0" applyNumberFormat="1" applyFont="1" applyBorder="1"/>
    <xf numFmtId="166" fontId="12" fillId="0" borderId="14" xfId="0" applyNumberFormat="1" applyFont="1" applyBorder="1"/>
    <xf numFmtId="0" fontId="0" fillId="0" borderId="18" xfId="0" applyFont="1" applyBorder="1"/>
    <xf numFmtId="0" fontId="12" fillId="0" borderId="12" xfId="0" applyFont="1" applyBorder="1"/>
    <xf numFmtId="166" fontId="12" fillId="0" borderId="13" xfId="0" applyNumberFormat="1" applyFont="1" applyBorder="1"/>
    <xf numFmtId="0" fontId="11" fillId="2" borderId="15" xfId="0" applyFont="1" applyFill="1" applyBorder="1" applyAlignment="1">
      <alignment vertical="center"/>
    </xf>
    <xf numFmtId="0" fontId="11" fillId="2" borderId="17" xfId="0" applyFont="1" applyFill="1" applyBorder="1" applyAlignment="1">
      <alignment horizontal="center" vertical="center"/>
    </xf>
    <xf numFmtId="0" fontId="0" fillId="3" borderId="11" xfId="0" applyFont="1" applyFill="1" applyBorder="1"/>
    <xf numFmtId="165" fontId="0" fillId="3" borderId="1" xfId="0" applyNumberFormat="1" applyFill="1" applyBorder="1" applyAlignment="1">
      <alignment horizontal="center"/>
    </xf>
    <xf numFmtId="165" fontId="12" fillId="3" borderId="2" xfId="0" applyNumberFormat="1" applyFont="1" applyFill="1" applyBorder="1"/>
    <xf numFmtId="165" fontId="0" fillId="0" borderId="6" xfId="0" applyNumberFormat="1" applyBorder="1" applyAlignment="1">
      <alignment horizontal="center" vertical="center"/>
    </xf>
    <xf numFmtId="0" fontId="0" fillId="0" borderId="0" xfId="0" applyFill="1" applyBorder="1"/>
    <xf numFmtId="0" fontId="0" fillId="0" borderId="1" xfId="0" applyFont="1" applyFill="1" applyBorder="1"/>
    <xf numFmtId="165" fontId="0" fillId="0" borderId="1" xfId="0" applyNumberFormat="1" applyFill="1" applyBorder="1" applyAlignment="1">
      <alignment horizontal="center"/>
    </xf>
    <xf numFmtId="166" fontId="0" fillId="0" borderId="1" xfId="0" applyNumberFormat="1" applyFill="1" applyBorder="1"/>
    <xf numFmtId="165" fontId="12" fillId="0" borderId="1" xfId="0" applyNumberFormat="1" applyFont="1" applyFill="1" applyBorder="1"/>
    <xf numFmtId="0" fontId="14" fillId="4" borderId="0" xfId="0" applyFont="1" applyFill="1" applyAlignment="1">
      <alignment horizontal="center" vertical="center"/>
    </xf>
    <xf numFmtId="0" fontId="0" fillId="4" borderId="0" xfId="0" applyFill="1" applyAlignment="1">
      <alignment horizontal="center" vertical="center"/>
    </xf>
    <xf numFmtId="0" fontId="14" fillId="0" borderId="0" xfId="0" applyFont="1"/>
    <xf numFmtId="0" fontId="14" fillId="0" borderId="0" xfId="0" applyFont="1" applyBorder="1"/>
    <xf numFmtId="0" fontId="0" fillId="0" borderId="19" xfId="0" applyFont="1" applyBorder="1"/>
    <xf numFmtId="0" fontId="0" fillId="3" borderId="4" xfId="0" applyFont="1" applyFill="1" applyBorder="1"/>
    <xf numFmtId="0" fontId="12" fillId="0" borderId="20" xfId="0" applyFont="1" applyBorder="1"/>
    <xf numFmtId="165" fontId="12" fillId="3" borderId="7" xfId="0" applyNumberFormat="1" applyFont="1" applyFill="1" applyBorder="1"/>
    <xf numFmtId="0" fontId="13" fillId="0" borderId="0" xfId="0" applyFont="1" applyFill="1" applyBorder="1"/>
    <xf numFmtId="9" fontId="0" fillId="0" borderId="0" xfId="4" applyFont="1"/>
    <xf numFmtId="165" fontId="0" fillId="0" borderId="0" xfId="1" applyNumberFormat="1" applyFont="1"/>
    <xf numFmtId="0" fontId="0" fillId="0" borderId="0" xfId="0" applyFont="1" applyAlignment="1">
      <alignment horizontal="center" vertical="center"/>
    </xf>
    <xf numFmtId="0" fontId="0" fillId="0" borderId="0" xfId="0" pivotButton="1"/>
    <xf numFmtId="0" fontId="0" fillId="0" borderId="0" xfId="0" applyAlignment="1">
      <alignment horizontal="left"/>
    </xf>
    <xf numFmtId="0" fontId="0" fillId="0" borderId="0" xfId="0" applyAlignment="1">
      <alignment horizontal="left" indent="1"/>
    </xf>
    <xf numFmtId="0" fontId="16" fillId="0" borderId="0" xfId="0" applyFont="1"/>
    <xf numFmtId="0" fontId="14" fillId="0" borderId="0" xfId="0" applyFont="1" applyAlignment="1">
      <alignment horizontal="center" vertical="center"/>
    </xf>
    <xf numFmtId="17" fontId="12" fillId="0" borderId="1" xfId="0" applyNumberFormat="1" applyFont="1" applyBorder="1" applyAlignment="1">
      <alignment horizontal="center" vertical="center"/>
    </xf>
    <xf numFmtId="17" fontId="12" fillId="0" borderId="1" xfId="0" applyNumberFormat="1" applyFont="1" applyFill="1" applyBorder="1" applyAlignment="1">
      <alignment horizontal="center" vertical="center"/>
    </xf>
    <xf numFmtId="165" fontId="0" fillId="0" borderId="0" xfId="0" applyNumberFormat="1"/>
    <xf numFmtId="10" fontId="0" fillId="0" borderId="0" xfId="4" applyNumberFormat="1" applyFont="1"/>
    <xf numFmtId="0" fontId="18" fillId="0" borderId="24" xfId="6" applyFont="1" applyBorder="1" applyAlignment="1">
      <alignment horizontal="center" vertical="center"/>
    </xf>
    <xf numFmtId="0" fontId="0" fillId="0" borderId="24" xfId="6" applyFont="1" applyBorder="1"/>
    <xf numFmtId="165" fontId="19" fillId="0" borderId="24" xfId="1" applyNumberFormat="1" applyFont="1" applyBorder="1"/>
    <xf numFmtId="17" fontId="11" fillId="2" borderId="16" xfId="0" applyNumberFormat="1" applyFont="1" applyFill="1" applyBorder="1" applyAlignment="1">
      <alignment horizontal="center" vertical="center"/>
    </xf>
    <xf numFmtId="0" fontId="14" fillId="4" borderId="0" xfId="0" applyFont="1" applyFill="1" applyBorder="1" applyAlignment="1">
      <alignment horizontal="center" vertical="center"/>
    </xf>
    <xf numFmtId="0" fontId="13" fillId="0" borderId="0" xfId="0" applyFont="1" applyBorder="1" applyAlignment="1">
      <alignment horizontal="right"/>
    </xf>
    <xf numFmtId="0" fontId="20" fillId="0" borderId="0" xfId="0" applyFont="1"/>
    <xf numFmtId="0" fontId="21" fillId="0" borderId="0" xfId="0" applyFont="1"/>
    <xf numFmtId="0" fontId="20" fillId="0" borderId="0" xfId="0" applyFont="1" applyAlignment="1">
      <alignment horizontal="left" vertical="center"/>
    </xf>
    <xf numFmtId="10" fontId="0" fillId="0" borderId="0" xfId="4" applyNumberFormat="1" applyFont="1" applyFill="1" applyBorder="1"/>
    <xf numFmtId="0" fontId="12" fillId="0" borderId="24" xfId="0" applyFont="1" applyBorder="1" applyAlignment="1">
      <alignment horizontal="center" vertical="center"/>
    </xf>
    <xf numFmtId="9" fontId="0" fillId="0" borderId="24" xfId="0" applyNumberFormat="1" applyBorder="1" applyAlignment="1">
      <alignment horizontal="center" vertical="center"/>
    </xf>
    <xf numFmtId="10" fontId="0" fillId="0" borderId="24" xfId="0" applyNumberFormat="1" applyBorder="1" applyAlignment="1">
      <alignment horizontal="center" vertical="center"/>
    </xf>
    <xf numFmtId="0" fontId="5" fillId="0" borderId="0" xfId="7"/>
    <xf numFmtId="49" fontId="5" fillId="0" borderId="0" xfId="7" applyNumberFormat="1"/>
    <xf numFmtId="17" fontId="0" fillId="0" borderId="0" xfId="0" applyNumberFormat="1"/>
    <xf numFmtId="17" fontId="4" fillId="0" borderId="0" xfId="7" applyNumberFormat="1" applyFont="1"/>
    <xf numFmtId="9" fontId="5" fillId="0" borderId="0" xfId="4" applyFont="1"/>
    <xf numFmtId="49" fontId="3" fillId="0" borderId="0" xfId="8" applyNumberFormat="1"/>
    <xf numFmtId="0" fontId="3" fillId="0" borderId="0" xfId="8"/>
    <xf numFmtId="14" fontId="3" fillId="0" borderId="0" xfId="8" applyNumberFormat="1"/>
    <xf numFmtId="49" fontId="3" fillId="0" borderId="0" xfId="7" applyNumberFormat="1" applyFont="1"/>
    <xf numFmtId="14" fontId="3" fillId="0" borderId="0" xfId="7" applyNumberFormat="1" applyFont="1"/>
    <xf numFmtId="0" fontId="5" fillId="0" borderId="0" xfId="7" applyNumberFormat="1"/>
    <xf numFmtId="0" fontId="22" fillId="0" borderId="0" xfId="0" applyFont="1" applyAlignment="1">
      <alignment horizontal="left" vertical="center"/>
    </xf>
    <xf numFmtId="0" fontId="23" fillId="0" borderId="0" xfId="0" applyFont="1" applyAlignment="1">
      <alignment horizontal="center" vertical="center" readingOrder="1"/>
    </xf>
    <xf numFmtId="47" fontId="0" fillId="0" borderId="0" xfId="0" applyNumberFormat="1"/>
    <xf numFmtId="14" fontId="0" fillId="0" borderId="0" xfId="0" applyNumberFormat="1"/>
    <xf numFmtId="164" fontId="0" fillId="0" borderId="0" xfId="0" applyNumberFormat="1"/>
    <xf numFmtId="166" fontId="12" fillId="0" borderId="25" xfId="0" applyNumberFormat="1" applyFont="1" applyFill="1" applyBorder="1"/>
    <xf numFmtId="9" fontId="12" fillId="0" borderId="25" xfId="4" applyFont="1" applyFill="1" applyBorder="1"/>
    <xf numFmtId="0" fontId="0" fillId="0" borderId="24" xfId="0" applyBorder="1"/>
    <xf numFmtId="0" fontId="0" fillId="0" borderId="24" xfId="0" applyBorder="1" applyAlignment="1">
      <alignment horizontal="center" vertical="center"/>
    </xf>
    <xf numFmtId="165" fontId="0" fillId="0" borderId="24" xfId="1" applyNumberFormat="1" applyFont="1" applyBorder="1"/>
    <xf numFmtId="165" fontId="0" fillId="0" borderId="24" xfId="0" applyNumberFormat="1" applyBorder="1"/>
    <xf numFmtId="165" fontId="17" fillId="0" borderId="24" xfId="0" applyNumberFormat="1" applyFont="1" applyBorder="1"/>
    <xf numFmtId="0" fontId="24" fillId="0" borderId="24" xfId="0" applyFont="1" applyBorder="1"/>
    <xf numFmtId="165" fontId="24" fillId="0" borderId="24" xfId="0" applyNumberFormat="1" applyFont="1" applyBorder="1"/>
    <xf numFmtId="0" fontId="12" fillId="6" borderId="24" xfId="0" applyFont="1" applyFill="1" applyBorder="1" applyAlignment="1">
      <alignment horizontal="center" vertical="center"/>
    </xf>
    <xf numFmtId="165" fontId="0" fillId="6" borderId="24" xfId="1" applyNumberFormat="1" applyFont="1" applyFill="1" applyBorder="1"/>
    <xf numFmtId="165" fontId="24" fillId="6" borderId="24" xfId="0" applyNumberFormat="1" applyFont="1" applyFill="1" applyBorder="1"/>
    <xf numFmtId="49" fontId="2" fillId="0" borderId="0" xfId="9" applyNumberFormat="1"/>
    <xf numFmtId="0" fontId="2" fillId="0" borderId="0" xfId="9"/>
    <xf numFmtId="14" fontId="2" fillId="0" borderId="0" xfId="9" applyNumberFormat="1"/>
    <xf numFmtId="10" fontId="0" fillId="0" borderId="0" xfId="0" applyNumberFormat="1"/>
    <xf numFmtId="0" fontId="1" fillId="0" borderId="0" xfId="7" applyFont="1"/>
    <xf numFmtId="14" fontId="1" fillId="0" borderId="0" xfId="7" applyNumberFormat="1" applyFont="1"/>
    <xf numFmtId="0" fontId="15" fillId="5" borderId="3" xfId="0" applyFont="1" applyFill="1" applyBorder="1" applyAlignment="1">
      <alignment horizontal="center" vertical="center" textRotation="90"/>
    </xf>
    <xf numFmtId="0" fontId="11" fillId="2" borderId="2" xfId="0" applyFont="1" applyFill="1" applyBorder="1" applyAlignment="1">
      <alignment horizontal="center" textRotation="90"/>
    </xf>
    <xf numFmtId="0" fontId="11" fillId="2" borderId="5" xfId="0" applyFont="1" applyFill="1" applyBorder="1" applyAlignment="1">
      <alignment horizontal="center" textRotation="90"/>
    </xf>
    <xf numFmtId="0" fontId="15" fillId="5" borderId="21" xfId="0" applyFont="1" applyFill="1" applyBorder="1" applyAlignment="1">
      <alignment horizontal="center" vertical="center" textRotation="90"/>
    </xf>
    <xf numFmtId="0" fontId="15" fillId="5" borderId="22" xfId="0" applyFont="1" applyFill="1" applyBorder="1" applyAlignment="1">
      <alignment horizontal="center" vertical="center" textRotation="90"/>
    </xf>
    <xf numFmtId="0" fontId="15" fillId="5" borderId="23" xfId="0" applyFont="1" applyFill="1" applyBorder="1" applyAlignment="1">
      <alignment horizontal="center" vertical="center" textRotation="90"/>
    </xf>
    <xf numFmtId="0" fontId="12" fillId="0" borderId="0" xfId="0" applyFont="1" applyAlignment="1">
      <alignment horizontal="center"/>
    </xf>
    <xf numFmtId="165" fontId="0" fillId="0" borderId="24" xfId="0" applyNumberFormat="1" applyBorder="1" applyAlignment="1">
      <alignment horizontal="center"/>
    </xf>
  </cellXfs>
  <cellStyles count="10">
    <cellStyle name="Comma" xfId="1" builtinId="3"/>
    <cellStyle name="Normal" xfId="0" builtinId="0"/>
    <cellStyle name="Normal 2" xfId="2"/>
    <cellStyle name="Normal 3" xfId="3"/>
    <cellStyle name="Normal 4" xfId="5"/>
    <cellStyle name="Normal 5" xfId="6"/>
    <cellStyle name="Normal 6" xfId="7"/>
    <cellStyle name="Normal 7" xfId="8"/>
    <cellStyle name="Normal 8" xfId="9"/>
    <cellStyle name="Percent" xfId="4" builtinId="5"/>
  </cellStyles>
  <dxfs count="6">
    <dxf>
      <numFmt numFmtId="165" formatCode="_-* #,##0_-;\-* #,##0_-;_-* &quot;-&quot;??_-;_-@_-"/>
    </dxf>
    <dxf>
      <numFmt numFmtId="167" formatCode="_-* #,##0.0_-;\-* #,##0.0_-;_-* &quot;-&quot;??_-;_-@_-"/>
    </dxf>
    <dxf>
      <numFmt numFmtId="164" formatCode="_-* #,##0.00_-;\-* #,##0.00_-;_-* &quot;-&quot;??_-;_-@_-"/>
    </dxf>
    <dxf>
      <numFmt numFmtId="165" formatCode="_-* #,##0_-;\-* #,##0_-;_-* &quot;-&quot;??_-;_-@_-"/>
    </dxf>
    <dxf>
      <numFmt numFmtId="167" formatCode="_-* #,##0.0_-;\-* #,##0.0_-;_-* &quot;-&quot;??_-;_-@_-"/>
    </dxf>
    <dxf>
      <numFmt numFmtId="164" formatCode="_-* #,##0.00_-;\-* #,##0.00_-;_-* &quot;-&quot;??_-;_-@_-"/>
    </dxf>
  </dxfs>
  <tableStyles count="0" defaultTableStyle="TableStyleMedium2" defaultPivotStyle="PivotStyleMedium9"/>
  <colors>
    <mruColors>
      <color rgb="FF0000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worksheet" Target="worksheets/sheet21.xml"/><Relationship Id="rId47"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46"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pivotCacheDefinition" Target="pivotCache/pivotCacheDefinition1.xml"/><Relationship Id="rId45"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10" Type="http://schemas.openxmlformats.org/officeDocument/2006/relationships/worksheet" Target="worksheets/sheet10.xml"/><Relationship Id="rId19" Type="http://schemas.openxmlformats.org/officeDocument/2006/relationships/worksheet" Target="worksheets/sheet19.xml"/><Relationship Id="rId44"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43" Type="http://schemas.microsoft.com/office/2007/relationships/slicerCache" Target="slicerCaches/slicerCach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c:lang val="en-US"/>
  <c:pivotSource>
    <c:name>[Total Active Cases - Copy.xlsx]Acceptance Trend!PivotTable1</c:name>
    <c:fmtId val="1"/>
  </c:pivotSource>
  <c:chart>
    <c:pivotFmts>
      <c:pivotFmt>
        <c:idx val="0"/>
        <c:spPr>
          <a:ln w="28575" cap="rnd">
            <a:solidFill>
              <a:schemeClr val="accent1"/>
            </a:solidFill>
            <a:round/>
          </a:ln>
          <a:effectLst/>
        </c:spPr>
        <c:marker>
          <c:symbol val="none"/>
        </c:marker>
      </c:pivotFmt>
      <c:pivotFmt>
        <c:idx val="1"/>
        <c:spPr>
          <a:ln w="28575" cap="rnd">
            <a:solidFill>
              <a:schemeClr val="accent2"/>
            </a:solidFill>
            <a:round/>
          </a:ln>
          <a:effectLst/>
        </c:spPr>
        <c:marker>
          <c:symbol val="none"/>
        </c:marker>
      </c:pivotFmt>
      <c:pivotFmt>
        <c:idx val="2"/>
        <c:spPr>
          <a:solidFill>
            <a:schemeClr val="accent1"/>
          </a:solidFill>
          <a:ln w="28575" cap="rnd">
            <a:solidFill>
              <a:schemeClr val="accent1"/>
            </a:solidFill>
            <a:round/>
          </a:ln>
          <a:effectLst/>
        </c:spPr>
        <c:marker>
          <c:symbol val="none"/>
        </c:marker>
      </c:pivotFmt>
    </c:pivotFmts>
    <c:plotArea>
      <c:layout/>
      <c:lineChart>
        <c:grouping val="standard"/>
        <c:ser>
          <c:idx val="0"/>
          <c:order val="0"/>
          <c:tx>
            <c:strRef>
              <c:f>'Acceptance Trend'!$D$3:$D$4</c:f>
              <c:strCache>
                <c:ptCount val="1"/>
                <c:pt idx="0">
                  <c:v>Murder</c:v>
                </c:pt>
              </c:strCache>
            </c:strRef>
          </c:tx>
          <c:spPr>
            <a:ln w="28575" cap="rnd">
              <a:solidFill>
                <a:schemeClr val="accent1"/>
              </a:solidFill>
              <a:round/>
            </a:ln>
            <a:effectLst/>
          </c:spPr>
          <c:marker>
            <c:symbol val="none"/>
          </c:marker>
          <c:cat>
            <c:multiLvlStrRef>
              <c:f>'Acceptance Trend'!$C$5:$C$200</c:f>
              <c:multiLvlStrCache>
                <c:ptCount val="180"/>
                <c:lvl>
                  <c:pt idx="0">
                    <c:v>1</c:v>
                  </c:pt>
                  <c:pt idx="1">
                    <c:v>2</c:v>
                  </c:pt>
                  <c:pt idx="2">
                    <c:v>3</c:v>
                  </c:pt>
                  <c:pt idx="3">
                    <c:v>4</c:v>
                  </c:pt>
                  <c:pt idx="4">
                    <c:v>5</c:v>
                  </c:pt>
                  <c:pt idx="5">
                    <c:v>6</c:v>
                  </c:pt>
                  <c:pt idx="6">
                    <c:v>7</c:v>
                  </c:pt>
                  <c:pt idx="7">
                    <c:v>8</c:v>
                  </c:pt>
                  <c:pt idx="8">
                    <c:v>9</c:v>
                  </c:pt>
                  <c:pt idx="9">
                    <c:v>10</c:v>
                  </c:pt>
                  <c:pt idx="10">
                    <c:v>11</c:v>
                  </c:pt>
                  <c:pt idx="11">
                    <c:v>12</c:v>
                  </c:pt>
                  <c:pt idx="12">
                    <c:v>1</c:v>
                  </c:pt>
                  <c:pt idx="13">
                    <c:v>2</c:v>
                  </c:pt>
                  <c:pt idx="14">
                    <c:v>3</c:v>
                  </c:pt>
                  <c:pt idx="15">
                    <c:v>4</c:v>
                  </c:pt>
                  <c:pt idx="16">
                    <c:v>5</c:v>
                  </c:pt>
                  <c:pt idx="17">
                    <c:v>6</c:v>
                  </c:pt>
                  <c:pt idx="18">
                    <c:v>7</c:v>
                  </c:pt>
                  <c:pt idx="19">
                    <c:v>8</c:v>
                  </c:pt>
                  <c:pt idx="20">
                    <c:v>9</c:v>
                  </c:pt>
                  <c:pt idx="21">
                    <c:v>10</c:v>
                  </c:pt>
                  <c:pt idx="22">
                    <c:v>11</c:v>
                  </c:pt>
                  <c:pt idx="23">
                    <c:v>12</c:v>
                  </c:pt>
                  <c:pt idx="24">
                    <c:v>1</c:v>
                  </c:pt>
                  <c:pt idx="25">
                    <c:v>2</c:v>
                  </c:pt>
                  <c:pt idx="26">
                    <c:v>3</c:v>
                  </c:pt>
                  <c:pt idx="27">
                    <c:v>4</c:v>
                  </c:pt>
                  <c:pt idx="28">
                    <c:v>5</c:v>
                  </c:pt>
                  <c:pt idx="29">
                    <c:v>6</c:v>
                  </c:pt>
                  <c:pt idx="30">
                    <c:v>7</c:v>
                  </c:pt>
                  <c:pt idx="31">
                    <c:v>8</c:v>
                  </c:pt>
                  <c:pt idx="32">
                    <c:v>9</c:v>
                  </c:pt>
                  <c:pt idx="33">
                    <c:v>10</c:v>
                  </c:pt>
                  <c:pt idx="34">
                    <c:v>11</c:v>
                  </c:pt>
                  <c:pt idx="35">
                    <c:v>12</c:v>
                  </c:pt>
                  <c:pt idx="36">
                    <c:v>1</c:v>
                  </c:pt>
                  <c:pt idx="37">
                    <c:v>2</c:v>
                  </c:pt>
                  <c:pt idx="38">
                    <c:v>3</c:v>
                  </c:pt>
                  <c:pt idx="39">
                    <c:v>4</c:v>
                  </c:pt>
                  <c:pt idx="40">
                    <c:v>5</c:v>
                  </c:pt>
                  <c:pt idx="41">
                    <c:v>6</c:v>
                  </c:pt>
                  <c:pt idx="42">
                    <c:v>7</c:v>
                  </c:pt>
                  <c:pt idx="43">
                    <c:v>8</c:v>
                  </c:pt>
                  <c:pt idx="44">
                    <c:v>9</c:v>
                  </c:pt>
                  <c:pt idx="45">
                    <c:v>10</c:v>
                  </c:pt>
                  <c:pt idx="46">
                    <c:v>11</c:v>
                  </c:pt>
                  <c:pt idx="47">
                    <c:v>12</c:v>
                  </c:pt>
                  <c:pt idx="48">
                    <c:v>1</c:v>
                  </c:pt>
                  <c:pt idx="49">
                    <c:v>2</c:v>
                  </c:pt>
                  <c:pt idx="50">
                    <c:v>3</c:v>
                  </c:pt>
                  <c:pt idx="51">
                    <c:v>4</c:v>
                  </c:pt>
                  <c:pt idx="52">
                    <c:v>5</c:v>
                  </c:pt>
                  <c:pt idx="53">
                    <c:v>6</c:v>
                  </c:pt>
                  <c:pt idx="54">
                    <c:v>7</c:v>
                  </c:pt>
                  <c:pt idx="55">
                    <c:v>8</c:v>
                  </c:pt>
                  <c:pt idx="56">
                    <c:v>9</c:v>
                  </c:pt>
                  <c:pt idx="57">
                    <c:v>10</c:v>
                  </c:pt>
                  <c:pt idx="58">
                    <c:v>11</c:v>
                  </c:pt>
                  <c:pt idx="59">
                    <c:v>12</c:v>
                  </c:pt>
                  <c:pt idx="60">
                    <c:v>1</c:v>
                  </c:pt>
                  <c:pt idx="61">
                    <c:v>2</c:v>
                  </c:pt>
                  <c:pt idx="62">
                    <c:v>3</c:v>
                  </c:pt>
                  <c:pt idx="63">
                    <c:v>4</c:v>
                  </c:pt>
                  <c:pt idx="64">
                    <c:v>5</c:v>
                  </c:pt>
                  <c:pt idx="65">
                    <c:v>6</c:v>
                  </c:pt>
                  <c:pt idx="66">
                    <c:v>7</c:v>
                  </c:pt>
                  <c:pt idx="67">
                    <c:v>8</c:v>
                  </c:pt>
                  <c:pt idx="68">
                    <c:v>9</c:v>
                  </c:pt>
                  <c:pt idx="69">
                    <c:v>10</c:v>
                  </c:pt>
                  <c:pt idx="70">
                    <c:v>11</c:v>
                  </c:pt>
                  <c:pt idx="71">
                    <c:v>12</c:v>
                  </c:pt>
                  <c:pt idx="72">
                    <c:v>1</c:v>
                  </c:pt>
                  <c:pt idx="73">
                    <c:v>2</c:v>
                  </c:pt>
                  <c:pt idx="74">
                    <c:v>3</c:v>
                  </c:pt>
                  <c:pt idx="75">
                    <c:v>4</c:v>
                  </c:pt>
                  <c:pt idx="76">
                    <c:v>5</c:v>
                  </c:pt>
                  <c:pt idx="77">
                    <c:v>6</c:v>
                  </c:pt>
                  <c:pt idx="78">
                    <c:v>7</c:v>
                  </c:pt>
                  <c:pt idx="79">
                    <c:v>8</c:v>
                  </c:pt>
                  <c:pt idx="80">
                    <c:v>9</c:v>
                  </c:pt>
                  <c:pt idx="81">
                    <c:v>10</c:v>
                  </c:pt>
                  <c:pt idx="82">
                    <c:v>11</c:v>
                  </c:pt>
                  <c:pt idx="83">
                    <c:v>12</c:v>
                  </c:pt>
                  <c:pt idx="84">
                    <c:v>1</c:v>
                  </c:pt>
                  <c:pt idx="85">
                    <c:v>2</c:v>
                  </c:pt>
                  <c:pt idx="86">
                    <c:v>3</c:v>
                  </c:pt>
                  <c:pt idx="87">
                    <c:v>4</c:v>
                  </c:pt>
                  <c:pt idx="88">
                    <c:v>5</c:v>
                  </c:pt>
                  <c:pt idx="89">
                    <c:v>6</c:v>
                  </c:pt>
                  <c:pt idx="90">
                    <c:v>7</c:v>
                  </c:pt>
                  <c:pt idx="91">
                    <c:v>8</c:v>
                  </c:pt>
                  <c:pt idx="92">
                    <c:v>9</c:v>
                  </c:pt>
                  <c:pt idx="93">
                    <c:v>10</c:v>
                  </c:pt>
                  <c:pt idx="94">
                    <c:v>11</c:v>
                  </c:pt>
                  <c:pt idx="95">
                    <c:v>12</c:v>
                  </c:pt>
                  <c:pt idx="96">
                    <c:v>1</c:v>
                  </c:pt>
                  <c:pt idx="97">
                    <c:v>2</c:v>
                  </c:pt>
                  <c:pt idx="98">
                    <c:v>3</c:v>
                  </c:pt>
                  <c:pt idx="99">
                    <c:v>4</c:v>
                  </c:pt>
                  <c:pt idx="100">
                    <c:v>5</c:v>
                  </c:pt>
                  <c:pt idx="101">
                    <c:v>6</c:v>
                  </c:pt>
                  <c:pt idx="102">
                    <c:v>7</c:v>
                  </c:pt>
                  <c:pt idx="103">
                    <c:v>8</c:v>
                  </c:pt>
                  <c:pt idx="104">
                    <c:v>9</c:v>
                  </c:pt>
                  <c:pt idx="105">
                    <c:v>10</c:v>
                  </c:pt>
                  <c:pt idx="106">
                    <c:v>11</c:v>
                  </c:pt>
                  <c:pt idx="107">
                    <c:v>12</c:v>
                  </c:pt>
                  <c:pt idx="108">
                    <c:v>1</c:v>
                  </c:pt>
                  <c:pt idx="109">
                    <c:v>2</c:v>
                  </c:pt>
                  <c:pt idx="110">
                    <c:v>3</c:v>
                  </c:pt>
                  <c:pt idx="111">
                    <c:v>4</c:v>
                  </c:pt>
                  <c:pt idx="112">
                    <c:v>5</c:v>
                  </c:pt>
                  <c:pt idx="113">
                    <c:v>6</c:v>
                  </c:pt>
                  <c:pt idx="114">
                    <c:v>7</c:v>
                  </c:pt>
                  <c:pt idx="115">
                    <c:v>8</c:v>
                  </c:pt>
                  <c:pt idx="116">
                    <c:v>9</c:v>
                  </c:pt>
                  <c:pt idx="117">
                    <c:v>10</c:v>
                  </c:pt>
                  <c:pt idx="118">
                    <c:v>11</c:v>
                  </c:pt>
                  <c:pt idx="119">
                    <c:v>12</c:v>
                  </c:pt>
                  <c:pt idx="120">
                    <c:v>1</c:v>
                  </c:pt>
                  <c:pt idx="121">
                    <c:v>2</c:v>
                  </c:pt>
                  <c:pt idx="122">
                    <c:v>3</c:v>
                  </c:pt>
                  <c:pt idx="123">
                    <c:v>4</c:v>
                  </c:pt>
                  <c:pt idx="124">
                    <c:v>5</c:v>
                  </c:pt>
                  <c:pt idx="125">
                    <c:v>6</c:v>
                  </c:pt>
                  <c:pt idx="126">
                    <c:v>7</c:v>
                  </c:pt>
                  <c:pt idx="127">
                    <c:v>8</c:v>
                  </c:pt>
                  <c:pt idx="128">
                    <c:v>9</c:v>
                  </c:pt>
                  <c:pt idx="129">
                    <c:v>10</c:v>
                  </c:pt>
                  <c:pt idx="130">
                    <c:v>11</c:v>
                  </c:pt>
                  <c:pt idx="131">
                    <c:v>12</c:v>
                  </c:pt>
                  <c:pt idx="132">
                    <c:v>1</c:v>
                  </c:pt>
                  <c:pt idx="133">
                    <c:v>2</c:v>
                  </c:pt>
                  <c:pt idx="134">
                    <c:v>3</c:v>
                  </c:pt>
                  <c:pt idx="135">
                    <c:v>4</c:v>
                  </c:pt>
                  <c:pt idx="136">
                    <c:v>5</c:v>
                  </c:pt>
                  <c:pt idx="137">
                    <c:v>6</c:v>
                  </c:pt>
                  <c:pt idx="138">
                    <c:v>7</c:v>
                  </c:pt>
                  <c:pt idx="139">
                    <c:v>8</c:v>
                  </c:pt>
                  <c:pt idx="140">
                    <c:v>9</c:v>
                  </c:pt>
                  <c:pt idx="141">
                    <c:v>10</c:v>
                  </c:pt>
                  <c:pt idx="142">
                    <c:v>11</c:v>
                  </c:pt>
                  <c:pt idx="143">
                    <c:v>12</c:v>
                  </c:pt>
                  <c:pt idx="144">
                    <c:v>1</c:v>
                  </c:pt>
                  <c:pt idx="145">
                    <c:v>2</c:v>
                  </c:pt>
                  <c:pt idx="146">
                    <c:v>3</c:v>
                  </c:pt>
                  <c:pt idx="147">
                    <c:v>4</c:v>
                  </c:pt>
                  <c:pt idx="148">
                    <c:v>5</c:v>
                  </c:pt>
                  <c:pt idx="149">
                    <c:v>6</c:v>
                  </c:pt>
                  <c:pt idx="150">
                    <c:v>7</c:v>
                  </c:pt>
                  <c:pt idx="151">
                    <c:v>8</c:v>
                  </c:pt>
                  <c:pt idx="152">
                    <c:v>9</c:v>
                  </c:pt>
                  <c:pt idx="153">
                    <c:v>10</c:v>
                  </c:pt>
                  <c:pt idx="154">
                    <c:v>11</c:v>
                  </c:pt>
                  <c:pt idx="155">
                    <c:v>12</c:v>
                  </c:pt>
                  <c:pt idx="156">
                    <c:v>1</c:v>
                  </c:pt>
                  <c:pt idx="157">
                    <c:v>2</c:v>
                  </c:pt>
                  <c:pt idx="158">
                    <c:v>3</c:v>
                  </c:pt>
                  <c:pt idx="159">
                    <c:v>4</c:v>
                  </c:pt>
                  <c:pt idx="160">
                    <c:v>5</c:v>
                  </c:pt>
                  <c:pt idx="161">
                    <c:v>6</c:v>
                  </c:pt>
                  <c:pt idx="162">
                    <c:v>7</c:v>
                  </c:pt>
                  <c:pt idx="163">
                    <c:v>8</c:v>
                  </c:pt>
                  <c:pt idx="164">
                    <c:v>9</c:v>
                  </c:pt>
                  <c:pt idx="165">
                    <c:v>10</c:v>
                  </c:pt>
                  <c:pt idx="166">
                    <c:v>11</c:v>
                  </c:pt>
                  <c:pt idx="167">
                    <c:v>12</c:v>
                  </c:pt>
                  <c:pt idx="168">
                    <c:v>1</c:v>
                  </c:pt>
                  <c:pt idx="169">
                    <c:v>2</c:v>
                  </c:pt>
                  <c:pt idx="170">
                    <c:v>3</c:v>
                  </c:pt>
                  <c:pt idx="171">
                    <c:v>4</c:v>
                  </c:pt>
                  <c:pt idx="172">
                    <c:v>5</c:v>
                  </c:pt>
                  <c:pt idx="173">
                    <c:v>6</c:v>
                  </c:pt>
                  <c:pt idx="174">
                    <c:v>7</c:v>
                  </c:pt>
                  <c:pt idx="175">
                    <c:v>8</c:v>
                  </c:pt>
                  <c:pt idx="176">
                    <c:v>9</c:v>
                  </c:pt>
                  <c:pt idx="177">
                    <c:v>10</c:v>
                  </c:pt>
                  <c:pt idx="178">
                    <c:v>11</c:v>
                  </c:pt>
                  <c:pt idx="179">
                    <c:v>12</c:v>
                  </c:pt>
                </c:lvl>
                <c:lvl>
                  <c:pt idx="0">
                    <c:v>2010</c:v>
                  </c:pt>
                  <c:pt idx="12">
                    <c:v>2011</c:v>
                  </c:pt>
                  <c:pt idx="24">
                    <c:v>2012</c:v>
                  </c:pt>
                  <c:pt idx="36">
                    <c:v>2013</c:v>
                  </c:pt>
                  <c:pt idx="48">
                    <c:v>2014</c:v>
                  </c:pt>
                  <c:pt idx="60">
                    <c:v>2015</c:v>
                  </c:pt>
                  <c:pt idx="72">
                    <c:v>2016</c:v>
                  </c:pt>
                  <c:pt idx="84">
                    <c:v>2017</c:v>
                  </c:pt>
                  <c:pt idx="96">
                    <c:v>2018</c:v>
                  </c:pt>
                  <c:pt idx="108">
                    <c:v>2019</c:v>
                  </c:pt>
                  <c:pt idx="120">
                    <c:v>2020</c:v>
                  </c:pt>
                  <c:pt idx="132">
                    <c:v>2021</c:v>
                  </c:pt>
                  <c:pt idx="144">
                    <c:v>2022</c:v>
                  </c:pt>
                  <c:pt idx="156">
                    <c:v>2023</c:v>
                  </c:pt>
                  <c:pt idx="168">
                    <c:v>2024</c:v>
                  </c:pt>
                </c:lvl>
              </c:multiLvlStrCache>
            </c:multiLvlStrRef>
          </c:cat>
          <c:val>
            <c:numRef>
              <c:f>'Acceptance Trend'!$D$5:$D$200</c:f>
              <c:numCache>
                <c:formatCode>General</c:formatCode>
                <c:ptCount val="180"/>
                <c:pt idx="0">
                  <c:v>9</c:v>
                </c:pt>
                <c:pt idx="1">
                  <c:v>4</c:v>
                </c:pt>
                <c:pt idx="2">
                  <c:v>14</c:v>
                </c:pt>
                <c:pt idx="3">
                  <c:v>17</c:v>
                </c:pt>
                <c:pt idx="4">
                  <c:v>10</c:v>
                </c:pt>
                <c:pt idx="5">
                  <c:v>13</c:v>
                </c:pt>
                <c:pt idx="6">
                  <c:v>18</c:v>
                </c:pt>
                <c:pt idx="7">
                  <c:v>29</c:v>
                </c:pt>
                <c:pt idx="8">
                  <c:v>11</c:v>
                </c:pt>
                <c:pt idx="9">
                  <c:v>11</c:v>
                </c:pt>
                <c:pt idx="10">
                  <c:v>10</c:v>
                </c:pt>
                <c:pt idx="11">
                  <c:v>21</c:v>
                </c:pt>
                <c:pt idx="12">
                  <c:v>16</c:v>
                </c:pt>
                <c:pt idx="13">
                  <c:v>8</c:v>
                </c:pt>
                <c:pt idx="14">
                  <c:v>12</c:v>
                </c:pt>
                <c:pt idx="15">
                  <c:v>9</c:v>
                </c:pt>
                <c:pt idx="16">
                  <c:v>17</c:v>
                </c:pt>
                <c:pt idx="17">
                  <c:v>20</c:v>
                </c:pt>
                <c:pt idx="18">
                  <c:v>9</c:v>
                </c:pt>
                <c:pt idx="19">
                  <c:v>16</c:v>
                </c:pt>
                <c:pt idx="20">
                  <c:v>6</c:v>
                </c:pt>
                <c:pt idx="21">
                  <c:v>8</c:v>
                </c:pt>
                <c:pt idx="22">
                  <c:v>13</c:v>
                </c:pt>
                <c:pt idx="23">
                  <c:v>17</c:v>
                </c:pt>
                <c:pt idx="24">
                  <c:v>12</c:v>
                </c:pt>
                <c:pt idx="25">
                  <c:v>10</c:v>
                </c:pt>
                <c:pt idx="26">
                  <c:v>9</c:v>
                </c:pt>
                <c:pt idx="27">
                  <c:v>12</c:v>
                </c:pt>
                <c:pt idx="28">
                  <c:v>14</c:v>
                </c:pt>
                <c:pt idx="29">
                  <c:v>8</c:v>
                </c:pt>
                <c:pt idx="30">
                  <c:v>9</c:v>
                </c:pt>
                <c:pt idx="31">
                  <c:v>14</c:v>
                </c:pt>
                <c:pt idx="32">
                  <c:v>12</c:v>
                </c:pt>
                <c:pt idx="33">
                  <c:v>10</c:v>
                </c:pt>
                <c:pt idx="34">
                  <c:v>11</c:v>
                </c:pt>
                <c:pt idx="35">
                  <c:v>10</c:v>
                </c:pt>
                <c:pt idx="36">
                  <c:v>13</c:v>
                </c:pt>
                <c:pt idx="37">
                  <c:v>14</c:v>
                </c:pt>
                <c:pt idx="38">
                  <c:v>13</c:v>
                </c:pt>
                <c:pt idx="39">
                  <c:v>12</c:v>
                </c:pt>
                <c:pt idx="40">
                  <c:v>8</c:v>
                </c:pt>
                <c:pt idx="41">
                  <c:v>8</c:v>
                </c:pt>
                <c:pt idx="42">
                  <c:v>25</c:v>
                </c:pt>
                <c:pt idx="43">
                  <c:v>11</c:v>
                </c:pt>
                <c:pt idx="44">
                  <c:v>11</c:v>
                </c:pt>
                <c:pt idx="45">
                  <c:v>10</c:v>
                </c:pt>
                <c:pt idx="46">
                  <c:v>13</c:v>
                </c:pt>
                <c:pt idx="47">
                  <c:v>13</c:v>
                </c:pt>
                <c:pt idx="48">
                  <c:v>11</c:v>
                </c:pt>
                <c:pt idx="49">
                  <c:v>15</c:v>
                </c:pt>
                <c:pt idx="50">
                  <c:v>9</c:v>
                </c:pt>
                <c:pt idx="51">
                  <c:v>13</c:v>
                </c:pt>
                <c:pt idx="52">
                  <c:v>5</c:v>
                </c:pt>
                <c:pt idx="53">
                  <c:v>13</c:v>
                </c:pt>
                <c:pt idx="54">
                  <c:v>9</c:v>
                </c:pt>
                <c:pt idx="55">
                  <c:v>5</c:v>
                </c:pt>
                <c:pt idx="56">
                  <c:v>13</c:v>
                </c:pt>
                <c:pt idx="57">
                  <c:v>13</c:v>
                </c:pt>
                <c:pt idx="58">
                  <c:v>12</c:v>
                </c:pt>
                <c:pt idx="59">
                  <c:v>15</c:v>
                </c:pt>
                <c:pt idx="60">
                  <c:v>13</c:v>
                </c:pt>
                <c:pt idx="61">
                  <c:v>13</c:v>
                </c:pt>
                <c:pt idx="62">
                  <c:v>11</c:v>
                </c:pt>
                <c:pt idx="63">
                  <c:v>6</c:v>
                </c:pt>
                <c:pt idx="64">
                  <c:v>11</c:v>
                </c:pt>
                <c:pt idx="65">
                  <c:v>15</c:v>
                </c:pt>
                <c:pt idx="66">
                  <c:v>3</c:v>
                </c:pt>
                <c:pt idx="67">
                  <c:v>14</c:v>
                </c:pt>
                <c:pt idx="68">
                  <c:v>8</c:v>
                </c:pt>
                <c:pt idx="69">
                  <c:v>17</c:v>
                </c:pt>
                <c:pt idx="70">
                  <c:v>10</c:v>
                </c:pt>
                <c:pt idx="71">
                  <c:v>10</c:v>
                </c:pt>
                <c:pt idx="72">
                  <c:v>9</c:v>
                </c:pt>
                <c:pt idx="73">
                  <c:v>18</c:v>
                </c:pt>
                <c:pt idx="74">
                  <c:v>12</c:v>
                </c:pt>
                <c:pt idx="75">
                  <c:v>6</c:v>
                </c:pt>
                <c:pt idx="76">
                  <c:v>5</c:v>
                </c:pt>
                <c:pt idx="77">
                  <c:v>8</c:v>
                </c:pt>
                <c:pt idx="78">
                  <c:v>13</c:v>
                </c:pt>
                <c:pt idx="79">
                  <c:v>16</c:v>
                </c:pt>
                <c:pt idx="80">
                  <c:v>15</c:v>
                </c:pt>
                <c:pt idx="81">
                  <c:v>14</c:v>
                </c:pt>
                <c:pt idx="82">
                  <c:v>8</c:v>
                </c:pt>
                <c:pt idx="83">
                  <c:v>6</c:v>
                </c:pt>
                <c:pt idx="84">
                  <c:v>13</c:v>
                </c:pt>
                <c:pt idx="85">
                  <c:v>21</c:v>
                </c:pt>
                <c:pt idx="86">
                  <c:v>12</c:v>
                </c:pt>
                <c:pt idx="87">
                  <c:v>22</c:v>
                </c:pt>
                <c:pt idx="88">
                  <c:v>9</c:v>
                </c:pt>
                <c:pt idx="89">
                  <c:v>7</c:v>
                </c:pt>
                <c:pt idx="90">
                  <c:v>10</c:v>
                </c:pt>
                <c:pt idx="91">
                  <c:v>10</c:v>
                </c:pt>
                <c:pt idx="92">
                  <c:v>8</c:v>
                </c:pt>
                <c:pt idx="93">
                  <c:v>10</c:v>
                </c:pt>
                <c:pt idx="94">
                  <c:v>14</c:v>
                </c:pt>
                <c:pt idx="95">
                  <c:v>13</c:v>
                </c:pt>
                <c:pt idx="96">
                  <c:v>20</c:v>
                </c:pt>
                <c:pt idx="97">
                  <c:v>11</c:v>
                </c:pt>
                <c:pt idx="98">
                  <c:v>19</c:v>
                </c:pt>
                <c:pt idx="99">
                  <c:v>8</c:v>
                </c:pt>
                <c:pt idx="100">
                  <c:v>19</c:v>
                </c:pt>
                <c:pt idx="101">
                  <c:v>18</c:v>
                </c:pt>
                <c:pt idx="102">
                  <c:v>18</c:v>
                </c:pt>
                <c:pt idx="103">
                  <c:v>5</c:v>
                </c:pt>
                <c:pt idx="104">
                  <c:v>11</c:v>
                </c:pt>
                <c:pt idx="105">
                  <c:v>21</c:v>
                </c:pt>
                <c:pt idx="106">
                  <c:v>10</c:v>
                </c:pt>
                <c:pt idx="107">
                  <c:v>15</c:v>
                </c:pt>
                <c:pt idx="108">
                  <c:v>14</c:v>
                </c:pt>
                <c:pt idx="109">
                  <c:v>18</c:v>
                </c:pt>
                <c:pt idx="110">
                  <c:v>19</c:v>
                </c:pt>
                <c:pt idx="111">
                  <c:v>8</c:v>
                </c:pt>
                <c:pt idx="112">
                  <c:v>11</c:v>
                </c:pt>
                <c:pt idx="113">
                  <c:v>9</c:v>
                </c:pt>
                <c:pt idx="114">
                  <c:v>22</c:v>
                </c:pt>
                <c:pt idx="115">
                  <c:v>21</c:v>
                </c:pt>
                <c:pt idx="116">
                  <c:v>8</c:v>
                </c:pt>
                <c:pt idx="117">
                  <c:v>16</c:v>
                </c:pt>
                <c:pt idx="118">
                  <c:v>19</c:v>
                </c:pt>
                <c:pt idx="119">
                  <c:v>31</c:v>
                </c:pt>
                <c:pt idx="120">
                  <c:v>15</c:v>
                </c:pt>
                <c:pt idx="121">
                  <c:v>17</c:v>
                </c:pt>
                <c:pt idx="122">
                  <c:v>17</c:v>
                </c:pt>
                <c:pt idx="123">
                  <c:v>8</c:v>
                </c:pt>
                <c:pt idx="124">
                  <c:v>7</c:v>
                </c:pt>
                <c:pt idx="125">
                  <c:v>13</c:v>
                </c:pt>
                <c:pt idx="126">
                  <c:v>15</c:v>
                </c:pt>
                <c:pt idx="127">
                  <c:v>15</c:v>
                </c:pt>
                <c:pt idx="128">
                  <c:v>15</c:v>
                </c:pt>
                <c:pt idx="129">
                  <c:v>11</c:v>
                </c:pt>
                <c:pt idx="130">
                  <c:v>16</c:v>
                </c:pt>
                <c:pt idx="131">
                  <c:v>13</c:v>
                </c:pt>
                <c:pt idx="132">
                  <c:v>20</c:v>
                </c:pt>
                <c:pt idx="133">
                  <c:v>11</c:v>
                </c:pt>
                <c:pt idx="134">
                  <c:v>20</c:v>
                </c:pt>
                <c:pt idx="135">
                  <c:v>12</c:v>
                </c:pt>
                <c:pt idx="136">
                  <c:v>13</c:v>
                </c:pt>
                <c:pt idx="137">
                  <c:v>20</c:v>
                </c:pt>
                <c:pt idx="138">
                  <c:v>5</c:v>
                </c:pt>
                <c:pt idx="139">
                  <c:v>19</c:v>
                </c:pt>
                <c:pt idx="140">
                  <c:v>7</c:v>
                </c:pt>
                <c:pt idx="141">
                  <c:v>10</c:v>
                </c:pt>
                <c:pt idx="142">
                  <c:v>17</c:v>
                </c:pt>
                <c:pt idx="143">
                  <c:v>20</c:v>
                </c:pt>
                <c:pt idx="144">
                  <c:v>16</c:v>
                </c:pt>
                <c:pt idx="145">
                  <c:v>10</c:v>
                </c:pt>
                <c:pt idx="146">
                  <c:v>23</c:v>
                </c:pt>
                <c:pt idx="147">
                  <c:v>4</c:v>
                </c:pt>
                <c:pt idx="148">
                  <c:v>19</c:v>
                </c:pt>
                <c:pt idx="149">
                  <c:v>26</c:v>
                </c:pt>
                <c:pt idx="150">
                  <c:v>19</c:v>
                </c:pt>
                <c:pt idx="151">
                  <c:v>18</c:v>
                </c:pt>
                <c:pt idx="152">
                  <c:v>26</c:v>
                </c:pt>
                <c:pt idx="153">
                  <c:v>14</c:v>
                </c:pt>
                <c:pt idx="154">
                  <c:v>15</c:v>
                </c:pt>
                <c:pt idx="155">
                  <c:v>18</c:v>
                </c:pt>
                <c:pt idx="156">
                  <c:v>10</c:v>
                </c:pt>
                <c:pt idx="157">
                  <c:v>22</c:v>
                </c:pt>
                <c:pt idx="158">
                  <c:v>21</c:v>
                </c:pt>
                <c:pt idx="159">
                  <c:v>16</c:v>
                </c:pt>
                <c:pt idx="160">
                  <c:v>13</c:v>
                </c:pt>
                <c:pt idx="161">
                  <c:v>26</c:v>
                </c:pt>
                <c:pt idx="162">
                  <c:v>22</c:v>
                </c:pt>
                <c:pt idx="163">
                  <c:v>19</c:v>
                </c:pt>
                <c:pt idx="164">
                  <c:v>10</c:v>
                </c:pt>
                <c:pt idx="165">
                  <c:v>22</c:v>
                </c:pt>
                <c:pt idx="166">
                  <c:v>22</c:v>
                </c:pt>
                <c:pt idx="167">
                  <c:v>23</c:v>
                </c:pt>
                <c:pt idx="168">
                  <c:v>22</c:v>
                </c:pt>
                <c:pt idx="169">
                  <c:v>17</c:v>
                </c:pt>
                <c:pt idx="170">
                  <c:v>14</c:v>
                </c:pt>
                <c:pt idx="171">
                  <c:v>10</c:v>
                </c:pt>
                <c:pt idx="172">
                  <c:v>9</c:v>
                </c:pt>
                <c:pt idx="173">
                  <c:v>10</c:v>
                </c:pt>
                <c:pt idx="174">
                  <c:v>20</c:v>
                </c:pt>
                <c:pt idx="175">
                  <c:v>14</c:v>
                </c:pt>
                <c:pt idx="176">
                  <c:v>16</c:v>
                </c:pt>
                <c:pt idx="177">
                  <c:v>19</c:v>
                </c:pt>
                <c:pt idx="178">
                  <c:v>18</c:v>
                </c:pt>
                <c:pt idx="179">
                  <c:v>16</c:v>
                </c:pt>
              </c:numCache>
            </c:numRef>
          </c:val>
          <c:extLst xmlns:c16r2="http://schemas.microsoft.com/office/drawing/2015/06/chart">
            <c:ext xmlns:c16="http://schemas.microsoft.com/office/drawing/2014/chart" uri="{C3380CC4-5D6E-409C-BE32-E72D297353CC}">
              <c16:uniqueId val="{00000000-5F2C-4186-BFB2-DCA052EDF75A}"/>
            </c:ext>
          </c:extLst>
        </c:ser>
        <c:ser>
          <c:idx val="1"/>
          <c:order val="1"/>
          <c:tx>
            <c:strRef>
              <c:f>'Acceptance Trend'!$E$3:$E$4</c:f>
              <c:strCache>
                <c:ptCount val="1"/>
                <c:pt idx="0">
                  <c:v>OTHER</c:v>
                </c:pt>
              </c:strCache>
            </c:strRef>
          </c:tx>
          <c:spPr>
            <a:ln w="28575" cap="rnd">
              <a:solidFill>
                <a:schemeClr val="accent2"/>
              </a:solidFill>
              <a:round/>
            </a:ln>
            <a:effectLst/>
          </c:spPr>
          <c:marker>
            <c:symbol val="none"/>
          </c:marker>
          <c:cat>
            <c:multiLvlStrRef>
              <c:f>'Acceptance Trend'!$C$5:$C$200</c:f>
              <c:multiLvlStrCache>
                <c:ptCount val="180"/>
                <c:lvl>
                  <c:pt idx="0">
                    <c:v>1</c:v>
                  </c:pt>
                  <c:pt idx="1">
                    <c:v>2</c:v>
                  </c:pt>
                  <c:pt idx="2">
                    <c:v>3</c:v>
                  </c:pt>
                  <c:pt idx="3">
                    <c:v>4</c:v>
                  </c:pt>
                  <c:pt idx="4">
                    <c:v>5</c:v>
                  </c:pt>
                  <c:pt idx="5">
                    <c:v>6</c:v>
                  </c:pt>
                  <c:pt idx="6">
                    <c:v>7</c:v>
                  </c:pt>
                  <c:pt idx="7">
                    <c:v>8</c:v>
                  </c:pt>
                  <c:pt idx="8">
                    <c:v>9</c:v>
                  </c:pt>
                  <c:pt idx="9">
                    <c:v>10</c:v>
                  </c:pt>
                  <c:pt idx="10">
                    <c:v>11</c:v>
                  </c:pt>
                  <c:pt idx="11">
                    <c:v>12</c:v>
                  </c:pt>
                  <c:pt idx="12">
                    <c:v>1</c:v>
                  </c:pt>
                  <c:pt idx="13">
                    <c:v>2</c:v>
                  </c:pt>
                  <c:pt idx="14">
                    <c:v>3</c:v>
                  </c:pt>
                  <c:pt idx="15">
                    <c:v>4</c:v>
                  </c:pt>
                  <c:pt idx="16">
                    <c:v>5</c:v>
                  </c:pt>
                  <c:pt idx="17">
                    <c:v>6</c:v>
                  </c:pt>
                  <c:pt idx="18">
                    <c:v>7</c:v>
                  </c:pt>
                  <c:pt idx="19">
                    <c:v>8</c:v>
                  </c:pt>
                  <c:pt idx="20">
                    <c:v>9</c:v>
                  </c:pt>
                  <c:pt idx="21">
                    <c:v>10</c:v>
                  </c:pt>
                  <c:pt idx="22">
                    <c:v>11</c:v>
                  </c:pt>
                  <c:pt idx="23">
                    <c:v>12</c:v>
                  </c:pt>
                  <c:pt idx="24">
                    <c:v>1</c:v>
                  </c:pt>
                  <c:pt idx="25">
                    <c:v>2</c:v>
                  </c:pt>
                  <c:pt idx="26">
                    <c:v>3</c:v>
                  </c:pt>
                  <c:pt idx="27">
                    <c:v>4</c:v>
                  </c:pt>
                  <c:pt idx="28">
                    <c:v>5</c:v>
                  </c:pt>
                  <c:pt idx="29">
                    <c:v>6</c:v>
                  </c:pt>
                  <c:pt idx="30">
                    <c:v>7</c:v>
                  </c:pt>
                  <c:pt idx="31">
                    <c:v>8</c:v>
                  </c:pt>
                  <c:pt idx="32">
                    <c:v>9</c:v>
                  </c:pt>
                  <c:pt idx="33">
                    <c:v>10</c:v>
                  </c:pt>
                  <c:pt idx="34">
                    <c:v>11</c:v>
                  </c:pt>
                  <c:pt idx="35">
                    <c:v>12</c:v>
                  </c:pt>
                  <c:pt idx="36">
                    <c:v>1</c:v>
                  </c:pt>
                  <c:pt idx="37">
                    <c:v>2</c:v>
                  </c:pt>
                  <c:pt idx="38">
                    <c:v>3</c:v>
                  </c:pt>
                  <c:pt idx="39">
                    <c:v>4</c:v>
                  </c:pt>
                  <c:pt idx="40">
                    <c:v>5</c:v>
                  </c:pt>
                  <c:pt idx="41">
                    <c:v>6</c:v>
                  </c:pt>
                  <c:pt idx="42">
                    <c:v>7</c:v>
                  </c:pt>
                  <c:pt idx="43">
                    <c:v>8</c:v>
                  </c:pt>
                  <c:pt idx="44">
                    <c:v>9</c:v>
                  </c:pt>
                  <c:pt idx="45">
                    <c:v>10</c:v>
                  </c:pt>
                  <c:pt idx="46">
                    <c:v>11</c:v>
                  </c:pt>
                  <c:pt idx="47">
                    <c:v>12</c:v>
                  </c:pt>
                  <c:pt idx="48">
                    <c:v>1</c:v>
                  </c:pt>
                  <c:pt idx="49">
                    <c:v>2</c:v>
                  </c:pt>
                  <c:pt idx="50">
                    <c:v>3</c:v>
                  </c:pt>
                  <c:pt idx="51">
                    <c:v>4</c:v>
                  </c:pt>
                  <c:pt idx="52">
                    <c:v>5</c:v>
                  </c:pt>
                  <c:pt idx="53">
                    <c:v>6</c:v>
                  </c:pt>
                  <c:pt idx="54">
                    <c:v>7</c:v>
                  </c:pt>
                  <c:pt idx="55">
                    <c:v>8</c:v>
                  </c:pt>
                  <c:pt idx="56">
                    <c:v>9</c:v>
                  </c:pt>
                  <c:pt idx="57">
                    <c:v>10</c:v>
                  </c:pt>
                  <c:pt idx="58">
                    <c:v>11</c:v>
                  </c:pt>
                  <c:pt idx="59">
                    <c:v>12</c:v>
                  </c:pt>
                  <c:pt idx="60">
                    <c:v>1</c:v>
                  </c:pt>
                  <c:pt idx="61">
                    <c:v>2</c:v>
                  </c:pt>
                  <c:pt idx="62">
                    <c:v>3</c:v>
                  </c:pt>
                  <c:pt idx="63">
                    <c:v>4</c:v>
                  </c:pt>
                  <c:pt idx="64">
                    <c:v>5</c:v>
                  </c:pt>
                  <c:pt idx="65">
                    <c:v>6</c:v>
                  </c:pt>
                  <c:pt idx="66">
                    <c:v>7</c:v>
                  </c:pt>
                  <c:pt idx="67">
                    <c:v>8</c:v>
                  </c:pt>
                  <c:pt idx="68">
                    <c:v>9</c:v>
                  </c:pt>
                  <c:pt idx="69">
                    <c:v>10</c:v>
                  </c:pt>
                  <c:pt idx="70">
                    <c:v>11</c:v>
                  </c:pt>
                  <c:pt idx="71">
                    <c:v>12</c:v>
                  </c:pt>
                  <c:pt idx="72">
                    <c:v>1</c:v>
                  </c:pt>
                  <c:pt idx="73">
                    <c:v>2</c:v>
                  </c:pt>
                  <c:pt idx="74">
                    <c:v>3</c:v>
                  </c:pt>
                  <c:pt idx="75">
                    <c:v>4</c:v>
                  </c:pt>
                  <c:pt idx="76">
                    <c:v>5</c:v>
                  </c:pt>
                  <c:pt idx="77">
                    <c:v>6</c:v>
                  </c:pt>
                  <c:pt idx="78">
                    <c:v>7</c:v>
                  </c:pt>
                  <c:pt idx="79">
                    <c:v>8</c:v>
                  </c:pt>
                  <c:pt idx="80">
                    <c:v>9</c:v>
                  </c:pt>
                  <c:pt idx="81">
                    <c:v>10</c:v>
                  </c:pt>
                  <c:pt idx="82">
                    <c:v>11</c:v>
                  </c:pt>
                  <c:pt idx="83">
                    <c:v>12</c:v>
                  </c:pt>
                  <c:pt idx="84">
                    <c:v>1</c:v>
                  </c:pt>
                  <c:pt idx="85">
                    <c:v>2</c:v>
                  </c:pt>
                  <c:pt idx="86">
                    <c:v>3</c:v>
                  </c:pt>
                  <c:pt idx="87">
                    <c:v>4</c:v>
                  </c:pt>
                  <c:pt idx="88">
                    <c:v>5</c:v>
                  </c:pt>
                  <c:pt idx="89">
                    <c:v>6</c:v>
                  </c:pt>
                  <c:pt idx="90">
                    <c:v>7</c:v>
                  </c:pt>
                  <c:pt idx="91">
                    <c:v>8</c:v>
                  </c:pt>
                  <c:pt idx="92">
                    <c:v>9</c:v>
                  </c:pt>
                  <c:pt idx="93">
                    <c:v>10</c:v>
                  </c:pt>
                  <c:pt idx="94">
                    <c:v>11</c:v>
                  </c:pt>
                  <c:pt idx="95">
                    <c:v>12</c:v>
                  </c:pt>
                  <c:pt idx="96">
                    <c:v>1</c:v>
                  </c:pt>
                  <c:pt idx="97">
                    <c:v>2</c:v>
                  </c:pt>
                  <c:pt idx="98">
                    <c:v>3</c:v>
                  </c:pt>
                  <c:pt idx="99">
                    <c:v>4</c:v>
                  </c:pt>
                  <c:pt idx="100">
                    <c:v>5</c:v>
                  </c:pt>
                  <c:pt idx="101">
                    <c:v>6</c:v>
                  </c:pt>
                  <c:pt idx="102">
                    <c:v>7</c:v>
                  </c:pt>
                  <c:pt idx="103">
                    <c:v>8</c:v>
                  </c:pt>
                  <c:pt idx="104">
                    <c:v>9</c:v>
                  </c:pt>
                  <c:pt idx="105">
                    <c:v>10</c:v>
                  </c:pt>
                  <c:pt idx="106">
                    <c:v>11</c:v>
                  </c:pt>
                  <c:pt idx="107">
                    <c:v>12</c:v>
                  </c:pt>
                  <c:pt idx="108">
                    <c:v>1</c:v>
                  </c:pt>
                  <c:pt idx="109">
                    <c:v>2</c:v>
                  </c:pt>
                  <c:pt idx="110">
                    <c:v>3</c:v>
                  </c:pt>
                  <c:pt idx="111">
                    <c:v>4</c:v>
                  </c:pt>
                  <c:pt idx="112">
                    <c:v>5</c:v>
                  </c:pt>
                  <c:pt idx="113">
                    <c:v>6</c:v>
                  </c:pt>
                  <c:pt idx="114">
                    <c:v>7</c:v>
                  </c:pt>
                  <c:pt idx="115">
                    <c:v>8</c:v>
                  </c:pt>
                  <c:pt idx="116">
                    <c:v>9</c:v>
                  </c:pt>
                  <c:pt idx="117">
                    <c:v>10</c:v>
                  </c:pt>
                  <c:pt idx="118">
                    <c:v>11</c:v>
                  </c:pt>
                  <c:pt idx="119">
                    <c:v>12</c:v>
                  </c:pt>
                  <c:pt idx="120">
                    <c:v>1</c:v>
                  </c:pt>
                  <c:pt idx="121">
                    <c:v>2</c:v>
                  </c:pt>
                  <c:pt idx="122">
                    <c:v>3</c:v>
                  </c:pt>
                  <c:pt idx="123">
                    <c:v>4</c:v>
                  </c:pt>
                  <c:pt idx="124">
                    <c:v>5</c:v>
                  </c:pt>
                  <c:pt idx="125">
                    <c:v>6</c:v>
                  </c:pt>
                  <c:pt idx="126">
                    <c:v>7</c:v>
                  </c:pt>
                  <c:pt idx="127">
                    <c:v>8</c:v>
                  </c:pt>
                  <c:pt idx="128">
                    <c:v>9</c:v>
                  </c:pt>
                  <c:pt idx="129">
                    <c:v>10</c:v>
                  </c:pt>
                  <c:pt idx="130">
                    <c:v>11</c:v>
                  </c:pt>
                  <c:pt idx="131">
                    <c:v>12</c:v>
                  </c:pt>
                  <c:pt idx="132">
                    <c:v>1</c:v>
                  </c:pt>
                  <c:pt idx="133">
                    <c:v>2</c:v>
                  </c:pt>
                  <c:pt idx="134">
                    <c:v>3</c:v>
                  </c:pt>
                  <c:pt idx="135">
                    <c:v>4</c:v>
                  </c:pt>
                  <c:pt idx="136">
                    <c:v>5</c:v>
                  </c:pt>
                  <c:pt idx="137">
                    <c:v>6</c:v>
                  </c:pt>
                  <c:pt idx="138">
                    <c:v>7</c:v>
                  </c:pt>
                  <c:pt idx="139">
                    <c:v>8</c:v>
                  </c:pt>
                  <c:pt idx="140">
                    <c:v>9</c:v>
                  </c:pt>
                  <c:pt idx="141">
                    <c:v>10</c:v>
                  </c:pt>
                  <c:pt idx="142">
                    <c:v>11</c:v>
                  </c:pt>
                  <c:pt idx="143">
                    <c:v>12</c:v>
                  </c:pt>
                  <c:pt idx="144">
                    <c:v>1</c:v>
                  </c:pt>
                  <c:pt idx="145">
                    <c:v>2</c:v>
                  </c:pt>
                  <c:pt idx="146">
                    <c:v>3</c:v>
                  </c:pt>
                  <c:pt idx="147">
                    <c:v>4</c:v>
                  </c:pt>
                  <c:pt idx="148">
                    <c:v>5</c:v>
                  </c:pt>
                  <c:pt idx="149">
                    <c:v>6</c:v>
                  </c:pt>
                  <c:pt idx="150">
                    <c:v>7</c:v>
                  </c:pt>
                  <c:pt idx="151">
                    <c:v>8</c:v>
                  </c:pt>
                  <c:pt idx="152">
                    <c:v>9</c:v>
                  </c:pt>
                  <c:pt idx="153">
                    <c:v>10</c:v>
                  </c:pt>
                  <c:pt idx="154">
                    <c:v>11</c:v>
                  </c:pt>
                  <c:pt idx="155">
                    <c:v>12</c:v>
                  </c:pt>
                  <c:pt idx="156">
                    <c:v>1</c:v>
                  </c:pt>
                  <c:pt idx="157">
                    <c:v>2</c:v>
                  </c:pt>
                  <c:pt idx="158">
                    <c:v>3</c:v>
                  </c:pt>
                  <c:pt idx="159">
                    <c:v>4</c:v>
                  </c:pt>
                  <c:pt idx="160">
                    <c:v>5</c:v>
                  </c:pt>
                  <c:pt idx="161">
                    <c:v>6</c:v>
                  </c:pt>
                  <c:pt idx="162">
                    <c:v>7</c:v>
                  </c:pt>
                  <c:pt idx="163">
                    <c:v>8</c:v>
                  </c:pt>
                  <c:pt idx="164">
                    <c:v>9</c:v>
                  </c:pt>
                  <c:pt idx="165">
                    <c:v>10</c:v>
                  </c:pt>
                  <c:pt idx="166">
                    <c:v>11</c:v>
                  </c:pt>
                  <c:pt idx="167">
                    <c:v>12</c:v>
                  </c:pt>
                  <c:pt idx="168">
                    <c:v>1</c:v>
                  </c:pt>
                  <c:pt idx="169">
                    <c:v>2</c:v>
                  </c:pt>
                  <c:pt idx="170">
                    <c:v>3</c:v>
                  </c:pt>
                  <c:pt idx="171">
                    <c:v>4</c:v>
                  </c:pt>
                  <c:pt idx="172">
                    <c:v>5</c:v>
                  </c:pt>
                  <c:pt idx="173">
                    <c:v>6</c:v>
                  </c:pt>
                  <c:pt idx="174">
                    <c:v>7</c:v>
                  </c:pt>
                  <c:pt idx="175">
                    <c:v>8</c:v>
                  </c:pt>
                  <c:pt idx="176">
                    <c:v>9</c:v>
                  </c:pt>
                  <c:pt idx="177">
                    <c:v>10</c:v>
                  </c:pt>
                  <c:pt idx="178">
                    <c:v>11</c:v>
                  </c:pt>
                  <c:pt idx="179">
                    <c:v>12</c:v>
                  </c:pt>
                </c:lvl>
                <c:lvl>
                  <c:pt idx="0">
                    <c:v>2010</c:v>
                  </c:pt>
                  <c:pt idx="12">
                    <c:v>2011</c:v>
                  </c:pt>
                  <c:pt idx="24">
                    <c:v>2012</c:v>
                  </c:pt>
                  <c:pt idx="36">
                    <c:v>2013</c:v>
                  </c:pt>
                  <c:pt idx="48">
                    <c:v>2014</c:v>
                  </c:pt>
                  <c:pt idx="60">
                    <c:v>2015</c:v>
                  </c:pt>
                  <c:pt idx="72">
                    <c:v>2016</c:v>
                  </c:pt>
                  <c:pt idx="84">
                    <c:v>2017</c:v>
                  </c:pt>
                  <c:pt idx="96">
                    <c:v>2018</c:v>
                  </c:pt>
                  <c:pt idx="108">
                    <c:v>2019</c:v>
                  </c:pt>
                  <c:pt idx="120">
                    <c:v>2020</c:v>
                  </c:pt>
                  <c:pt idx="132">
                    <c:v>2021</c:v>
                  </c:pt>
                  <c:pt idx="144">
                    <c:v>2022</c:v>
                  </c:pt>
                  <c:pt idx="156">
                    <c:v>2023</c:v>
                  </c:pt>
                  <c:pt idx="168">
                    <c:v>2024</c:v>
                  </c:pt>
                </c:lvl>
              </c:multiLvlStrCache>
            </c:multiLvlStrRef>
          </c:cat>
          <c:val>
            <c:numRef>
              <c:f>'Acceptance Trend'!$E$5:$E$200</c:f>
              <c:numCache>
                <c:formatCode>General</c:formatCode>
                <c:ptCount val="180"/>
                <c:pt idx="0">
                  <c:v>23</c:v>
                </c:pt>
                <c:pt idx="1">
                  <c:v>26</c:v>
                </c:pt>
                <c:pt idx="2">
                  <c:v>15</c:v>
                </c:pt>
                <c:pt idx="3">
                  <c:v>20</c:v>
                </c:pt>
                <c:pt idx="4">
                  <c:v>29</c:v>
                </c:pt>
                <c:pt idx="5">
                  <c:v>20</c:v>
                </c:pt>
                <c:pt idx="6">
                  <c:v>20</c:v>
                </c:pt>
                <c:pt idx="7">
                  <c:v>24</c:v>
                </c:pt>
                <c:pt idx="8">
                  <c:v>20</c:v>
                </c:pt>
                <c:pt idx="9">
                  <c:v>18</c:v>
                </c:pt>
                <c:pt idx="10">
                  <c:v>30</c:v>
                </c:pt>
                <c:pt idx="11">
                  <c:v>30</c:v>
                </c:pt>
                <c:pt idx="12">
                  <c:v>46</c:v>
                </c:pt>
                <c:pt idx="13">
                  <c:v>33</c:v>
                </c:pt>
                <c:pt idx="14">
                  <c:v>26</c:v>
                </c:pt>
                <c:pt idx="15">
                  <c:v>40</c:v>
                </c:pt>
                <c:pt idx="16">
                  <c:v>16</c:v>
                </c:pt>
                <c:pt idx="17">
                  <c:v>23</c:v>
                </c:pt>
                <c:pt idx="18">
                  <c:v>26</c:v>
                </c:pt>
                <c:pt idx="19">
                  <c:v>16</c:v>
                </c:pt>
                <c:pt idx="20">
                  <c:v>19</c:v>
                </c:pt>
                <c:pt idx="21">
                  <c:v>19</c:v>
                </c:pt>
                <c:pt idx="22">
                  <c:v>19</c:v>
                </c:pt>
                <c:pt idx="23">
                  <c:v>58</c:v>
                </c:pt>
                <c:pt idx="24">
                  <c:v>24</c:v>
                </c:pt>
                <c:pt idx="25">
                  <c:v>20</c:v>
                </c:pt>
                <c:pt idx="26">
                  <c:v>23</c:v>
                </c:pt>
                <c:pt idx="27">
                  <c:v>29</c:v>
                </c:pt>
                <c:pt idx="28">
                  <c:v>54</c:v>
                </c:pt>
                <c:pt idx="29">
                  <c:v>38</c:v>
                </c:pt>
                <c:pt idx="30">
                  <c:v>26</c:v>
                </c:pt>
                <c:pt idx="31">
                  <c:v>47</c:v>
                </c:pt>
                <c:pt idx="32">
                  <c:v>39</c:v>
                </c:pt>
                <c:pt idx="33">
                  <c:v>23</c:v>
                </c:pt>
                <c:pt idx="34">
                  <c:v>24</c:v>
                </c:pt>
                <c:pt idx="35">
                  <c:v>17</c:v>
                </c:pt>
                <c:pt idx="36">
                  <c:v>36</c:v>
                </c:pt>
                <c:pt idx="37">
                  <c:v>18</c:v>
                </c:pt>
                <c:pt idx="38">
                  <c:v>29</c:v>
                </c:pt>
                <c:pt idx="39">
                  <c:v>25</c:v>
                </c:pt>
                <c:pt idx="40">
                  <c:v>26</c:v>
                </c:pt>
                <c:pt idx="41">
                  <c:v>24</c:v>
                </c:pt>
                <c:pt idx="42">
                  <c:v>35</c:v>
                </c:pt>
                <c:pt idx="43">
                  <c:v>32</c:v>
                </c:pt>
                <c:pt idx="44">
                  <c:v>24</c:v>
                </c:pt>
                <c:pt idx="45">
                  <c:v>57</c:v>
                </c:pt>
                <c:pt idx="46">
                  <c:v>42</c:v>
                </c:pt>
                <c:pt idx="47">
                  <c:v>29</c:v>
                </c:pt>
                <c:pt idx="48">
                  <c:v>43</c:v>
                </c:pt>
                <c:pt idx="49">
                  <c:v>36</c:v>
                </c:pt>
                <c:pt idx="50">
                  <c:v>29</c:v>
                </c:pt>
                <c:pt idx="51">
                  <c:v>46</c:v>
                </c:pt>
                <c:pt idx="52">
                  <c:v>19</c:v>
                </c:pt>
                <c:pt idx="53">
                  <c:v>42</c:v>
                </c:pt>
                <c:pt idx="54">
                  <c:v>47</c:v>
                </c:pt>
                <c:pt idx="55">
                  <c:v>28</c:v>
                </c:pt>
                <c:pt idx="56">
                  <c:v>18</c:v>
                </c:pt>
                <c:pt idx="57">
                  <c:v>34</c:v>
                </c:pt>
                <c:pt idx="58">
                  <c:v>44</c:v>
                </c:pt>
                <c:pt idx="59">
                  <c:v>50</c:v>
                </c:pt>
                <c:pt idx="60">
                  <c:v>24</c:v>
                </c:pt>
                <c:pt idx="61">
                  <c:v>54</c:v>
                </c:pt>
                <c:pt idx="62">
                  <c:v>40</c:v>
                </c:pt>
                <c:pt idx="63">
                  <c:v>29</c:v>
                </c:pt>
                <c:pt idx="64">
                  <c:v>27</c:v>
                </c:pt>
                <c:pt idx="65">
                  <c:v>42</c:v>
                </c:pt>
                <c:pt idx="66">
                  <c:v>16</c:v>
                </c:pt>
                <c:pt idx="67">
                  <c:v>43</c:v>
                </c:pt>
                <c:pt idx="68">
                  <c:v>16</c:v>
                </c:pt>
                <c:pt idx="69">
                  <c:v>37</c:v>
                </c:pt>
                <c:pt idx="70">
                  <c:v>31</c:v>
                </c:pt>
                <c:pt idx="71">
                  <c:v>32</c:v>
                </c:pt>
                <c:pt idx="72">
                  <c:v>41</c:v>
                </c:pt>
                <c:pt idx="73">
                  <c:v>26</c:v>
                </c:pt>
                <c:pt idx="74">
                  <c:v>30</c:v>
                </c:pt>
                <c:pt idx="75">
                  <c:v>31</c:v>
                </c:pt>
                <c:pt idx="76">
                  <c:v>31</c:v>
                </c:pt>
                <c:pt idx="77">
                  <c:v>21</c:v>
                </c:pt>
                <c:pt idx="78">
                  <c:v>27</c:v>
                </c:pt>
                <c:pt idx="79">
                  <c:v>23</c:v>
                </c:pt>
                <c:pt idx="80">
                  <c:v>18</c:v>
                </c:pt>
                <c:pt idx="81">
                  <c:v>32</c:v>
                </c:pt>
                <c:pt idx="82">
                  <c:v>22</c:v>
                </c:pt>
                <c:pt idx="83">
                  <c:v>22</c:v>
                </c:pt>
                <c:pt idx="84">
                  <c:v>32</c:v>
                </c:pt>
                <c:pt idx="85">
                  <c:v>29</c:v>
                </c:pt>
                <c:pt idx="86">
                  <c:v>15</c:v>
                </c:pt>
                <c:pt idx="87">
                  <c:v>27</c:v>
                </c:pt>
                <c:pt idx="88">
                  <c:v>27</c:v>
                </c:pt>
                <c:pt idx="89">
                  <c:v>29</c:v>
                </c:pt>
                <c:pt idx="90">
                  <c:v>32</c:v>
                </c:pt>
                <c:pt idx="91">
                  <c:v>34</c:v>
                </c:pt>
                <c:pt idx="92">
                  <c:v>13</c:v>
                </c:pt>
                <c:pt idx="93">
                  <c:v>39</c:v>
                </c:pt>
                <c:pt idx="94">
                  <c:v>50</c:v>
                </c:pt>
                <c:pt idx="95">
                  <c:v>48</c:v>
                </c:pt>
                <c:pt idx="96">
                  <c:v>36</c:v>
                </c:pt>
                <c:pt idx="97">
                  <c:v>39</c:v>
                </c:pt>
                <c:pt idx="98">
                  <c:v>28</c:v>
                </c:pt>
                <c:pt idx="99">
                  <c:v>28</c:v>
                </c:pt>
                <c:pt idx="100">
                  <c:v>25</c:v>
                </c:pt>
                <c:pt idx="101">
                  <c:v>34</c:v>
                </c:pt>
                <c:pt idx="102">
                  <c:v>33</c:v>
                </c:pt>
                <c:pt idx="103">
                  <c:v>24</c:v>
                </c:pt>
                <c:pt idx="104">
                  <c:v>35</c:v>
                </c:pt>
                <c:pt idx="105">
                  <c:v>45</c:v>
                </c:pt>
                <c:pt idx="106">
                  <c:v>47</c:v>
                </c:pt>
                <c:pt idx="107">
                  <c:v>77</c:v>
                </c:pt>
                <c:pt idx="108">
                  <c:v>45</c:v>
                </c:pt>
                <c:pt idx="109">
                  <c:v>70</c:v>
                </c:pt>
                <c:pt idx="110">
                  <c:v>25</c:v>
                </c:pt>
                <c:pt idx="111">
                  <c:v>38</c:v>
                </c:pt>
                <c:pt idx="112">
                  <c:v>19</c:v>
                </c:pt>
                <c:pt idx="113">
                  <c:v>18</c:v>
                </c:pt>
                <c:pt idx="114">
                  <c:v>28</c:v>
                </c:pt>
                <c:pt idx="115">
                  <c:v>23</c:v>
                </c:pt>
                <c:pt idx="116">
                  <c:v>29</c:v>
                </c:pt>
                <c:pt idx="117">
                  <c:v>36</c:v>
                </c:pt>
                <c:pt idx="118">
                  <c:v>21</c:v>
                </c:pt>
                <c:pt idx="119">
                  <c:v>51</c:v>
                </c:pt>
                <c:pt idx="120">
                  <c:v>58</c:v>
                </c:pt>
                <c:pt idx="121">
                  <c:v>41</c:v>
                </c:pt>
                <c:pt idx="122">
                  <c:v>46</c:v>
                </c:pt>
                <c:pt idx="123">
                  <c:v>24</c:v>
                </c:pt>
                <c:pt idx="124">
                  <c:v>28</c:v>
                </c:pt>
                <c:pt idx="125">
                  <c:v>46</c:v>
                </c:pt>
                <c:pt idx="126">
                  <c:v>25</c:v>
                </c:pt>
                <c:pt idx="127">
                  <c:v>25</c:v>
                </c:pt>
                <c:pt idx="128">
                  <c:v>39</c:v>
                </c:pt>
                <c:pt idx="129">
                  <c:v>35</c:v>
                </c:pt>
                <c:pt idx="130">
                  <c:v>36</c:v>
                </c:pt>
                <c:pt idx="131">
                  <c:v>31</c:v>
                </c:pt>
                <c:pt idx="132">
                  <c:v>42</c:v>
                </c:pt>
                <c:pt idx="133">
                  <c:v>34</c:v>
                </c:pt>
                <c:pt idx="134">
                  <c:v>36</c:v>
                </c:pt>
                <c:pt idx="135">
                  <c:v>43</c:v>
                </c:pt>
                <c:pt idx="136">
                  <c:v>40</c:v>
                </c:pt>
                <c:pt idx="137">
                  <c:v>31</c:v>
                </c:pt>
                <c:pt idx="138">
                  <c:v>29</c:v>
                </c:pt>
                <c:pt idx="139">
                  <c:v>35</c:v>
                </c:pt>
                <c:pt idx="140">
                  <c:v>28</c:v>
                </c:pt>
                <c:pt idx="141">
                  <c:v>30</c:v>
                </c:pt>
                <c:pt idx="142">
                  <c:v>35</c:v>
                </c:pt>
                <c:pt idx="143">
                  <c:v>33</c:v>
                </c:pt>
                <c:pt idx="144">
                  <c:v>48</c:v>
                </c:pt>
                <c:pt idx="145">
                  <c:v>33</c:v>
                </c:pt>
                <c:pt idx="146">
                  <c:v>33</c:v>
                </c:pt>
                <c:pt idx="147">
                  <c:v>21</c:v>
                </c:pt>
                <c:pt idx="148">
                  <c:v>28</c:v>
                </c:pt>
                <c:pt idx="149">
                  <c:v>36</c:v>
                </c:pt>
                <c:pt idx="150">
                  <c:v>25</c:v>
                </c:pt>
                <c:pt idx="151">
                  <c:v>38</c:v>
                </c:pt>
                <c:pt idx="152">
                  <c:v>26</c:v>
                </c:pt>
                <c:pt idx="153">
                  <c:v>26</c:v>
                </c:pt>
                <c:pt idx="154">
                  <c:v>41</c:v>
                </c:pt>
                <c:pt idx="155">
                  <c:v>43</c:v>
                </c:pt>
                <c:pt idx="156">
                  <c:v>22</c:v>
                </c:pt>
                <c:pt idx="157">
                  <c:v>41</c:v>
                </c:pt>
                <c:pt idx="158">
                  <c:v>31</c:v>
                </c:pt>
                <c:pt idx="159">
                  <c:v>30</c:v>
                </c:pt>
                <c:pt idx="160">
                  <c:v>35</c:v>
                </c:pt>
                <c:pt idx="161">
                  <c:v>28</c:v>
                </c:pt>
                <c:pt idx="162">
                  <c:v>33</c:v>
                </c:pt>
                <c:pt idx="163">
                  <c:v>26</c:v>
                </c:pt>
                <c:pt idx="164">
                  <c:v>26</c:v>
                </c:pt>
                <c:pt idx="165">
                  <c:v>31</c:v>
                </c:pt>
                <c:pt idx="166">
                  <c:v>36</c:v>
                </c:pt>
                <c:pt idx="167">
                  <c:v>31</c:v>
                </c:pt>
                <c:pt idx="168">
                  <c:v>29</c:v>
                </c:pt>
                <c:pt idx="169">
                  <c:v>40</c:v>
                </c:pt>
                <c:pt idx="170">
                  <c:v>40</c:v>
                </c:pt>
                <c:pt idx="171">
                  <c:v>29</c:v>
                </c:pt>
                <c:pt idx="172">
                  <c:v>27</c:v>
                </c:pt>
                <c:pt idx="173">
                  <c:v>27</c:v>
                </c:pt>
                <c:pt idx="174">
                  <c:v>44</c:v>
                </c:pt>
                <c:pt idx="175">
                  <c:v>32</c:v>
                </c:pt>
                <c:pt idx="176">
                  <c:v>32</c:v>
                </c:pt>
                <c:pt idx="177">
                  <c:v>36</c:v>
                </c:pt>
                <c:pt idx="178">
                  <c:v>33</c:v>
                </c:pt>
                <c:pt idx="179">
                  <c:v>50</c:v>
                </c:pt>
              </c:numCache>
            </c:numRef>
          </c:val>
          <c:extLst xmlns:c16r2="http://schemas.microsoft.com/office/drawing/2015/06/chart">
            <c:ext xmlns:c16="http://schemas.microsoft.com/office/drawing/2014/chart" uri="{C3380CC4-5D6E-409C-BE32-E72D297353CC}">
              <c16:uniqueId val="{00000000-228E-4A92-BB69-D17C40AA2545}"/>
            </c:ext>
          </c:extLst>
        </c:ser>
        <c:dLbls/>
        <c:marker val="1"/>
        <c:axId val="167609088"/>
        <c:axId val="167610624"/>
      </c:lineChart>
      <c:catAx>
        <c:axId val="167609088"/>
        <c:scaling>
          <c:orientation val="minMax"/>
        </c:scaling>
        <c:axPos val="b"/>
        <c:numFmt formatCode="General" sourceLinked="1"/>
        <c:maj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7610624"/>
        <c:crosses val="autoZero"/>
        <c:auto val="1"/>
        <c:lblAlgn val="ctr"/>
        <c:lblOffset val="100"/>
      </c:catAx>
      <c:valAx>
        <c:axId val="167610624"/>
        <c:scaling>
          <c:orientation val="minMax"/>
        </c:scaling>
        <c:axPos val="l"/>
        <c:majorGridlines>
          <c:spPr>
            <a:ln w="9525" cap="flat" cmpd="sng" algn="ctr">
              <a:solidFill>
                <a:schemeClr val="tx1">
                  <a:lumMod val="15000"/>
                  <a:lumOff val="85000"/>
                </a:schemeClr>
              </a:solidFill>
              <a:round/>
            </a:ln>
            <a:effectLst/>
          </c:spPr>
        </c:majorGridlines>
        <c:numFmt formatCode="General" sourceLinked="1"/>
        <c:maj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7609088"/>
        <c:crosses val="autoZero"/>
        <c:crossBetween val="between"/>
      </c:valAx>
      <c:spPr>
        <a:noFill/>
        <a:ln>
          <a:noFill/>
        </a:ln>
        <a:effectLst/>
      </c:spPr>
    </c:plotArea>
    <c:legend>
      <c:legendPos val="r"/>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000000000000011" l="0.70000000000000007" r="0.70000000000000007" t="0.75000000000000011" header="0.30000000000000004" footer="0.30000000000000004"/>
    <c:pageSetup/>
  </c:printSettings>
  <c:extLst xmlns:c16r2="http://schemas.microsoft.com/office/drawing/2015/06/char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6</xdr:col>
      <xdr:colOff>200025</xdr:colOff>
      <xdr:row>1</xdr:row>
      <xdr:rowOff>80962</xdr:rowOff>
    </xdr:from>
    <xdr:to>
      <xdr:col>19</xdr:col>
      <xdr:colOff>123825</xdr:colOff>
      <xdr:row>20</xdr:row>
      <xdr:rowOff>133350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19</xdr:col>
      <xdr:colOff>304800</xdr:colOff>
      <xdr:row>3</xdr:row>
      <xdr:rowOff>9525</xdr:rowOff>
    </xdr:from>
    <xdr:to>
      <xdr:col>21</xdr:col>
      <xdr:colOff>971550</xdr:colOff>
      <xdr:row>16</xdr:row>
      <xdr:rowOff>57150</xdr:rowOff>
    </xdr:to>
    <mc:AlternateContent xmlns:mc="http://schemas.openxmlformats.org/markup-compatibility/2006">
      <mc:Choice xmlns:a14="http://schemas.microsoft.com/office/drawing/2010/main" xmlns="" Requires="a14">
        <xdr:graphicFrame macro="">
          <xdr:nvGraphicFramePr>
            <xdr:cNvPr id="3" name="GRP_1"/>
            <xdr:cNvGraphicFramePr/>
          </xdr:nvGraphicFramePr>
          <xdr:xfrm>
            <a:off x="0" y="0"/>
            <a:ext cx="0" cy="0"/>
          </xdr:xfrm>
          <a:graphic>
            <a:graphicData uri="http://schemas.microsoft.com/office/drawing/2010/slicer">
              <sle:slicer xmlns:sle="http://schemas.microsoft.com/office/drawing/2010/slicer" name="GRP_1"/>
            </a:graphicData>
          </a:graphic>
        </xdr:graphicFrame>
      </mc:Choice>
      <mc:Fallback>
        <xdr:sp macro="" textlink="">
          <xdr:nvSpPr>
            <xdr:cNvPr id="3" name="Rectangle 2"/>
            <xdr:cNvSpPr>
              <a:spLocks noTextEdit="1"/>
            </xdr:cNvSpPr>
          </xdr:nvSpPr>
          <xdr:spPr>
            <a:xfrm>
              <a:off x="16316325" y="581025"/>
              <a:ext cx="1828800" cy="2524125"/>
            </a:xfrm>
            <a:prstGeom prst="rect">
              <a:avLst/>
            </a:prstGeom>
            <a:solidFill>
              <a:prstClr val="white"/>
            </a:solidFill>
            <a:ln w="1">
              <a:solidFill>
                <a:prstClr val="green"/>
              </a:solidFill>
            </a:ln>
          </xdr:spPr>
          <xdr:txBody>
            <a:bodyPr vertOverflow="clip" horzOverflow="clip"/>
            <a:lstStyle/>
            <a:p>
              <a:r>
                <a:rPr lang="en-CA"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2" Type="http://schemas.openxmlformats.org/officeDocument/2006/relationships/externalLinkPath" Target="Total%20Active%20Cases%20-%20Copy.xlsm" TargetMode="External"/><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Behnam Parsazadeh" refreshedDate="45755.612054398145" createdVersion="5" refreshedVersion="6" minRefreshableVersion="3" recordCount="12187">
  <cacheSource type="worksheet">
    <worksheetSource ref="A1:K1048576" sheet="Data" r:id="rId2"/>
  </cacheSource>
  <cacheFields count="11">
    <cacheField name="FISCAL_YEAR" numFmtId="0">
      <sharedItems containsBlank="1" count="16">
        <s v="2022"/>
        <s v="2015"/>
        <s v="2018"/>
        <s v="2020"/>
        <s v="2023"/>
        <s v="2012"/>
        <s v="2017"/>
        <s v="2016"/>
        <s v="2011"/>
        <s v="2021"/>
        <s v="2010"/>
        <s v="2024"/>
        <s v="2014"/>
        <s v="2013"/>
        <s v="2019"/>
        <m/>
      </sharedItems>
    </cacheField>
    <cacheField name="ACCOUNTING_PERIOD" numFmtId="0">
      <sharedItems containsString="0" containsBlank="1" containsNumber="1" containsInteger="1" minValue="1" maxValue="12" count="13">
        <n v="5"/>
        <n v="9"/>
        <n v="12"/>
        <n v="4"/>
        <n v="8"/>
        <n v="10"/>
        <n v="11"/>
        <n v="1"/>
        <n v="3"/>
        <n v="2"/>
        <n v="6"/>
        <n v="7"/>
        <m/>
      </sharedItems>
    </cacheField>
    <cacheField name="PRODUCT" numFmtId="0">
      <sharedItems containsString="0" containsBlank="1" containsNumber="1" containsInteger="1" minValue="10000" maxValue="43000"/>
    </cacheField>
    <cacheField name="PRODUCT_D" numFmtId="0">
      <sharedItems containsBlank="1"/>
    </cacheField>
    <cacheField name="GRP_1" numFmtId="0">
      <sharedItems containsBlank="1" count="5">
        <s v="OTHER"/>
        <s v="Murder"/>
        <s v="BCM_AFA"/>
        <s v="AFA"/>
        <m/>
      </sharedItems>
    </cacheField>
    <cacheField name="SECTION" numFmtId="0">
      <sharedItems containsBlank="1" count="7">
        <s v="INT_0"/>
        <s v="ACT_0"/>
        <s v="BUD_0"/>
        <s v="MUR_0"/>
        <s v="MUR_1"/>
        <s v="ACT_1"/>
        <m/>
      </sharedItems>
    </cacheField>
    <cacheField name="TOT_P_B" numFmtId="0">
      <sharedItems containsString="0" containsBlank="1" containsNumber="1" minValue="-35999.43" maxValue="2054839.8"/>
    </cacheField>
    <cacheField name="TOTAL_I" numFmtId="0">
      <sharedItems containsString="0" containsBlank="1" containsNumber="1" containsInteger="1" minValue="0" maxValue="1580"/>
    </cacheField>
    <cacheField name="AFA" numFmtId="0">
      <sharedItems containsBlank="1"/>
    </cacheField>
    <cacheField name="FINAL_ACCOUNT" numFmtId="0">
      <sharedItems containsBlank="1"/>
    </cacheField>
    <cacheField name="BCM_TYPE" numFmtId="0">
      <sharedItems containsBlank="1"/>
    </cacheField>
  </cacheFields>
  <extLst>
    <ext xmlns:x14="http://schemas.microsoft.com/office/spreadsheetml/2009/9/main" uri="{725AE2AE-9491-48be-B2B4-4EB974FC3084}">
      <x14:pivotCacheDefinition pivotCacheId="1"/>
    </ext>
  </extLst>
</pivotCacheDefinition>
</file>

<file path=xl/pivotCache/pivotCacheRecords1.xml><?xml version="1.0" encoding="utf-8"?>
<pivotCacheRecords xmlns="http://schemas.openxmlformats.org/spreadsheetml/2006/main" xmlns:r="http://schemas.openxmlformats.org/officeDocument/2006/relationships" count="12187">
  <r>
    <x v="0"/>
    <x v="0"/>
    <n v="16000"/>
    <s v="Impaired driving"/>
    <x v="0"/>
    <x v="0"/>
    <n v="33093.199999999997"/>
    <n v="1"/>
    <m/>
    <s v="Y"/>
    <s v="Regular BCM"/>
  </r>
  <r>
    <x v="1"/>
    <x v="1"/>
    <n v="11200"/>
    <s v="Homicide"/>
    <x v="0"/>
    <x v="0"/>
    <n v="27940.15"/>
    <n v="1"/>
    <s v="Y"/>
    <s v="Y"/>
    <s v="Regular BCM"/>
  </r>
  <r>
    <x v="2"/>
    <x v="2"/>
    <n v="12000"/>
    <s v="Narcotics - cocaine and heroin"/>
    <x v="0"/>
    <x v="0"/>
    <n v="170811.6"/>
    <n v="5"/>
    <m/>
    <m/>
    <s v="Regular BCM"/>
  </r>
  <r>
    <x v="2"/>
    <x v="3"/>
    <n v="14500"/>
    <s v="Theft"/>
    <x v="0"/>
    <x v="0"/>
    <n v="65564.52"/>
    <n v="1"/>
    <m/>
    <s v="Y"/>
    <s v="G &amp; G"/>
  </r>
  <r>
    <x v="3"/>
    <x v="4"/>
    <n v="13500"/>
    <s v="Weapons offenses"/>
    <x v="0"/>
    <x v="0"/>
    <n v="141712.87"/>
    <n v="7"/>
    <m/>
    <s v="Y"/>
    <s v="Regular BCM"/>
  </r>
  <r>
    <x v="4"/>
    <x v="5"/>
    <n v="11000"/>
    <s v="Murder"/>
    <x v="1"/>
    <x v="0"/>
    <n v="361937.24"/>
    <n v="7"/>
    <m/>
    <s v="Y"/>
    <s v="Regular BCM"/>
  </r>
  <r>
    <x v="2"/>
    <x v="6"/>
    <n v="15500"/>
    <s v="Fraud"/>
    <x v="0"/>
    <x v="0"/>
    <n v="21860.65"/>
    <n v="1"/>
    <m/>
    <s v="Y"/>
    <s v="Regular BCM"/>
  </r>
  <r>
    <x v="5"/>
    <x v="0"/>
    <n v="12500"/>
    <s v="Robbery"/>
    <x v="0"/>
    <x v="0"/>
    <n v="182143.4"/>
    <n v="5"/>
    <m/>
    <s v="Y"/>
    <s v="Regular BCM"/>
  </r>
  <r>
    <x v="4"/>
    <x v="3"/>
    <n v="12000"/>
    <s v="Narcotics - cocaine and heroin"/>
    <x v="0"/>
    <x v="0"/>
    <n v="160052.76999999999"/>
    <n v="2"/>
    <m/>
    <m/>
    <s v="G &amp; G"/>
  </r>
  <r>
    <x v="6"/>
    <x v="7"/>
    <n v="12500"/>
    <s v="Robbery"/>
    <x v="0"/>
    <x v="0"/>
    <n v="54701.85"/>
    <n v="2"/>
    <m/>
    <s v="Y"/>
    <s v="Regular BCM"/>
  </r>
  <r>
    <x v="7"/>
    <x v="2"/>
    <n v="11200"/>
    <s v="Homicide"/>
    <x v="0"/>
    <x v="0"/>
    <n v="109537.24"/>
    <n v="4"/>
    <m/>
    <s v="Y"/>
    <s v="Regular BCM"/>
  </r>
  <r>
    <x v="2"/>
    <x v="2"/>
    <n v="11000"/>
    <s v="Murder"/>
    <x v="1"/>
    <x v="0"/>
    <n v="471537.05"/>
    <n v="2"/>
    <m/>
    <s v="Y"/>
    <s v="ECM"/>
  </r>
  <r>
    <x v="7"/>
    <x v="4"/>
    <n v="11200"/>
    <s v="Homicide"/>
    <x v="0"/>
    <x v="0"/>
    <n v="81108.12"/>
    <n v="2"/>
    <m/>
    <m/>
    <s v="Regular BCM"/>
  </r>
  <r>
    <x v="8"/>
    <x v="2"/>
    <n v="11500"/>
    <s v="Sexual assault"/>
    <x v="0"/>
    <x v="0"/>
    <n v="172925.98"/>
    <n v="6"/>
    <m/>
    <s v="Y"/>
    <s v="Regular BCM"/>
  </r>
  <r>
    <x v="9"/>
    <x v="8"/>
    <n v="12000"/>
    <s v="Narcotics - cocaine and heroin"/>
    <x v="0"/>
    <x v="0"/>
    <n v="98349.11"/>
    <n v="3"/>
    <m/>
    <s v="Y"/>
    <s v="Regular BCM"/>
  </r>
  <r>
    <x v="0"/>
    <x v="9"/>
    <n v="11200"/>
    <s v="Homicide"/>
    <x v="0"/>
    <x v="0"/>
    <n v="190837.88"/>
    <n v="5"/>
    <m/>
    <s v="Y"/>
    <s v="Regular BCM"/>
  </r>
  <r>
    <x v="2"/>
    <x v="5"/>
    <n v="12500"/>
    <s v="Robbery"/>
    <x v="0"/>
    <x v="0"/>
    <n v="189896.73"/>
    <n v="5"/>
    <m/>
    <s v="Y"/>
    <s v="Regular BCM"/>
  </r>
  <r>
    <x v="10"/>
    <x v="6"/>
    <n v="11500"/>
    <s v="Sexual assault"/>
    <x v="0"/>
    <x v="0"/>
    <n v="125966.2"/>
    <n v="1"/>
    <m/>
    <m/>
    <s v="ECM"/>
  </r>
  <r>
    <x v="2"/>
    <x v="1"/>
    <n v="11200"/>
    <s v="Homicide"/>
    <x v="0"/>
    <x v="0"/>
    <n v="231817.05"/>
    <n v="6"/>
    <m/>
    <s v="Y"/>
    <s v="Regular BCM"/>
  </r>
  <r>
    <x v="11"/>
    <x v="0"/>
    <n v="12500"/>
    <s v="Robbery"/>
    <x v="0"/>
    <x v="0"/>
    <n v="90700.23"/>
    <n v="2"/>
    <m/>
    <m/>
    <s v="Regular BCM"/>
  </r>
  <r>
    <x v="6"/>
    <x v="8"/>
    <n v="11000"/>
    <s v="Murder"/>
    <x v="1"/>
    <x v="0"/>
    <n v="278296.25"/>
    <n v="1"/>
    <s v="Y"/>
    <s v="Y"/>
    <s v="Regular BCM"/>
  </r>
  <r>
    <x v="1"/>
    <x v="0"/>
    <n v="12500"/>
    <s v="Robbery"/>
    <x v="0"/>
    <x v="0"/>
    <n v="164478.87"/>
    <n v="2"/>
    <m/>
    <s v="Y"/>
    <s v="Regular BCM"/>
  </r>
  <r>
    <x v="1"/>
    <x v="2"/>
    <n v="13000"/>
    <s v="Break and enter"/>
    <x v="0"/>
    <x v="0"/>
    <n v="25985.4"/>
    <n v="1"/>
    <m/>
    <m/>
    <s v="Regular BCM"/>
  </r>
  <r>
    <x v="11"/>
    <x v="8"/>
    <n v="14000"/>
    <s v="Assault"/>
    <x v="0"/>
    <x v="0"/>
    <n v="41320.699999999997"/>
    <n v="2"/>
    <m/>
    <m/>
    <s v="Regular BCM"/>
  </r>
  <r>
    <x v="12"/>
    <x v="8"/>
    <n v="11000"/>
    <s v="Murder"/>
    <x v="1"/>
    <x v="0"/>
    <n v="640460.94999999995"/>
    <n v="2"/>
    <m/>
    <s v="Y"/>
    <s v="ECM"/>
  </r>
  <r>
    <x v="13"/>
    <x v="2"/>
    <n v="11500"/>
    <s v="Sexual assault"/>
    <x v="0"/>
    <x v="0"/>
    <n v="83045.850000000006"/>
    <n v="3"/>
    <m/>
    <s v="Y"/>
    <s v="Regular BCM"/>
  </r>
  <r>
    <x v="6"/>
    <x v="0"/>
    <n v="11000"/>
    <s v="Murder"/>
    <x v="1"/>
    <x v="0"/>
    <n v="316039.69"/>
    <n v="4"/>
    <m/>
    <s v="Y"/>
    <s v="Regular BCM"/>
  </r>
  <r>
    <x v="11"/>
    <x v="3"/>
    <n v="12000"/>
    <s v="Narcotics - cocaine and heroin"/>
    <x v="0"/>
    <x v="0"/>
    <n v="137376.51"/>
    <n v="4"/>
    <m/>
    <m/>
    <s v="Regular BCM"/>
  </r>
  <r>
    <x v="3"/>
    <x v="5"/>
    <n v="14000"/>
    <s v="Assault"/>
    <x v="0"/>
    <x v="0"/>
    <n v="7221.5"/>
    <n v="1"/>
    <m/>
    <m/>
    <s v="Regular BCM"/>
  </r>
  <r>
    <x v="3"/>
    <x v="10"/>
    <n v="12000"/>
    <s v="Narcotics - cocaine and heroin"/>
    <x v="0"/>
    <x v="0"/>
    <n v="179619.02"/>
    <n v="2"/>
    <m/>
    <m/>
    <s v="G &amp; G"/>
  </r>
  <r>
    <x v="1"/>
    <x v="9"/>
    <n v="12000"/>
    <s v="Narcotics - cocaine and heroin"/>
    <x v="0"/>
    <x v="0"/>
    <n v="667072.68000000005"/>
    <n v="12"/>
    <m/>
    <s v="Y"/>
    <s v="G &amp; G"/>
  </r>
  <r>
    <x v="14"/>
    <x v="4"/>
    <n v="11500"/>
    <s v="Sexual assault"/>
    <x v="0"/>
    <x v="0"/>
    <n v="22643.15"/>
    <n v="1"/>
    <m/>
    <m/>
    <s v="Regular BCM"/>
  </r>
  <r>
    <x v="0"/>
    <x v="3"/>
    <n v="11000"/>
    <s v="Murder"/>
    <x v="1"/>
    <x v="0"/>
    <n v="96830"/>
    <n v="1"/>
    <m/>
    <s v="Y"/>
    <s v="ECM"/>
  </r>
  <r>
    <x v="2"/>
    <x v="11"/>
    <n v="12000"/>
    <s v="Narcotics - cocaine and heroin"/>
    <x v="0"/>
    <x v="0"/>
    <n v="148819.4"/>
    <n v="5"/>
    <m/>
    <s v="Y"/>
    <s v="Regular BCM"/>
  </r>
  <r>
    <x v="13"/>
    <x v="11"/>
    <n v="11000"/>
    <s v="Murder"/>
    <x v="1"/>
    <x v="0"/>
    <n v="416104.85"/>
    <n v="4"/>
    <m/>
    <s v="Y"/>
    <s v="ECM"/>
  </r>
  <r>
    <x v="8"/>
    <x v="9"/>
    <n v="12500"/>
    <s v="Robbery"/>
    <x v="0"/>
    <x v="0"/>
    <n v="58510.85"/>
    <n v="2"/>
    <m/>
    <s v="Y"/>
    <s v="Regular BCM"/>
  </r>
  <r>
    <x v="0"/>
    <x v="10"/>
    <n v="11000"/>
    <s v="Murder"/>
    <x v="1"/>
    <x v="0"/>
    <n v="1001819.09"/>
    <n v="10"/>
    <m/>
    <s v="Y"/>
    <s v="Regular BCM"/>
  </r>
  <r>
    <x v="8"/>
    <x v="4"/>
    <n v="11000"/>
    <s v="Murder"/>
    <x v="1"/>
    <x v="0"/>
    <n v="61276.4"/>
    <n v="1"/>
    <m/>
    <m/>
    <s v="Regular BCM"/>
  </r>
  <r>
    <x v="12"/>
    <x v="2"/>
    <n v="12000"/>
    <s v="Narcotics - cocaine and heroin"/>
    <x v="0"/>
    <x v="0"/>
    <n v="84220.88"/>
    <n v="1"/>
    <s v="Y"/>
    <s v="Y"/>
    <s v="Regular BCM"/>
  </r>
  <r>
    <x v="1"/>
    <x v="3"/>
    <n v="11000"/>
    <s v="Murder"/>
    <x v="1"/>
    <x v="0"/>
    <n v="169452.18"/>
    <n v="2"/>
    <s v="Y"/>
    <s v="Y"/>
    <s v="Regular BCM"/>
  </r>
  <r>
    <x v="6"/>
    <x v="4"/>
    <n v="12000"/>
    <s v="Narcotics - cocaine and heroin"/>
    <x v="0"/>
    <x v="0"/>
    <n v="58051"/>
    <n v="3"/>
    <m/>
    <s v="Y"/>
    <s v="Regular BCM"/>
  </r>
  <r>
    <x v="13"/>
    <x v="0"/>
    <n v="18500"/>
    <s v="Other criminal"/>
    <x v="0"/>
    <x v="0"/>
    <n v="68280.5"/>
    <n v="2"/>
    <m/>
    <s v="Y"/>
    <s v="Regular BCM"/>
  </r>
  <r>
    <x v="13"/>
    <x v="2"/>
    <n v="12000"/>
    <s v="Narcotics - cocaine and heroin"/>
    <x v="0"/>
    <x v="0"/>
    <n v="172314.02"/>
    <n v="6"/>
    <m/>
    <s v="Y"/>
    <s v="Regular BCM"/>
  </r>
  <r>
    <x v="1"/>
    <x v="8"/>
    <n v="12000"/>
    <s v="Narcotics - cocaine and heroin"/>
    <x v="0"/>
    <x v="0"/>
    <n v="552513.12"/>
    <n v="10"/>
    <m/>
    <s v="Y"/>
    <s v="Regular BCM"/>
  </r>
  <r>
    <x v="1"/>
    <x v="9"/>
    <n v="18500"/>
    <s v="Other criminal"/>
    <x v="0"/>
    <x v="0"/>
    <n v="26256.07"/>
    <n v="1"/>
    <m/>
    <m/>
    <s v="G &amp; G"/>
  </r>
  <r>
    <x v="11"/>
    <x v="0"/>
    <n v="18500"/>
    <s v="Other criminal"/>
    <x v="0"/>
    <x v="0"/>
    <n v="126495.9"/>
    <n v="4"/>
    <m/>
    <m/>
    <s v="Regular BCM"/>
  </r>
  <r>
    <x v="0"/>
    <x v="11"/>
    <n v="12000"/>
    <s v="Narcotics - cocaine and heroin"/>
    <x v="0"/>
    <x v="0"/>
    <n v="301239.37"/>
    <n v="7"/>
    <m/>
    <s v="Y"/>
    <s v="Regular BCM"/>
  </r>
  <r>
    <x v="5"/>
    <x v="4"/>
    <n v="11500"/>
    <s v="Sexual assault"/>
    <x v="0"/>
    <x v="0"/>
    <n v="147565.04999999999"/>
    <n v="3"/>
    <m/>
    <s v="Y"/>
    <s v="Regular BCM"/>
  </r>
  <r>
    <x v="12"/>
    <x v="0"/>
    <n v="13500"/>
    <s v="Weapons offenses"/>
    <x v="0"/>
    <x v="0"/>
    <n v="57907.199999999997"/>
    <n v="1"/>
    <m/>
    <s v="Y"/>
    <s v="G &amp; G"/>
  </r>
  <r>
    <x v="2"/>
    <x v="1"/>
    <n v="18500"/>
    <s v="Other criminal"/>
    <x v="0"/>
    <x v="0"/>
    <n v="54989.85"/>
    <n v="1"/>
    <m/>
    <m/>
    <s v="Regular BCM"/>
  </r>
  <r>
    <x v="13"/>
    <x v="8"/>
    <n v="14500"/>
    <s v="Theft"/>
    <x v="0"/>
    <x v="0"/>
    <n v="16031.25"/>
    <n v="1"/>
    <m/>
    <s v="Y"/>
    <s v="Regular BCM"/>
  </r>
  <r>
    <x v="13"/>
    <x v="7"/>
    <n v="11200"/>
    <s v="Homicide"/>
    <x v="0"/>
    <x v="0"/>
    <n v="305733.03000000003"/>
    <n v="7"/>
    <m/>
    <s v="Y"/>
    <s v="Regular BCM"/>
  </r>
  <r>
    <x v="10"/>
    <x v="4"/>
    <n v="18500"/>
    <s v="Other criminal"/>
    <x v="0"/>
    <x v="0"/>
    <n v="140097.37"/>
    <n v="3"/>
    <m/>
    <s v="Y"/>
    <s v="Regular BCM"/>
  </r>
  <r>
    <x v="3"/>
    <x v="10"/>
    <n v="14000"/>
    <s v="Assault"/>
    <x v="0"/>
    <x v="0"/>
    <n v="35017.300000000003"/>
    <n v="1"/>
    <m/>
    <m/>
    <s v="Regular BCM"/>
  </r>
  <r>
    <x v="11"/>
    <x v="7"/>
    <n v="13500"/>
    <s v="Weapons offenses"/>
    <x v="0"/>
    <x v="0"/>
    <n v="89703.3"/>
    <n v="3"/>
    <m/>
    <m/>
    <s v="Regular BCM"/>
  </r>
  <r>
    <x v="0"/>
    <x v="6"/>
    <n v="13500"/>
    <s v="Weapons offenses"/>
    <x v="0"/>
    <x v="0"/>
    <n v="62038.38"/>
    <n v="2"/>
    <m/>
    <s v="Y"/>
    <s v="G &amp; G"/>
  </r>
  <r>
    <x v="12"/>
    <x v="6"/>
    <n v="11500"/>
    <s v="Sexual assault"/>
    <x v="0"/>
    <x v="0"/>
    <n v="134267.49"/>
    <n v="5"/>
    <m/>
    <s v="Y"/>
    <s v="Regular BCM"/>
  </r>
  <r>
    <x v="2"/>
    <x v="0"/>
    <n v="14500"/>
    <s v="Theft"/>
    <x v="0"/>
    <x v="0"/>
    <n v="57341.58"/>
    <n v="1"/>
    <m/>
    <s v="Y"/>
    <s v="Regular BCM"/>
  </r>
  <r>
    <x v="12"/>
    <x v="8"/>
    <n v="11200"/>
    <s v="Homicide"/>
    <x v="0"/>
    <x v="0"/>
    <n v="131298.4"/>
    <n v="5"/>
    <m/>
    <s v="Y"/>
    <s v="Regular BCM"/>
  </r>
  <r>
    <x v="11"/>
    <x v="5"/>
    <n v="12500"/>
    <s v="Robbery"/>
    <x v="0"/>
    <x v="0"/>
    <n v="39446.47"/>
    <n v="2"/>
    <m/>
    <m/>
    <s v="Regular BCM"/>
  </r>
  <r>
    <x v="6"/>
    <x v="9"/>
    <n v="12500"/>
    <s v="Robbery"/>
    <x v="0"/>
    <x v="0"/>
    <n v="79737.17"/>
    <n v="1"/>
    <m/>
    <s v="Y"/>
    <s v="Regular BCM"/>
  </r>
  <r>
    <x v="8"/>
    <x v="10"/>
    <n v="14000"/>
    <s v="Assault"/>
    <x v="0"/>
    <x v="0"/>
    <n v="104701.1"/>
    <n v="1"/>
    <m/>
    <s v="Y"/>
    <s v="ECM"/>
  </r>
  <r>
    <x v="0"/>
    <x v="5"/>
    <n v="12000"/>
    <s v="Narcotics - cocaine and heroin"/>
    <x v="0"/>
    <x v="0"/>
    <n v="62352.3"/>
    <n v="1"/>
    <m/>
    <m/>
    <s v="Regular BCM"/>
  </r>
  <r>
    <x v="6"/>
    <x v="11"/>
    <n v="12500"/>
    <s v="Robbery"/>
    <x v="0"/>
    <x v="0"/>
    <n v="139518.41"/>
    <n v="3"/>
    <m/>
    <s v="Y"/>
    <s v="Regular BCM"/>
  </r>
  <r>
    <x v="4"/>
    <x v="2"/>
    <n v="11200"/>
    <s v="Homicide"/>
    <x v="0"/>
    <x v="0"/>
    <n v="65613.8"/>
    <n v="3"/>
    <m/>
    <s v="Y"/>
    <s v="Regular BCM"/>
  </r>
  <r>
    <x v="14"/>
    <x v="4"/>
    <n v="12500"/>
    <s v="Robbery"/>
    <x v="0"/>
    <x v="0"/>
    <n v="139196.60999999999"/>
    <n v="3"/>
    <m/>
    <s v="Y"/>
    <s v="Regular BCM"/>
  </r>
  <r>
    <x v="1"/>
    <x v="8"/>
    <n v="13500"/>
    <s v="Weapons offenses"/>
    <x v="0"/>
    <x v="0"/>
    <n v="44223.75"/>
    <n v="2"/>
    <s v="Y"/>
    <s v="Y"/>
    <s v="Regular BCM"/>
  </r>
  <r>
    <x v="9"/>
    <x v="10"/>
    <n v="12000"/>
    <s v="Narcotics - cocaine and heroin"/>
    <x v="0"/>
    <x v="0"/>
    <n v="147930.93"/>
    <n v="3"/>
    <m/>
    <s v="Y"/>
    <s v="Regular BCM"/>
  </r>
  <r>
    <x v="13"/>
    <x v="3"/>
    <n v="11000"/>
    <s v="Murder"/>
    <x v="1"/>
    <x v="0"/>
    <n v="393397.72"/>
    <n v="2"/>
    <m/>
    <m/>
    <s v="Regular BCM"/>
  </r>
  <r>
    <x v="12"/>
    <x v="7"/>
    <n v="18500"/>
    <s v="Other criminal"/>
    <x v="0"/>
    <x v="0"/>
    <n v="87532.78"/>
    <n v="2"/>
    <m/>
    <m/>
    <s v="Regular BCM"/>
  </r>
  <r>
    <x v="14"/>
    <x v="5"/>
    <n v="13000"/>
    <s v="Break and enter"/>
    <x v="0"/>
    <x v="0"/>
    <n v="174165.07"/>
    <n v="5"/>
    <m/>
    <s v="Y"/>
    <s v="Regular BCM"/>
  </r>
  <r>
    <x v="8"/>
    <x v="7"/>
    <n v="12500"/>
    <s v="Robbery"/>
    <x v="0"/>
    <x v="0"/>
    <n v="109949.45"/>
    <n v="3"/>
    <m/>
    <s v="Y"/>
    <s v="Regular BCM"/>
  </r>
  <r>
    <x v="7"/>
    <x v="6"/>
    <n v="12000"/>
    <s v="Narcotics - cocaine and heroin"/>
    <x v="0"/>
    <x v="0"/>
    <n v="49695.88"/>
    <n v="1"/>
    <s v="Y"/>
    <s v="Y"/>
    <s v="Regular BCM"/>
  </r>
  <r>
    <x v="3"/>
    <x v="11"/>
    <n v="12500"/>
    <s v="Robbery"/>
    <x v="0"/>
    <x v="0"/>
    <n v="114664.77"/>
    <n v="1"/>
    <m/>
    <s v="Y"/>
    <s v="G &amp; G"/>
  </r>
  <r>
    <x v="14"/>
    <x v="0"/>
    <n v="11500"/>
    <s v="Sexual assault"/>
    <x v="0"/>
    <x v="0"/>
    <n v="69474.03"/>
    <n v="2"/>
    <m/>
    <s v="Y"/>
    <s v="Regular BCM"/>
  </r>
  <r>
    <x v="11"/>
    <x v="9"/>
    <n v="18500"/>
    <s v="Other criminal"/>
    <x v="0"/>
    <x v="0"/>
    <n v="40106"/>
    <n v="2"/>
    <m/>
    <s v="Y"/>
    <s v="Regular BCM"/>
  </r>
  <r>
    <x v="14"/>
    <x v="8"/>
    <n v="15500"/>
    <s v="Fraud"/>
    <x v="0"/>
    <x v="0"/>
    <n v="45553.599999999999"/>
    <n v="1"/>
    <m/>
    <m/>
    <s v="Regular BCM"/>
  </r>
  <r>
    <x v="3"/>
    <x v="1"/>
    <n v="11500"/>
    <s v="Sexual assault"/>
    <x v="0"/>
    <x v="0"/>
    <n v="33345.97"/>
    <n v="1"/>
    <m/>
    <s v="Y"/>
    <s v="Regular BCM"/>
  </r>
  <r>
    <x v="6"/>
    <x v="10"/>
    <n v="11500"/>
    <s v="Sexual assault"/>
    <x v="0"/>
    <x v="0"/>
    <n v="61959.6"/>
    <n v="2"/>
    <m/>
    <s v="Y"/>
    <s v="Regular BCM"/>
  </r>
  <r>
    <x v="1"/>
    <x v="9"/>
    <n v="12500"/>
    <s v="Robbery"/>
    <x v="0"/>
    <x v="0"/>
    <n v="102394.91"/>
    <n v="3"/>
    <m/>
    <s v="Y"/>
    <s v="Regular BCM"/>
  </r>
  <r>
    <x v="4"/>
    <x v="6"/>
    <n v="11000"/>
    <s v="Murder"/>
    <x v="1"/>
    <x v="0"/>
    <n v="366598.67"/>
    <n v="7"/>
    <m/>
    <s v="Y"/>
    <s v="Regular BCM"/>
  </r>
  <r>
    <x v="9"/>
    <x v="4"/>
    <n v="18500"/>
    <s v="Other criminal"/>
    <x v="0"/>
    <x v="0"/>
    <n v="28927.43"/>
    <n v="1"/>
    <m/>
    <m/>
    <s v="Regular BCM"/>
  </r>
  <r>
    <x v="2"/>
    <x v="7"/>
    <n v="14000"/>
    <s v="Assault"/>
    <x v="0"/>
    <x v="0"/>
    <n v="77867.33"/>
    <n v="2"/>
    <m/>
    <s v="Y"/>
    <s v="Regular BCM"/>
  </r>
  <r>
    <x v="8"/>
    <x v="11"/>
    <n v="11200"/>
    <s v="Homicide"/>
    <x v="0"/>
    <x v="0"/>
    <n v="123553.85"/>
    <n v="3"/>
    <m/>
    <s v="Y"/>
    <s v="Regular BCM"/>
  </r>
  <r>
    <x v="6"/>
    <x v="2"/>
    <n v="12000"/>
    <s v="Narcotics - cocaine and heroin"/>
    <x v="0"/>
    <x v="0"/>
    <n v="88310.48"/>
    <n v="1"/>
    <m/>
    <s v="Y"/>
    <s v="G &amp; G"/>
  </r>
  <r>
    <x v="6"/>
    <x v="4"/>
    <n v="15500"/>
    <s v="Fraud"/>
    <x v="0"/>
    <x v="0"/>
    <n v="62957.8"/>
    <n v="1"/>
    <m/>
    <m/>
    <s v="G &amp; G"/>
  </r>
  <r>
    <x v="14"/>
    <x v="1"/>
    <n v="18500"/>
    <s v="Other criminal"/>
    <x v="0"/>
    <x v="0"/>
    <n v="96561.74"/>
    <n v="2"/>
    <m/>
    <m/>
    <s v="Regular BCM"/>
  </r>
  <r>
    <x v="1"/>
    <x v="10"/>
    <n v="18500"/>
    <s v="Other criminal"/>
    <x v="0"/>
    <x v="0"/>
    <n v="44076.87"/>
    <n v="3"/>
    <m/>
    <m/>
    <s v="Regular BCM"/>
  </r>
  <r>
    <x v="1"/>
    <x v="2"/>
    <n v="12000"/>
    <s v="Narcotics - cocaine and heroin"/>
    <x v="0"/>
    <x v="0"/>
    <n v="107152.49"/>
    <n v="3"/>
    <m/>
    <s v="Y"/>
    <s v="G &amp; G"/>
  </r>
  <r>
    <x v="5"/>
    <x v="0"/>
    <n v="18000"/>
    <s v="Fail to comply"/>
    <x v="0"/>
    <x v="0"/>
    <n v="50996.94"/>
    <n v="1"/>
    <m/>
    <s v="Y"/>
    <s v="Regular BCM"/>
  </r>
  <r>
    <x v="11"/>
    <x v="0"/>
    <n v="11200"/>
    <s v="Homicide"/>
    <x v="0"/>
    <x v="0"/>
    <n v="34488.160000000003"/>
    <n v="1"/>
    <m/>
    <s v="Y"/>
    <s v="Regular BCM"/>
  </r>
  <r>
    <x v="1"/>
    <x v="0"/>
    <n v="12000"/>
    <s v="Narcotics - cocaine and heroin"/>
    <x v="0"/>
    <x v="0"/>
    <n v="108332.1"/>
    <n v="3"/>
    <m/>
    <s v="Y"/>
    <s v="G &amp; G"/>
  </r>
  <r>
    <x v="4"/>
    <x v="6"/>
    <n v="11500"/>
    <s v="Sexual assault"/>
    <x v="0"/>
    <x v="0"/>
    <n v="40832.15"/>
    <n v="2"/>
    <m/>
    <m/>
    <s v="Regular BCM"/>
  </r>
  <r>
    <x v="14"/>
    <x v="4"/>
    <n v="11500"/>
    <s v="Sexual assault"/>
    <x v="0"/>
    <x v="0"/>
    <n v="42610.95"/>
    <n v="2"/>
    <m/>
    <s v="Y"/>
    <s v="Regular BCM"/>
  </r>
  <r>
    <x v="2"/>
    <x v="3"/>
    <n v="11000"/>
    <s v="Murder"/>
    <x v="1"/>
    <x v="0"/>
    <n v="25957.5"/>
    <n v="1"/>
    <m/>
    <m/>
    <s v="Regular BCM"/>
  </r>
  <r>
    <x v="12"/>
    <x v="9"/>
    <n v="12000"/>
    <s v="Narcotics - cocaine and heroin"/>
    <x v="0"/>
    <x v="0"/>
    <n v="6187"/>
    <n v="1"/>
    <m/>
    <m/>
    <s v="G &amp; G"/>
  </r>
  <r>
    <x v="8"/>
    <x v="9"/>
    <n v="14500"/>
    <s v="Theft"/>
    <x v="0"/>
    <x v="0"/>
    <n v="99899.9"/>
    <n v="2"/>
    <m/>
    <m/>
    <s v="Regular BCM"/>
  </r>
  <r>
    <x v="4"/>
    <x v="4"/>
    <n v="11000"/>
    <s v="Murder"/>
    <x v="1"/>
    <x v="0"/>
    <n v="155208.75"/>
    <n v="5"/>
    <m/>
    <s v="Y"/>
    <s v="Regular BCM"/>
  </r>
  <r>
    <x v="2"/>
    <x v="4"/>
    <n v="18000"/>
    <s v="Fail to comply"/>
    <x v="0"/>
    <x v="0"/>
    <n v="37120.1"/>
    <n v="1"/>
    <m/>
    <s v="Y"/>
    <s v="Regular BCM"/>
  </r>
  <r>
    <x v="9"/>
    <x v="5"/>
    <n v="18500"/>
    <s v="Other criminal"/>
    <x v="0"/>
    <x v="0"/>
    <n v="98405.6"/>
    <n v="2"/>
    <m/>
    <s v="Y"/>
    <s v="Regular BCM"/>
  </r>
  <r>
    <x v="9"/>
    <x v="11"/>
    <n v="11500"/>
    <s v="Sexual assault"/>
    <x v="0"/>
    <x v="0"/>
    <n v="49844.52"/>
    <n v="2"/>
    <m/>
    <m/>
    <s v="Regular BCM"/>
  </r>
  <r>
    <x v="3"/>
    <x v="3"/>
    <n v="12000"/>
    <s v="Narcotics - cocaine and heroin"/>
    <x v="0"/>
    <x v="0"/>
    <n v="28626.7"/>
    <n v="1"/>
    <m/>
    <m/>
    <s v="Regular BCM"/>
  </r>
  <r>
    <x v="6"/>
    <x v="10"/>
    <n v="13500"/>
    <s v="Weapons offenses"/>
    <x v="0"/>
    <x v="0"/>
    <n v="12422.48"/>
    <n v="2"/>
    <m/>
    <s v="Y"/>
    <s v="Regular BCM"/>
  </r>
  <r>
    <x v="0"/>
    <x v="8"/>
    <n v="14000"/>
    <s v="Assault"/>
    <x v="0"/>
    <x v="0"/>
    <n v="26517.55"/>
    <n v="1"/>
    <m/>
    <m/>
    <s v="Regular BCM"/>
  </r>
  <r>
    <x v="1"/>
    <x v="6"/>
    <n v="13500"/>
    <s v="Weapons offenses"/>
    <x v="0"/>
    <x v="0"/>
    <n v="37378.300000000003"/>
    <n v="1"/>
    <s v="Y"/>
    <s v="Y"/>
    <s v="Regular BCM"/>
  </r>
  <r>
    <x v="6"/>
    <x v="10"/>
    <n v="11000"/>
    <s v="Murder"/>
    <x v="1"/>
    <x v="0"/>
    <n v="39657.25"/>
    <n v="1"/>
    <m/>
    <m/>
    <s v="Regular BCM"/>
  </r>
  <r>
    <x v="6"/>
    <x v="1"/>
    <n v="18500"/>
    <s v="Other criminal"/>
    <x v="0"/>
    <x v="0"/>
    <n v="90054.35"/>
    <n v="2"/>
    <m/>
    <m/>
    <s v="Regular BCM"/>
  </r>
  <r>
    <x v="5"/>
    <x v="1"/>
    <n v="11000"/>
    <s v="Murder"/>
    <x v="1"/>
    <x v="0"/>
    <n v="73476.75"/>
    <n v="2"/>
    <m/>
    <s v="Y"/>
    <s v="ECM"/>
  </r>
  <r>
    <x v="11"/>
    <x v="5"/>
    <n v="12000"/>
    <s v="Narcotics - cocaine and heroin"/>
    <x v="0"/>
    <x v="0"/>
    <n v="407143.14"/>
    <n v="11"/>
    <m/>
    <m/>
    <s v="Regular BCM"/>
  </r>
  <r>
    <x v="14"/>
    <x v="2"/>
    <n v="11500"/>
    <s v="Sexual assault"/>
    <x v="0"/>
    <x v="0"/>
    <n v="156417.82999999999"/>
    <n v="4"/>
    <m/>
    <m/>
    <s v="Regular BCM"/>
  </r>
  <r>
    <x v="4"/>
    <x v="9"/>
    <n v="11500"/>
    <s v="Sexual assault"/>
    <x v="0"/>
    <x v="0"/>
    <n v="71457.899999999994"/>
    <n v="2"/>
    <m/>
    <s v="Y"/>
    <s v="Regular BCM"/>
  </r>
  <r>
    <x v="2"/>
    <x v="9"/>
    <n v="11000"/>
    <s v="Murder"/>
    <x v="1"/>
    <x v="0"/>
    <n v="302451.05"/>
    <n v="1"/>
    <m/>
    <s v="Y"/>
    <s v="ECM"/>
  </r>
  <r>
    <x v="1"/>
    <x v="0"/>
    <n v="14000"/>
    <s v="Assault"/>
    <x v="0"/>
    <x v="0"/>
    <n v="66354.23"/>
    <n v="1"/>
    <m/>
    <s v="Y"/>
    <s v="Regular BCM"/>
  </r>
  <r>
    <x v="0"/>
    <x v="4"/>
    <n v="15500"/>
    <s v="Fraud"/>
    <x v="0"/>
    <x v="0"/>
    <n v="20189.400000000001"/>
    <n v="1"/>
    <m/>
    <s v="Y"/>
    <s v="Regular BCM"/>
  </r>
  <r>
    <x v="2"/>
    <x v="6"/>
    <n v="11500"/>
    <s v="Sexual assault"/>
    <x v="0"/>
    <x v="0"/>
    <n v="22238.94"/>
    <n v="1"/>
    <m/>
    <m/>
    <s v="Regular BCM"/>
  </r>
  <r>
    <x v="10"/>
    <x v="5"/>
    <n v="11500"/>
    <s v="Sexual assault"/>
    <x v="0"/>
    <x v="0"/>
    <n v="51592.800000000003"/>
    <n v="2"/>
    <m/>
    <s v="Y"/>
    <s v="Regular BCM"/>
  </r>
  <r>
    <x v="12"/>
    <x v="4"/>
    <n v="13000"/>
    <s v="Break and enter"/>
    <x v="0"/>
    <x v="0"/>
    <n v="67174.5"/>
    <n v="1"/>
    <s v="Y"/>
    <s v="Y"/>
    <s v="Regular BCM"/>
  </r>
  <r>
    <x v="8"/>
    <x v="10"/>
    <n v="11000"/>
    <s v="Murder"/>
    <x v="1"/>
    <x v="0"/>
    <n v="863415.85"/>
    <n v="3"/>
    <m/>
    <m/>
    <s v="ECM"/>
  </r>
  <r>
    <x v="7"/>
    <x v="5"/>
    <n v="11200"/>
    <s v="Homicide"/>
    <x v="0"/>
    <x v="0"/>
    <n v="117571.08"/>
    <n v="3"/>
    <m/>
    <m/>
    <s v="Regular BCM"/>
  </r>
  <r>
    <x v="1"/>
    <x v="7"/>
    <n v="11500"/>
    <s v="Sexual assault"/>
    <x v="0"/>
    <x v="0"/>
    <n v="28310.7"/>
    <n v="1"/>
    <s v="Y"/>
    <s v="Y"/>
    <s v="Regular BCM"/>
  </r>
  <r>
    <x v="14"/>
    <x v="1"/>
    <n v="11000"/>
    <s v="Murder"/>
    <x v="1"/>
    <x v="0"/>
    <n v="240604.45"/>
    <n v="1"/>
    <m/>
    <m/>
    <s v="ECM"/>
  </r>
  <r>
    <x v="2"/>
    <x v="7"/>
    <n v="12000"/>
    <s v="Narcotics - cocaine and heroin"/>
    <x v="0"/>
    <x v="0"/>
    <n v="219535.17"/>
    <n v="6"/>
    <m/>
    <s v="Y"/>
    <s v="Regular BCM"/>
  </r>
  <r>
    <x v="6"/>
    <x v="6"/>
    <n v="11000"/>
    <s v="Murder"/>
    <x v="1"/>
    <x v="0"/>
    <n v="207231.25"/>
    <n v="2"/>
    <s v="Y"/>
    <s v="Y"/>
    <s v="Regular BCM"/>
  </r>
  <r>
    <x v="12"/>
    <x v="11"/>
    <n v="11500"/>
    <s v="Sexual assault"/>
    <x v="0"/>
    <x v="0"/>
    <n v="131340.22"/>
    <n v="4"/>
    <m/>
    <s v="Y"/>
    <s v="Regular BCM"/>
  </r>
  <r>
    <x v="5"/>
    <x v="0"/>
    <n v="11200"/>
    <s v="Homicide"/>
    <x v="0"/>
    <x v="0"/>
    <n v="156277.29999999999"/>
    <n v="3"/>
    <m/>
    <s v="Y"/>
    <s v="Regular BCM"/>
  </r>
  <r>
    <x v="13"/>
    <x v="9"/>
    <n v="13500"/>
    <s v="Weapons offenses"/>
    <x v="0"/>
    <x v="0"/>
    <n v="93953.5"/>
    <n v="3"/>
    <m/>
    <s v="Y"/>
    <s v="Regular BCM"/>
  </r>
  <r>
    <x v="12"/>
    <x v="10"/>
    <n v="15500"/>
    <s v="Fraud"/>
    <x v="0"/>
    <x v="0"/>
    <n v="19461"/>
    <n v="1"/>
    <m/>
    <s v="Y"/>
    <s v="Regular BCM"/>
  </r>
  <r>
    <x v="9"/>
    <x v="3"/>
    <n v="12500"/>
    <s v="Robbery"/>
    <x v="0"/>
    <x v="0"/>
    <n v="116306.21"/>
    <n v="2"/>
    <m/>
    <s v="Y"/>
    <s v="G &amp; G"/>
  </r>
  <r>
    <x v="4"/>
    <x v="4"/>
    <n v="14000"/>
    <s v="Assault"/>
    <x v="0"/>
    <x v="0"/>
    <n v="22966.28"/>
    <n v="1"/>
    <m/>
    <s v="Y"/>
    <s v="Regular BCM"/>
  </r>
  <r>
    <x v="12"/>
    <x v="3"/>
    <n v="11200"/>
    <s v="Homicide"/>
    <x v="0"/>
    <x v="0"/>
    <n v="322244.23"/>
    <n v="4"/>
    <s v="Y"/>
    <s v="Y"/>
    <s v="Regular BCM"/>
  </r>
  <r>
    <x v="8"/>
    <x v="0"/>
    <n v="12000"/>
    <s v="Narcotics - cocaine and heroin"/>
    <x v="0"/>
    <x v="0"/>
    <n v="85392.5"/>
    <n v="2"/>
    <m/>
    <s v="Y"/>
    <s v="Regular BCM"/>
  </r>
  <r>
    <x v="5"/>
    <x v="10"/>
    <n v="18500"/>
    <s v="Other criminal"/>
    <x v="0"/>
    <x v="0"/>
    <n v="54692.800000000003"/>
    <n v="1"/>
    <m/>
    <s v="Y"/>
    <s v="Regular BCM"/>
  </r>
  <r>
    <x v="13"/>
    <x v="6"/>
    <n v="18500"/>
    <s v="Other criminal"/>
    <x v="0"/>
    <x v="0"/>
    <n v="228177.92000000001"/>
    <n v="5"/>
    <m/>
    <s v="Y"/>
    <s v="Regular BCM"/>
  </r>
  <r>
    <x v="5"/>
    <x v="3"/>
    <n v="11500"/>
    <s v="Sexual assault"/>
    <x v="0"/>
    <x v="0"/>
    <n v="32803.15"/>
    <n v="1"/>
    <m/>
    <s v="Y"/>
    <s v="Regular BCM"/>
  </r>
  <r>
    <x v="12"/>
    <x v="8"/>
    <n v="11500"/>
    <s v="Sexual assault"/>
    <x v="0"/>
    <x v="0"/>
    <n v="41893.54"/>
    <n v="2"/>
    <m/>
    <m/>
    <s v="Regular BCM"/>
  </r>
  <r>
    <x v="4"/>
    <x v="2"/>
    <n v="12500"/>
    <s v="Robbery"/>
    <x v="0"/>
    <x v="0"/>
    <n v="37358.959999999999"/>
    <n v="2"/>
    <m/>
    <s v="Y"/>
    <s v="Regular BCM"/>
  </r>
  <r>
    <x v="5"/>
    <x v="6"/>
    <n v="18500"/>
    <s v="Other criminal"/>
    <x v="0"/>
    <x v="0"/>
    <n v="42517.75"/>
    <n v="2"/>
    <m/>
    <m/>
    <s v="Regular BCM"/>
  </r>
  <r>
    <x v="2"/>
    <x v="3"/>
    <n v="11500"/>
    <s v="Sexual assault"/>
    <x v="0"/>
    <x v="0"/>
    <n v="48431.55"/>
    <n v="2"/>
    <m/>
    <s v="Y"/>
    <s v="Regular BCM"/>
  </r>
  <r>
    <x v="8"/>
    <x v="6"/>
    <n v="11200"/>
    <s v="Homicide"/>
    <x v="0"/>
    <x v="0"/>
    <n v="19162.830000000002"/>
    <n v="1"/>
    <m/>
    <m/>
    <s v="Regular BCM"/>
  </r>
  <r>
    <x v="11"/>
    <x v="9"/>
    <n v="11500"/>
    <s v="Sexual assault"/>
    <x v="0"/>
    <x v="0"/>
    <n v="38882.550000000003"/>
    <n v="1"/>
    <m/>
    <s v="Y"/>
    <s v="Regular BCM"/>
  </r>
  <r>
    <x v="4"/>
    <x v="0"/>
    <n v="14500"/>
    <s v="Theft"/>
    <x v="0"/>
    <x v="0"/>
    <n v="42868.3"/>
    <n v="1"/>
    <m/>
    <s v="Y"/>
    <s v="G &amp; G"/>
  </r>
  <r>
    <x v="1"/>
    <x v="8"/>
    <n v="12000"/>
    <s v="Narcotics - cocaine and heroin"/>
    <x v="0"/>
    <x v="0"/>
    <n v="68074.899999999994"/>
    <n v="2"/>
    <m/>
    <s v="Y"/>
    <s v="G &amp; G"/>
  </r>
  <r>
    <x v="3"/>
    <x v="3"/>
    <n v="12500"/>
    <s v="Robbery"/>
    <x v="0"/>
    <x v="0"/>
    <n v="7296.5"/>
    <n v="1"/>
    <m/>
    <s v="Y"/>
    <s v="Regular BCM"/>
  </r>
  <r>
    <x v="5"/>
    <x v="3"/>
    <n v="13500"/>
    <s v="Weapons offenses"/>
    <x v="0"/>
    <x v="0"/>
    <n v="28884"/>
    <n v="1"/>
    <m/>
    <s v="Y"/>
    <s v="Regular BCM"/>
  </r>
  <r>
    <x v="14"/>
    <x v="0"/>
    <n v="13500"/>
    <s v="Weapons offenses"/>
    <x v="0"/>
    <x v="0"/>
    <n v="70815.94"/>
    <n v="3"/>
    <m/>
    <s v="Y"/>
    <s v="Regular BCM"/>
  </r>
  <r>
    <x v="12"/>
    <x v="4"/>
    <n v="11500"/>
    <s v="Sexual assault"/>
    <x v="0"/>
    <x v="0"/>
    <n v="31050.880000000001"/>
    <n v="1"/>
    <m/>
    <m/>
    <s v="Regular BCM"/>
  </r>
  <r>
    <x v="6"/>
    <x v="5"/>
    <n v="11500"/>
    <s v="Sexual assault"/>
    <x v="0"/>
    <x v="0"/>
    <n v="104795.5"/>
    <n v="2"/>
    <m/>
    <s v="Y"/>
    <s v="Regular BCM"/>
  </r>
  <r>
    <x v="0"/>
    <x v="6"/>
    <n v="18500"/>
    <s v="Other criminal"/>
    <x v="0"/>
    <x v="0"/>
    <n v="62563.05"/>
    <n v="2"/>
    <m/>
    <m/>
    <s v="Regular BCM"/>
  </r>
  <r>
    <x v="12"/>
    <x v="7"/>
    <n v="18500"/>
    <s v="Other criminal"/>
    <x v="0"/>
    <x v="0"/>
    <n v="90811.5"/>
    <n v="1"/>
    <m/>
    <s v="Y"/>
    <s v="G &amp; G"/>
  </r>
  <r>
    <x v="7"/>
    <x v="9"/>
    <n v="16500"/>
    <s v="Other vehicle offenses"/>
    <x v="0"/>
    <x v="0"/>
    <n v="57541.36"/>
    <n v="1"/>
    <m/>
    <s v="Y"/>
    <s v="Regular BCM"/>
  </r>
  <r>
    <x v="2"/>
    <x v="5"/>
    <n v="12000"/>
    <s v="Narcotics - cocaine and heroin"/>
    <x v="0"/>
    <x v="0"/>
    <n v="28196.35"/>
    <n v="1"/>
    <m/>
    <s v="Y"/>
    <s v="Regular BCM"/>
  </r>
  <r>
    <x v="3"/>
    <x v="11"/>
    <n v="11500"/>
    <s v="Sexual assault"/>
    <x v="0"/>
    <x v="0"/>
    <n v="165543.4"/>
    <n v="4"/>
    <m/>
    <s v="Y"/>
    <s v="Regular BCM"/>
  </r>
  <r>
    <x v="4"/>
    <x v="0"/>
    <n v="14000"/>
    <s v="Assault"/>
    <x v="0"/>
    <x v="0"/>
    <n v="39832.550000000003"/>
    <n v="1"/>
    <m/>
    <m/>
    <s v="Regular BCM"/>
  </r>
  <r>
    <x v="5"/>
    <x v="11"/>
    <n v="12000"/>
    <s v="Narcotics - cocaine and heroin"/>
    <x v="0"/>
    <x v="0"/>
    <n v="60714.5"/>
    <n v="1"/>
    <m/>
    <m/>
    <s v="ECM"/>
  </r>
  <r>
    <x v="2"/>
    <x v="10"/>
    <n v="11500"/>
    <s v="Sexual assault"/>
    <x v="0"/>
    <x v="0"/>
    <n v="70688.399999999994"/>
    <n v="2"/>
    <m/>
    <s v="Y"/>
    <s v="Regular BCM"/>
  </r>
  <r>
    <x v="1"/>
    <x v="1"/>
    <n v="12500"/>
    <s v="Robbery"/>
    <x v="0"/>
    <x v="0"/>
    <n v="86851.6"/>
    <n v="3"/>
    <m/>
    <s v="Y"/>
    <s v="Regular BCM"/>
  </r>
  <r>
    <x v="3"/>
    <x v="1"/>
    <n v="11200"/>
    <s v="Homicide"/>
    <x v="0"/>
    <x v="0"/>
    <n v="104408.25"/>
    <n v="3"/>
    <m/>
    <m/>
    <s v="Regular BCM"/>
  </r>
  <r>
    <x v="14"/>
    <x v="10"/>
    <n v="14000"/>
    <s v="Assault"/>
    <x v="0"/>
    <x v="0"/>
    <n v="53856.25"/>
    <n v="1"/>
    <m/>
    <s v="Y"/>
    <s v="Regular BCM"/>
  </r>
  <r>
    <x v="3"/>
    <x v="0"/>
    <n v="12000"/>
    <s v="Narcotics - cocaine and heroin"/>
    <x v="0"/>
    <x v="0"/>
    <n v="226161.91"/>
    <n v="7"/>
    <m/>
    <s v="Y"/>
    <s v="Regular BCM"/>
  </r>
  <r>
    <x v="13"/>
    <x v="11"/>
    <n v="11500"/>
    <s v="Sexual assault"/>
    <x v="0"/>
    <x v="0"/>
    <n v="100566.55"/>
    <n v="3"/>
    <m/>
    <s v="Y"/>
    <s v="Regular BCM"/>
  </r>
  <r>
    <x v="14"/>
    <x v="6"/>
    <n v="12000"/>
    <s v="Narcotics - cocaine and heroin"/>
    <x v="0"/>
    <x v="0"/>
    <n v="43687.5"/>
    <n v="2"/>
    <m/>
    <m/>
    <s v="Regular BCM"/>
  </r>
  <r>
    <x v="0"/>
    <x v="5"/>
    <n v="11500"/>
    <s v="Sexual assault"/>
    <x v="0"/>
    <x v="0"/>
    <n v="53371.05"/>
    <n v="1"/>
    <m/>
    <s v="Y"/>
    <s v="Regular BCM"/>
  </r>
  <r>
    <x v="11"/>
    <x v="9"/>
    <n v="13500"/>
    <s v="Weapons offenses"/>
    <x v="0"/>
    <x v="0"/>
    <n v="6821.5"/>
    <n v="1"/>
    <m/>
    <m/>
    <s v="Regular BCM"/>
  </r>
  <r>
    <x v="8"/>
    <x v="3"/>
    <n v="13500"/>
    <s v="Weapons offenses"/>
    <x v="0"/>
    <x v="0"/>
    <n v="124129.28"/>
    <n v="1"/>
    <m/>
    <m/>
    <s v="Regular BCM"/>
  </r>
  <r>
    <x v="6"/>
    <x v="6"/>
    <n v="17500"/>
    <s v="Other drug offenses"/>
    <x v="0"/>
    <x v="0"/>
    <n v="95526"/>
    <n v="1"/>
    <m/>
    <s v="Y"/>
    <s v="G &amp; G"/>
  </r>
  <r>
    <x v="6"/>
    <x v="9"/>
    <n v="13500"/>
    <s v="Weapons offenses"/>
    <x v="0"/>
    <x v="0"/>
    <n v="40164.699999999997"/>
    <n v="1"/>
    <m/>
    <s v="Y"/>
    <s v="Regular BCM"/>
  </r>
  <r>
    <x v="12"/>
    <x v="4"/>
    <n v="11000"/>
    <s v="Murder"/>
    <x v="1"/>
    <x v="0"/>
    <n v="134210.81"/>
    <n v="2"/>
    <m/>
    <m/>
    <s v="Regular BCM"/>
  </r>
  <r>
    <x v="7"/>
    <x v="8"/>
    <n v="18500"/>
    <s v="Other criminal"/>
    <x v="0"/>
    <x v="0"/>
    <n v="123630.18"/>
    <n v="3"/>
    <s v="Y"/>
    <s v="Y"/>
    <s v="Regular BCM"/>
  </r>
  <r>
    <x v="13"/>
    <x v="3"/>
    <n v="11500"/>
    <s v="Sexual assault"/>
    <x v="0"/>
    <x v="0"/>
    <n v="28294.75"/>
    <n v="1"/>
    <m/>
    <s v="Y"/>
    <s v="Regular BCM"/>
  </r>
  <r>
    <x v="9"/>
    <x v="6"/>
    <n v="14000"/>
    <s v="Assault"/>
    <x v="0"/>
    <x v="0"/>
    <n v="38118.25"/>
    <n v="1"/>
    <m/>
    <s v="Y"/>
    <s v="Regular BCM"/>
  </r>
  <r>
    <x v="12"/>
    <x v="5"/>
    <n v="12500"/>
    <s v="Robbery"/>
    <x v="0"/>
    <x v="0"/>
    <n v="41403.019999999997"/>
    <n v="2"/>
    <m/>
    <m/>
    <s v="Regular BCM"/>
  </r>
  <r>
    <x v="6"/>
    <x v="10"/>
    <n v="13500"/>
    <s v="Weapons offenses"/>
    <x v="0"/>
    <x v="0"/>
    <n v="20613.14"/>
    <n v="1"/>
    <m/>
    <m/>
    <s v="G &amp; G"/>
  </r>
  <r>
    <x v="5"/>
    <x v="8"/>
    <n v="15500"/>
    <s v="Fraud"/>
    <x v="0"/>
    <x v="0"/>
    <n v="54806.3"/>
    <n v="2"/>
    <m/>
    <s v="Y"/>
    <s v="Regular BCM"/>
  </r>
  <r>
    <x v="7"/>
    <x v="0"/>
    <n v="11200"/>
    <s v="Homicide"/>
    <x v="0"/>
    <x v="0"/>
    <n v="21350.2"/>
    <n v="1"/>
    <m/>
    <m/>
    <s v="Regular BCM"/>
  </r>
  <r>
    <x v="11"/>
    <x v="11"/>
    <n v="11500"/>
    <s v="Sexual assault"/>
    <x v="0"/>
    <x v="0"/>
    <n v="55867.5"/>
    <n v="1"/>
    <m/>
    <s v="Y"/>
    <s v="Regular BCM"/>
  </r>
  <r>
    <x v="13"/>
    <x v="6"/>
    <n v="15500"/>
    <s v="Fraud"/>
    <x v="0"/>
    <x v="0"/>
    <n v="72034"/>
    <n v="1"/>
    <m/>
    <s v="Y"/>
    <s v="ECM"/>
  </r>
  <r>
    <x v="11"/>
    <x v="5"/>
    <n v="16500"/>
    <s v="Other vehicle offenses"/>
    <x v="0"/>
    <x v="0"/>
    <n v="28881"/>
    <n v="1"/>
    <m/>
    <m/>
    <s v="Regular BCM"/>
  </r>
  <r>
    <x v="5"/>
    <x v="10"/>
    <n v="18500"/>
    <s v="Other criminal"/>
    <x v="0"/>
    <x v="0"/>
    <n v="23570.400000000001"/>
    <n v="1"/>
    <m/>
    <m/>
    <s v="Regular BCM"/>
  </r>
  <r>
    <x v="5"/>
    <x v="1"/>
    <n v="12000"/>
    <s v="Narcotics - cocaine and heroin"/>
    <x v="0"/>
    <x v="0"/>
    <n v="50960.6"/>
    <n v="1"/>
    <m/>
    <s v="Y"/>
    <s v="G &amp; G"/>
  </r>
  <r>
    <x v="1"/>
    <x v="4"/>
    <n v="13000"/>
    <s v="Break and enter"/>
    <x v="0"/>
    <x v="0"/>
    <n v="23178.9"/>
    <n v="1"/>
    <s v="Y"/>
    <s v="Y"/>
    <s v="Regular BCM"/>
  </r>
  <r>
    <x v="9"/>
    <x v="6"/>
    <n v="18500"/>
    <s v="Other criminal"/>
    <x v="0"/>
    <x v="0"/>
    <n v="46419.03"/>
    <n v="2"/>
    <m/>
    <s v="Y"/>
    <s v="Regular BCM"/>
  </r>
  <r>
    <x v="10"/>
    <x v="0"/>
    <n v="11200"/>
    <s v="Homicide"/>
    <x v="0"/>
    <x v="0"/>
    <n v="10980"/>
    <n v="1"/>
    <m/>
    <m/>
    <s v="Regular BCM"/>
  </r>
  <r>
    <x v="3"/>
    <x v="5"/>
    <n v="11000"/>
    <s v="Murder"/>
    <x v="1"/>
    <x v="0"/>
    <n v="291329.61"/>
    <n v="2"/>
    <m/>
    <m/>
    <s v="Regular BCM"/>
  </r>
  <r>
    <x v="6"/>
    <x v="7"/>
    <n v="12500"/>
    <s v="Robbery"/>
    <x v="0"/>
    <x v="0"/>
    <n v="24496.54"/>
    <n v="1"/>
    <s v="Y"/>
    <s v="Y"/>
    <s v="Regular BCM"/>
  </r>
  <r>
    <x v="2"/>
    <x v="6"/>
    <n v="11200"/>
    <s v="Homicide"/>
    <x v="0"/>
    <x v="0"/>
    <n v="82328.69"/>
    <n v="2"/>
    <m/>
    <m/>
    <s v="Regular BCM"/>
  </r>
  <r>
    <x v="10"/>
    <x v="10"/>
    <n v="12000"/>
    <s v="Narcotics - cocaine and heroin"/>
    <x v="0"/>
    <x v="0"/>
    <n v="32588.35"/>
    <n v="1"/>
    <m/>
    <m/>
    <s v="Regular BCM"/>
  </r>
  <r>
    <x v="2"/>
    <x v="0"/>
    <n v="12500"/>
    <s v="Robbery"/>
    <x v="0"/>
    <x v="0"/>
    <n v="4000"/>
    <n v="1"/>
    <m/>
    <s v="Y"/>
    <s v="Regular BCM"/>
  </r>
  <r>
    <x v="1"/>
    <x v="3"/>
    <n v="13500"/>
    <s v="Weapons offenses"/>
    <x v="0"/>
    <x v="0"/>
    <n v="31882.5"/>
    <n v="2"/>
    <m/>
    <m/>
    <s v="Regular BCM"/>
  </r>
  <r>
    <x v="11"/>
    <x v="0"/>
    <n v="11500"/>
    <s v="Sexual assault"/>
    <x v="0"/>
    <x v="0"/>
    <n v="146339.81"/>
    <n v="4"/>
    <m/>
    <m/>
    <s v="Regular BCM"/>
  </r>
  <r>
    <x v="3"/>
    <x v="4"/>
    <n v="11500"/>
    <s v="Sexual assault"/>
    <x v="0"/>
    <x v="0"/>
    <n v="42931.3"/>
    <n v="1"/>
    <m/>
    <m/>
    <s v="Regular BCM"/>
  </r>
  <r>
    <x v="5"/>
    <x v="7"/>
    <n v="15500"/>
    <s v="Fraud"/>
    <x v="0"/>
    <x v="0"/>
    <n v="75835.25"/>
    <n v="1"/>
    <m/>
    <s v="Y"/>
    <s v="Regular BCM"/>
  </r>
  <r>
    <x v="1"/>
    <x v="0"/>
    <n v="11000"/>
    <s v="Murder"/>
    <x v="1"/>
    <x v="0"/>
    <n v="23035.21"/>
    <n v="1"/>
    <s v="Y"/>
    <s v="Y"/>
    <s v="Regular BCM"/>
  </r>
  <r>
    <x v="1"/>
    <x v="9"/>
    <n v="13500"/>
    <s v="Weapons offenses"/>
    <x v="0"/>
    <x v="0"/>
    <n v="29344.75"/>
    <n v="1"/>
    <m/>
    <s v="Y"/>
    <s v="Regular BCM"/>
  </r>
  <r>
    <x v="2"/>
    <x v="1"/>
    <n v="11200"/>
    <s v="Homicide"/>
    <x v="0"/>
    <x v="0"/>
    <n v="163033.85"/>
    <n v="1"/>
    <m/>
    <s v="Y"/>
    <s v="ECM"/>
  </r>
  <r>
    <x v="2"/>
    <x v="10"/>
    <n v="11500"/>
    <s v="Sexual assault"/>
    <x v="0"/>
    <x v="0"/>
    <n v="18533.03"/>
    <n v="1"/>
    <m/>
    <m/>
    <s v="Regular BCM"/>
  </r>
  <r>
    <x v="3"/>
    <x v="2"/>
    <n v="11500"/>
    <s v="Sexual assault"/>
    <x v="0"/>
    <x v="0"/>
    <n v="86494.66"/>
    <n v="3"/>
    <m/>
    <s v="Y"/>
    <s v="Regular BCM"/>
  </r>
  <r>
    <x v="2"/>
    <x v="1"/>
    <n v="12500"/>
    <s v="Robbery"/>
    <x v="0"/>
    <x v="0"/>
    <n v="105808.82"/>
    <n v="2"/>
    <s v="Y"/>
    <s v="Y"/>
    <s v="Regular BCM"/>
  </r>
  <r>
    <x v="12"/>
    <x v="4"/>
    <n v="18500"/>
    <s v="Other criminal"/>
    <x v="0"/>
    <x v="0"/>
    <n v="81113.440000000002"/>
    <n v="2"/>
    <m/>
    <s v="Y"/>
    <s v="Regular BCM"/>
  </r>
  <r>
    <x v="14"/>
    <x v="0"/>
    <n v="12000"/>
    <s v="Narcotics - cocaine and heroin"/>
    <x v="0"/>
    <x v="0"/>
    <n v="64884.62"/>
    <n v="2"/>
    <m/>
    <s v="Y"/>
    <s v="Regular BCM"/>
  </r>
  <r>
    <x v="11"/>
    <x v="8"/>
    <n v="18500"/>
    <s v="Other criminal"/>
    <x v="0"/>
    <x v="0"/>
    <n v="18049.2"/>
    <n v="1"/>
    <m/>
    <s v="Y"/>
    <s v="Regular BCM"/>
  </r>
  <r>
    <x v="9"/>
    <x v="4"/>
    <n v="11200"/>
    <s v="Homicide"/>
    <x v="0"/>
    <x v="0"/>
    <n v="11514.4"/>
    <n v="1"/>
    <m/>
    <s v="Y"/>
    <s v="G &amp; G"/>
  </r>
  <r>
    <x v="13"/>
    <x v="10"/>
    <n v="11000"/>
    <s v="Murder"/>
    <x v="1"/>
    <x v="0"/>
    <n v="178521.85"/>
    <n v="4"/>
    <m/>
    <s v="Y"/>
    <s v="Regular BCM"/>
  </r>
  <r>
    <x v="3"/>
    <x v="7"/>
    <n v="11200"/>
    <s v="Homicide"/>
    <x v="0"/>
    <x v="0"/>
    <n v="142658.35"/>
    <n v="3"/>
    <m/>
    <m/>
    <s v="Regular BCM"/>
  </r>
  <r>
    <x v="11"/>
    <x v="11"/>
    <n v="12000"/>
    <s v="Narcotics - cocaine and heroin"/>
    <x v="0"/>
    <x v="0"/>
    <n v="69729.11"/>
    <n v="2"/>
    <m/>
    <s v="Y"/>
    <s v="Regular BCM"/>
  </r>
  <r>
    <x v="2"/>
    <x v="5"/>
    <n v="13500"/>
    <s v="Weapons offenses"/>
    <x v="0"/>
    <x v="0"/>
    <n v="20739.5"/>
    <n v="1"/>
    <m/>
    <s v="Y"/>
    <s v="Regular BCM"/>
  </r>
  <r>
    <x v="2"/>
    <x v="0"/>
    <n v="11500"/>
    <s v="Sexual assault"/>
    <x v="0"/>
    <x v="0"/>
    <n v="25693.9"/>
    <n v="1"/>
    <m/>
    <s v="Y"/>
    <s v="Regular BCM"/>
  </r>
  <r>
    <x v="10"/>
    <x v="5"/>
    <n v="14500"/>
    <s v="Theft"/>
    <x v="0"/>
    <x v="0"/>
    <n v="15698"/>
    <n v="1"/>
    <m/>
    <s v="Y"/>
    <s v="Regular BCM"/>
  </r>
  <r>
    <x v="11"/>
    <x v="0"/>
    <n v="11000"/>
    <s v="Murder"/>
    <x v="1"/>
    <x v="0"/>
    <n v="100474.95"/>
    <n v="2"/>
    <m/>
    <s v="Y"/>
    <s v="Regular BCM"/>
  </r>
  <r>
    <x v="7"/>
    <x v="11"/>
    <n v="11000"/>
    <s v="Murder"/>
    <x v="1"/>
    <x v="0"/>
    <n v="63814.54"/>
    <n v="2"/>
    <m/>
    <m/>
    <s v="Regular BCM"/>
  </r>
  <r>
    <x v="5"/>
    <x v="5"/>
    <n v="12500"/>
    <s v="Robbery"/>
    <x v="0"/>
    <x v="0"/>
    <n v="124424.75"/>
    <n v="2"/>
    <m/>
    <s v="Y"/>
    <s v="ECM"/>
  </r>
  <r>
    <x v="3"/>
    <x v="4"/>
    <n v="13500"/>
    <s v="Weapons offenses"/>
    <x v="0"/>
    <x v="0"/>
    <n v="23500.400000000001"/>
    <n v="1"/>
    <m/>
    <m/>
    <s v="Regular BCM"/>
  </r>
  <r>
    <x v="1"/>
    <x v="3"/>
    <n v="11000"/>
    <s v="Murder"/>
    <x v="1"/>
    <x v="0"/>
    <n v="681191.75"/>
    <n v="2"/>
    <m/>
    <s v="Y"/>
    <s v="ECM"/>
  </r>
  <r>
    <x v="3"/>
    <x v="10"/>
    <n v="11000"/>
    <s v="Murder"/>
    <x v="1"/>
    <x v="0"/>
    <n v="161243.25"/>
    <n v="1"/>
    <m/>
    <m/>
    <s v="Regular BCM"/>
  </r>
  <r>
    <x v="10"/>
    <x v="11"/>
    <n v="18500"/>
    <s v="Other criminal"/>
    <x v="0"/>
    <x v="0"/>
    <n v="182868.11"/>
    <n v="3"/>
    <m/>
    <s v="Y"/>
    <s v="Regular BCM"/>
  </r>
  <r>
    <x v="2"/>
    <x v="10"/>
    <n v="11000"/>
    <s v="Murder"/>
    <x v="1"/>
    <x v="0"/>
    <n v="92885"/>
    <n v="1"/>
    <s v="Y"/>
    <s v="Y"/>
    <s v="Regular BCM"/>
  </r>
  <r>
    <x v="11"/>
    <x v="3"/>
    <n v="16500"/>
    <s v="Other vehicle offenses"/>
    <x v="0"/>
    <x v="0"/>
    <n v="19803.3"/>
    <n v="1"/>
    <m/>
    <s v="Y"/>
    <s v="Regular BCM"/>
  </r>
  <r>
    <x v="14"/>
    <x v="8"/>
    <n v="12000"/>
    <s v="Narcotics - cocaine and heroin"/>
    <x v="0"/>
    <x v="0"/>
    <n v="115391.79"/>
    <n v="4"/>
    <m/>
    <s v="Y"/>
    <s v="Regular BCM"/>
  </r>
  <r>
    <x v="1"/>
    <x v="5"/>
    <n v="18500"/>
    <s v="Other criminal"/>
    <x v="0"/>
    <x v="0"/>
    <n v="122207.2"/>
    <n v="2"/>
    <m/>
    <s v="Y"/>
    <s v="Mega Case"/>
  </r>
  <r>
    <x v="4"/>
    <x v="9"/>
    <n v="11500"/>
    <s v="Sexual assault"/>
    <x v="0"/>
    <x v="0"/>
    <n v="93926.9"/>
    <n v="2"/>
    <m/>
    <m/>
    <s v="Regular BCM"/>
  </r>
  <r>
    <x v="10"/>
    <x v="9"/>
    <n v="11200"/>
    <s v="Homicide"/>
    <x v="0"/>
    <x v="0"/>
    <n v="61281.85"/>
    <n v="2"/>
    <m/>
    <m/>
    <s v="Regular BCM"/>
  </r>
  <r>
    <x v="13"/>
    <x v="7"/>
    <n v="16000"/>
    <s v="Impaired driving"/>
    <x v="0"/>
    <x v="0"/>
    <n v="37249.1"/>
    <n v="1"/>
    <m/>
    <s v="Y"/>
    <s v="Regular BCM"/>
  </r>
  <r>
    <x v="13"/>
    <x v="2"/>
    <n v="12500"/>
    <s v="Robbery"/>
    <x v="0"/>
    <x v="0"/>
    <n v="47476.6"/>
    <n v="1"/>
    <s v="Y"/>
    <s v="Y"/>
    <s v="Regular BCM"/>
  </r>
  <r>
    <x v="12"/>
    <x v="7"/>
    <n v="11500"/>
    <s v="Sexual assault"/>
    <x v="0"/>
    <x v="0"/>
    <n v="68788.78"/>
    <n v="1"/>
    <m/>
    <m/>
    <s v="ECM"/>
  </r>
  <r>
    <x v="9"/>
    <x v="3"/>
    <n v="14500"/>
    <s v="Theft"/>
    <x v="0"/>
    <x v="0"/>
    <n v="36042.519999999997"/>
    <n v="1"/>
    <m/>
    <s v="Y"/>
    <s v="Regular BCM"/>
  </r>
  <r>
    <x v="13"/>
    <x v="9"/>
    <n v="14500"/>
    <s v="Theft"/>
    <x v="0"/>
    <x v="0"/>
    <n v="22991.5"/>
    <n v="1"/>
    <m/>
    <s v="Y"/>
    <s v="Regular BCM"/>
  </r>
  <r>
    <x v="3"/>
    <x v="2"/>
    <n v="14000"/>
    <s v="Assault"/>
    <x v="0"/>
    <x v="0"/>
    <n v="28051.7"/>
    <n v="1"/>
    <m/>
    <s v="Y"/>
    <s v="Regular BCM"/>
  </r>
  <r>
    <x v="1"/>
    <x v="0"/>
    <n v="11500"/>
    <s v="Sexual assault"/>
    <x v="0"/>
    <x v="0"/>
    <n v="94333.8"/>
    <n v="2"/>
    <m/>
    <s v="Y"/>
    <s v="Regular BCM"/>
  </r>
  <r>
    <x v="6"/>
    <x v="6"/>
    <n v="11000"/>
    <s v="Murder"/>
    <x v="1"/>
    <x v="0"/>
    <n v="238698.18"/>
    <n v="1"/>
    <m/>
    <s v="Y"/>
    <s v="ECM"/>
  </r>
  <r>
    <x v="8"/>
    <x v="4"/>
    <n v="12000"/>
    <s v="Narcotics - cocaine and heroin"/>
    <x v="0"/>
    <x v="0"/>
    <n v="20898"/>
    <n v="1"/>
    <m/>
    <s v="Y"/>
    <s v="Regular BCM"/>
  </r>
  <r>
    <x v="13"/>
    <x v="1"/>
    <n v="11000"/>
    <s v="Murder"/>
    <x v="1"/>
    <x v="0"/>
    <n v="154171.04999999999"/>
    <n v="1"/>
    <s v="Y"/>
    <s v="Y"/>
    <s v="ECM"/>
  </r>
  <r>
    <x v="1"/>
    <x v="10"/>
    <n v="11200"/>
    <s v="Homicide"/>
    <x v="0"/>
    <x v="0"/>
    <n v="55634.7"/>
    <n v="1"/>
    <s v="Y"/>
    <s v="Y"/>
    <s v="Regular BCM"/>
  </r>
  <r>
    <x v="2"/>
    <x v="8"/>
    <n v="12000"/>
    <s v="Narcotics - cocaine and heroin"/>
    <x v="0"/>
    <x v="0"/>
    <n v="32178.9"/>
    <n v="1"/>
    <m/>
    <s v="Y"/>
    <s v="G &amp; G"/>
  </r>
  <r>
    <x v="5"/>
    <x v="0"/>
    <n v="11000"/>
    <s v="Murder"/>
    <x v="1"/>
    <x v="0"/>
    <n v="87038.5"/>
    <n v="1"/>
    <m/>
    <m/>
    <s v="G &amp; G"/>
  </r>
  <r>
    <x v="1"/>
    <x v="5"/>
    <n v="12000"/>
    <s v="Narcotics - cocaine and heroin"/>
    <x v="0"/>
    <x v="0"/>
    <n v="28400.65"/>
    <n v="1"/>
    <m/>
    <s v="Y"/>
    <s v="Regular BCM"/>
  </r>
  <r>
    <x v="1"/>
    <x v="6"/>
    <n v="11000"/>
    <s v="Murder"/>
    <x v="1"/>
    <x v="0"/>
    <n v="42098"/>
    <n v="1"/>
    <s v="Y"/>
    <s v="Y"/>
    <s v="Regular BCM"/>
  </r>
  <r>
    <x v="0"/>
    <x v="9"/>
    <n v="13500"/>
    <s v="Weapons offenses"/>
    <x v="0"/>
    <x v="0"/>
    <n v="58989.9"/>
    <n v="2"/>
    <m/>
    <s v="Y"/>
    <s v="Regular BCM"/>
  </r>
  <r>
    <x v="3"/>
    <x v="4"/>
    <n v="11500"/>
    <s v="Sexual assault"/>
    <x v="0"/>
    <x v="0"/>
    <n v="50822.25"/>
    <n v="2"/>
    <m/>
    <s v="Y"/>
    <s v="Regular BCM"/>
  </r>
  <r>
    <x v="14"/>
    <x v="7"/>
    <n v="11200"/>
    <s v="Homicide"/>
    <x v="0"/>
    <x v="0"/>
    <n v="13643"/>
    <n v="1"/>
    <m/>
    <m/>
    <s v="Regular BCM"/>
  </r>
  <r>
    <x v="6"/>
    <x v="5"/>
    <n v="18000"/>
    <s v="Fail to comply"/>
    <x v="0"/>
    <x v="0"/>
    <n v="89946.89"/>
    <n v="1"/>
    <m/>
    <m/>
    <s v="Regular BCM"/>
  </r>
  <r>
    <x v="8"/>
    <x v="2"/>
    <n v="43000"/>
    <s v="Other criminal"/>
    <x v="0"/>
    <x v="0"/>
    <n v="0"/>
    <n v="1"/>
    <m/>
    <m/>
    <s v="ECM - Mega Case"/>
  </r>
  <r>
    <x v="12"/>
    <x v="10"/>
    <n v="11000"/>
    <s v="Murder"/>
    <x v="1"/>
    <x v="0"/>
    <n v="411417.56"/>
    <n v="2"/>
    <s v="Y"/>
    <s v="Y"/>
    <s v="Regular BCM"/>
  </r>
  <r>
    <x v="10"/>
    <x v="11"/>
    <n v="15500"/>
    <s v="Fraud"/>
    <x v="0"/>
    <x v="0"/>
    <n v="12299.36"/>
    <n v="1"/>
    <m/>
    <s v="Y"/>
    <s v="Regular BCM"/>
  </r>
  <r>
    <x v="12"/>
    <x v="9"/>
    <n v="11000"/>
    <s v="Murder"/>
    <x v="1"/>
    <x v="0"/>
    <n v="255607.2"/>
    <n v="1"/>
    <m/>
    <m/>
    <s v="ECM"/>
  </r>
  <r>
    <x v="1"/>
    <x v="6"/>
    <n v="11200"/>
    <s v="Homicide"/>
    <x v="0"/>
    <x v="0"/>
    <n v="67412.800000000003"/>
    <n v="1"/>
    <s v="Y"/>
    <s v="Y"/>
    <s v="Regular BCM"/>
  </r>
  <r>
    <x v="3"/>
    <x v="3"/>
    <n v="18500"/>
    <s v="Other criminal"/>
    <x v="0"/>
    <x v="0"/>
    <n v="46706.85"/>
    <n v="2"/>
    <m/>
    <s v="Y"/>
    <s v="Regular BCM"/>
  </r>
  <r>
    <x v="1"/>
    <x v="0"/>
    <n v="11200"/>
    <s v="Homicide"/>
    <x v="0"/>
    <x v="0"/>
    <n v="44697.4"/>
    <n v="1"/>
    <s v="Y"/>
    <s v="Y"/>
    <s v="Regular BCM"/>
  </r>
  <r>
    <x v="9"/>
    <x v="11"/>
    <n v="43000"/>
    <s v="Other criminal"/>
    <x v="0"/>
    <x v="0"/>
    <n v="11192.1"/>
    <n v="1"/>
    <m/>
    <m/>
    <s v="Regular BCM"/>
  </r>
  <r>
    <x v="1"/>
    <x v="7"/>
    <n v="15500"/>
    <s v="Fraud"/>
    <x v="0"/>
    <x v="0"/>
    <n v="36239.599999999999"/>
    <n v="1"/>
    <m/>
    <s v="Y"/>
    <s v="Regular BCM"/>
  </r>
  <r>
    <x v="12"/>
    <x v="7"/>
    <n v="12000"/>
    <s v="Narcotics - cocaine and heroin"/>
    <x v="0"/>
    <x v="0"/>
    <n v="42917.8"/>
    <n v="2"/>
    <m/>
    <m/>
    <s v="G &amp; G"/>
  </r>
  <r>
    <x v="12"/>
    <x v="1"/>
    <n v="18500"/>
    <s v="Other criminal"/>
    <x v="0"/>
    <x v="0"/>
    <n v="15591.6"/>
    <n v="1"/>
    <m/>
    <m/>
    <s v="Regular BCM"/>
  </r>
  <r>
    <x v="14"/>
    <x v="4"/>
    <n v="12500"/>
    <s v="Robbery"/>
    <x v="0"/>
    <x v="0"/>
    <n v="80722.25"/>
    <n v="2"/>
    <m/>
    <m/>
    <s v="Regular BCM"/>
  </r>
  <r>
    <x v="10"/>
    <x v="6"/>
    <n v="13000"/>
    <s v="Break and enter"/>
    <x v="0"/>
    <x v="0"/>
    <n v="90754.22"/>
    <n v="2"/>
    <m/>
    <s v="Y"/>
    <s v="Regular BCM"/>
  </r>
  <r>
    <x v="8"/>
    <x v="11"/>
    <n v="12000"/>
    <s v="Narcotics - cocaine and heroin"/>
    <x v="0"/>
    <x v="0"/>
    <n v="190133.03"/>
    <n v="2"/>
    <m/>
    <s v="Y"/>
    <s v="Regular BCM"/>
  </r>
  <r>
    <x v="2"/>
    <x v="0"/>
    <n v="18500"/>
    <s v="Other criminal"/>
    <x v="0"/>
    <x v="0"/>
    <n v="44411.5"/>
    <n v="1"/>
    <s v="Y"/>
    <s v="Y"/>
    <s v="Regular BCM"/>
  </r>
  <r>
    <x v="4"/>
    <x v="9"/>
    <n v="12000"/>
    <s v="Narcotics - cocaine and heroin"/>
    <x v="0"/>
    <x v="0"/>
    <n v="42293.3"/>
    <n v="1"/>
    <m/>
    <m/>
    <s v="G &amp; G"/>
  </r>
  <r>
    <x v="8"/>
    <x v="2"/>
    <n v="11500"/>
    <s v="Sexual assault"/>
    <x v="0"/>
    <x v="0"/>
    <n v="27115.25"/>
    <n v="1"/>
    <m/>
    <m/>
    <s v="Regular BCM"/>
  </r>
  <r>
    <x v="13"/>
    <x v="4"/>
    <n v="18500"/>
    <s v="Other criminal"/>
    <x v="0"/>
    <x v="0"/>
    <n v="9480.5"/>
    <n v="1"/>
    <m/>
    <m/>
    <s v="Regular BCM"/>
  </r>
  <r>
    <x v="7"/>
    <x v="4"/>
    <n v="12500"/>
    <s v="Robbery"/>
    <x v="0"/>
    <x v="0"/>
    <n v="35471.800000000003"/>
    <n v="1"/>
    <s v="Y"/>
    <s v="Y"/>
    <s v="Regular BCM"/>
  </r>
  <r>
    <x v="3"/>
    <x v="8"/>
    <n v="12000"/>
    <s v="Narcotics - cocaine and heroin"/>
    <x v="0"/>
    <x v="0"/>
    <n v="21932.06"/>
    <n v="1"/>
    <m/>
    <m/>
    <s v="Regular BCM"/>
  </r>
  <r>
    <x v="1"/>
    <x v="4"/>
    <n v="12000"/>
    <s v="Narcotics - cocaine and heroin"/>
    <x v="0"/>
    <x v="0"/>
    <n v="34188.199999999997"/>
    <n v="1"/>
    <m/>
    <m/>
    <s v="Regular BCM"/>
  </r>
  <r>
    <x v="13"/>
    <x v="4"/>
    <n v="11200"/>
    <s v="Homicide"/>
    <x v="0"/>
    <x v="0"/>
    <n v="132948.79999999999"/>
    <n v="2"/>
    <m/>
    <s v="Y"/>
    <s v="ECM"/>
  </r>
  <r>
    <x v="2"/>
    <x v="2"/>
    <n v="12000"/>
    <s v="Narcotics - cocaine and heroin"/>
    <x v="0"/>
    <x v="0"/>
    <n v="64666.16"/>
    <n v="1"/>
    <m/>
    <s v="Y"/>
    <s v="G &amp; G"/>
  </r>
  <r>
    <x v="13"/>
    <x v="3"/>
    <n v="11000"/>
    <s v="Murder"/>
    <x v="1"/>
    <x v="0"/>
    <n v="152643.29999999999"/>
    <n v="1"/>
    <s v="Y"/>
    <s v="Y"/>
    <s v="Regular BCM"/>
  </r>
  <r>
    <x v="0"/>
    <x v="0"/>
    <n v="12000"/>
    <s v="Narcotics - cocaine and heroin"/>
    <x v="0"/>
    <x v="0"/>
    <n v="11800.5"/>
    <n v="1"/>
    <m/>
    <s v="Y"/>
    <s v="G &amp; G"/>
  </r>
  <r>
    <x v="9"/>
    <x v="1"/>
    <n v="18500"/>
    <s v="Other criminal"/>
    <x v="0"/>
    <x v="0"/>
    <n v="38300.400000000001"/>
    <n v="1"/>
    <m/>
    <s v="Y"/>
    <s v="G &amp; G"/>
  </r>
  <r>
    <x v="1"/>
    <x v="1"/>
    <n v="11500"/>
    <s v="Sexual assault"/>
    <x v="0"/>
    <x v="0"/>
    <n v="44339.75"/>
    <n v="1"/>
    <m/>
    <m/>
    <s v="Regular BCM"/>
  </r>
  <r>
    <x v="12"/>
    <x v="9"/>
    <n v="11500"/>
    <s v="Sexual assault"/>
    <x v="0"/>
    <x v="0"/>
    <n v="23723"/>
    <n v="1"/>
    <m/>
    <m/>
    <s v="Regular BCM"/>
  </r>
  <r>
    <x v="7"/>
    <x v="10"/>
    <n v="12500"/>
    <s v="Robbery"/>
    <x v="0"/>
    <x v="0"/>
    <n v="32061.05"/>
    <n v="1"/>
    <m/>
    <s v="Y"/>
    <s v="Regular BCM"/>
  </r>
  <r>
    <x v="10"/>
    <x v="3"/>
    <n v="11500"/>
    <s v="Sexual assault"/>
    <x v="0"/>
    <x v="0"/>
    <n v="29609.4"/>
    <n v="1"/>
    <m/>
    <s v="Y"/>
    <s v="Regular BCM"/>
  </r>
  <r>
    <x v="7"/>
    <x v="11"/>
    <n v="11500"/>
    <s v="Sexual assault"/>
    <x v="0"/>
    <x v="0"/>
    <n v="30958.1"/>
    <n v="1"/>
    <m/>
    <s v="Y"/>
    <s v="Regular BCM"/>
  </r>
  <r>
    <x v="14"/>
    <x v="3"/>
    <n v="14000"/>
    <s v="Assault"/>
    <x v="0"/>
    <x v="0"/>
    <n v="19898.8"/>
    <n v="1"/>
    <m/>
    <s v="Y"/>
    <s v="Regular BCM"/>
  </r>
  <r>
    <x v="10"/>
    <x v="6"/>
    <n v="11200"/>
    <s v="Homicide"/>
    <x v="0"/>
    <x v="0"/>
    <n v="25493"/>
    <n v="1"/>
    <m/>
    <m/>
    <s v="Regular BCM"/>
  </r>
  <r>
    <x v="1"/>
    <x v="8"/>
    <n v="14000"/>
    <s v="Assault"/>
    <x v="0"/>
    <x v="0"/>
    <n v="35103.5"/>
    <n v="1"/>
    <m/>
    <s v="Y"/>
    <s v="Regular BCM"/>
  </r>
  <r>
    <x v="2"/>
    <x v="2"/>
    <n v="11000"/>
    <s v="Murder"/>
    <x v="1"/>
    <x v="0"/>
    <n v="181236.3"/>
    <n v="1"/>
    <m/>
    <m/>
    <s v="ECM"/>
  </r>
  <r>
    <x v="8"/>
    <x v="7"/>
    <n v="18000"/>
    <s v="Fail to comply"/>
    <x v="0"/>
    <x v="0"/>
    <n v="52326.1"/>
    <n v="1"/>
    <m/>
    <s v="Y"/>
    <s v="Regular BCM"/>
  </r>
  <r>
    <x v="5"/>
    <x v="8"/>
    <n v="11200"/>
    <s v="Homicide"/>
    <x v="0"/>
    <x v="0"/>
    <n v="102120.25"/>
    <n v="1"/>
    <m/>
    <m/>
    <s v="Regular BCM"/>
  </r>
  <r>
    <x v="6"/>
    <x v="3"/>
    <n v="18500"/>
    <s v="Other criminal"/>
    <x v="0"/>
    <x v="0"/>
    <n v="102673.81"/>
    <n v="1"/>
    <m/>
    <m/>
    <s v="G &amp; G"/>
  </r>
  <r>
    <x v="13"/>
    <x v="11"/>
    <n v="14000"/>
    <s v="Assault"/>
    <x v="0"/>
    <x v="0"/>
    <n v="39637.5"/>
    <n v="1"/>
    <m/>
    <s v="Y"/>
    <s v="Regular BCM"/>
  </r>
  <r>
    <x v="0"/>
    <x v="2"/>
    <n v="11500"/>
    <s v="Sexual assault"/>
    <x v="0"/>
    <x v="0"/>
    <n v="118856.1"/>
    <n v="2"/>
    <m/>
    <m/>
    <s v="Regular BCM"/>
  </r>
  <r>
    <x v="6"/>
    <x v="9"/>
    <n v="11500"/>
    <s v="Sexual assault"/>
    <x v="0"/>
    <x v="0"/>
    <n v="27504.9"/>
    <n v="1"/>
    <m/>
    <m/>
    <s v="Regular BCM"/>
  </r>
  <r>
    <x v="3"/>
    <x v="1"/>
    <n v="12000"/>
    <s v="Narcotics - cocaine and heroin"/>
    <x v="0"/>
    <x v="0"/>
    <n v="56535.46"/>
    <n v="2"/>
    <m/>
    <m/>
    <s v="G &amp; G"/>
  </r>
  <r>
    <x v="8"/>
    <x v="1"/>
    <n v="13500"/>
    <s v="Weapons offenses"/>
    <x v="0"/>
    <x v="0"/>
    <n v="32421"/>
    <n v="1"/>
    <m/>
    <s v="Y"/>
    <s v="Regular BCM"/>
  </r>
  <r>
    <x v="1"/>
    <x v="8"/>
    <n v="11000"/>
    <s v="Murder"/>
    <x v="1"/>
    <x v="0"/>
    <n v="25749.32"/>
    <n v="1"/>
    <s v="Y"/>
    <s v="Y"/>
    <s v="Regular BCM"/>
  </r>
  <r>
    <x v="13"/>
    <x v="6"/>
    <n v="14500"/>
    <s v="Theft"/>
    <x v="0"/>
    <x v="0"/>
    <n v="45165.1"/>
    <n v="1"/>
    <m/>
    <s v="Y"/>
    <s v="G &amp; G"/>
  </r>
  <r>
    <x v="13"/>
    <x v="2"/>
    <n v="17500"/>
    <s v="Other drug offenses"/>
    <x v="0"/>
    <x v="0"/>
    <n v="7096.6"/>
    <n v="1"/>
    <m/>
    <s v="Y"/>
    <s v="G &amp; G"/>
  </r>
  <r>
    <x v="2"/>
    <x v="2"/>
    <n v="18500"/>
    <s v="Other criminal"/>
    <x v="0"/>
    <x v="0"/>
    <n v="35744.660000000003"/>
    <n v="1"/>
    <m/>
    <s v="Y"/>
    <s v="G &amp; G"/>
  </r>
  <r>
    <x v="2"/>
    <x v="11"/>
    <n v="18500"/>
    <s v="Other criminal"/>
    <x v="0"/>
    <x v="0"/>
    <n v="35493.300000000003"/>
    <n v="1"/>
    <s v="Y"/>
    <s v="Y"/>
    <s v="Regular BCM"/>
  </r>
  <r>
    <x v="11"/>
    <x v="1"/>
    <n v="12000"/>
    <s v="Narcotics - cocaine and heroin"/>
    <x v="0"/>
    <x v="0"/>
    <n v="34166.449999999997"/>
    <n v="1"/>
    <m/>
    <s v="Y"/>
    <s v="Regular BCM"/>
  </r>
  <r>
    <x v="4"/>
    <x v="9"/>
    <n v="13500"/>
    <s v="Weapons offenses"/>
    <x v="0"/>
    <x v="0"/>
    <n v="44225.8"/>
    <n v="1"/>
    <m/>
    <s v="Y"/>
    <s v="G &amp; G"/>
  </r>
  <r>
    <x v="9"/>
    <x v="6"/>
    <n v="11000"/>
    <s v="Murder"/>
    <x v="1"/>
    <x v="0"/>
    <n v="182811.3"/>
    <n v="1"/>
    <m/>
    <m/>
    <s v="ECM"/>
  </r>
  <r>
    <x v="7"/>
    <x v="11"/>
    <n v="13500"/>
    <s v="Weapons offenses"/>
    <x v="0"/>
    <x v="0"/>
    <n v="79540.83"/>
    <n v="1"/>
    <m/>
    <s v="Y"/>
    <s v="G &amp; G"/>
  </r>
  <r>
    <x v="1"/>
    <x v="2"/>
    <n v="11200"/>
    <s v="Homicide"/>
    <x v="0"/>
    <x v="0"/>
    <n v="47750.5"/>
    <n v="1"/>
    <m/>
    <m/>
    <s v="Regular BCM"/>
  </r>
  <r>
    <x v="10"/>
    <x v="10"/>
    <n v="14500"/>
    <s v="Theft"/>
    <x v="0"/>
    <x v="0"/>
    <n v="34878.239999999998"/>
    <n v="1"/>
    <m/>
    <s v="Y"/>
    <s v="Regular BCM"/>
  </r>
  <r>
    <x v="11"/>
    <x v="0"/>
    <n v="13500"/>
    <s v="Weapons offenses"/>
    <x v="0"/>
    <x v="0"/>
    <n v="25974.76"/>
    <n v="1"/>
    <m/>
    <m/>
    <s v="Regular BCM"/>
  </r>
  <r>
    <x v="6"/>
    <x v="5"/>
    <n v="12000"/>
    <s v="Narcotics - cocaine and heroin"/>
    <x v="0"/>
    <x v="0"/>
    <n v="35189.65"/>
    <n v="1"/>
    <s v="Y"/>
    <s v="Y"/>
    <s v="G &amp; G"/>
  </r>
  <r>
    <x v="7"/>
    <x v="8"/>
    <n v="15500"/>
    <s v="Fraud"/>
    <x v="0"/>
    <x v="0"/>
    <n v="22283.45"/>
    <n v="1"/>
    <s v="Y"/>
    <s v="Y"/>
    <s v="Regular BCM"/>
  </r>
  <r>
    <x v="10"/>
    <x v="9"/>
    <n v="17500"/>
    <s v="Other drug offenses"/>
    <x v="0"/>
    <x v="0"/>
    <n v="68062.179999999993"/>
    <n v="1"/>
    <m/>
    <s v="Y"/>
    <s v="Regular BCM"/>
  </r>
  <r>
    <x v="6"/>
    <x v="0"/>
    <n v="13500"/>
    <s v="Weapons offenses"/>
    <x v="0"/>
    <x v="0"/>
    <n v="54387.75"/>
    <n v="1"/>
    <m/>
    <s v="Y"/>
    <s v="Regular BCM"/>
  </r>
  <r>
    <x v="12"/>
    <x v="1"/>
    <n v="12000"/>
    <s v="Narcotics - cocaine and heroin"/>
    <x v="0"/>
    <x v="0"/>
    <n v="23785.599999999999"/>
    <n v="1"/>
    <s v="Y"/>
    <s v="Y"/>
    <s v="Regular BCM"/>
  </r>
  <r>
    <x v="11"/>
    <x v="3"/>
    <n v="11200"/>
    <s v="Homicide"/>
    <x v="0"/>
    <x v="0"/>
    <n v="28950.3"/>
    <n v="1"/>
    <m/>
    <s v="Y"/>
    <s v="Regular BCM"/>
  </r>
  <r>
    <x v="8"/>
    <x v="0"/>
    <n v="11000"/>
    <s v="Murder"/>
    <x v="1"/>
    <x v="0"/>
    <n v="70935.39"/>
    <n v="1"/>
    <m/>
    <m/>
    <s v="ECM"/>
  </r>
  <r>
    <x v="11"/>
    <x v="5"/>
    <n v="18500"/>
    <s v="Other criminal"/>
    <x v="0"/>
    <x v="0"/>
    <n v="48548.49"/>
    <n v="1"/>
    <m/>
    <s v="Y"/>
    <s v="Regular BCM"/>
  </r>
  <r>
    <x v="2"/>
    <x v="7"/>
    <n v="13500"/>
    <s v="Weapons offenses"/>
    <x v="0"/>
    <x v="0"/>
    <n v="40208.980000000003"/>
    <n v="1"/>
    <s v="Y"/>
    <s v="Y"/>
    <s v="Regular BCM"/>
  </r>
  <r>
    <x v="7"/>
    <x v="2"/>
    <n v="12000"/>
    <s v="Narcotics - cocaine and heroin"/>
    <x v="0"/>
    <x v="0"/>
    <n v="27663.439999999999"/>
    <n v="1"/>
    <m/>
    <s v="Y"/>
    <s v="G &amp; G"/>
  </r>
  <r>
    <x v="12"/>
    <x v="1"/>
    <n v="12000"/>
    <s v="Narcotics - cocaine and heroin"/>
    <x v="0"/>
    <x v="0"/>
    <n v="22482.75"/>
    <n v="1"/>
    <m/>
    <m/>
    <s v="Regular BCM"/>
  </r>
  <r>
    <x v="4"/>
    <x v="1"/>
    <n v="15500"/>
    <s v="Fraud"/>
    <x v="0"/>
    <x v="0"/>
    <n v="600"/>
    <n v="1"/>
    <m/>
    <s v="Y"/>
    <s v="Regular BCM"/>
  </r>
  <r>
    <x v="9"/>
    <x v="10"/>
    <n v="12500"/>
    <s v="Robbery"/>
    <x v="0"/>
    <x v="0"/>
    <n v="104010.59"/>
    <n v="1"/>
    <m/>
    <s v="Y"/>
    <s v="ECM"/>
  </r>
  <r>
    <x v="0"/>
    <x v="11"/>
    <n v="13000"/>
    <s v="Break and enter"/>
    <x v="0"/>
    <x v="0"/>
    <n v="3153.5"/>
    <n v="1"/>
    <m/>
    <s v="Y"/>
    <s v="Regular BCM"/>
  </r>
  <r>
    <x v="10"/>
    <x v="7"/>
    <n v="18500"/>
    <s v="Other criminal"/>
    <x v="0"/>
    <x v="0"/>
    <n v="10262.299999999999"/>
    <n v="1"/>
    <m/>
    <m/>
    <s v="Mega Case"/>
  </r>
  <r>
    <x v="4"/>
    <x v="1"/>
    <n v="11000"/>
    <s v="Murder"/>
    <x v="1"/>
    <x v="0"/>
    <n v="499644.25"/>
    <n v="6"/>
    <m/>
    <m/>
    <s v="Regular BCM"/>
  </r>
  <r>
    <x v="12"/>
    <x v="10"/>
    <n v="12000"/>
    <s v="Narcotics - cocaine and heroin"/>
    <x v="0"/>
    <x v="0"/>
    <n v="39606.1"/>
    <n v="1"/>
    <s v="Y"/>
    <s v="Y"/>
    <s v="G &amp; G"/>
  </r>
  <r>
    <x v="10"/>
    <x v="2"/>
    <n v="11200"/>
    <s v="Homicide"/>
    <x v="0"/>
    <x v="0"/>
    <n v="308006.17"/>
    <n v="7"/>
    <m/>
    <s v="Y"/>
    <s v="Regular BCM"/>
  </r>
  <r>
    <x v="2"/>
    <x v="9"/>
    <n v="12000"/>
    <s v="Narcotics - cocaine and heroin"/>
    <x v="0"/>
    <x v="0"/>
    <n v="411459.78"/>
    <n v="10"/>
    <m/>
    <s v="Y"/>
    <s v="Regular BCM"/>
  </r>
  <r>
    <x v="14"/>
    <x v="7"/>
    <n v="11000"/>
    <s v="Murder"/>
    <x v="1"/>
    <x v="0"/>
    <n v="579383.79"/>
    <n v="9"/>
    <m/>
    <s v="Y"/>
    <s v="Regular BCM"/>
  </r>
  <r>
    <x v="0"/>
    <x v="0"/>
    <n v="11000"/>
    <s v="Murder"/>
    <x v="1"/>
    <x v="0"/>
    <n v="763885.79"/>
    <n v="10"/>
    <m/>
    <s v="Y"/>
    <s v="Regular BCM"/>
  </r>
  <r>
    <x v="9"/>
    <x v="6"/>
    <n v="13500"/>
    <s v="Weapons offenses"/>
    <x v="0"/>
    <x v="0"/>
    <n v="71294.539999999994"/>
    <n v="2"/>
    <m/>
    <s v="Y"/>
    <s v="Regular BCM"/>
  </r>
  <r>
    <x v="1"/>
    <x v="9"/>
    <n v="11200"/>
    <s v="Homicide"/>
    <x v="0"/>
    <x v="0"/>
    <n v="312437.15000000002"/>
    <n v="7"/>
    <s v="Y"/>
    <s v="Y"/>
    <s v="Regular BCM"/>
  </r>
  <r>
    <x v="12"/>
    <x v="5"/>
    <n v="11200"/>
    <s v="Homicide"/>
    <x v="0"/>
    <x v="0"/>
    <n v="200305.1"/>
    <n v="2"/>
    <s v="Y"/>
    <s v="Y"/>
    <s v="Regular BCM"/>
  </r>
  <r>
    <x v="1"/>
    <x v="2"/>
    <n v="13500"/>
    <s v="Weapons offenses"/>
    <x v="0"/>
    <x v="0"/>
    <n v="54634.7"/>
    <n v="1"/>
    <s v="Y"/>
    <s v="Y"/>
    <s v="Regular BCM"/>
  </r>
  <r>
    <x v="10"/>
    <x v="2"/>
    <n v="11200"/>
    <s v="Homicide"/>
    <x v="0"/>
    <x v="0"/>
    <n v="33227.199999999997"/>
    <n v="1"/>
    <m/>
    <m/>
    <s v="Regular BCM"/>
  </r>
  <r>
    <x v="13"/>
    <x v="0"/>
    <n v="12500"/>
    <s v="Robbery"/>
    <x v="0"/>
    <x v="0"/>
    <n v="119238.56"/>
    <n v="4"/>
    <m/>
    <s v="Y"/>
    <s v="Regular BCM"/>
  </r>
  <r>
    <x v="13"/>
    <x v="2"/>
    <n v="11200"/>
    <s v="Homicide"/>
    <x v="0"/>
    <x v="0"/>
    <n v="22587.67"/>
    <n v="1"/>
    <s v="Y"/>
    <s v="Y"/>
    <s v="Regular BCM"/>
  </r>
  <r>
    <x v="14"/>
    <x v="3"/>
    <n v="11000"/>
    <s v="Murder"/>
    <x v="1"/>
    <x v="0"/>
    <n v="304672.13"/>
    <n v="4"/>
    <m/>
    <s v="Y"/>
    <s v="Regular BCM"/>
  </r>
  <r>
    <x v="11"/>
    <x v="4"/>
    <n v="11000"/>
    <s v="Murder"/>
    <x v="1"/>
    <x v="0"/>
    <n v="638137.02"/>
    <n v="14"/>
    <m/>
    <m/>
    <s v="Regular BCM"/>
  </r>
  <r>
    <x v="10"/>
    <x v="4"/>
    <n v="11000"/>
    <s v="Murder"/>
    <x v="1"/>
    <x v="0"/>
    <n v="319403.83"/>
    <n v="5"/>
    <m/>
    <m/>
    <s v="Regular BCM"/>
  </r>
  <r>
    <x v="13"/>
    <x v="11"/>
    <n v="11000"/>
    <s v="Murder"/>
    <x v="1"/>
    <x v="0"/>
    <n v="1101545.69"/>
    <n v="15"/>
    <m/>
    <s v="Y"/>
    <s v="Regular BCM"/>
  </r>
  <r>
    <x v="12"/>
    <x v="2"/>
    <n v="11000"/>
    <s v="Murder"/>
    <x v="1"/>
    <x v="0"/>
    <n v="887612.49"/>
    <n v="12"/>
    <m/>
    <s v="Y"/>
    <s v="Regular BCM"/>
  </r>
  <r>
    <x v="11"/>
    <x v="10"/>
    <n v="13500"/>
    <s v="Weapons offenses"/>
    <x v="0"/>
    <x v="0"/>
    <n v="72543.679999999993"/>
    <n v="2"/>
    <m/>
    <s v="Y"/>
    <s v="Regular BCM"/>
  </r>
  <r>
    <x v="14"/>
    <x v="2"/>
    <n v="12000"/>
    <s v="Narcotics - cocaine and heroin"/>
    <x v="0"/>
    <x v="0"/>
    <n v="261938.66"/>
    <n v="8"/>
    <m/>
    <s v="Y"/>
    <s v="Regular BCM"/>
  </r>
  <r>
    <x v="10"/>
    <x v="7"/>
    <n v="18500"/>
    <s v="Other criminal"/>
    <x v="0"/>
    <x v="0"/>
    <n v="46947.95"/>
    <n v="2"/>
    <m/>
    <s v="Y"/>
    <s v="Regular BCM"/>
  </r>
  <r>
    <x v="5"/>
    <x v="4"/>
    <n v="11200"/>
    <s v="Homicide"/>
    <x v="0"/>
    <x v="0"/>
    <n v="661508.89"/>
    <n v="16"/>
    <m/>
    <s v="Y"/>
    <s v="Regular BCM"/>
  </r>
  <r>
    <x v="4"/>
    <x v="2"/>
    <n v="12000"/>
    <s v="Narcotics - cocaine and heroin"/>
    <x v="0"/>
    <x v="0"/>
    <n v="158633.89000000001"/>
    <n v="4"/>
    <m/>
    <m/>
    <s v="Regular BCM"/>
  </r>
  <r>
    <x v="9"/>
    <x v="3"/>
    <n v="12000"/>
    <s v="Narcotics - cocaine and heroin"/>
    <x v="0"/>
    <x v="0"/>
    <n v="276653.59000000003"/>
    <n v="4"/>
    <m/>
    <m/>
    <s v="G &amp; G"/>
  </r>
  <r>
    <x v="7"/>
    <x v="8"/>
    <n v="11000"/>
    <s v="Murder"/>
    <x v="1"/>
    <x v="0"/>
    <n v="376310.87"/>
    <n v="6"/>
    <m/>
    <s v="Y"/>
    <s v="Regular BCM"/>
  </r>
  <r>
    <x v="6"/>
    <x v="8"/>
    <n v="11000"/>
    <s v="Murder"/>
    <x v="1"/>
    <x v="0"/>
    <n v="237239.19"/>
    <n v="1"/>
    <m/>
    <s v="Y"/>
    <s v="ECM"/>
  </r>
  <r>
    <x v="9"/>
    <x v="8"/>
    <n v="18500"/>
    <s v="Other criminal"/>
    <x v="0"/>
    <x v="0"/>
    <n v="43373"/>
    <n v="1"/>
    <m/>
    <m/>
    <s v="Regular BCM"/>
  </r>
  <r>
    <x v="3"/>
    <x v="6"/>
    <n v="11000"/>
    <s v="Murder"/>
    <x v="1"/>
    <x v="0"/>
    <n v="715949.26"/>
    <n v="12"/>
    <m/>
    <s v="Y"/>
    <s v="Regular BCM"/>
  </r>
  <r>
    <x v="0"/>
    <x v="1"/>
    <n v="18500"/>
    <s v="Other criminal"/>
    <x v="0"/>
    <x v="0"/>
    <n v="51963.55"/>
    <n v="2"/>
    <m/>
    <s v="Y"/>
    <s v="Regular BCM"/>
  </r>
  <r>
    <x v="14"/>
    <x v="8"/>
    <n v="11200"/>
    <s v="Homicide"/>
    <x v="0"/>
    <x v="0"/>
    <n v="76862.350000000006"/>
    <n v="2"/>
    <m/>
    <s v="Y"/>
    <s v="Regular BCM"/>
  </r>
  <r>
    <x v="13"/>
    <x v="7"/>
    <n v="12000"/>
    <s v="Narcotics - cocaine and heroin"/>
    <x v="0"/>
    <x v="0"/>
    <n v="247441.3"/>
    <n v="7"/>
    <m/>
    <s v="Y"/>
    <s v="Regular BCM"/>
  </r>
  <r>
    <x v="12"/>
    <x v="2"/>
    <n v="11200"/>
    <s v="Homicide"/>
    <x v="0"/>
    <x v="0"/>
    <n v="225489.15"/>
    <n v="4"/>
    <s v="Y"/>
    <s v="Y"/>
    <s v="Regular BCM"/>
  </r>
  <r>
    <x v="4"/>
    <x v="6"/>
    <n v="11200"/>
    <s v="Homicide"/>
    <x v="0"/>
    <x v="0"/>
    <n v="91572.41"/>
    <n v="3"/>
    <m/>
    <s v="Y"/>
    <s v="Regular BCM"/>
  </r>
  <r>
    <x v="14"/>
    <x v="9"/>
    <n v="11000"/>
    <s v="Murder"/>
    <x v="1"/>
    <x v="0"/>
    <n v="1017407.5"/>
    <n v="11"/>
    <m/>
    <s v="Y"/>
    <s v="Regular BCM"/>
  </r>
  <r>
    <x v="13"/>
    <x v="1"/>
    <n v="12500"/>
    <s v="Robbery"/>
    <x v="0"/>
    <x v="0"/>
    <n v="176041.41"/>
    <n v="5"/>
    <m/>
    <s v="Y"/>
    <s v="Regular BCM"/>
  </r>
  <r>
    <x v="0"/>
    <x v="6"/>
    <n v="11000"/>
    <s v="Murder"/>
    <x v="1"/>
    <x v="0"/>
    <n v="340909.61"/>
    <n v="5"/>
    <m/>
    <s v="Y"/>
    <s v="Regular BCM"/>
  </r>
  <r>
    <x v="9"/>
    <x v="8"/>
    <n v="11000"/>
    <s v="Murder"/>
    <x v="1"/>
    <x v="0"/>
    <n v="235228.26"/>
    <n v="4"/>
    <m/>
    <m/>
    <s v="Regular BCM"/>
  </r>
  <r>
    <x v="7"/>
    <x v="2"/>
    <n v="12500"/>
    <s v="Robbery"/>
    <x v="0"/>
    <x v="0"/>
    <n v="41591"/>
    <n v="2"/>
    <m/>
    <s v="Y"/>
    <s v="Regular BCM"/>
  </r>
  <r>
    <x v="5"/>
    <x v="3"/>
    <n v="18500"/>
    <s v="Other criminal"/>
    <x v="0"/>
    <x v="0"/>
    <n v="133031.35"/>
    <n v="4"/>
    <m/>
    <s v="Y"/>
    <s v="Regular BCM"/>
  </r>
  <r>
    <x v="7"/>
    <x v="6"/>
    <n v="11000"/>
    <s v="Murder"/>
    <x v="1"/>
    <x v="0"/>
    <n v="441652.82"/>
    <n v="6"/>
    <m/>
    <s v="Y"/>
    <s v="Regular BCM"/>
  </r>
  <r>
    <x v="9"/>
    <x v="7"/>
    <n v="11000"/>
    <s v="Murder"/>
    <x v="1"/>
    <x v="0"/>
    <n v="325052.05"/>
    <n v="4"/>
    <m/>
    <m/>
    <s v="Regular BCM"/>
  </r>
  <r>
    <x v="3"/>
    <x v="10"/>
    <n v="11200"/>
    <s v="Homicide"/>
    <x v="0"/>
    <x v="0"/>
    <n v="463038"/>
    <n v="10"/>
    <m/>
    <s v="Y"/>
    <s v="Regular BCM"/>
  </r>
  <r>
    <x v="4"/>
    <x v="10"/>
    <n v="11000"/>
    <s v="Murder"/>
    <x v="1"/>
    <x v="0"/>
    <n v="342031.83"/>
    <n v="8"/>
    <m/>
    <s v="Y"/>
    <s v="Regular BCM"/>
  </r>
  <r>
    <x v="14"/>
    <x v="9"/>
    <n v="15000"/>
    <s v="Threatening"/>
    <x v="0"/>
    <x v="0"/>
    <n v="43439.9"/>
    <n v="1"/>
    <m/>
    <s v="Y"/>
    <s v="Regular BCM"/>
  </r>
  <r>
    <x v="5"/>
    <x v="11"/>
    <n v="15500"/>
    <s v="Fraud"/>
    <x v="0"/>
    <x v="0"/>
    <n v="45784.6"/>
    <n v="2"/>
    <m/>
    <s v="Y"/>
    <s v="Regular BCM"/>
  </r>
  <r>
    <x v="4"/>
    <x v="9"/>
    <n v="11000"/>
    <s v="Murder"/>
    <x v="1"/>
    <x v="0"/>
    <n v="900436.01"/>
    <n v="12"/>
    <m/>
    <m/>
    <s v="Regular BCM"/>
  </r>
  <r>
    <x v="14"/>
    <x v="7"/>
    <n v="18500"/>
    <s v="Other criminal"/>
    <x v="0"/>
    <x v="0"/>
    <n v="119284.1"/>
    <n v="1"/>
    <m/>
    <s v="Y"/>
    <s v="G &amp; G"/>
  </r>
  <r>
    <x v="1"/>
    <x v="9"/>
    <n v="18500"/>
    <s v="Other criminal"/>
    <x v="0"/>
    <x v="0"/>
    <n v="33882.15"/>
    <n v="1"/>
    <m/>
    <s v="Y"/>
    <s v="Regular BCM"/>
  </r>
  <r>
    <x v="9"/>
    <x v="3"/>
    <n v="14000"/>
    <s v="Assault"/>
    <x v="0"/>
    <x v="0"/>
    <n v="22202.7"/>
    <n v="1"/>
    <m/>
    <m/>
    <s v="Regular BCM"/>
  </r>
  <r>
    <x v="0"/>
    <x v="5"/>
    <n v="11000"/>
    <s v="Murder"/>
    <x v="1"/>
    <x v="0"/>
    <n v="706225.37"/>
    <n v="8"/>
    <m/>
    <s v="Y"/>
    <s v="Regular BCM"/>
  </r>
  <r>
    <x v="0"/>
    <x v="7"/>
    <n v="18500"/>
    <s v="Other criminal"/>
    <x v="0"/>
    <x v="0"/>
    <n v="28564.35"/>
    <n v="2"/>
    <m/>
    <m/>
    <s v="Regular BCM"/>
  </r>
  <r>
    <x v="4"/>
    <x v="7"/>
    <n v="13500"/>
    <s v="Weapons offenses"/>
    <x v="0"/>
    <x v="0"/>
    <n v="77686.37"/>
    <n v="3"/>
    <m/>
    <s v="Y"/>
    <s v="Regular BCM"/>
  </r>
  <r>
    <x v="6"/>
    <x v="10"/>
    <n v="18500"/>
    <s v="Other criminal"/>
    <x v="0"/>
    <x v="0"/>
    <n v="27326"/>
    <n v="2"/>
    <m/>
    <s v="Y"/>
    <s v="Regular BCM"/>
  </r>
  <r>
    <x v="4"/>
    <x v="7"/>
    <n v="12000"/>
    <s v="Narcotics - cocaine and heroin"/>
    <x v="0"/>
    <x v="0"/>
    <n v="84430.85"/>
    <n v="2"/>
    <m/>
    <m/>
    <s v="Regular BCM"/>
  </r>
  <r>
    <x v="2"/>
    <x v="0"/>
    <n v="14000"/>
    <s v="Assault"/>
    <x v="0"/>
    <x v="0"/>
    <n v="24186.3"/>
    <n v="1"/>
    <m/>
    <s v="Y"/>
    <s v="Regular BCM"/>
  </r>
  <r>
    <x v="3"/>
    <x v="1"/>
    <n v="11200"/>
    <s v="Homicide"/>
    <x v="0"/>
    <x v="0"/>
    <n v="160413.6"/>
    <n v="5"/>
    <m/>
    <s v="Y"/>
    <s v="Regular BCM"/>
  </r>
  <r>
    <x v="0"/>
    <x v="10"/>
    <n v="11200"/>
    <s v="Homicide"/>
    <x v="0"/>
    <x v="0"/>
    <n v="71530.8"/>
    <n v="2"/>
    <m/>
    <m/>
    <s v="Regular BCM"/>
  </r>
  <r>
    <x v="9"/>
    <x v="9"/>
    <n v="11000"/>
    <s v="Murder"/>
    <x v="1"/>
    <x v="0"/>
    <n v="198694.08"/>
    <n v="4"/>
    <m/>
    <m/>
    <s v="Regular BCM"/>
  </r>
  <r>
    <x v="2"/>
    <x v="0"/>
    <n v="11200"/>
    <s v="Homicide"/>
    <x v="0"/>
    <x v="0"/>
    <n v="199660.01"/>
    <n v="6"/>
    <m/>
    <s v="Y"/>
    <s v="Regular BCM"/>
  </r>
  <r>
    <x v="1"/>
    <x v="4"/>
    <n v="12000"/>
    <s v="Narcotics - cocaine and heroin"/>
    <x v="0"/>
    <x v="0"/>
    <n v="184257.72"/>
    <n v="5"/>
    <m/>
    <s v="Y"/>
    <s v="Regular BCM"/>
  </r>
  <r>
    <x v="12"/>
    <x v="9"/>
    <n v="11200"/>
    <s v="Homicide"/>
    <x v="0"/>
    <x v="0"/>
    <n v="12151.6"/>
    <n v="1"/>
    <m/>
    <s v="Y"/>
    <s v="G &amp; G"/>
  </r>
  <r>
    <x v="4"/>
    <x v="1"/>
    <n v="11000"/>
    <s v="Murder"/>
    <x v="1"/>
    <x v="0"/>
    <n v="188907.65"/>
    <n v="4"/>
    <m/>
    <s v="Y"/>
    <s v="Regular BCM"/>
  </r>
  <r>
    <x v="8"/>
    <x v="7"/>
    <n v="11500"/>
    <s v="Sexual assault"/>
    <x v="0"/>
    <x v="0"/>
    <n v="63345.16"/>
    <n v="2"/>
    <m/>
    <m/>
    <s v="Regular BCM"/>
  </r>
  <r>
    <x v="13"/>
    <x v="9"/>
    <n v="11200"/>
    <s v="Homicide"/>
    <x v="0"/>
    <x v="0"/>
    <n v="152752.65"/>
    <n v="2"/>
    <m/>
    <m/>
    <s v="ECM"/>
  </r>
  <r>
    <x v="7"/>
    <x v="1"/>
    <n v="12000"/>
    <s v="Narcotics - cocaine and heroin"/>
    <x v="0"/>
    <x v="0"/>
    <n v="104861.99"/>
    <n v="2"/>
    <m/>
    <s v="Y"/>
    <s v="Regular BCM"/>
  </r>
  <r>
    <x v="8"/>
    <x v="2"/>
    <n v="11000"/>
    <s v="Murder"/>
    <x v="1"/>
    <x v="0"/>
    <n v="460528.48"/>
    <n v="8"/>
    <m/>
    <s v="Y"/>
    <s v="Regular BCM"/>
  </r>
  <r>
    <x v="11"/>
    <x v="8"/>
    <n v="11200"/>
    <s v="Homicide"/>
    <x v="0"/>
    <x v="0"/>
    <n v="627823.68000000005"/>
    <n v="13"/>
    <m/>
    <m/>
    <s v="Regular BCM"/>
  </r>
  <r>
    <x v="0"/>
    <x v="7"/>
    <n v="12000"/>
    <s v="Narcotics - cocaine and heroin"/>
    <x v="0"/>
    <x v="0"/>
    <n v="61104.81"/>
    <n v="2"/>
    <m/>
    <s v="Y"/>
    <s v="G &amp; G"/>
  </r>
  <r>
    <x v="12"/>
    <x v="6"/>
    <n v="13500"/>
    <s v="Weapons offenses"/>
    <x v="0"/>
    <x v="0"/>
    <n v="63581.36"/>
    <n v="1"/>
    <m/>
    <m/>
    <s v="G &amp; G"/>
  </r>
  <r>
    <x v="10"/>
    <x v="11"/>
    <n v="11000"/>
    <s v="Murder"/>
    <x v="1"/>
    <x v="0"/>
    <n v="955726.1"/>
    <n v="6"/>
    <m/>
    <s v="Y"/>
    <s v="ECM"/>
  </r>
  <r>
    <x v="6"/>
    <x v="2"/>
    <n v="12500"/>
    <s v="Robbery"/>
    <x v="0"/>
    <x v="0"/>
    <n v="591996.71"/>
    <n v="10"/>
    <m/>
    <s v="Y"/>
    <s v="Regular BCM"/>
  </r>
  <r>
    <x v="0"/>
    <x v="9"/>
    <n v="14000"/>
    <s v="Assault"/>
    <x v="0"/>
    <x v="0"/>
    <n v="19191.7"/>
    <n v="1"/>
    <m/>
    <s v="Y"/>
    <s v="Regular BCM"/>
  </r>
  <r>
    <x v="11"/>
    <x v="6"/>
    <n v="12000"/>
    <s v="Narcotics - cocaine and heroin"/>
    <x v="0"/>
    <x v="0"/>
    <n v="157297.39000000001"/>
    <n v="7"/>
    <m/>
    <m/>
    <s v="Regular BCM"/>
  </r>
  <r>
    <x v="8"/>
    <x v="7"/>
    <n v="18500"/>
    <s v="Other criminal"/>
    <x v="0"/>
    <x v="0"/>
    <n v="290596.96999999997"/>
    <n v="8"/>
    <m/>
    <s v="Y"/>
    <s v="Regular BCM"/>
  </r>
  <r>
    <x v="13"/>
    <x v="0"/>
    <n v="11500"/>
    <s v="Sexual assault"/>
    <x v="0"/>
    <x v="0"/>
    <n v="123788.31"/>
    <n v="3"/>
    <m/>
    <s v="Y"/>
    <s v="Regular BCM"/>
  </r>
  <r>
    <x v="2"/>
    <x v="0"/>
    <n v="12000"/>
    <s v="Narcotics - cocaine and heroin"/>
    <x v="0"/>
    <x v="0"/>
    <n v="222646.8"/>
    <n v="4"/>
    <m/>
    <s v="Y"/>
    <s v="Regular BCM"/>
  </r>
  <r>
    <x v="14"/>
    <x v="4"/>
    <n v="11200"/>
    <s v="Homicide"/>
    <x v="0"/>
    <x v="0"/>
    <n v="223578.64"/>
    <n v="5"/>
    <m/>
    <s v="Y"/>
    <s v="Regular BCM"/>
  </r>
  <r>
    <x v="4"/>
    <x v="2"/>
    <n v="11200"/>
    <s v="Homicide"/>
    <x v="0"/>
    <x v="0"/>
    <n v="174996.85"/>
    <n v="3"/>
    <m/>
    <m/>
    <s v="Regular BCM"/>
  </r>
  <r>
    <x v="7"/>
    <x v="11"/>
    <n v="11000"/>
    <s v="Murder"/>
    <x v="1"/>
    <x v="0"/>
    <n v="403529.19"/>
    <n v="1"/>
    <m/>
    <m/>
    <s v="ECM"/>
  </r>
  <r>
    <x v="12"/>
    <x v="7"/>
    <n v="13500"/>
    <s v="Weapons offenses"/>
    <x v="0"/>
    <x v="0"/>
    <n v="44544"/>
    <n v="1"/>
    <m/>
    <m/>
    <s v="G &amp; G"/>
  </r>
  <r>
    <x v="11"/>
    <x v="2"/>
    <n v="18500"/>
    <s v="Other criminal"/>
    <x v="0"/>
    <x v="0"/>
    <n v="162206.42000000001"/>
    <n v="5"/>
    <m/>
    <m/>
    <s v="Regular BCM"/>
  </r>
  <r>
    <x v="3"/>
    <x v="9"/>
    <n v="11500"/>
    <s v="Sexual assault"/>
    <x v="0"/>
    <x v="0"/>
    <n v="72580.39"/>
    <n v="3"/>
    <m/>
    <s v="Y"/>
    <s v="Regular BCM"/>
  </r>
  <r>
    <x v="10"/>
    <x v="11"/>
    <n v="13500"/>
    <s v="Weapons offenses"/>
    <x v="0"/>
    <x v="0"/>
    <n v="14135.2"/>
    <n v="1"/>
    <m/>
    <s v="Y"/>
    <s v="Other"/>
  </r>
  <r>
    <x v="5"/>
    <x v="4"/>
    <n v="18500"/>
    <s v="Other criminal"/>
    <x v="0"/>
    <x v="0"/>
    <n v="37816.75"/>
    <n v="1"/>
    <m/>
    <s v="Y"/>
    <s v="Regular BCM"/>
  </r>
  <r>
    <x v="2"/>
    <x v="3"/>
    <n v="12000"/>
    <s v="Narcotics - cocaine and heroin"/>
    <x v="0"/>
    <x v="0"/>
    <n v="44137.56"/>
    <n v="1"/>
    <m/>
    <m/>
    <s v="Regular BCM"/>
  </r>
  <r>
    <x v="1"/>
    <x v="2"/>
    <n v="11000"/>
    <s v="Murder"/>
    <x v="1"/>
    <x v="0"/>
    <n v="185991.55"/>
    <n v="3"/>
    <m/>
    <m/>
    <s v="Regular BCM"/>
  </r>
  <r>
    <x v="4"/>
    <x v="1"/>
    <n v="11200"/>
    <s v="Homicide"/>
    <x v="0"/>
    <x v="0"/>
    <n v="76928.3"/>
    <n v="2"/>
    <m/>
    <s v="Y"/>
    <s v="Regular BCM"/>
  </r>
  <r>
    <x v="13"/>
    <x v="4"/>
    <n v="11000"/>
    <s v="Murder"/>
    <x v="1"/>
    <x v="0"/>
    <n v="244782.5"/>
    <n v="1"/>
    <m/>
    <s v="Y"/>
    <s v="ECM"/>
  </r>
  <r>
    <x v="2"/>
    <x v="3"/>
    <n v="12500"/>
    <s v="Robbery"/>
    <x v="0"/>
    <x v="0"/>
    <n v="33630.300000000003"/>
    <n v="1"/>
    <m/>
    <m/>
    <s v="Regular BCM"/>
  </r>
  <r>
    <x v="8"/>
    <x v="0"/>
    <n v="14000"/>
    <s v="Assault"/>
    <x v="0"/>
    <x v="0"/>
    <n v="73337.399999999994"/>
    <n v="2"/>
    <m/>
    <s v="Y"/>
    <s v="Regular BCM"/>
  </r>
  <r>
    <x v="3"/>
    <x v="5"/>
    <n v="12000"/>
    <s v="Narcotics - cocaine and heroin"/>
    <x v="0"/>
    <x v="0"/>
    <n v="183825.55"/>
    <n v="3"/>
    <m/>
    <s v="Y"/>
    <s v="G &amp; G"/>
  </r>
  <r>
    <x v="6"/>
    <x v="11"/>
    <n v="11000"/>
    <s v="Murder"/>
    <x v="1"/>
    <x v="0"/>
    <n v="333411.67"/>
    <n v="4"/>
    <m/>
    <m/>
    <s v="Regular BCM"/>
  </r>
  <r>
    <x v="11"/>
    <x v="1"/>
    <n v="12000"/>
    <s v="Narcotics - cocaine and heroin"/>
    <x v="0"/>
    <x v="0"/>
    <n v="500"/>
    <n v="1"/>
    <m/>
    <s v="Y"/>
    <s v="G &amp; G"/>
  </r>
  <r>
    <x v="8"/>
    <x v="2"/>
    <n v="18500"/>
    <s v="Other criminal"/>
    <x v="0"/>
    <x v="0"/>
    <n v="55528.99"/>
    <n v="2"/>
    <m/>
    <s v="Y"/>
    <s v="Regular BCM"/>
  </r>
  <r>
    <x v="12"/>
    <x v="3"/>
    <n v="14000"/>
    <s v="Assault"/>
    <x v="0"/>
    <x v="0"/>
    <n v="73254.05"/>
    <n v="1"/>
    <m/>
    <m/>
    <s v="Regular BCM"/>
  </r>
  <r>
    <x v="3"/>
    <x v="8"/>
    <n v="18500"/>
    <s v="Other criminal"/>
    <x v="0"/>
    <x v="0"/>
    <n v="49525.15"/>
    <n v="2"/>
    <m/>
    <s v="Y"/>
    <s v="Regular BCM"/>
  </r>
  <r>
    <x v="7"/>
    <x v="9"/>
    <n v="11000"/>
    <s v="Murder"/>
    <x v="1"/>
    <x v="0"/>
    <n v="1024718.68"/>
    <n v="13"/>
    <m/>
    <s v="Y"/>
    <s v="Regular BCM"/>
  </r>
  <r>
    <x v="0"/>
    <x v="2"/>
    <n v="12000"/>
    <s v="Narcotics - cocaine and heroin"/>
    <x v="0"/>
    <x v="0"/>
    <n v="151309.4"/>
    <n v="4"/>
    <m/>
    <s v="Y"/>
    <s v="G &amp; G"/>
  </r>
  <r>
    <x v="1"/>
    <x v="0"/>
    <n v="18500"/>
    <s v="Other criminal"/>
    <x v="0"/>
    <x v="0"/>
    <n v="25620.97"/>
    <n v="1"/>
    <m/>
    <m/>
    <s v="Regular BCM"/>
  </r>
  <r>
    <x v="13"/>
    <x v="11"/>
    <n v="11200"/>
    <s v="Homicide"/>
    <x v="0"/>
    <x v="0"/>
    <n v="136394.75"/>
    <n v="3"/>
    <m/>
    <m/>
    <s v="Regular BCM"/>
  </r>
  <r>
    <x v="10"/>
    <x v="5"/>
    <n v="11000"/>
    <s v="Murder"/>
    <x v="1"/>
    <x v="0"/>
    <n v="662504.41"/>
    <n v="9"/>
    <m/>
    <s v="Y"/>
    <s v="Regular BCM"/>
  </r>
  <r>
    <x v="0"/>
    <x v="11"/>
    <n v="13500"/>
    <s v="Weapons offenses"/>
    <x v="0"/>
    <x v="0"/>
    <n v="9608.5"/>
    <n v="1"/>
    <m/>
    <s v="Y"/>
    <s v="G &amp; G"/>
  </r>
  <r>
    <x v="5"/>
    <x v="7"/>
    <n v="11000"/>
    <s v="Murder"/>
    <x v="1"/>
    <x v="0"/>
    <n v="100523.81"/>
    <n v="1"/>
    <m/>
    <m/>
    <s v="ECM"/>
  </r>
  <r>
    <x v="3"/>
    <x v="8"/>
    <n v="11500"/>
    <s v="Sexual assault"/>
    <x v="0"/>
    <x v="0"/>
    <n v="33468.9"/>
    <n v="1"/>
    <m/>
    <m/>
    <s v="Regular BCM"/>
  </r>
  <r>
    <x v="4"/>
    <x v="5"/>
    <n v="11500"/>
    <s v="Sexual assault"/>
    <x v="0"/>
    <x v="0"/>
    <n v="141979.62"/>
    <n v="3"/>
    <m/>
    <m/>
    <s v="Regular BCM"/>
  </r>
  <r>
    <x v="2"/>
    <x v="11"/>
    <n v="12500"/>
    <s v="Robbery"/>
    <x v="0"/>
    <x v="0"/>
    <n v="172239.05"/>
    <n v="3"/>
    <m/>
    <s v="Y"/>
    <s v="Regular BCM"/>
  </r>
  <r>
    <x v="0"/>
    <x v="6"/>
    <n v="16500"/>
    <s v="Other vehicle offenses"/>
    <x v="0"/>
    <x v="0"/>
    <n v="55076.15"/>
    <n v="1"/>
    <m/>
    <m/>
    <s v="Regular BCM"/>
  </r>
  <r>
    <x v="14"/>
    <x v="9"/>
    <n v="12500"/>
    <s v="Robbery"/>
    <x v="0"/>
    <x v="0"/>
    <n v="417002.04"/>
    <n v="8"/>
    <m/>
    <s v="Y"/>
    <s v="Regular BCM"/>
  </r>
  <r>
    <x v="7"/>
    <x v="8"/>
    <n v="12000"/>
    <s v="Narcotics - cocaine and heroin"/>
    <x v="0"/>
    <x v="0"/>
    <n v="225870.6"/>
    <n v="5"/>
    <m/>
    <s v="Y"/>
    <s v="G &amp; G"/>
  </r>
  <r>
    <x v="4"/>
    <x v="8"/>
    <n v="11500"/>
    <s v="Sexual assault"/>
    <x v="0"/>
    <x v="0"/>
    <n v="220375.85"/>
    <n v="4"/>
    <m/>
    <s v="Y"/>
    <s v="Regular BCM"/>
  </r>
  <r>
    <x v="13"/>
    <x v="10"/>
    <n v="11500"/>
    <s v="Sexual assault"/>
    <x v="0"/>
    <x v="0"/>
    <n v="126656.15"/>
    <n v="4"/>
    <m/>
    <s v="Y"/>
    <s v="Regular BCM"/>
  </r>
  <r>
    <x v="7"/>
    <x v="3"/>
    <n v="11500"/>
    <s v="Sexual assault"/>
    <x v="0"/>
    <x v="0"/>
    <n v="51030.3"/>
    <n v="2"/>
    <s v="Y"/>
    <s v="Y"/>
    <s v="Regular BCM"/>
  </r>
  <r>
    <x v="8"/>
    <x v="9"/>
    <n v="11000"/>
    <s v="Murder"/>
    <x v="1"/>
    <x v="0"/>
    <n v="54513.9"/>
    <n v="1"/>
    <m/>
    <s v="Y"/>
    <s v="Other"/>
  </r>
  <r>
    <x v="14"/>
    <x v="2"/>
    <n v="11000"/>
    <s v="Murder"/>
    <x v="1"/>
    <x v="0"/>
    <n v="406985.93"/>
    <n v="6"/>
    <m/>
    <m/>
    <s v="Regular BCM"/>
  </r>
  <r>
    <x v="2"/>
    <x v="0"/>
    <n v="12000"/>
    <s v="Narcotics - cocaine and heroin"/>
    <x v="0"/>
    <x v="0"/>
    <n v="98837.45"/>
    <n v="1"/>
    <s v="Y"/>
    <s v="Y"/>
    <s v="G &amp; G"/>
  </r>
  <r>
    <x v="11"/>
    <x v="2"/>
    <n v="12000"/>
    <s v="Narcotics - cocaine and heroin"/>
    <x v="0"/>
    <x v="0"/>
    <n v="11280.75"/>
    <n v="1"/>
    <m/>
    <m/>
    <s v="G &amp; G"/>
  </r>
  <r>
    <x v="6"/>
    <x v="3"/>
    <n v="18500"/>
    <s v="Other criminal"/>
    <x v="0"/>
    <x v="0"/>
    <n v="187136.25"/>
    <n v="5"/>
    <m/>
    <s v="Y"/>
    <s v="Regular BCM"/>
  </r>
  <r>
    <x v="0"/>
    <x v="6"/>
    <n v="11500"/>
    <s v="Sexual assault"/>
    <x v="0"/>
    <x v="0"/>
    <n v="132394.13"/>
    <n v="4"/>
    <m/>
    <s v="Y"/>
    <s v="Regular BCM"/>
  </r>
  <r>
    <x v="13"/>
    <x v="5"/>
    <n v="13500"/>
    <s v="Weapons offenses"/>
    <x v="0"/>
    <x v="0"/>
    <n v="24770.799999999999"/>
    <n v="1"/>
    <m/>
    <s v="Y"/>
    <s v="Regular BCM"/>
  </r>
  <r>
    <x v="6"/>
    <x v="3"/>
    <n v="11500"/>
    <s v="Sexual assault"/>
    <x v="0"/>
    <x v="0"/>
    <n v="153748.12"/>
    <n v="3"/>
    <m/>
    <s v="Y"/>
    <s v="Regular BCM"/>
  </r>
  <r>
    <x v="8"/>
    <x v="2"/>
    <n v="11000"/>
    <s v="Murder"/>
    <x v="1"/>
    <x v="0"/>
    <n v="266726.2"/>
    <n v="2"/>
    <m/>
    <m/>
    <s v="Regular BCM"/>
  </r>
  <r>
    <x v="0"/>
    <x v="2"/>
    <n v="12000"/>
    <s v="Narcotics - cocaine and heroin"/>
    <x v="0"/>
    <x v="0"/>
    <n v="127069.53"/>
    <n v="3"/>
    <m/>
    <s v="Y"/>
    <s v="Regular BCM"/>
  </r>
  <r>
    <x v="6"/>
    <x v="3"/>
    <n v="11000"/>
    <s v="Murder"/>
    <x v="1"/>
    <x v="0"/>
    <n v="1066183.75"/>
    <n v="12"/>
    <m/>
    <s v="Y"/>
    <s v="Regular BCM"/>
  </r>
  <r>
    <x v="14"/>
    <x v="11"/>
    <n v="11500"/>
    <s v="Sexual assault"/>
    <x v="0"/>
    <x v="0"/>
    <n v="145193.5"/>
    <n v="3"/>
    <m/>
    <s v="Y"/>
    <s v="Regular BCM"/>
  </r>
  <r>
    <x v="0"/>
    <x v="11"/>
    <n v="11000"/>
    <s v="Murder"/>
    <x v="1"/>
    <x v="0"/>
    <n v="676230.74"/>
    <n v="10"/>
    <m/>
    <s v="Y"/>
    <s v="Regular BCM"/>
  </r>
  <r>
    <x v="8"/>
    <x v="8"/>
    <n v="11200"/>
    <s v="Homicide"/>
    <x v="0"/>
    <x v="0"/>
    <n v="320922.3"/>
    <n v="6"/>
    <m/>
    <m/>
    <s v="Regular BCM"/>
  </r>
  <r>
    <x v="14"/>
    <x v="9"/>
    <n v="13500"/>
    <s v="Weapons offenses"/>
    <x v="0"/>
    <x v="0"/>
    <n v="162975.01"/>
    <n v="4"/>
    <m/>
    <s v="Y"/>
    <s v="Regular BCM"/>
  </r>
  <r>
    <x v="3"/>
    <x v="6"/>
    <n v="12000"/>
    <s v="Narcotics - cocaine and heroin"/>
    <x v="0"/>
    <x v="0"/>
    <n v="174301.04"/>
    <n v="6"/>
    <m/>
    <s v="Y"/>
    <s v="Regular BCM"/>
  </r>
  <r>
    <x v="9"/>
    <x v="10"/>
    <n v="11000"/>
    <s v="Murder"/>
    <x v="1"/>
    <x v="0"/>
    <n v="1018001.58"/>
    <n v="13"/>
    <m/>
    <s v="Y"/>
    <s v="Regular BCM"/>
  </r>
  <r>
    <x v="13"/>
    <x v="7"/>
    <n v="11000"/>
    <s v="Murder"/>
    <x v="1"/>
    <x v="0"/>
    <n v="807788.45"/>
    <n v="6"/>
    <m/>
    <s v="Y"/>
    <s v="ECM"/>
  </r>
  <r>
    <x v="4"/>
    <x v="6"/>
    <n v="11000"/>
    <s v="Murder"/>
    <x v="1"/>
    <x v="0"/>
    <n v="1118344.8999999999"/>
    <n v="14"/>
    <m/>
    <m/>
    <s v="Regular BCM"/>
  </r>
  <r>
    <x v="9"/>
    <x v="9"/>
    <n v="12500"/>
    <s v="Robbery"/>
    <x v="0"/>
    <x v="0"/>
    <n v="29412.02"/>
    <n v="1"/>
    <m/>
    <m/>
    <s v="Regular BCM"/>
  </r>
  <r>
    <x v="3"/>
    <x v="7"/>
    <n v="12000"/>
    <s v="Narcotics - cocaine and heroin"/>
    <x v="0"/>
    <x v="0"/>
    <n v="595666.73"/>
    <n v="11"/>
    <m/>
    <s v="Y"/>
    <s v="G &amp; G"/>
  </r>
  <r>
    <x v="3"/>
    <x v="8"/>
    <n v="12500"/>
    <s v="Robbery"/>
    <x v="0"/>
    <x v="0"/>
    <n v="43838.1"/>
    <n v="1"/>
    <m/>
    <m/>
    <s v="ECM"/>
  </r>
  <r>
    <x v="4"/>
    <x v="1"/>
    <n v="11500"/>
    <s v="Sexual assault"/>
    <x v="0"/>
    <x v="0"/>
    <n v="107332.2"/>
    <n v="3"/>
    <m/>
    <s v="Y"/>
    <s v="Regular BCM"/>
  </r>
  <r>
    <x v="11"/>
    <x v="3"/>
    <n v="11000"/>
    <s v="Murder"/>
    <x v="1"/>
    <x v="0"/>
    <n v="488645.61"/>
    <n v="8"/>
    <m/>
    <m/>
    <s v="Regular BCM"/>
  </r>
  <r>
    <x v="0"/>
    <x v="10"/>
    <n v="11200"/>
    <s v="Homicide"/>
    <x v="0"/>
    <x v="0"/>
    <n v="116304.78"/>
    <n v="5"/>
    <m/>
    <s v="Y"/>
    <s v="Regular BCM"/>
  </r>
  <r>
    <x v="3"/>
    <x v="6"/>
    <n v="11200"/>
    <s v="Homicide"/>
    <x v="0"/>
    <x v="0"/>
    <n v="292775.42"/>
    <n v="7"/>
    <m/>
    <s v="Y"/>
    <s v="Regular BCM"/>
  </r>
  <r>
    <x v="3"/>
    <x v="1"/>
    <n v="12000"/>
    <s v="Narcotics - cocaine and heroin"/>
    <x v="0"/>
    <x v="0"/>
    <n v="149356.51"/>
    <n v="6"/>
    <m/>
    <s v="Y"/>
    <s v="Regular BCM"/>
  </r>
  <r>
    <x v="2"/>
    <x v="9"/>
    <n v="11000"/>
    <s v="Murder"/>
    <x v="1"/>
    <x v="0"/>
    <n v="436993.75"/>
    <n v="7"/>
    <m/>
    <s v="Y"/>
    <s v="Regular BCM"/>
  </r>
  <r>
    <x v="4"/>
    <x v="8"/>
    <n v="11200"/>
    <s v="Homicide"/>
    <x v="0"/>
    <x v="0"/>
    <n v="57515.89"/>
    <n v="2"/>
    <m/>
    <m/>
    <s v="Regular BCM"/>
  </r>
  <r>
    <x v="12"/>
    <x v="1"/>
    <n v="11000"/>
    <s v="Murder"/>
    <x v="1"/>
    <x v="0"/>
    <n v="822931.27"/>
    <n v="9"/>
    <m/>
    <s v="Y"/>
    <s v="Regular BCM"/>
  </r>
  <r>
    <x v="4"/>
    <x v="6"/>
    <n v="11000"/>
    <s v="Murder"/>
    <x v="1"/>
    <x v="0"/>
    <n v="163042.79999999999"/>
    <n v="1"/>
    <m/>
    <m/>
    <s v="ECM"/>
  </r>
  <r>
    <x v="14"/>
    <x v="2"/>
    <n v="18500"/>
    <s v="Other criminal"/>
    <x v="0"/>
    <x v="0"/>
    <n v="155014.5"/>
    <n v="4"/>
    <m/>
    <s v="Y"/>
    <s v="Regular BCM"/>
  </r>
  <r>
    <x v="8"/>
    <x v="2"/>
    <n v="18500"/>
    <s v="Other criminal"/>
    <x v="0"/>
    <x v="0"/>
    <n v="321367.27"/>
    <n v="12"/>
    <m/>
    <s v="Y"/>
    <s v="ECM - Mega Case"/>
  </r>
  <r>
    <x v="13"/>
    <x v="1"/>
    <n v="18500"/>
    <s v="Other criminal"/>
    <x v="0"/>
    <x v="0"/>
    <n v="55850.95"/>
    <n v="2"/>
    <m/>
    <s v="Y"/>
    <s v="Regular BCM"/>
  </r>
  <r>
    <x v="10"/>
    <x v="3"/>
    <n v="12500"/>
    <s v="Robbery"/>
    <x v="0"/>
    <x v="0"/>
    <n v="183402.9"/>
    <n v="5"/>
    <m/>
    <s v="Y"/>
    <s v="Regular BCM"/>
  </r>
  <r>
    <x v="5"/>
    <x v="4"/>
    <n v="11000"/>
    <s v="Murder"/>
    <x v="1"/>
    <x v="0"/>
    <n v="440902.98"/>
    <n v="9"/>
    <m/>
    <s v="Y"/>
    <s v="Regular BCM"/>
  </r>
  <r>
    <x v="14"/>
    <x v="2"/>
    <n v="12500"/>
    <s v="Robbery"/>
    <x v="0"/>
    <x v="0"/>
    <n v="19863.48"/>
    <n v="1"/>
    <m/>
    <m/>
    <s v="Regular BCM"/>
  </r>
  <r>
    <x v="6"/>
    <x v="7"/>
    <n v="12000"/>
    <s v="Narcotics - cocaine and heroin"/>
    <x v="0"/>
    <x v="0"/>
    <n v="232050.8"/>
    <n v="4"/>
    <m/>
    <s v="Y"/>
    <s v="Regular BCM"/>
  </r>
  <r>
    <x v="9"/>
    <x v="11"/>
    <n v="14000"/>
    <s v="Assault"/>
    <x v="0"/>
    <x v="0"/>
    <n v="40005.5"/>
    <n v="2"/>
    <m/>
    <s v="Y"/>
    <s v="Regular BCM"/>
  </r>
  <r>
    <x v="14"/>
    <x v="9"/>
    <n v="11200"/>
    <s v="Homicide"/>
    <x v="0"/>
    <x v="0"/>
    <n v="511148.39"/>
    <n v="10"/>
    <m/>
    <s v="Y"/>
    <s v="Regular BCM"/>
  </r>
  <r>
    <x v="0"/>
    <x v="8"/>
    <n v="11000"/>
    <s v="Murder"/>
    <x v="1"/>
    <x v="0"/>
    <n v="877808.08"/>
    <n v="14"/>
    <m/>
    <s v="Y"/>
    <s v="Regular BCM"/>
  </r>
  <r>
    <x v="11"/>
    <x v="8"/>
    <n v="11000"/>
    <s v="Murder"/>
    <x v="1"/>
    <x v="0"/>
    <n v="445953.33"/>
    <n v="11"/>
    <m/>
    <m/>
    <s v="Regular BCM"/>
  </r>
  <r>
    <x v="0"/>
    <x v="7"/>
    <n v="18500"/>
    <s v="Other criminal"/>
    <x v="0"/>
    <x v="0"/>
    <n v="79084.05"/>
    <n v="2"/>
    <m/>
    <s v="Y"/>
    <s v="Regular BCM"/>
  </r>
  <r>
    <x v="5"/>
    <x v="5"/>
    <n v="11200"/>
    <s v="Homicide"/>
    <x v="0"/>
    <x v="0"/>
    <n v="269543.89"/>
    <n v="5"/>
    <m/>
    <s v="Y"/>
    <s v="Regular BCM"/>
  </r>
  <r>
    <x v="10"/>
    <x v="0"/>
    <n v="11500"/>
    <s v="Sexual assault"/>
    <x v="0"/>
    <x v="0"/>
    <n v="115708.82"/>
    <n v="3"/>
    <m/>
    <s v="Y"/>
    <s v="Regular BCM"/>
  </r>
  <r>
    <x v="7"/>
    <x v="5"/>
    <n v="11200"/>
    <s v="Homicide"/>
    <x v="0"/>
    <x v="0"/>
    <n v="174698.73"/>
    <n v="5"/>
    <m/>
    <s v="Y"/>
    <s v="Regular BCM"/>
  </r>
  <r>
    <x v="13"/>
    <x v="6"/>
    <n v="12500"/>
    <s v="Robbery"/>
    <x v="0"/>
    <x v="0"/>
    <n v="24641.5"/>
    <n v="1"/>
    <m/>
    <m/>
    <s v="Regular BCM"/>
  </r>
  <r>
    <x v="12"/>
    <x v="10"/>
    <n v="11000"/>
    <s v="Murder"/>
    <x v="1"/>
    <x v="0"/>
    <n v="516548.46"/>
    <n v="6"/>
    <m/>
    <s v="Y"/>
    <s v="Regular BCM"/>
  </r>
  <r>
    <x v="0"/>
    <x v="7"/>
    <n v="11000"/>
    <s v="Murder"/>
    <x v="1"/>
    <x v="0"/>
    <n v="896432.2"/>
    <n v="12"/>
    <m/>
    <s v="Y"/>
    <s v="Regular BCM"/>
  </r>
  <r>
    <x v="6"/>
    <x v="2"/>
    <n v="11000"/>
    <s v="Murder"/>
    <x v="1"/>
    <x v="0"/>
    <n v="658909.43999999994"/>
    <n v="8"/>
    <m/>
    <s v="Y"/>
    <s v="Regular BCM"/>
  </r>
  <r>
    <x v="12"/>
    <x v="10"/>
    <n v="12000"/>
    <s v="Narcotics - cocaine and heroin"/>
    <x v="0"/>
    <x v="0"/>
    <n v="48408.87"/>
    <n v="3"/>
    <m/>
    <s v="Y"/>
    <s v="Regular BCM"/>
  </r>
  <r>
    <x v="6"/>
    <x v="2"/>
    <n v="11500"/>
    <s v="Sexual assault"/>
    <x v="0"/>
    <x v="0"/>
    <n v="220379.87"/>
    <n v="4"/>
    <m/>
    <s v="Y"/>
    <s v="Regular BCM"/>
  </r>
  <r>
    <x v="2"/>
    <x v="6"/>
    <n v="13500"/>
    <s v="Weapons offenses"/>
    <x v="0"/>
    <x v="0"/>
    <n v="112636.44"/>
    <n v="3"/>
    <m/>
    <s v="Y"/>
    <s v="Regular BCM"/>
  </r>
  <r>
    <x v="14"/>
    <x v="10"/>
    <n v="11000"/>
    <s v="Murder"/>
    <x v="1"/>
    <x v="0"/>
    <n v="309540.02"/>
    <n v="4"/>
    <m/>
    <s v="Y"/>
    <s v="Regular BCM"/>
  </r>
  <r>
    <x v="1"/>
    <x v="2"/>
    <n v="11500"/>
    <s v="Sexual assault"/>
    <x v="0"/>
    <x v="0"/>
    <n v="85905.8"/>
    <n v="1"/>
    <m/>
    <m/>
    <s v="Regular BCM"/>
  </r>
  <r>
    <x v="3"/>
    <x v="10"/>
    <n v="12000"/>
    <s v="Narcotics - cocaine and heroin"/>
    <x v="0"/>
    <x v="0"/>
    <n v="47233.4"/>
    <n v="2"/>
    <m/>
    <m/>
    <s v="Regular BCM"/>
  </r>
  <r>
    <x v="7"/>
    <x v="11"/>
    <n v="18500"/>
    <s v="Other criminal"/>
    <x v="0"/>
    <x v="0"/>
    <n v="77314.559999999998"/>
    <n v="2"/>
    <m/>
    <s v="Y"/>
    <s v="Regular BCM"/>
  </r>
  <r>
    <x v="7"/>
    <x v="6"/>
    <n v="11200"/>
    <s v="Homicide"/>
    <x v="0"/>
    <x v="0"/>
    <n v="76494.55"/>
    <n v="1"/>
    <s v="Y"/>
    <s v="Y"/>
    <s v="Regular BCM"/>
  </r>
  <r>
    <x v="14"/>
    <x v="2"/>
    <n v="11500"/>
    <s v="Sexual assault"/>
    <x v="0"/>
    <x v="0"/>
    <n v="174200.88"/>
    <n v="1"/>
    <m/>
    <s v="Y"/>
    <s v="ECM"/>
  </r>
  <r>
    <x v="7"/>
    <x v="0"/>
    <n v="12000"/>
    <s v="Narcotics - cocaine and heroin"/>
    <x v="0"/>
    <x v="0"/>
    <n v="63632.09"/>
    <n v="1"/>
    <m/>
    <m/>
    <s v="Regular BCM"/>
  </r>
  <r>
    <x v="0"/>
    <x v="4"/>
    <n v="11000"/>
    <s v="Murder"/>
    <x v="1"/>
    <x v="0"/>
    <n v="788888.25"/>
    <n v="10"/>
    <m/>
    <s v="Y"/>
    <s v="Regular BCM"/>
  </r>
  <r>
    <x v="10"/>
    <x v="10"/>
    <n v="12500"/>
    <s v="Robbery"/>
    <x v="0"/>
    <x v="0"/>
    <n v="221869.6"/>
    <n v="4"/>
    <m/>
    <s v="Y"/>
    <s v="Regular BCM"/>
  </r>
  <r>
    <x v="11"/>
    <x v="4"/>
    <n v="11500"/>
    <s v="Sexual assault"/>
    <x v="0"/>
    <x v="0"/>
    <n v="201500.43"/>
    <n v="5"/>
    <m/>
    <m/>
    <s v="Regular BCM"/>
  </r>
  <r>
    <x v="11"/>
    <x v="7"/>
    <n v="12500"/>
    <s v="Robbery"/>
    <x v="0"/>
    <x v="0"/>
    <n v="133916.17000000001"/>
    <n v="5"/>
    <m/>
    <s v="Y"/>
    <s v="Regular BCM"/>
  </r>
  <r>
    <x v="1"/>
    <x v="10"/>
    <n v="11000"/>
    <s v="Murder"/>
    <x v="1"/>
    <x v="0"/>
    <n v="950791.1"/>
    <n v="5"/>
    <m/>
    <s v="Y"/>
    <s v="ECM"/>
  </r>
  <r>
    <x v="4"/>
    <x v="9"/>
    <n v="18500"/>
    <s v="Other criminal"/>
    <x v="0"/>
    <x v="0"/>
    <n v="11114.4"/>
    <n v="1"/>
    <m/>
    <s v="Y"/>
    <s v="G &amp; G"/>
  </r>
  <r>
    <x v="6"/>
    <x v="2"/>
    <n v="18500"/>
    <s v="Other criminal"/>
    <x v="0"/>
    <x v="0"/>
    <n v="211553.72"/>
    <n v="5"/>
    <m/>
    <s v="Y"/>
    <s v="Regular BCM"/>
  </r>
  <r>
    <x v="3"/>
    <x v="5"/>
    <n v="11200"/>
    <s v="Homicide"/>
    <x v="0"/>
    <x v="0"/>
    <n v="138044.29999999999"/>
    <n v="2"/>
    <m/>
    <s v="Y"/>
    <s v="Regular BCM"/>
  </r>
  <r>
    <x v="9"/>
    <x v="11"/>
    <n v="13500"/>
    <s v="Weapons offenses"/>
    <x v="0"/>
    <x v="0"/>
    <n v="76092.25"/>
    <n v="3"/>
    <m/>
    <s v="Y"/>
    <s v="Regular BCM"/>
  </r>
  <r>
    <x v="11"/>
    <x v="6"/>
    <n v="11200"/>
    <s v="Homicide"/>
    <x v="0"/>
    <x v="0"/>
    <n v="233021.92"/>
    <n v="6"/>
    <m/>
    <m/>
    <s v="Regular BCM"/>
  </r>
  <r>
    <x v="7"/>
    <x v="7"/>
    <n v="14500"/>
    <s v="Theft"/>
    <x v="0"/>
    <x v="0"/>
    <n v="44566.62"/>
    <n v="1"/>
    <s v="Y"/>
    <s v="Y"/>
    <s v="Regular BCM"/>
  </r>
  <r>
    <x v="1"/>
    <x v="6"/>
    <n v="11500"/>
    <s v="Sexual assault"/>
    <x v="0"/>
    <x v="0"/>
    <n v="94677.38"/>
    <n v="3"/>
    <m/>
    <s v="Y"/>
    <s v="Regular BCM"/>
  </r>
  <r>
    <x v="13"/>
    <x v="8"/>
    <n v="11200"/>
    <s v="Homicide"/>
    <x v="0"/>
    <x v="0"/>
    <n v="59545.95"/>
    <n v="1"/>
    <m/>
    <m/>
    <s v="ECM"/>
  </r>
  <r>
    <x v="8"/>
    <x v="1"/>
    <n v="12000"/>
    <s v="Narcotics - cocaine and heroin"/>
    <x v="0"/>
    <x v="0"/>
    <n v="51736.2"/>
    <n v="1"/>
    <m/>
    <m/>
    <s v="Regular BCM"/>
  </r>
  <r>
    <x v="4"/>
    <x v="5"/>
    <n v="13500"/>
    <s v="Weapons offenses"/>
    <x v="0"/>
    <x v="0"/>
    <n v="20872.599999999999"/>
    <n v="1"/>
    <m/>
    <m/>
    <s v="Regular BCM"/>
  </r>
  <r>
    <x v="11"/>
    <x v="4"/>
    <n v="11200"/>
    <s v="Homicide"/>
    <x v="0"/>
    <x v="0"/>
    <n v="97252.56"/>
    <n v="3"/>
    <m/>
    <m/>
    <s v="Regular BCM"/>
  </r>
  <r>
    <x v="13"/>
    <x v="6"/>
    <n v="12500"/>
    <s v="Robbery"/>
    <x v="0"/>
    <x v="0"/>
    <n v="28573.8"/>
    <n v="1"/>
    <m/>
    <s v="Y"/>
    <s v="Regular BCM"/>
  </r>
  <r>
    <x v="3"/>
    <x v="4"/>
    <n v="15500"/>
    <s v="Fraud"/>
    <x v="0"/>
    <x v="0"/>
    <n v="32275.5"/>
    <n v="1"/>
    <m/>
    <s v="Y"/>
    <s v="Regular BCM"/>
  </r>
  <r>
    <x v="8"/>
    <x v="6"/>
    <n v="11000"/>
    <s v="Murder"/>
    <x v="1"/>
    <x v="0"/>
    <n v="36268"/>
    <n v="1"/>
    <m/>
    <m/>
    <s v="Regular BCM"/>
  </r>
  <r>
    <x v="7"/>
    <x v="8"/>
    <n v="12000"/>
    <s v="Narcotics - cocaine and heroin"/>
    <x v="0"/>
    <x v="0"/>
    <n v="168028.75"/>
    <n v="5"/>
    <m/>
    <s v="Y"/>
    <s v="Regular BCM"/>
  </r>
  <r>
    <x v="7"/>
    <x v="4"/>
    <n v="17500"/>
    <s v="Other drug offenses"/>
    <x v="0"/>
    <x v="0"/>
    <n v="45534.65"/>
    <n v="1"/>
    <m/>
    <s v="Y"/>
    <s v="Regular BCM"/>
  </r>
  <r>
    <x v="10"/>
    <x v="0"/>
    <n v="12500"/>
    <s v="Robbery"/>
    <x v="0"/>
    <x v="0"/>
    <n v="258338.15"/>
    <n v="8"/>
    <m/>
    <s v="Y"/>
    <s v="Regular BCM"/>
  </r>
  <r>
    <x v="11"/>
    <x v="5"/>
    <n v="18500"/>
    <s v="Other criminal"/>
    <x v="0"/>
    <x v="0"/>
    <n v="105048.1"/>
    <n v="4"/>
    <m/>
    <m/>
    <s v="Regular BCM"/>
  </r>
  <r>
    <x v="5"/>
    <x v="6"/>
    <n v="12500"/>
    <s v="Robbery"/>
    <x v="0"/>
    <x v="0"/>
    <n v="59728.55"/>
    <n v="2"/>
    <s v="Y"/>
    <s v="Y"/>
    <s v="Regular BCM"/>
  </r>
  <r>
    <x v="13"/>
    <x v="10"/>
    <n v="11200"/>
    <s v="Homicide"/>
    <x v="0"/>
    <x v="0"/>
    <n v="72859.75"/>
    <n v="1"/>
    <m/>
    <m/>
    <s v="Regular BCM"/>
  </r>
  <r>
    <x v="14"/>
    <x v="8"/>
    <n v="11000"/>
    <s v="Murder"/>
    <x v="1"/>
    <x v="0"/>
    <n v="699444.75"/>
    <n v="6"/>
    <m/>
    <m/>
    <s v="Regular BCM"/>
  </r>
  <r>
    <x v="6"/>
    <x v="8"/>
    <n v="18500"/>
    <s v="Other criminal"/>
    <x v="0"/>
    <x v="0"/>
    <n v="22500.400000000001"/>
    <n v="2"/>
    <m/>
    <s v="Y"/>
    <s v="Regular BCM"/>
  </r>
  <r>
    <x v="8"/>
    <x v="11"/>
    <n v="18500"/>
    <s v="Other criminal"/>
    <x v="0"/>
    <x v="0"/>
    <n v="85390.51"/>
    <n v="4"/>
    <m/>
    <s v="Y"/>
    <s v="Regular BCM"/>
  </r>
  <r>
    <x v="0"/>
    <x v="9"/>
    <n v="11000"/>
    <s v="Murder"/>
    <x v="1"/>
    <x v="0"/>
    <n v="708084.22"/>
    <n v="8"/>
    <m/>
    <s v="Y"/>
    <s v="Regular BCM"/>
  </r>
  <r>
    <x v="13"/>
    <x v="3"/>
    <n v="15500"/>
    <s v="Fraud"/>
    <x v="0"/>
    <x v="0"/>
    <n v="33987.25"/>
    <n v="1"/>
    <m/>
    <m/>
    <s v="Regular BCM"/>
  </r>
  <r>
    <x v="11"/>
    <x v="6"/>
    <n v="13500"/>
    <s v="Weapons offenses"/>
    <x v="0"/>
    <x v="0"/>
    <n v="172145.56"/>
    <n v="4"/>
    <m/>
    <m/>
    <s v="Regular BCM"/>
  </r>
  <r>
    <x v="10"/>
    <x v="1"/>
    <n v="12500"/>
    <s v="Robbery"/>
    <x v="0"/>
    <x v="0"/>
    <n v="69189.929999999993"/>
    <n v="2"/>
    <m/>
    <s v="Y"/>
    <s v="Regular BCM"/>
  </r>
  <r>
    <x v="4"/>
    <x v="10"/>
    <n v="12000"/>
    <s v="Narcotics - cocaine and heroin"/>
    <x v="0"/>
    <x v="0"/>
    <n v="319639.77"/>
    <n v="6"/>
    <m/>
    <s v="Y"/>
    <s v="Regular BCM"/>
  </r>
  <r>
    <x v="2"/>
    <x v="5"/>
    <n v="11000"/>
    <s v="Murder"/>
    <x v="1"/>
    <x v="0"/>
    <n v="1119089.46"/>
    <n v="16"/>
    <m/>
    <s v="Y"/>
    <s v="Regular BCM"/>
  </r>
  <r>
    <x v="0"/>
    <x v="4"/>
    <n v="11500"/>
    <s v="Sexual assault"/>
    <x v="0"/>
    <x v="0"/>
    <n v="117870.68"/>
    <n v="5"/>
    <m/>
    <s v="Y"/>
    <s v="Regular BCM"/>
  </r>
  <r>
    <x v="13"/>
    <x v="1"/>
    <n v="11000"/>
    <s v="Murder"/>
    <x v="1"/>
    <x v="0"/>
    <n v="457823.48"/>
    <n v="8"/>
    <m/>
    <s v="Y"/>
    <s v="Regular BCM"/>
  </r>
  <r>
    <x v="3"/>
    <x v="2"/>
    <n v="12000"/>
    <s v="Narcotics - cocaine and heroin"/>
    <x v="0"/>
    <x v="0"/>
    <n v="115240.2"/>
    <n v="4"/>
    <m/>
    <s v="Y"/>
    <s v="Regular BCM"/>
  </r>
  <r>
    <x v="4"/>
    <x v="10"/>
    <n v="18000"/>
    <s v="Fail to comply"/>
    <x v="0"/>
    <x v="0"/>
    <n v="35828.980000000003"/>
    <n v="1"/>
    <m/>
    <s v="Y"/>
    <s v="Regular BCM"/>
  </r>
  <r>
    <x v="5"/>
    <x v="0"/>
    <n v="11500"/>
    <s v="Sexual assault"/>
    <x v="0"/>
    <x v="0"/>
    <n v="37869.800000000003"/>
    <n v="1"/>
    <m/>
    <m/>
    <s v="Regular BCM"/>
  </r>
  <r>
    <x v="9"/>
    <x v="3"/>
    <n v="18500"/>
    <s v="Other criminal"/>
    <x v="0"/>
    <x v="0"/>
    <n v="3936.01"/>
    <n v="1"/>
    <m/>
    <m/>
    <s v="Regular BCM"/>
  </r>
  <r>
    <x v="0"/>
    <x v="9"/>
    <n v="18500"/>
    <s v="Other criminal"/>
    <x v="0"/>
    <x v="0"/>
    <n v="93835.7"/>
    <n v="2"/>
    <m/>
    <s v="Y"/>
    <s v="Regular BCM"/>
  </r>
  <r>
    <x v="4"/>
    <x v="0"/>
    <n v="12000"/>
    <s v="Narcotics - cocaine and heroin"/>
    <x v="0"/>
    <x v="0"/>
    <n v="54544.480000000003"/>
    <n v="2"/>
    <m/>
    <m/>
    <s v="Regular BCM"/>
  </r>
  <r>
    <x v="12"/>
    <x v="6"/>
    <n v="11000"/>
    <s v="Murder"/>
    <x v="1"/>
    <x v="0"/>
    <n v="399044.18"/>
    <n v="3"/>
    <m/>
    <m/>
    <s v="Regular BCM"/>
  </r>
  <r>
    <x v="0"/>
    <x v="9"/>
    <n v="11200"/>
    <s v="Homicide"/>
    <x v="0"/>
    <x v="0"/>
    <n v="116964.51"/>
    <n v="1"/>
    <m/>
    <s v="Y"/>
    <s v="ECM"/>
  </r>
  <r>
    <x v="10"/>
    <x v="1"/>
    <n v="15500"/>
    <s v="Fraud"/>
    <x v="0"/>
    <x v="0"/>
    <n v="46056.5"/>
    <n v="1"/>
    <m/>
    <s v="Y"/>
    <s v="Regular BCM"/>
  </r>
  <r>
    <x v="4"/>
    <x v="0"/>
    <n v="12000"/>
    <s v="Narcotics - cocaine and heroin"/>
    <x v="0"/>
    <x v="0"/>
    <n v="133119.29999999999"/>
    <n v="5"/>
    <m/>
    <s v="Y"/>
    <s v="Regular BCM"/>
  </r>
  <r>
    <x v="14"/>
    <x v="8"/>
    <n v="11000"/>
    <s v="Murder"/>
    <x v="1"/>
    <x v="0"/>
    <n v="906875.17"/>
    <n v="11"/>
    <m/>
    <s v="Y"/>
    <s v="Regular BCM"/>
  </r>
  <r>
    <x v="14"/>
    <x v="0"/>
    <n v="12500"/>
    <s v="Robbery"/>
    <x v="0"/>
    <x v="0"/>
    <n v="82214.740000000005"/>
    <n v="2"/>
    <m/>
    <s v="Y"/>
    <s v="Regular BCM"/>
  </r>
  <r>
    <x v="10"/>
    <x v="3"/>
    <n v="11000"/>
    <s v="Murder"/>
    <x v="1"/>
    <x v="0"/>
    <n v="373425.45"/>
    <n v="3"/>
    <m/>
    <m/>
    <s v="ECM"/>
  </r>
  <r>
    <x v="2"/>
    <x v="8"/>
    <n v="13500"/>
    <s v="Weapons offenses"/>
    <x v="0"/>
    <x v="0"/>
    <n v="103026.85"/>
    <n v="3"/>
    <m/>
    <s v="Y"/>
    <s v="Regular BCM"/>
  </r>
  <r>
    <x v="0"/>
    <x v="8"/>
    <n v="11000"/>
    <s v="Murder"/>
    <x v="1"/>
    <x v="0"/>
    <n v="595138.56999999995"/>
    <n v="7"/>
    <m/>
    <m/>
    <s v="Regular BCM"/>
  </r>
  <r>
    <x v="0"/>
    <x v="8"/>
    <n v="11200"/>
    <s v="Homicide"/>
    <x v="0"/>
    <x v="0"/>
    <n v="344679.1"/>
    <n v="10"/>
    <m/>
    <s v="Y"/>
    <s v="Regular BCM"/>
  </r>
  <r>
    <x v="6"/>
    <x v="7"/>
    <n v="14500"/>
    <s v="Theft"/>
    <x v="0"/>
    <x v="0"/>
    <n v="6821.5"/>
    <n v="1"/>
    <m/>
    <m/>
    <s v="Regular BCM"/>
  </r>
  <r>
    <x v="5"/>
    <x v="0"/>
    <n v="11200"/>
    <s v="Homicide"/>
    <x v="0"/>
    <x v="0"/>
    <n v="120596.8"/>
    <n v="2"/>
    <m/>
    <s v="Y"/>
    <s v="G &amp; G"/>
  </r>
  <r>
    <x v="6"/>
    <x v="9"/>
    <n v="11000"/>
    <s v="Murder"/>
    <x v="1"/>
    <x v="0"/>
    <n v="118760.25"/>
    <n v="2"/>
    <s v="Y"/>
    <s v="Y"/>
    <s v="Regular BCM"/>
  </r>
  <r>
    <x v="7"/>
    <x v="1"/>
    <n v="11500"/>
    <s v="Sexual assault"/>
    <x v="0"/>
    <x v="0"/>
    <n v="31104.9"/>
    <n v="1"/>
    <m/>
    <m/>
    <s v="Regular BCM"/>
  </r>
  <r>
    <x v="14"/>
    <x v="11"/>
    <n v="11200"/>
    <s v="Homicide"/>
    <x v="0"/>
    <x v="0"/>
    <n v="155963.04999999999"/>
    <n v="2"/>
    <m/>
    <m/>
    <s v="Regular BCM"/>
  </r>
  <r>
    <x v="3"/>
    <x v="1"/>
    <n v="15500"/>
    <s v="Fraud"/>
    <x v="0"/>
    <x v="0"/>
    <n v="46504.05"/>
    <n v="1"/>
    <m/>
    <s v="Y"/>
    <s v="G &amp; G"/>
  </r>
  <r>
    <x v="0"/>
    <x v="0"/>
    <n v="11200"/>
    <s v="Homicide"/>
    <x v="0"/>
    <x v="0"/>
    <n v="98281.19"/>
    <n v="4"/>
    <m/>
    <s v="Y"/>
    <s v="Regular BCM"/>
  </r>
  <r>
    <x v="2"/>
    <x v="0"/>
    <n v="11000"/>
    <s v="Murder"/>
    <x v="1"/>
    <x v="0"/>
    <n v="265156"/>
    <n v="3"/>
    <m/>
    <m/>
    <s v="Regular BCM"/>
  </r>
  <r>
    <x v="7"/>
    <x v="0"/>
    <n v="11000"/>
    <s v="Murder"/>
    <x v="1"/>
    <x v="0"/>
    <n v="115662.62"/>
    <n v="1"/>
    <s v="Y"/>
    <s v="Y"/>
    <s v="Regular BCM"/>
  </r>
  <r>
    <x v="3"/>
    <x v="4"/>
    <n v="18500"/>
    <s v="Other criminal"/>
    <x v="0"/>
    <x v="0"/>
    <n v="79230.59"/>
    <n v="2"/>
    <m/>
    <m/>
    <s v="Regular BCM"/>
  </r>
  <r>
    <x v="10"/>
    <x v="1"/>
    <n v="11200"/>
    <s v="Homicide"/>
    <x v="0"/>
    <x v="0"/>
    <n v="87296.07"/>
    <n v="1"/>
    <s v="Y"/>
    <s v="Y"/>
    <s v="Regular BCM"/>
  </r>
  <r>
    <x v="11"/>
    <x v="10"/>
    <n v="12000"/>
    <s v="Narcotics - cocaine and heroin"/>
    <x v="0"/>
    <x v="0"/>
    <n v="191134.38"/>
    <n v="5"/>
    <m/>
    <m/>
    <s v="Regular BCM"/>
  </r>
  <r>
    <x v="3"/>
    <x v="2"/>
    <n v="11000"/>
    <s v="Murder"/>
    <x v="1"/>
    <x v="0"/>
    <n v="389646.66"/>
    <n v="4"/>
    <m/>
    <m/>
    <s v="Regular BCM"/>
  </r>
  <r>
    <x v="9"/>
    <x v="7"/>
    <n v="16500"/>
    <s v="Other vehicle offenses"/>
    <x v="0"/>
    <x v="0"/>
    <n v="16821.599999999999"/>
    <n v="1"/>
    <m/>
    <s v="Y"/>
    <s v="Regular BCM"/>
  </r>
  <r>
    <x v="2"/>
    <x v="8"/>
    <n v="18500"/>
    <s v="Other criminal"/>
    <x v="0"/>
    <x v="0"/>
    <n v="85845.28"/>
    <n v="3"/>
    <m/>
    <s v="Y"/>
    <s v="Regular BCM"/>
  </r>
  <r>
    <x v="11"/>
    <x v="3"/>
    <n v="18500"/>
    <s v="Other criminal"/>
    <x v="0"/>
    <x v="0"/>
    <n v="77676.350000000006"/>
    <n v="2"/>
    <m/>
    <m/>
    <s v="Regular BCM"/>
  </r>
  <r>
    <x v="5"/>
    <x v="5"/>
    <n v="11000"/>
    <s v="Murder"/>
    <x v="1"/>
    <x v="0"/>
    <n v="184951.45"/>
    <n v="3"/>
    <m/>
    <m/>
    <s v="Regular BCM"/>
  </r>
  <r>
    <x v="14"/>
    <x v="5"/>
    <n v="13500"/>
    <s v="Weapons offenses"/>
    <x v="0"/>
    <x v="0"/>
    <n v="117169.92"/>
    <n v="2"/>
    <m/>
    <s v="Y"/>
    <s v="Regular BCM"/>
  </r>
  <r>
    <x v="0"/>
    <x v="7"/>
    <n v="15000"/>
    <s v="Threatening"/>
    <x v="0"/>
    <x v="0"/>
    <n v="29052.44"/>
    <n v="1"/>
    <m/>
    <s v="Y"/>
    <s v="Regular BCM"/>
  </r>
  <r>
    <x v="7"/>
    <x v="8"/>
    <n v="11000"/>
    <s v="Murder"/>
    <x v="1"/>
    <x v="0"/>
    <n v="22189.5"/>
    <n v="1"/>
    <m/>
    <m/>
    <s v="Regular BCM"/>
  </r>
  <r>
    <x v="9"/>
    <x v="5"/>
    <n v="14500"/>
    <s v="Theft"/>
    <x v="0"/>
    <x v="0"/>
    <n v="10432.25"/>
    <n v="1"/>
    <m/>
    <s v="Y"/>
    <s v="Regular BCM"/>
  </r>
  <r>
    <x v="2"/>
    <x v="6"/>
    <n v="11000"/>
    <s v="Murder"/>
    <x v="1"/>
    <x v="0"/>
    <n v="42181.87"/>
    <n v="1"/>
    <m/>
    <m/>
    <s v="Regular BCM"/>
  </r>
  <r>
    <x v="9"/>
    <x v="11"/>
    <n v="11200"/>
    <s v="Homicide"/>
    <x v="0"/>
    <x v="0"/>
    <n v="159490.95000000001"/>
    <n v="1"/>
    <m/>
    <m/>
    <s v="Regular BCM"/>
  </r>
  <r>
    <x v="9"/>
    <x v="5"/>
    <n v="11000"/>
    <s v="Murder"/>
    <x v="1"/>
    <x v="0"/>
    <n v="96424.33"/>
    <n v="4"/>
    <m/>
    <m/>
    <s v="Regular BCM"/>
  </r>
  <r>
    <x v="12"/>
    <x v="5"/>
    <n v="11200"/>
    <s v="Homicide"/>
    <x v="0"/>
    <x v="0"/>
    <n v="346374.43"/>
    <n v="5"/>
    <m/>
    <s v="Y"/>
    <s v="Regular BCM"/>
  </r>
  <r>
    <x v="13"/>
    <x v="6"/>
    <n v="18500"/>
    <s v="Other criminal"/>
    <x v="0"/>
    <x v="0"/>
    <n v="37711.9"/>
    <n v="1"/>
    <m/>
    <m/>
    <s v="Regular BCM"/>
  </r>
  <r>
    <x v="0"/>
    <x v="1"/>
    <n v="16000"/>
    <s v="Impaired driving"/>
    <x v="0"/>
    <x v="0"/>
    <n v="10632.25"/>
    <n v="1"/>
    <m/>
    <s v="Y"/>
    <s v="Regular BCM"/>
  </r>
  <r>
    <x v="10"/>
    <x v="7"/>
    <n v="15500"/>
    <s v="Fraud"/>
    <x v="0"/>
    <x v="0"/>
    <n v="50964"/>
    <n v="1"/>
    <m/>
    <s v="Y"/>
    <s v="Regular BCM"/>
  </r>
  <r>
    <x v="8"/>
    <x v="1"/>
    <n v="11000"/>
    <s v="Murder"/>
    <x v="1"/>
    <x v="0"/>
    <n v="158217.82"/>
    <n v="1"/>
    <m/>
    <m/>
    <s v="ECM"/>
  </r>
  <r>
    <x v="11"/>
    <x v="9"/>
    <n v="16000"/>
    <s v="Impaired driving"/>
    <x v="0"/>
    <x v="0"/>
    <n v="37352.43"/>
    <n v="1"/>
    <m/>
    <s v="Y"/>
    <s v="Regular BCM"/>
  </r>
  <r>
    <x v="12"/>
    <x v="10"/>
    <n v="11200"/>
    <s v="Homicide"/>
    <x v="0"/>
    <x v="0"/>
    <n v="73843.05"/>
    <n v="1"/>
    <s v="Y"/>
    <s v="Y"/>
    <s v="Regular BCM"/>
  </r>
  <r>
    <x v="6"/>
    <x v="6"/>
    <n v="18500"/>
    <s v="Other criminal"/>
    <x v="0"/>
    <x v="0"/>
    <n v="184550.44"/>
    <n v="3"/>
    <m/>
    <s v="Y"/>
    <s v="G &amp; G"/>
  </r>
  <r>
    <x v="6"/>
    <x v="5"/>
    <n v="12500"/>
    <s v="Robbery"/>
    <x v="0"/>
    <x v="0"/>
    <n v="78682.240000000005"/>
    <n v="3"/>
    <m/>
    <s v="Y"/>
    <s v="Regular BCM"/>
  </r>
  <r>
    <x v="0"/>
    <x v="6"/>
    <n v="13000"/>
    <s v="Break and enter"/>
    <x v="0"/>
    <x v="0"/>
    <n v="93518.25"/>
    <n v="3"/>
    <m/>
    <s v="Y"/>
    <s v="Regular BCM"/>
  </r>
  <r>
    <x v="11"/>
    <x v="8"/>
    <n v="11000"/>
    <s v="Murder"/>
    <x v="1"/>
    <x v="0"/>
    <n v="120852.6"/>
    <n v="2"/>
    <m/>
    <s v="Y"/>
    <s v="Regular BCM"/>
  </r>
  <r>
    <x v="14"/>
    <x v="5"/>
    <n v="12000"/>
    <s v="Narcotics - cocaine and heroin"/>
    <x v="0"/>
    <x v="0"/>
    <n v="48672.89"/>
    <n v="2"/>
    <m/>
    <s v="Y"/>
    <s v="Regular BCM"/>
  </r>
  <r>
    <x v="0"/>
    <x v="7"/>
    <n v="11200"/>
    <s v="Homicide"/>
    <x v="0"/>
    <x v="0"/>
    <n v="64322.1"/>
    <n v="1"/>
    <m/>
    <s v="Y"/>
    <s v="G &amp; G"/>
  </r>
  <r>
    <x v="7"/>
    <x v="10"/>
    <n v="18500"/>
    <s v="Other criminal"/>
    <x v="0"/>
    <x v="0"/>
    <n v="49698.1"/>
    <n v="2"/>
    <m/>
    <s v="Y"/>
    <s v="G &amp; G"/>
  </r>
  <r>
    <x v="3"/>
    <x v="2"/>
    <n v="13500"/>
    <s v="Weapons offenses"/>
    <x v="0"/>
    <x v="0"/>
    <n v="81058.100000000006"/>
    <n v="3"/>
    <m/>
    <m/>
    <s v="Regular BCM"/>
  </r>
  <r>
    <x v="3"/>
    <x v="11"/>
    <n v="13500"/>
    <s v="Weapons offenses"/>
    <x v="0"/>
    <x v="0"/>
    <n v="40246.85"/>
    <n v="1"/>
    <m/>
    <s v="Y"/>
    <s v="G &amp; G"/>
  </r>
  <r>
    <x v="0"/>
    <x v="9"/>
    <n v="18500"/>
    <s v="Other criminal"/>
    <x v="0"/>
    <x v="0"/>
    <n v="0"/>
    <n v="1"/>
    <m/>
    <s v="Y"/>
    <s v="G &amp; G"/>
  </r>
  <r>
    <x v="10"/>
    <x v="1"/>
    <n v="18500"/>
    <s v="Other criminal"/>
    <x v="0"/>
    <x v="0"/>
    <n v="49315.5"/>
    <n v="1"/>
    <m/>
    <m/>
    <s v="Regular BCM"/>
  </r>
  <r>
    <x v="13"/>
    <x v="7"/>
    <n v="18500"/>
    <s v="Other criminal"/>
    <x v="0"/>
    <x v="0"/>
    <n v="42111.1"/>
    <n v="1"/>
    <m/>
    <m/>
    <s v="Regular BCM"/>
  </r>
  <r>
    <x v="14"/>
    <x v="6"/>
    <n v="18500"/>
    <s v="Other criminal"/>
    <x v="0"/>
    <x v="0"/>
    <n v="28762.54"/>
    <n v="1"/>
    <m/>
    <s v="Y"/>
    <s v="Regular BCM"/>
  </r>
  <r>
    <x v="4"/>
    <x v="7"/>
    <n v="12500"/>
    <s v="Robbery"/>
    <x v="0"/>
    <x v="0"/>
    <n v="25946.7"/>
    <n v="1"/>
    <m/>
    <s v="Y"/>
    <s v="Regular BCM"/>
  </r>
  <r>
    <x v="8"/>
    <x v="6"/>
    <n v="17500"/>
    <s v="Other drug offenses"/>
    <x v="0"/>
    <x v="0"/>
    <n v="84112.2"/>
    <n v="1"/>
    <m/>
    <s v="Y"/>
    <s v="Regular BCM"/>
  </r>
  <r>
    <x v="14"/>
    <x v="4"/>
    <n v="11200"/>
    <s v="Homicide"/>
    <x v="0"/>
    <x v="0"/>
    <n v="31666.15"/>
    <n v="1"/>
    <m/>
    <m/>
    <s v="Regular BCM"/>
  </r>
  <r>
    <x v="10"/>
    <x v="9"/>
    <n v="13500"/>
    <s v="Weapons offenses"/>
    <x v="0"/>
    <x v="0"/>
    <n v="120664.65"/>
    <n v="2"/>
    <m/>
    <s v="Y"/>
    <s v="Regular BCM"/>
  </r>
  <r>
    <x v="7"/>
    <x v="0"/>
    <n v="11000"/>
    <s v="Murder"/>
    <x v="1"/>
    <x v="0"/>
    <n v="326661.86"/>
    <n v="2"/>
    <m/>
    <s v="Y"/>
    <s v="Regular BCM"/>
  </r>
  <r>
    <x v="13"/>
    <x v="7"/>
    <n v="12500"/>
    <s v="Robbery"/>
    <x v="0"/>
    <x v="0"/>
    <n v="82405.820000000007"/>
    <n v="3"/>
    <m/>
    <s v="Y"/>
    <s v="Regular BCM"/>
  </r>
  <r>
    <x v="5"/>
    <x v="2"/>
    <n v="11500"/>
    <s v="Sexual assault"/>
    <x v="0"/>
    <x v="0"/>
    <n v="74127.600000000006"/>
    <n v="1"/>
    <m/>
    <s v="Y"/>
    <s v="ECM"/>
  </r>
  <r>
    <x v="1"/>
    <x v="11"/>
    <n v="11500"/>
    <s v="Sexual assault"/>
    <x v="0"/>
    <x v="0"/>
    <n v="24975.599999999999"/>
    <n v="1"/>
    <s v="Y"/>
    <s v="Y"/>
    <s v="Regular BCM"/>
  </r>
  <r>
    <x v="9"/>
    <x v="6"/>
    <n v="12000"/>
    <s v="Narcotics - cocaine and heroin"/>
    <x v="0"/>
    <x v="0"/>
    <n v="30164.6"/>
    <n v="2"/>
    <m/>
    <m/>
    <s v="Regular BCM"/>
  </r>
  <r>
    <x v="13"/>
    <x v="5"/>
    <n v="12500"/>
    <s v="Robbery"/>
    <x v="0"/>
    <x v="0"/>
    <n v="80373.08"/>
    <n v="2"/>
    <m/>
    <m/>
    <s v="Regular BCM"/>
  </r>
  <r>
    <x v="4"/>
    <x v="10"/>
    <n v="12000"/>
    <s v="Narcotics - cocaine and heroin"/>
    <x v="0"/>
    <x v="0"/>
    <n v="133788.64000000001"/>
    <n v="2"/>
    <m/>
    <s v="Y"/>
    <s v="G &amp; G"/>
  </r>
  <r>
    <x v="9"/>
    <x v="4"/>
    <n v="15500"/>
    <s v="Fraud"/>
    <x v="0"/>
    <x v="0"/>
    <n v="33775.599999999999"/>
    <n v="1"/>
    <m/>
    <s v="Y"/>
    <s v="G &amp; G"/>
  </r>
  <r>
    <x v="13"/>
    <x v="1"/>
    <n v="11500"/>
    <s v="Sexual assault"/>
    <x v="0"/>
    <x v="0"/>
    <n v="38519.25"/>
    <n v="1"/>
    <s v="Y"/>
    <s v="Y"/>
    <s v="Regular BCM"/>
  </r>
  <r>
    <x v="3"/>
    <x v="0"/>
    <n v="18500"/>
    <s v="Other criminal"/>
    <x v="0"/>
    <x v="0"/>
    <n v="43958.16"/>
    <n v="2"/>
    <m/>
    <s v="Y"/>
    <s v="Regular BCM"/>
  </r>
  <r>
    <x v="13"/>
    <x v="6"/>
    <n v="12000"/>
    <s v="Narcotics - cocaine and heroin"/>
    <x v="0"/>
    <x v="0"/>
    <n v="46402.5"/>
    <n v="1"/>
    <m/>
    <s v="Y"/>
    <s v="Regular BCM"/>
  </r>
  <r>
    <x v="2"/>
    <x v="0"/>
    <n v="18500"/>
    <s v="Other criminal"/>
    <x v="0"/>
    <x v="0"/>
    <n v="19478.05"/>
    <n v="1"/>
    <m/>
    <m/>
    <s v="Regular BCM"/>
  </r>
  <r>
    <x v="3"/>
    <x v="11"/>
    <n v="11000"/>
    <s v="Murder"/>
    <x v="1"/>
    <x v="0"/>
    <n v="183383.5"/>
    <n v="1"/>
    <m/>
    <s v="Y"/>
    <s v="ECM"/>
  </r>
  <r>
    <x v="1"/>
    <x v="4"/>
    <n v="15500"/>
    <s v="Fraud"/>
    <x v="0"/>
    <x v="0"/>
    <n v="36399.5"/>
    <n v="1"/>
    <m/>
    <s v="Y"/>
    <s v="Regular BCM"/>
  </r>
  <r>
    <x v="7"/>
    <x v="8"/>
    <n v="11200"/>
    <s v="Homicide"/>
    <x v="0"/>
    <x v="0"/>
    <n v="15879.18"/>
    <n v="1"/>
    <s v="Y"/>
    <s v="Y"/>
    <s v="Regular BCM"/>
  </r>
  <r>
    <x v="7"/>
    <x v="2"/>
    <n v="11500"/>
    <s v="Sexual assault"/>
    <x v="0"/>
    <x v="0"/>
    <n v="72454.570000000007"/>
    <n v="2"/>
    <m/>
    <s v="Y"/>
    <s v="Regular BCM"/>
  </r>
  <r>
    <x v="3"/>
    <x v="7"/>
    <n v="17500"/>
    <s v="Other drug offenses"/>
    <x v="0"/>
    <x v="0"/>
    <n v="10232.25"/>
    <n v="1"/>
    <m/>
    <s v="Y"/>
    <s v="G &amp; G"/>
  </r>
  <r>
    <x v="9"/>
    <x v="5"/>
    <n v="12000"/>
    <s v="Narcotics - cocaine and heroin"/>
    <x v="0"/>
    <x v="0"/>
    <n v="63574.26"/>
    <n v="2"/>
    <m/>
    <s v="Y"/>
    <s v="Regular BCM"/>
  </r>
  <r>
    <x v="3"/>
    <x v="8"/>
    <n v="13500"/>
    <s v="Weapons offenses"/>
    <x v="0"/>
    <x v="0"/>
    <n v="55088"/>
    <n v="1"/>
    <m/>
    <s v="Y"/>
    <s v="G &amp; G"/>
  </r>
  <r>
    <x v="14"/>
    <x v="1"/>
    <n v="11000"/>
    <s v="Murder"/>
    <x v="1"/>
    <x v="0"/>
    <n v="184087.9"/>
    <n v="4"/>
    <m/>
    <s v="Y"/>
    <s v="Regular BCM"/>
  </r>
  <r>
    <x v="6"/>
    <x v="8"/>
    <n v="13500"/>
    <s v="Weapons offenses"/>
    <x v="0"/>
    <x v="0"/>
    <n v="46301.760000000002"/>
    <n v="1"/>
    <m/>
    <s v="Y"/>
    <s v="Regular BCM"/>
  </r>
  <r>
    <x v="12"/>
    <x v="11"/>
    <n v="12000"/>
    <s v="Narcotics - cocaine and heroin"/>
    <x v="0"/>
    <x v="0"/>
    <n v="32643.21"/>
    <n v="1"/>
    <m/>
    <m/>
    <s v="Regular BCM"/>
  </r>
  <r>
    <x v="1"/>
    <x v="11"/>
    <n v="14500"/>
    <s v="Theft"/>
    <x v="0"/>
    <x v="0"/>
    <n v="56089.84"/>
    <n v="1"/>
    <m/>
    <s v="Y"/>
    <s v="Regular BCM"/>
  </r>
  <r>
    <x v="6"/>
    <x v="5"/>
    <n v="18500"/>
    <s v="Other criminal"/>
    <x v="0"/>
    <x v="0"/>
    <n v="65864.3"/>
    <n v="1"/>
    <s v="Y"/>
    <s v="Y"/>
    <s v="Regular BCM"/>
  </r>
  <r>
    <x v="3"/>
    <x v="5"/>
    <n v="11200"/>
    <s v="Homicide"/>
    <x v="0"/>
    <x v="0"/>
    <n v="37293.85"/>
    <n v="1"/>
    <m/>
    <m/>
    <s v="Regular BCM"/>
  </r>
  <r>
    <x v="0"/>
    <x v="2"/>
    <n v="11000"/>
    <s v="Murder"/>
    <x v="1"/>
    <x v="0"/>
    <n v="58182.75"/>
    <n v="1"/>
    <m/>
    <m/>
    <s v="ECM"/>
  </r>
  <r>
    <x v="3"/>
    <x v="5"/>
    <n v="18000"/>
    <s v="Fail to comply"/>
    <x v="0"/>
    <x v="0"/>
    <n v="53632.7"/>
    <n v="1"/>
    <m/>
    <m/>
    <s v="Regular BCM"/>
  </r>
  <r>
    <x v="0"/>
    <x v="0"/>
    <n v="18500"/>
    <s v="Other criminal"/>
    <x v="0"/>
    <x v="0"/>
    <n v="36743.199999999997"/>
    <n v="1"/>
    <m/>
    <s v="Y"/>
    <s v="Regular BCM"/>
  </r>
  <r>
    <x v="6"/>
    <x v="7"/>
    <n v="12000"/>
    <s v="Narcotics - cocaine and heroin"/>
    <x v="0"/>
    <x v="0"/>
    <n v="12715.95"/>
    <n v="1"/>
    <m/>
    <m/>
    <s v="Regular BCM"/>
  </r>
  <r>
    <x v="8"/>
    <x v="6"/>
    <n v="11200"/>
    <s v="Homicide"/>
    <x v="0"/>
    <x v="0"/>
    <n v="80656.25"/>
    <n v="1"/>
    <m/>
    <s v="Y"/>
    <s v="ECM"/>
  </r>
  <r>
    <x v="14"/>
    <x v="2"/>
    <n v="16000"/>
    <s v="Impaired driving"/>
    <x v="0"/>
    <x v="0"/>
    <n v="19918.78"/>
    <n v="1"/>
    <m/>
    <m/>
    <s v="Regular BCM"/>
  </r>
  <r>
    <x v="6"/>
    <x v="7"/>
    <n v="15500"/>
    <s v="Fraud"/>
    <x v="0"/>
    <x v="0"/>
    <n v="6821.5"/>
    <n v="1"/>
    <m/>
    <m/>
    <s v="Regular BCM"/>
  </r>
  <r>
    <x v="7"/>
    <x v="11"/>
    <n v="17500"/>
    <s v="Other drug offenses"/>
    <x v="0"/>
    <x v="0"/>
    <n v="56972.88"/>
    <n v="1"/>
    <m/>
    <m/>
    <s v="G &amp; G"/>
  </r>
  <r>
    <x v="1"/>
    <x v="10"/>
    <n v="17500"/>
    <s v="Other drug offenses"/>
    <x v="0"/>
    <x v="0"/>
    <n v="11893"/>
    <n v="1"/>
    <m/>
    <s v="Y"/>
    <s v="Regular BCM"/>
  </r>
  <r>
    <x v="4"/>
    <x v="9"/>
    <n v="14500"/>
    <s v="Theft"/>
    <x v="0"/>
    <x v="0"/>
    <n v="8185.8"/>
    <n v="1"/>
    <m/>
    <s v="Y"/>
    <s v="Regular BCM"/>
  </r>
  <r>
    <x v="5"/>
    <x v="9"/>
    <n v="15500"/>
    <s v="Fraud"/>
    <x v="0"/>
    <x v="0"/>
    <n v="84857.89"/>
    <n v="1"/>
    <m/>
    <m/>
    <s v="Regular BCM"/>
  </r>
  <r>
    <x v="7"/>
    <x v="11"/>
    <n v="13500"/>
    <s v="Weapons offenses"/>
    <x v="0"/>
    <x v="0"/>
    <n v="23238.09"/>
    <n v="1"/>
    <m/>
    <s v="Y"/>
    <s v="Regular BCM"/>
  </r>
  <r>
    <x v="6"/>
    <x v="0"/>
    <n v="14000"/>
    <s v="Assault"/>
    <x v="0"/>
    <x v="0"/>
    <n v="24300.05"/>
    <n v="1"/>
    <m/>
    <s v="Y"/>
    <s v="Regular BCM"/>
  </r>
  <r>
    <x v="14"/>
    <x v="9"/>
    <n v="11200"/>
    <s v="Homicide"/>
    <x v="0"/>
    <x v="0"/>
    <n v="60159.27"/>
    <n v="1"/>
    <m/>
    <m/>
    <s v="Regular BCM"/>
  </r>
  <r>
    <x v="1"/>
    <x v="0"/>
    <n v="12000"/>
    <s v="Narcotics - cocaine and heroin"/>
    <x v="0"/>
    <x v="0"/>
    <n v="6187"/>
    <n v="1"/>
    <m/>
    <m/>
    <s v="Regular BCM"/>
  </r>
  <r>
    <x v="12"/>
    <x v="1"/>
    <n v="11000"/>
    <s v="Murder"/>
    <x v="1"/>
    <x v="0"/>
    <n v="46980.480000000003"/>
    <n v="1"/>
    <m/>
    <m/>
    <s v="Regular BCM"/>
  </r>
  <r>
    <x v="2"/>
    <x v="3"/>
    <n v="15500"/>
    <s v="Fraud"/>
    <x v="0"/>
    <x v="0"/>
    <n v="69408"/>
    <n v="1"/>
    <m/>
    <s v="Y"/>
    <s v="Regular BCM"/>
  </r>
  <r>
    <x v="7"/>
    <x v="4"/>
    <n v="12000"/>
    <s v="Narcotics - cocaine and heroin"/>
    <x v="0"/>
    <x v="0"/>
    <n v="29796.02"/>
    <n v="1"/>
    <s v="Y"/>
    <s v="Y"/>
    <s v="Regular BCM"/>
  </r>
  <r>
    <x v="5"/>
    <x v="6"/>
    <n v="11500"/>
    <s v="Sexual assault"/>
    <x v="0"/>
    <x v="0"/>
    <n v="83880.5"/>
    <n v="1"/>
    <s v="Y"/>
    <s v="Y"/>
    <s v="Regular BCM"/>
  </r>
  <r>
    <x v="1"/>
    <x v="10"/>
    <n v="13500"/>
    <s v="Weapons offenses"/>
    <x v="0"/>
    <x v="0"/>
    <n v="48879.02"/>
    <n v="1"/>
    <m/>
    <m/>
    <s v="G &amp; G"/>
  </r>
  <r>
    <x v="10"/>
    <x v="3"/>
    <n v="15500"/>
    <s v="Fraud"/>
    <x v="0"/>
    <x v="0"/>
    <n v="87150.5"/>
    <n v="1"/>
    <m/>
    <m/>
    <s v="ECM"/>
  </r>
  <r>
    <x v="14"/>
    <x v="11"/>
    <n v="12000"/>
    <s v="Narcotics - cocaine and heroin"/>
    <x v="0"/>
    <x v="0"/>
    <n v="34571.07"/>
    <n v="1"/>
    <m/>
    <m/>
    <s v="Regular BCM"/>
  </r>
  <r>
    <x v="9"/>
    <x v="0"/>
    <n v="14500"/>
    <s v="Theft"/>
    <x v="0"/>
    <x v="0"/>
    <n v="28791"/>
    <n v="1"/>
    <m/>
    <s v="Y"/>
    <s v="Regular BCM"/>
  </r>
  <r>
    <x v="6"/>
    <x v="7"/>
    <n v="11000"/>
    <s v="Murder"/>
    <x v="1"/>
    <x v="0"/>
    <n v="489195.6"/>
    <n v="2"/>
    <m/>
    <s v="Y"/>
    <s v="ECM"/>
  </r>
  <r>
    <x v="2"/>
    <x v="10"/>
    <n v="18500"/>
    <s v="Other criminal"/>
    <x v="0"/>
    <x v="0"/>
    <n v="52772"/>
    <n v="1"/>
    <s v="Y"/>
    <s v="Y"/>
    <s v="Regular BCM"/>
  </r>
  <r>
    <x v="10"/>
    <x v="9"/>
    <n v="14000"/>
    <s v="Assault"/>
    <x v="0"/>
    <x v="0"/>
    <n v="46436.46"/>
    <n v="2"/>
    <m/>
    <s v="Y"/>
    <s v="Regular BCM"/>
  </r>
  <r>
    <x v="0"/>
    <x v="8"/>
    <n v="14000"/>
    <s v="Assault"/>
    <x v="0"/>
    <x v="0"/>
    <n v="32647.8"/>
    <n v="1"/>
    <m/>
    <s v="Y"/>
    <s v="Regular BCM"/>
  </r>
  <r>
    <x v="12"/>
    <x v="1"/>
    <n v="13500"/>
    <s v="Weapons offenses"/>
    <x v="0"/>
    <x v="0"/>
    <n v="47373.599999999999"/>
    <n v="1"/>
    <m/>
    <m/>
    <s v="G &amp; G"/>
  </r>
  <r>
    <x v="5"/>
    <x v="9"/>
    <n v="11000"/>
    <s v="Murder"/>
    <x v="1"/>
    <x v="0"/>
    <n v="108846.22"/>
    <n v="1"/>
    <m/>
    <m/>
    <s v="ECM"/>
  </r>
  <r>
    <x v="2"/>
    <x v="2"/>
    <n v="12500"/>
    <s v="Robbery"/>
    <x v="0"/>
    <x v="0"/>
    <n v="81154.77"/>
    <n v="2"/>
    <m/>
    <m/>
    <s v="Regular BCM"/>
  </r>
  <r>
    <x v="8"/>
    <x v="6"/>
    <n v="13500"/>
    <s v="Weapons offenses"/>
    <x v="0"/>
    <x v="0"/>
    <n v="19991.900000000001"/>
    <n v="1"/>
    <m/>
    <s v="Y"/>
    <s v="Regular BCM"/>
  </r>
  <r>
    <x v="3"/>
    <x v="5"/>
    <n v="18000"/>
    <s v="Fail to comply"/>
    <x v="0"/>
    <x v="0"/>
    <n v="32159.74"/>
    <n v="1"/>
    <m/>
    <s v="Y"/>
    <s v="Regular BCM"/>
  </r>
  <r>
    <x v="1"/>
    <x v="9"/>
    <n v="13500"/>
    <s v="Weapons offenses"/>
    <x v="0"/>
    <x v="0"/>
    <n v="33391.1"/>
    <n v="1"/>
    <s v="Y"/>
    <s v="Y"/>
    <s v="G &amp; G"/>
  </r>
  <r>
    <x v="12"/>
    <x v="3"/>
    <n v="14000"/>
    <s v="Assault"/>
    <x v="0"/>
    <x v="0"/>
    <n v="27171.88"/>
    <n v="1"/>
    <m/>
    <s v="Y"/>
    <s v="Regular BCM"/>
  </r>
  <r>
    <x v="10"/>
    <x v="8"/>
    <n v="14500"/>
    <s v="Theft"/>
    <x v="0"/>
    <x v="0"/>
    <n v="80139.149999999994"/>
    <n v="1"/>
    <m/>
    <s v="Y"/>
    <s v="Regular BCM"/>
  </r>
  <r>
    <x v="13"/>
    <x v="7"/>
    <n v="15500"/>
    <s v="Fraud"/>
    <x v="0"/>
    <x v="0"/>
    <n v="333733.2"/>
    <n v="1"/>
    <m/>
    <m/>
    <s v="ECM"/>
  </r>
  <r>
    <x v="5"/>
    <x v="9"/>
    <n v="11500"/>
    <s v="Sexual assault"/>
    <x v="0"/>
    <x v="0"/>
    <n v="43795"/>
    <n v="1"/>
    <m/>
    <m/>
    <s v="Regular BCM"/>
  </r>
  <r>
    <x v="4"/>
    <x v="8"/>
    <n v="12500"/>
    <s v="Robbery"/>
    <x v="0"/>
    <x v="0"/>
    <n v="26967.4"/>
    <n v="1"/>
    <m/>
    <m/>
    <s v="Regular BCM"/>
  </r>
  <r>
    <x v="1"/>
    <x v="9"/>
    <n v="11000"/>
    <s v="Murder"/>
    <x v="1"/>
    <x v="0"/>
    <n v="101497.8"/>
    <n v="1"/>
    <m/>
    <s v="Y"/>
    <s v="ECM"/>
  </r>
  <r>
    <x v="10"/>
    <x v="2"/>
    <n v="13500"/>
    <s v="Weapons offenses"/>
    <x v="0"/>
    <x v="0"/>
    <n v="26808.85"/>
    <n v="1"/>
    <m/>
    <m/>
    <s v="Regular BCM"/>
  </r>
  <r>
    <x v="3"/>
    <x v="3"/>
    <n v="11000"/>
    <s v="Murder"/>
    <x v="1"/>
    <x v="0"/>
    <n v="192273.25"/>
    <n v="1"/>
    <m/>
    <s v="Y"/>
    <s v="ECM"/>
  </r>
  <r>
    <x v="13"/>
    <x v="6"/>
    <n v="43000"/>
    <s v="Other criminal"/>
    <x v="0"/>
    <x v="0"/>
    <n v="3959.6"/>
    <n v="1"/>
    <m/>
    <m/>
    <s v="Regular BCM"/>
  </r>
  <r>
    <x v="6"/>
    <x v="3"/>
    <n v="13500"/>
    <s v="Weapons offenses"/>
    <x v="0"/>
    <x v="0"/>
    <n v="35005"/>
    <n v="1"/>
    <s v="Y"/>
    <s v="Y"/>
    <s v="Regular BCM"/>
  </r>
  <r>
    <x v="13"/>
    <x v="7"/>
    <n v="12000"/>
    <s v="Narcotics - cocaine and heroin"/>
    <x v="0"/>
    <x v="0"/>
    <n v="20081.8"/>
    <n v="1"/>
    <s v="Y"/>
    <s v="Y"/>
    <s v="Regular BCM"/>
  </r>
  <r>
    <x v="4"/>
    <x v="5"/>
    <n v="12500"/>
    <s v="Robbery"/>
    <x v="0"/>
    <x v="0"/>
    <n v="33663.75"/>
    <n v="1"/>
    <m/>
    <s v="Y"/>
    <s v="Regular BCM"/>
  </r>
  <r>
    <x v="7"/>
    <x v="7"/>
    <n v="13500"/>
    <s v="Weapons offenses"/>
    <x v="0"/>
    <x v="0"/>
    <n v="0"/>
    <n v="1"/>
    <s v="Y"/>
    <s v="Y"/>
    <s v="Regular BCM"/>
  </r>
  <r>
    <x v="8"/>
    <x v="6"/>
    <n v="17500"/>
    <s v="Other drug offenses"/>
    <x v="0"/>
    <x v="0"/>
    <n v="69266.399999999994"/>
    <n v="1"/>
    <m/>
    <m/>
    <s v="Regular BCM"/>
  </r>
  <r>
    <x v="5"/>
    <x v="10"/>
    <n v="13000"/>
    <s v="Break and enter"/>
    <x v="0"/>
    <x v="0"/>
    <n v="10252.64"/>
    <n v="1"/>
    <m/>
    <m/>
    <s v="Regular BCM"/>
  </r>
  <r>
    <x v="5"/>
    <x v="7"/>
    <n v="11000"/>
    <s v="Murder"/>
    <x v="1"/>
    <x v="0"/>
    <n v="124113.18"/>
    <n v="1"/>
    <s v="Y"/>
    <s v="Y"/>
    <s v="Regular BCM"/>
  </r>
  <r>
    <x v="13"/>
    <x v="5"/>
    <n v="11000"/>
    <s v="Murder"/>
    <x v="1"/>
    <x v="0"/>
    <n v="36933.5"/>
    <n v="1"/>
    <s v="Y"/>
    <s v="Y"/>
    <s v="Regular BCM"/>
  </r>
  <r>
    <x v="13"/>
    <x v="6"/>
    <n v="11000"/>
    <s v="Murder"/>
    <x v="1"/>
    <x v="0"/>
    <n v="119325"/>
    <n v="1"/>
    <s v="Y"/>
    <s v="Y"/>
    <s v="Regular BCM"/>
  </r>
  <r>
    <x v="12"/>
    <x v="5"/>
    <n v="13500"/>
    <s v="Weapons offenses"/>
    <x v="0"/>
    <x v="0"/>
    <n v="37194.15"/>
    <n v="1"/>
    <s v="Y"/>
    <s v="Y"/>
    <s v="Regular BCM"/>
  </r>
  <r>
    <x v="8"/>
    <x v="10"/>
    <n v="13000"/>
    <s v="Break and enter"/>
    <x v="0"/>
    <x v="0"/>
    <n v="28578.41"/>
    <n v="1"/>
    <m/>
    <s v="Y"/>
    <s v="Regular BCM"/>
  </r>
  <r>
    <x v="5"/>
    <x v="6"/>
    <n v="11000"/>
    <s v="Murder"/>
    <x v="1"/>
    <x v="0"/>
    <n v="221612.85"/>
    <n v="1"/>
    <m/>
    <m/>
    <s v="ECM"/>
  </r>
  <r>
    <x v="7"/>
    <x v="10"/>
    <n v="13500"/>
    <s v="Weapons offenses"/>
    <x v="0"/>
    <x v="0"/>
    <n v="25220.97"/>
    <n v="1"/>
    <s v="Y"/>
    <s v="Y"/>
    <s v="Regular BCM"/>
  </r>
  <r>
    <x v="6"/>
    <x v="5"/>
    <n v="12000"/>
    <s v="Narcotics - cocaine and heroin"/>
    <x v="0"/>
    <x v="0"/>
    <n v="41256.800000000003"/>
    <n v="1"/>
    <s v="Y"/>
    <s v="Y"/>
    <s v="Regular BCM"/>
  </r>
  <r>
    <x v="2"/>
    <x v="2"/>
    <n v="17500"/>
    <s v="Other drug offenses"/>
    <x v="0"/>
    <x v="0"/>
    <n v="122927.71"/>
    <n v="1"/>
    <m/>
    <s v="Y"/>
    <s v="G &amp; G"/>
  </r>
  <r>
    <x v="9"/>
    <x v="1"/>
    <n v="11500"/>
    <s v="Sexual assault"/>
    <x v="0"/>
    <x v="0"/>
    <n v="40362.559999999998"/>
    <n v="1"/>
    <m/>
    <s v="Y"/>
    <s v="G &amp; G"/>
  </r>
  <r>
    <x v="8"/>
    <x v="0"/>
    <n v="11200"/>
    <s v="Homicide"/>
    <x v="0"/>
    <x v="0"/>
    <n v="188513.49"/>
    <n v="1"/>
    <m/>
    <s v="Y"/>
    <s v="ECM"/>
  </r>
  <r>
    <x v="5"/>
    <x v="9"/>
    <n v="13500"/>
    <s v="Weapons offenses"/>
    <x v="0"/>
    <x v="0"/>
    <n v="19609"/>
    <n v="1"/>
    <m/>
    <m/>
    <s v="Regular BCM"/>
  </r>
  <r>
    <x v="1"/>
    <x v="10"/>
    <n v="13500"/>
    <s v="Weapons offenses"/>
    <x v="0"/>
    <x v="0"/>
    <n v="33547.4"/>
    <n v="1"/>
    <m/>
    <s v="Y"/>
    <s v="G &amp; G"/>
  </r>
  <r>
    <x v="8"/>
    <x v="5"/>
    <n v="18500"/>
    <s v="Other criminal"/>
    <x v="0"/>
    <x v="0"/>
    <n v="26466.6"/>
    <n v="1"/>
    <m/>
    <m/>
    <s v="Regular BCM"/>
  </r>
  <r>
    <x v="2"/>
    <x v="7"/>
    <n v="11000"/>
    <s v="Murder"/>
    <x v="1"/>
    <x v="0"/>
    <n v="235503.18"/>
    <n v="1"/>
    <m/>
    <s v="Y"/>
    <s v="ECM"/>
  </r>
  <r>
    <x v="3"/>
    <x v="7"/>
    <n v="15500"/>
    <s v="Fraud"/>
    <x v="0"/>
    <x v="0"/>
    <n v="13911.3"/>
    <n v="1"/>
    <m/>
    <s v="Y"/>
    <s v="Regular BCM"/>
  </r>
  <r>
    <x v="2"/>
    <x v="2"/>
    <n v="17500"/>
    <s v="Other drug offenses"/>
    <x v="0"/>
    <x v="0"/>
    <n v="12718.55"/>
    <n v="1"/>
    <m/>
    <m/>
    <s v="Regular BCM"/>
  </r>
  <r>
    <x v="6"/>
    <x v="11"/>
    <n v="18000"/>
    <s v="Fail to comply"/>
    <x v="0"/>
    <x v="0"/>
    <n v="30281.1"/>
    <n v="1"/>
    <m/>
    <m/>
    <s v="Regular BCM"/>
  </r>
  <r>
    <x v="5"/>
    <x v="3"/>
    <n v="11500"/>
    <s v="Sexual assault"/>
    <x v="0"/>
    <x v="0"/>
    <n v="34611.050000000003"/>
    <n v="1"/>
    <s v="Y"/>
    <s v="Y"/>
    <s v="Regular BCM"/>
  </r>
  <r>
    <x v="13"/>
    <x v="7"/>
    <n v="13500"/>
    <s v="Weapons offenses"/>
    <x v="0"/>
    <x v="0"/>
    <n v="31104.799999999999"/>
    <n v="1"/>
    <m/>
    <s v="Y"/>
    <s v="Regular BCM"/>
  </r>
  <r>
    <x v="10"/>
    <x v="1"/>
    <n v="13500"/>
    <s v="Weapons offenses"/>
    <x v="0"/>
    <x v="0"/>
    <n v="22921.25"/>
    <n v="1"/>
    <m/>
    <m/>
    <s v="Regular BCM"/>
  </r>
  <r>
    <x v="12"/>
    <x v="4"/>
    <n v="11000"/>
    <s v="Murder"/>
    <x v="1"/>
    <x v="0"/>
    <n v="304811.92"/>
    <n v="3"/>
    <m/>
    <s v="Y"/>
    <s v="Regular BCM"/>
  </r>
  <r>
    <x v="1"/>
    <x v="2"/>
    <n v="11000"/>
    <s v="Murder"/>
    <x v="1"/>
    <x v="0"/>
    <n v="226239.75"/>
    <n v="1"/>
    <m/>
    <s v="Y"/>
    <s v="ECM"/>
  </r>
  <r>
    <x v="9"/>
    <x v="8"/>
    <n v="11000"/>
    <s v="Murder"/>
    <x v="1"/>
    <x v="0"/>
    <n v="1263956.42"/>
    <n v="15"/>
    <m/>
    <s v="Y"/>
    <s v="Regular BCM"/>
  </r>
  <r>
    <x v="9"/>
    <x v="0"/>
    <n v="11000"/>
    <s v="Murder"/>
    <x v="1"/>
    <x v="0"/>
    <n v="273289.21000000002"/>
    <n v="3"/>
    <m/>
    <m/>
    <s v="Regular BCM"/>
  </r>
  <r>
    <x v="7"/>
    <x v="8"/>
    <n v="11000"/>
    <s v="Murder"/>
    <x v="1"/>
    <x v="0"/>
    <n v="203018.54"/>
    <n v="1"/>
    <m/>
    <s v="Y"/>
    <s v="ECM"/>
  </r>
  <r>
    <x v="11"/>
    <x v="9"/>
    <n v="11200"/>
    <s v="Homicide"/>
    <x v="0"/>
    <x v="0"/>
    <n v="197043.85"/>
    <n v="6"/>
    <m/>
    <m/>
    <s v="Regular BCM"/>
  </r>
  <r>
    <x v="10"/>
    <x v="11"/>
    <n v="12500"/>
    <s v="Robbery"/>
    <x v="0"/>
    <x v="0"/>
    <n v="99471.15"/>
    <n v="4"/>
    <m/>
    <s v="Y"/>
    <s v="Regular BCM"/>
  </r>
  <r>
    <x v="2"/>
    <x v="7"/>
    <n v="12500"/>
    <s v="Robbery"/>
    <x v="0"/>
    <x v="0"/>
    <n v="93191.33"/>
    <n v="3"/>
    <m/>
    <s v="Y"/>
    <s v="Regular BCM"/>
  </r>
  <r>
    <x v="8"/>
    <x v="11"/>
    <n v="18500"/>
    <s v="Other criminal"/>
    <x v="0"/>
    <x v="0"/>
    <n v="32580.5"/>
    <n v="1"/>
    <m/>
    <m/>
    <s v="Regular BCM"/>
  </r>
  <r>
    <x v="11"/>
    <x v="10"/>
    <n v="11200"/>
    <s v="Homicide"/>
    <x v="0"/>
    <x v="0"/>
    <n v="18676.7"/>
    <n v="1"/>
    <m/>
    <m/>
    <s v="Regular BCM"/>
  </r>
  <r>
    <x v="14"/>
    <x v="1"/>
    <n v="18500"/>
    <s v="Other criminal"/>
    <x v="0"/>
    <x v="0"/>
    <n v="87104.2"/>
    <n v="3"/>
    <m/>
    <s v="Y"/>
    <s v="Regular BCM"/>
  </r>
  <r>
    <x v="9"/>
    <x v="5"/>
    <n v="11000"/>
    <s v="Murder"/>
    <x v="1"/>
    <x v="0"/>
    <n v="373161.53"/>
    <n v="6"/>
    <m/>
    <s v="Y"/>
    <s v="Regular BCM"/>
  </r>
  <r>
    <x v="13"/>
    <x v="8"/>
    <n v="12000"/>
    <s v="Narcotics - cocaine and heroin"/>
    <x v="0"/>
    <x v="0"/>
    <n v="158127.70000000001"/>
    <n v="5"/>
    <m/>
    <s v="Y"/>
    <s v="Regular BCM"/>
  </r>
  <r>
    <x v="10"/>
    <x v="8"/>
    <n v="11200"/>
    <s v="Homicide"/>
    <x v="0"/>
    <x v="0"/>
    <n v="85409.55"/>
    <n v="1"/>
    <m/>
    <m/>
    <s v="Regular BCM"/>
  </r>
  <r>
    <x v="6"/>
    <x v="2"/>
    <n v="11000"/>
    <s v="Murder"/>
    <x v="1"/>
    <x v="0"/>
    <n v="379735.07"/>
    <n v="4"/>
    <m/>
    <m/>
    <s v="Regular BCM"/>
  </r>
  <r>
    <x v="3"/>
    <x v="10"/>
    <n v="13500"/>
    <s v="Weapons offenses"/>
    <x v="0"/>
    <x v="0"/>
    <n v="90068.69"/>
    <n v="4"/>
    <m/>
    <s v="Y"/>
    <s v="Regular BCM"/>
  </r>
  <r>
    <x v="1"/>
    <x v="4"/>
    <n v="18500"/>
    <s v="Other criminal"/>
    <x v="0"/>
    <x v="0"/>
    <n v="325991.67999999999"/>
    <n v="7"/>
    <m/>
    <s v="Y"/>
    <s v="Regular BCM"/>
  </r>
  <r>
    <x v="7"/>
    <x v="3"/>
    <n v="11000"/>
    <s v="Murder"/>
    <x v="1"/>
    <x v="0"/>
    <n v="473068.04"/>
    <n v="4"/>
    <m/>
    <s v="Y"/>
    <s v="Regular BCM"/>
  </r>
  <r>
    <x v="9"/>
    <x v="2"/>
    <n v="13500"/>
    <s v="Weapons offenses"/>
    <x v="0"/>
    <x v="0"/>
    <n v="42709.01"/>
    <n v="1"/>
    <m/>
    <m/>
    <s v="Regular BCM"/>
  </r>
  <r>
    <x v="13"/>
    <x v="2"/>
    <n v="11200"/>
    <s v="Homicide"/>
    <x v="0"/>
    <x v="0"/>
    <n v="171743.99"/>
    <n v="6"/>
    <m/>
    <s v="Y"/>
    <s v="Regular BCM"/>
  </r>
  <r>
    <x v="3"/>
    <x v="8"/>
    <n v="13500"/>
    <s v="Weapons offenses"/>
    <x v="0"/>
    <x v="0"/>
    <n v="40801.599999999999"/>
    <n v="2"/>
    <m/>
    <s v="Y"/>
    <s v="Regular BCM"/>
  </r>
  <r>
    <x v="2"/>
    <x v="2"/>
    <n v="12500"/>
    <s v="Robbery"/>
    <x v="0"/>
    <x v="0"/>
    <n v="325223.59999999998"/>
    <n v="6"/>
    <m/>
    <s v="Y"/>
    <s v="Regular BCM"/>
  </r>
  <r>
    <x v="1"/>
    <x v="7"/>
    <n v="18500"/>
    <s v="Other criminal"/>
    <x v="0"/>
    <x v="0"/>
    <n v="82818.080000000002"/>
    <n v="2"/>
    <m/>
    <s v="Y"/>
    <s v="Regular BCM"/>
  </r>
  <r>
    <x v="8"/>
    <x v="1"/>
    <n v="11000"/>
    <s v="Murder"/>
    <x v="1"/>
    <x v="0"/>
    <n v="243027.62"/>
    <n v="2"/>
    <m/>
    <s v="Y"/>
    <s v="ECM"/>
  </r>
  <r>
    <x v="14"/>
    <x v="11"/>
    <n v="18500"/>
    <s v="Other criminal"/>
    <x v="0"/>
    <x v="0"/>
    <n v="67809.899999999994"/>
    <n v="2"/>
    <m/>
    <s v="Y"/>
    <s v="Regular BCM"/>
  </r>
  <r>
    <x v="14"/>
    <x v="3"/>
    <n v="11500"/>
    <s v="Sexual assault"/>
    <x v="0"/>
    <x v="0"/>
    <n v="42981.2"/>
    <n v="2"/>
    <m/>
    <s v="Y"/>
    <s v="Regular BCM"/>
  </r>
  <r>
    <x v="6"/>
    <x v="10"/>
    <n v="11200"/>
    <s v="Homicide"/>
    <x v="0"/>
    <x v="0"/>
    <n v="381442.61"/>
    <n v="7"/>
    <m/>
    <s v="Y"/>
    <s v="Regular BCM"/>
  </r>
  <r>
    <x v="9"/>
    <x v="5"/>
    <n v="12500"/>
    <s v="Robbery"/>
    <x v="0"/>
    <x v="0"/>
    <n v="187213.39"/>
    <n v="5"/>
    <m/>
    <s v="Y"/>
    <s v="Regular BCM"/>
  </r>
  <r>
    <x v="13"/>
    <x v="1"/>
    <n v="18500"/>
    <s v="Other criminal"/>
    <x v="0"/>
    <x v="0"/>
    <n v="42308.800000000003"/>
    <n v="1"/>
    <s v="Y"/>
    <s v="Y"/>
    <s v="Regular BCM"/>
  </r>
  <r>
    <x v="8"/>
    <x v="9"/>
    <n v="11500"/>
    <s v="Sexual assault"/>
    <x v="0"/>
    <x v="0"/>
    <n v="18036.849999999999"/>
    <n v="1"/>
    <m/>
    <m/>
    <s v="Regular BCM"/>
  </r>
  <r>
    <x v="2"/>
    <x v="8"/>
    <n v="12500"/>
    <s v="Robbery"/>
    <x v="0"/>
    <x v="0"/>
    <n v="23047.55"/>
    <n v="2"/>
    <m/>
    <s v="Y"/>
    <s v="Regular BCM"/>
  </r>
  <r>
    <x v="14"/>
    <x v="3"/>
    <n v="12000"/>
    <s v="Narcotics - cocaine and heroin"/>
    <x v="0"/>
    <x v="0"/>
    <n v="202040.17"/>
    <n v="7"/>
    <m/>
    <s v="Y"/>
    <s v="Regular BCM"/>
  </r>
  <r>
    <x v="13"/>
    <x v="3"/>
    <n v="11000"/>
    <s v="Murder"/>
    <x v="1"/>
    <x v="0"/>
    <n v="595964.1"/>
    <n v="9"/>
    <m/>
    <s v="Y"/>
    <s v="Regular BCM"/>
  </r>
  <r>
    <x v="12"/>
    <x v="11"/>
    <n v="12000"/>
    <s v="Narcotics - cocaine and heroin"/>
    <x v="0"/>
    <x v="0"/>
    <n v="118052.15"/>
    <n v="2"/>
    <m/>
    <m/>
    <s v="G &amp; G"/>
  </r>
  <r>
    <x v="0"/>
    <x v="2"/>
    <n v="18500"/>
    <s v="Other criminal"/>
    <x v="0"/>
    <x v="0"/>
    <n v="25783.8"/>
    <n v="1"/>
    <m/>
    <m/>
    <s v="G &amp; G"/>
  </r>
  <r>
    <x v="9"/>
    <x v="7"/>
    <n v="11200"/>
    <s v="Homicide"/>
    <x v="0"/>
    <x v="0"/>
    <n v="667340.22"/>
    <n v="12"/>
    <m/>
    <s v="Y"/>
    <s v="Regular BCM"/>
  </r>
  <r>
    <x v="1"/>
    <x v="5"/>
    <n v="11200"/>
    <s v="Homicide"/>
    <x v="0"/>
    <x v="0"/>
    <n v="169392.8"/>
    <n v="3"/>
    <s v="Y"/>
    <s v="Y"/>
    <s v="Regular BCM"/>
  </r>
  <r>
    <x v="3"/>
    <x v="10"/>
    <n v="11000"/>
    <s v="Murder"/>
    <x v="1"/>
    <x v="0"/>
    <n v="821205.2"/>
    <n v="11"/>
    <m/>
    <s v="Y"/>
    <s v="Regular BCM"/>
  </r>
  <r>
    <x v="12"/>
    <x v="6"/>
    <n v="13500"/>
    <s v="Weapons offenses"/>
    <x v="0"/>
    <x v="0"/>
    <n v="180681.89"/>
    <n v="5"/>
    <m/>
    <s v="Y"/>
    <s v="Regular BCM"/>
  </r>
  <r>
    <x v="12"/>
    <x v="1"/>
    <n v="12500"/>
    <s v="Robbery"/>
    <x v="0"/>
    <x v="0"/>
    <n v="34781.800000000003"/>
    <n v="1"/>
    <s v="Y"/>
    <s v="Y"/>
    <s v="Regular BCM"/>
  </r>
  <r>
    <x v="13"/>
    <x v="1"/>
    <n v="15500"/>
    <s v="Fraud"/>
    <x v="0"/>
    <x v="0"/>
    <n v="78687.5"/>
    <n v="1"/>
    <m/>
    <s v="Y"/>
    <s v="Regular BCM"/>
  </r>
  <r>
    <x v="6"/>
    <x v="6"/>
    <n v="11200"/>
    <s v="Homicide"/>
    <x v="0"/>
    <x v="0"/>
    <n v="203491.49"/>
    <n v="4"/>
    <m/>
    <m/>
    <s v="Regular BCM"/>
  </r>
  <r>
    <x v="7"/>
    <x v="11"/>
    <n v="11000"/>
    <s v="Murder"/>
    <x v="1"/>
    <x v="0"/>
    <n v="835210.03"/>
    <n v="8"/>
    <m/>
    <s v="Y"/>
    <s v="Regular BCM"/>
  </r>
  <r>
    <x v="14"/>
    <x v="9"/>
    <n v="12000"/>
    <s v="Narcotics - cocaine and heroin"/>
    <x v="0"/>
    <x v="0"/>
    <n v="345035.77"/>
    <n v="11"/>
    <m/>
    <s v="Y"/>
    <s v="Regular BCM"/>
  </r>
  <r>
    <x v="14"/>
    <x v="0"/>
    <n v="11000"/>
    <s v="Murder"/>
    <x v="1"/>
    <x v="0"/>
    <n v="631708.61"/>
    <n v="11"/>
    <m/>
    <s v="Y"/>
    <s v="Regular BCM"/>
  </r>
  <r>
    <x v="11"/>
    <x v="5"/>
    <n v="11000"/>
    <s v="Murder"/>
    <x v="1"/>
    <x v="0"/>
    <n v="935691.72"/>
    <n v="18"/>
    <m/>
    <m/>
    <s v="Regular BCM"/>
  </r>
  <r>
    <x v="11"/>
    <x v="8"/>
    <n v="16500"/>
    <s v="Other vehicle offenses"/>
    <x v="0"/>
    <x v="0"/>
    <n v="78090.899999999994"/>
    <n v="2"/>
    <m/>
    <m/>
    <s v="Regular BCM"/>
  </r>
  <r>
    <x v="4"/>
    <x v="8"/>
    <n v="11200"/>
    <s v="Homicide"/>
    <x v="0"/>
    <x v="0"/>
    <n v="66987.13"/>
    <n v="1"/>
    <m/>
    <s v="Y"/>
    <s v="G &amp; G"/>
  </r>
  <r>
    <x v="8"/>
    <x v="7"/>
    <n v="12000"/>
    <s v="Narcotics - cocaine and heroin"/>
    <x v="0"/>
    <x v="0"/>
    <n v="364222.78"/>
    <n v="9"/>
    <m/>
    <s v="Y"/>
    <s v="Regular BCM"/>
  </r>
  <r>
    <x v="9"/>
    <x v="4"/>
    <n v="11500"/>
    <s v="Sexual assault"/>
    <x v="0"/>
    <x v="0"/>
    <n v="143620.6"/>
    <n v="4"/>
    <m/>
    <s v="Y"/>
    <s v="Regular BCM"/>
  </r>
  <r>
    <x v="2"/>
    <x v="9"/>
    <n v="13000"/>
    <s v="Break and enter"/>
    <x v="0"/>
    <x v="0"/>
    <n v="36189.599999999999"/>
    <n v="1"/>
    <m/>
    <m/>
    <s v="Regular BCM"/>
  </r>
  <r>
    <x v="13"/>
    <x v="0"/>
    <n v="13500"/>
    <s v="Weapons offenses"/>
    <x v="0"/>
    <x v="0"/>
    <n v="28209.25"/>
    <n v="1"/>
    <m/>
    <m/>
    <s v="Regular BCM"/>
  </r>
  <r>
    <x v="3"/>
    <x v="1"/>
    <n v="13500"/>
    <s v="Weapons offenses"/>
    <x v="0"/>
    <x v="0"/>
    <n v="158377.85"/>
    <n v="5"/>
    <m/>
    <s v="Y"/>
    <s v="Regular BCM"/>
  </r>
  <r>
    <x v="7"/>
    <x v="3"/>
    <n v="11500"/>
    <s v="Sexual assault"/>
    <x v="0"/>
    <x v="0"/>
    <n v="23917.55"/>
    <n v="1"/>
    <m/>
    <s v="Y"/>
    <s v="Regular BCM"/>
  </r>
  <r>
    <x v="10"/>
    <x v="2"/>
    <n v="11000"/>
    <s v="Murder"/>
    <x v="1"/>
    <x v="0"/>
    <n v="279175.19"/>
    <n v="2"/>
    <m/>
    <s v="Y"/>
    <s v="ECM"/>
  </r>
  <r>
    <x v="7"/>
    <x v="5"/>
    <n v="11500"/>
    <s v="Sexual assault"/>
    <x v="0"/>
    <x v="0"/>
    <n v="75523.710000000006"/>
    <n v="2"/>
    <m/>
    <m/>
    <s v="Regular BCM"/>
  </r>
  <r>
    <x v="1"/>
    <x v="0"/>
    <n v="11000"/>
    <s v="Murder"/>
    <x v="1"/>
    <x v="0"/>
    <n v="448802.03"/>
    <n v="7"/>
    <m/>
    <s v="Y"/>
    <s v="Regular BCM"/>
  </r>
  <r>
    <x v="3"/>
    <x v="4"/>
    <n v="11000"/>
    <s v="Murder"/>
    <x v="1"/>
    <x v="0"/>
    <n v="281059.98"/>
    <n v="2"/>
    <m/>
    <s v="Y"/>
    <s v="ECM"/>
  </r>
  <r>
    <x v="0"/>
    <x v="4"/>
    <n v="11000"/>
    <s v="Murder"/>
    <x v="1"/>
    <x v="0"/>
    <n v="595555.19999999995"/>
    <n v="6"/>
    <m/>
    <m/>
    <s v="Regular BCM"/>
  </r>
  <r>
    <x v="5"/>
    <x v="11"/>
    <n v="12500"/>
    <s v="Robbery"/>
    <x v="0"/>
    <x v="0"/>
    <n v="27443.919999999998"/>
    <n v="1"/>
    <m/>
    <s v="Y"/>
    <s v="Regular BCM"/>
  </r>
  <r>
    <x v="14"/>
    <x v="10"/>
    <n v="13500"/>
    <s v="Weapons offenses"/>
    <x v="0"/>
    <x v="0"/>
    <n v="135863.75"/>
    <n v="2"/>
    <m/>
    <s v="Y"/>
    <s v="Regular BCM"/>
  </r>
  <r>
    <x v="5"/>
    <x v="11"/>
    <n v="11200"/>
    <s v="Homicide"/>
    <x v="0"/>
    <x v="0"/>
    <n v="175225.9"/>
    <n v="1"/>
    <m/>
    <s v="Y"/>
    <s v="ECM"/>
  </r>
  <r>
    <x v="14"/>
    <x v="3"/>
    <n v="12000"/>
    <s v="Narcotics - cocaine and heroin"/>
    <x v="0"/>
    <x v="0"/>
    <n v="95335.65"/>
    <n v="2"/>
    <s v="Y"/>
    <s v="Y"/>
    <s v="Regular BCM"/>
  </r>
  <r>
    <x v="5"/>
    <x v="0"/>
    <n v="17500"/>
    <s v="Other drug offenses"/>
    <x v="0"/>
    <x v="0"/>
    <n v="87099.8"/>
    <n v="1"/>
    <m/>
    <m/>
    <s v="G &amp; G"/>
  </r>
  <r>
    <x v="0"/>
    <x v="4"/>
    <n v="13500"/>
    <s v="Weapons offenses"/>
    <x v="0"/>
    <x v="0"/>
    <n v="58905.440000000002"/>
    <n v="3"/>
    <m/>
    <s v="Y"/>
    <s v="Regular BCM"/>
  </r>
  <r>
    <x v="4"/>
    <x v="9"/>
    <n v="14000"/>
    <s v="Assault"/>
    <x v="0"/>
    <x v="0"/>
    <n v="126060.41"/>
    <n v="4"/>
    <m/>
    <s v="Y"/>
    <s v="Regular BCM"/>
  </r>
  <r>
    <x v="1"/>
    <x v="6"/>
    <n v="11000"/>
    <s v="Murder"/>
    <x v="1"/>
    <x v="0"/>
    <n v="384648.47"/>
    <n v="3"/>
    <m/>
    <m/>
    <s v="Regular BCM"/>
  </r>
  <r>
    <x v="2"/>
    <x v="6"/>
    <n v="12000"/>
    <s v="Narcotics - cocaine and heroin"/>
    <x v="0"/>
    <x v="0"/>
    <n v="194474.75"/>
    <n v="3"/>
    <m/>
    <s v="Y"/>
    <s v="G &amp; G"/>
  </r>
  <r>
    <x v="3"/>
    <x v="0"/>
    <n v="12500"/>
    <s v="Robbery"/>
    <x v="0"/>
    <x v="0"/>
    <n v="104437.95"/>
    <n v="3"/>
    <m/>
    <s v="Y"/>
    <s v="Regular BCM"/>
  </r>
  <r>
    <x v="1"/>
    <x v="8"/>
    <n v="11500"/>
    <s v="Sexual assault"/>
    <x v="0"/>
    <x v="0"/>
    <n v="61316.4"/>
    <n v="2"/>
    <s v="Y"/>
    <s v="Y"/>
    <s v="Regular BCM"/>
  </r>
  <r>
    <x v="7"/>
    <x v="6"/>
    <n v="11200"/>
    <s v="Homicide"/>
    <x v="0"/>
    <x v="0"/>
    <n v="59786.6"/>
    <n v="1"/>
    <m/>
    <m/>
    <s v="Regular BCM"/>
  </r>
  <r>
    <x v="5"/>
    <x v="5"/>
    <n v="18500"/>
    <s v="Other criminal"/>
    <x v="0"/>
    <x v="0"/>
    <n v="59273.2"/>
    <n v="2"/>
    <m/>
    <s v="Y"/>
    <s v="Regular BCM"/>
  </r>
  <r>
    <x v="10"/>
    <x v="9"/>
    <n v="11000"/>
    <s v="Murder"/>
    <x v="1"/>
    <x v="0"/>
    <n v="181254.21"/>
    <n v="1"/>
    <m/>
    <s v="Y"/>
    <s v="ECM"/>
  </r>
  <r>
    <x v="14"/>
    <x v="7"/>
    <n v="11500"/>
    <s v="Sexual assault"/>
    <x v="0"/>
    <x v="0"/>
    <n v="11396.4"/>
    <n v="1"/>
    <m/>
    <m/>
    <s v="Regular BCM"/>
  </r>
  <r>
    <x v="2"/>
    <x v="3"/>
    <n v="11200"/>
    <s v="Homicide"/>
    <x v="0"/>
    <x v="0"/>
    <n v="107313.26"/>
    <n v="2"/>
    <m/>
    <s v="Y"/>
    <s v="Regular BCM"/>
  </r>
  <r>
    <x v="3"/>
    <x v="4"/>
    <n v="12000"/>
    <s v="Narcotics - cocaine and heroin"/>
    <x v="0"/>
    <x v="0"/>
    <n v="39141.1"/>
    <n v="2"/>
    <m/>
    <m/>
    <s v="Regular BCM"/>
  </r>
  <r>
    <x v="8"/>
    <x v="4"/>
    <n v="11500"/>
    <s v="Sexual assault"/>
    <x v="0"/>
    <x v="0"/>
    <n v="121173.95"/>
    <n v="2"/>
    <m/>
    <s v="Y"/>
    <s v="Regular BCM"/>
  </r>
  <r>
    <x v="8"/>
    <x v="4"/>
    <n v="11200"/>
    <s v="Homicide"/>
    <x v="0"/>
    <x v="0"/>
    <n v="45446.239999999998"/>
    <n v="2"/>
    <m/>
    <m/>
    <s v="Regular BCM"/>
  </r>
  <r>
    <x v="0"/>
    <x v="4"/>
    <n v="11200"/>
    <s v="Homicide"/>
    <x v="0"/>
    <x v="0"/>
    <n v="146040.64000000001"/>
    <n v="3"/>
    <m/>
    <m/>
    <s v="Regular BCM"/>
  </r>
  <r>
    <x v="8"/>
    <x v="10"/>
    <n v="15500"/>
    <s v="Fraud"/>
    <x v="0"/>
    <x v="0"/>
    <n v="158755.31"/>
    <n v="3"/>
    <m/>
    <s v="Y"/>
    <s v="Regular BCM"/>
  </r>
  <r>
    <x v="14"/>
    <x v="7"/>
    <n v="12000"/>
    <s v="Narcotics - cocaine and heroin"/>
    <x v="0"/>
    <x v="0"/>
    <n v="87765.14"/>
    <n v="3"/>
    <m/>
    <s v="Y"/>
    <s v="Regular BCM"/>
  </r>
  <r>
    <x v="2"/>
    <x v="11"/>
    <n v="11200"/>
    <s v="Homicide"/>
    <x v="0"/>
    <x v="0"/>
    <n v="130693.4"/>
    <n v="2"/>
    <m/>
    <s v="Y"/>
    <s v="Regular BCM"/>
  </r>
  <r>
    <x v="14"/>
    <x v="11"/>
    <n v="11200"/>
    <s v="Homicide"/>
    <x v="0"/>
    <x v="0"/>
    <n v="142792.91"/>
    <n v="2"/>
    <m/>
    <s v="Y"/>
    <s v="Regular BCM"/>
  </r>
  <r>
    <x v="7"/>
    <x v="0"/>
    <n v="11000"/>
    <s v="Murder"/>
    <x v="1"/>
    <x v="0"/>
    <n v="206602"/>
    <n v="1"/>
    <m/>
    <s v="Y"/>
    <s v="ECM"/>
  </r>
  <r>
    <x v="9"/>
    <x v="6"/>
    <n v="11000"/>
    <s v="Murder"/>
    <x v="1"/>
    <x v="0"/>
    <n v="258974.89"/>
    <n v="3"/>
    <m/>
    <m/>
    <s v="Regular BCM"/>
  </r>
  <r>
    <x v="11"/>
    <x v="3"/>
    <n v="13500"/>
    <s v="Weapons offenses"/>
    <x v="0"/>
    <x v="0"/>
    <n v="65695.62"/>
    <n v="3"/>
    <m/>
    <s v="Y"/>
    <s v="Regular BCM"/>
  </r>
  <r>
    <x v="9"/>
    <x v="0"/>
    <n v="13500"/>
    <s v="Weapons offenses"/>
    <x v="0"/>
    <x v="0"/>
    <n v="19347.5"/>
    <n v="1"/>
    <m/>
    <m/>
    <s v="Regular BCM"/>
  </r>
  <r>
    <x v="10"/>
    <x v="3"/>
    <n v="43000"/>
    <s v="Other criminal"/>
    <x v="0"/>
    <x v="0"/>
    <n v="45238"/>
    <n v="1"/>
    <m/>
    <m/>
    <s v="Regular BCM"/>
  </r>
  <r>
    <x v="6"/>
    <x v="11"/>
    <n v="11000"/>
    <s v="Murder"/>
    <x v="1"/>
    <x v="0"/>
    <n v="123960.55"/>
    <n v="2"/>
    <s v="Y"/>
    <s v="Y"/>
    <s v="Regular BCM"/>
  </r>
  <r>
    <x v="7"/>
    <x v="4"/>
    <n v="18500"/>
    <s v="Other criminal"/>
    <x v="0"/>
    <x v="0"/>
    <n v="115565.35"/>
    <n v="4"/>
    <m/>
    <s v="Y"/>
    <s v="Regular BCM"/>
  </r>
  <r>
    <x v="10"/>
    <x v="7"/>
    <n v="11200"/>
    <s v="Homicide"/>
    <x v="0"/>
    <x v="0"/>
    <n v="21395.5"/>
    <n v="1"/>
    <m/>
    <m/>
    <s v="Regular BCM"/>
  </r>
  <r>
    <x v="9"/>
    <x v="7"/>
    <n v="12000"/>
    <s v="Narcotics - cocaine and heroin"/>
    <x v="0"/>
    <x v="0"/>
    <n v="111217.62"/>
    <n v="4"/>
    <m/>
    <s v="Y"/>
    <s v="Regular BCM"/>
  </r>
  <r>
    <x v="2"/>
    <x v="5"/>
    <n v="11200"/>
    <s v="Homicide"/>
    <x v="0"/>
    <x v="0"/>
    <n v="664906.18999999994"/>
    <n v="8"/>
    <m/>
    <s v="Y"/>
    <s v="Regular BCM"/>
  </r>
  <r>
    <x v="0"/>
    <x v="0"/>
    <n v="11200"/>
    <s v="Homicide"/>
    <x v="0"/>
    <x v="0"/>
    <n v="114712.15"/>
    <n v="1"/>
    <m/>
    <m/>
    <s v="Regular BCM"/>
  </r>
  <r>
    <x v="7"/>
    <x v="7"/>
    <n v="11000"/>
    <s v="Murder"/>
    <x v="1"/>
    <x v="0"/>
    <n v="120787.5"/>
    <n v="1"/>
    <s v="Y"/>
    <s v="Y"/>
    <s v="Regular BCM"/>
  </r>
  <r>
    <x v="12"/>
    <x v="2"/>
    <n v="11000"/>
    <s v="Murder"/>
    <x v="1"/>
    <x v="0"/>
    <n v="290823.53999999998"/>
    <n v="3"/>
    <m/>
    <m/>
    <s v="Regular BCM"/>
  </r>
  <r>
    <x v="13"/>
    <x v="3"/>
    <n v="12000"/>
    <s v="Narcotics - cocaine and heroin"/>
    <x v="0"/>
    <x v="0"/>
    <n v="201058.52"/>
    <n v="6"/>
    <m/>
    <s v="Y"/>
    <s v="Regular BCM"/>
  </r>
  <r>
    <x v="4"/>
    <x v="10"/>
    <n v="11000"/>
    <s v="Murder"/>
    <x v="1"/>
    <x v="0"/>
    <n v="1478669.39"/>
    <n v="17"/>
    <m/>
    <m/>
    <s v="Regular BCM"/>
  </r>
  <r>
    <x v="6"/>
    <x v="5"/>
    <n v="17500"/>
    <s v="Other drug offenses"/>
    <x v="0"/>
    <x v="0"/>
    <n v="55936.3"/>
    <n v="1"/>
    <m/>
    <m/>
    <s v="G &amp; G"/>
  </r>
  <r>
    <x v="2"/>
    <x v="7"/>
    <n v="11000"/>
    <s v="Murder"/>
    <x v="1"/>
    <x v="0"/>
    <n v="94772.75"/>
    <n v="1"/>
    <m/>
    <m/>
    <s v="ECM"/>
  </r>
  <r>
    <x v="1"/>
    <x v="10"/>
    <n v="11000"/>
    <s v="Murder"/>
    <x v="1"/>
    <x v="0"/>
    <n v="724967.9"/>
    <n v="8"/>
    <m/>
    <s v="Y"/>
    <s v="Regular BCM"/>
  </r>
  <r>
    <x v="6"/>
    <x v="5"/>
    <n v="11000"/>
    <s v="Murder"/>
    <x v="1"/>
    <x v="0"/>
    <n v="530805.86"/>
    <n v="7"/>
    <m/>
    <s v="Y"/>
    <s v="Regular BCM"/>
  </r>
  <r>
    <x v="0"/>
    <x v="0"/>
    <n v="11000"/>
    <s v="Murder"/>
    <x v="1"/>
    <x v="0"/>
    <n v="632689.85"/>
    <n v="3"/>
    <m/>
    <m/>
    <s v="ECM"/>
  </r>
  <r>
    <x v="12"/>
    <x v="10"/>
    <n v="13000"/>
    <s v="Break and enter"/>
    <x v="0"/>
    <x v="0"/>
    <n v="48216.7"/>
    <n v="1"/>
    <s v="Y"/>
    <s v="Y"/>
    <s v="Regular BCM"/>
  </r>
  <r>
    <x v="14"/>
    <x v="5"/>
    <n v="18000"/>
    <s v="Fail to comply"/>
    <x v="0"/>
    <x v="0"/>
    <n v="24966.69"/>
    <n v="1"/>
    <m/>
    <m/>
    <s v="Regular BCM"/>
  </r>
  <r>
    <x v="3"/>
    <x v="7"/>
    <n v="18500"/>
    <s v="Other criminal"/>
    <x v="0"/>
    <x v="0"/>
    <n v="141831.35999999999"/>
    <n v="2"/>
    <m/>
    <s v="Y"/>
    <s v="Regular BCM"/>
  </r>
  <r>
    <x v="6"/>
    <x v="3"/>
    <n v="14500"/>
    <s v="Theft"/>
    <x v="0"/>
    <x v="0"/>
    <n v="61120.639999999999"/>
    <n v="2"/>
    <m/>
    <s v="Y"/>
    <s v="Regular BCM"/>
  </r>
  <r>
    <x v="2"/>
    <x v="4"/>
    <n v="11000"/>
    <s v="Murder"/>
    <x v="1"/>
    <x v="0"/>
    <n v="255017.04"/>
    <n v="4"/>
    <m/>
    <s v="Y"/>
    <s v="Regular BCM"/>
  </r>
  <r>
    <x v="14"/>
    <x v="0"/>
    <n v="11200"/>
    <s v="Homicide"/>
    <x v="0"/>
    <x v="0"/>
    <n v="49874.9"/>
    <n v="2"/>
    <m/>
    <s v="Y"/>
    <s v="Regular BCM"/>
  </r>
  <r>
    <x v="4"/>
    <x v="6"/>
    <n v="14000"/>
    <s v="Assault"/>
    <x v="0"/>
    <x v="0"/>
    <n v="32013.19"/>
    <n v="1"/>
    <m/>
    <m/>
    <s v="Regular BCM"/>
  </r>
  <r>
    <x v="0"/>
    <x v="6"/>
    <n v="18500"/>
    <s v="Other criminal"/>
    <x v="0"/>
    <x v="0"/>
    <n v="83934.81"/>
    <n v="3"/>
    <m/>
    <s v="Y"/>
    <s v="Regular BCM"/>
  </r>
  <r>
    <x v="2"/>
    <x v="0"/>
    <n v="18500"/>
    <s v="Other criminal"/>
    <x v="0"/>
    <x v="0"/>
    <n v="85896.52"/>
    <n v="2"/>
    <m/>
    <s v="Y"/>
    <s v="Regular BCM"/>
  </r>
  <r>
    <x v="0"/>
    <x v="6"/>
    <n v="13500"/>
    <s v="Weapons offenses"/>
    <x v="0"/>
    <x v="0"/>
    <n v="40804.620000000003"/>
    <n v="2"/>
    <m/>
    <s v="Y"/>
    <s v="Regular BCM"/>
  </r>
  <r>
    <x v="0"/>
    <x v="2"/>
    <n v="11200"/>
    <s v="Homicide"/>
    <x v="0"/>
    <x v="0"/>
    <n v="44482.5"/>
    <n v="1"/>
    <m/>
    <m/>
    <s v="Regular BCM"/>
  </r>
  <r>
    <x v="3"/>
    <x v="4"/>
    <n v="11200"/>
    <s v="Homicide"/>
    <x v="0"/>
    <x v="0"/>
    <n v="49889.8"/>
    <n v="1"/>
    <m/>
    <m/>
    <s v="Regular BCM"/>
  </r>
  <r>
    <x v="3"/>
    <x v="8"/>
    <n v="12500"/>
    <s v="Robbery"/>
    <x v="0"/>
    <x v="0"/>
    <n v="255502.8"/>
    <n v="3"/>
    <m/>
    <m/>
    <s v="G &amp; G"/>
  </r>
  <r>
    <x v="11"/>
    <x v="7"/>
    <n v="11200"/>
    <s v="Homicide"/>
    <x v="0"/>
    <x v="0"/>
    <n v="179381.14"/>
    <n v="4"/>
    <m/>
    <m/>
    <s v="Regular BCM"/>
  </r>
  <r>
    <x v="9"/>
    <x v="3"/>
    <n v="11200"/>
    <s v="Homicide"/>
    <x v="0"/>
    <x v="0"/>
    <n v="308498.52"/>
    <n v="6"/>
    <m/>
    <s v="Y"/>
    <s v="Regular BCM"/>
  </r>
  <r>
    <x v="9"/>
    <x v="11"/>
    <n v="18500"/>
    <s v="Other criminal"/>
    <x v="0"/>
    <x v="0"/>
    <n v="46835.21"/>
    <n v="2"/>
    <m/>
    <s v="Y"/>
    <s v="Regular BCM"/>
  </r>
  <r>
    <x v="0"/>
    <x v="6"/>
    <n v="14000"/>
    <s v="Assault"/>
    <x v="0"/>
    <x v="0"/>
    <n v="18368"/>
    <n v="1"/>
    <m/>
    <m/>
    <s v="Regular BCM"/>
  </r>
  <r>
    <x v="14"/>
    <x v="4"/>
    <n v="11000"/>
    <s v="Murder"/>
    <x v="1"/>
    <x v="0"/>
    <n v="618829.85"/>
    <n v="2"/>
    <m/>
    <s v="Y"/>
    <s v="ECM"/>
  </r>
  <r>
    <x v="4"/>
    <x v="11"/>
    <n v="12500"/>
    <s v="Robbery"/>
    <x v="0"/>
    <x v="0"/>
    <n v="14119.7"/>
    <n v="1"/>
    <m/>
    <m/>
    <s v="Regular BCM"/>
  </r>
  <r>
    <x v="3"/>
    <x v="7"/>
    <n v="12000"/>
    <s v="Narcotics - cocaine and heroin"/>
    <x v="0"/>
    <x v="0"/>
    <n v="54784.88"/>
    <n v="2"/>
    <m/>
    <m/>
    <s v="G &amp; G"/>
  </r>
  <r>
    <x v="12"/>
    <x v="7"/>
    <n v="13000"/>
    <s v="Break and enter"/>
    <x v="0"/>
    <x v="0"/>
    <n v="182086.8"/>
    <n v="4"/>
    <m/>
    <s v="Y"/>
    <s v="Regular BCM"/>
  </r>
  <r>
    <x v="1"/>
    <x v="2"/>
    <n v="11200"/>
    <s v="Homicide"/>
    <x v="0"/>
    <x v="0"/>
    <n v="340350.65"/>
    <n v="6"/>
    <m/>
    <s v="Y"/>
    <s v="Regular BCM"/>
  </r>
  <r>
    <x v="13"/>
    <x v="0"/>
    <n v="11000"/>
    <s v="Murder"/>
    <x v="1"/>
    <x v="0"/>
    <n v="185389.79"/>
    <n v="4"/>
    <m/>
    <m/>
    <s v="Regular BCM"/>
  </r>
  <r>
    <x v="5"/>
    <x v="4"/>
    <n v="12000"/>
    <s v="Narcotics - cocaine and heroin"/>
    <x v="0"/>
    <x v="0"/>
    <n v="111261.79"/>
    <n v="3"/>
    <m/>
    <s v="Y"/>
    <s v="Regular BCM"/>
  </r>
  <r>
    <x v="6"/>
    <x v="1"/>
    <n v="11000"/>
    <s v="Murder"/>
    <x v="1"/>
    <x v="0"/>
    <n v="72194.64"/>
    <n v="1"/>
    <s v="Y"/>
    <s v="Y"/>
    <s v="Regular BCM"/>
  </r>
  <r>
    <x v="6"/>
    <x v="10"/>
    <n v="11000"/>
    <s v="Murder"/>
    <x v="1"/>
    <x v="0"/>
    <n v="213606.05"/>
    <n v="5"/>
    <m/>
    <s v="Y"/>
    <s v="Regular BCM"/>
  </r>
  <r>
    <x v="6"/>
    <x v="5"/>
    <n v="12500"/>
    <s v="Robbery"/>
    <x v="0"/>
    <x v="0"/>
    <n v="14443"/>
    <n v="1"/>
    <m/>
    <s v="Y"/>
    <s v="G &amp; G"/>
  </r>
  <r>
    <x v="7"/>
    <x v="5"/>
    <n v="13500"/>
    <s v="Weapons offenses"/>
    <x v="0"/>
    <x v="0"/>
    <n v="56266.99"/>
    <n v="2"/>
    <s v="Y"/>
    <s v="Y"/>
    <s v="Regular BCM"/>
  </r>
  <r>
    <x v="14"/>
    <x v="7"/>
    <n v="12000"/>
    <s v="Narcotics - cocaine and heroin"/>
    <x v="0"/>
    <x v="0"/>
    <n v="603090.49"/>
    <n v="8"/>
    <m/>
    <s v="Y"/>
    <s v="G &amp; G"/>
  </r>
  <r>
    <x v="9"/>
    <x v="9"/>
    <n v="18500"/>
    <s v="Other criminal"/>
    <x v="0"/>
    <x v="0"/>
    <n v="20207.3"/>
    <n v="1"/>
    <m/>
    <m/>
    <s v="Regular BCM"/>
  </r>
  <r>
    <x v="13"/>
    <x v="5"/>
    <n v="11000"/>
    <s v="Murder"/>
    <x v="1"/>
    <x v="0"/>
    <n v="64301.5"/>
    <n v="1"/>
    <m/>
    <m/>
    <s v="ECM"/>
  </r>
  <r>
    <x v="4"/>
    <x v="4"/>
    <n v="12000"/>
    <s v="Narcotics - cocaine and heroin"/>
    <x v="0"/>
    <x v="0"/>
    <n v="64154.5"/>
    <n v="3"/>
    <m/>
    <s v="Y"/>
    <s v="Regular BCM"/>
  </r>
  <r>
    <x v="0"/>
    <x v="3"/>
    <n v="16500"/>
    <s v="Other vehicle offenses"/>
    <x v="0"/>
    <x v="0"/>
    <n v="44376.3"/>
    <n v="1"/>
    <m/>
    <m/>
    <s v="Regular BCM"/>
  </r>
  <r>
    <x v="13"/>
    <x v="7"/>
    <n v="15500"/>
    <s v="Fraud"/>
    <x v="0"/>
    <x v="0"/>
    <n v="21725.599999999999"/>
    <n v="1"/>
    <m/>
    <s v="Y"/>
    <s v="Regular BCM"/>
  </r>
  <r>
    <x v="8"/>
    <x v="6"/>
    <n v="11000"/>
    <s v="Murder"/>
    <x v="1"/>
    <x v="0"/>
    <n v="329070.05"/>
    <n v="5"/>
    <m/>
    <s v="Y"/>
    <s v="Regular BCM"/>
  </r>
  <r>
    <x v="13"/>
    <x v="8"/>
    <n v="14000"/>
    <s v="Assault"/>
    <x v="0"/>
    <x v="0"/>
    <n v="33898"/>
    <n v="1"/>
    <m/>
    <m/>
    <s v="Regular BCM"/>
  </r>
  <r>
    <x v="2"/>
    <x v="7"/>
    <n v="11200"/>
    <s v="Homicide"/>
    <x v="0"/>
    <x v="0"/>
    <n v="180017"/>
    <n v="4"/>
    <m/>
    <m/>
    <s v="Regular BCM"/>
  </r>
  <r>
    <x v="2"/>
    <x v="9"/>
    <n v="11000"/>
    <s v="Murder"/>
    <x v="1"/>
    <x v="0"/>
    <n v="113197.6"/>
    <n v="2"/>
    <m/>
    <m/>
    <s v="Regular BCM"/>
  </r>
  <r>
    <x v="14"/>
    <x v="5"/>
    <n v="15000"/>
    <s v="Threatening"/>
    <x v="0"/>
    <x v="0"/>
    <n v="42995.76"/>
    <n v="1"/>
    <m/>
    <s v="Y"/>
    <s v="Regular BCM"/>
  </r>
  <r>
    <x v="0"/>
    <x v="9"/>
    <n v="11000"/>
    <s v="Murder"/>
    <x v="1"/>
    <x v="0"/>
    <n v="46924.31"/>
    <n v="2"/>
    <m/>
    <m/>
    <s v="Regular BCM"/>
  </r>
  <r>
    <x v="10"/>
    <x v="11"/>
    <n v="12000"/>
    <s v="Narcotics - cocaine and heroin"/>
    <x v="0"/>
    <x v="0"/>
    <n v="69872.429999999993"/>
    <n v="3"/>
    <m/>
    <s v="Y"/>
    <s v="Regular BCM"/>
  </r>
  <r>
    <x v="3"/>
    <x v="7"/>
    <n v="12500"/>
    <s v="Robbery"/>
    <x v="0"/>
    <x v="0"/>
    <n v="55437.54"/>
    <n v="2"/>
    <m/>
    <s v="Y"/>
    <s v="Regular BCM"/>
  </r>
  <r>
    <x v="3"/>
    <x v="0"/>
    <n v="13500"/>
    <s v="Weapons offenses"/>
    <x v="0"/>
    <x v="0"/>
    <n v="23135.7"/>
    <n v="1"/>
    <m/>
    <m/>
    <s v="Regular BCM"/>
  </r>
  <r>
    <x v="0"/>
    <x v="1"/>
    <n v="14000"/>
    <s v="Assault"/>
    <x v="0"/>
    <x v="0"/>
    <n v="102526.66"/>
    <n v="2"/>
    <m/>
    <m/>
    <s v="Regular BCM"/>
  </r>
  <r>
    <x v="12"/>
    <x v="7"/>
    <n v="12000"/>
    <s v="Narcotics - cocaine and heroin"/>
    <x v="0"/>
    <x v="0"/>
    <n v="99943.96"/>
    <n v="3"/>
    <m/>
    <s v="Y"/>
    <s v="Regular BCM"/>
  </r>
  <r>
    <x v="0"/>
    <x v="7"/>
    <n v="13500"/>
    <s v="Weapons offenses"/>
    <x v="0"/>
    <x v="0"/>
    <n v="27286"/>
    <n v="1"/>
    <m/>
    <m/>
    <s v="Regular BCM"/>
  </r>
  <r>
    <x v="11"/>
    <x v="9"/>
    <n v="13500"/>
    <s v="Weapons offenses"/>
    <x v="0"/>
    <x v="0"/>
    <n v="44476.18"/>
    <n v="1"/>
    <m/>
    <m/>
    <s v="G &amp; G"/>
  </r>
  <r>
    <x v="3"/>
    <x v="10"/>
    <n v="12500"/>
    <s v="Robbery"/>
    <x v="0"/>
    <x v="0"/>
    <n v="161435.35"/>
    <n v="4"/>
    <m/>
    <s v="Y"/>
    <s v="Regular BCM"/>
  </r>
  <r>
    <x v="7"/>
    <x v="3"/>
    <n v="11200"/>
    <s v="Homicide"/>
    <x v="0"/>
    <x v="0"/>
    <n v="118138.96"/>
    <n v="2"/>
    <m/>
    <s v="Y"/>
    <s v="Regular BCM"/>
  </r>
  <r>
    <x v="1"/>
    <x v="8"/>
    <n v="13500"/>
    <s v="Weapons offenses"/>
    <x v="0"/>
    <x v="0"/>
    <n v="75805.17"/>
    <n v="2"/>
    <m/>
    <s v="Y"/>
    <s v="Regular BCM"/>
  </r>
  <r>
    <x v="3"/>
    <x v="3"/>
    <n v="11500"/>
    <s v="Sexual assault"/>
    <x v="0"/>
    <x v="0"/>
    <n v="103186.8"/>
    <n v="2"/>
    <m/>
    <s v="Y"/>
    <s v="Regular BCM"/>
  </r>
  <r>
    <x v="9"/>
    <x v="1"/>
    <n v="11200"/>
    <s v="Homicide"/>
    <x v="0"/>
    <x v="0"/>
    <n v="54305.56"/>
    <n v="2"/>
    <m/>
    <s v="Y"/>
    <s v="Regular BCM"/>
  </r>
  <r>
    <x v="13"/>
    <x v="0"/>
    <n v="12500"/>
    <s v="Robbery"/>
    <x v="0"/>
    <x v="0"/>
    <n v="29492.09"/>
    <n v="1"/>
    <s v="Y"/>
    <s v="Y"/>
    <s v="Regular BCM"/>
  </r>
  <r>
    <x v="14"/>
    <x v="1"/>
    <n v="11000"/>
    <s v="Murder"/>
    <x v="1"/>
    <x v="0"/>
    <n v="304315.65000000002"/>
    <n v="3"/>
    <m/>
    <m/>
    <s v="Regular BCM"/>
  </r>
  <r>
    <x v="1"/>
    <x v="7"/>
    <n v="11000"/>
    <s v="Murder"/>
    <x v="1"/>
    <x v="0"/>
    <n v="445129.39"/>
    <n v="7"/>
    <m/>
    <s v="Y"/>
    <s v="Regular BCM"/>
  </r>
  <r>
    <x v="13"/>
    <x v="5"/>
    <n v="11000"/>
    <s v="Murder"/>
    <x v="1"/>
    <x v="0"/>
    <n v="326761.26"/>
    <n v="4"/>
    <m/>
    <s v="Y"/>
    <s v="Regular BCM"/>
  </r>
  <r>
    <x v="10"/>
    <x v="8"/>
    <n v="18500"/>
    <s v="Other criminal"/>
    <x v="0"/>
    <x v="0"/>
    <n v="84954.240000000005"/>
    <n v="2"/>
    <m/>
    <s v="Y"/>
    <s v="Regular BCM"/>
  </r>
  <r>
    <x v="1"/>
    <x v="10"/>
    <n v="18500"/>
    <s v="Other criminal"/>
    <x v="0"/>
    <x v="0"/>
    <n v="41833.550000000003"/>
    <n v="2"/>
    <m/>
    <s v="Y"/>
    <s v="G &amp; G"/>
  </r>
  <r>
    <x v="13"/>
    <x v="5"/>
    <n v="11500"/>
    <s v="Sexual assault"/>
    <x v="0"/>
    <x v="0"/>
    <n v="26703.35"/>
    <n v="1"/>
    <s v="Y"/>
    <s v="Y"/>
    <s v="Regular BCM"/>
  </r>
  <r>
    <x v="13"/>
    <x v="5"/>
    <n v="11200"/>
    <s v="Homicide"/>
    <x v="0"/>
    <x v="0"/>
    <n v="39964.44"/>
    <n v="1"/>
    <s v="Y"/>
    <s v="Y"/>
    <s v="ECM"/>
  </r>
  <r>
    <x v="7"/>
    <x v="0"/>
    <n v="13500"/>
    <s v="Weapons offenses"/>
    <x v="0"/>
    <x v="0"/>
    <n v="38261.800000000003"/>
    <n v="1"/>
    <s v="Y"/>
    <s v="Y"/>
    <s v="G &amp; G"/>
  </r>
  <r>
    <x v="8"/>
    <x v="8"/>
    <n v="11000"/>
    <s v="Murder"/>
    <x v="1"/>
    <x v="0"/>
    <n v="152923.29999999999"/>
    <n v="1"/>
    <m/>
    <m/>
    <s v="ECM"/>
  </r>
  <r>
    <x v="4"/>
    <x v="10"/>
    <n v="11200"/>
    <s v="Homicide"/>
    <x v="0"/>
    <x v="0"/>
    <n v="81137.42"/>
    <n v="2"/>
    <m/>
    <s v="Y"/>
    <s v="Regular BCM"/>
  </r>
  <r>
    <x v="14"/>
    <x v="3"/>
    <n v="18500"/>
    <s v="Other criminal"/>
    <x v="0"/>
    <x v="0"/>
    <n v="101040.2"/>
    <n v="1"/>
    <m/>
    <s v="Y"/>
    <s v="ECM"/>
  </r>
  <r>
    <x v="5"/>
    <x v="5"/>
    <n v="11000"/>
    <s v="Murder"/>
    <x v="1"/>
    <x v="0"/>
    <n v="250415.14"/>
    <n v="5"/>
    <m/>
    <s v="Y"/>
    <s v="Regular BCM"/>
  </r>
  <r>
    <x v="6"/>
    <x v="0"/>
    <n v="14500"/>
    <s v="Theft"/>
    <x v="0"/>
    <x v="0"/>
    <n v="5811.92"/>
    <n v="1"/>
    <m/>
    <s v="Y"/>
    <s v="Regular BCM"/>
  </r>
  <r>
    <x v="12"/>
    <x v="0"/>
    <n v="11200"/>
    <s v="Homicide"/>
    <x v="0"/>
    <x v="0"/>
    <n v="127820.45"/>
    <n v="2"/>
    <s v="Y"/>
    <s v="Y"/>
    <s v="Regular BCM"/>
  </r>
  <r>
    <x v="7"/>
    <x v="3"/>
    <n v="17500"/>
    <s v="Other drug offenses"/>
    <x v="0"/>
    <x v="0"/>
    <n v="9550.1"/>
    <n v="1"/>
    <m/>
    <s v="Y"/>
    <s v="G &amp; G"/>
  </r>
  <r>
    <x v="8"/>
    <x v="7"/>
    <n v="11000"/>
    <s v="Murder"/>
    <x v="1"/>
    <x v="0"/>
    <n v="947403.27"/>
    <n v="11"/>
    <m/>
    <s v="Y"/>
    <s v="Regular BCM"/>
  </r>
  <r>
    <x v="3"/>
    <x v="6"/>
    <n v="14000"/>
    <s v="Assault"/>
    <x v="0"/>
    <x v="0"/>
    <n v="26031.58"/>
    <n v="1"/>
    <m/>
    <m/>
    <s v="Regular BCM"/>
  </r>
  <r>
    <x v="11"/>
    <x v="6"/>
    <n v="12500"/>
    <s v="Robbery"/>
    <x v="0"/>
    <x v="0"/>
    <n v="148766.73000000001"/>
    <n v="5"/>
    <m/>
    <m/>
    <s v="Regular BCM"/>
  </r>
  <r>
    <x v="13"/>
    <x v="2"/>
    <n v="18500"/>
    <s v="Other criminal"/>
    <x v="0"/>
    <x v="0"/>
    <n v="257840.86"/>
    <n v="1"/>
    <m/>
    <s v="Y"/>
    <s v="ECM"/>
  </r>
  <r>
    <x v="1"/>
    <x v="5"/>
    <n v="18500"/>
    <s v="Other criminal"/>
    <x v="0"/>
    <x v="0"/>
    <n v="56286.04"/>
    <n v="2"/>
    <m/>
    <s v="Y"/>
    <s v="Regular BCM"/>
  </r>
  <r>
    <x v="4"/>
    <x v="4"/>
    <n v="11200"/>
    <s v="Homicide"/>
    <x v="0"/>
    <x v="0"/>
    <n v="17386.2"/>
    <n v="2"/>
    <m/>
    <s v="Y"/>
    <s v="Regular BCM"/>
  </r>
  <r>
    <x v="13"/>
    <x v="1"/>
    <n v="15000"/>
    <s v="Threatening"/>
    <x v="0"/>
    <x v="0"/>
    <n v="45824.5"/>
    <n v="2"/>
    <m/>
    <s v="Y"/>
    <s v="Regular BCM"/>
  </r>
  <r>
    <x v="2"/>
    <x v="7"/>
    <n v="11000"/>
    <s v="Murder"/>
    <x v="1"/>
    <x v="0"/>
    <n v="794426.99"/>
    <n v="10"/>
    <m/>
    <s v="Y"/>
    <s v="Regular BCM"/>
  </r>
  <r>
    <x v="2"/>
    <x v="6"/>
    <n v="18500"/>
    <s v="Other criminal"/>
    <x v="0"/>
    <x v="0"/>
    <n v="134855.62"/>
    <n v="4"/>
    <m/>
    <s v="Y"/>
    <s v="Regular BCM"/>
  </r>
  <r>
    <x v="9"/>
    <x v="0"/>
    <n v="13000"/>
    <s v="Break and enter"/>
    <x v="0"/>
    <x v="0"/>
    <n v="50293.86"/>
    <n v="2"/>
    <m/>
    <s v="Y"/>
    <s v="Regular BCM"/>
  </r>
  <r>
    <x v="3"/>
    <x v="9"/>
    <n v="12000"/>
    <s v="Narcotics - cocaine and heroin"/>
    <x v="0"/>
    <x v="0"/>
    <n v="253845.92"/>
    <n v="3"/>
    <m/>
    <s v="Y"/>
    <s v="G &amp; G"/>
  </r>
  <r>
    <x v="0"/>
    <x v="3"/>
    <n v="18500"/>
    <s v="Other criminal"/>
    <x v="0"/>
    <x v="0"/>
    <n v="54849.35"/>
    <n v="3"/>
    <m/>
    <s v="Y"/>
    <s v="Regular BCM"/>
  </r>
  <r>
    <x v="10"/>
    <x v="11"/>
    <n v="11200"/>
    <s v="Homicide"/>
    <x v="0"/>
    <x v="0"/>
    <n v="125318.71"/>
    <n v="3"/>
    <m/>
    <s v="Y"/>
    <s v="Regular BCM"/>
  </r>
  <r>
    <x v="5"/>
    <x v="3"/>
    <n v="12000"/>
    <s v="Narcotics - cocaine and heroin"/>
    <x v="0"/>
    <x v="0"/>
    <n v="56051.8"/>
    <n v="2"/>
    <m/>
    <s v="Y"/>
    <s v="G &amp; G"/>
  </r>
  <r>
    <x v="5"/>
    <x v="10"/>
    <n v="11200"/>
    <s v="Homicide"/>
    <x v="0"/>
    <x v="0"/>
    <n v="800"/>
    <n v="1"/>
    <m/>
    <s v="Y"/>
    <m/>
  </r>
  <r>
    <x v="13"/>
    <x v="11"/>
    <n v="11000"/>
    <s v="Murder"/>
    <x v="1"/>
    <x v="0"/>
    <n v="154996.04999999999"/>
    <n v="4"/>
    <m/>
    <m/>
    <s v="Regular BCM"/>
  </r>
  <r>
    <x v="2"/>
    <x v="10"/>
    <n v="18500"/>
    <s v="Other criminal"/>
    <x v="0"/>
    <x v="0"/>
    <n v="151918.73000000001"/>
    <n v="5"/>
    <m/>
    <s v="Y"/>
    <s v="Regular BCM"/>
  </r>
  <r>
    <x v="13"/>
    <x v="5"/>
    <n v="11200"/>
    <s v="Homicide"/>
    <x v="0"/>
    <x v="0"/>
    <n v="143102.21"/>
    <n v="5"/>
    <m/>
    <s v="Y"/>
    <s v="Regular BCM"/>
  </r>
  <r>
    <x v="1"/>
    <x v="5"/>
    <n v="15000"/>
    <s v="Threatening"/>
    <x v="0"/>
    <x v="0"/>
    <n v="110739.2"/>
    <n v="1"/>
    <m/>
    <s v="Y"/>
    <s v="Mega Case"/>
  </r>
  <r>
    <x v="13"/>
    <x v="0"/>
    <n v="11200"/>
    <s v="Homicide"/>
    <x v="0"/>
    <x v="0"/>
    <n v="50972.1"/>
    <n v="1"/>
    <s v="Y"/>
    <s v="Y"/>
    <s v="Regular BCM"/>
  </r>
  <r>
    <x v="5"/>
    <x v="9"/>
    <n v="11200"/>
    <s v="Homicide"/>
    <x v="0"/>
    <x v="0"/>
    <n v="72904.2"/>
    <n v="1"/>
    <m/>
    <m/>
    <s v="ECM"/>
  </r>
  <r>
    <x v="10"/>
    <x v="5"/>
    <n v="18500"/>
    <s v="Other criminal"/>
    <x v="0"/>
    <x v="0"/>
    <n v="33704.25"/>
    <n v="2"/>
    <m/>
    <m/>
    <s v="Regular BCM"/>
  </r>
  <r>
    <x v="10"/>
    <x v="1"/>
    <n v="11200"/>
    <s v="Homicide"/>
    <x v="0"/>
    <x v="0"/>
    <n v="324773.09000000003"/>
    <n v="8"/>
    <m/>
    <s v="Y"/>
    <s v="Regular BCM"/>
  </r>
  <r>
    <x v="0"/>
    <x v="2"/>
    <n v="11000"/>
    <s v="Murder"/>
    <x v="1"/>
    <x v="0"/>
    <n v="739463.6"/>
    <n v="9"/>
    <m/>
    <s v="Y"/>
    <s v="Regular BCM"/>
  </r>
  <r>
    <x v="2"/>
    <x v="11"/>
    <n v="18500"/>
    <s v="Other criminal"/>
    <x v="0"/>
    <x v="0"/>
    <n v="174096.59"/>
    <n v="5"/>
    <m/>
    <s v="Y"/>
    <s v="Regular BCM"/>
  </r>
  <r>
    <x v="8"/>
    <x v="10"/>
    <n v="11000"/>
    <s v="Murder"/>
    <x v="1"/>
    <x v="0"/>
    <n v="621179.30000000005"/>
    <n v="2"/>
    <m/>
    <m/>
    <s v="Regular BCM"/>
  </r>
  <r>
    <x v="11"/>
    <x v="0"/>
    <n v="11200"/>
    <s v="Homicide"/>
    <x v="0"/>
    <x v="0"/>
    <n v="249350.42"/>
    <n v="4"/>
    <m/>
    <m/>
    <s v="Regular BCM"/>
  </r>
  <r>
    <x v="5"/>
    <x v="0"/>
    <n v="18500"/>
    <s v="Other criminal"/>
    <x v="0"/>
    <x v="0"/>
    <n v="17958.669999999998"/>
    <n v="1"/>
    <m/>
    <m/>
    <s v="Regular BCM"/>
  </r>
  <r>
    <x v="10"/>
    <x v="2"/>
    <n v="11200"/>
    <s v="Homicide"/>
    <x v="0"/>
    <x v="0"/>
    <n v="257660.45"/>
    <n v="2"/>
    <m/>
    <s v="Y"/>
    <s v="ECM"/>
  </r>
  <r>
    <x v="3"/>
    <x v="9"/>
    <n v="12000"/>
    <s v="Narcotics - cocaine and heroin"/>
    <x v="0"/>
    <x v="0"/>
    <n v="328416.59999999998"/>
    <n v="9"/>
    <m/>
    <s v="Y"/>
    <s v="Regular BCM"/>
  </r>
  <r>
    <x v="4"/>
    <x v="4"/>
    <n v="12000"/>
    <s v="Narcotics - cocaine and heroin"/>
    <x v="0"/>
    <x v="0"/>
    <n v="136988.54999999999"/>
    <n v="2"/>
    <m/>
    <m/>
    <s v="Regular BCM"/>
  </r>
  <r>
    <x v="13"/>
    <x v="11"/>
    <n v="15500"/>
    <s v="Fraud"/>
    <x v="0"/>
    <x v="0"/>
    <n v="63146.400000000001"/>
    <n v="2"/>
    <m/>
    <s v="Y"/>
    <s v="Regular BCM"/>
  </r>
  <r>
    <x v="8"/>
    <x v="8"/>
    <n v="11000"/>
    <s v="Murder"/>
    <x v="1"/>
    <x v="0"/>
    <n v="605381.46"/>
    <n v="8"/>
    <m/>
    <s v="Y"/>
    <s v="Regular BCM"/>
  </r>
  <r>
    <x v="7"/>
    <x v="10"/>
    <n v="11200"/>
    <s v="Homicide"/>
    <x v="0"/>
    <x v="0"/>
    <n v="42527.5"/>
    <n v="1"/>
    <s v="Y"/>
    <s v="Y"/>
    <s v="Regular BCM"/>
  </r>
  <r>
    <x v="14"/>
    <x v="5"/>
    <n v="11200"/>
    <s v="Homicide"/>
    <x v="0"/>
    <x v="0"/>
    <n v="454125.95"/>
    <n v="8"/>
    <m/>
    <s v="Y"/>
    <s v="Regular BCM"/>
  </r>
  <r>
    <x v="4"/>
    <x v="10"/>
    <n v="12000"/>
    <s v="Narcotics - cocaine and heroin"/>
    <x v="0"/>
    <x v="0"/>
    <n v="41591.449999999997"/>
    <n v="1"/>
    <m/>
    <m/>
    <s v="G &amp; G"/>
  </r>
  <r>
    <x v="3"/>
    <x v="5"/>
    <n v="12500"/>
    <s v="Robbery"/>
    <x v="0"/>
    <x v="0"/>
    <n v="58228.15"/>
    <n v="2"/>
    <m/>
    <s v="Y"/>
    <s v="Regular BCM"/>
  </r>
  <r>
    <x v="13"/>
    <x v="3"/>
    <n v="11200"/>
    <s v="Homicide"/>
    <x v="0"/>
    <x v="0"/>
    <n v="88554.2"/>
    <n v="2"/>
    <m/>
    <s v="Y"/>
    <s v="ECM"/>
  </r>
  <r>
    <x v="6"/>
    <x v="2"/>
    <n v="14000"/>
    <s v="Assault"/>
    <x v="0"/>
    <x v="0"/>
    <n v="19422.349999999999"/>
    <n v="1"/>
    <m/>
    <m/>
    <s v="Regular BCM"/>
  </r>
  <r>
    <x v="14"/>
    <x v="9"/>
    <n v="18500"/>
    <s v="Other criminal"/>
    <x v="0"/>
    <x v="0"/>
    <n v="135431.35"/>
    <n v="5"/>
    <m/>
    <s v="Y"/>
    <s v="Regular BCM"/>
  </r>
  <r>
    <x v="1"/>
    <x v="10"/>
    <n v="17500"/>
    <s v="Other drug offenses"/>
    <x v="0"/>
    <x v="0"/>
    <n v="39628.65"/>
    <n v="1"/>
    <m/>
    <s v="Y"/>
    <s v="G &amp; G"/>
  </r>
  <r>
    <x v="7"/>
    <x v="6"/>
    <n v="11200"/>
    <s v="Homicide"/>
    <x v="0"/>
    <x v="0"/>
    <n v="234899.73"/>
    <n v="4"/>
    <m/>
    <s v="Y"/>
    <s v="Regular BCM"/>
  </r>
  <r>
    <x v="6"/>
    <x v="8"/>
    <n v="18500"/>
    <s v="Other criminal"/>
    <x v="0"/>
    <x v="0"/>
    <n v="109611.84"/>
    <n v="1"/>
    <m/>
    <m/>
    <s v="G &amp; G"/>
  </r>
  <r>
    <x v="2"/>
    <x v="8"/>
    <n v="13500"/>
    <s v="Weapons offenses"/>
    <x v="0"/>
    <x v="0"/>
    <n v="109860.71"/>
    <n v="2"/>
    <m/>
    <m/>
    <s v="Regular BCM"/>
  </r>
  <r>
    <x v="7"/>
    <x v="0"/>
    <n v="12500"/>
    <s v="Robbery"/>
    <x v="0"/>
    <x v="0"/>
    <n v="96456.01"/>
    <n v="1"/>
    <m/>
    <m/>
    <s v="ECM"/>
  </r>
  <r>
    <x v="8"/>
    <x v="5"/>
    <n v="11200"/>
    <s v="Homicide"/>
    <x v="0"/>
    <x v="0"/>
    <n v="222002.72"/>
    <n v="2"/>
    <m/>
    <s v="Y"/>
    <s v="ECM"/>
  </r>
  <r>
    <x v="12"/>
    <x v="9"/>
    <n v="11000"/>
    <s v="Murder"/>
    <x v="1"/>
    <x v="0"/>
    <n v="383984.84"/>
    <n v="5"/>
    <m/>
    <m/>
    <s v="Regular BCM"/>
  </r>
  <r>
    <x v="13"/>
    <x v="3"/>
    <n v="11200"/>
    <s v="Homicide"/>
    <x v="0"/>
    <x v="0"/>
    <n v="219422"/>
    <n v="3"/>
    <m/>
    <s v="Y"/>
    <s v="Regular BCM"/>
  </r>
  <r>
    <x v="3"/>
    <x v="6"/>
    <n v="11500"/>
    <s v="Sexual assault"/>
    <x v="0"/>
    <x v="0"/>
    <n v="78444.52"/>
    <n v="3"/>
    <m/>
    <s v="Y"/>
    <s v="Regular BCM"/>
  </r>
  <r>
    <x v="12"/>
    <x v="6"/>
    <n v="11200"/>
    <s v="Homicide"/>
    <x v="0"/>
    <x v="0"/>
    <n v="225846.54"/>
    <n v="5"/>
    <m/>
    <s v="Y"/>
    <s v="Regular BCM"/>
  </r>
  <r>
    <x v="3"/>
    <x v="6"/>
    <n v="11000"/>
    <s v="Murder"/>
    <x v="1"/>
    <x v="0"/>
    <n v="258852.27"/>
    <n v="4"/>
    <m/>
    <m/>
    <s v="Regular BCM"/>
  </r>
  <r>
    <x v="8"/>
    <x v="6"/>
    <n v="18500"/>
    <s v="Other criminal"/>
    <x v="0"/>
    <x v="0"/>
    <n v="42861.9"/>
    <n v="1"/>
    <m/>
    <s v="Y"/>
    <s v="Regular BCM"/>
  </r>
  <r>
    <x v="10"/>
    <x v="10"/>
    <n v="11200"/>
    <s v="Homicide"/>
    <x v="0"/>
    <x v="0"/>
    <n v="89936.77"/>
    <n v="2"/>
    <m/>
    <m/>
    <s v="Regular BCM"/>
  </r>
  <r>
    <x v="1"/>
    <x v="0"/>
    <n v="11200"/>
    <s v="Homicide"/>
    <x v="0"/>
    <x v="0"/>
    <n v="168174.2"/>
    <n v="4"/>
    <m/>
    <s v="Y"/>
    <s v="Regular BCM"/>
  </r>
  <r>
    <x v="10"/>
    <x v="7"/>
    <n v="12500"/>
    <s v="Robbery"/>
    <x v="0"/>
    <x v="0"/>
    <n v="173915.4"/>
    <n v="4"/>
    <m/>
    <s v="Y"/>
    <s v="Regular BCM"/>
  </r>
  <r>
    <x v="10"/>
    <x v="5"/>
    <n v="11200"/>
    <s v="Homicide"/>
    <x v="0"/>
    <x v="0"/>
    <n v="28593.25"/>
    <n v="1"/>
    <m/>
    <s v="Y"/>
    <s v="ECM"/>
  </r>
  <r>
    <x v="7"/>
    <x v="7"/>
    <n v="12000"/>
    <s v="Narcotics - cocaine and heroin"/>
    <x v="0"/>
    <x v="0"/>
    <n v="201229.37"/>
    <n v="6"/>
    <m/>
    <s v="Y"/>
    <s v="Regular BCM"/>
  </r>
  <r>
    <x v="12"/>
    <x v="11"/>
    <n v="11000"/>
    <s v="Murder"/>
    <x v="1"/>
    <x v="0"/>
    <n v="533660"/>
    <n v="9"/>
    <m/>
    <s v="Y"/>
    <s v="Regular BCM"/>
  </r>
  <r>
    <x v="7"/>
    <x v="10"/>
    <n v="11000"/>
    <s v="Murder"/>
    <x v="1"/>
    <x v="0"/>
    <n v="715671.79"/>
    <n v="6"/>
    <m/>
    <s v="Y"/>
    <s v="Regular BCM"/>
  </r>
  <r>
    <x v="0"/>
    <x v="9"/>
    <n v="12500"/>
    <s v="Robbery"/>
    <x v="0"/>
    <x v="0"/>
    <n v="74854.350000000006"/>
    <n v="1"/>
    <m/>
    <m/>
    <s v="G &amp; G"/>
  </r>
  <r>
    <x v="5"/>
    <x v="2"/>
    <n v="13500"/>
    <s v="Weapons offenses"/>
    <x v="0"/>
    <x v="0"/>
    <n v="99865.4"/>
    <n v="1"/>
    <m/>
    <s v="Y"/>
    <s v="ECM"/>
  </r>
  <r>
    <x v="9"/>
    <x v="8"/>
    <n v="12500"/>
    <s v="Robbery"/>
    <x v="0"/>
    <x v="0"/>
    <n v="173469.75"/>
    <n v="5"/>
    <m/>
    <s v="Y"/>
    <s v="Regular BCM"/>
  </r>
  <r>
    <x v="6"/>
    <x v="2"/>
    <n v="11000"/>
    <s v="Murder"/>
    <x v="1"/>
    <x v="0"/>
    <n v="154540.79999999999"/>
    <n v="1"/>
    <m/>
    <s v="Y"/>
    <s v="ECM"/>
  </r>
  <r>
    <x v="3"/>
    <x v="2"/>
    <n v="18500"/>
    <s v="Other criminal"/>
    <x v="0"/>
    <x v="0"/>
    <n v="120545.29"/>
    <n v="3"/>
    <m/>
    <s v="Y"/>
    <s v="Regular BCM"/>
  </r>
  <r>
    <x v="1"/>
    <x v="7"/>
    <n v="14500"/>
    <s v="Theft"/>
    <x v="0"/>
    <x v="0"/>
    <n v="6696.5"/>
    <n v="1"/>
    <m/>
    <s v="Y"/>
    <s v="G &amp; G"/>
  </r>
  <r>
    <x v="7"/>
    <x v="5"/>
    <n v="12500"/>
    <s v="Robbery"/>
    <x v="0"/>
    <x v="0"/>
    <n v="150380.76"/>
    <n v="4"/>
    <m/>
    <s v="Y"/>
    <s v="Regular BCM"/>
  </r>
  <r>
    <x v="5"/>
    <x v="8"/>
    <n v="14000"/>
    <s v="Assault"/>
    <x v="0"/>
    <x v="0"/>
    <n v="33848.800000000003"/>
    <n v="1"/>
    <m/>
    <s v="Y"/>
    <s v="Regular BCM"/>
  </r>
  <r>
    <x v="0"/>
    <x v="2"/>
    <n v="18500"/>
    <s v="Other criminal"/>
    <x v="0"/>
    <x v="0"/>
    <n v="100562.83"/>
    <n v="4"/>
    <m/>
    <s v="Y"/>
    <s v="Regular BCM"/>
  </r>
  <r>
    <x v="14"/>
    <x v="9"/>
    <n v="12000"/>
    <s v="Narcotics - cocaine and heroin"/>
    <x v="0"/>
    <x v="0"/>
    <n v="227017.36"/>
    <n v="4"/>
    <m/>
    <s v="Y"/>
    <s v="G &amp; G"/>
  </r>
  <r>
    <x v="1"/>
    <x v="8"/>
    <n v="11200"/>
    <s v="Homicide"/>
    <x v="0"/>
    <x v="0"/>
    <n v="209357.01"/>
    <n v="6"/>
    <m/>
    <s v="Y"/>
    <s v="Regular BCM"/>
  </r>
  <r>
    <x v="8"/>
    <x v="7"/>
    <n v="18500"/>
    <s v="Other criminal"/>
    <x v="0"/>
    <x v="0"/>
    <n v="223313.5"/>
    <n v="2"/>
    <m/>
    <s v="Y"/>
    <s v="G &amp; G"/>
  </r>
  <r>
    <x v="10"/>
    <x v="9"/>
    <n v="12500"/>
    <s v="Robbery"/>
    <x v="0"/>
    <x v="0"/>
    <n v="86086.26"/>
    <n v="5"/>
    <m/>
    <s v="Y"/>
    <s v="Regular BCM"/>
  </r>
  <r>
    <x v="12"/>
    <x v="2"/>
    <n v="11500"/>
    <s v="Sexual assault"/>
    <x v="0"/>
    <x v="0"/>
    <n v="112181.85"/>
    <n v="3"/>
    <m/>
    <s v="Y"/>
    <s v="Regular BCM"/>
  </r>
  <r>
    <x v="12"/>
    <x v="8"/>
    <n v="11000"/>
    <s v="Murder"/>
    <x v="1"/>
    <x v="0"/>
    <n v="97995.31"/>
    <n v="3"/>
    <m/>
    <s v="Y"/>
    <s v="Regular BCM"/>
  </r>
  <r>
    <x v="12"/>
    <x v="6"/>
    <n v="11000"/>
    <s v="Murder"/>
    <x v="1"/>
    <x v="0"/>
    <n v="385024.08"/>
    <n v="5"/>
    <m/>
    <s v="Y"/>
    <s v="Regular BCM"/>
  </r>
  <r>
    <x v="6"/>
    <x v="0"/>
    <n v="14000"/>
    <s v="Assault"/>
    <x v="0"/>
    <x v="0"/>
    <n v="53152.69"/>
    <n v="1"/>
    <m/>
    <m/>
    <s v="G &amp; G"/>
  </r>
  <r>
    <x v="6"/>
    <x v="4"/>
    <n v="12500"/>
    <s v="Robbery"/>
    <x v="0"/>
    <x v="0"/>
    <n v="21144.799999999999"/>
    <n v="1"/>
    <m/>
    <s v="Y"/>
    <s v="Regular BCM"/>
  </r>
  <r>
    <x v="11"/>
    <x v="1"/>
    <n v="12500"/>
    <s v="Robbery"/>
    <x v="0"/>
    <x v="0"/>
    <n v="143335.29999999999"/>
    <n v="4"/>
    <m/>
    <m/>
    <s v="Regular BCM"/>
  </r>
  <r>
    <x v="4"/>
    <x v="3"/>
    <n v="11500"/>
    <s v="Sexual assault"/>
    <x v="0"/>
    <x v="0"/>
    <n v="86631.01"/>
    <n v="3"/>
    <m/>
    <s v="Y"/>
    <s v="Regular BCM"/>
  </r>
  <r>
    <x v="6"/>
    <x v="4"/>
    <n v="11200"/>
    <s v="Homicide"/>
    <x v="0"/>
    <x v="0"/>
    <n v="792948.39"/>
    <n v="12"/>
    <m/>
    <s v="Y"/>
    <s v="Regular BCM"/>
  </r>
  <r>
    <x v="4"/>
    <x v="8"/>
    <n v="13500"/>
    <s v="Weapons offenses"/>
    <x v="0"/>
    <x v="0"/>
    <n v="63571.03"/>
    <n v="3"/>
    <m/>
    <m/>
    <s v="Regular BCM"/>
  </r>
  <r>
    <x v="3"/>
    <x v="2"/>
    <n v="11200"/>
    <s v="Homicide"/>
    <x v="0"/>
    <x v="0"/>
    <n v="368788.42"/>
    <n v="9"/>
    <m/>
    <s v="Y"/>
    <s v="Regular BCM"/>
  </r>
  <r>
    <x v="8"/>
    <x v="1"/>
    <n v="12500"/>
    <s v="Robbery"/>
    <x v="0"/>
    <x v="0"/>
    <n v="51463.8"/>
    <n v="1"/>
    <m/>
    <s v="Y"/>
    <s v="Regular BCM"/>
  </r>
  <r>
    <x v="1"/>
    <x v="9"/>
    <n v="11500"/>
    <s v="Sexual assault"/>
    <x v="0"/>
    <x v="0"/>
    <n v="173051.22"/>
    <n v="5"/>
    <m/>
    <s v="Y"/>
    <s v="Regular BCM"/>
  </r>
  <r>
    <x v="9"/>
    <x v="9"/>
    <n v="14500"/>
    <s v="Theft"/>
    <x v="0"/>
    <x v="0"/>
    <n v="65686.399999999994"/>
    <n v="1"/>
    <m/>
    <s v="Y"/>
    <s v="Regular BCM"/>
  </r>
  <r>
    <x v="10"/>
    <x v="7"/>
    <n v="11000"/>
    <s v="Murder"/>
    <x v="1"/>
    <x v="0"/>
    <n v="345538.3"/>
    <n v="2"/>
    <m/>
    <s v="Y"/>
    <s v="ECM"/>
  </r>
  <r>
    <x v="8"/>
    <x v="10"/>
    <n v="18500"/>
    <s v="Other criminal"/>
    <x v="0"/>
    <x v="0"/>
    <n v="44624.6"/>
    <n v="1"/>
    <m/>
    <m/>
    <s v="Regular BCM"/>
  </r>
  <r>
    <x v="9"/>
    <x v="3"/>
    <n v="11000"/>
    <s v="Murder"/>
    <x v="1"/>
    <x v="0"/>
    <n v="281290.25"/>
    <n v="5"/>
    <m/>
    <m/>
    <s v="Regular BCM"/>
  </r>
  <r>
    <x v="5"/>
    <x v="4"/>
    <n v="11500"/>
    <s v="Sexual assault"/>
    <x v="0"/>
    <x v="0"/>
    <n v="76408.399999999994"/>
    <n v="1"/>
    <m/>
    <m/>
    <s v="Regular BCM"/>
  </r>
  <r>
    <x v="6"/>
    <x v="6"/>
    <n v="12500"/>
    <s v="Robbery"/>
    <x v="0"/>
    <x v="0"/>
    <n v="32410.799999999999"/>
    <n v="1"/>
    <m/>
    <m/>
    <s v="Regular BCM"/>
  </r>
  <r>
    <x v="2"/>
    <x v="7"/>
    <n v="11000"/>
    <s v="Murder"/>
    <x v="1"/>
    <x v="0"/>
    <n v="249107.87"/>
    <n v="5"/>
    <m/>
    <m/>
    <s v="Regular BCM"/>
  </r>
  <r>
    <x v="12"/>
    <x v="0"/>
    <n v="11000"/>
    <s v="Murder"/>
    <x v="1"/>
    <x v="0"/>
    <n v="174246"/>
    <n v="4"/>
    <m/>
    <s v="Y"/>
    <s v="Regular BCM"/>
  </r>
  <r>
    <x v="7"/>
    <x v="8"/>
    <n v="11500"/>
    <s v="Sexual assault"/>
    <x v="0"/>
    <x v="0"/>
    <n v="189190.3"/>
    <n v="5"/>
    <m/>
    <s v="Y"/>
    <s v="Regular BCM"/>
  </r>
  <r>
    <x v="11"/>
    <x v="5"/>
    <n v="11200"/>
    <s v="Homicide"/>
    <x v="0"/>
    <x v="0"/>
    <n v="198166.77"/>
    <n v="5"/>
    <m/>
    <m/>
    <s v="Regular BCM"/>
  </r>
  <r>
    <x v="12"/>
    <x v="1"/>
    <n v="13500"/>
    <s v="Weapons offenses"/>
    <x v="0"/>
    <x v="0"/>
    <n v="30168.25"/>
    <n v="1"/>
    <m/>
    <m/>
    <s v="Regular BCM"/>
  </r>
  <r>
    <x v="0"/>
    <x v="10"/>
    <n v="12000"/>
    <s v="Narcotics - cocaine and heroin"/>
    <x v="0"/>
    <x v="0"/>
    <n v="136655.67000000001"/>
    <n v="5"/>
    <m/>
    <s v="Y"/>
    <s v="Regular BCM"/>
  </r>
  <r>
    <x v="1"/>
    <x v="5"/>
    <n v="11200"/>
    <s v="Homicide"/>
    <x v="0"/>
    <x v="0"/>
    <n v="148169.54999999999"/>
    <n v="4"/>
    <m/>
    <s v="Y"/>
    <s v="Regular BCM"/>
  </r>
  <r>
    <x v="2"/>
    <x v="5"/>
    <n v="18500"/>
    <s v="Other criminal"/>
    <x v="0"/>
    <x v="0"/>
    <n v="150769.32999999999"/>
    <n v="2"/>
    <m/>
    <s v="Y"/>
    <s v="G &amp; G"/>
  </r>
  <r>
    <x v="9"/>
    <x v="10"/>
    <n v="11500"/>
    <s v="Sexual assault"/>
    <x v="0"/>
    <x v="0"/>
    <n v="78008.899999999994"/>
    <n v="3"/>
    <m/>
    <s v="Y"/>
    <s v="Regular BCM"/>
  </r>
  <r>
    <x v="8"/>
    <x v="11"/>
    <n v="12500"/>
    <s v="Robbery"/>
    <x v="0"/>
    <x v="0"/>
    <n v="158828.29999999999"/>
    <n v="5"/>
    <m/>
    <s v="Y"/>
    <s v="Regular BCM"/>
  </r>
  <r>
    <x v="13"/>
    <x v="5"/>
    <n v="11500"/>
    <s v="Sexual assault"/>
    <x v="0"/>
    <x v="0"/>
    <n v="27384.75"/>
    <n v="1"/>
    <m/>
    <m/>
    <s v="Regular BCM"/>
  </r>
  <r>
    <x v="2"/>
    <x v="2"/>
    <n v="15500"/>
    <s v="Fraud"/>
    <x v="0"/>
    <x v="0"/>
    <n v="22329.5"/>
    <n v="1"/>
    <m/>
    <m/>
    <s v="Regular BCM"/>
  </r>
  <r>
    <x v="6"/>
    <x v="8"/>
    <n v="13500"/>
    <s v="Weapons offenses"/>
    <x v="0"/>
    <x v="0"/>
    <n v="46238.8"/>
    <n v="1"/>
    <m/>
    <s v="Y"/>
    <s v="G &amp; G"/>
  </r>
  <r>
    <x v="12"/>
    <x v="0"/>
    <n v="18500"/>
    <s v="Other criminal"/>
    <x v="0"/>
    <x v="0"/>
    <n v="10394.16"/>
    <n v="1"/>
    <m/>
    <s v="Y"/>
    <s v="Regular BCM"/>
  </r>
  <r>
    <x v="0"/>
    <x v="6"/>
    <n v="11500"/>
    <s v="Sexual assault"/>
    <x v="0"/>
    <x v="0"/>
    <n v="31902.48"/>
    <n v="1"/>
    <m/>
    <m/>
    <s v="Regular BCM"/>
  </r>
  <r>
    <x v="7"/>
    <x v="3"/>
    <n v="13500"/>
    <s v="Weapons offenses"/>
    <x v="0"/>
    <x v="0"/>
    <n v="84368.02"/>
    <n v="1"/>
    <m/>
    <s v="Y"/>
    <s v="Regular BCM"/>
  </r>
  <r>
    <x v="12"/>
    <x v="0"/>
    <n v="11200"/>
    <s v="Homicide"/>
    <x v="0"/>
    <x v="0"/>
    <n v="180713.15"/>
    <n v="3"/>
    <m/>
    <s v="Y"/>
    <s v="Regular BCM"/>
  </r>
  <r>
    <x v="4"/>
    <x v="1"/>
    <n v="13500"/>
    <s v="Weapons offenses"/>
    <x v="0"/>
    <x v="0"/>
    <n v="28527.439999999999"/>
    <n v="1"/>
    <m/>
    <m/>
    <s v="Regular BCM"/>
  </r>
  <r>
    <x v="2"/>
    <x v="10"/>
    <n v="18500"/>
    <s v="Other criminal"/>
    <x v="0"/>
    <x v="0"/>
    <n v="14443"/>
    <n v="1"/>
    <m/>
    <s v="Y"/>
    <s v="G &amp; G"/>
  </r>
  <r>
    <x v="9"/>
    <x v="0"/>
    <n v="11500"/>
    <s v="Sexual assault"/>
    <x v="0"/>
    <x v="0"/>
    <n v="19425.2"/>
    <n v="1"/>
    <m/>
    <m/>
    <s v="Regular BCM"/>
  </r>
  <r>
    <x v="6"/>
    <x v="3"/>
    <n v="18500"/>
    <s v="Other criminal"/>
    <x v="0"/>
    <x v="0"/>
    <n v="111590.45"/>
    <n v="1"/>
    <m/>
    <s v="Y"/>
    <s v="G &amp; G"/>
  </r>
  <r>
    <x v="0"/>
    <x v="7"/>
    <n v="11500"/>
    <s v="Sexual assault"/>
    <x v="0"/>
    <x v="0"/>
    <n v="85417.38"/>
    <n v="3"/>
    <m/>
    <s v="Y"/>
    <s v="Regular BCM"/>
  </r>
  <r>
    <x v="9"/>
    <x v="5"/>
    <n v="15500"/>
    <s v="Fraud"/>
    <x v="0"/>
    <x v="0"/>
    <n v="27447.43"/>
    <n v="1"/>
    <m/>
    <s v="Y"/>
    <s v="G &amp; G"/>
  </r>
  <r>
    <x v="13"/>
    <x v="1"/>
    <n v="11200"/>
    <s v="Homicide"/>
    <x v="0"/>
    <x v="0"/>
    <n v="110078"/>
    <n v="2"/>
    <m/>
    <s v="Y"/>
    <s v="Regular BCM"/>
  </r>
  <r>
    <x v="7"/>
    <x v="11"/>
    <n v="12000"/>
    <s v="Narcotics - cocaine and heroin"/>
    <x v="0"/>
    <x v="0"/>
    <n v="30478.17"/>
    <n v="1"/>
    <s v="Y"/>
    <s v="Y"/>
    <s v="Regular BCM"/>
  </r>
  <r>
    <x v="2"/>
    <x v="9"/>
    <n v="11500"/>
    <s v="Sexual assault"/>
    <x v="0"/>
    <x v="0"/>
    <n v="191670.59"/>
    <n v="5"/>
    <m/>
    <s v="Y"/>
    <s v="Regular BCM"/>
  </r>
  <r>
    <x v="8"/>
    <x v="7"/>
    <n v="17500"/>
    <s v="Other drug offenses"/>
    <x v="0"/>
    <x v="0"/>
    <n v="70426"/>
    <n v="1"/>
    <m/>
    <s v="Y"/>
    <s v="Regular BCM"/>
  </r>
  <r>
    <x v="14"/>
    <x v="1"/>
    <n v="18500"/>
    <s v="Other criminal"/>
    <x v="0"/>
    <x v="0"/>
    <n v="47750.5"/>
    <n v="1"/>
    <s v="Y"/>
    <s v="Y"/>
    <s v="Regular BCM"/>
  </r>
  <r>
    <x v="8"/>
    <x v="6"/>
    <n v="11500"/>
    <s v="Sexual assault"/>
    <x v="0"/>
    <x v="0"/>
    <n v="74948.649999999994"/>
    <n v="2"/>
    <m/>
    <s v="Y"/>
    <s v="Regular BCM"/>
  </r>
  <r>
    <x v="9"/>
    <x v="5"/>
    <n v="12000"/>
    <s v="Narcotics - cocaine and heroin"/>
    <x v="0"/>
    <x v="0"/>
    <n v="35606.199999999997"/>
    <n v="1"/>
    <m/>
    <m/>
    <s v="Regular BCM"/>
  </r>
  <r>
    <x v="0"/>
    <x v="2"/>
    <n v="14000"/>
    <s v="Assault"/>
    <x v="0"/>
    <x v="0"/>
    <n v="148642.5"/>
    <n v="4"/>
    <m/>
    <s v="Y"/>
    <s v="Regular BCM"/>
  </r>
  <r>
    <x v="0"/>
    <x v="4"/>
    <n v="11200"/>
    <s v="Homicide"/>
    <x v="0"/>
    <x v="0"/>
    <n v="198968.39"/>
    <n v="1"/>
    <m/>
    <m/>
    <s v="G &amp; G"/>
  </r>
  <r>
    <x v="8"/>
    <x v="6"/>
    <n v="11000"/>
    <s v="Murder"/>
    <x v="1"/>
    <x v="0"/>
    <n v="1417482.69"/>
    <n v="7"/>
    <m/>
    <s v="Y"/>
    <s v="ECM"/>
  </r>
  <r>
    <x v="1"/>
    <x v="7"/>
    <n v="11500"/>
    <s v="Sexual assault"/>
    <x v="0"/>
    <x v="0"/>
    <n v="170532.14"/>
    <n v="5"/>
    <m/>
    <s v="Y"/>
    <s v="Regular BCM"/>
  </r>
  <r>
    <x v="10"/>
    <x v="4"/>
    <n v="11000"/>
    <s v="Murder"/>
    <x v="1"/>
    <x v="0"/>
    <n v="341354"/>
    <n v="4"/>
    <m/>
    <s v="Y"/>
    <s v="ECM"/>
  </r>
  <r>
    <x v="2"/>
    <x v="6"/>
    <n v="18500"/>
    <s v="Other criminal"/>
    <x v="0"/>
    <x v="0"/>
    <n v="49661.55"/>
    <n v="2"/>
    <m/>
    <m/>
    <s v="Regular BCM"/>
  </r>
  <r>
    <x v="1"/>
    <x v="1"/>
    <n v="18500"/>
    <s v="Other criminal"/>
    <x v="0"/>
    <x v="0"/>
    <n v="69853.86"/>
    <n v="1"/>
    <m/>
    <m/>
    <s v="Regular BCM"/>
  </r>
  <r>
    <x v="13"/>
    <x v="8"/>
    <n v="11000"/>
    <s v="Murder"/>
    <x v="1"/>
    <x v="0"/>
    <n v="280794.8"/>
    <n v="2"/>
    <m/>
    <m/>
    <s v="ECM"/>
  </r>
  <r>
    <x v="2"/>
    <x v="2"/>
    <n v="11200"/>
    <s v="Homicide"/>
    <x v="0"/>
    <x v="0"/>
    <n v="166747.24"/>
    <n v="3"/>
    <m/>
    <m/>
    <s v="Regular BCM"/>
  </r>
  <r>
    <x v="11"/>
    <x v="1"/>
    <n v="12000"/>
    <s v="Narcotics - cocaine and heroin"/>
    <x v="0"/>
    <x v="0"/>
    <n v="52130.9"/>
    <n v="2"/>
    <m/>
    <m/>
    <s v="G &amp; G"/>
  </r>
  <r>
    <x v="14"/>
    <x v="0"/>
    <n v="12000"/>
    <s v="Narcotics - cocaine and heroin"/>
    <x v="0"/>
    <x v="0"/>
    <n v="68615"/>
    <n v="1"/>
    <m/>
    <s v="Y"/>
    <s v="G &amp; G"/>
  </r>
  <r>
    <x v="1"/>
    <x v="4"/>
    <n v="12000"/>
    <s v="Narcotics - cocaine and heroin"/>
    <x v="0"/>
    <x v="0"/>
    <n v="330819.62"/>
    <n v="7"/>
    <m/>
    <s v="Y"/>
    <s v="G &amp; G"/>
  </r>
  <r>
    <x v="12"/>
    <x v="4"/>
    <n v="12500"/>
    <s v="Robbery"/>
    <x v="0"/>
    <x v="0"/>
    <n v="115300.2"/>
    <n v="5"/>
    <m/>
    <s v="Y"/>
    <s v="Regular BCM"/>
  </r>
  <r>
    <x v="6"/>
    <x v="3"/>
    <n v="12000"/>
    <s v="Narcotics - cocaine and heroin"/>
    <x v="0"/>
    <x v="0"/>
    <n v="46402.6"/>
    <n v="1"/>
    <m/>
    <s v="Y"/>
    <s v="Regular BCM"/>
  </r>
  <r>
    <x v="4"/>
    <x v="11"/>
    <n v="12000"/>
    <s v="Narcotics - cocaine and heroin"/>
    <x v="0"/>
    <x v="0"/>
    <n v="150711.74"/>
    <n v="6"/>
    <m/>
    <m/>
    <s v="Regular BCM"/>
  </r>
  <r>
    <x v="2"/>
    <x v="2"/>
    <n v="18500"/>
    <s v="Other criminal"/>
    <x v="0"/>
    <x v="0"/>
    <n v="216290.68"/>
    <n v="4"/>
    <m/>
    <s v="Y"/>
    <s v="Regular BCM"/>
  </r>
  <r>
    <x v="0"/>
    <x v="11"/>
    <n v="14000"/>
    <s v="Assault"/>
    <x v="0"/>
    <x v="0"/>
    <n v="121009.42"/>
    <n v="2"/>
    <m/>
    <s v="Y"/>
    <s v="Regular BCM"/>
  </r>
  <r>
    <x v="1"/>
    <x v="5"/>
    <n v="11500"/>
    <s v="Sexual assault"/>
    <x v="0"/>
    <x v="0"/>
    <n v="102849.29"/>
    <n v="3"/>
    <m/>
    <s v="Y"/>
    <s v="Regular BCM"/>
  </r>
  <r>
    <x v="14"/>
    <x v="3"/>
    <n v="12000"/>
    <s v="Narcotics - cocaine and heroin"/>
    <x v="0"/>
    <x v="0"/>
    <n v="42718.3"/>
    <n v="1"/>
    <m/>
    <m/>
    <s v="G &amp; G"/>
  </r>
  <r>
    <x v="8"/>
    <x v="1"/>
    <n v="18500"/>
    <s v="Other criminal"/>
    <x v="0"/>
    <x v="0"/>
    <n v="39375.85"/>
    <n v="3"/>
    <m/>
    <s v="Y"/>
    <s v="Regular BCM"/>
  </r>
  <r>
    <x v="12"/>
    <x v="5"/>
    <n v="11000"/>
    <s v="Murder"/>
    <x v="1"/>
    <x v="0"/>
    <n v="331087.49"/>
    <n v="1"/>
    <s v="Y"/>
    <s v="Y"/>
    <s v="Regular BCM"/>
  </r>
  <r>
    <x v="9"/>
    <x v="4"/>
    <n v="13500"/>
    <s v="Weapons offenses"/>
    <x v="0"/>
    <x v="0"/>
    <n v="131363.51"/>
    <n v="2"/>
    <m/>
    <s v="Y"/>
    <s v="G &amp; G"/>
  </r>
  <r>
    <x v="7"/>
    <x v="5"/>
    <n v="15500"/>
    <s v="Fraud"/>
    <x v="0"/>
    <x v="0"/>
    <n v="90631.26"/>
    <n v="1"/>
    <m/>
    <s v="Y"/>
    <s v="Regular BCM"/>
  </r>
  <r>
    <x v="13"/>
    <x v="10"/>
    <n v="12500"/>
    <s v="Robbery"/>
    <x v="0"/>
    <x v="0"/>
    <n v="30884.85"/>
    <n v="1"/>
    <m/>
    <s v="Y"/>
    <s v="Regular BCM"/>
  </r>
  <r>
    <x v="0"/>
    <x v="11"/>
    <n v="12500"/>
    <s v="Robbery"/>
    <x v="0"/>
    <x v="0"/>
    <n v="46502.48"/>
    <n v="2"/>
    <m/>
    <m/>
    <s v="Regular BCM"/>
  </r>
  <r>
    <x v="14"/>
    <x v="1"/>
    <n v="13500"/>
    <s v="Weapons offenses"/>
    <x v="0"/>
    <x v="0"/>
    <n v="109700.49"/>
    <n v="5"/>
    <m/>
    <s v="Y"/>
    <s v="Regular BCM"/>
  </r>
  <r>
    <x v="12"/>
    <x v="5"/>
    <n v="12000"/>
    <s v="Narcotics - cocaine and heroin"/>
    <x v="0"/>
    <x v="0"/>
    <n v="52926.5"/>
    <n v="2"/>
    <m/>
    <s v="Y"/>
    <s v="Regular BCM"/>
  </r>
  <r>
    <x v="10"/>
    <x v="10"/>
    <n v="12000"/>
    <s v="Narcotics - cocaine and heroin"/>
    <x v="0"/>
    <x v="0"/>
    <n v="105643.38"/>
    <n v="2"/>
    <m/>
    <s v="Y"/>
    <s v="Regular BCM"/>
  </r>
  <r>
    <x v="8"/>
    <x v="11"/>
    <n v="11500"/>
    <s v="Sexual assault"/>
    <x v="0"/>
    <x v="0"/>
    <n v="151124.97"/>
    <n v="4"/>
    <m/>
    <s v="Y"/>
    <s v="Regular BCM"/>
  </r>
  <r>
    <x v="1"/>
    <x v="4"/>
    <n v="11200"/>
    <s v="Homicide"/>
    <x v="0"/>
    <x v="0"/>
    <n v="290037.52"/>
    <n v="4"/>
    <m/>
    <m/>
    <s v="Regular BCM"/>
  </r>
  <r>
    <x v="2"/>
    <x v="8"/>
    <n v="12000"/>
    <s v="Narcotics - cocaine and heroin"/>
    <x v="0"/>
    <x v="0"/>
    <n v="25647.9"/>
    <n v="1"/>
    <s v="Y"/>
    <s v="Y"/>
    <s v="Regular BCM"/>
  </r>
  <r>
    <x v="4"/>
    <x v="5"/>
    <n v="11500"/>
    <s v="Sexual assault"/>
    <x v="0"/>
    <x v="0"/>
    <n v="61781.79"/>
    <n v="2"/>
    <m/>
    <s v="Y"/>
    <s v="Regular BCM"/>
  </r>
  <r>
    <x v="9"/>
    <x v="8"/>
    <n v="12000"/>
    <s v="Narcotics - cocaine and heroin"/>
    <x v="0"/>
    <x v="0"/>
    <n v="141775.04000000001"/>
    <n v="2"/>
    <m/>
    <s v="Y"/>
    <s v="G &amp; G"/>
  </r>
  <r>
    <x v="13"/>
    <x v="6"/>
    <n v="13500"/>
    <s v="Weapons offenses"/>
    <x v="0"/>
    <x v="0"/>
    <n v="33394.5"/>
    <n v="1"/>
    <m/>
    <m/>
    <s v="Regular BCM"/>
  </r>
  <r>
    <x v="2"/>
    <x v="9"/>
    <n v="12000"/>
    <s v="Narcotics - cocaine and heroin"/>
    <x v="0"/>
    <x v="0"/>
    <n v="61479.34"/>
    <n v="1"/>
    <m/>
    <m/>
    <s v="Regular BCM"/>
  </r>
  <r>
    <x v="9"/>
    <x v="1"/>
    <n v="18500"/>
    <s v="Other criminal"/>
    <x v="0"/>
    <x v="0"/>
    <n v="102133.78"/>
    <n v="2"/>
    <m/>
    <s v="Y"/>
    <s v="Regular BCM"/>
  </r>
  <r>
    <x v="5"/>
    <x v="5"/>
    <n v="11000"/>
    <s v="Murder"/>
    <x v="1"/>
    <x v="0"/>
    <n v="233258.45"/>
    <n v="2"/>
    <m/>
    <s v="Y"/>
    <s v="ECM"/>
  </r>
  <r>
    <x v="8"/>
    <x v="3"/>
    <n v="11000"/>
    <s v="Murder"/>
    <x v="1"/>
    <x v="0"/>
    <n v="141349.54999999999"/>
    <n v="2"/>
    <m/>
    <m/>
    <s v="Regular BCM"/>
  </r>
  <r>
    <x v="2"/>
    <x v="6"/>
    <n v="16500"/>
    <s v="Other vehicle offenses"/>
    <x v="0"/>
    <x v="0"/>
    <n v="25783.8"/>
    <n v="1"/>
    <s v="Y"/>
    <s v="Y"/>
    <s v="Regular BCM"/>
  </r>
  <r>
    <x v="7"/>
    <x v="9"/>
    <n v="11500"/>
    <s v="Sexual assault"/>
    <x v="0"/>
    <x v="0"/>
    <n v="110560.45"/>
    <n v="3"/>
    <m/>
    <s v="Y"/>
    <s v="Regular BCM"/>
  </r>
  <r>
    <x v="6"/>
    <x v="3"/>
    <n v="13500"/>
    <s v="Weapons offenses"/>
    <x v="0"/>
    <x v="0"/>
    <n v="34215.120000000003"/>
    <n v="1"/>
    <m/>
    <m/>
    <s v="G &amp; G"/>
  </r>
  <r>
    <x v="0"/>
    <x v="7"/>
    <n v="12500"/>
    <s v="Robbery"/>
    <x v="0"/>
    <x v="0"/>
    <n v="81196.39"/>
    <n v="3"/>
    <m/>
    <s v="Y"/>
    <s v="Regular BCM"/>
  </r>
  <r>
    <x v="4"/>
    <x v="4"/>
    <n v="11500"/>
    <s v="Sexual assault"/>
    <x v="0"/>
    <x v="0"/>
    <n v="32743.200000000001"/>
    <n v="1"/>
    <m/>
    <m/>
    <s v="Regular BCM"/>
  </r>
  <r>
    <x v="12"/>
    <x v="7"/>
    <n v="11000"/>
    <s v="Murder"/>
    <x v="1"/>
    <x v="0"/>
    <n v="525299.6"/>
    <n v="3"/>
    <m/>
    <s v="Y"/>
    <s v="ECM"/>
  </r>
  <r>
    <x v="7"/>
    <x v="9"/>
    <n v="12500"/>
    <s v="Robbery"/>
    <x v="0"/>
    <x v="0"/>
    <n v="38253.300000000003"/>
    <n v="1"/>
    <m/>
    <s v="Y"/>
    <s v="Regular BCM"/>
  </r>
  <r>
    <x v="8"/>
    <x v="4"/>
    <n v="12500"/>
    <s v="Robbery"/>
    <x v="0"/>
    <x v="0"/>
    <n v="159552.14000000001"/>
    <n v="4"/>
    <m/>
    <s v="Y"/>
    <s v="Regular BCM"/>
  </r>
  <r>
    <x v="4"/>
    <x v="7"/>
    <n v="11200"/>
    <s v="Homicide"/>
    <x v="0"/>
    <x v="0"/>
    <n v="155320.18"/>
    <n v="2"/>
    <m/>
    <s v="Y"/>
    <s v="Regular BCM"/>
  </r>
  <r>
    <x v="10"/>
    <x v="0"/>
    <n v="14500"/>
    <s v="Theft"/>
    <x v="0"/>
    <x v="0"/>
    <n v="42247"/>
    <n v="1"/>
    <m/>
    <s v="Y"/>
    <s v="Regular BCM"/>
  </r>
  <r>
    <x v="5"/>
    <x v="10"/>
    <n v="11000"/>
    <s v="Murder"/>
    <x v="1"/>
    <x v="0"/>
    <n v="880986.25"/>
    <n v="4"/>
    <m/>
    <s v="Y"/>
    <s v="ECM"/>
  </r>
  <r>
    <x v="2"/>
    <x v="5"/>
    <n v="14000"/>
    <s v="Assault"/>
    <x v="0"/>
    <x v="0"/>
    <n v="63053.9"/>
    <n v="1"/>
    <m/>
    <s v="Y"/>
    <s v="G &amp; G"/>
  </r>
  <r>
    <x v="1"/>
    <x v="0"/>
    <n v="13500"/>
    <s v="Weapons offenses"/>
    <x v="0"/>
    <x v="0"/>
    <n v="38853.839999999997"/>
    <n v="1"/>
    <m/>
    <s v="Y"/>
    <s v="G &amp; G"/>
  </r>
  <r>
    <x v="1"/>
    <x v="6"/>
    <n v="12000"/>
    <s v="Narcotics - cocaine and heroin"/>
    <x v="0"/>
    <x v="0"/>
    <n v="19023.099999999999"/>
    <n v="1"/>
    <m/>
    <s v="Y"/>
    <s v="Regular BCM"/>
  </r>
  <r>
    <x v="2"/>
    <x v="8"/>
    <n v="11000"/>
    <s v="Murder"/>
    <x v="1"/>
    <x v="0"/>
    <n v="287641.25"/>
    <n v="3"/>
    <s v="Y"/>
    <s v="Y"/>
    <s v="Regular BCM"/>
  </r>
  <r>
    <x v="5"/>
    <x v="0"/>
    <n v="11000"/>
    <s v="Murder"/>
    <x v="1"/>
    <x v="0"/>
    <n v="0"/>
    <n v="1"/>
    <m/>
    <m/>
    <m/>
  </r>
  <r>
    <x v="13"/>
    <x v="3"/>
    <n v="14000"/>
    <s v="Assault"/>
    <x v="0"/>
    <x v="0"/>
    <n v="63887.37"/>
    <n v="2"/>
    <m/>
    <s v="Y"/>
    <s v="Regular BCM"/>
  </r>
  <r>
    <x v="10"/>
    <x v="5"/>
    <n v="12000"/>
    <s v="Narcotics - cocaine and heroin"/>
    <x v="0"/>
    <x v="0"/>
    <n v="105527.72"/>
    <n v="1"/>
    <m/>
    <s v="Y"/>
    <s v="ECM"/>
  </r>
  <r>
    <x v="13"/>
    <x v="0"/>
    <n v="12500"/>
    <s v="Robbery"/>
    <x v="0"/>
    <x v="0"/>
    <n v="27967.94"/>
    <n v="1"/>
    <m/>
    <m/>
    <s v="Regular BCM"/>
  </r>
  <r>
    <x v="8"/>
    <x v="3"/>
    <n v="18500"/>
    <s v="Other criminal"/>
    <x v="0"/>
    <x v="0"/>
    <n v="255522.06"/>
    <n v="5"/>
    <m/>
    <s v="Y"/>
    <s v="Regular BCM"/>
  </r>
  <r>
    <x v="10"/>
    <x v="3"/>
    <n v="15500"/>
    <s v="Fraud"/>
    <x v="0"/>
    <x v="0"/>
    <n v="127294.2"/>
    <n v="3"/>
    <m/>
    <s v="Y"/>
    <s v="Regular BCM"/>
  </r>
  <r>
    <x v="6"/>
    <x v="5"/>
    <n v="18500"/>
    <s v="Other criminal"/>
    <x v="0"/>
    <x v="0"/>
    <n v="139422.95000000001"/>
    <n v="3"/>
    <m/>
    <s v="Y"/>
    <s v="Regular BCM"/>
  </r>
  <r>
    <x v="5"/>
    <x v="2"/>
    <n v="11200"/>
    <s v="Homicide"/>
    <x v="0"/>
    <x v="0"/>
    <n v="27683.5"/>
    <n v="1"/>
    <m/>
    <m/>
    <s v="Regular BCM"/>
  </r>
  <r>
    <x v="7"/>
    <x v="3"/>
    <n v="12000"/>
    <s v="Narcotics - cocaine and heroin"/>
    <x v="0"/>
    <x v="0"/>
    <n v="10150.1"/>
    <n v="1"/>
    <s v="Y"/>
    <s v="Y"/>
    <s v="G &amp; G"/>
  </r>
  <r>
    <x v="3"/>
    <x v="8"/>
    <n v="12500"/>
    <s v="Robbery"/>
    <x v="0"/>
    <x v="0"/>
    <n v="81823.11"/>
    <n v="2"/>
    <m/>
    <m/>
    <s v="Regular BCM"/>
  </r>
  <r>
    <x v="9"/>
    <x v="7"/>
    <n v="14000"/>
    <s v="Assault"/>
    <x v="0"/>
    <x v="0"/>
    <n v="56647.27"/>
    <n v="1"/>
    <m/>
    <s v="Y"/>
    <s v="G &amp; G"/>
  </r>
  <r>
    <x v="2"/>
    <x v="5"/>
    <n v="15000"/>
    <s v="Threatening"/>
    <x v="0"/>
    <x v="0"/>
    <n v="92743.81"/>
    <n v="1"/>
    <m/>
    <s v="Y"/>
    <s v="Regular BCM"/>
  </r>
  <r>
    <x v="1"/>
    <x v="5"/>
    <n v="11000"/>
    <s v="Murder"/>
    <x v="1"/>
    <x v="0"/>
    <n v="390248.3"/>
    <n v="2"/>
    <s v="Y"/>
    <s v="Y"/>
    <s v="Regular BCM"/>
  </r>
  <r>
    <x v="1"/>
    <x v="10"/>
    <n v="11000"/>
    <s v="Murder"/>
    <x v="1"/>
    <x v="0"/>
    <n v="151043.59"/>
    <n v="2"/>
    <m/>
    <m/>
    <s v="Regular BCM"/>
  </r>
  <r>
    <x v="13"/>
    <x v="6"/>
    <n v="18500"/>
    <s v="Other criminal"/>
    <x v="0"/>
    <x v="0"/>
    <n v="83109.05"/>
    <n v="1"/>
    <s v="Y"/>
    <s v="Y"/>
    <s v="Regular BCM"/>
  </r>
  <r>
    <x v="3"/>
    <x v="3"/>
    <n v="11000"/>
    <s v="Murder"/>
    <x v="1"/>
    <x v="0"/>
    <n v="463812.84"/>
    <n v="7"/>
    <m/>
    <s v="Y"/>
    <s v="Regular BCM"/>
  </r>
  <r>
    <x v="3"/>
    <x v="9"/>
    <n v="11200"/>
    <s v="Homicide"/>
    <x v="0"/>
    <x v="0"/>
    <n v="84709.79"/>
    <n v="3"/>
    <m/>
    <m/>
    <s v="Regular BCM"/>
  </r>
  <r>
    <x v="0"/>
    <x v="0"/>
    <n v="11500"/>
    <s v="Sexual assault"/>
    <x v="0"/>
    <x v="0"/>
    <n v="76912.800000000003"/>
    <n v="3"/>
    <m/>
    <s v="Y"/>
    <s v="Regular BCM"/>
  </r>
  <r>
    <x v="11"/>
    <x v="8"/>
    <n v="12000"/>
    <s v="Narcotics - cocaine and heroin"/>
    <x v="0"/>
    <x v="0"/>
    <n v="347046.58"/>
    <n v="6"/>
    <m/>
    <m/>
    <s v="Regular BCM"/>
  </r>
  <r>
    <x v="9"/>
    <x v="3"/>
    <n v="11000"/>
    <s v="Murder"/>
    <x v="1"/>
    <x v="0"/>
    <n v="714043.29"/>
    <n v="6"/>
    <m/>
    <s v="Y"/>
    <s v="Regular BCM"/>
  </r>
  <r>
    <x v="1"/>
    <x v="0"/>
    <n v="12500"/>
    <s v="Robbery"/>
    <x v="0"/>
    <x v="0"/>
    <n v="33842.800000000003"/>
    <n v="1"/>
    <s v="Y"/>
    <s v="Y"/>
    <s v="Regular BCM"/>
  </r>
  <r>
    <x v="5"/>
    <x v="4"/>
    <n v="11500"/>
    <s v="Sexual assault"/>
    <x v="0"/>
    <x v="0"/>
    <n v="69644.75"/>
    <n v="1"/>
    <s v="Y"/>
    <s v="Y"/>
    <s v="Regular BCM"/>
  </r>
  <r>
    <x v="7"/>
    <x v="5"/>
    <n v="18500"/>
    <s v="Other criminal"/>
    <x v="0"/>
    <x v="0"/>
    <n v="39118.25"/>
    <n v="2"/>
    <m/>
    <s v="Y"/>
    <s v="Regular BCM"/>
  </r>
  <r>
    <x v="4"/>
    <x v="6"/>
    <n v="12000"/>
    <s v="Narcotics - cocaine and heroin"/>
    <x v="0"/>
    <x v="0"/>
    <n v="136435.56"/>
    <n v="3"/>
    <m/>
    <m/>
    <s v="Regular BCM"/>
  </r>
  <r>
    <x v="6"/>
    <x v="5"/>
    <n v="11000"/>
    <s v="Murder"/>
    <x v="1"/>
    <x v="0"/>
    <n v="215962.9"/>
    <n v="1"/>
    <m/>
    <m/>
    <s v="ECM"/>
  </r>
  <r>
    <x v="2"/>
    <x v="9"/>
    <n v="13500"/>
    <s v="Weapons offenses"/>
    <x v="0"/>
    <x v="0"/>
    <n v="51198"/>
    <n v="2"/>
    <m/>
    <s v="Y"/>
    <s v="Regular BCM"/>
  </r>
  <r>
    <x v="1"/>
    <x v="11"/>
    <n v="11500"/>
    <s v="Sexual assault"/>
    <x v="0"/>
    <x v="0"/>
    <n v="38837.5"/>
    <n v="1"/>
    <m/>
    <m/>
    <s v="Regular BCM"/>
  </r>
  <r>
    <x v="1"/>
    <x v="5"/>
    <n v="12500"/>
    <s v="Robbery"/>
    <x v="0"/>
    <x v="0"/>
    <n v="30132.45"/>
    <n v="1"/>
    <s v="Y"/>
    <s v="Y"/>
    <s v="Regular BCM"/>
  </r>
  <r>
    <x v="4"/>
    <x v="10"/>
    <n v="12500"/>
    <s v="Robbery"/>
    <x v="0"/>
    <x v="0"/>
    <n v="29553.279999999999"/>
    <n v="1"/>
    <m/>
    <m/>
    <s v="Regular BCM"/>
  </r>
  <r>
    <x v="7"/>
    <x v="2"/>
    <n v="11200"/>
    <s v="Homicide"/>
    <x v="0"/>
    <x v="0"/>
    <n v="70881.460000000006"/>
    <n v="1"/>
    <m/>
    <m/>
    <s v="Regular BCM"/>
  </r>
  <r>
    <x v="10"/>
    <x v="4"/>
    <n v="11200"/>
    <s v="Homicide"/>
    <x v="0"/>
    <x v="0"/>
    <n v="184623.3"/>
    <n v="2"/>
    <m/>
    <m/>
    <s v="ECM"/>
  </r>
  <r>
    <x v="1"/>
    <x v="7"/>
    <n v="11000"/>
    <s v="Murder"/>
    <x v="1"/>
    <x v="0"/>
    <n v="217735.95"/>
    <n v="1"/>
    <m/>
    <m/>
    <s v="ECM"/>
  </r>
  <r>
    <x v="7"/>
    <x v="0"/>
    <n v="12000"/>
    <s v="Narcotics - cocaine and heroin"/>
    <x v="0"/>
    <x v="0"/>
    <n v="121204"/>
    <n v="2"/>
    <m/>
    <s v="Y"/>
    <s v="Regular BCM"/>
  </r>
  <r>
    <x v="7"/>
    <x v="10"/>
    <n v="12000"/>
    <s v="Narcotics - cocaine and heroin"/>
    <x v="0"/>
    <x v="0"/>
    <n v="69643.600000000006"/>
    <n v="2"/>
    <s v="Y"/>
    <s v="Y"/>
    <s v="Regular BCM"/>
  </r>
  <r>
    <x v="7"/>
    <x v="6"/>
    <n v="12500"/>
    <s v="Robbery"/>
    <x v="0"/>
    <x v="0"/>
    <n v="24015.96"/>
    <n v="1"/>
    <m/>
    <m/>
    <s v="Regular BCM"/>
  </r>
  <r>
    <x v="9"/>
    <x v="5"/>
    <n v="11200"/>
    <s v="Homicide"/>
    <x v="0"/>
    <x v="0"/>
    <n v="82278.149999999994"/>
    <n v="2"/>
    <m/>
    <s v="Y"/>
    <s v="G &amp; G"/>
  </r>
  <r>
    <x v="5"/>
    <x v="11"/>
    <n v="13500"/>
    <s v="Weapons offenses"/>
    <x v="0"/>
    <x v="0"/>
    <n v="183741.9"/>
    <n v="2"/>
    <m/>
    <s v="Y"/>
    <s v="G &amp; G"/>
  </r>
  <r>
    <x v="3"/>
    <x v="8"/>
    <n v="12000"/>
    <s v="Narcotics - cocaine and heroin"/>
    <x v="0"/>
    <x v="0"/>
    <n v="110519"/>
    <n v="2"/>
    <m/>
    <s v="Y"/>
    <s v="G &amp; G"/>
  </r>
  <r>
    <x v="13"/>
    <x v="4"/>
    <n v="14000"/>
    <s v="Assault"/>
    <x v="0"/>
    <x v="0"/>
    <n v="59992.7"/>
    <n v="1"/>
    <m/>
    <m/>
    <s v="Regular BCM"/>
  </r>
  <r>
    <x v="4"/>
    <x v="9"/>
    <n v="18500"/>
    <s v="Other criminal"/>
    <x v="0"/>
    <x v="0"/>
    <n v="86068.65"/>
    <n v="2"/>
    <m/>
    <m/>
    <s v="Regular BCM"/>
  </r>
  <r>
    <x v="9"/>
    <x v="5"/>
    <n v="11500"/>
    <s v="Sexual assault"/>
    <x v="0"/>
    <x v="0"/>
    <n v="206534.89"/>
    <n v="5"/>
    <m/>
    <s v="Y"/>
    <s v="Regular BCM"/>
  </r>
  <r>
    <x v="12"/>
    <x v="8"/>
    <n v="18500"/>
    <s v="Other criminal"/>
    <x v="0"/>
    <x v="0"/>
    <n v="66729.61"/>
    <n v="2"/>
    <m/>
    <s v="Y"/>
    <s v="Regular BCM"/>
  </r>
  <r>
    <x v="7"/>
    <x v="3"/>
    <n v="18500"/>
    <s v="Other criminal"/>
    <x v="0"/>
    <x v="0"/>
    <n v="0"/>
    <n v="1"/>
    <s v="Y"/>
    <s v="Y"/>
    <s v="G &amp; G"/>
  </r>
  <r>
    <x v="1"/>
    <x v="0"/>
    <n v="18500"/>
    <s v="Other criminal"/>
    <x v="0"/>
    <x v="0"/>
    <n v="29908.9"/>
    <n v="1"/>
    <m/>
    <s v="Y"/>
    <s v="G &amp; G"/>
  </r>
  <r>
    <x v="5"/>
    <x v="9"/>
    <n v="12500"/>
    <s v="Robbery"/>
    <x v="0"/>
    <x v="0"/>
    <n v="59286.07"/>
    <n v="2"/>
    <m/>
    <s v="Y"/>
    <s v="Regular BCM"/>
  </r>
  <r>
    <x v="3"/>
    <x v="7"/>
    <n v="11500"/>
    <s v="Sexual assault"/>
    <x v="0"/>
    <x v="0"/>
    <n v="22689.05"/>
    <n v="1"/>
    <m/>
    <m/>
    <s v="Regular BCM"/>
  </r>
  <r>
    <x v="2"/>
    <x v="4"/>
    <n v="12000"/>
    <s v="Narcotics - cocaine and heroin"/>
    <x v="0"/>
    <x v="0"/>
    <n v="94361.7"/>
    <n v="1"/>
    <m/>
    <m/>
    <s v="ECM"/>
  </r>
  <r>
    <x v="6"/>
    <x v="11"/>
    <n v="12000"/>
    <s v="Narcotics - cocaine and heroin"/>
    <x v="0"/>
    <x v="0"/>
    <n v="33004.949999999997"/>
    <n v="1"/>
    <m/>
    <m/>
    <s v="Regular BCM"/>
  </r>
  <r>
    <x v="13"/>
    <x v="2"/>
    <n v="13500"/>
    <s v="Weapons offenses"/>
    <x v="0"/>
    <x v="0"/>
    <n v="73255.839999999997"/>
    <n v="2"/>
    <m/>
    <s v="Y"/>
    <s v="Regular BCM"/>
  </r>
  <r>
    <x v="5"/>
    <x v="8"/>
    <n v="11000"/>
    <s v="Murder"/>
    <x v="1"/>
    <x v="0"/>
    <n v="275504.5"/>
    <n v="2"/>
    <m/>
    <s v="Y"/>
    <s v="ECM"/>
  </r>
  <r>
    <x v="3"/>
    <x v="3"/>
    <n v="13500"/>
    <s v="Weapons offenses"/>
    <x v="0"/>
    <x v="0"/>
    <n v="148122.22"/>
    <n v="2"/>
    <m/>
    <s v="Y"/>
    <s v="ECM"/>
  </r>
  <r>
    <x v="13"/>
    <x v="10"/>
    <n v="11000"/>
    <s v="Murder"/>
    <x v="1"/>
    <x v="0"/>
    <n v="36312.15"/>
    <n v="1"/>
    <m/>
    <m/>
    <s v="Regular BCM"/>
  </r>
  <r>
    <x v="13"/>
    <x v="11"/>
    <n v="13500"/>
    <s v="Weapons offenses"/>
    <x v="0"/>
    <x v="0"/>
    <n v="27418.82"/>
    <n v="1"/>
    <m/>
    <m/>
    <s v="Regular BCM"/>
  </r>
  <r>
    <x v="12"/>
    <x v="9"/>
    <n v="11200"/>
    <s v="Homicide"/>
    <x v="0"/>
    <x v="0"/>
    <n v="125160.45"/>
    <n v="1"/>
    <m/>
    <m/>
    <s v="Regular BCM"/>
  </r>
  <r>
    <x v="0"/>
    <x v="1"/>
    <n v="12500"/>
    <s v="Robbery"/>
    <x v="0"/>
    <x v="0"/>
    <n v="98058.17"/>
    <n v="3"/>
    <m/>
    <s v="Y"/>
    <s v="Regular BCM"/>
  </r>
  <r>
    <x v="13"/>
    <x v="2"/>
    <n v="18500"/>
    <s v="Other criminal"/>
    <x v="0"/>
    <x v="0"/>
    <n v="30377.07"/>
    <n v="1"/>
    <m/>
    <s v="Y"/>
    <s v="Regular BCM"/>
  </r>
  <r>
    <x v="4"/>
    <x v="3"/>
    <n v="12500"/>
    <s v="Robbery"/>
    <x v="0"/>
    <x v="0"/>
    <n v="68042.14"/>
    <n v="1"/>
    <m/>
    <m/>
    <s v="Regular BCM"/>
  </r>
  <r>
    <x v="6"/>
    <x v="2"/>
    <n v="11200"/>
    <s v="Homicide"/>
    <x v="0"/>
    <x v="0"/>
    <n v="145339.5"/>
    <n v="3"/>
    <m/>
    <m/>
    <s v="Regular BCM"/>
  </r>
  <r>
    <x v="5"/>
    <x v="3"/>
    <n v="12000"/>
    <s v="Narcotics - cocaine and heroin"/>
    <x v="0"/>
    <x v="0"/>
    <n v="36058.550000000003"/>
    <n v="1"/>
    <m/>
    <m/>
    <s v="G &amp; G"/>
  </r>
  <r>
    <x v="14"/>
    <x v="7"/>
    <n v="14000"/>
    <s v="Assault"/>
    <x v="0"/>
    <x v="0"/>
    <n v="43646.35"/>
    <n v="1"/>
    <m/>
    <s v="Y"/>
    <s v="Regular BCM"/>
  </r>
  <r>
    <x v="14"/>
    <x v="2"/>
    <n v="11200"/>
    <s v="Homicide"/>
    <x v="0"/>
    <x v="0"/>
    <n v="372542.9"/>
    <n v="6"/>
    <m/>
    <s v="Y"/>
    <s v="Regular BCM"/>
  </r>
  <r>
    <x v="1"/>
    <x v="9"/>
    <n v="12000"/>
    <s v="Narcotics - cocaine and heroin"/>
    <x v="0"/>
    <x v="0"/>
    <n v="56710.52"/>
    <n v="2"/>
    <m/>
    <s v="Y"/>
    <s v="Regular BCM"/>
  </r>
  <r>
    <x v="1"/>
    <x v="3"/>
    <n v="11000"/>
    <s v="Murder"/>
    <x v="1"/>
    <x v="0"/>
    <n v="77647.47"/>
    <n v="1"/>
    <m/>
    <s v="Y"/>
    <s v="Regular BCM"/>
  </r>
  <r>
    <x v="13"/>
    <x v="4"/>
    <n v="11000"/>
    <s v="Murder"/>
    <x v="1"/>
    <x v="0"/>
    <n v="662301.73"/>
    <n v="2"/>
    <m/>
    <m/>
    <s v="ECM"/>
  </r>
  <r>
    <x v="9"/>
    <x v="0"/>
    <n v="11200"/>
    <s v="Homicide"/>
    <x v="0"/>
    <x v="0"/>
    <n v="160724.9"/>
    <n v="3"/>
    <m/>
    <m/>
    <s v="Regular BCM"/>
  </r>
  <r>
    <x v="11"/>
    <x v="0"/>
    <n v="11500"/>
    <s v="Sexual assault"/>
    <x v="0"/>
    <x v="0"/>
    <n v="20087.86"/>
    <n v="1"/>
    <m/>
    <s v="Y"/>
    <s v="Regular BCM"/>
  </r>
  <r>
    <x v="13"/>
    <x v="9"/>
    <n v="11000"/>
    <s v="Murder"/>
    <x v="1"/>
    <x v="0"/>
    <n v="438651.45"/>
    <n v="2"/>
    <m/>
    <s v="Y"/>
    <s v="ECM"/>
  </r>
  <r>
    <x v="8"/>
    <x v="9"/>
    <n v="11000"/>
    <s v="Murder"/>
    <x v="1"/>
    <x v="0"/>
    <n v="47225"/>
    <n v="1"/>
    <m/>
    <m/>
    <s v="Regular BCM"/>
  </r>
  <r>
    <x v="5"/>
    <x v="8"/>
    <n v="12500"/>
    <s v="Robbery"/>
    <x v="0"/>
    <x v="0"/>
    <n v="44186.9"/>
    <n v="1"/>
    <m/>
    <m/>
    <s v="Regular BCM"/>
  </r>
  <r>
    <x v="2"/>
    <x v="2"/>
    <n v="11000"/>
    <s v="Murder"/>
    <x v="1"/>
    <x v="0"/>
    <n v="48929.05"/>
    <n v="1"/>
    <m/>
    <m/>
    <s v="Regular BCM"/>
  </r>
  <r>
    <x v="0"/>
    <x v="11"/>
    <n v="11500"/>
    <s v="Sexual assault"/>
    <x v="0"/>
    <x v="0"/>
    <n v="32743.200000000001"/>
    <n v="1"/>
    <m/>
    <s v="Y"/>
    <s v="Regular BCM"/>
  </r>
  <r>
    <x v="2"/>
    <x v="5"/>
    <n v="17500"/>
    <s v="Other drug offenses"/>
    <x v="0"/>
    <x v="0"/>
    <n v="50667"/>
    <n v="1"/>
    <m/>
    <s v="Y"/>
    <s v="Regular BCM"/>
  </r>
  <r>
    <x v="12"/>
    <x v="8"/>
    <n v="14000"/>
    <s v="Assault"/>
    <x v="0"/>
    <x v="0"/>
    <n v="36284.800000000003"/>
    <n v="1"/>
    <s v="Y"/>
    <s v="Y"/>
    <s v="Regular BCM"/>
  </r>
  <r>
    <x v="1"/>
    <x v="4"/>
    <n v="11500"/>
    <s v="Sexual assault"/>
    <x v="0"/>
    <x v="0"/>
    <n v="89314.83"/>
    <n v="2"/>
    <m/>
    <s v="Y"/>
    <s v="Regular BCM"/>
  </r>
  <r>
    <x v="14"/>
    <x v="5"/>
    <n v="12000"/>
    <s v="Narcotics - cocaine and heroin"/>
    <x v="0"/>
    <x v="0"/>
    <n v="45904.05"/>
    <n v="1"/>
    <m/>
    <s v="Y"/>
    <s v="G &amp; G"/>
  </r>
  <r>
    <x v="12"/>
    <x v="8"/>
    <n v="12500"/>
    <s v="Robbery"/>
    <x v="0"/>
    <x v="0"/>
    <n v="37871.74"/>
    <n v="2"/>
    <m/>
    <m/>
    <s v="Regular BCM"/>
  </r>
  <r>
    <x v="13"/>
    <x v="6"/>
    <n v="14000"/>
    <s v="Assault"/>
    <x v="0"/>
    <x v="0"/>
    <n v="46119.54"/>
    <n v="2"/>
    <m/>
    <s v="Y"/>
    <s v="Regular BCM"/>
  </r>
  <r>
    <x v="1"/>
    <x v="6"/>
    <n v="11000"/>
    <s v="Murder"/>
    <x v="1"/>
    <x v="0"/>
    <n v="354899.5"/>
    <n v="1"/>
    <m/>
    <m/>
    <s v="ECM"/>
  </r>
  <r>
    <x v="6"/>
    <x v="7"/>
    <n v="18500"/>
    <s v="Other criminal"/>
    <x v="0"/>
    <x v="0"/>
    <n v="88123.95"/>
    <n v="2"/>
    <s v="Y"/>
    <s v="Y"/>
    <s v="Regular BCM"/>
  </r>
  <r>
    <x v="8"/>
    <x v="3"/>
    <n v="18500"/>
    <s v="Other criminal"/>
    <x v="0"/>
    <x v="0"/>
    <n v="39279.5"/>
    <n v="1"/>
    <m/>
    <m/>
    <s v="Regular BCM"/>
  </r>
  <r>
    <x v="8"/>
    <x v="3"/>
    <n v="14500"/>
    <s v="Theft"/>
    <x v="0"/>
    <x v="0"/>
    <n v="61355.7"/>
    <n v="2"/>
    <m/>
    <s v="Y"/>
    <s v="Regular BCM"/>
  </r>
  <r>
    <x v="1"/>
    <x v="4"/>
    <n v="14000"/>
    <s v="Assault"/>
    <x v="0"/>
    <x v="0"/>
    <n v="4707"/>
    <n v="1"/>
    <m/>
    <s v="Y"/>
    <s v="Regular BCM"/>
  </r>
  <r>
    <x v="11"/>
    <x v="7"/>
    <n v="12000"/>
    <s v="Narcotics - cocaine and heroin"/>
    <x v="0"/>
    <x v="0"/>
    <n v="378"/>
    <n v="1"/>
    <m/>
    <s v="Y"/>
    <s v="Regular BCM"/>
  </r>
  <r>
    <x v="11"/>
    <x v="7"/>
    <n v="11500"/>
    <s v="Sexual assault"/>
    <x v="0"/>
    <x v="0"/>
    <n v="48555.74"/>
    <n v="1"/>
    <m/>
    <s v="Y"/>
    <s v="Regular BCM"/>
  </r>
  <r>
    <x v="9"/>
    <x v="10"/>
    <n v="18000"/>
    <s v="Fail to comply"/>
    <x v="0"/>
    <x v="0"/>
    <n v="95801"/>
    <n v="1"/>
    <m/>
    <s v="Y"/>
    <s v="G &amp; G"/>
  </r>
  <r>
    <x v="7"/>
    <x v="9"/>
    <n v="11500"/>
    <s v="Sexual assault"/>
    <x v="0"/>
    <x v="0"/>
    <n v="40958.550000000003"/>
    <n v="1"/>
    <m/>
    <m/>
    <s v="Regular BCM"/>
  </r>
  <r>
    <x v="5"/>
    <x v="1"/>
    <n v="12500"/>
    <s v="Robbery"/>
    <x v="0"/>
    <x v="0"/>
    <n v="103581.83"/>
    <n v="1"/>
    <m/>
    <m/>
    <s v="G &amp; G"/>
  </r>
  <r>
    <x v="3"/>
    <x v="2"/>
    <n v="18500"/>
    <s v="Other criminal"/>
    <x v="0"/>
    <x v="0"/>
    <n v="39645.85"/>
    <n v="1"/>
    <m/>
    <m/>
    <s v="Regular BCM"/>
  </r>
  <r>
    <x v="2"/>
    <x v="1"/>
    <n v="13000"/>
    <s v="Break and enter"/>
    <x v="0"/>
    <x v="0"/>
    <n v="37094.65"/>
    <n v="1"/>
    <s v="Y"/>
    <s v="Y"/>
    <s v="Regular BCM"/>
  </r>
  <r>
    <x v="12"/>
    <x v="4"/>
    <n v="11200"/>
    <s v="Homicide"/>
    <x v="0"/>
    <x v="0"/>
    <n v="41326.9"/>
    <n v="1"/>
    <s v="Y"/>
    <s v="Y"/>
    <s v="Regular BCM"/>
  </r>
  <r>
    <x v="3"/>
    <x v="5"/>
    <n v="12000"/>
    <s v="Narcotics - cocaine and heroin"/>
    <x v="0"/>
    <x v="0"/>
    <n v="22701.66"/>
    <n v="1"/>
    <m/>
    <m/>
    <s v="Regular BCM"/>
  </r>
  <r>
    <x v="12"/>
    <x v="4"/>
    <n v="13500"/>
    <s v="Weapons offenses"/>
    <x v="0"/>
    <x v="0"/>
    <n v="33153.25"/>
    <n v="1"/>
    <m/>
    <s v="Y"/>
    <s v="Regular BCM"/>
  </r>
  <r>
    <x v="7"/>
    <x v="2"/>
    <n v="12500"/>
    <s v="Robbery"/>
    <x v="0"/>
    <x v="0"/>
    <n v="35471.800000000003"/>
    <n v="1"/>
    <s v="Y"/>
    <s v="Y"/>
    <s v="Regular BCM"/>
  </r>
  <r>
    <x v="10"/>
    <x v="6"/>
    <n v="11000"/>
    <s v="Murder"/>
    <x v="1"/>
    <x v="0"/>
    <n v="181827"/>
    <n v="1"/>
    <m/>
    <m/>
    <s v="ECM"/>
  </r>
  <r>
    <x v="1"/>
    <x v="9"/>
    <n v="11500"/>
    <s v="Sexual assault"/>
    <x v="0"/>
    <x v="0"/>
    <n v="62678.16"/>
    <n v="1"/>
    <m/>
    <m/>
    <s v="Regular BCM"/>
  </r>
  <r>
    <x v="13"/>
    <x v="4"/>
    <n v="11500"/>
    <s v="Sexual assault"/>
    <x v="0"/>
    <x v="0"/>
    <n v="33146.699999999997"/>
    <n v="1"/>
    <m/>
    <s v="Y"/>
    <s v="Regular BCM"/>
  </r>
  <r>
    <x v="11"/>
    <x v="0"/>
    <n v="16000"/>
    <s v="Impaired driving"/>
    <x v="0"/>
    <x v="0"/>
    <n v="37245"/>
    <n v="1"/>
    <m/>
    <s v="Y"/>
    <s v="Regular BCM"/>
  </r>
  <r>
    <x v="1"/>
    <x v="8"/>
    <n v="12500"/>
    <s v="Robbery"/>
    <x v="0"/>
    <x v="0"/>
    <n v="86323"/>
    <n v="3"/>
    <m/>
    <s v="Y"/>
    <s v="Regular BCM"/>
  </r>
  <r>
    <x v="8"/>
    <x v="1"/>
    <n v="11500"/>
    <s v="Sexual assault"/>
    <x v="0"/>
    <x v="0"/>
    <n v="38371.050000000003"/>
    <n v="1"/>
    <m/>
    <s v="Y"/>
    <s v="Regular BCM"/>
  </r>
  <r>
    <x v="8"/>
    <x v="0"/>
    <n v="12500"/>
    <s v="Robbery"/>
    <x v="0"/>
    <x v="0"/>
    <n v="70478.5"/>
    <n v="1"/>
    <m/>
    <m/>
    <s v="Regular BCM"/>
  </r>
  <r>
    <x v="8"/>
    <x v="4"/>
    <n v="12500"/>
    <s v="Robbery"/>
    <x v="0"/>
    <x v="0"/>
    <n v="60307.65"/>
    <n v="1"/>
    <m/>
    <m/>
    <s v="Regular BCM"/>
  </r>
  <r>
    <x v="10"/>
    <x v="10"/>
    <n v="11500"/>
    <s v="Sexual assault"/>
    <x v="0"/>
    <x v="0"/>
    <n v="46475.65"/>
    <n v="1"/>
    <m/>
    <s v="Y"/>
    <s v="Regular BCM"/>
  </r>
  <r>
    <x v="0"/>
    <x v="1"/>
    <n v="11500"/>
    <s v="Sexual assault"/>
    <x v="0"/>
    <x v="0"/>
    <n v="52804.17"/>
    <n v="1"/>
    <m/>
    <m/>
    <s v="Regular BCM"/>
  </r>
  <r>
    <x v="3"/>
    <x v="1"/>
    <n v="18500"/>
    <s v="Other criminal"/>
    <x v="0"/>
    <x v="0"/>
    <n v="106093.92"/>
    <n v="2"/>
    <m/>
    <s v="Y"/>
    <s v="Regular BCM"/>
  </r>
  <r>
    <x v="5"/>
    <x v="4"/>
    <n v="11000"/>
    <s v="Murder"/>
    <x v="1"/>
    <x v="0"/>
    <n v="88347.199999999997"/>
    <n v="1"/>
    <m/>
    <m/>
    <s v="ECM"/>
  </r>
  <r>
    <x v="7"/>
    <x v="0"/>
    <n v="11000"/>
    <s v="Murder"/>
    <x v="1"/>
    <x v="0"/>
    <n v="295047.05"/>
    <n v="1"/>
    <m/>
    <m/>
    <s v="ECM"/>
  </r>
  <r>
    <x v="14"/>
    <x v="7"/>
    <n v="12500"/>
    <s v="Robbery"/>
    <x v="0"/>
    <x v="0"/>
    <n v="29470.21"/>
    <n v="1"/>
    <m/>
    <m/>
    <s v="Regular BCM"/>
  </r>
  <r>
    <x v="0"/>
    <x v="8"/>
    <n v="11000"/>
    <s v="Murder"/>
    <x v="1"/>
    <x v="0"/>
    <n v="178050.66"/>
    <n v="1"/>
    <m/>
    <s v="Y"/>
    <s v="ECM"/>
  </r>
  <r>
    <x v="13"/>
    <x v="1"/>
    <n v="18500"/>
    <s v="Other criminal"/>
    <x v="0"/>
    <x v="0"/>
    <n v="2072.65"/>
    <n v="1"/>
    <m/>
    <m/>
    <s v="Regular BCM"/>
  </r>
  <r>
    <x v="14"/>
    <x v="6"/>
    <n v="11500"/>
    <s v="Sexual assault"/>
    <x v="0"/>
    <x v="0"/>
    <n v="43939.360000000001"/>
    <n v="1"/>
    <m/>
    <m/>
    <s v="Regular BCM"/>
  </r>
  <r>
    <x v="8"/>
    <x v="10"/>
    <n v="12500"/>
    <s v="Robbery"/>
    <x v="0"/>
    <x v="0"/>
    <n v="79672.399999999994"/>
    <n v="3"/>
    <m/>
    <s v="Y"/>
    <s v="Regular BCM"/>
  </r>
  <r>
    <x v="5"/>
    <x v="3"/>
    <n v="11200"/>
    <s v="Homicide"/>
    <x v="0"/>
    <x v="0"/>
    <n v="40645.199999999997"/>
    <n v="1"/>
    <m/>
    <m/>
    <s v="G &amp; G"/>
  </r>
  <r>
    <x v="7"/>
    <x v="9"/>
    <n v="11200"/>
    <s v="Homicide"/>
    <x v="0"/>
    <x v="0"/>
    <n v="43865.13"/>
    <n v="1"/>
    <m/>
    <m/>
    <s v="Regular BCM"/>
  </r>
  <r>
    <x v="10"/>
    <x v="7"/>
    <n v="12000"/>
    <s v="Narcotics - cocaine and heroin"/>
    <x v="0"/>
    <x v="0"/>
    <n v="29085"/>
    <n v="1"/>
    <m/>
    <m/>
    <s v="Regular BCM"/>
  </r>
  <r>
    <x v="13"/>
    <x v="5"/>
    <n v="12000"/>
    <s v="Narcotics - cocaine and heroin"/>
    <x v="0"/>
    <x v="0"/>
    <n v="46504.45"/>
    <n v="1"/>
    <s v="Y"/>
    <s v="Y"/>
    <s v="Regular BCM"/>
  </r>
  <r>
    <x v="2"/>
    <x v="10"/>
    <n v="12000"/>
    <s v="Narcotics - cocaine and heroin"/>
    <x v="0"/>
    <x v="0"/>
    <n v="126537.95"/>
    <n v="3"/>
    <m/>
    <m/>
    <s v="Regular BCM"/>
  </r>
  <r>
    <x v="6"/>
    <x v="6"/>
    <n v="14500"/>
    <s v="Theft"/>
    <x v="0"/>
    <x v="0"/>
    <n v="38882.550000000003"/>
    <n v="1"/>
    <m/>
    <s v="Y"/>
    <s v="Regular BCM"/>
  </r>
  <r>
    <x v="8"/>
    <x v="7"/>
    <n v="17500"/>
    <s v="Other drug offenses"/>
    <x v="0"/>
    <x v="0"/>
    <n v="209200.58"/>
    <n v="1"/>
    <m/>
    <s v="Y"/>
    <s v="G &amp; G"/>
  </r>
  <r>
    <x v="0"/>
    <x v="11"/>
    <n v="12000"/>
    <s v="Narcotics - cocaine and heroin"/>
    <x v="0"/>
    <x v="0"/>
    <n v="51161.25"/>
    <n v="1"/>
    <m/>
    <s v="Y"/>
    <s v="G &amp; G"/>
  </r>
  <r>
    <x v="6"/>
    <x v="9"/>
    <n v="11000"/>
    <s v="Murder"/>
    <x v="1"/>
    <x v="0"/>
    <n v="270609.65000000002"/>
    <n v="1"/>
    <m/>
    <m/>
    <s v="ECM"/>
  </r>
  <r>
    <x v="13"/>
    <x v="2"/>
    <n v="11200"/>
    <s v="Homicide"/>
    <x v="0"/>
    <x v="0"/>
    <n v="197471.98"/>
    <n v="1"/>
    <m/>
    <s v="Y"/>
    <s v="ECM"/>
  </r>
  <r>
    <x v="6"/>
    <x v="11"/>
    <n v="18500"/>
    <s v="Other criminal"/>
    <x v="0"/>
    <x v="0"/>
    <n v="29131"/>
    <n v="1"/>
    <s v="Y"/>
    <s v="Y"/>
    <s v="Regular BCM"/>
  </r>
  <r>
    <x v="10"/>
    <x v="7"/>
    <n v="15500"/>
    <s v="Fraud"/>
    <x v="0"/>
    <x v="0"/>
    <n v="61431.97"/>
    <n v="1"/>
    <m/>
    <m/>
    <s v="Regular BCM"/>
  </r>
  <r>
    <x v="4"/>
    <x v="6"/>
    <n v="13500"/>
    <s v="Weapons offenses"/>
    <x v="0"/>
    <x v="0"/>
    <n v="21419.35"/>
    <n v="1"/>
    <m/>
    <s v="Y"/>
    <s v="Regular BCM"/>
  </r>
  <r>
    <x v="13"/>
    <x v="4"/>
    <n v="18500"/>
    <s v="Other criminal"/>
    <x v="0"/>
    <x v="0"/>
    <n v="27795.25"/>
    <n v="1"/>
    <m/>
    <s v="Y"/>
    <s v="Regular BCM"/>
  </r>
  <r>
    <x v="1"/>
    <x v="2"/>
    <n v="11000"/>
    <s v="Murder"/>
    <x v="1"/>
    <x v="0"/>
    <n v="188320.15"/>
    <n v="1"/>
    <m/>
    <m/>
    <s v="ECM"/>
  </r>
  <r>
    <x v="11"/>
    <x v="8"/>
    <n v="11000"/>
    <s v="Murder"/>
    <x v="1"/>
    <x v="0"/>
    <n v="260706.33"/>
    <n v="1"/>
    <m/>
    <s v="Y"/>
    <s v="ECM"/>
  </r>
  <r>
    <x v="5"/>
    <x v="11"/>
    <n v="13500"/>
    <s v="Weapons offenses"/>
    <x v="0"/>
    <x v="0"/>
    <n v="20047.810000000001"/>
    <n v="1"/>
    <m/>
    <s v="Y"/>
    <s v="Regular BCM"/>
  </r>
  <r>
    <x v="8"/>
    <x v="2"/>
    <n v="11000"/>
    <s v="Murder"/>
    <x v="1"/>
    <x v="0"/>
    <n v="375789.6"/>
    <n v="1"/>
    <m/>
    <m/>
    <s v="ECM"/>
  </r>
  <r>
    <x v="4"/>
    <x v="11"/>
    <n v="18500"/>
    <s v="Other criminal"/>
    <x v="0"/>
    <x v="0"/>
    <n v="30423.89"/>
    <n v="1"/>
    <m/>
    <m/>
    <s v="Regular BCM"/>
  </r>
  <r>
    <x v="7"/>
    <x v="1"/>
    <n v="16500"/>
    <s v="Other vehicle offenses"/>
    <x v="0"/>
    <x v="0"/>
    <n v="22630.94"/>
    <n v="1"/>
    <m/>
    <s v="Y"/>
    <s v="Regular BCM"/>
  </r>
  <r>
    <x v="1"/>
    <x v="9"/>
    <n v="12000"/>
    <s v="Narcotics - cocaine and heroin"/>
    <x v="0"/>
    <x v="0"/>
    <n v="88226.62"/>
    <n v="1"/>
    <m/>
    <m/>
    <s v="G &amp; G"/>
  </r>
  <r>
    <x v="10"/>
    <x v="6"/>
    <n v="11500"/>
    <s v="Sexual assault"/>
    <x v="0"/>
    <x v="0"/>
    <n v="37278.85"/>
    <n v="1"/>
    <m/>
    <s v="Y"/>
    <s v="Regular BCM"/>
  </r>
  <r>
    <x v="6"/>
    <x v="11"/>
    <n v="12000"/>
    <s v="Narcotics - cocaine and heroin"/>
    <x v="0"/>
    <x v="0"/>
    <n v="37507.599999999999"/>
    <n v="1"/>
    <m/>
    <m/>
    <s v="G &amp; G"/>
  </r>
  <r>
    <x v="4"/>
    <x v="8"/>
    <n v="11500"/>
    <s v="Sexual assault"/>
    <x v="0"/>
    <x v="0"/>
    <n v="57219.9"/>
    <n v="1"/>
    <m/>
    <m/>
    <s v="Regular BCM"/>
  </r>
  <r>
    <x v="5"/>
    <x v="10"/>
    <n v="11200"/>
    <s v="Homicide"/>
    <x v="0"/>
    <x v="0"/>
    <n v="166039.6"/>
    <n v="1"/>
    <m/>
    <s v="Y"/>
    <s v="ECM"/>
  </r>
  <r>
    <x v="10"/>
    <x v="11"/>
    <n v="11500"/>
    <s v="Sexual assault"/>
    <x v="0"/>
    <x v="0"/>
    <n v="28401.55"/>
    <n v="1"/>
    <m/>
    <s v="Y"/>
    <s v="Regular BCM"/>
  </r>
  <r>
    <x v="4"/>
    <x v="10"/>
    <n v="16500"/>
    <s v="Other vehicle offenses"/>
    <x v="0"/>
    <x v="0"/>
    <n v="36718.199999999997"/>
    <n v="1"/>
    <m/>
    <s v="Y"/>
    <s v="Regular BCM"/>
  </r>
  <r>
    <x v="0"/>
    <x v="6"/>
    <n v="14000"/>
    <s v="Assault"/>
    <x v="0"/>
    <x v="0"/>
    <n v="32461.05"/>
    <n v="1"/>
    <m/>
    <s v="Y"/>
    <s v="Regular BCM"/>
  </r>
  <r>
    <x v="3"/>
    <x v="7"/>
    <n v="15000"/>
    <s v="Threatening"/>
    <x v="0"/>
    <x v="0"/>
    <n v="71091.95"/>
    <n v="1"/>
    <m/>
    <s v="Y"/>
    <s v="Regular BCM"/>
  </r>
  <r>
    <x v="12"/>
    <x v="3"/>
    <n v="12000"/>
    <s v="Narcotics - cocaine and heroin"/>
    <x v="0"/>
    <x v="0"/>
    <n v="6707.1"/>
    <n v="1"/>
    <m/>
    <s v="Y"/>
    <s v="G &amp; G"/>
  </r>
  <r>
    <x v="14"/>
    <x v="5"/>
    <n v="12500"/>
    <s v="Robbery"/>
    <x v="0"/>
    <x v="0"/>
    <n v="58477.21"/>
    <n v="1"/>
    <m/>
    <s v="Y"/>
    <s v="Regular BCM"/>
  </r>
  <r>
    <x v="7"/>
    <x v="11"/>
    <n v="12000"/>
    <s v="Narcotics - cocaine and heroin"/>
    <x v="0"/>
    <x v="0"/>
    <n v="66399.62"/>
    <n v="1"/>
    <m/>
    <m/>
    <s v="Regular BCM"/>
  </r>
  <r>
    <x v="6"/>
    <x v="10"/>
    <n v="11500"/>
    <s v="Sexual assault"/>
    <x v="0"/>
    <x v="0"/>
    <n v="62075.65"/>
    <n v="1"/>
    <m/>
    <m/>
    <s v="Regular BCM"/>
  </r>
  <r>
    <x v="5"/>
    <x v="6"/>
    <n v="12500"/>
    <s v="Robbery"/>
    <x v="0"/>
    <x v="0"/>
    <n v="36553.5"/>
    <n v="1"/>
    <m/>
    <s v="Y"/>
    <s v="Regular BCM"/>
  </r>
  <r>
    <x v="12"/>
    <x v="9"/>
    <n v="13500"/>
    <s v="Weapons offenses"/>
    <x v="0"/>
    <x v="0"/>
    <n v="89107.92"/>
    <n v="1"/>
    <m/>
    <s v="Y"/>
    <s v="G &amp; G"/>
  </r>
  <r>
    <x v="2"/>
    <x v="1"/>
    <n v="14000"/>
    <s v="Assault"/>
    <x v="0"/>
    <x v="0"/>
    <n v="35478.949999999997"/>
    <n v="1"/>
    <s v="Y"/>
    <s v="Y"/>
    <s v="Regular BCM"/>
  </r>
  <r>
    <x v="6"/>
    <x v="6"/>
    <n v="12000"/>
    <s v="Narcotics - cocaine and heroin"/>
    <x v="0"/>
    <x v="0"/>
    <n v="39406.81"/>
    <n v="1"/>
    <s v="Y"/>
    <s v="Y"/>
    <s v="Regular BCM"/>
  </r>
  <r>
    <x v="1"/>
    <x v="4"/>
    <n v="13000"/>
    <s v="Break and enter"/>
    <x v="0"/>
    <x v="0"/>
    <n v="20889.5"/>
    <n v="1"/>
    <m/>
    <s v="Y"/>
    <s v="Regular BCM"/>
  </r>
  <r>
    <x v="3"/>
    <x v="0"/>
    <n v="11500"/>
    <s v="Sexual assault"/>
    <x v="0"/>
    <x v="0"/>
    <n v="44297.55"/>
    <n v="1"/>
    <m/>
    <s v="Y"/>
    <s v="Regular BCM"/>
  </r>
  <r>
    <x v="6"/>
    <x v="4"/>
    <n v="18500"/>
    <s v="Other criminal"/>
    <x v="0"/>
    <x v="0"/>
    <n v="110256.44"/>
    <n v="1"/>
    <m/>
    <m/>
    <s v="G &amp; G"/>
  </r>
  <r>
    <x v="13"/>
    <x v="1"/>
    <n v="11200"/>
    <s v="Homicide"/>
    <x v="0"/>
    <x v="0"/>
    <n v="190151.95"/>
    <n v="1"/>
    <m/>
    <m/>
    <s v="ECM"/>
  </r>
  <r>
    <x v="10"/>
    <x v="10"/>
    <n v="13500"/>
    <s v="Weapons offenses"/>
    <x v="0"/>
    <x v="0"/>
    <n v="36214.85"/>
    <n v="1"/>
    <m/>
    <s v="Y"/>
    <s v="Regular BCM"/>
  </r>
  <r>
    <x v="3"/>
    <x v="11"/>
    <n v="12000"/>
    <s v="Narcotics - cocaine and heroin"/>
    <x v="0"/>
    <x v="0"/>
    <n v="26193.599999999999"/>
    <n v="1"/>
    <m/>
    <m/>
    <s v="Regular BCM"/>
  </r>
  <r>
    <x v="2"/>
    <x v="6"/>
    <n v="11500"/>
    <s v="Sexual assault"/>
    <x v="0"/>
    <x v="0"/>
    <n v="39224.65"/>
    <n v="1"/>
    <s v="Y"/>
    <s v="Y"/>
    <s v="Regular BCM"/>
  </r>
  <r>
    <x v="3"/>
    <x v="7"/>
    <n v="12500"/>
    <s v="Robbery"/>
    <x v="0"/>
    <x v="0"/>
    <n v="40503.5"/>
    <n v="1"/>
    <m/>
    <m/>
    <s v="Regular BCM"/>
  </r>
  <r>
    <x v="1"/>
    <x v="10"/>
    <n v="11500"/>
    <s v="Sexual assault"/>
    <x v="0"/>
    <x v="0"/>
    <n v="39515.4"/>
    <n v="1"/>
    <m/>
    <s v="Y"/>
    <s v="Regular BCM"/>
  </r>
  <r>
    <x v="12"/>
    <x v="3"/>
    <n v="18500"/>
    <s v="Other criminal"/>
    <x v="0"/>
    <x v="0"/>
    <n v="35301.120000000003"/>
    <n v="1"/>
    <m/>
    <s v="Y"/>
    <s v="G &amp; G"/>
  </r>
  <r>
    <x v="3"/>
    <x v="7"/>
    <n v="17500"/>
    <s v="Other drug offenses"/>
    <x v="0"/>
    <x v="0"/>
    <n v="10914.4"/>
    <n v="1"/>
    <m/>
    <s v="Y"/>
    <s v="Regular BCM"/>
  </r>
  <r>
    <x v="9"/>
    <x v="3"/>
    <n v="11000"/>
    <s v="Murder"/>
    <x v="1"/>
    <x v="0"/>
    <n v="242488.25"/>
    <n v="1"/>
    <m/>
    <m/>
    <s v="ECM"/>
  </r>
  <r>
    <x v="10"/>
    <x v="3"/>
    <n v="11200"/>
    <s v="Homicide"/>
    <x v="0"/>
    <x v="0"/>
    <n v="39045.949999999997"/>
    <n v="1"/>
    <m/>
    <s v="Y"/>
    <s v="ECM"/>
  </r>
  <r>
    <x v="3"/>
    <x v="3"/>
    <n v="13000"/>
    <s v="Break and enter"/>
    <x v="0"/>
    <x v="0"/>
    <n v="35741.35"/>
    <n v="1"/>
    <m/>
    <s v="Y"/>
    <s v="Regular BCM"/>
  </r>
  <r>
    <x v="9"/>
    <x v="6"/>
    <n v="14500"/>
    <s v="Theft"/>
    <x v="0"/>
    <x v="0"/>
    <n v="30039.599999999999"/>
    <n v="1"/>
    <m/>
    <m/>
    <s v="Regular BCM"/>
  </r>
  <r>
    <x v="5"/>
    <x v="5"/>
    <n v="14000"/>
    <s v="Assault"/>
    <x v="0"/>
    <x v="0"/>
    <n v="23399.040000000001"/>
    <n v="1"/>
    <m/>
    <s v="Y"/>
    <s v="Regular BCM"/>
  </r>
  <r>
    <x v="1"/>
    <x v="7"/>
    <n v="11000"/>
    <s v="Murder"/>
    <x v="1"/>
    <x v="0"/>
    <n v="185095.08"/>
    <n v="1"/>
    <m/>
    <s v="Y"/>
    <s v="ECM"/>
  </r>
  <r>
    <x v="3"/>
    <x v="9"/>
    <n v="15500"/>
    <s v="Fraud"/>
    <x v="0"/>
    <x v="0"/>
    <n v="10232.25"/>
    <n v="1"/>
    <m/>
    <m/>
    <s v="G &amp; G"/>
  </r>
  <r>
    <x v="4"/>
    <x v="2"/>
    <n v="18000"/>
    <s v="Fail to comply"/>
    <x v="0"/>
    <x v="0"/>
    <n v="16501.84"/>
    <n v="1"/>
    <m/>
    <m/>
    <s v="Regular BCM"/>
  </r>
  <r>
    <x v="13"/>
    <x v="4"/>
    <n v="11200"/>
    <s v="Homicide"/>
    <x v="0"/>
    <x v="0"/>
    <n v="365211.57"/>
    <n v="7"/>
    <m/>
    <s v="Y"/>
    <s v="Regular BCM"/>
  </r>
  <r>
    <x v="12"/>
    <x v="11"/>
    <n v="12000"/>
    <s v="Narcotics - cocaine and heroin"/>
    <x v="0"/>
    <x v="0"/>
    <n v="235360.95"/>
    <n v="9"/>
    <m/>
    <s v="Y"/>
    <s v="Regular BCM"/>
  </r>
  <r>
    <x v="7"/>
    <x v="1"/>
    <n v="11000"/>
    <s v="Murder"/>
    <x v="1"/>
    <x v="0"/>
    <n v="1173076.47"/>
    <n v="13"/>
    <m/>
    <s v="Y"/>
    <s v="Regular BCM"/>
  </r>
  <r>
    <x v="2"/>
    <x v="3"/>
    <n v="18500"/>
    <s v="Other criminal"/>
    <x v="0"/>
    <x v="0"/>
    <n v="105336.7"/>
    <n v="4"/>
    <m/>
    <s v="Y"/>
    <s v="Regular BCM"/>
  </r>
  <r>
    <x v="8"/>
    <x v="9"/>
    <n v="18500"/>
    <s v="Other criminal"/>
    <x v="0"/>
    <x v="0"/>
    <n v="159759.73000000001"/>
    <n v="3"/>
    <m/>
    <s v="Y"/>
    <s v="Regular BCM"/>
  </r>
  <r>
    <x v="3"/>
    <x v="5"/>
    <n v="11000"/>
    <s v="Murder"/>
    <x v="1"/>
    <x v="0"/>
    <n v="279522.8"/>
    <n v="9"/>
    <m/>
    <s v="Y"/>
    <s v="Regular BCM"/>
  </r>
  <r>
    <x v="4"/>
    <x v="11"/>
    <n v="11000"/>
    <s v="Murder"/>
    <x v="1"/>
    <x v="0"/>
    <n v="755278.82"/>
    <n v="12"/>
    <m/>
    <s v="Y"/>
    <s v="Regular BCM"/>
  </r>
  <r>
    <x v="12"/>
    <x v="0"/>
    <n v="11000"/>
    <s v="Murder"/>
    <x v="1"/>
    <x v="0"/>
    <n v="11414.32"/>
    <n v="1"/>
    <m/>
    <m/>
    <s v="Regular BCM"/>
  </r>
  <r>
    <x v="9"/>
    <x v="11"/>
    <n v="12000"/>
    <s v="Narcotics - cocaine and heroin"/>
    <x v="0"/>
    <x v="0"/>
    <n v="35032.800000000003"/>
    <n v="1"/>
    <m/>
    <s v="Y"/>
    <s v="Regular BCM"/>
  </r>
  <r>
    <x v="12"/>
    <x v="2"/>
    <n v="11200"/>
    <s v="Homicide"/>
    <x v="0"/>
    <x v="0"/>
    <n v="82718.25"/>
    <n v="2"/>
    <m/>
    <m/>
    <s v="Regular BCM"/>
  </r>
  <r>
    <x v="8"/>
    <x v="8"/>
    <n v="11000"/>
    <s v="Murder"/>
    <x v="1"/>
    <x v="0"/>
    <n v="22898.67"/>
    <n v="1"/>
    <m/>
    <m/>
    <s v="Regular BCM"/>
  </r>
  <r>
    <x v="2"/>
    <x v="9"/>
    <n v="11200"/>
    <s v="Homicide"/>
    <x v="0"/>
    <x v="0"/>
    <n v="364105.29"/>
    <n v="8"/>
    <m/>
    <s v="Y"/>
    <s v="Regular BCM"/>
  </r>
  <r>
    <x v="2"/>
    <x v="4"/>
    <n v="12500"/>
    <s v="Robbery"/>
    <x v="0"/>
    <x v="0"/>
    <n v="34111.050000000003"/>
    <n v="1"/>
    <s v="Y"/>
    <s v="Y"/>
    <s v="Regular BCM"/>
  </r>
  <r>
    <x v="1"/>
    <x v="2"/>
    <n v="11500"/>
    <s v="Sexual assault"/>
    <x v="0"/>
    <x v="0"/>
    <n v="95503.25"/>
    <n v="3"/>
    <m/>
    <s v="Y"/>
    <s v="Regular BCM"/>
  </r>
  <r>
    <x v="3"/>
    <x v="1"/>
    <n v="11000"/>
    <s v="Murder"/>
    <x v="1"/>
    <x v="0"/>
    <n v="700594.07"/>
    <n v="10"/>
    <m/>
    <s v="Y"/>
    <s v="Regular BCM"/>
  </r>
  <r>
    <x v="4"/>
    <x v="5"/>
    <n v="11000"/>
    <s v="Murder"/>
    <x v="1"/>
    <x v="0"/>
    <n v="822382.37"/>
    <n v="15"/>
    <m/>
    <m/>
    <s v="Regular BCM"/>
  </r>
  <r>
    <x v="8"/>
    <x v="2"/>
    <n v="11200"/>
    <s v="Homicide"/>
    <x v="0"/>
    <x v="0"/>
    <n v="83368.91"/>
    <n v="3"/>
    <m/>
    <m/>
    <s v="Regular BCM"/>
  </r>
  <r>
    <x v="13"/>
    <x v="5"/>
    <n v="13500"/>
    <s v="Weapons offenses"/>
    <x v="0"/>
    <x v="0"/>
    <n v="88209.55"/>
    <n v="2"/>
    <m/>
    <m/>
    <s v="Regular BCM"/>
  </r>
  <r>
    <x v="9"/>
    <x v="1"/>
    <n v="11000"/>
    <s v="Murder"/>
    <x v="1"/>
    <x v="0"/>
    <n v="204514.22"/>
    <n v="5"/>
    <m/>
    <s v="Y"/>
    <s v="Regular BCM"/>
  </r>
  <r>
    <x v="11"/>
    <x v="0"/>
    <n v="12000"/>
    <s v="Narcotics - cocaine and heroin"/>
    <x v="0"/>
    <x v="0"/>
    <n v="209754.06"/>
    <n v="5"/>
    <m/>
    <m/>
    <s v="Regular BCM"/>
  </r>
  <r>
    <x v="11"/>
    <x v="3"/>
    <n v="11200"/>
    <s v="Homicide"/>
    <x v="0"/>
    <x v="0"/>
    <n v="388804.3"/>
    <n v="6"/>
    <m/>
    <m/>
    <s v="Regular BCM"/>
  </r>
  <r>
    <x v="6"/>
    <x v="11"/>
    <n v="12000"/>
    <s v="Narcotics - cocaine and heroin"/>
    <x v="0"/>
    <x v="0"/>
    <n v="122342.84"/>
    <n v="4"/>
    <m/>
    <s v="Y"/>
    <s v="Regular BCM"/>
  </r>
  <r>
    <x v="13"/>
    <x v="1"/>
    <n v="12000"/>
    <s v="Narcotics - cocaine and heroin"/>
    <x v="0"/>
    <x v="0"/>
    <n v="26805.599999999999"/>
    <n v="1"/>
    <m/>
    <s v="Y"/>
    <s v="Regular BCM"/>
  </r>
  <r>
    <x v="11"/>
    <x v="6"/>
    <n v="11000"/>
    <s v="Murder"/>
    <x v="1"/>
    <x v="0"/>
    <n v="792043.11"/>
    <n v="18"/>
    <m/>
    <m/>
    <s v="Regular BCM"/>
  </r>
  <r>
    <x v="12"/>
    <x v="10"/>
    <n v="12500"/>
    <s v="Robbery"/>
    <x v="0"/>
    <x v="0"/>
    <n v="73881.850000000006"/>
    <n v="2"/>
    <m/>
    <m/>
    <s v="Regular BCM"/>
  </r>
  <r>
    <x v="7"/>
    <x v="2"/>
    <n v="14500"/>
    <s v="Theft"/>
    <x v="0"/>
    <x v="0"/>
    <n v="6339"/>
    <n v="1"/>
    <m/>
    <s v="Y"/>
    <s v="G &amp; G"/>
  </r>
  <r>
    <x v="12"/>
    <x v="2"/>
    <n v="13000"/>
    <s v="Break and enter"/>
    <x v="0"/>
    <x v="0"/>
    <n v="27273.18"/>
    <n v="1"/>
    <s v="Y"/>
    <s v="Y"/>
    <s v="Regular BCM"/>
  </r>
  <r>
    <x v="14"/>
    <x v="9"/>
    <n v="18000"/>
    <s v="Fail to comply"/>
    <x v="0"/>
    <x v="0"/>
    <n v="103668.22"/>
    <n v="2"/>
    <s v="Y"/>
    <s v="Y"/>
    <s v="Regular BCM"/>
  </r>
  <r>
    <x v="7"/>
    <x v="1"/>
    <n v="11500"/>
    <s v="Sexual assault"/>
    <x v="0"/>
    <x v="0"/>
    <n v="29774.95"/>
    <n v="1"/>
    <s v="Y"/>
    <s v="Y"/>
    <s v="Regular BCM"/>
  </r>
  <r>
    <x v="7"/>
    <x v="1"/>
    <n v="11200"/>
    <s v="Homicide"/>
    <x v="0"/>
    <x v="0"/>
    <n v="54100.55"/>
    <n v="2"/>
    <m/>
    <s v="Y"/>
    <s v="Regular BCM"/>
  </r>
  <r>
    <x v="13"/>
    <x v="11"/>
    <n v="18500"/>
    <s v="Other criminal"/>
    <x v="0"/>
    <x v="0"/>
    <n v="75204.86"/>
    <n v="3"/>
    <m/>
    <s v="Y"/>
    <s v="Regular BCM"/>
  </r>
  <r>
    <x v="10"/>
    <x v="0"/>
    <n v="11200"/>
    <s v="Homicide"/>
    <x v="0"/>
    <x v="0"/>
    <n v="92652"/>
    <n v="1"/>
    <m/>
    <s v="Y"/>
    <s v="ECM"/>
  </r>
  <r>
    <x v="2"/>
    <x v="11"/>
    <n v="11000"/>
    <s v="Murder"/>
    <x v="1"/>
    <x v="0"/>
    <n v="113935"/>
    <n v="3"/>
    <s v="Y"/>
    <s v="Y"/>
    <s v="Regular BCM"/>
  </r>
  <r>
    <x v="7"/>
    <x v="10"/>
    <n v="12000"/>
    <s v="Narcotics - cocaine and heroin"/>
    <x v="0"/>
    <x v="0"/>
    <n v="163792.93"/>
    <n v="6"/>
    <m/>
    <s v="Y"/>
    <s v="Regular BCM"/>
  </r>
  <r>
    <x v="6"/>
    <x v="11"/>
    <n v="13500"/>
    <s v="Weapons offenses"/>
    <x v="0"/>
    <x v="0"/>
    <n v="24143.200000000001"/>
    <n v="1"/>
    <m/>
    <m/>
    <s v="Regular BCM"/>
  </r>
  <r>
    <x v="3"/>
    <x v="2"/>
    <n v="11500"/>
    <s v="Sexual assault"/>
    <x v="0"/>
    <x v="0"/>
    <n v="92748.800000000003"/>
    <n v="2"/>
    <m/>
    <m/>
    <s v="Regular BCM"/>
  </r>
  <r>
    <x v="9"/>
    <x v="3"/>
    <n v="18500"/>
    <s v="Other criminal"/>
    <x v="0"/>
    <x v="0"/>
    <n v="97882.84"/>
    <n v="4"/>
    <m/>
    <s v="Y"/>
    <s v="Regular BCM"/>
  </r>
  <r>
    <x v="5"/>
    <x v="4"/>
    <n v="13500"/>
    <s v="Weapons offenses"/>
    <x v="0"/>
    <x v="0"/>
    <n v="34609.599999999999"/>
    <n v="1"/>
    <m/>
    <s v="Y"/>
    <s v="Regular BCM"/>
  </r>
  <r>
    <x v="1"/>
    <x v="10"/>
    <n v="12000"/>
    <s v="Narcotics - cocaine and heroin"/>
    <x v="0"/>
    <x v="0"/>
    <n v="77635.55"/>
    <n v="2"/>
    <m/>
    <s v="Y"/>
    <s v="Regular BCM"/>
  </r>
  <r>
    <x v="9"/>
    <x v="8"/>
    <n v="18500"/>
    <s v="Other criminal"/>
    <x v="0"/>
    <x v="0"/>
    <n v="104958.93"/>
    <n v="4"/>
    <m/>
    <s v="Y"/>
    <s v="Regular BCM"/>
  </r>
  <r>
    <x v="4"/>
    <x v="8"/>
    <n v="11000"/>
    <s v="Murder"/>
    <x v="1"/>
    <x v="0"/>
    <n v="647160.07999999996"/>
    <n v="14"/>
    <m/>
    <s v="Y"/>
    <s v="Regular BCM"/>
  </r>
  <r>
    <x v="11"/>
    <x v="1"/>
    <n v="11000"/>
    <s v="Murder"/>
    <x v="1"/>
    <x v="0"/>
    <n v="570620.55000000005"/>
    <n v="12"/>
    <m/>
    <m/>
    <s v="Regular BCM"/>
  </r>
  <r>
    <x v="4"/>
    <x v="0"/>
    <n v="11000"/>
    <s v="Murder"/>
    <x v="1"/>
    <x v="0"/>
    <n v="421533.52"/>
    <n v="5"/>
    <m/>
    <m/>
    <s v="Regular BCM"/>
  </r>
  <r>
    <x v="12"/>
    <x v="5"/>
    <n v="11000"/>
    <s v="Murder"/>
    <x v="1"/>
    <x v="0"/>
    <n v="168094.48"/>
    <n v="5"/>
    <m/>
    <m/>
    <s v="Regular BCM"/>
  </r>
  <r>
    <x v="12"/>
    <x v="9"/>
    <n v="12000"/>
    <s v="Narcotics - cocaine and heroin"/>
    <x v="0"/>
    <x v="0"/>
    <n v="146224.54999999999"/>
    <n v="3"/>
    <m/>
    <s v="Y"/>
    <s v="Regular BCM"/>
  </r>
  <r>
    <x v="6"/>
    <x v="7"/>
    <n v="11200"/>
    <s v="Homicide"/>
    <x v="0"/>
    <x v="0"/>
    <n v="65428.89"/>
    <n v="2"/>
    <m/>
    <s v="Y"/>
    <s v="Regular BCM"/>
  </r>
  <r>
    <x v="11"/>
    <x v="11"/>
    <n v="13500"/>
    <s v="Weapons offenses"/>
    <x v="0"/>
    <x v="0"/>
    <n v="93879.61"/>
    <n v="3"/>
    <m/>
    <m/>
    <s v="Regular BCM"/>
  </r>
  <r>
    <x v="13"/>
    <x v="0"/>
    <n v="18500"/>
    <s v="Other criminal"/>
    <x v="0"/>
    <x v="0"/>
    <n v="10772.75"/>
    <n v="1"/>
    <m/>
    <m/>
    <s v="Regular BCM"/>
  </r>
  <r>
    <x v="9"/>
    <x v="4"/>
    <n v="11500"/>
    <s v="Sexual assault"/>
    <x v="0"/>
    <x v="0"/>
    <n v="121119.44"/>
    <n v="3"/>
    <m/>
    <m/>
    <s v="Regular BCM"/>
  </r>
  <r>
    <x v="14"/>
    <x v="1"/>
    <n v="11500"/>
    <s v="Sexual assault"/>
    <x v="0"/>
    <x v="0"/>
    <n v="74949.5"/>
    <n v="3"/>
    <m/>
    <s v="Y"/>
    <s v="Regular BCM"/>
  </r>
  <r>
    <x v="10"/>
    <x v="2"/>
    <n v="14000"/>
    <s v="Assault"/>
    <x v="0"/>
    <x v="0"/>
    <n v="32795.51"/>
    <n v="1"/>
    <m/>
    <s v="Y"/>
    <s v="Regular BCM"/>
  </r>
  <r>
    <x v="2"/>
    <x v="7"/>
    <n v="11200"/>
    <s v="Homicide"/>
    <x v="0"/>
    <x v="0"/>
    <n v="273221.67"/>
    <n v="6"/>
    <m/>
    <s v="Y"/>
    <s v="Regular BCM"/>
  </r>
  <r>
    <x v="8"/>
    <x v="7"/>
    <n v="11200"/>
    <s v="Homicide"/>
    <x v="0"/>
    <x v="0"/>
    <n v="137767.29999999999"/>
    <n v="2"/>
    <m/>
    <m/>
    <s v="Regular BCM"/>
  </r>
  <r>
    <x v="13"/>
    <x v="7"/>
    <n v="12000"/>
    <s v="Narcotics - cocaine and heroin"/>
    <x v="0"/>
    <x v="0"/>
    <n v="54749"/>
    <n v="1"/>
    <m/>
    <s v="Y"/>
    <s v="ECM - G&amp;G"/>
  </r>
  <r>
    <x v="3"/>
    <x v="9"/>
    <n v="12500"/>
    <s v="Robbery"/>
    <x v="0"/>
    <x v="0"/>
    <n v="53151.85"/>
    <n v="2"/>
    <m/>
    <m/>
    <s v="Regular BCM"/>
  </r>
  <r>
    <x v="13"/>
    <x v="0"/>
    <n v="12000"/>
    <s v="Narcotics - cocaine and heroin"/>
    <x v="0"/>
    <x v="0"/>
    <n v="101166.5"/>
    <n v="1"/>
    <m/>
    <m/>
    <s v="G &amp; G"/>
  </r>
  <r>
    <x v="8"/>
    <x v="8"/>
    <n v="12500"/>
    <s v="Robbery"/>
    <x v="0"/>
    <x v="0"/>
    <n v="61062.2"/>
    <n v="2"/>
    <m/>
    <s v="Y"/>
    <s v="Regular BCM"/>
  </r>
  <r>
    <x v="9"/>
    <x v="9"/>
    <n v="18500"/>
    <s v="Other criminal"/>
    <x v="0"/>
    <x v="0"/>
    <n v="107553.26"/>
    <n v="1"/>
    <m/>
    <m/>
    <s v="G &amp; G"/>
  </r>
  <r>
    <x v="9"/>
    <x v="0"/>
    <n v="11200"/>
    <s v="Homicide"/>
    <x v="0"/>
    <x v="0"/>
    <n v="371778.61"/>
    <n v="12"/>
    <m/>
    <s v="Y"/>
    <s v="Regular BCM"/>
  </r>
  <r>
    <x v="7"/>
    <x v="7"/>
    <n v="11200"/>
    <s v="Homicide"/>
    <x v="0"/>
    <x v="0"/>
    <n v="343950.59"/>
    <n v="7"/>
    <m/>
    <s v="Y"/>
    <s v="Regular BCM"/>
  </r>
  <r>
    <x v="14"/>
    <x v="2"/>
    <n v="11000"/>
    <s v="Murder"/>
    <x v="1"/>
    <x v="0"/>
    <n v="1209858.6499999999"/>
    <n v="5"/>
    <m/>
    <s v="Y"/>
    <s v="ECM"/>
  </r>
  <r>
    <x v="8"/>
    <x v="10"/>
    <n v="11000"/>
    <s v="Murder"/>
    <x v="1"/>
    <x v="0"/>
    <n v="1141363.56"/>
    <n v="8"/>
    <m/>
    <s v="Y"/>
    <s v="ECM"/>
  </r>
  <r>
    <x v="14"/>
    <x v="4"/>
    <n v="11000"/>
    <s v="Murder"/>
    <x v="1"/>
    <x v="0"/>
    <n v="986445.42"/>
    <n v="13"/>
    <m/>
    <s v="Y"/>
    <s v="Regular BCM"/>
  </r>
  <r>
    <x v="12"/>
    <x v="10"/>
    <n v="12000"/>
    <s v="Narcotics - cocaine and heroin"/>
    <x v="0"/>
    <x v="0"/>
    <n v="169237.58"/>
    <n v="5"/>
    <m/>
    <s v="Y"/>
    <s v="G &amp; G"/>
  </r>
  <r>
    <x v="10"/>
    <x v="0"/>
    <n v="11200"/>
    <s v="Homicide"/>
    <x v="0"/>
    <x v="0"/>
    <n v="208146.97"/>
    <n v="2"/>
    <m/>
    <s v="Y"/>
    <s v="Regular BCM"/>
  </r>
  <r>
    <x v="11"/>
    <x v="4"/>
    <n v="13500"/>
    <s v="Weapons offenses"/>
    <x v="0"/>
    <x v="0"/>
    <n v="60315.75"/>
    <n v="1"/>
    <m/>
    <s v="Y"/>
    <s v="Regular BCM"/>
  </r>
  <r>
    <x v="9"/>
    <x v="7"/>
    <n v="11500"/>
    <s v="Sexual assault"/>
    <x v="0"/>
    <x v="0"/>
    <n v="108429.74"/>
    <n v="3"/>
    <m/>
    <s v="Y"/>
    <s v="Regular BCM"/>
  </r>
  <r>
    <x v="14"/>
    <x v="6"/>
    <n v="12000"/>
    <s v="Narcotics - cocaine and heroin"/>
    <x v="0"/>
    <x v="0"/>
    <n v="16571"/>
    <n v="1"/>
    <m/>
    <s v="Y"/>
    <s v="G &amp; G"/>
  </r>
  <r>
    <x v="7"/>
    <x v="7"/>
    <n v="18500"/>
    <s v="Other criminal"/>
    <x v="0"/>
    <x v="0"/>
    <n v="60846.6"/>
    <n v="3"/>
    <m/>
    <s v="Y"/>
    <s v="Regular BCM"/>
  </r>
  <r>
    <x v="6"/>
    <x v="5"/>
    <n v="11000"/>
    <s v="Murder"/>
    <x v="1"/>
    <x v="0"/>
    <n v="58557.72"/>
    <n v="1"/>
    <m/>
    <m/>
    <s v="Regular BCM"/>
  </r>
  <r>
    <x v="8"/>
    <x v="6"/>
    <n v="18000"/>
    <s v="Fail to comply"/>
    <x v="0"/>
    <x v="0"/>
    <n v="19284.830000000002"/>
    <n v="1"/>
    <m/>
    <s v="Y"/>
    <s v="Regular BCM"/>
  </r>
  <r>
    <x v="1"/>
    <x v="4"/>
    <n v="17500"/>
    <s v="Other drug offenses"/>
    <x v="0"/>
    <x v="0"/>
    <n v="38023.46"/>
    <n v="1"/>
    <s v="Y"/>
    <s v="Y"/>
    <s v="Regular BCM"/>
  </r>
  <r>
    <x v="10"/>
    <x v="6"/>
    <n v="13500"/>
    <s v="Weapons offenses"/>
    <x v="0"/>
    <x v="0"/>
    <n v="125978.5"/>
    <n v="4"/>
    <m/>
    <s v="Y"/>
    <s v="Regular BCM"/>
  </r>
  <r>
    <x v="2"/>
    <x v="9"/>
    <n v="12500"/>
    <s v="Robbery"/>
    <x v="0"/>
    <x v="0"/>
    <n v="25775.98"/>
    <n v="1"/>
    <m/>
    <s v="Y"/>
    <s v="Regular BCM"/>
  </r>
  <r>
    <x v="0"/>
    <x v="4"/>
    <n v="18500"/>
    <s v="Other criminal"/>
    <x v="0"/>
    <x v="0"/>
    <n v="174172.9"/>
    <n v="5"/>
    <m/>
    <s v="Y"/>
    <s v="Regular BCM"/>
  </r>
  <r>
    <x v="11"/>
    <x v="0"/>
    <n v="11000"/>
    <s v="Murder"/>
    <x v="1"/>
    <x v="0"/>
    <n v="318835.31"/>
    <n v="7"/>
    <m/>
    <m/>
    <s v="Regular BCM"/>
  </r>
  <r>
    <x v="0"/>
    <x v="11"/>
    <n v="18500"/>
    <s v="Other criminal"/>
    <x v="0"/>
    <x v="0"/>
    <n v="78426.5"/>
    <n v="3"/>
    <m/>
    <s v="Y"/>
    <s v="Regular BCM"/>
  </r>
  <r>
    <x v="3"/>
    <x v="10"/>
    <n v="12000"/>
    <s v="Narcotics - cocaine and heroin"/>
    <x v="0"/>
    <x v="0"/>
    <n v="148868.21"/>
    <n v="5"/>
    <m/>
    <s v="Y"/>
    <s v="Regular BCM"/>
  </r>
  <r>
    <x v="7"/>
    <x v="11"/>
    <n v="12000"/>
    <s v="Narcotics - cocaine and heroin"/>
    <x v="0"/>
    <x v="0"/>
    <n v="17253.75"/>
    <n v="1"/>
    <m/>
    <m/>
    <s v="G &amp; G"/>
  </r>
  <r>
    <x v="11"/>
    <x v="7"/>
    <n v="11000"/>
    <s v="Murder"/>
    <x v="1"/>
    <x v="0"/>
    <n v="1206979.3"/>
    <n v="17"/>
    <m/>
    <m/>
    <s v="Regular BCM"/>
  </r>
  <r>
    <x v="4"/>
    <x v="1"/>
    <n v="11500"/>
    <s v="Sexual assault"/>
    <x v="0"/>
    <x v="0"/>
    <n v="129768.7"/>
    <n v="3"/>
    <m/>
    <m/>
    <s v="Regular BCM"/>
  </r>
  <r>
    <x v="2"/>
    <x v="1"/>
    <n v="11000"/>
    <s v="Murder"/>
    <x v="1"/>
    <x v="0"/>
    <n v="671564.07"/>
    <n v="7"/>
    <m/>
    <s v="Y"/>
    <s v="Regular BCM"/>
  </r>
  <r>
    <x v="13"/>
    <x v="0"/>
    <n v="11000"/>
    <s v="Murder"/>
    <x v="1"/>
    <x v="0"/>
    <n v="229259.1"/>
    <n v="2"/>
    <m/>
    <s v="Y"/>
    <s v="Regular BCM"/>
  </r>
  <r>
    <x v="9"/>
    <x v="10"/>
    <n v="12000"/>
    <s v="Narcotics - cocaine and heroin"/>
    <x v="0"/>
    <x v="0"/>
    <n v="631754.63"/>
    <n v="9"/>
    <m/>
    <s v="Y"/>
    <s v="G &amp; G"/>
  </r>
  <r>
    <x v="8"/>
    <x v="5"/>
    <n v="13500"/>
    <s v="Weapons offenses"/>
    <x v="0"/>
    <x v="0"/>
    <n v="81508.45"/>
    <n v="2"/>
    <m/>
    <s v="Y"/>
    <s v="Regular BCM"/>
  </r>
  <r>
    <x v="10"/>
    <x v="1"/>
    <n v="11000"/>
    <s v="Murder"/>
    <x v="1"/>
    <x v="0"/>
    <n v="642118.65"/>
    <n v="9"/>
    <m/>
    <s v="Y"/>
    <s v="Regular BCM"/>
  </r>
  <r>
    <x v="0"/>
    <x v="9"/>
    <n v="18000"/>
    <s v="Fail to comply"/>
    <x v="0"/>
    <x v="0"/>
    <n v="34378.400000000001"/>
    <n v="1"/>
    <m/>
    <m/>
    <s v="Regular BCM"/>
  </r>
  <r>
    <x v="2"/>
    <x v="5"/>
    <n v="12000"/>
    <s v="Narcotics - cocaine and heroin"/>
    <x v="0"/>
    <x v="0"/>
    <n v="98670.399999999994"/>
    <n v="2"/>
    <m/>
    <m/>
    <s v="G &amp; G"/>
  </r>
  <r>
    <x v="6"/>
    <x v="9"/>
    <n v="12000"/>
    <s v="Narcotics - cocaine and heroin"/>
    <x v="0"/>
    <x v="0"/>
    <n v="122903.82"/>
    <n v="4"/>
    <m/>
    <s v="Y"/>
    <s v="Regular BCM"/>
  </r>
  <r>
    <x v="2"/>
    <x v="11"/>
    <n v="11000"/>
    <s v="Murder"/>
    <x v="1"/>
    <x v="0"/>
    <n v="338743.71"/>
    <n v="4"/>
    <m/>
    <m/>
    <s v="Regular BCM"/>
  </r>
  <r>
    <x v="0"/>
    <x v="10"/>
    <n v="13500"/>
    <s v="Weapons offenses"/>
    <x v="0"/>
    <x v="0"/>
    <n v="102542.28"/>
    <n v="3"/>
    <m/>
    <s v="Y"/>
    <s v="Regular BCM"/>
  </r>
  <r>
    <x v="14"/>
    <x v="11"/>
    <n v="12500"/>
    <s v="Robbery"/>
    <x v="0"/>
    <x v="0"/>
    <n v="236760.01"/>
    <n v="7"/>
    <m/>
    <s v="Y"/>
    <s v="Regular BCM"/>
  </r>
  <r>
    <x v="14"/>
    <x v="3"/>
    <n v="11200"/>
    <s v="Homicide"/>
    <x v="0"/>
    <x v="0"/>
    <n v="110951.75"/>
    <n v="3"/>
    <m/>
    <m/>
    <s v="Regular BCM"/>
  </r>
  <r>
    <x v="4"/>
    <x v="8"/>
    <n v="13500"/>
    <s v="Weapons offenses"/>
    <x v="0"/>
    <x v="0"/>
    <n v="51843.4"/>
    <n v="1"/>
    <m/>
    <s v="Y"/>
    <s v="Regular BCM"/>
  </r>
  <r>
    <x v="3"/>
    <x v="10"/>
    <n v="14000"/>
    <s v="Assault"/>
    <x v="0"/>
    <x v="0"/>
    <n v="142447.26999999999"/>
    <n v="4"/>
    <m/>
    <s v="Y"/>
    <s v="Regular BCM"/>
  </r>
  <r>
    <x v="5"/>
    <x v="1"/>
    <n v="11000"/>
    <s v="Murder"/>
    <x v="1"/>
    <x v="0"/>
    <n v="348887.74"/>
    <n v="7"/>
    <m/>
    <s v="Y"/>
    <s v="Regular BCM"/>
  </r>
  <r>
    <x v="2"/>
    <x v="10"/>
    <n v="11000"/>
    <s v="Murder"/>
    <x v="1"/>
    <x v="0"/>
    <n v="843508.49"/>
    <n v="10"/>
    <m/>
    <s v="Y"/>
    <s v="Regular BCM"/>
  </r>
  <r>
    <x v="13"/>
    <x v="9"/>
    <n v="11000"/>
    <s v="Murder"/>
    <x v="1"/>
    <x v="0"/>
    <n v="274776.59999999998"/>
    <n v="8"/>
    <m/>
    <s v="Y"/>
    <s v="Regular BCM"/>
  </r>
  <r>
    <x v="6"/>
    <x v="3"/>
    <n v="11000"/>
    <s v="Murder"/>
    <x v="1"/>
    <x v="0"/>
    <n v="378360.55"/>
    <n v="6"/>
    <m/>
    <m/>
    <s v="Regular BCM"/>
  </r>
  <r>
    <x v="3"/>
    <x v="7"/>
    <n v="11200"/>
    <s v="Homicide"/>
    <x v="0"/>
    <x v="0"/>
    <n v="277882.45"/>
    <n v="7"/>
    <m/>
    <s v="Y"/>
    <s v="Regular BCM"/>
  </r>
  <r>
    <x v="13"/>
    <x v="8"/>
    <n v="11200"/>
    <s v="Homicide"/>
    <x v="0"/>
    <x v="0"/>
    <n v="76013.25"/>
    <n v="1"/>
    <m/>
    <s v="Y"/>
    <s v="ECM"/>
  </r>
  <r>
    <x v="0"/>
    <x v="0"/>
    <n v="12000"/>
    <s v="Narcotics - cocaine and heroin"/>
    <x v="0"/>
    <x v="0"/>
    <n v="269979.78000000003"/>
    <n v="8"/>
    <m/>
    <s v="Y"/>
    <s v="Regular BCM"/>
  </r>
  <r>
    <x v="1"/>
    <x v="6"/>
    <n v="18500"/>
    <s v="Other criminal"/>
    <x v="0"/>
    <x v="0"/>
    <n v="67981.19"/>
    <n v="2"/>
    <m/>
    <m/>
    <s v="Regular BCM"/>
  </r>
  <r>
    <x v="9"/>
    <x v="2"/>
    <n v="11200"/>
    <s v="Homicide"/>
    <x v="0"/>
    <x v="0"/>
    <n v="170604"/>
    <n v="5"/>
    <m/>
    <m/>
    <s v="Regular BCM"/>
  </r>
  <r>
    <x v="13"/>
    <x v="4"/>
    <n v="11200"/>
    <s v="Homicide"/>
    <x v="0"/>
    <x v="0"/>
    <n v="59852.6"/>
    <n v="1"/>
    <m/>
    <m/>
    <s v="Regular BCM"/>
  </r>
  <r>
    <x v="0"/>
    <x v="2"/>
    <n v="13500"/>
    <s v="Weapons offenses"/>
    <x v="0"/>
    <x v="0"/>
    <n v="197078.06"/>
    <n v="6"/>
    <m/>
    <s v="Y"/>
    <s v="Regular BCM"/>
  </r>
  <r>
    <x v="3"/>
    <x v="7"/>
    <n v="11000"/>
    <s v="Murder"/>
    <x v="1"/>
    <x v="0"/>
    <n v="260728.5"/>
    <n v="1"/>
    <m/>
    <s v="Y"/>
    <s v="ECM"/>
  </r>
  <r>
    <x v="8"/>
    <x v="7"/>
    <n v="11000"/>
    <s v="Murder"/>
    <x v="1"/>
    <x v="0"/>
    <n v="109205.2"/>
    <n v="1"/>
    <m/>
    <m/>
    <s v="ECM"/>
  </r>
  <r>
    <x v="14"/>
    <x v="3"/>
    <n v="13500"/>
    <s v="Weapons offenses"/>
    <x v="0"/>
    <x v="0"/>
    <n v="23272.38"/>
    <n v="2"/>
    <m/>
    <s v="Y"/>
    <s v="Regular BCM"/>
  </r>
  <r>
    <x v="8"/>
    <x v="7"/>
    <n v="11200"/>
    <s v="Homicide"/>
    <x v="0"/>
    <x v="0"/>
    <n v="98323.96"/>
    <n v="2"/>
    <m/>
    <s v="Y"/>
    <s v="Regular BCM"/>
  </r>
  <r>
    <x v="1"/>
    <x v="1"/>
    <n v="11500"/>
    <s v="Sexual assault"/>
    <x v="0"/>
    <x v="0"/>
    <n v="49838.400000000001"/>
    <n v="2"/>
    <m/>
    <s v="Y"/>
    <s v="Regular BCM"/>
  </r>
  <r>
    <x v="14"/>
    <x v="3"/>
    <n v="11000"/>
    <s v="Murder"/>
    <x v="1"/>
    <x v="0"/>
    <n v="185052.58"/>
    <n v="4"/>
    <m/>
    <m/>
    <s v="Regular BCM"/>
  </r>
  <r>
    <x v="2"/>
    <x v="2"/>
    <n v="11200"/>
    <s v="Homicide"/>
    <x v="0"/>
    <x v="0"/>
    <n v="527640.91"/>
    <n v="8"/>
    <m/>
    <s v="Y"/>
    <s v="Regular BCM"/>
  </r>
  <r>
    <x v="3"/>
    <x v="5"/>
    <n v="18500"/>
    <s v="Other criminal"/>
    <x v="0"/>
    <x v="0"/>
    <n v="112770.8"/>
    <n v="3"/>
    <m/>
    <m/>
    <s v="Regular BCM"/>
  </r>
  <r>
    <x v="12"/>
    <x v="5"/>
    <n v="18500"/>
    <s v="Other criminal"/>
    <x v="0"/>
    <x v="0"/>
    <n v="39905.1"/>
    <n v="2"/>
    <m/>
    <m/>
    <s v="Regular BCM"/>
  </r>
  <r>
    <x v="11"/>
    <x v="9"/>
    <n v="11000"/>
    <s v="Murder"/>
    <x v="1"/>
    <x v="0"/>
    <n v="100780.1"/>
    <n v="3"/>
    <m/>
    <s v="Y"/>
    <s v="Regular BCM"/>
  </r>
  <r>
    <x v="7"/>
    <x v="0"/>
    <n v="11200"/>
    <s v="Homicide"/>
    <x v="0"/>
    <x v="0"/>
    <n v="58632.5"/>
    <n v="1"/>
    <s v="Y"/>
    <s v="Y"/>
    <s v="Regular BCM"/>
  </r>
  <r>
    <x v="7"/>
    <x v="7"/>
    <n v="15500"/>
    <s v="Fraud"/>
    <x v="0"/>
    <x v="0"/>
    <n v="137306"/>
    <n v="1"/>
    <m/>
    <m/>
    <s v="ECM"/>
  </r>
  <r>
    <x v="8"/>
    <x v="11"/>
    <n v="11000"/>
    <s v="Murder"/>
    <x v="1"/>
    <x v="0"/>
    <n v="445138.5"/>
    <n v="2"/>
    <m/>
    <s v="Y"/>
    <s v="ECM"/>
  </r>
  <r>
    <x v="10"/>
    <x v="2"/>
    <n v="18500"/>
    <s v="Other criminal"/>
    <x v="0"/>
    <x v="0"/>
    <n v="57541.75"/>
    <n v="2"/>
    <m/>
    <m/>
    <s v="Regular BCM"/>
  </r>
  <r>
    <x v="1"/>
    <x v="9"/>
    <n v="11000"/>
    <s v="Murder"/>
    <x v="1"/>
    <x v="0"/>
    <n v="46642.720000000001"/>
    <n v="1"/>
    <s v="Y"/>
    <s v="Y"/>
    <s v="Regular BCM"/>
  </r>
  <r>
    <x v="8"/>
    <x v="10"/>
    <n v="11500"/>
    <s v="Sexual assault"/>
    <x v="0"/>
    <x v="0"/>
    <n v="17731.5"/>
    <n v="1"/>
    <m/>
    <s v="Y"/>
    <s v="Regular BCM"/>
  </r>
  <r>
    <x v="6"/>
    <x v="9"/>
    <n v="18500"/>
    <s v="Other criminal"/>
    <x v="0"/>
    <x v="0"/>
    <n v="76759.97"/>
    <n v="3"/>
    <m/>
    <s v="Y"/>
    <s v="Regular BCM"/>
  </r>
  <r>
    <x v="2"/>
    <x v="11"/>
    <n v="11500"/>
    <s v="Sexual assault"/>
    <x v="0"/>
    <x v="0"/>
    <n v="129309.3"/>
    <n v="4"/>
    <m/>
    <s v="Y"/>
    <s v="Regular BCM"/>
  </r>
  <r>
    <x v="10"/>
    <x v="8"/>
    <n v="13000"/>
    <s v="Break and enter"/>
    <x v="0"/>
    <x v="0"/>
    <n v="33870.35"/>
    <n v="1"/>
    <m/>
    <s v="Y"/>
    <s v="Regular BCM"/>
  </r>
  <r>
    <x v="0"/>
    <x v="7"/>
    <n v="12500"/>
    <s v="Robbery"/>
    <x v="0"/>
    <x v="0"/>
    <n v="35606.199999999997"/>
    <n v="2"/>
    <m/>
    <m/>
    <s v="Regular BCM"/>
  </r>
  <r>
    <x v="14"/>
    <x v="5"/>
    <n v="14000"/>
    <s v="Assault"/>
    <x v="0"/>
    <x v="0"/>
    <n v="48650.5"/>
    <n v="1"/>
    <m/>
    <m/>
    <s v="Regular BCM"/>
  </r>
  <r>
    <x v="13"/>
    <x v="4"/>
    <n v="11200"/>
    <s v="Homicide"/>
    <x v="0"/>
    <x v="0"/>
    <n v="54753.48"/>
    <n v="1"/>
    <s v="Y"/>
    <s v="Y"/>
    <s v="Regular BCM"/>
  </r>
  <r>
    <x v="3"/>
    <x v="7"/>
    <n v="11000"/>
    <s v="Murder"/>
    <x v="1"/>
    <x v="0"/>
    <n v="611654.29"/>
    <n v="10"/>
    <m/>
    <s v="Y"/>
    <s v="Regular BCM"/>
  </r>
  <r>
    <x v="13"/>
    <x v="3"/>
    <n v="12500"/>
    <s v="Robbery"/>
    <x v="0"/>
    <x v="0"/>
    <n v="85798.35"/>
    <n v="2"/>
    <m/>
    <s v="Y"/>
    <s v="Regular BCM"/>
  </r>
  <r>
    <x v="10"/>
    <x v="2"/>
    <n v="11500"/>
    <s v="Sexual assault"/>
    <x v="0"/>
    <x v="0"/>
    <n v="162339.94"/>
    <n v="5"/>
    <m/>
    <s v="Y"/>
    <s v="Regular BCM"/>
  </r>
  <r>
    <x v="13"/>
    <x v="11"/>
    <n v="12000"/>
    <s v="Narcotics - cocaine and heroin"/>
    <x v="0"/>
    <x v="0"/>
    <n v="24280.75"/>
    <n v="1"/>
    <s v="Y"/>
    <s v="Y"/>
    <s v="Regular BCM"/>
  </r>
  <r>
    <x v="10"/>
    <x v="6"/>
    <n v="18500"/>
    <s v="Other criminal"/>
    <x v="0"/>
    <x v="0"/>
    <n v="54996"/>
    <n v="1"/>
    <m/>
    <m/>
    <s v="Regular BCM"/>
  </r>
  <r>
    <x v="3"/>
    <x v="8"/>
    <n v="14000"/>
    <s v="Assault"/>
    <x v="0"/>
    <x v="0"/>
    <n v="120973.57"/>
    <n v="5"/>
    <m/>
    <s v="Y"/>
    <s v="Regular BCM"/>
  </r>
  <r>
    <x v="14"/>
    <x v="11"/>
    <n v="12000"/>
    <s v="Narcotics - cocaine and heroin"/>
    <x v="0"/>
    <x v="0"/>
    <n v="35971.800000000003"/>
    <n v="1"/>
    <m/>
    <s v="Y"/>
    <s v="Regular BCM"/>
  </r>
  <r>
    <x v="0"/>
    <x v="9"/>
    <n v="12000"/>
    <s v="Narcotics - cocaine and heroin"/>
    <x v="0"/>
    <x v="0"/>
    <n v="171072.49"/>
    <n v="6"/>
    <m/>
    <s v="Y"/>
    <s v="Regular BCM"/>
  </r>
  <r>
    <x v="0"/>
    <x v="10"/>
    <n v="13500"/>
    <s v="Weapons offenses"/>
    <x v="0"/>
    <x v="0"/>
    <n v="98675.6"/>
    <n v="2"/>
    <m/>
    <m/>
    <s v="Regular BCM"/>
  </r>
  <r>
    <x v="9"/>
    <x v="11"/>
    <n v="11000"/>
    <s v="Murder"/>
    <x v="1"/>
    <x v="0"/>
    <n v="355231.85"/>
    <n v="3"/>
    <m/>
    <s v="Y"/>
    <s v="Regular BCM"/>
  </r>
  <r>
    <x v="3"/>
    <x v="0"/>
    <n v="18500"/>
    <s v="Other criminal"/>
    <x v="0"/>
    <x v="0"/>
    <n v="32484.59"/>
    <n v="2"/>
    <m/>
    <m/>
    <s v="Regular BCM"/>
  </r>
  <r>
    <x v="3"/>
    <x v="0"/>
    <n v="12000"/>
    <s v="Narcotics - cocaine and heroin"/>
    <x v="0"/>
    <x v="0"/>
    <n v="42893.3"/>
    <n v="1"/>
    <m/>
    <m/>
    <s v="G &amp; G"/>
  </r>
  <r>
    <x v="6"/>
    <x v="8"/>
    <n v="12500"/>
    <s v="Robbery"/>
    <x v="0"/>
    <x v="0"/>
    <n v="259707.74"/>
    <n v="2"/>
    <m/>
    <s v="Y"/>
    <s v="ECM"/>
  </r>
  <r>
    <x v="5"/>
    <x v="7"/>
    <n v="11200"/>
    <s v="Homicide"/>
    <x v="0"/>
    <x v="0"/>
    <n v="103838.39999999999"/>
    <n v="2"/>
    <m/>
    <s v="Y"/>
    <s v="ECM"/>
  </r>
  <r>
    <x v="2"/>
    <x v="10"/>
    <n v="12000"/>
    <s v="Narcotics - cocaine and heroin"/>
    <x v="0"/>
    <x v="0"/>
    <n v="66187.3"/>
    <n v="1"/>
    <m/>
    <s v="Y"/>
    <s v="G &amp; G"/>
  </r>
  <r>
    <x v="6"/>
    <x v="4"/>
    <n v="11000"/>
    <s v="Murder"/>
    <x v="1"/>
    <x v="0"/>
    <n v="257920.1"/>
    <n v="1"/>
    <m/>
    <m/>
    <s v="ECM"/>
  </r>
  <r>
    <x v="12"/>
    <x v="9"/>
    <n v="14500"/>
    <s v="Theft"/>
    <x v="0"/>
    <x v="0"/>
    <n v="23404.5"/>
    <n v="1"/>
    <m/>
    <s v="Y"/>
    <s v="Regular BCM"/>
  </r>
  <r>
    <x v="11"/>
    <x v="9"/>
    <n v="12500"/>
    <s v="Robbery"/>
    <x v="0"/>
    <x v="0"/>
    <n v="86052.38"/>
    <n v="2"/>
    <m/>
    <s v="Y"/>
    <s v="Regular BCM"/>
  </r>
  <r>
    <x v="1"/>
    <x v="4"/>
    <n v="11000"/>
    <s v="Murder"/>
    <x v="1"/>
    <x v="0"/>
    <n v="835506.35"/>
    <n v="3"/>
    <m/>
    <s v="Y"/>
    <s v="ECM"/>
  </r>
  <r>
    <x v="4"/>
    <x v="10"/>
    <n v="11000"/>
    <s v="Murder"/>
    <x v="1"/>
    <x v="0"/>
    <n v="141792.89000000001"/>
    <n v="1"/>
    <m/>
    <s v="Y"/>
    <s v="ECM"/>
  </r>
  <r>
    <x v="1"/>
    <x v="2"/>
    <n v="12000"/>
    <s v="Narcotics - cocaine and heroin"/>
    <x v="0"/>
    <x v="0"/>
    <n v="32942.230000000003"/>
    <n v="2"/>
    <m/>
    <s v="Y"/>
    <s v="Regular BCM"/>
  </r>
  <r>
    <x v="0"/>
    <x v="0"/>
    <n v="11500"/>
    <s v="Sexual assault"/>
    <x v="0"/>
    <x v="0"/>
    <n v="64790.74"/>
    <n v="2"/>
    <m/>
    <m/>
    <s v="Regular BCM"/>
  </r>
  <r>
    <x v="2"/>
    <x v="5"/>
    <n v="11000"/>
    <s v="Murder"/>
    <x v="1"/>
    <x v="0"/>
    <n v="251794.19"/>
    <n v="1"/>
    <m/>
    <s v="Y"/>
    <s v="ECM"/>
  </r>
  <r>
    <x v="1"/>
    <x v="9"/>
    <n v="11200"/>
    <s v="Homicide"/>
    <x v="0"/>
    <x v="0"/>
    <n v="200398.05"/>
    <n v="5"/>
    <m/>
    <s v="Y"/>
    <s v="Regular BCM"/>
  </r>
  <r>
    <x v="9"/>
    <x v="11"/>
    <n v="11000"/>
    <s v="Murder"/>
    <x v="1"/>
    <x v="0"/>
    <n v="167538.87"/>
    <n v="1"/>
    <m/>
    <m/>
    <s v="Regular BCM"/>
  </r>
  <r>
    <x v="5"/>
    <x v="8"/>
    <n v="11200"/>
    <s v="Homicide"/>
    <x v="0"/>
    <x v="0"/>
    <n v="103208.27"/>
    <n v="3"/>
    <m/>
    <s v="Y"/>
    <s v="Regular BCM"/>
  </r>
  <r>
    <x v="4"/>
    <x v="4"/>
    <n v="18500"/>
    <s v="Other criminal"/>
    <x v="0"/>
    <x v="0"/>
    <n v="129687.01"/>
    <n v="4"/>
    <m/>
    <s v="Y"/>
    <s v="Regular BCM"/>
  </r>
  <r>
    <x v="4"/>
    <x v="4"/>
    <n v="13500"/>
    <s v="Weapons offenses"/>
    <x v="0"/>
    <x v="0"/>
    <n v="107365.4"/>
    <n v="2"/>
    <m/>
    <s v="Y"/>
    <s v="Regular BCM"/>
  </r>
  <r>
    <x v="0"/>
    <x v="1"/>
    <n v="11200"/>
    <s v="Homicide"/>
    <x v="0"/>
    <x v="0"/>
    <n v="207732.15"/>
    <n v="5"/>
    <m/>
    <s v="Y"/>
    <s v="Regular BCM"/>
  </r>
  <r>
    <x v="2"/>
    <x v="10"/>
    <n v="12500"/>
    <s v="Robbery"/>
    <x v="0"/>
    <x v="0"/>
    <n v="99066.21"/>
    <n v="2"/>
    <m/>
    <s v="Y"/>
    <s v="Regular BCM"/>
  </r>
  <r>
    <x v="7"/>
    <x v="2"/>
    <n v="13000"/>
    <s v="Break and enter"/>
    <x v="0"/>
    <x v="0"/>
    <n v="6821.5"/>
    <n v="1"/>
    <m/>
    <s v="Y"/>
    <s v="Regular BCM"/>
  </r>
  <r>
    <x v="0"/>
    <x v="8"/>
    <n v="12000"/>
    <s v="Narcotics - cocaine and heroin"/>
    <x v="0"/>
    <x v="0"/>
    <n v="74869.94"/>
    <n v="3"/>
    <m/>
    <s v="Y"/>
    <s v="G &amp; G"/>
  </r>
  <r>
    <x v="0"/>
    <x v="5"/>
    <n v="11000"/>
    <s v="Murder"/>
    <x v="1"/>
    <x v="0"/>
    <n v="294697.05"/>
    <n v="5"/>
    <m/>
    <m/>
    <s v="Regular BCM"/>
  </r>
  <r>
    <x v="13"/>
    <x v="9"/>
    <n v="17500"/>
    <s v="Other drug offenses"/>
    <x v="0"/>
    <x v="0"/>
    <n v="21358.400000000001"/>
    <n v="1"/>
    <m/>
    <m/>
    <s v="Regular BCM"/>
  </r>
  <r>
    <x v="0"/>
    <x v="10"/>
    <n v="12500"/>
    <s v="Robbery"/>
    <x v="0"/>
    <x v="0"/>
    <n v="98174.3"/>
    <n v="3"/>
    <m/>
    <m/>
    <s v="Regular BCM"/>
  </r>
  <r>
    <x v="0"/>
    <x v="4"/>
    <n v="13500"/>
    <s v="Weapons offenses"/>
    <x v="0"/>
    <x v="0"/>
    <n v="19030.900000000001"/>
    <n v="1"/>
    <m/>
    <m/>
    <s v="Regular BCM"/>
  </r>
  <r>
    <x v="1"/>
    <x v="8"/>
    <n v="11200"/>
    <s v="Homicide"/>
    <x v="0"/>
    <x v="0"/>
    <n v="125879.05"/>
    <n v="2"/>
    <m/>
    <m/>
    <s v="Regular BCM"/>
  </r>
  <r>
    <x v="7"/>
    <x v="11"/>
    <n v="18500"/>
    <s v="Other criminal"/>
    <x v="0"/>
    <x v="0"/>
    <n v="65677.11"/>
    <n v="1"/>
    <m/>
    <m/>
    <s v="Regular BCM"/>
  </r>
  <r>
    <x v="6"/>
    <x v="11"/>
    <n v="15500"/>
    <s v="Fraud"/>
    <x v="0"/>
    <x v="0"/>
    <n v="11737.25"/>
    <n v="1"/>
    <m/>
    <s v="Y"/>
    <s v="Regular BCM"/>
  </r>
  <r>
    <x v="2"/>
    <x v="5"/>
    <n v="12500"/>
    <s v="Robbery"/>
    <x v="0"/>
    <x v="0"/>
    <n v="15280.16"/>
    <n v="1"/>
    <m/>
    <m/>
    <s v="G &amp; G"/>
  </r>
  <r>
    <x v="6"/>
    <x v="9"/>
    <n v="11200"/>
    <s v="Homicide"/>
    <x v="0"/>
    <x v="0"/>
    <n v="227576.84"/>
    <n v="4"/>
    <m/>
    <s v="Y"/>
    <s v="Regular BCM"/>
  </r>
  <r>
    <x v="1"/>
    <x v="5"/>
    <n v="11000"/>
    <s v="Murder"/>
    <x v="1"/>
    <x v="0"/>
    <n v="805713.14"/>
    <n v="11"/>
    <m/>
    <s v="Y"/>
    <s v="Regular BCM"/>
  </r>
  <r>
    <x v="7"/>
    <x v="11"/>
    <n v="14000"/>
    <s v="Assault"/>
    <x v="0"/>
    <x v="0"/>
    <n v="130669.18"/>
    <n v="2"/>
    <m/>
    <s v="Y"/>
    <s v="Regular BCM"/>
  </r>
  <r>
    <x v="6"/>
    <x v="9"/>
    <n v="11200"/>
    <s v="Homicide"/>
    <x v="0"/>
    <x v="0"/>
    <n v="113720.73"/>
    <n v="3"/>
    <m/>
    <m/>
    <s v="Regular BCM"/>
  </r>
  <r>
    <x v="12"/>
    <x v="2"/>
    <n v="14500"/>
    <s v="Theft"/>
    <x v="0"/>
    <x v="0"/>
    <n v="20918.73"/>
    <n v="1"/>
    <m/>
    <m/>
    <s v="Regular BCM"/>
  </r>
  <r>
    <x v="10"/>
    <x v="8"/>
    <n v="11200"/>
    <s v="Homicide"/>
    <x v="0"/>
    <x v="0"/>
    <n v="156870.01999999999"/>
    <n v="2"/>
    <m/>
    <s v="Y"/>
    <s v="Regular BCM"/>
  </r>
  <r>
    <x v="0"/>
    <x v="6"/>
    <n v="11200"/>
    <s v="Homicide"/>
    <x v="0"/>
    <x v="0"/>
    <n v="58229.25"/>
    <n v="1"/>
    <m/>
    <s v="Y"/>
    <s v="G &amp; G"/>
  </r>
  <r>
    <x v="9"/>
    <x v="4"/>
    <n v="11200"/>
    <s v="Homicide"/>
    <x v="0"/>
    <x v="0"/>
    <n v="106323.96"/>
    <n v="3"/>
    <m/>
    <m/>
    <s v="Regular BCM"/>
  </r>
  <r>
    <x v="13"/>
    <x v="3"/>
    <n v="15500"/>
    <s v="Fraud"/>
    <x v="0"/>
    <x v="0"/>
    <n v="34410.32"/>
    <n v="1"/>
    <m/>
    <s v="Y"/>
    <s v="Regular BCM"/>
  </r>
  <r>
    <x v="14"/>
    <x v="9"/>
    <n v="11000"/>
    <s v="Murder"/>
    <x v="1"/>
    <x v="0"/>
    <n v="78704"/>
    <n v="1"/>
    <s v="Y"/>
    <s v="Y"/>
    <s v="Regular BCM"/>
  </r>
  <r>
    <x v="6"/>
    <x v="3"/>
    <n v="12500"/>
    <s v="Robbery"/>
    <x v="0"/>
    <x v="0"/>
    <n v="29450.3"/>
    <n v="1"/>
    <m/>
    <s v="Y"/>
    <s v="Regular BCM"/>
  </r>
  <r>
    <x v="5"/>
    <x v="0"/>
    <n v="11000"/>
    <s v="Murder"/>
    <x v="1"/>
    <x v="0"/>
    <n v="799614.44"/>
    <n v="4"/>
    <m/>
    <s v="Y"/>
    <s v="ECM"/>
  </r>
  <r>
    <x v="3"/>
    <x v="6"/>
    <n v="11500"/>
    <s v="Sexual assault"/>
    <x v="0"/>
    <x v="0"/>
    <n v="38124.9"/>
    <n v="2"/>
    <m/>
    <m/>
    <s v="Regular BCM"/>
  </r>
  <r>
    <x v="0"/>
    <x v="0"/>
    <n v="11000"/>
    <s v="Murder"/>
    <x v="1"/>
    <x v="0"/>
    <n v="184726.22"/>
    <n v="1"/>
    <m/>
    <s v="Y"/>
    <s v="Mega Case"/>
  </r>
  <r>
    <x v="9"/>
    <x v="5"/>
    <n v="18500"/>
    <s v="Other criminal"/>
    <x v="0"/>
    <x v="0"/>
    <n v="7221.5"/>
    <n v="1"/>
    <m/>
    <s v="Y"/>
    <s v="G &amp; G"/>
  </r>
  <r>
    <x v="13"/>
    <x v="6"/>
    <n v="18500"/>
    <s v="Other criminal"/>
    <x v="0"/>
    <x v="0"/>
    <n v="77293.919999999998"/>
    <n v="3"/>
    <m/>
    <s v="Y"/>
    <s v="G &amp; G"/>
  </r>
  <r>
    <x v="5"/>
    <x v="8"/>
    <n v="12000"/>
    <s v="Narcotics - cocaine and heroin"/>
    <x v="0"/>
    <x v="0"/>
    <n v="67284.47"/>
    <n v="3"/>
    <m/>
    <s v="Y"/>
    <s v="G &amp; G"/>
  </r>
  <r>
    <x v="0"/>
    <x v="11"/>
    <n v="12500"/>
    <s v="Robbery"/>
    <x v="0"/>
    <x v="0"/>
    <n v="19500.2"/>
    <n v="1"/>
    <m/>
    <s v="Y"/>
    <s v="Regular BCM"/>
  </r>
  <r>
    <x v="6"/>
    <x v="11"/>
    <n v="11200"/>
    <s v="Homicide"/>
    <x v="0"/>
    <x v="0"/>
    <n v="230506.07"/>
    <n v="3"/>
    <m/>
    <m/>
    <s v="Regular BCM"/>
  </r>
  <r>
    <x v="13"/>
    <x v="0"/>
    <n v="12000"/>
    <s v="Narcotics - cocaine and heroin"/>
    <x v="0"/>
    <x v="0"/>
    <n v="185993.23"/>
    <n v="4"/>
    <m/>
    <s v="Y"/>
    <s v="G &amp; G"/>
  </r>
  <r>
    <x v="12"/>
    <x v="6"/>
    <n v="13000"/>
    <s v="Break and enter"/>
    <x v="0"/>
    <x v="0"/>
    <n v="52466.58"/>
    <n v="2"/>
    <m/>
    <m/>
    <s v="Regular BCM"/>
  </r>
  <r>
    <x v="13"/>
    <x v="2"/>
    <n v="11000"/>
    <s v="Murder"/>
    <x v="1"/>
    <x v="0"/>
    <n v="260688.61"/>
    <n v="3"/>
    <m/>
    <m/>
    <s v="Regular BCM"/>
  </r>
  <r>
    <x v="1"/>
    <x v="3"/>
    <n v="13500"/>
    <s v="Weapons offenses"/>
    <x v="0"/>
    <x v="0"/>
    <n v="95841.7"/>
    <n v="1"/>
    <m/>
    <s v="Y"/>
    <s v="G &amp; G"/>
  </r>
  <r>
    <x v="1"/>
    <x v="9"/>
    <n v="18000"/>
    <s v="Fail to comply"/>
    <x v="0"/>
    <x v="0"/>
    <n v="75565.8"/>
    <n v="1"/>
    <s v="Y"/>
    <s v="Y"/>
    <s v="G &amp; G"/>
  </r>
  <r>
    <x v="0"/>
    <x v="1"/>
    <n v="13500"/>
    <s v="Weapons offenses"/>
    <x v="0"/>
    <x v="0"/>
    <n v="100701.6"/>
    <n v="1"/>
    <m/>
    <m/>
    <s v="G &amp; G"/>
  </r>
  <r>
    <x v="5"/>
    <x v="11"/>
    <n v="11200"/>
    <s v="Homicide"/>
    <x v="0"/>
    <x v="0"/>
    <n v="146297.82999999999"/>
    <n v="4"/>
    <m/>
    <s v="Y"/>
    <s v="Regular BCM"/>
  </r>
  <r>
    <x v="12"/>
    <x v="9"/>
    <n v="14000"/>
    <s v="Assault"/>
    <x v="0"/>
    <x v="0"/>
    <n v="117670.52"/>
    <n v="2"/>
    <m/>
    <s v="Y"/>
    <s v="Regular BCM"/>
  </r>
  <r>
    <x v="10"/>
    <x v="2"/>
    <n v="12500"/>
    <s v="Robbery"/>
    <x v="0"/>
    <x v="0"/>
    <n v="28242.799999999999"/>
    <n v="1"/>
    <m/>
    <s v="Y"/>
    <s v="Regular BCM"/>
  </r>
  <r>
    <x v="7"/>
    <x v="10"/>
    <n v="11000"/>
    <s v="Murder"/>
    <x v="1"/>
    <x v="0"/>
    <n v="44946.75"/>
    <n v="1"/>
    <m/>
    <m/>
    <s v="Regular BCM"/>
  </r>
  <r>
    <x v="7"/>
    <x v="2"/>
    <n v="13500"/>
    <s v="Weapons offenses"/>
    <x v="0"/>
    <x v="0"/>
    <n v="29940.5"/>
    <n v="1"/>
    <m/>
    <s v="Y"/>
    <s v="Regular BCM"/>
  </r>
  <r>
    <x v="13"/>
    <x v="6"/>
    <n v="11000"/>
    <s v="Murder"/>
    <x v="1"/>
    <x v="0"/>
    <n v="169642.5"/>
    <n v="1"/>
    <m/>
    <s v="Y"/>
    <s v="ECM"/>
  </r>
  <r>
    <x v="9"/>
    <x v="2"/>
    <n v="18500"/>
    <s v="Other criminal"/>
    <x v="0"/>
    <x v="0"/>
    <n v="215102.77"/>
    <n v="6"/>
    <m/>
    <s v="Y"/>
    <s v="Regular BCM"/>
  </r>
  <r>
    <x v="14"/>
    <x v="6"/>
    <n v="14000"/>
    <s v="Assault"/>
    <x v="0"/>
    <x v="0"/>
    <n v="65078.05"/>
    <n v="2"/>
    <m/>
    <s v="Y"/>
    <s v="Regular BCM"/>
  </r>
  <r>
    <x v="1"/>
    <x v="7"/>
    <n v="11000"/>
    <s v="Murder"/>
    <x v="1"/>
    <x v="0"/>
    <n v="93223.7"/>
    <n v="1"/>
    <m/>
    <m/>
    <s v="Regular BCM"/>
  </r>
  <r>
    <x v="4"/>
    <x v="10"/>
    <n v="11200"/>
    <s v="Homicide"/>
    <x v="0"/>
    <x v="0"/>
    <n v="73647.8"/>
    <n v="2"/>
    <m/>
    <m/>
    <s v="Regular BCM"/>
  </r>
  <r>
    <x v="8"/>
    <x v="7"/>
    <n v="11000"/>
    <s v="Murder"/>
    <x v="1"/>
    <x v="0"/>
    <n v="633482.1"/>
    <n v="2"/>
    <m/>
    <s v="Y"/>
    <s v="ECM"/>
  </r>
  <r>
    <x v="7"/>
    <x v="11"/>
    <n v="12000"/>
    <s v="Narcotics - cocaine and heroin"/>
    <x v="0"/>
    <x v="0"/>
    <n v="84819.26"/>
    <n v="1"/>
    <m/>
    <s v="Y"/>
    <s v="ECM"/>
  </r>
  <r>
    <x v="3"/>
    <x v="11"/>
    <n v="11200"/>
    <s v="Homicide"/>
    <x v="0"/>
    <x v="0"/>
    <n v="36812.5"/>
    <n v="1"/>
    <m/>
    <m/>
    <s v="Regular BCM"/>
  </r>
  <r>
    <x v="1"/>
    <x v="8"/>
    <n v="12500"/>
    <s v="Robbery"/>
    <x v="0"/>
    <x v="0"/>
    <n v="82780.55"/>
    <n v="1"/>
    <m/>
    <m/>
    <s v="Regular BCM"/>
  </r>
  <r>
    <x v="2"/>
    <x v="2"/>
    <n v="11200"/>
    <s v="Homicide"/>
    <x v="0"/>
    <x v="0"/>
    <n v="108912.4"/>
    <n v="3"/>
    <s v="Y"/>
    <s v="Y"/>
    <s v="Regular BCM"/>
  </r>
  <r>
    <x v="12"/>
    <x v="6"/>
    <n v="12000"/>
    <s v="Narcotics - cocaine and heroin"/>
    <x v="0"/>
    <x v="0"/>
    <n v="59429.9"/>
    <n v="3"/>
    <m/>
    <s v="Y"/>
    <s v="G &amp; G"/>
  </r>
  <r>
    <x v="6"/>
    <x v="4"/>
    <n v="13500"/>
    <s v="Weapons offenses"/>
    <x v="0"/>
    <x v="0"/>
    <n v="10657.25"/>
    <n v="1"/>
    <m/>
    <s v="Y"/>
    <s v="Regular BCM"/>
  </r>
  <r>
    <x v="7"/>
    <x v="8"/>
    <n v="12000"/>
    <s v="Narcotics - cocaine and heroin"/>
    <x v="0"/>
    <x v="0"/>
    <n v="15347.5"/>
    <n v="1"/>
    <s v="Y"/>
    <s v="Y"/>
    <s v="G &amp; G"/>
  </r>
  <r>
    <x v="5"/>
    <x v="1"/>
    <n v="11200"/>
    <s v="Homicide"/>
    <x v="0"/>
    <x v="0"/>
    <n v="216310.98"/>
    <n v="5"/>
    <m/>
    <s v="Y"/>
    <s v="Regular BCM"/>
  </r>
  <r>
    <x v="1"/>
    <x v="0"/>
    <n v="18500"/>
    <s v="Other criminal"/>
    <x v="0"/>
    <x v="0"/>
    <n v="44467.6"/>
    <n v="1"/>
    <m/>
    <s v="Y"/>
    <s v="Regular BCM"/>
  </r>
  <r>
    <x v="13"/>
    <x v="8"/>
    <n v="11200"/>
    <s v="Homicide"/>
    <x v="0"/>
    <x v="0"/>
    <n v="63418.45"/>
    <n v="1"/>
    <s v="Y"/>
    <s v="Y"/>
    <s v="Regular BCM"/>
  </r>
  <r>
    <x v="11"/>
    <x v="7"/>
    <n v="14000"/>
    <s v="Assault"/>
    <x v="0"/>
    <x v="0"/>
    <n v="35028"/>
    <n v="1"/>
    <m/>
    <m/>
    <s v="Regular BCM"/>
  </r>
  <r>
    <x v="12"/>
    <x v="4"/>
    <n v="14000"/>
    <s v="Assault"/>
    <x v="0"/>
    <x v="0"/>
    <n v="109646"/>
    <n v="2"/>
    <m/>
    <s v="Y"/>
    <s v="Regular BCM"/>
  </r>
  <r>
    <x v="1"/>
    <x v="0"/>
    <n v="13500"/>
    <s v="Weapons offenses"/>
    <x v="0"/>
    <x v="0"/>
    <n v="55370.6"/>
    <n v="1"/>
    <s v="Y"/>
    <s v="Y"/>
    <s v="G &amp; G"/>
  </r>
  <r>
    <x v="6"/>
    <x v="7"/>
    <n v="11000"/>
    <s v="Murder"/>
    <x v="1"/>
    <x v="0"/>
    <n v="426828.79999999999"/>
    <n v="1"/>
    <m/>
    <m/>
    <s v="ECM"/>
  </r>
  <r>
    <x v="2"/>
    <x v="5"/>
    <n v="12500"/>
    <s v="Robbery"/>
    <x v="0"/>
    <x v="0"/>
    <n v="32598.09"/>
    <n v="1"/>
    <m/>
    <s v="Y"/>
    <s v="G &amp; G"/>
  </r>
  <r>
    <x v="12"/>
    <x v="8"/>
    <n v="13500"/>
    <s v="Weapons offenses"/>
    <x v="0"/>
    <x v="0"/>
    <n v="24737.35"/>
    <n v="1"/>
    <m/>
    <m/>
    <s v="Regular BCM"/>
  </r>
  <r>
    <x v="8"/>
    <x v="1"/>
    <n v="11200"/>
    <s v="Homicide"/>
    <x v="0"/>
    <x v="0"/>
    <n v="206194.56"/>
    <n v="3"/>
    <m/>
    <s v="Y"/>
    <s v="Regular BCM"/>
  </r>
  <r>
    <x v="13"/>
    <x v="2"/>
    <n v="18500"/>
    <s v="Other criminal"/>
    <x v="0"/>
    <x v="0"/>
    <n v="54198.69"/>
    <n v="1"/>
    <s v="Y"/>
    <s v="Y"/>
    <s v="Regular BCM"/>
  </r>
  <r>
    <x v="7"/>
    <x v="11"/>
    <n v="11000"/>
    <s v="Murder"/>
    <x v="1"/>
    <x v="0"/>
    <n v="458834.42"/>
    <n v="2"/>
    <m/>
    <s v="Y"/>
    <s v="ECM"/>
  </r>
  <r>
    <x v="2"/>
    <x v="4"/>
    <n v="11200"/>
    <s v="Homicide"/>
    <x v="0"/>
    <x v="0"/>
    <n v="6139.35"/>
    <n v="1"/>
    <m/>
    <s v="Y"/>
    <s v="Regular BCM"/>
  </r>
  <r>
    <x v="8"/>
    <x v="6"/>
    <n v="15500"/>
    <s v="Fraud"/>
    <x v="0"/>
    <x v="0"/>
    <n v="46622.85"/>
    <n v="1"/>
    <m/>
    <s v="Y"/>
    <s v="Regular BCM"/>
  </r>
  <r>
    <x v="11"/>
    <x v="9"/>
    <n v="14500"/>
    <s v="Theft"/>
    <x v="0"/>
    <x v="0"/>
    <n v="10673.65"/>
    <n v="1"/>
    <m/>
    <s v="Y"/>
    <s v="Regular BCM"/>
  </r>
  <r>
    <x v="5"/>
    <x v="5"/>
    <n v="16500"/>
    <s v="Other vehicle offenses"/>
    <x v="0"/>
    <x v="0"/>
    <n v="21732.05"/>
    <n v="1"/>
    <m/>
    <s v="Y"/>
    <s v="Regular BCM"/>
  </r>
  <r>
    <x v="2"/>
    <x v="8"/>
    <n v="11500"/>
    <s v="Sexual assault"/>
    <x v="0"/>
    <x v="0"/>
    <n v="29314.7"/>
    <n v="1"/>
    <s v="Y"/>
    <s v="Y"/>
    <s v="Regular BCM"/>
  </r>
  <r>
    <x v="4"/>
    <x v="1"/>
    <n v="11200"/>
    <s v="Homicide"/>
    <x v="0"/>
    <x v="0"/>
    <n v="201422.44"/>
    <n v="2"/>
    <m/>
    <m/>
    <s v="Regular BCM"/>
  </r>
  <r>
    <x v="13"/>
    <x v="2"/>
    <n v="13500"/>
    <s v="Weapons offenses"/>
    <x v="0"/>
    <x v="0"/>
    <n v="14926.4"/>
    <n v="1"/>
    <m/>
    <m/>
    <s v="G &amp; G"/>
  </r>
  <r>
    <x v="3"/>
    <x v="7"/>
    <n v="13500"/>
    <s v="Weapons offenses"/>
    <x v="0"/>
    <x v="0"/>
    <n v="53731.4"/>
    <n v="1"/>
    <m/>
    <m/>
    <s v="Regular BCM"/>
  </r>
  <r>
    <x v="7"/>
    <x v="2"/>
    <n v="18500"/>
    <s v="Other criminal"/>
    <x v="0"/>
    <x v="0"/>
    <n v="51400.08"/>
    <n v="1"/>
    <m/>
    <s v="Y"/>
    <s v="Regular BCM"/>
  </r>
  <r>
    <x v="11"/>
    <x v="7"/>
    <n v="18000"/>
    <s v="Fail to comply"/>
    <x v="0"/>
    <x v="0"/>
    <n v="25517.68"/>
    <n v="1"/>
    <m/>
    <m/>
    <s v="Regular BCM"/>
  </r>
  <r>
    <x v="2"/>
    <x v="1"/>
    <n v="11000"/>
    <s v="Murder"/>
    <x v="1"/>
    <x v="0"/>
    <n v="131446.17000000001"/>
    <n v="2"/>
    <s v="Y"/>
    <s v="Y"/>
    <s v="Regular BCM"/>
  </r>
  <r>
    <x v="2"/>
    <x v="0"/>
    <n v="14500"/>
    <s v="Theft"/>
    <x v="0"/>
    <x v="0"/>
    <n v="93645.26"/>
    <n v="1"/>
    <s v="Y"/>
    <s v="Y"/>
    <s v="G &amp; G"/>
  </r>
  <r>
    <x v="12"/>
    <x v="6"/>
    <n v="14500"/>
    <s v="Theft"/>
    <x v="0"/>
    <x v="0"/>
    <n v="30990.82"/>
    <n v="1"/>
    <m/>
    <s v="Y"/>
    <s v="Regular BCM"/>
  </r>
  <r>
    <x v="8"/>
    <x v="7"/>
    <n v="11000"/>
    <s v="Murder"/>
    <x v="1"/>
    <x v="0"/>
    <n v="147652.88"/>
    <n v="2"/>
    <m/>
    <m/>
    <s v="Regular BCM"/>
  </r>
  <r>
    <x v="14"/>
    <x v="11"/>
    <n v="11000"/>
    <s v="Murder"/>
    <x v="1"/>
    <x v="0"/>
    <n v="402301.9"/>
    <n v="2"/>
    <m/>
    <s v="Y"/>
    <s v="ECM"/>
  </r>
  <r>
    <x v="6"/>
    <x v="6"/>
    <n v="17500"/>
    <s v="Other drug offenses"/>
    <x v="0"/>
    <x v="0"/>
    <n v="38118.25"/>
    <n v="1"/>
    <m/>
    <s v="Y"/>
    <s v="Regular BCM"/>
  </r>
  <r>
    <x v="4"/>
    <x v="7"/>
    <n v="11500"/>
    <s v="Sexual assault"/>
    <x v="0"/>
    <x v="0"/>
    <n v="40977.56"/>
    <n v="1"/>
    <m/>
    <m/>
    <s v="Regular BCM"/>
  </r>
  <r>
    <x v="12"/>
    <x v="9"/>
    <n v="11500"/>
    <s v="Sexual assault"/>
    <x v="0"/>
    <x v="0"/>
    <n v="41953.42"/>
    <n v="1"/>
    <m/>
    <s v="Y"/>
    <s v="Regular BCM"/>
  </r>
  <r>
    <x v="1"/>
    <x v="5"/>
    <n v="11500"/>
    <s v="Sexual assault"/>
    <x v="0"/>
    <x v="0"/>
    <n v="31708.9"/>
    <n v="1"/>
    <s v="Y"/>
    <s v="Y"/>
    <s v="Regular BCM"/>
  </r>
  <r>
    <x v="6"/>
    <x v="7"/>
    <n v="11500"/>
    <s v="Sexual assault"/>
    <x v="0"/>
    <x v="0"/>
    <n v="26865.200000000001"/>
    <n v="1"/>
    <m/>
    <m/>
    <s v="Regular BCM"/>
  </r>
  <r>
    <x v="2"/>
    <x v="5"/>
    <n v="11000"/>
    <s v="Murder"/>
    <x v="1"/>
    <x v="0"/>
    <n v="50869.81"/>
    <n v="1"/>
    <s v="Y"/>
    <s v="Y"/>
    <s v="Regular BCM"/>
  </r>
  <r>
    <x v="11"/>
    <x v="9"/>
    <n v="18500"/>
    <s v="Other criminal"/>
    <x v="0"/>
    <x v="0"/>
    <n v="79306.080000000002"/>
    <n v="2"/>
    <m/>
    <m/>
    <s v="Regular BCM"/>
  </r>
  <r>
    <x v="9"/>
    <x v="9"/>
    <n v="12500"/>
    <s v="Robbery"/>
    <x v="0"/>
    <x v="0"/>
    <n v="20055.21"/>
    <n v="1"/>
    <m/>
    <s v="Y"/>
    <s v="Regular BCM"/>
  </r>
  <r>
    <x v="5"/>
    <x v="2"/>
    <n v="18500"/>
    <s v="Other criminal"/>
    <x v="0"/>
    <x v="0"/>
    <n v="12509.35"/>
    <n v="1"/>
    <m/>
    <s v="Y"/>
    <s v="Regular BCM"/>
  </r>
  <r>
    <x v="9"/>
    <x v="3"/>
    <n v="13500"/>
    <s v="Weapons offenses"/>
    <x v="0"/>
    <x v="0"/>
    <n v="67659.72"/>
    <n v="2"/>
    <m/>
    <s v="Y"/>
    <s v="Regular BCM"/>
  </r>
  <r>
    <x v="13"/>
    <x v="6"/>
    <n v="13500"/>
    <s v="Weapons offenses"/>
    <x v="0"/>
    <x v="0"/>
    <n v="42671.360000000001"/>
    <n v="1"/>
    <m/>
    <s v="Y"/>
    <s v="G &amp; G"/>
  </r>
  <r>
    <x v="13"/>
    <x v="1"/>
    <n v="12500"/>
    <s v="Robbery"/>
    <x v="0"/>
    <x v="0"/>
    <n v="51456.2"/>
    <n v="1"/>
    <s v="Y"/>
    <s v="Y"/>
    <s v="Regular BCM"/>
  </r>
  <r>
    <x v="10"/>
    <x v="9"/>
    <n v="12500"/>
    <s v="Robbery"/>
    <x v="0"/>
    <x v="0"/>
    <n v="147386.6"/>
    <n v="1"/>
    <m/>
    <m/>
    <s v="ECM"/>
  </r>
  <r>
    <x v="12"/>
    <x v="7"/>
    <n v="11000"/>
    <s v="Murder"/>
    <x v="1"/>
    <x v="0"/>
    <n v="82689.67"/>
    <n v="2"/>
    <m/>
    <m/>
    <s v="Regular BCM"/>
  </r>
  <r>
    <x v="6"/>
    <x v="10"/>
    <n v="14000"/>
    <s v="Assault"/>
    <x v="0"/>
    <x v="0"/>
    <n v="19404.599999999999"/>
    <n v="1"/>
    <m/>
    <m/>
    <s v="Regular BCM"/>
  </r>
  <r>
    <x v="7"/>
    <x v="0"/>
    <n v="18500"/>
    <s v="Other criminal"/>
    <x v="0"/>
    <x v="0"/>
    <n v="29012.78"/>
    <n v="1"/>
    <s v="Y"/>
    <s v="Y"/>
    <s v="Regular BCM"/>
  </r>
  <r>
    <x v="10"/>
    <x v="9"/>
    <n v="11500"/>
    <s v="Sexual assault"/>
    <x v="0"/>
    <x v="0"/>
    <n v="78095.5"/>
    <n v="2"/>
    <m/>
    <m/>
    <s v="Regular BCM"/>
  </r>
  <r>
    <x v="8"/>
    <x v="3"/>
    <n v="18500"/>
    <s v="Other criminal"/>
    <x v="0"/>
    <x v="0"/>
    <n v="400"/>
    <n v="1"/>
    <m/>
    <s v="Y"/>
    <s v="ECM"/>
  </r>
  <r>
    <x v="3"/>
    <x v="0"/>
    <n v="12000"/>
    <s v="Narcotics - cocaine and heroin"/>
    <x v="0"/>
    <x v="0"/>
    <n v="33452.9"/>
    <n v="1"/>
    <m/>
    <m/>
    <s v="Regular BCM"/>
  </r>
  <r>
    <x v="13"/>
    <x v="11"/>
    <n v="12500"/>
    <s v="Robbery"/>
    <x v="0"/>
    <x v="0"/>
    <n v="50949.75"/>
    <n v="2"/>
    <m/>
    <m/>
    <s v="Regular BCM"/>
  </r>
  <r>
    <x v="6"/>
    <x v="4"/>
    <n v="11200"/>
    <s v="Homicide"/>
    <x v="0"/>
    <x v="0"/>
    <n v="95092.15"/>
    <n v="2"/>
    <m/>
    <m/>
    <s v="Regular BCM"/>
  </r>
  <r>
    <x v="4"/>
    <x v="6"/>
    <n v="12000"/>
    <s v="Narcotics - cocaine and heroin"/>
    <x v="0"/>
    <x v="0"/>
    <n v="34477.800000000003"/>
    <n v="1"/>
    <m/>
    <s v="Y"/>
    <s v="G &amp; G"/>
  </r>
  <r>
    <x v="9"/>
    <x v="10"/>
    <n v="17500"/>
    <s v="Other drug offenses"/>
    <x v="0"/>
    <x v="0"/>
    <n v="25512.41"/>
    <n v="1"/>
    <m/>
    <s v="Y"/>
    <s v="G &amp; G"/>
  </r>
  <r>
    <x v="13"/>
    <x v="8"/>
    <n v="18500"/>
    <s v="Other criminal"/>
    <x v="0"/>
    <x v="0"/>
    <n v="49614.85"/>
    <n v="1"/>
    <m/>
    <m/>
    <s v="Regular BCM"/>
  </r>
  <r>
    <x v="1"/>
    <x v="4"/>
    <n v="11200"/>
    <s v="Homicide"/>
    <x v="0"/>
    <x v="0"/>
    <n v="55529.84"/>
    <n v="2"/>
    <m/>
    <s v="Y"/>
    <s v="Regular BCM"/>
  </r>
  <r>
    <x v="1"/>
    <x v="9"/>
    <n v="11000"/>
    <s v="Murder"/>
    <x v="1"/>
    <x v="0"/>
    <n v="20464.5"/>
    <n v="1"/>
    <m/>
    <m/>
    <s v="Regular BCM"/>
  </r>
  <r>
    <x v="4"/>
    <x v="6"/>
    <n v="14000"/>
    <s v="Assault"/>
    <x v="0"/>
    <x v="0"/>
    <n v="47384.06"/>
    <n v="2"/>
    <m/>
    <s v="Y"/>
    <s v="Regular BCM"/>
  </r>
  <r>
    <x v="8"/>
    <x v="0"/>
    <n v="11500"/>
    <s v="Sexual assault"/>
    <x v="0"/>
    <x v="0"/>
    <n v="85536.68"/>
    <n v="2"/>
    <m/>
    <s v="Y"/>
    <s v="Regular BCM"/>
  </r>
  <r>
    <x v="5"/>
    <x v="4"/>
    <n v="11200"/>
    <s v="Homicide"/>
    <x v="0"/>
    <x v="0"/>
    <n v="46936.28"/>
    <n v="2"/>
    <m/>
    <m/>
    <s v="Regular BCM"/>
  </r>
  <r>
    <x v="5"/>
    <x v="8"/>
    <n v="11000"/>
    <s v="Murder"/>
    <x v="1"/>
    <x v="0"/>
    <n v="37167"/>
    <n v="1"/>
    <m/>
    <m/>
    <s v="Regular BCM"/>
  </r>
  <r>
    <x v="2"/>
    <x v="8"/>
    <n v="14000"/>
    <s v="Assault"/>
    <x v="0"/>
    <x v="0"/>
    <n v="35297.800000000003"/>
    <n v="1"/>
    <m/>
    <s v="Y"/>
    <s v="Regular BCM"/>
  </r>
  <r>
    <x v="14"/>
    <x v="2"/>
    <n v="18500"/>
    <s v="Other criminal"/>
    <x v="0"/>
    <x v="0"/>
    <n v="31128.85"/>
    <n v="1"/>
    <m/>
    <m/>
    <s v="Regular BCM"/>
  </r>
  <r>
    <x v="6"/>
    <x v="0"/>
    <n v="18500"/>
    <s v="Other criminal"/>
    <x v="0"/>
    <x v="0"/>
    <n v="36067.300000000003"/>
    <n v="1"/>
    <m/>
    <s v="Y"/>
    <s v="Regular BCM"/>
  </r>
  <r>
    <x v="4"/>
    <x v="7"/>
    <n v="16500"/>
    <s v="Other vehicle offenses"/>
    <x v="0"/>
    <x v="0"/>
    <n v="21691.439999999999"/>
    <n v="1"/>
    <m/>
    <m/>
    <s v="Regular BCM"/>
  </r>
  <r>
    <x v="14"/>
    <x v="7"/>
    <n v="11000"/>
    <s v="Murder"/>
    <x v="1"/>
    <x v="0"/>
    <n v="108708.75"/>
    <n v="1"/>
    <s v="Y"/>
    <s v="Y"/>
    <s v="ECM"/>
  </r>
  <r>
    <x v="12"/>
    <x v="9"/>
    <n v="18500"/>
    <s v="Other criminal"/>
    <x v="0"/>
    <x v="0"/>
    <n v="35532.53"/>
    <n v="2"/>
    <m/>
    <m/>
    <s v="Regular BCM"/>
  </r>
  <r>
    <x v="13"/>
    <x v="10"/>
    <n v="14000"/>
    <s v="Assault"/>
    <x v="0"/>
    <x v="0"/>
    <n v="44211.75"/>
    <n v="1"/>
    <s v="Y"/>
    <s v="Y"/>
    <s v="Regular BCM"/>
  </r>
  <r>
    <x v="7"/>
    <x v="4"/>
    <n v="12500"/>
    <s v="Robbery"/>
    <x v="0"/>
    <x v="0"/>
    <n v="48519.85"/>
    <n v="2"/>
    <m/>
    <s v="Y"/>
    <s v="Regular BCM"/>
  </r>
  <r>
    <x v="5"/>
    <x v="4"/>
    <n v="13000"/>
    <s v="Break and enter"/>
    <x v="0"/>
    <x v="0"/>
    <n v="20319.599999999999"/>
    <n v="1"/>
    <m/>
    <s v="Y"/>
    <s v="Regular BCM"/>
  </r>
  <r>
    <x v="12"/>
    <x v="11"/>
    <n v="13000"/>
    <s v="Break and enter"/>
    <x v="0"/>
    <x v="0"/>
    <n v="1300"/>
    <n v="1"/>
    <m/>
    <m/>
    <s v="G &amp; G"/>
  </r>
  <r>
    <x v="6"/>
    <x v="8"/>
    <n v="11200"/>
    <s v="Homicide"/>
    <x v="0"/>
    <x v="0"/>
    <n v="9303.35"/>
    <n v="1"/>
    <m/>
    <s v="Y"/>
    <s v="Regular BCM"/>
  </r>
  <r>
    <x v="7"/>
    <x v="7"/>
    <n v="12500"/>
    <s v="Robbery"/>
    <x v="0"/>
    <x v="0"/>
    <n v="99927.75"/>
    <n v="2"/>
    <m/>
    <s v="Y"/>
    <s v="Regular BCM"/>
  </r>
  <r>
    <x v="8"/>
    <x v="1"/>
    <n v="12500"/>
    <s v="Robbery"/>
    <x v="0"/>
    <x v="0"/>
    <n v="109075"/>
    <n v="1"/>
    <m/>
    <m/>
    <s v="ECM"/>
  </r>
  <r>
    <x v="2"/>
    <x v="2"/>
    <n v="12500"/>
    <s v="Robbery"/>
    <x v="0"/>
    <x v="0"/>
    <n v="37778.949999999997"/>
    <n v="1"/>
    <s v="Y"/>
    <s v="Y"/>
    <s v="Regular BCM"/>
  </r>
  <r>
    <x v="2"/>
    <x v="8"/>
    <n v="12000"/>
    <s v="Narcotics - cocaine and heroin"/>
    <x v="0"/>
    <x v="0"/>
    <n v="49132.05"/>
    <n v="1"/>
    <m/>
    <m/>
    <s v="Regular BCM"/>
  </r>
  <r>
    <x v="14"/>
    <x v="4"/>
    <n v="14000"/>
    <s v="Assault"/>
    <x v="0"/>
    <x v="0"/>
    <n v="45976.91"/>
    <n v="1"/>
    <m/>
    <s v="Y"/>
    <s v="Regular BCM"/>
  </r>
  <r>
    <x v="8"/>
    <x v="9"/>
    <n v="11000"/>
    <s v="Murder"/>
    <x v="1"/>
    <x v="0"/>
    <n v="238030.06"/>
    <n v="2"/>
    <m/>
    <s v="Y"/>
    <s v="Regular BCM"/>
  </r>
  <r>
    <x v="1"/>
    <x v="5"/>
    <n v="17500"/>
    <s v="Other drug offenses"/>
    <x v="0"/>
    <x v="0"/>
    <n v="50952.98"/>
    <n v="1"/>
    <m/>
    <s v="Y"/>
    <s v="G &amp; G"/>
  </r>
  <r>
    <x v="0"/>
    <x v="10"/>
    <n v="14000"/>
    <s v="Murder"/>
    <x v="1"/>
    <x v="0"/>
    <n v="25839.55"/>
    <n v="1"/>
    <m/>
    <s v="Y"/>
    <s v="Regular BCM"/>
  </r>
  <r>
    <x v="7"/>
    <x v="0"/>
    <n v="13500"/>
    <s v="Weapons offenses"/>
    <x v="0"/>
    <x v="0"/>
    <n v="42293.3"/>
    <n v="1"/>
    <m/>
    <s v="Y"/>
    <s v="Regular BCM"/>
  </r>
  <r>
    <x v="0"/>
    <x v="10"/>
    <n v="12000"/>
    <s v="Narcotics - cocaine and heroin"/>
    <x v="0"/>
    <x v="0"/>
    <n v="22919.4"/>
    <n v="1"/>
    <m/>
    <m/>
    <s v="Regular BCM"/>
  </r>
  <r>
    <x v="3"/>
    <x v="11"/>
    <n v="13500"/>
    <s v="Weapons offenses"/>
    <x v="0"/>
    <x v="0"/>
    <n v="600"/>
    <n v="1"/>
    <m/>
    <s v="Y"/>
    <s v="Regular BCM"/>
  </r>
  <r>
    <x v="12"/>
    <x v="8"/>
    <n v="12500"/>
    <s v="Robbery"/>
    <x v="0"/>
    <x v="0"/>
    <n v="48084.800000000003"/>
    <n v="1"/>
    <m/>
    <s v="Y"/>
    <s v="Regular BCM"/>
  </r>
  <r>
    <x v="5"/>
    <x v="8"/>
    <n v="16500"/>
    <s v="Other vehicle offenses"/>
    <x v="0"/>
    <x v="0"/>
    <n v="25827.200000000001"/>
    <n v="1"/>
    <m/>
    <s v="Y"/>
    <s v="Regular BCM"/>
  </r>
  <r>
    <x v="4"/>
    <x v="11"/>
    <n v="11200"/>
    <s v="Homicide"/>
    <x v="0"/>
    <x v="0"/>
    <n v="80913.63"/>
    <n v="3"/>
    <m/>
    <m/>
    <s v="Regular BCM"/>
  </r>
  <r>
    <x v="5"/>
    <x v="11"/>
    <n v="17500"/>
    <s v="Other drug offenses"/>
    <x v="0"/>
    <x v="0"/>
    <n v="65904.14"/>
    <n v="1"/>
    <m/>
    <m/>
    <s v="Regular BCM"/>
  </r>
  <r>
    <x v="3"/>
    <x v="8"/>
    <n v="11200"/>
    <s v="Homicide"/>
    <x v="0"/>
    <x v="0"/>
    <n v="33261.050000000003"/>
    <n v="1"/>
    <m/>
    <m/>
    <s v="Regular BCM"/>
  </r>
  <r>
    <x v="6"/>
    <x v="10"/>
    <n v="13500"/>
    <s v="Weapons offenses"/>
    <x v="0"/>
    <x v="0"/>
    <n v="52069.1"/>
    <n v="1"/>
    <m/>
    <m/>
    <s v="Regular BCM"/>
  </r>
  <r>
    <x v="5"/>
    <x v="1"/>
    <n v="12000"/>
    <s v="Narcotics - cocaine and heroin"/>
    <x v="0"/>
    <x v="0"/>
    <n v="242064.06"/>
    <n v="1"/>
    <m/>
    <m/>
    <s v="ECM - G&amp;G"/>
  </r>
  <r>
    <x v="7"/>
    <x v="3"/>
    <n v="12000"/>
    <s v="Narcotics - cocaine and heroin"/>
    <x v="0"/>
    <x v="0"/>
    <n v="23663.3"/>
    <n v="1"/>
    <m/>
    <s v="Y"/>
    <s v="Regular BCM"/>
  </r>
  <r>
    <x v="12"/>
    <x v="10"/>
    <n v="15500"/>
    <s v="Fraud"/>
    <x v="0"/>
    <x v="0"/>
    <n v="34552.239999999998"/>
    <n v="1"/>
    <m/>
    <m/>
    <s v="Regular BCM"/>
  </r>
  <r>
    <x v="12"/>
    <x v="1"/>
    <n v="12500"/>
    <s v="Robbery"/>
    <x v="0"/>
    <x v="0"/>
    <n v="29671.16"/>
    <n v="2"/>
    <m/>
    <s v="Y"/>
    <s v="Regular BCM"/>
  </r>
  <r>
    <x v="11"/>
    <x v="3"/>
    <n v="12000"/>
    <s v="Narcotics - cocaine and heroin"/>
    <x v="0"/>
    <x v="0"/>
    <n v="23193.1"/>
    <n v="1"/>
    <m/>
    <m/>
    <s v="G &amp; G"/>
  </r>
  <r>
    <x v="6"/>
    <x v="5"/>
    <n v="14000"/>
    <s v="Assault"/>
    <x v="0"/>
    <x v="0"/>
    <n v="28889.57"/>
    <n v="1"/>
    <m/>
    <m/>
    <s v="Regular BCM"/>
  </r>
  <r>
    <x v="1"/>
    <x v="6"/>
    <n v="12500"/>
    <s v="Robbery"/>
    <x v="0"/>
    <x v="0"/>
    <n v="55882.09"/>
    <n v="2"/>
    <m/>
    <s v="Y"/>
    <s v="Regular BCM"/>
  </r>
  <r>
    <x v="0"/>
    <x v="11"/>
    <n v="13500"/>
    <s v="Weapons offenses"/>
    <x v="0"/>
    <x v="0"/>
    <n v="30004.13"/>
    <n v="1"/>
    <m/>
    <s v="Y"/>
    <s v="Regular BCM"/>
  </r>
  <r>
    <x v="8"/>
    <x v="1"/>
    <n v="12500"/>
    <s v="Robbery"/>
    <x v="0"/>
    <x v="0"/>
    <n v="71026.2"/>
    <n v="1"/>
    <m/>
    <s v="Y"/>
    <s v="ECM"/>
  </r>
  <r>
    <x v="7"/>
    <x v="9"/>
    <n v="18500"/>
    <s v="Other criminal"/>
    <x v="0"/>
    <x v="0"/>
    <n v="56854.05"/>
    <n v="1"/>
    <m/>
    <m/>
    <s v="Regular BCM"/>
  </r>
  <r>
    <x v="6"/>
    <x v="9"/>
    <n v="12000"/>
    <s v="Narcotics - cocaine and heroin"/>
    <x v="0"/>
    <x v="0"/>
    <n v="51139.8"/>
    <n v="1"/>
    <m/>
    <s v="Y"/>
    <s v="G &amp; G"/>
  </r>
  <r>
    <x v="4"/>
    <x v="4"/>
    <n v="18500"/>
    <s v="Other criminal"/>
    <x v="0"/>
    <x v="0"/>
    <n v="25221.5"/>
    <n v="1"/>
    <m/>
    <m/>
    <s v="Regular BCM"/>
  </r>
  <r>
    <x v="12"/>
    <x v="5"/>
    <n v="11000"/>
    <s v="Murder"/>
    <x v="1"/>
    <x v="0"/>
    <n v="452838.67"/>
    <n v="1"/>
    <m/>
    <s v="Y"/>
    <s v="ECM"/>
  </r>
  <r>
    <x v="13"/>
    <x v="10"/>
    <n v="14500"/>
    <s v="Theft"/>
    <x v="0"/>
    <x v="0"/>
    <n v="23771.45"/>
    <n v="1"/>
    <m/>
    <m/>
    <s v="Regular BCM"/>
  </r>
  <r>
    <x v="9"/>
    <x v="6"/>
    <n v="13500"/>
    <s v="Weapons offenses"/>
    <x v="0"/>
    <x v="0"/>
    <n v="136199.22"/>
    <n v="1"/>
    <m/>
    <s v="Y"/>
    <s v="G &amp; G"/>
  </r>
  <r>
    <x v="5"/>
    <x v="9"/>
    <n v="11000"/>
    <s v="Murder"/>
    <x v="1"/>
    <x v="0"/>
    <n v="355545.24"/>
    <n v="2"/>
    <m/>
    <s v="Y"/>
    <s v="ECM"/>
  </r>
  <r>
    <x v="5"/>
    <x v="11"/>
    <n v="14000"/>
    <s v="Assault"/>
    <x v="0"/>
    <x v="0"/>
    <n v="30421.5"/>
    <n v="1"/>
    <m/>
    <m/>
    <s v="Regular BCM"/>
  </r>
  <r>
    <x v="10"/>
    <x v="4"/>
    <n v="18500"/>
    <s v="Other criminal"/>
    <x v="0"/>
    <x v="0"/>
    <n v="60585.2"/>
    <n v="1"/>
    <m/>
    <m/>
    <s v="Regular BCM"/>
  </r>
  <r>
    <x v="6"/>
    <x v="5"/>
    <n v="12000"/>
    <s v="Narcotics - cocaine and heroin"/>
    <x v="0"/>
    <x v="0"/>
    <n v="114657.55"/>
    <n v="3"/>
    <m/>
    <s v="Y"/>
    <s v="Regular BCM"/>
  </r>
  <r>
    <x v="6"/>
    <x v="0"/>
    <n v="12000"/>
    <s v="Narcotics - cocaine and heroin"/>
    <x v="0"/>
    <x v="0"/>
    <n v="11047.55"/>
    <n v="1"/>
    <m/>
    <s v="Y"/>
    <s v="G &amp; G"/>
  </r>
  <r>
    <x v="5"/>
    <x v="1"/>
    <n v="14000"/>
    <s v="Assault"/>
    <x v="0"/>
    <x v="0"/>
    <n v="61728.3"/>
    <n v="3"/>
    <m/>
    <s v="Y"/>
    <s v="Regular BCM"/>
  </r>
  <r>
    <x v="11"/>
    <x v="11"/>
    <n v="11000"/>
    <s v="Murder"/>
    <x v="1"/>
    <x v="0"/>
    <n v="1093065.6200000001"/>
    <n v="19"/>
    <m/>
    <m/>
    <s v="Regular BCM"/>
  </r>
  <r>
    <x v="4"/>
    <x v="6"/>
    <n v="11500"/>
    <s v="Sexual assault"/>
    <x v="0"/>
    <x v="0"/>
    <n v="147624.57"/>
    <n v="4"/>
    <m/>
    <s v="Y"/>
    <s v="Regular BCM"/>
  </r>
  <r>
    <x v="3"/>
    <x v="0"/>
    <n v="12000"/>
    <s v="Narcotics - cocaine and heroin"/>
    <x v="0"/>
    <x v="0"/>
    <n v="34889.65"/>
    <n v="1"/>
    <m/>
    <s v="Y"/>
    <s v="G &amp; G"/>
  </r>
  <r>
    <x v="3"/>
    <x v="5"/>
    <n v="12000"/>
    <s v="Narcotics - cocaine and heroin"/>
    <x v="0"/>
    <x v="0"/>
    <n v="180547.56"/>
    <n v="6"/>
    <m/>
    <s v="Y"/>
    <s v="Regular BCM"/>
  </r>
  <r>
    <x v="4"/>
    <x v="9"/>
    <n v="12000"/>
    <s v="Narcotics - cocaine and heroin"/>
    <x v="0"/>
    <x v="0"/>
    <n v="193662.25"/>
    <n v="5"/>
    <m/>
    <s v="Y"/>
    <s v="Regular BCM"/>
  </r>
  <r>
    <x v="5"/>
    <x v="0"/>
    <n v="12000"/>
    <s v="Narcotics - cocaine and heroin"/>
    <x v="0"/>
    <x v="0"/>
    <n v="134084.22"/>
    <n v="2"/>
    <m/>
    <s v="Y"/>
    <s v="Regular BCM"/>
  </r>
  <r>
    <x v="13"/>
    <x v="6"/>
    <n v="11200"/>
    <s v="Homicide"/>
    <x v="0"/>
    <x v="0"/>
    <n v="218435.63"/>
    <n v="3"/>
    <m/>
    <m/>
    <s v="Regular BCM"/>
  </r>
  <r>
    <x v="12"/>
    <x v="9"/>
    <n v="12500"/>
    <s v="Robbery"/>
    <x v="0"/>
    <x v="0"/>
    <n v="80007.199999999997"/>
    <n v="3"/>
    <m/>
    <m/>
    <s v="Regular BCM"/>
  </r>
  <r>
    <x v="11"/>
    <x v="10"/>
    <n v="18500"/>
    <s v="Other criminal"/>
    <x v="0"/>
    <x v="0"/>
    <n v="91875.31"/>
    <n v="6"/>
    <m/>
    <m/>
    <s v="Regular BCM"/>
  </r>
  <r>
    <x v="4"/>
    <x v="7"/>
    <n v="12000"/>
    <s v="Narcotics - cocaine and heroin"/>
    <x v="0"/>
    <x v="0"/>
    <n v="165572.23000000001"/>
    <n v="9"/>
    <m/>
    <s v="Y"/>
    <s v="Regular BCM"/>
  </r>
  <r>
    <x v="11"/>
    <x v="2"/>
    <n v="13500"/>
    <s v="Weapons offenses"/>
    <x v="0"/>
    <x v="0"/>
    <n v="78431.75"/>
    <n v="4"/>
    <m/>
    <m/>
    <s v="Regular BCM"/>
  </r>
  <r>
    <x v="12"/>
    <x v="3"/>
    <n v="12500"/>
    <s v="Robbery"/>
    <x v="0"/>
    <x v="0"/>
    <n v="181694.92"/>
    <n v="7"/>
    <m/>
    <s v="Y"/>
    <s v="Regular BCM"/>
  </r>
  <r>
    <x v="9"/>
    <x v="5"/>
    <n v="11200"/>
    <s v="Homicide"/>
    <x v="0"/>
    <x v="0"/>
    <n v="268944.62"/>
    <n v="2"/>
    <m/>
    <m/>
    <s v="Regular BCM"/>
  </r>
  <r>
    <x v="8"/>
    <x v="3"/>
    <n v="13500"/>
    <s v="Weapons offenses"/>
    <x v="0"/>
    <x v="0"/>
    <n v="125858.31"/>
    <n v="1"/>
    <m/>
    <m/>
    <s v="ECM"/>
  </r>
  <r>
    <x v="2"/>
    <x v="2"/>
    <n v="12000"/>
    <s v="Narcotics - cocaine and heroin"/>
    <x v="0"/>
    <x v="0"/>
    <n v="363088.72"/>
    <n v="10"/>
    <m/>
    <s v="Y"/>
    <s v="Regular BCM"/>
  </r>
  <r>
    <x v="6"/>
    <x v="5"/>
    <n v="11000"/>
    <s v="Murder"/>
    <x v="1"/>
    <x v="0"/>
    <n v="63093.5"/>
    <n v="1"/>
    <s v="Y"/>
    <s v="Y"/>
    <s v="Regular BCM"/>
  </r>
  <r>
    <x v="10"/>
    <x v="9"/>
    <n v="11000"/>
    <s v="Murder"/>
    <x v="1"/>
    <x v="0"/>
    <n v="98133.55"/>
    <n v="2"/>
    <m/>
    <s v="Y"/>
    <s v="Regular BCM"/>
  </r>
  <r>
    <x v="0"/>
    <x v="5"/>
    <n v="11200"/>
    <s v="Homicide"/>
    <x v="0"/>
    <x v="0"/>
    <n v="207656.18"/>
    <n v="6"/>
    <m/>
    <s v="Y"/>
    <s v="Regular BCM"/>
  </r>
  <r>
    <x v="13"/>
    <x v="8"/>
    <n v="14000"/>
    <s v="Assault"/>
    <x v="0"/>
    <x v="0"/>
    <n v="30026.400000000001"/>
    <n v="1"/>
    <m/>
    <s v="Y"/>
    <s v="Regular BCM"/>
  </r>
  <r>
    <x v="9"/>
    <x v="7"/>
    <n v="15500"/>
    <s v="Fraud"/>
    <x v="0"/>
    <x v="0"/>
    <n v="42692.02"/>
    <n v="1"/>
    <m/>
    <s v="Y"/>
    <s v="Regular BCM"/>
  </r>
  <r>
    <x v="4"/>
    <x v="8"/>
    <n v="11200"/>
    <s v="Homicide"/>
    <x v="0"/>
    <x v="0"/>
    <n v="178271.16"/>
    <n v="6"/>
    <m/>
    <s v="Y"/>
    <s v="Regular BCM"/>
  </r>
  <r>
    <x v="7"/>
    <x v="7"/>
    <n v="12000"/>
    <s v="Narcotics - cocaine and heroin"/>
    <x v="0"/>
    <x v="0"/>
    <n v="9208.5"/>
    <n v="1"/>
    <m/>
    <m/>
    <s v="G &amp; G"/>
  </r>
  <r>
    <x v="0"/>
    <x v="7"/>
    <n v="11000"/>
    <s v="Murder"/>
    <x v="1"/>
    <x v="0"/>
    <n v="166432.04999999999"/>
    <n v="1"/>
    <m/>
    <m/>
    <s v="ECM"/>
  </r>
  <r>
    <x v="0"/>
    <x v="2"/>
    <n v="12500"/>
    <s v="Robbery"/>
    <x v="0"/>
    <x v="0"/>
    <n v="28701"/>
    <n v="1"/>
    <m/>
    <s v="Y"/>
    <s v="Regular BCM"/>
  </r>
  <r>
    <x v="12"/>
    <x v="2"/>
    <n v="13000"/>
    <s v="Break and enter"/>
    <x v="0"/>
    <x v="0"/>
    <n v="16494.599999999999"/>
    <n v="2"/>
    <m/>
    <m/>
    <s v="Regular BCM"/>
  </r>
  <r>
    <x v="2"/>
    <x v="8"/>
    <n v="11000"/>
    <s v="Murder"/>
    <x v="1"/>
    <x v="0"/>
    <n v="847271.3"/>
    <n v="10"/>
    <m/>
    <s v="Y"/>
    <s v="Regular BCM"/>
  </r>
  <r>
    <x v="14"/>
    <x v="6"/>
    <n v="12000"/>
    <s v="Narcotics - cocaine and heroin"/>
    <x v="0"/>
    <x v="0"/>
    <n v="104741.64"/>
    <n v="3"/>
    <m/>
    <s v="Y"/>
    <s v="Regular BCM"/>
  </r>
  <r>
    <x v="6"/>
    <x v="2"/>
    <n v="12000"/>
    <s v="Narcotics - cocaine and heroin"/>
    <x v="0"/>
    <x v="0"/>
    <n v="98367.9"/>
    <n v="4"/>
    <m/>
    <s v="Y"/>
    <s v="Regular BCM"/>
  </r>
  <r>
    <x v="2"/>
    <x v="10"/>
    <n v="13500"/>
    <s v="Weapons offenses"/>
    <x v="0"/>
    <x v="0"/>
    <n v="149125.68"/>
    <n v="4"/>
    <m/>
    <s v="Y"/>
    <s v="Regular BCM"/>
  </r>
  <r>
    <x v="1"/>
    <x v="3"/>
    <n v="12000"/>
    <s v="Narcotics - cocaine and heroin"/>
    <x v="0"/>
    <x v="0"/>
    <n v="286624.63"/>
    <n v="4"/>
    <m/>
    <s v="Y"/>
    <s v="G &amp; G"/>
  </r>
  <r>
    <x v="9"/>
    <x v="5"/>
    <n v="11200"/>
    <s v="Homicide"/>
    <x v="0"/>
    <x v="0"/>
    <n v="195461.8"/>
    <n v="5"/>
    <m/>
    <s v="Y"/>
    <s v="Regular BCM"/>
  </r>
  <r>
    <x v="10"/>
    <x v="3"/>
    <n v="18500"/>
    <s v="Other criminal"/>
    <x v="0"/>
    <x v="0"/>
    <n v="35574.6"/>
    <n v="1"/>
    <m/>
    <s v="Y"/>
    <s v="Regular BCM"/>
  </r>
  <r>
    <x v="0"/>
    <x v="2"/>
    <n v="11000"/>
    <s v="Murder"/>
    <x v="1"/>
    <x v="0"/>
    <n v="258192"/>
    <n v="3"/>
    <m/>
    <s v="Y"/>
    <s v="ECM"/>
  </r>
  <r>
    <x v="10"/>
    <x v="6"/>
    <n v="11000"/>
    <s v="Murder"/>
    <x v="1"/>
    <x v="0"/>
    <n v="379061.28"/>
    <n v="5"/>
    <m/>
    <s v="Y"/>
    <s v="Regular BCM"/>
  </r>
  <r>
    <x v="3"/>
    <x v="10"/>
    <n v="12500"/>
    <s v="Robbery"/>
    <x v="0"/>
    <x v="0"/>
    <n v="87418.240000000005"/>
    <n v="2"/>
    <m/>
    <m/>
    <s v="Regular BCM"/>
  </r>
  <r>
    <x v="13"/>
    <x v="5"/>
    <n v="12500"/>
    <s v="Robbery"/>
    <x v="0"/>
    <x v="0"/>
    <n v="378969.4"/>
    <n v="8"/>
    <m/>
    <s v="Y"/>
    <s v="Regular BCM"/>
  </r>
  <r>
    <x v="12"/>
    <x v="9"/>
    <n v="11200"/>
    <s v="Homicide"/>
    <x v="0"/>
    <x v="0"/>
    <n v="118492.85"/>
    <n v="2"/>
    <m/>
    <s v="Y"/>
    <s v="Regular BCM"/>
  </r>
  <r>
    <x v="4"/>
    <x v="0"/>
    <n v="11000"/>
    <s v="Murder"/>
    <x v="1"/>
    <x v="0"/>
    <n v="597373"/>
    <n v="7"/>
    <m/>
    <s v="Y"/>
    <s v="Regular BCM"/>
  </r>
  <r>
    <x v="12"/>
    <x v="6"/>
    <n v="11000"/>
    <s v="Murder"/>
    <x v="1"/>
    <x v="0"/>
    <n v="375863.01"/>
    <n v="4"/>
    <s v="Y"/>
    <s v="Y"/>
    <s v="Regular BCM"/>
  </r>
  <r>
    <x v="4"/>
    <x v="8"/>
    <n v="12000"/>
    <s v="Narcotics - cocaine and heroin"/>
    <x v="0"/>
    <x v="0"/>
    <n v="209904.9"/>
    <n v="4"/>
    <m/>
    <s v="Y"/>
    <s v="Regular BCM"/>
  </r>
  <r>
    <x v="12"/>
    <x v="0"/>
    <n v="18500"/>
    <s v="Other criminal"/>
    <x v="0"/>
    <x v="0"/>
    <n v="97890.71"/>
    <n v="3"/>
    <m/>
    <m/>
    <s v="Regular BCM"/>
  </r>
  <r>
    <x v="12"/>
    <x v="7"/>
    <n v="18500"/>
    <s v="Other criminal"/>
    <x v="0"/>
    <x v="0"/>
    <n v="135947.70000000001"/>
    <n v="2"/>
    <m/>
    <s v="Y"/>
    <s v="ECM"/>
  </r>
  <r>
    <x v="4"/>
    <x v="9"/>
    <n v="11200"/>
    <s v="Homicide"/>
    <x v="0"/>
    <x v="0"/>
    <n v="284936.83"/>
    <n v="6"/>
    <m/>
    <s v="Y"/>
    <s v="Regular BCM"/>
  </r>
  <r>
    <x v="6"/>
    <x v="6"/>
    <n v="12000"/>
    <s v="Narcotics - cocaine and heroin"/>
    <x v="0"/>
    <x v="0"/>
    <n v="334493.84999999998"/>
    <n v="6"/>
    <m/>
    <s v="Y"/>
    <s v="G &amp; G"/>
  </r>
  <r>
    <x v="2"/>
    <x v="3"/>
    <n v="11000"/>
    <s v="Murder"/>
    <x v="1"/>
    <x v="0"/>
    <n v="708790.92"/>
    <n v="7"/>
    <m/>
    <s v="Y"/>
    <s v="Regular BCM"/>
  </r>
  <r>
    <x v="2"/>
    <x v="1"/>
    <n v="18500"/>
    <s v="Other criminal"/>
    <x v="0"/>
    <x v="0"/>
    <n v="79144.55"/>
    <n v="2"/>
    <m/>
    <s v="Y"/>
    <s v="Regular BCM"/>
  </r>
  <r>
    <x v="3"/>
    <x v="9"/>
    <n v="13500"/>
    <s v="Weapons offenses"/>
    <x v="0"/>
    <x v="0"/>
    <n v="96136.27"/>
    <n v="3"/>
    <m/>
    <s v="Y"/>
    <s v="G &amp; G"/>
  </r>
  <r>
    <x v="10"/>
    <x v="8"/>
    <n v="11000"/>
    <s v="Murder"/>
    <x v="1"/>
    <x v="0"/>
    <n v="936017.49"/>
    <n v="6"/>
    <m/>
    <s v="Y"/>
    <s v="Regular BCM"/>
  </r>
  <r>
    <x v="5"/>
    <x v="3"/>
    <n v="11000"/>
    <s v="Murder"/>
    <x v="1"/>
    <x v="0"/>
    <n v="52111.3"/>
    <n v="1"/>
    <m/>
    <m/>
    <s v="Regular BCM"/>
  </r>
  <r>
    <x v="10"/>
    <x v="6"/>
    <n v="12000"/>
    <s v="Narcotics - cocaine and heroin"/>
    <x v="0"/>
    <x v="0"/>
    <n v="34408.339999999997"/>
    <n v="2"/>
    <m/>
    <s v="Y"/>
    <s v="Regular BCM"/>
  </r>
  <r>
    <x v="8"/>
    <x v="11"/>
    <n v="17500"/>
    <s v="Other drug offenses"/>
    <x v="0"/>
    <x v="0"/>
    <n v="159944.07999999999"/>
    <n v="1"/>
    <m/>
    <s v="Y"/>
    <s v="G &amp; G"/>
  </r>
  <r>
    <x v="12"/>
    <x v="9"/>
    <n v="14000"/>
    <s v="Assault"/>
    <x v="0"/>
    <x v="0"/>
    <n v="52670"/>
    <n v="1"/>
    <m/>
    <m/>
    <s v="Regular BCM"/>
  </r>
  <r>
    <x v="2"/>
    <x v="2"/>
    <n v="18000"/>
    <s v="Fail to comply"/>
    <x v="0"/>
    <x v="0"/>
    <n v="21883.08"/>
    <n v="1"/>
    <s v="Y"/>
    <s v="Y"/>
    <s v="Regular BCM"/>
  </r>
  <r>
    <x v="5"/>
    <x v="2"/>
    <n v="11000"/>
    <s v="Murder"/>
    <x v="1"/>
    <x v="0"/>
    <n v="186769.16"/>
    <n v="2"/>
    <m/>
    <m/>
    <s v="Regular BCM"/>
  </r>
  <r>
    <x v="3"/>
    <x v="9"/>
    <n v="12500"/>
    <s v="Robbery"/>
    <x v="0"/>
    <x v="0"/>
    <n v="265972.38"/>
    <n v="7"/>
    <m/>
    <s v="Y"/>
    <s v="Regular BCM"/>
  </r>
  <r>
    <x v="3"/>
    <x v="10"/>
    <n v="11000"/>
    <s v="Murder"/>
    <x v="1"/>
    <x v="0"/>
    <n v="173217.71"/>
    <n v="1"/>
    <m/>
    <m/>
    <s v="ECM"/>
  </r>
  <r>
    <x v="12"/>
    <x v="7"/>
    <n v="12500"/>
    <s v="Robbery"/>
    <x v="0"/>
    <x v="0"/>
    <n v="365666.72"/>
    <n v="5"/>
    <m/>
    <m/>
    <s v="Regular BCM"/>
  </r>
  <r>
    <x v="8"/>
    <x v="9"/>
    <n v="11000"/>
    <s v="Murder"/>
    <x v="1"/>
    <x v="0"/>
    <n v="272666.21999999997"/>
    <n v="2"/>
    <m/>
    <m/>
    <s v="ECM"/>
  </r>
  <r>
    <x v="4"/>
    <x v="3"/>
    <n v="12000"/>
    <s v="Narcotics - cocaine and heroin"/>
    <x v="0"/>
    <x v="0"/>
    <n v="256867.19"/>
    <n v="6"/>
    <m/>
    <s v="Y"/>
    <s v="Regular BCM"/>
  </r>
  <r>
    <x v="7"/>
    <x v="1"/>
    <n v="12000"/>
    <s v="Narcotics - cocaine and heroin"/>
    <x v="0"/>
    <x v="0"/>
    <n v="83768.02"/>
    <n v="1"/>
    <m/>
    <s v="Y"/>
    <s v="G &amp; G"/>
  </r>
  <r>
    <x v="14"/>
    <x v="7"/>
    <n v="18500"/>
    <s v="Other criminal"/>
    <x v="0"/>
    <x v="0"/>
    <n v="105431.2"/>
    <n v="2"/>
    <m/>
    <m/>
    <s v="Regular BCM"/>
  </r>
  <r>
    <x v="14"/>
    <x v="8"/>
    <n v="12000"/>
    <s v="Narcotics - cocaine and heroin"/>
    <x v="0"/>
    <x v="0"/>
    <n v="91940.3"/>
    <n v="1"/>
    <m/>
    <s v="Y"/>
    <s v="ECM"/>
  </r>
  <r>
    <x v="14"/>
    <x v="1"/>
    <n v="11200"/>
    <s v="Homicide"/>
    <x v="0"/>
    <x v="0"/>
    <n v="169664.1"/>
    <n v="4"/>
    <m/>
    <s v="Y"/>
    <s v="Regular BCM"/>
  </r>
  <r>
    <x v="10"/>
    <x v="10"/>
    <n v="11200"/>
    <s v="Homicide"/>
    <x v="0"/>
    <x v="0"/>
    <n v="213041.05"/>
    <n v="5"/>
    <m/>
    <s v="Y"/>
    <s v="Regular BCM"/>
  </r>
  <r>
    <x v="11"/>
    <x v="11"/>
    <n v="11000"/>
    <s v="Murder"/>
    <x v="1"/>
    <x v="0"/>
    <n v="8878"/>
    <n v="1"/>
    <m/>
    <s v="Y"/>
    <s v="Regular BCM"/>
  </r>
  <r>
    <x v="11"/>
    <x v="2"/>
    <n v="11500"/>
    <s v="Sexual assault"/>
    <x v="0"/>
    <x v="0"/>
    <n v="221393.85"/>
    <n v="6"/>
    <m/>
    <m/>
    <s v="Regular BCM"/>
  </r>
  <r>
    <x v="10"/>
    <x v="2"/>
    <n v="11000"/>
    <s v="Murder"/>
    <x v="1"/>
    <x v="0"/>
    <n v="63668.7"/>
    <n v="3"/>
    <m/>
    <m/>
    <s v="Regular BCM"/>
  </r>
  <r>
    <x v="3"/>
    <x v="4"/>
    <n v="11000"/>
    <s v="Murder"/>
    <x v="1"/>
    <x v="0"/>
    <n v="1055300.6200000001"/>
    <n v="11"/>
    <m/>
    <s v="Y"/>
    <s v="Regular BCM"/>
  </r>
  <r>
    <x v="7"/>
    <x v="0"/>
    <n v="11200"/>
    <s v="Homicide"/>
    <x v="0"/>
    <x v="0"/>
    <n v="75204.600000000006"/>
    <n v="3"/>
    <m/>
    <s v="Y"/>
    <s v="Regular BCM"/>
  </r>
  <r>
    <x v="6"/>
    <x v="6"/>
    <n v="12000"/>
    <s v="Narcotics - cocaine and heroin"/>
    <x v="0"/>
    <x v="0"/>
    <n v="265813.74"/>
    <n v="6"/>
    <m/>
    <s v="Y"/>
    <s v="Regular BCM"/>
  </r>
  <r>
    <x v="5"/>
    <x v="11"/>
    <n v="11500"/>
    <s v="Sexual assault"/>
    <x v="0"/>
    <x v="0"/>
    <n v="71426.55"/>
    <n v="2"/>
    <m/>
    <s v="Y"/>
    <s v="Regular BCM"/>
  </r>
  <r>
    <x v="12"/>
    <x v="10"/>
    <n v="12000"/>
    <s v="Narcotics - cocaine and heroin"/>
    <x v="0"/>
    <x v="0"/>
    <n v="18561"/>
    <n v="1"/>
    <m/>
    <m/>
    <s v="G &amp; G"/>
  </r>
  <r>
    <x v="13"/>
    <x v="7"/>
    <n v="11500"/>
    <s v="Sexual assault"/>
    <x v="0"/>
    <x v="0"/>
    <n v="123262.3"/>
    <n v="3"/>
    <m/>
    <s v="Y"/>
    <s v="Regular BCM"/>
  </r>
  <r>
    <x v="9"/>
    <x v="0"/>
    <n v="13500"/>
    <s v="Weapons offenses"/>
    <x v="0"/>
    <x v="0"/>
    <n v="136067.17000000001"/>
    <n v="2"/>
    <m/>
    <s v="Y"/>
    <s v="Regular BCM"/>
  </r>
  <r>
    <x v="1"/>
    <x v="11"/>
    <n v="18500"/>
    <s v="Other criminal"/>
    <x v="0"/>
    <x v="0"/>
    <n v="15445.86"/>
    <n v="2"/>
    <m/>
    <s v="Y"/>
    <s v="Regular BCM"/>
  </r>
  <r>
    <x v="4"/>
    <x v="7"/>
    <n v="11000"/>
    <s v="Murder"/>
    <x v="1"/>
    <x v="0"/>
    <n v="323635.90000000002"/>
    <n v="6"/>
    <m/>
    <s v="Y"/>
    <s v="Regular BCM"/>
  </r>
  <r>
    <x v="4"/>
    <x v="11"/>
    <n v="11200"/>
    <s v="Homicide"/>
    <x v="0"/>
    <x v="0"/>
    <n v="346674.24"/>
    <n v="6"/>
    <m/>
    <s v="Y"/>
    <s v="Regular BCM"/>
  </r>
  <r>
    <x v="8"/>
    <x v="1"/>
    <n v="15500"/>
    <s v="Fraud"/>
    <x v="0"/>
    <x v="0"/>
    <n v="33778.870000000003"/>
    <n v="2"/>
    <m/>
    <s v="Y"/>
    <s v="Regular BCM"/>
  </r>
  <r>
    <x v="10"/>
    <x v="4"/>
    <n v="11200"/>
    <s v="Homicide"/>
    <x v="0"/>
    <x v="0"/>
    <n v="257348"/>
    <n v="8"/>
    <m/>
    <s v="Y"/>
    <s v="Regular BCM"/>
  </r>
  <r>
    <x v="6"/>
    <x v="5"/>
    <n v="12500"/>
    <s v="Robbery"/>
    <x v="0"/>
    <x v="0"/>
    <n v="45904.05"/>
    <n v="1"/>
    <m/>
    <m/>
    <s v="Regular BCM"/>
  </r>
  <r>
    <x v="2"/>
    <x v="4"/>
    <n v="12000"/>
    <s v="Narcotics - cocaine and heroin"/>
    <x v="0"/>
    <x v="0"/>
    <n v="110917.5"/>
    <n v="3"/>
    <m/>
    <s v="Y"/>
    <s v="Regular BCM"/>
  </r>
  <r>
    <x v="4"/>
    <x v="11"/>
    <n v="12000"/>
    <s v="Narcotics - cocaine and heroin"/>
    <x v="0"/>
    <x v="0"/>
    <n v="2728.6"/>
    <n v="2"/>
    <m/>
    <m/>
    <s v="G &amp; G"/>
  </r>
  <r>
    <x v="10"/>
    <x v="2"/>
    <n v="12000"/>
    <s v="Narcotics - cocaine and heroin"/>
    <x v="0"/>
    <x v="0"/>
    <n v="17109.8"/>
    <n v="1"/>
    <m/>
    <s v="Y"/>
    <s v="Regular BCM"/>
  </r>
  <r>
    <x v="3"/>
    <x v="4"/>
    <n v="12500"/>
    <s v="Robbery"/>
    <x v="0"/>
    <x v="0"/>
    <n v="102640.35"/>
    <n v="3"/>
    <m/>
    <s v="Y"/>
    <s v="Regular BCM"/>
  </r>
  <r>
    <x v="7"/>
    <x v="1"/>
    <n v="11000"/>
    <s v="Murder"/>
    <x v="1"/>
    <x v="0"/>
    <n v="122434.68"/>
    <n v="1"/>
    <m/>
    <m/>
    <s v="Regular BCM"/>
  </r>
  <r>
    <x v="3"/>
    <x v="9"/>
    <n v="11200"/>
    <s v="Homicide"/>
    <x v="0"/>
    <x v="0"/>
    <n v="132338.1"/>
    <n v="4"/>
    <m/>
    <s v="Y"/>
    <s v="Regular BCM"/>
  </r>
  <r>
    <x v="12"/>
    <x v="3"/>
    <n v="12000"/>
    <s v="Narcotics - cocaine and heroin"/>
    <x v="0"/>
    <x v="0"/>
    <n v="120951.45"/>
    <n v="2"/>
    <m/>
    <s v="Y"/>
    <s v="Regular BCM"/>
  </r>
  <r>
    <x v="6"/>
    <x v="1"/>
    <n v="12000"/>
    <s v="Narcotics - cocaine and heroin"/>
    <x v="0"/>
    <x v="0"/>
    <n v="40564.550000000003"/>
    <n v="1"/>
    <m/>
    <m/>
    <s v="Regular BCM"/>
  </r>
  <r>
    <x v="5"/>
    <x v="11"/>
    <n v="12000"/>
    <s v="Narcotics - cocaine and heroin"/>
    <x v="0"/>
    <x v="0"/>
    <n v="110756.13"/>
    <n v="4"/>
    <m/>
    <s v="Y"/>
    <s v="Regular BCM"/>
  </r>
  <r>
    <x v="8"/>
    <x v="2"/>
    <n v="11000"/>
    <s v="Murder"/>
    <x v="1"/>
    <x v="0"/>
    <n v="465251.96"/>
    <n v="5"/>
    <m/>
    <s v="Y"/>
    <s v="ECM"/>
  </r>
  <r>
    <x v="7"/>
    <x v="4"/>
    <n v="11000"/>
    <s v="Murder"/>
    <x v="1"/>
    <x v="0"/>
    <n v="644555.92000000004"/>
    <n v="8"/>
    <m/>
    <s v="Y"/>
    <s v="Regular BCM"/>
  </r>
  <r>
    <x v="6"/>
    <x v="7"/>
    <n v="18500"/>
    <s v="Other criminal"/>
    <x v="0"/>
    <x v="0"/>
    <n v="100829.4"/>
    <n v="3"/>
    <m/>
    <m/>
    <s v="Regular BCM"/>
  </r>
  <r>
    <x v="12"/>
    <x v="2"/>
    <n v="13500"/>
    <s v="Weapons offenses"/>
    <x v="0"/>
    <x v="0"/>
    <n v="95307.97"/>
    <n v="3"/>
    <m/>
    <s v="Y"/>
    <s v="Regular BCM"/>
  </r>
  <r>
    <x v="6"/>
    <x v="10"/>
    <n v="18500"/>
    <s v="Other criminal"/>
    <x v="0"/>
    <x v="0"/>
    <n v="32870.339999999997"/>
    <n v="1"/>
    <m/>
    <m/>
    <s v="G &amp; G"/>
  </r>
  <r>
    <x v="7"/>
    <x v="2"/>
    <n v="11000"/>
    <s v="Murder"/>
    <x v="1"/>
    <x v="0"/>
    <n v="130352.14"/>
    <n v="2"/>
    <s v="Y"/>
    <s v="Y"/>
    <s v="Regular BCM"/>
  </r>
  <r>
    <x v="12"/>
    <x v="2"/>
    <n v="18500"/>
    <s v="Other criminal"/>
    <x v="0"/>
    <x v="0"/>
    <n v="151775.04000000001"/>
    <n v="7"/>
    <m/>
    <s v="Y"/>
    <s v="Regular BCM"/>
  </r>
  <r>
    <x v="12"/>
    <x v="8"/>
    <n v="11000"/>
    <s v="Murder"/>
    <x v="1"/>
    <x v="0"/>
    <n v="69605.55"/>
    <n v="1"/>
    <m/>
    <m/>
    <s v="Regular BCM"/>
  </r>
  <r>
    <x v="7"/>
    <x v="10"/>
    <n v="13500"/>
    <s v="Weapons offenses"/>
    <x v="0"/>
    <x v="0"/>
    <n v="10454.06"/>
    <n v="1"/>
    <m/>
    <s v="Y"/>
    <s v="G &amp; G"/>
  </r>
  <r>
    <x v="13"/>
    <x v="5"/>
    <n v="11200"/>
    <s v="Homicide"/>
    <x v="0"/>
    <x v="0"/>
    <n v="142452.93"/>
    <n v="5"/>
    <m/>
    <m/>
    <s v="Regular BCM"/>
  </r>
  <r>
    <x v="4"/>
    <x v="5"/>
    <n v="14500"/>
    <s v="Theft"/>
    <x v="0"/>
    <x v="0"/>
    <n v="31274.2"/>
    <n v="1"/>
    <m/>
    <s v="Y"/>
    <s v="Regular BCM"/>
  </r>
  <r>
    <x v="1"/>
    <x v="9"/>
    <n v="11200"/>
    <s v="Homicide"/>
    <x v="0"/>
    <x v="0"/>
    <n v="66572.399999999994"/>
    <n v="2"/>
    <m/>
    <m/>
    <s v="Regular BCM"/>
  </r>
  <r>
    <x v="11"/>
    <x v="7"/>
    <n v="11200"/>
    <s v="Homicide"/>
    <x v="0"/>
    <x v="0"/>
    <n v="231353.99"/>
    <n v="6"/>
    <m/>
    <s v="Y"/>
    <s v="Regular BCM"/>
  </r>
  <r>
    <x v="0"/>
    <x v="2"/>
    <n v="11500"/>
    <s v="Sexual assault"/>
    <x v="0"/>
    <x v="0"/>
    <n v="74680.509999999995"/>
    <n v="2"/>
    <m/>
    <s v="Y"/>
    <s v="Regular BCM"/>
  </r>
  <r>
    <x v="9"/>
    <x v="10"/>
    <n v="13500"/>
    <s v="Weapons offenses"/>
    <x v="0"/>
    <x v="0"/>
    <n v="51376.24"/>
    <n v="2"/>
    <m/>
    <s v="Y"/>
    <s v="Regular BCM"/>
  </r>
  <r>
    <x v="7"/>
    <x v="9"/>
    <n v="13500"/>
    <s v="Weapons offenses"/>
    <x v="0"/>
    <x v="0"/>
    <n v="91863.74"/>
    <n v="3"/>
    <m/>
    <s v="Y"/>
    <s v="Regular BCM"/>
  </r>
  <r>
    <x v="1"/>
    <x v="1"/>
    <n v="11000"/>
    <s v="Murder"/>
    <x v="1"/>
    <x v="0"/>
    <n v="119479.96"/>
    <n v="5"/>
    <m/>
    <s v="Y"/>
    <s v="Regular BCM"/>
  </r>
  <r>
    <x v="9"/>
    <x v="7"/>
    <n v="18500"/>
    <s v="Other criminal"/>
    <x v="0"/>
    <x v="0"/>
    <n v="39081.15"/>
    <n v="2"/>
    <m/>
    <s v="Y"/>
    <s v="Regular BCM"/>
  </r>
  <r>
    <x v="2"/>
    <x v="2"/>
    <n v="11500"/>
    <s v="Sexual assault"/>
    <x v="0"/>
    <x v="0"/>
    <n v="397738.51"/>
    <n v="8"/>
    <m/>
    <s v="Y"/>
    <s v="Regular BCM"/>
  </r>
  <r>
    <x v="10"/>
    <x v="4"/>
    <n v="12500"/>
    <s v="Robbery"/>
    <x v="0"/>
    <x v="0"/>
    <n v="97105.74"/>
    <n v="2"/>
    <m/>
    <s v="Y"/>
    <s v="Regular BCM"/>
  </r>
  <r>
    <x v="1"/>
    <x v="10"/>
    <n v="13000"/>
    <s v="Break and enter"/>
    <x v="0"/>
    <x v="0"/>
    <n v="46592.02"/>
    <n v="2"/>
    <m/>
    <s v="Y"/>
    <s v="Regular BCM"/>
  </r>
  <r>
    <x v="6"/>
    <x v="10"/>
    <n v="12500"/>
    <s v="Robbery"/>
    <x v="0"/>
    <x v="0"/>
    <n v="33276.050000000003"/>
    <n v="1"/>
    <m/>
    <s v="Y"/>
    <s v="Regular BCM"/>
  </r>
  <r>
    <x v="1"/>
    <x v="4"/>
    <n v="13500"/>
    <s v="Weapons offenses"/>
    <x v="0"/>
    <x v="0"/>
    <n v="79190.83"/>
    <n v="3"/>
    <m/>
    <s v="Y"/>
    <s v="Regular BCM"/>
  </r>
  <r>
    <x v="12"/>
    <x v="3"/>
    <n v="15500"/>
    <s v="Fraud"/>
    <x v="0"/>
    <x v="0"/>
    <n v="34930.199999999997"/>
    <n v="2"/>
    <m/>
    <s v="Y"/>
    <s v="Regular BCM"/>
  </r>
  <r>
    <x v="11"/>
    <x v="7"/>
    <n v="12000"/>
    <s v="Narcotics - cocaine and heroin"/>
    <x v="0"/>
    <x v="0"/>
    <n v="129792.64"/>
    <n v="4"/>
    <m/>
    <m/>
    <s v="Regular BCM"/>
  </r>
  <r>
    <x v="0"/>
    <x v="5"/>
    <n v="13500"/>
    <s v="Weapons offenses"/>
    <x v="0"/>
    <x v="0"/>
    <n v="41638.29"/>
    <n v="2"/>
    <m/>
    <s v="Y"/>
    <s v="G &amp; G"/>
  </r>
  <r>
    <x v="2"/>
    <x v="5"/>
    <n v="11200"/>
    <s v="Homicide"/>
    <x v="0"/>
    <x v="0"/>
    <n v="141021.38"/>
    <n v="2"/>
    <m/>
    <m/>
    <s v="Regular BCM"/>
  </r>
  <r>
    <x v="12"/>
    <x v="5"/>
    <n v="11000"/>
    <s v="Murder"/>
    <x v="1"/>
    <x v="0"/>
    <n v="282890.57"/>
    <n v="5"/>
    <m/>
    <s v="Y"/>
    <s v="Regular BCM"/>
  </r>
  <r>
    <x v="14"/>
    <x v="7"/>
    <n v="11000"/>
    <s v="Murder"/>
    <x v="1"/>
    <x v="0"/>
    <n v="92090.25"/>
    <n v="1"/>
    <m/>
    <m/>
    <s v="ECM"/>
  </r>
  <r>
    <x v="5"/>
    <x v="10"/>
    <n v="11500"/>
    <s v="Sexual assault"/>
    <x v="0"/>
    <x v="0"/>
    <n v="37865.800000000003"/>
    <n v="1"/>
    <m/>
    <m/>
    <s v="Regular BCM"/>
  </r>
  <r>
    <x v="4"/>
    <x v="3"/>
    <n v="11000"/>
    <s v="Murder"/>
    <x v="1"/>
    <x v="0"/>
    <n v="208600.19"/>
    <n v="2"/>
    <m/>
    <s v="Y"/>
    <s v="Regular BCM"/>
  </r>
  <r>
    <x v="14"/>
    <x v="9"/>
    <n v="11000"/>
    <s v="Murder"/>
    <x v="1"/>
    <x v="0"/>
    <n v="224476.4"/>
    <n v="1"/>
    <m/>
    <m/>
    <s v="ECM"/>
  </r>
  <r>
    <x v="4"/>
    <x v="11"/>
    <n v="11000"/>
    <s v="Murder"/>
    <x v="1"/>
    <x v="0"/>
    <n v="682736.58"/>
    <n v="8"/>
    <m/>
    <m/>
    <s v="Regular BCM"/>
  </r>
  <r>
    <x v="4"/>
    <x v="11"/>
    <n v="11000"/>
    <s v="Murder"/>
    <x v="1"/>
    <x v="0"/>
    <n v="285183.5"/>
    <n v="1"/>
    <m/>
    <m/>
    <s v="ECM"/>
  </r>
  <r>
    <x v="14"/>
    <x v="1"/>
    <n v="11500"/>
    <s v="Sexual assault"/>
    <x v="0"/>
    <x v="0"/>
    <n v="173750.88"/>
    <n v="1"/>
    <m/>
    <s v="Y"/>
    <s v="ECM"/>
  </r>
  <r>
    <x v="8"/>
    <x v="10"/>
    <n v="11200"/>
    <s v="Homicide"/>
    <x v="0"/>
    <x v="0"/>
    <n v="68896.92"/>
    <n v="2"/>
    <m/>
    <s v="Y"/>
    <s v="Regular BCM"/>
  </r>
  <r>
    <x v="6"/>
    <x v="3"/>
    <n v="16000"/>
    <s v="Impaired driving"/>
    <x v="0"/>
    <x v="0"/>
    <n v="33841.72"/>
    <n v="1"/>
    <m/>
    <s v="Y"/>
    <s v="Regular BCM"/>
  </r>
  <r>
    <x v="9"/>
    <x v="11"/>
    <n v="11500"/>
    <s v="Sexual assault"/>
    <x v="0"/>
    <x v="0"/>
    <n v="135355.47"/>
    <n v="4"/>
    <m/>
    <s v="Y"/>
    <s v="Regular BCM"/>
  </r>
  <r>
    <x v="10"/>
    <x v="10"/>
    <n v="13000"/>
    <s v="Break and enter"/>
    <x v="0"/>
    <x v="0"/>
    <n v="20709.099999999999"/>
    <n v="1"/>
    <m/>
    <s v="Y"/>
    <s v="Regular BCM"/>
  </r>
  <r>
    <x v="12"/>
    <x v="7"/>
    <n v="12000"/>
    <s v="Narcotics - cocaine and heroin"/>
    <x v="0"/>
    <x v="0"/>
    <n v="88455.4"/>
    <n v="2"/>
    <m/>
    <s v="Y"/>
    <s v="G &amp; G"/>
  </r>
  <r>
    <x v="5"/>
    <x v="1"/>
    <n v="13500"/>
    <s v="Weapons offenses"/>
    <x v="0"/>
    <x v="0"/>
    <n v="83700.75"/>
    <n v="4"/>
    <m/>
    <s v="Y"/>
    <s v="Regular BCM"/>
  </r>
  <r>
    <x v="8"/>
    <x v="2"/>
    <n v="11000"/>
    <s v="Murder"/>
    <x v="1"/>
    <x v="0"/>
    <n v="156359.70000000001"/>
    <n v="1"/>
    <s v="Y"/>
    <s v="Y"/>
    <s v="ECM"/>
  </r>
  <r>
    <x v="11"/>
    <x v="8"/>
    <n v="11500"/>
    <s v="Sexual assault"/>
    <x v="0"/>
    <x v="0"/>
    <n v="191075.21"/>
    <n v="2"/>
    <m/>
    <m/>
    <s v="Regular BCM"/>
  </r>
  <r>
    <x v="11"/>
    <x v="9"/>
    <n v="17500"/>
    <s v="Other drug offenses"/>
    <x v="0"/>
    <x v="0"/>
    <n v="0"/>
    <n v="1"/>
    <m/>
    <m/>
    <s v="G &amp; G"/>
  </r>
  <r>
    <x v="4"/>
    <x v="4"/>
    <n v="11000"/>
    <s v="Murder"/>
    <x v="1"/>
    <x v="0"/>
    <n v="85868.75"/>
    <n v="1"/>
    <m/>
    <s v="Y"/>
    <s v="ECM"/>
  </r>
  <r>
    <x v="8"/>
    <x v="10"/>
    <n v="12000"/>
    <s v="Narcotics - cocaine and heroin"/>
    <x v="0"/>
    <x v="0"/>
    <n v="45824"/>
    <n v="1"/>
    <m/>
    <m/>
    <s v="G &amp; G"/>
  </r>
  <r>
    <x v="4"/>
    <x v="8"/>
    <n v="14000"/>
    <s v="Assault"/>
    <x v="0"/>
    <x v="0"/>
    <n v="43721.4"/>
    <n v="1"/>
    <m/>
    <s v="Y"/>
    <s v="Regular BCM"/>
  </r>
  <r>
    <x v="2"/>
    <x v="3"/>
    <n v="18000"/>
    <s v="Fail to comply"/>
    <x v="0"/>
    <x v="0"/>
    <n v="65617.100000000006"/>
    <n v="1"/>
    <m/>
    <m/>
    <s v="Regular BCM"/>
  </r>
  <r>
    <x v="10"/>
    <x v="11"/>
    <n v="11000"/>
    <s v="Murder"/>
    <x v="1"/>
    <x v="0"/>
    <n v="8280.82"/>
    <n v="1"/>
    <m/>
    <m/>
    <s v="Regular BCM"/>
  </r>
  <r>
    <x v="2"/>
    <x v="11"/>
    <n v="11200"/>
    <s v="Homicide"/>
    <x v="0"/>
    <x v="0"/>
    <n v="91210.89"/>
    <n v="3"/>
    <s v="Y"/>
    <s v="Y"/>
    <s v="Regular BCM"/>
  </r>
  <r>
    <x v="2"/>
    <x v="5"/>
    <n v="13500"/>
    <s v="Weapons offenses"/>
    <x v="0"/>
    <x v="0"/>
    <n v="158665.47"/>
    <n v="2"/>
    <m/>
    <s v="Y"/>
    <s v="G &amp; G"/>
  </r>
  <r>
    <x v="6"/>
    <x v="5"/>
    <n v="11200"/>
    <s v="Homicide"/>
    <x v="0"/>
    <x v="0"/>
    <n v="30105.3"/>
    <n v="1"/>
    <s v="Y"/>
    <s v="Y"/>
    <s v="Regular BCM"/>
  </r>
  <r>
    <x v="5"/>
    <x v="2"/>
    <n v="13500"/>
    <s v="Weapons offenses"/>
    <x v="0"/>
    <x v="0"/>
    <n v="31208.05"/>
    <n v="1"/>
    <m/>
    <s v="Y"/>
    <s v="G &amp; G"/>
  </r>
  <r>
    <x v="12"/>
    <x v="8"/>
    <n v="11500"/>
    <s v="Sexual assault"/>
    <x v="0"/>
    <x v="0"/>
    <n v="49340.35"/>
    <n v="3"/>
    <m/>
    <s v="Y"/>
    <s v="Regular BCM"/>
  </r>
  <r>
    <x v="7"/>
    <x v="4"/>
    <n v="13000"/>
    <s v="Break and enter"/>
    <x v="0"/>
    <x v="0"/>
    <n v="750"/>
    <n v="1"/>
    <m/>
    <s v="Y"/>
    <s v="Regular BCM"/>
  </r>
  <r>
    <x v="6"/>
    <x v="8"/>
    <n v="12000"/>
    <s v="Narcotics - cocaine and heroin"/>
    <x v="0"/>
    <x v="0"/>
    <n v="92772.4"/>
    <n v="1"/>
    <m/>
    <m/>
    <s v="Regular BCM"/>
  </r>
  <r>
    <x v="13"/>
    <x v="1"/>
    <n v="11200"/>
    <s v="Homicide"/>
    <x v="0"/>
    <x v="0"/>
    <n v="68717.7"/>
    <n v="1"/>
    <m/>
    <s v="Y"/>
    <s v="ECM"/>
  </r>
  <r>
    <x v="0"/>
    <x v="1"/>
    <n v="11200"/>
    <s v="Homicide"/>
    <x v="0"/>
    <x v="0"/>
    <n v="81684.600000000006"/>
    <n v="1"/>
    <m/>
    <s v="Y"/>
    <s v="G &amp; G"/>
  </r>
  <r>
    <x v="2"/>
    <x v="11"/>
    <n v="11500"/>
    <s v="Sexual assault"/>
    <x v="0"/>
    <x v="0"/>
    <n v="63029.9"/>
    <n v="2"/>
    <s v="Y"/>
    <s v="Y"/>
    <s v="Regular BCM"/>
  </r>
  <r>
    <x v="6"/>
    <x v="7"/>
    <n v="11500"/>
    <s v="Sexual assault"/>
    <x v="0"/>
    <x v="0"/>
    <n v="178254.26"/>
    <n v="3"/>
    <m/>
    <s v="Y"/>
    <s v="Regular BCM"/>
  </r>
  <r>
    <x v="8"/>
    <x v="8"/>
    <n v="18500"/>
    <s v="Other criminal"/>
    <x v="0"/>
    <x v="0"/>
    <n v="128783.65"/>
    <n v="3"/>
    <m/>
    <s v="Y"/>
    <s v="Regular BCM"/>
  </r>
  <r>
    <x v="2"/>
    <x v="10"/>
    <n v="11000"/>
    <s v="Murder"/>
    <x v="1"/>
    <x v="0"/>
    <n v="240045.26"/>
    <n v="5"/>
    <m/>
    <m/>
    <s v="Regular BCM"/>
  </r>
  <r>
    <x v="10"/>
    <x v="1"/>
    <n v="11200"/>
    <s v="Homicide"/>
    <x v="0"/>
    <x v="0"/>
    <n v="72315.75"/>
    <n v="2"/>
    <m/>
    <m/>
    <s v="Regular BCM"/>
  </r>
  <r>
    <x v="3"/>
    <x v="3"/>
    <n v="18500"/>
    <s v="Other criminal"/>
    <x v="0"/>
    <x v="0"/>
    <n v="18261.45"/>
    <n v="1"/>
    <m/>
    <m/>
    <s v="Regular BCM"/>
  </r>
  <r>
    <x v="6"/>
    <x v="10"/>
    <n v="11000"/>
    <s v="Murder"/>
    <x v="1"/>
    <x v="0"/>
    <n v="118293"/>
    <n v="1"/>
    <m/>
    <m/>
    <s v="ECM"/>
  </r>
  <r>
    <x v="14"/>
    <x v="11"/>
    <n v="11500"/>
    <s v="Sexual assault"/>
    <x v="0"/>
    <x v="0"/>
    <n v="133927.03"/>
    <n v="2"/>
    <m/>
    <m/>
    <s v="Regular BCM"/>
  </r>
  <r>
    <x v="13"/>
    <x v="8"/>
    <n v="17500"/>
    <s v="Other drug offenses"/>
    <x v="0"/>
    <x v="0"/>
    <n v="93566.3"/>
    <n v="1"/>
    <m/>
    <s v="Y"/>
    <s v="G &amp; G"/>
  </r>
  <r>
    <x v="13"/>
    <x v="10"/>
    <n v="16000"/>
    <s v="Impaired driving"/>
    <x v="0"/>
    <x v="0"/>
    <n v="31638.6"/>
    <n v="1"/>
    <m/>
    <m/>
    <s v="Regular BCM"/>
  </r>
  <r>
    <x v="1"/>
    <x v="6"/>
    <n v="18500"/>
    <s v="Other criminal"/>
    <x v="0"/>
    <x v="0"/>
    <n v="58313.3"/>
    <n v="3"/>
    <m/>
    <s v="Y"/>
    <s v="Regular BCM"/>
  </r>
  <r>
    <x v="7"/>
    <x v="2"/>
    <n v="11500"/>
    <s v="Sexual assault"/>
    <x v="0"/>
    <x v="0"/>
    <n v="8969.75"/>
    <n v="1"/>
    <m/>
    <m/>
    <s v="Regular BCM"/>
  </r>
  <r>
    <x v="0"/>
    <x v="4"/>
    <n v="11000"/>
    <s v="Murder"/>
    <x v="1"/>
    <x v="0"/>
    <n v="313174.23"/>
    <n v="2"/>
    <m/>
    <s v="Y"/>
    <s v="ECM"/>
  </r>
  <r>
    <x v="3"/>
    <x v="1"/>
    <n v="12500"/>
    <s v="Robbery"/>
    <x v="0"/>
    <x v="0"/>
    <n v="189038.2"/>
    <n v="4"/>
    <m/>
    <s v="Y"/>
    <s v="Regular BCM"/>
  </r>
  <r>
    <x v="7"/>
    <x v="8"/>
    <n v="18500"/>
    <s v="Other criminal"/>
    <x v="0"/>
    <x v="0"/>
    <n v="10232.25"/>
    <n v="1"/>
    <m/>
    <s v="Y"/>
    <s v="Regular BCM"/>
  </r>
  <r>
    <x v="12"/>
    <x v="11"/>
    <n v="12000"/>
    <s v="Narcotics - cocaine and heroin"/>
    <x v="0"/>
    <x v="0"/>
    <n v="141735.54999999999"/>
    <n v="3"/>
    <m/>
    <s v="Y"/>
    <s v="G &amp; G"/>
  </r>
  <r>
    <x v="12"/>
    <x v="11"/>
    <n v="12500"/>
    <s v="Robbery"/>
    <x v="0"/>
    <x v="0"/>
    <n v="147226.79"/>
    <n v="4"/>
    <m/>
    <s v="Y"/>
    <s v="Regular BCM"/>
  </r>
  <r>
    <x v="9"/>
    <x v="9"/>
    <n v="11200"/>
    <s v="Homicide"/>
    <x v="0"/>
    <x v="0"/>
    <n v="190531.83"/>
    <n v="1"/>
    <m/>
    <s v="Y"/>
    <s v="G &amp; G"/>
  </r>
  <r>
    <x v="9"/>
    <x v="0"/>
    <n v="18500"/>
    <s v="Other criminal"/>
    <x v="0"/>
    <x v="0"/>
    <n v="48432.65"/>
    <n v="1"/>
    <m/>
    <m/>
    <s v="Regular BCM"/>
  </r>
  <r>
    <x v="11"/>
    <x v="8"/>
    <n v="11200"/>
    <s v="Homicide"/>
    <x v="0"/>
    <x v="0"/>
    <n v="38836.050000000003"/>
    <n v="1"/>
    <m/>
    <s v="Y"/>
    <s v="Regular BCM"/>
  </r>
  <r>
    <x v="6"/>
    <x v="9"/>
    <n v="11500"/>
    <s v="Sexual assault"/>
    <x v="0"/>
    <x v="0"/>
    <n v="35807.5"/>
    <n v="1"/>
    <m/>
    <s v="Y"/>
    <s v="Regular BCM"/>
  </r>
  <r>
    <x v="3"/>
    <x v="10"/>
    <n v="12000"/>
    <s v="Narcotics - cocaine and heroin"/>
    <x v="0"/>
    <x v="0"/>
    <n v="91530.23"/>
    <n v="2"/>
    <m/>
    <s v="Y"/>
    <s v="G &amp; G"/>
  </r>
  <r>
    <x v="8"/>
    <x v="6"/>
    <n v="12000"/>
    <s v="Narcotics - cocaine and heroin"/>
    <x v="0"/>
    <x v="0"/>
    <n v="16547.150000000001"/>
    <n v="1"/>
    <m/>
    <s v="Y"/>
    <s v="Regular BCM"/>
  </r>
  <r>
    <x v="1"/>
    <x v="7"/>
    <n v="12500"/>
    <s v="Robbery"/>
    <x v="0"/>
    <x v="0"/>
    <n v="29757.14"/>
    <n v="1"/>
    <m/>
    <s v="Y"/>
    <s v="Regular BCM"/>
  </r>
  <r>
    <x v="13"/>
    <x v="0"/>
    <n v="12000"/>
    <s v="Narcotics - cocaine and heroin"/>
    <x v="0"/>
    <x v="0"/>
    <n v="34240.910000000003"/>
    <n v="1"/>
    <s v="Y"/>
    <s v="Y"/>
    <s v="Regular BCM"/>
  </r>
  <r>
    <x v="5"/>
    <x v="6"/>
    <n v="11200"/>
    <s v="Homicide"/>
    <x v="0"/>
    <x v="0"/>
    <n v="112358.1"/>
    <n v="1"/>
    <m/>
    <s v="Y"/>
    <s v="ECM"/>
  </r>
  <r>
    <x v="0"/>
    <x v="4"/>
    <n v="13500"/>
    <s v="Weapons offenses"/>
    <x v="0"/>
    <x v="0"/>
    <n v="10432.25"/>
    <n v="1"/>
    <m/>
    <m/>
    <s v="G &amp; G"/>
  </r>
  <r>
    <x v="13"/>
    <x v="9"/>
    <n v="11000"/>
    <s v="Murder"/>
    <x v="1"/>
    <x v="0"/>
    <n v="140607.6"/>
    <n v="1"/>
    <s v="Y"/>
    <s v="Y"/>
    <s v="Regular BCM"/>
  </r>
  <r>
    <x v="2"/>
    <x v="2"/>
    <n v="17500"/>
    <s v="Other drug offenses"/>
    <x v="0"/>
    <x v="0"/>
    <n v="65444.95"/>
    <n v="2"/>
    <m/>
    <s v="Y"/>
    <s v="Regular BCM"/>
  </r>
  <r>
    <x v="3"/>
    <x v="5"/>
    <n v="12500"/>
    <s v="Robbery"/>
    <x v="0"/>
    <x v="0"/>
    <n v="11221.86"/>
    <n v="1"/>
    <m/>
    <m/>
    <s v="Regular BCM"/>
  </r>
  <r>
    <x v="13"/>
    <x v="3"/>
    <n v="11500"/>
    <s v="Sexual assault"/>
    <x v="0"/>
    <x v="0"/>
    <n v="49379.15"/>
    <n v="2"/>
    <m/>
    <m/>
    <s v="Regular BCM"/>
  </r>
  <r>
    <x v="4"/>
    <x v="0"/>
    <n v="11200"/>
    <s v="Homicide"/>
    <x v="0"/>
    <x v="0"/>
    <n v="95933.62"/>
    <n v="3"/>
    <m/>
    <s v="Y"/>
    <s v="Regular BCM"/>
  </r>
  <r>
    <x v="10"/>
    <x v="7"/>
    <n v="11500"/>
    <s v="Sexual assault"/>
    <x v="0"/>
    <x v="0"/>
    <n v="26655.4"/>
    <n v="1"/>
    <m/>
    <s v="Y"/>
    <s v="Regular BCM"/>
  </r>
  <r>
    <x v="11"/>
    <x v="8"/>
    <n v="17000"/>
    <s v="Mischief"/>
    <x v="0"/>
    <x v="0"/>
    <n v="55803.4"/>
    <n v="1"/>
    <m/>
    <s v="Y"/>
    <s v="Regular BCM"/>
  </r>
  <r>
    <x v="13"/>
    <x v="11"/>
    <n v="12000"/>
    <s v="Narcotics - cocaine and heroin"/>
    <x v="0"/>
    <x v="0"/>
    <n v="164995.79999999999"/>
    <n v="2"/>
    <m/>
    <s v="Y"/>
    <s v="G &amp; G"/>
  </r>
  <r>
    <x v="8"/>
    <x v="8"/>
    <n v="14000"/>
    <s v="Assault"/>
    <x v="0"/>
    <x v="0"/>
    <n v="69610.399999999994"/>
    <n v="1"/>
    <m/>
    <s v="Y"/>
    <s v="Regular BCM"/>
  </r>
  <r>
    <x v="2"/>
    <x v="3"/>
    <n v="14000"/>
    <s v="Assault"/>
    <x v="0"/>
    <x v="0"/>
    <n v="51092.75"/>
    <n v="2"/>
    <m/>
    <s v="Y"/>
    <s v="Regular BCM"/>
  </r>
  <r>
    <x v="12"/>
    <x v="1"/>
    <n v="18500"/>
    <s v="Other criminal"/>
    <x v="0"/>
    <x v="0"/>
    <n v="25175"/>
    <n v="1"/>
    <m/>
    <s v="Y"/>
    <s v="Regular BCM"/>
  </r>
  <r>
    <x v="8"/>
    <x v="8"/>
    <n v="17500"/>
    <s v="Other drug offenses"/>
    <x v="0"/>
    <x v="0"/>
    <n v="99973.8"/>
    <n v="1"/>
    <m/>
    <s v="Y"/>
    <s v="Regular BCM"/>
  </r>
  <r>
    <x v="5"/>
    <x v="5"/>
    <n v="12500"/>
    <s v="Robbery"/>
    <x v="0"/>
    <x v="0"/>
    <n v="65045.599999999999"/>
    <n v="3"/>
    <m/>
    <m/>
    <s v="Regular BCM"/>
  </r>
  <r>
    <x v="0"/>
    <x v="5"/>
    <n v="11500"/>
    <s v="Sexual assault"/>
    <x v="0"/>
    <x v="0"/>
    <n v="66773.42"/>
    <n v="2"/>
    <m/>
    <m/>
    <s v="Regular BCM"/>
  </r>
  <r>
    <x v="14"/>
    <x v="1"/>
    <n v="12000"/>
    <s v="Narcotics - cocaine and heroin"/>
    <x v="0"/>
    <x v="0"/>
    <n v="1876.8"/>
    <n v="1"/>
    <m/>
    <s v="Y"/>
    <s v="Regular BCM"/>
  </r>
  <r>
    <x v="10"/>
    <x v="3"/>
    <n v="12000"/>
    <s v="Narcotics - cocaine and heroin"/>
    <x v="0"/>
    <x v="0"/>
    <n v="57631.6"/>
    <n v="1"/>
    <m/>
    <s v="Y"/>
    <s v="ECM"/>
  </r>
  <r>
    <x v="3"/>
    <x v="2"/>
    <n v="11000"/>
    <s v="Murder"/>
    <x v="1"/>
    <x v="0"/>
    <n v="649799.04"/>
    <n v="9"/>
    <m/>
    <s v="Y"/>
    <s v="Regular BCM"/>
  </r>
  <r>
    <x v="9"/>
    <x v="7"/>
    <n v="12000"/>
    <s v="Narcotics - cocaine and heroin"/>
    <x v="0"/>
    <x v="0"/>
    <n v="32324.6"/>
    <n v="1"/>
    <m/>
    <m/>
    <s v="Regular BCM"/>
  </r>
  <r>
    <x v="8"/>
    <x v="9"/>
    <n v="11200"/>
    <s v="Homicide"/>
    <x v="0"/>
    <x v="0"/>
    <n v="61817.5"/>
    <n v="1"/>
    <m/>
    <m/>
    <s v="Regular BCM"/>
  </r>
  <r>
    <x v="2"/>
    <x v="1"/>
    <n v="18500"/>
    <s v="Other criminal"/>
    <x v="0"/>
    <x v="0"/>
    <n v="35876.71"/>
    <n v="1"/>
    <s v="Y"/>
    <s v="Y"/>
    <s v="Regular BCM"/>
  </r>
  <r>
    <x v="12"/>
    <x v="2"/>
    <n v="12000"/>
    <s v="Narcotics - cocaine and heroin"/>
    <x v="0"/>
    <x v="0"/>
    <n v="128598.45"/>
    <n v="2"/>
    <s v="Y"/>
    <s v="Y"/>
    <s v="G &amp; G"/>
  </r>
  <r>
    <x v="2"/>
    <x v="9"/>
    <n v="11200"/>
    <s v="Homicide"/>
    <x v="0"/>
    <x v="0"/>
    <n v="33473.65"/>
    <n v="2"/>
    <m/>
    <m/>
    <s v="Regular BCM"/>
  </r>
  <r>
    <x v="14"/>
    <x v="1"/>
    <n v="11200"/>
    <s v="Homicide"/>
    <x v="0"/>
    <x v="0"/>
    <n v="102777.65"/>
    <n v="1"/>
    <s v="Y"/>
    <s v="Y"/>
    <s v="Regular BCM"/>
  </r>
  <r>
    <x v="3"/>
    <x v="10"/>
    <n v="15500"/>
    <s v="Fraud"/>
    <x v="0"/>
    <x v="0"/>
    <n v="12278"/>
    <n v="1"/>
    <m/>
    <s v="Y"/>
    <s v="Regular BCM"/>
  </r>
  <r>
    <x v="5"/>
    <x v="0"/>
    <n v="15500"/>
    <s v="Fraud"/>
    <x v="0"/>
    <x v="0"/>
    <n v="55373.120000000003"/>
    <n v="1"/>
    <m/>
    <s v="Y"/>
    <s v="Regular BCM"/>
  </r>
  <r>
    <x v="12"/>
    <x v="11"/>
    <n v="14500"/>
    <s v="Theft"/>
    <x v="0"/>
    <x v="0"/>
    <n v="28449.85"/>
    <n v="1"/>
    <m/>
    <s v="Y"/>
    <s v="Regular BCM"/>
  </r>
  <r>
    <x v="5"/>
    <x v="10"/>
    <n v="11000"/>
    <s v="Murder"/>
    <x v="1"/>
    <x v="0"/>
    <n v="378205.29"/>
    <n v="3"/>
    <m/>
    <s v="Y"/>
    <s v="Regular BCM"/>
  </r>
  <r>
    <x v="0"/>
    <x v="11"/>
    <n v="15500"/>
    <s v="Fraud"/>
    <x v="0"/>
    <x v="0"/>
    <n v="24115.1"/>
    <n v="1"/>
    <m/>
    <s v="Y"/>
    <s v="Regular BCM"/>
  </r>
  <r>
    <x v="2"/>
    <x v="6"/>
    <n v="12500"/>
    <s v="Robbery"/>
    <x v="0"/>
    <x v="0"/>
    <n v="59684.04"/>
    <n v="1"/>
    <m/>
    <s v="Y"/>
    <s v="Regular BCM"/>
  </r>
  <r>
    <x v="6"/>
    <x v="7"/>
    <n v="18500"/>
    <s v="Other criminal"/>
    <x v="0"/>
    <x v="0"/>
    <n v="25"/>
    <n v="1"/>
    <m/>
    <s v="Y"/>
    <s v="Regular BCM"/>
  </r>
  <r>
    <x v="0"/>
    <x v="7"/>
    <n v="11500"/>
    <s v="Sexual assault"/>
    <x v="0"/>
    <x v="0"/>
    <n v="39140.400000000001"/>
    <n v="1"/>
    <m/>
    <m/>
    <s v="Regular BCM"/>
  </r>
  <r>
    <x v="14"/>
    <x v="11"/>
    <n v="13500"/>
    <s v="Weapons offenses"/>
    <x v="0"/>
    <x v="0"/>
    <n v="126954.65"/>
    <n v="5"/>
    <m/>
    <s v="Y"/>
    <s v="Regular BCM"/>
  </r>
  <r>
    <x v="3"/>
    <x v="9"/>
    <n v="13000"/>
    <s v="Break and enter"/>
    <x v="0"/>
    <x v="0"/>
    <n v="28891.86"/>
    <n v="1"/>
    <m/>
    <s v="Y"/>
    <s v="Regular BCM"/>
  </r>
  <r>
    <x v="2"/>
    <x v="5"/>
    <n v="17500"/>
    <s v="Other drug offenses"/>
    <x v="0"/>
    <x v="0"/>
    <n v="62316.36"/>
    <n v="1"/>
    <m/>
    <s v="Y"/>
    <s v="G &amp; G"/>
  </r>
  <r>
    <x v="5"/>
    <x v="7"/>
    <n v="12000"/>
    <s v="Narcotics - cocaine and heroin"/>
    <x v="0"/>
    <x v="0"/>
    <n v="211256.24"/>
    <n v="2"/>
    <m/>
    <s v="Y"/>
    <s v="ECM - G&amp;G"/>
  </r>
  <r>
    <x v="4"/>
    <x v="9"/>
    <n v="12000"/>
    <s v="Narcotics - cocaine and heroin"/>
    <x v="0"/>
    <x v="0"/>
    <n v="172291.71"/>
    <n v="3"/>
    <m/>
    <m/>
    <s v="Regular BCM"/>
  </r>
  <r>
    <x v="8"/>
    <x v="7"/>
    <n v="11200"/>
    <s v="Homicide"/>
    <x v="0"/>
    <x v="0"/>
    <n v="149540.65"/>
    <n v="1"/>
    <m/>
    <s v="Y"/>
    <s v="ECM"/>
  </r>
  <r>
    <x v="6"/>
    <x v="11"/>
    <n v="14500"/>
    <s v="Theft"/>
    <x v="0"/>
    <x v="0"/>
    <n v="35797.4"/>
    <n v="2"/>
    <m/>
    <s v="Y"/>
    <s v="Regular BCM"/>
  </r>
  <r>
    <x v="6"/>
    <x v="1"/>
    <n v="11200"/>
    <s v="Homicide"/>
    <x v="0"/>
    <x v="0"/>
    <n v="27625.5"/>
    <n v="1"/>
    <m/>
    <m/>
    <s v="Regular BCM"/>
  </r>
  <r>
    <x v="3"/>
    <x v="6"/>
    <n v="18500"/>
    <s v="Other criminal"/>
    <x v="0"/>
    <x v="0"/>
    <n v="106368.35"/>
    <n v="4"/>
    <m/>
    <s v="Y"/>
    <s v="Regular BCM"/>
  </r>
  <r>
    <x v="10"/>
    <x v="5"/>
    <n v="15500"/>
    <s v="Fraud"/>
    <x v="0"/>
    <x v="0"/>
    <n v="165007.1"/>
    <n v="1"/>
    <m/>
    <s v="Y"/>
    <s v="ECM"/>
  </r>
  <r>
    <x v="4"/>
    <x v="10"/>
    <n v="16500"/>
    <s v="Other vehicle offenses"/>
    <x v="0"/>
    <x v="0"/>
    <n v="28010.85"/>
    <n v="1"/>
    <m/>
    <m/>
    <s v="Regular BCM"/>
  </r>
  <r>
    <x v="9"/>
    <x v="0"/>
    <n v="11200"/>
    <s v="Homicide"/>
    <x v="0"/>
    <x v="0"/>
    <n v="94136.7"/>
    <n v="1"/>
    <m/>
    <s v="Y"/>
    <s v="G &amp; G"/>
  </r>
  <r>
    <x v="5"/>
    <x v="7"/>
    <n v="18500"/>
    <s v="Other criminal"/>
    <x v="0"/>
    <x v="0"/>
    <n v="104850.34"/>
    <n v="3"/>
    <m/>
    <s v="Y"/>
    <s v="Regular BCM"/>
  </r>
  <r>
    <x v="2"/>
    <x v="10"/>
    <n v="18500"/>
    <s v="Other criminal"/>
    <x v="0"/>
    <x v="0"/>
    <n v="700"/>
    <n v="1"/>
    <m/>
    <s v="Y"/>
    <s v="Mega Case"/>
  </r>
  <r>
    <x v="14"/>
    <x v="7"/>
    <n v="11500"/>
    <s v="Sexual assault"/>
    <x v="0"/>
    <x v="0"/>
    <n v="19827.599999999999"/>
    <n v="1"/>
    <s v="Y"/>
    <s v="Y"/>
    <s v="Regular BCM"/>
  </r>
  <r>
    <x v="2"/>
    <x v="11"/>
    <n v="12000"/>
    <s v="Narcotics - cocaine and heroin"/>
    <x v="0"/>
    <x v="0"/>
    <n v="37072.32"/>
    <n v="1"/>
    <m/>
    <m/>
    <s v="Regular BCM"/>
  </r>
  <r>
    <x v="14"/>
    <x v="4"/>
    <n v="13500"/>
    <s v="Weapons offenses"/>
    <x v="0"/>
    <x v="0"/>
    <n v="12953"/>
    <n v="1"/>
    <m/>
    <s v="Y"/>
    <s v="Regular BCM"/>
  </r>
  <r>
    <x v="5"/>
    <x v="2"/>
    <n v="14000"/>
    <s v="Assault"/>
    <x v="0"/>
    <x v="0"/>
    <n v="46083"/>
    <n v="2"/>
    <m/>
    <s v="Y"/>
    <s v="Regular BCM"/>
  </r>
  <r>
    <x v="1"/>
    <x v="1"/>
    <n v="13500"/>
    <s v="Weapons offenses"/>
    <x v="0"/>
    <x v="0"/>
    <n v="19702.55"/>
    <n v="1"/>
    <m/>
    <s v="Y"/>
    <s v="Regular BCM"/>
  </r>
  <r>
    <x v="9"/>
    <x v="5"/>
    <n v="18500"/>
    <s v="Other criminal"/>
    <x v="0"/>
    <x v="0"/>
    <n v="28239.4"/>
    <n v="1"/>
    <m/>
    <m/>
    <s v="G &amp; G"/>
  </r>
  <r>
    <x v="6"/>
    <x v="2"/>
    <n v="14000"/>
    <s v="Assault"/>
    <x v="0"/>
    <x v="0"/>
    <n v="12196.55"/>
    <n v="1"/>
    <m/>
    <s v="Y"/>
    <s v="G &amp; G"/>
  </r>
  <r>
    <x v="7"/>
    <x v="11"/>
    <n v="43000"/>
    <s v="Other criminal"/>
    <x v="0"/>
    <x v="0"/>
    <n v="17245.45"/>
    <n v="1"/>
    <m/>
    <m/>
    <s v="Regular BCM"/>
  </r>
  <r>
    <x v="13"/>
    <x v="5"/>
    <n v="12000"/>
    <s v="Narcotics - cocaine and heroin"/>
    <x v="0"/>
    <x v="0"/>
    <n v="475"/>
    <n v="1"/>
    <m/>
    <m/>
    <s v="G &amp; G"/>
  </r>
  <r>
    <x v="9"/>
    <x v="0"/>
    <n v="17500"/>
    <s v="Other drug offenses"/>
    <x v="0"/>
    <x v="0"/>
    <n v="36913.24"/>
    <n v="1"/>
    <m/>
    <s v="Y"/>
    <s v="G &amp; G"/>
  </r>
  <r>
    <x v="9"/>
    <x v="7"/>
    <n v="14000"/>
    <s v="Assault"/>
    <x v="0"/>
    <x v="0"/>
    <n v="53451.3"/>
    <n v="1"/>
    <m/>
    <s v="Y"/>
    <s v="Regular BCM"/>
  </r>
  <r>
    <x v="4"/>
    <x v="5"/>
    <n v="16000"/>
    <s v="Impaired driving"/>
    <x v="0"/>
    <x v="0"/>
    <n v="27375.26"/>
    <n v="1"/>
    <m/>
    <s v="Y"/>
    <s v="Regular BCM"/>
  </r>
  <r>
    <x v="2"/>
    <x v="11"/>
    <n v="12500"/>
    <s v="Robbery"/>
    <x v="0"/>
    <x v="0"/>
    <n v="71570.8"/>
    <n v="2"/>
    <m/>
    <m/>
    <s v="Regular BCM"/>
  </r>
  <r>
    <x v="1"/>
    <x v="5"/>
    <n v="11200"/>
    <s v="Homicide"/>
    <x v="0"/>
    <x v="0"/>
    <n v="285397.90000000002"/>
    <n v="3"/>
    <m/>
    <m/>
    <s v="Regular BCM"/>
  </r>
  <r>
    <x v="2"/>
    <x v="9"/>
    <n v="14000"/>
    <s v="Assault"/>
    <x v="0"/>
    <x v="0"/>
    <n v="50675.5"/>
    <n v="1"/>
    <m/>
    <s v="Y"/>
    <s v="Regular BCM"/>
  </r>
  <r>
    <x v="1"/>
    <x v="9"/>
    <n v="13500"/>
    <s v="Weapons offenses"/>
    <x v="0"/>
    <x v="0"/>
    <n v="43007.77"/>
    <n v="1"/>
    <m/>
    <m/>
    <s v="Regular BCM"/>
  </r>
  <r>
    <x v="10"/>
    <x v="4"/>
    <n v="13500"/>
    <s v="Weapons offenses"/>
    <x v="0"/>
    <x v="0"/>
    <n v="9980.3700000000008"/>
    <n v="2"/>
    <m/>
    <s v="Y"/>
    <s v="Regular BCM"/>
  </r>
  <r>
    <x v="11"/>
    <x v="4"/>
    <n v="18500"/>
    <s v="Other criminal"/>
    <x v="0"/>
    <x v="0"/>
    <n v="40708.959999999999"/>
    <n v="1"/>
    <m/>
    <s v="Y"/>
    <s v="Regular BCM"/>
  </r>
  <r>
    <x v="14"/>
    <x v="0"/>
    <n v="18500"/>
    <s v="Other criminal"/>
    <x v="0"/>
    <x v="0"/>
    <n v="38141.230000000003"/>
    <n v="1"/>
    <m/>
    <m/>
    <s v="Regular BCM"/>
  </r>
  <r>
    <x v="6"/>
    <x v="0"/>
    <n v="11000"/>
    <s v="Murder"/>
    <x v="1"/>
    <x v="0"/>
    <n v="256713.5"/>
    <n v="3"/>
    <s v="Y"/>
    <s v="Y"/>
    <s v="Regular BCM"/>
  </r>
  <r>
    <x v="0"/>
    <x v="9"/>
    <n v="14000"/>
    <s v="Assault"/>
    <x v="0"/>
    <x v="0"/>
    <n v="39380.410000000003"/>
    <n v="1"/>
    <m/>
    <m/>
    <s v="Regular BCM"/>
  </r>
  <r>
    <x v="12"/>
    <x v="9"/>
    <n v="18000"/>
    <s v="Fail to comply"/>
    <x v="0"/>
    <x v="0"/>
    <n v="57490.6"/>
    <n v="2"/>
    <m/>
    <s v="Y"/>
    <s v="Regular BCM"/>
  </r>
  <r>
    <x v="1"/>
    <x v="3"/>
    <n v="11200"/>
    <s v="Homicide"/>
    <x v="0"/>
    <x v="0"/>
    <n v="54702.75"/>
    <n v="1"/>
    <m/>
    <s v="Y"/>
    <s v="ECM"/>
  </r>
  <r>
    <x v="5"/>
    <x v="4"/>
    <n v="18500"/>
    <s v="Other criminal"/>
    <x v="0"/>
    <x v="0"/>
    <n v="81074.13"/>
    <n v="1"/>
    <m/>
    <s v="Y"/>
    <s v="G &amp; G"/>
  </r>
  <r>
    <x v="9"/>
    <x v="9"/>
    <n v="12000"/>
    <s v="Narcotics - cocaine and heroin"/>
    <x v="0"/>
    <x v="0"/>
    <n v="41329"/>
    <n v="2"/>
    <m/>
    <m/>
    <s v="Regular BCM"/>
  </r>
  <r>
    <x v="13"/>
    <x v="0"/>
    <n v="11000"/>
    <s v="Murder"/>
    <x v="1"/>
    <x v="0"/>
    <n v="249302.95"/>
    <n v="1"/>
    <m/>
    <s v="Y"/>
    <s v="ECM"/>
  </r>
  <r>
    <x v="3"/>
    <x v="7"/>
    <n v="18500"/>
    <s v="Other criminal"/>
    <x v="0"/>
    <x v="0"/>
    <n v="22064.5"/>
    <n v="2"/>
    <m/>
    <s v="Y"/>
    <s v="G &amp; G"/>
  </r>
  <r>
    <x v="13"/>
    <x v="9"/>
    <n v="12000"/>
    <s v="Narcotics - cocaine and heroin"/>
    <x v="0"/>
    <x v="0"/>
    <n v="35247.9"/>
    <n v="1"/>
    <m/>
    <s v="Y"/>
    <s v="G &amp; G"/>
  </r>
  <r>
    <x v="3"/>
    <x v="10"/>
    <n v="18500"/>
    <s v="Other criminal"/>
    <x v="0"/>
    <x v="0"/>
    <n v="44081.1"/>
    <n v="1"/>
    <m/>
    <m/>
    <s v="Regular BCM"/>
  </r>
  <r>
    <x v="8"/>
    <x v="7"/>
    <n v="13500"/>
    <s v="Weapons offenses"/>
    <x v="0"/>
    <x v="0"/>
    <n v="97733.06"/>
    <n v="2"/>
    <m/>
    <m/>
    <s v="Regular BCM"/>
  </r>
  <r>
    <x v="4"/>
    <x v="5"/>
    <n v="14500"/>
    <s v="Theft"/>
    <x v="0"/>
    <x v="0"/>
    <n v="36076.76"/>
    <n v="1"/>
    <m/>
    <m/>
    <s v="Regular BCM"/>
  </r>
  <r>
    <x v="12"/>
    <x v="8"/>
    <n v="12500"/>
    <s v="Robbery"/>
    <x v="0"/>
    <x v="0"/>
    <n v="129897.16"/>
    <n v="2"/>
    <s v="Y"/>
    <s v="Y"/>
    <s v="Regular BCM"/>
  </r>
  <r>
    <x v="2"/>
    <x v="8"/>
    <n v="11500"/>
    <s v="Sexual assault"/>
    <x v="0"/>
    <x v="0"/>
    <n v="27080.400000000001"/>
    <n v="1"/>
    <m/>
    <s v="Y"/>
    <s v="Regular BCM"/>
  </r>
  <r>
    <x v="2"/>
    <x v="10"/>
    <n v="18500"/>
    <s v="Other criminal"/>
    <x v="0"/>
    <x v="0"/>
    <n v="47275.46"/>
    <n v="1"/>
    <m/>
    <m/>
    <s v="Regular BCM"/>
  </r>
  <r>
    <x v="6"/>
    <x v="6"/>
    <n v="12500"/>
    <s v="Robbery"/>
    <x v="0"/>
    <x v="0"/>
    <n v="30696.75"/>
    <n v="1"/>
    <m/>
    <m/>
    <s v="G &amp; G"/>
  </r>
  <r>
    <x v="12"/>
    <x v="11"/>
    <n v="13500"/>
    <s v="Weapons offenses"/>
    <x v="0"/>
    <x v="0"/>
    <n v="210361.69"/>
    <n v="3"/>
    <m/>
    <s v="Y"/>
    <s v="G &amp; G"/>
  </r>
  <r>
    <x v="4"/>
    <x v="1"/>
    <n v="18500"/>
    <s v="Other criminal"/>
    <x v="0"/>
    <x v="0"/>
    <n v="32446.7"/>
    <n v="1"/>
    <m/>
    <s v="Y"/>
    <s v="Regular BCM"/>
  </r>
  <r>
    <x v="1"/>
    <x v="4"/>
    <n v="12500"/>
    <s v="Robbery"/>
    <x v="0"/>
    <x v="0"/>
    <n v="25823"/>
    <n v="1"/>
    <s v="Y"/>
    <s v="Y"/>
    <s v="Regular BCM"/>
  </r>
  <r>
    <x v="7"/>
    <x v="6"/>
    <n v="18500"/>
    <s v="Other criminal"/>
    <x v="0"/>
    <x v="0"/>
    <n v="59091.1"/>
    <n v="1"/>
    <m/>
    <m/>
    <s v="Regular BCM"/>
  </r>
  <r>
    <x v="5"/>
    <x v="8"/>
    <n v="12500"/>
    <s v="Robbery"/>
    <x v="0"/>
    <x v="0"/>
    <n v="99644.4"/>
    <n v="3"/>
    <m/>
    <s v="Y"/>
    <s v="Regular BCM"/>
  </r>
  <r>
    <x v="6"/>
    <x v="2"/>
    <n v="13500"/>
    <s v="Weapons offenses"/>
    <x v="0"/>
    <x v="0"/>
    <n v="48372.75"/>
    <n v="2"/>
    <m/>
    <s v="Y"/>
    <s v="Regular BCM"/>
  </r>
  <r>
    <x v="9"/>
    <x v="0"/>
    <n v="12000"/>
    <s v="Narcotics - cocaine and heroin"/>
    <x v="0"/>
    <x v="0"/>
    <n v="32836.15"/>
    <n v="1"/>
    <m/>
    <s v="Y"/>
    <s v="Regular BCM"/>
  </r>
  <r>
    <x v="13"/>
    <x v="4"/>
    <n v="16500"/>
    <s v="Other vehicle offenses"/>
    <x v="0"/>
    <x v="0"/>
    <n v="40526.400000000001"/>
    <n v="1"/>
    <m/>
    <s v="Y"/>
    <s v="Regular BCM"/>
  </r>
  <r>
    <x v="3"/>
    <x v="1"/>
    <n v="16500"/>
    <s v="Other vehicle offenses"/>
    <x v="0"/>
    <x v="0"/>
    <n v="24789.5"/>
    <n v="1"/>
    <m/>
    <s v="Y"/>
    <s v="Regular BCM"/>
  </r>
  <r>
    <x v="1"/>
    <x v="6"/>
    <n v="13000"/>
    <s v="Break and enter"/>
    <x v="0"/>
    <x v="0"/>
    <n v="22046.5"/>
    <n v="1"/>
    <m/>
    <s v="Y"/>
    <s v="Regular BCM"/>
  </r>
  <r>
    <x v="6"/>
    <x v="7"/>
    <n v="11200"/>
    <s v="Homicide"/>
    <x v="0"/>
    <x v="0"/>
    <n v="206968.59"/>
    <n v="1"/>
    <m/>
    <s v="Y"/>
    <s v="ECM"/>
  </r>
  <r>
    <x v="5"/>
    <x v="8"/>
    <n v="11000"/>
    <s v="Murder"/>
    <x v="1"/>
    <x v="0"/>
    <n v="78437.45"/>
    <n v="1"/>
    <s v="Y"/>
    <s v="Y"/>
    <s v="Regular BCM"/>
  </r>
  <r>
    <x v="13"/>
    <x v="9"/>
    <n v="17500"/>
    <s v="Other drug offenses"/>
    <x v="0"/>
    <x v="0"/>
    <n v="17501.55"/>
    <n v="1"/>
    <m/>
    <s v="Y"/>
    <s v="Regular BCM"/>
  </r>
  <r>
    <x v="5"/>
    <x v="0"/>
    <n v="13500"/>
    <s v="Weapons offenses"/>
    <x v="0"/>
    <x v="0"/>
    <n v="70613.8"/>
    <n v="1"/>
    <m/>
    <s v="Y"/>
    <s v="Regular BCM"/>
  </r>
  <r>
    <x v="4"/>
    <x v="11"/>
    <n v="11000"/>
    <s v="Murder"/>
    <x v="1"/>
    <x v="0"/>
    <n v="221866.6"/>
    <n v="1"/>
    <m/>
    <s v="Y"/>
    <s v="ECM"/>
  </r>
  <r>
    <x v="12"/>
    <x v="6"/>
    <n v="13500"/>
    <s v="Weapons offenses"/>
    <x v="0"/>
    <x v="0"/>
    <n v="33065.79"/>
    <n v="1"/>
    <s v="Y"/>
    <s v="Y"/>
    <s v="Regular BCM"/>
  </r>
  <r>
    <x v="7"/>
    <x v="2"/>
    <n v="11200"/>
    <s v="Homicide"/>
    <x v="0"/>
    <x v="0"/>
    <n v="54505.55"/>
    <n v="1"/>
    <s v="Y"/>
    <s v="Y"/>
    <s v="Regular BCM"/>
  </r>
  <r>
    <x v="7"/>
    <x v="2"/>
    <n v="13500"/>
    <s v="Weapons offenses"/>
    <x v="0"/>
    <x v="0"/>
    <n v="50141.94"/>
    <n v="1"/>
    <m/>
    <s v="Y"/>
    <s v="G &amp; G"/>
  </r>
  <r>
    <x v="1"/>
    <x v="0"/>
    <n v="12000"/>
    <s v="Narcotics - cocaine and heroin"/>
    <x v="0"/>
    <x v="0"/>
    <n v="30164.18"/>
    <n v="1"/>
    <m/>
    <s v="Y"/>
    <s v="Regular BCM"/>
  </r>
  <r>
    <x v="9"/>
    <x v="6"/>
    <n v="12000"/>
    <s v="Narcotics - cocaine and heroin"/>
    <x v="0"/>
    <x v="0"/>
    <n v="30314.6"/>
    <n v="1"/>
    <m/>
    <m/>
    <s v="G &amp; G"/>
  </r>
  <r>
    <x v="10"/>
    <x v="6"/>
    <n v="16000"/>
    <s v="Impaired driving"/>
    <x v="0"/>
    <x v="0"/>
    <n v="26901"/>
    <n v="1"/>
    <m/>
    <s v="Y"/>
    <s v="Regular BCM"/>
  </r>
  <r>
    <x v="12"/>
    <x v="11"/>
    <n v="13500"/>
    <s v="Weapons offenses"/>
    <x v="0"/>
    <x v="0"/>
    <n v="27139.01"/>
    <n v="1"/>
    <m/>
    <s v="Y"/>
    <s v="Regular BCM"/>
  </r>
  <r>
    <x v="7"/>
    <x v="6"/>
    <n v="12000"/>
    <s v="Narcotics - cocaine and heroin"/>
    <x v="0"/>
    <x v="0"/>
    <n v="48672.4"/>
    <n v="2"/>
    <m/>
    <s v="Y"/>
    <s v="G &amp; G"/>
  </r>
  <r>
    <x v="2"/>
    <x v="6"/>
    <n v="13500"/>
    <s v="Weapons offenses"/>
    <x v="0"/>
    <x v="0"/>
    <n v="139877.65"/>
    <n v="1"/>
    <m/>
    <s v="Y"/>
    <s v="G &amp; G"/>
  </r>
  <r>
    <x v="4"/>
    <x v="8"/>
    <n v="18500"/>
    <s v="Other criminal"/>
    <x v="0"/>
    <x v="0"/>
    <n v="850"/>
    <n v="1"/>
    <m/>
    <m/>
    <s v="Regular BCM"/>
  </r>
  <r>
    <x v="12"/>
    <x v="3"/>
    <n v="11000"/>
    <s v="Murder"/>
    <x v="1"/>
    <x v="0"/>
    <n v="64963.5"/>
    <n v="1"/>
    <m/>
    <m/>
    <s v="ECM"/>
  </r>
  <r>
    <x v="10"/>
    <x v="6"/>
    <n v="12500"/>
    <s v="Robbery"/>
    <x v="0"/>
    <x v="0"/>
    <n v="43146.1"/>
    <n v="2"/>
    <m/>
    <s v="Y"/>
    <s v="Regular BCM"/>
  </r>
  <r>
    <x v="9"/>
    <x v="0"/>
    <n v="12500"/>
    <s v="Robbery"/>
    <x v="0"/>
    <x v="0"/>
    <n v="35686.120000000003"/>
    <n v="1"/>
    <m/>
    <s v="Y"/>
    <s v="G &amp; G"/>
  </r>
  <r>
    <x v="6"/>
    <x v="10"/>
    <n v="12000"/>
    <s v="Narcotics - cocaine and heroin"/>
    <x v="0"/>
    <x v="0"/>
    <n v="32685.34"/>
    <n v="1"/>
    <m/>
    <m/>
    <s v="G &amp; G"/>
  </r>
  <r>
    <x v="10"/>
    <x v="2"/>
    <n v="18500"/>
    <s v="Other criminal"/>
    <x v="0"/>
    <x v="0"/>
    <n v="166385.60000000001"/>
    <n v="1"/>
    <m/>
    <m/>
    <s v="G &amp; G"/>
  </r>
  <r>
    <x v="6"/>
    <x v="2"/>
    <n v="18000"/>
    <s v="Fail to comply"/>
    <x v="0"/>
    <x v="0"/>
    <n v="7966.8"/>
    <n v="1"/>
    <m/>
    <s v="Y"/>
    <s v="Regular BCM"/>
  </r>
  <r>
    <x v="7"/>
    <x v="5"/>
    <n v="12000"/>
    <s v="Narcotics - cocaine and heroin"/>
    <x v="0"/>
    <x v="0"/>
    <n v="13087.99"/>
    <n v="1"/>
    <m/>
    <s v="Y"/>
    <s v="G &amp; G"/>
  </r>
  <r>
    <x v="1"/>
    <x v="7"/>
    <n v="14000"/>
    <s v="Assault"/>
    <x v="0"/>
    <x v="0"/>
    <n v="15463.1"/>
    <n v="2"/>
    <m/>
    <s v="Y"/>
    <s v="Regular BCM"/>
  </r>
  <r>
    <x v="2"/>
    <x v="2"/>
    <n v="14500"/>
    <s v="Theft"/>
    <x v="0"/>
    <x v="0"/>
    <n v="40885.74"/>
    <n v="1"/>
    <s v="Y"/>
    <s v="Y"/>
    <s v="Regular BCM"/>
  </r>
  <r>
    <x v="1"/>
    <x v="6"/>
    <n v="12000"/>
    <s v="Narcotics - cocaine and heroin"/>
    <x v="0"/>
    <x v="0"/>
    <n v="10432.25"/>
    <n v="1"/>
    <m/>
    <m/>
    <s v="G &amp; G"/>
  </r>
  <r>
    <x v="4"/>
    <x v="3"/>
    <n v="12000"/>
    <s v="Narcotics - cocaine and heroin"/>
    <x v="0"/>
    <x v="0"/>
    <n v="51044.94"/>
    <n v="2"/>
    <m/>
    <m/>
    <s v="Regular BCM"/>
  </r>
  <r>
    <x v="4"/>
    <x v="1"/>
    <n v="16000"/>
    <s v="Impaired driving"/>
    <x v="0"/>
    <x v="0"/>
    <n v="23848.1"/>
    <n v="1"/>
    <m/>
    <s v="Y"/>
    <s v="Regular BCM"/>
  </r>
  <r>
    <x v="9"/>
    <x v="11"/>
    <n v="18500"/>
    <s v="Other criminal"/>
    <x v="0"/>
    <x v="0"/>
    <n v="10432.25"/>
    <n v="1"/>
    <m/>
    <m/>
    <s v="Regular BCM"/>
  </r>
  <r>
    <x v="3"/>
    <x v="1"/>
    <n v="13000"/>
    <s v="Break and enter"/>
    <x v="0"/>
    <x v="0"/>
    <n v="44548.07"/>
    <n v="1"/>
    <m/>
    <m/>
    <s v="Regular BCM"/>
  </r>
  <r>
    <x v="13"/>
    <x v="4"/>
    <n v="12500"/>
    <s v="Robbery"/>
    <x v="0"/>
    <x v="0"/>
    <n v="23968.55"/>
    <n v="1"/>
    <m/>
    <m/>
    <s v="Regular BCM"/>
  </r>
  <r>
    <x v="0"/>
    <x v="8"/>
    <n v="11500"/>
    <s v="Sexual assault"/>
    <x v="0"/>
    <x v="0"/>
    <n v="12803.7"/>
    <n v="1"/>
    <m/>
    <m/>
    <s v="Regular BCM"/>
  </r>
  <r>
    <x v="0"/>
    <x v="10"/>
    <n v="11000"/>
    <s v="Murder"/>
    <x v="1"/>
    <x v="0"/>
    <n v="161380.79999999999"/>
    <n v="1"/>
    <m/>
    <m/>
    <s v="ECM"/>
  </r>
  <r>
    <x v="0"/>
    <x v="10"/>
    <n v="11000"/>
    <s v="Murder"/>
    <x v="1"/>
    <x v="0"/>
    <n v="563252.80000000005"/>
    <n v="2"/>
    <m/>
    <s v="Y"/>
    <s v="ECM"/>
  </r>
  <r>
    <x v="6"/>
    <x v="11"/>
    <n v="14000"/>
    <s v="Assault"/>
    <x v="0"/>
    <x v="0"/>
    <n v="20258.7"/>
    <n v="1"/>
    <m/>
    <s v="Y"/>
    <s v="Regular BCM"/>
  </r>
  <r>
    <x v="6"/>
    <x v="9"/>
    <n v="12500"/>
    <s v="Robbery"/>
    <x v="0"/>
    <x v="0"/>
    <n v="33752.49"/>
    <n v="1"/>
    <m/>
    <m/>
    <s v="Regular BCM"/>
  </r>
  <r>
    <x v="8"/>
    <x v="7"/>
    <n v="14000"/>
    <s v="Assault"/>
    <x v="0"/>
    <x v="0"/>
    <n v="102333.2"/>
    <n v="2"/>
    <m/>
    <s v="Y"/>
    <s v="Regular BCM"/>
  </r>
  <r>
    <x v="11"/>
    <x v="4"/>
    <n v="16000"/>
    <s v="Impaired driving"/>
    <x v="0"/>
    <x v="0"/>
    <n v="18060"/>
    <n v="1"/>
    <m/>
    <m/>
    <s v="Regular BCM"/>
  </r>
  <r>
    <x v="6"/>
    <x v="4"/>
    <n v="12000"/>
    <s v="Narcotics - cocaine and heroin"/>
    <x v="0"/>
    <x v="0"/>
    <n v="42948.06"/>
    <n v="1"/>
    <m/>
    <m/>
    <s v="Regular BCM"/>
  </r>
  <r>
    <x v="1"/>
    <x v="2"/>
    <n v="13500"/>
    <s v="Weapons offenses"/>
    <x v="0"/>
    <x v="0"/>
    <n v="44571.55"/>
    <n v="1"/>
    <m/>
    <m/>
    <s v="Regular BCM"/>
  </r>
  <r>
    <x v="6"/>
    <x v="11"/>
    <n v="18500"/>
    <s v="Other criminal"/>
    <x v="0"/>
    <x v="0"/>
    <n v="58656.4"/>
    <n v="1"/>
    <m/>
    <m/>
    <s v="Regular BCM"/>
  </r>
  <r>
    <x v="1"/>
    <x v="9"/>
    <n v="12000"/>
    <s v="Narcotics - cocaine and heroin"/>
    <x v="0"/>
    <x v="0"/>
    <n v="1375"/>
    <n v="1"/>
    <m/>
    <m/>
    <s v="Regular BCM"/>
  </r>
  <r>
    <x v="5"/>
    <x v="0"/>
    <n v="11000"/>
    <s v="Murder"/>
    <x v="1"/>
    <x v="0"/>
    <n v="130890.48"/>
    <n v="1"/>
    <m/>
    <m/>
    <s v="ECM"/>
  </r>
  <r>
    <x v="7"/>
    <x v="9"/>
    <n v="14000"/>
    <s v="Assault"/>
    <x v="0"/>
    <x v="0"/>
    <n v="15297.7"/>
    <n v="1"/>
    <m/>
    <s v="Y"/>
    <s v="Regular BCM"/>
  </r>
  <r>
    <x v="6"/>
    <x v="6"/>
    <n v="16500"/>
    <s v="Other vehicle offenses"/>
    <x v="0"/>
    <x v="0"/>
    <n v="16928.7"/>
    <n v="1"/>
    <m/>
    <s v="Y"/>
    <s v="Regular BCM"/>
  </r>
  <r>
    <x v="5"/>
    <x v="6"/>
    <n v="17500"/>
    <s v="Other drug offenses"/>
    <x v="0"/>
    <x v="0"/>
    <n v="34544.199999999997"/>
    <n v="1"/>
    <m/>
    <s v="Y"/>
    <s v="Regular BCM"/>
  </r>
  <r>
    <x v="13"/>
    <x v="6"/>
    <n v="14000"/>
    <s v="Assault"/>
    <x v="0"/>
    <x v="0"/>
    <n v="45616.1"/>
    <n v="1"/>
    <m/>
    <m/>
    <s v="Regular BCM"/>
  </r>
  <r>
    <x v="6"/>
    <x v="1"/>
    <n v="12500"/>
    <s v="Robbery"/>
    <x v="0"/>
    <x v="0"/>
    <n v="35000.35"/>
    <n v="1"/>
    <m/>
    <s v="Y"/>
    <s v="Regular BCM"/>
  </r>
  <r>
    <x v="4"/>
    <x v="0"/>
    <n v="13500"/>
    <s v="Weapons offenses"/>
    <x v="0"/>
    <x v="0"/>
    <n v="35001.08"/>
    <n v="1"/>
    <m/>
    <m/>
    <s v="G &amp; G"/>
  </r>
  <r>
    <x v="6"/>
    <x v="4"/>
    <n v="18500"/>
    <s v="Other criminal"/>
    <x v="0"/>
    <x v="0"/>
    <n v="61414.97"/>
    <n v="1"/>
    <m/>
    <m/>
    <s v="Regular BCM"/>
  </r>
  <r>
    <x v="2"/>
    <x v="5"/>
    <n v="18500"/>
    <s v="Other criminal"/>
    <x v="0"/>
    <x v="0"/>
    <n v="68543"/>
    <n v="1"/>
    <m/>
    <m/>
    <s v="Mega Case"/>
  </r>
  <r>
    <x v="4"/>
    <x v="0"/>
    <n v="11000"/>
    <s v="Murder"/>
    <x v="1"/>
    <x v="0"/>
    <n v="292423.77"/>
    <n v="1"/>
    <m/>
    <s v="Y"/>
    <s v="ECM"/>
  </r>
  <r>
    <x v="0"/>
    <x v="0"/>
    <n v="13500"/>
    <s v="Weapons offenses"/>
    <x v="0"/>
    <x v="0"/>
    <n v="48252.92"/>
    <n v="1"/>
    <m/>
    <m/>
    <s v="Regular BCM"/>
  </r>
  <r>
    <x v="13"/>
    <x v="5"/>
    <n v="12000"/>
    <s v="Narcotics - cocaine and heroin"/>
    <x v="0"/>
    <x v="0"/>
    <n v="57827"/>
    <n v="1"/>
    <m/>
    <s v="Y"/>
    <s v="ECM"/>
  </r>
  <r>
    <x v="2"/>
    <x v="1"/>
    <n v="11500"/>
    <s v="Sexual assault"/>
    <x v="0"/>
    <x v="0"/>
    <n v="65662.8"/>
    <n v="2"/>
    <s v="Y"/>
    <s v="Y"/>
    <s v="Regular BCM"/>
  </r>
  <r>
    <x v="13"/>
    <x v="0"/>
    <n v="12000"/>
    <s v="Narcotics - cocaine and heroin"/>
    <x v="0"/>
    <x v="0"/>
    <n v="38929.800000000003"/>
    <n v="1"/>
    <m/>
    <m/>
    <s v="Regular BCM"/>
  </r>
  <r>
    <x v="4"/>
    <x v="0"/>
    <n v="12000"/>
    <s v="Narcotics - cocaine and heroin"/>
    <x v="0"/>
    <x v="0"/>
    <n v="82240.149999999994"/>
    <n v="1"/>
    <m/>
    <m/>
    <s v="G &amp; G"/>
  </r>
  <r>
    <x v="13"/>
    <x v="2"/>
    <n v="18500"/>
    <s v="Other criminal"/>
    <x v="0"/>
    <x v="0"/>
    <n v="28892.3"/>
    <n v="1"/>
    <m/>
    <m/>
    <s v="Regular BCM"/>
  </r>
  <r>
    <x v="6"/>
    <x v="1"/>
    <n v="11000"/>
    <s v="Murder"/>
    <x v="1"/>
    <x v="0"/>
    <n v="479649.55"/>
    <n v="7"/>
    <m/>
    <s v="Y"/>
    <s v="Regular BCM"/>
  </r>
  <r>
    <x v="2"/>
    <x v="6"/>
    <n v="11000"/>
    <s v="Murder"/>
    <x v="1"/>
    <x v="0"/>
    <n v="671220.53"/>
    <n v="8"/>
    <m/>
    <s v="Y"/>
    <s v="Regular BCM"/>
  </r>
  <r>
    <x v="7"/>
    <x v="2"/>
    <n v="11000"/>
    <s v="Murder"/>
    <x v="1"/>
    <x v="0"/>
    <n v="388858.35"/>
    <n v="2"/>
    <m/>
    <s v="Y"/>
    <s v="ECM"/>
  </r>
  <r>
    <x v="0"/>
    <x v="4"/>
    <n v="12000"/>
    <s v="Narcotics - cocaine and heroin"/>
    <x v="0"/>
    <x v="0"/>
    <n v="152306.10999999999"/>
    <n v="6"/>
    <m/>
    <s v="Y"/>
    <s v="Regular BCM"/>
  </r>
  <r>
    <x v="14"/>
    <x v="5"/>
    <n v="11000"/>
    <s v="Murder"/>
    <x v="1"/>
    <x v="0"/>
    <n v="246900.91"/>
    <n v="4"/>
    <m/>
    <m/>
    <s v="Regular BCM"/>
  </r>
  <r>
    <x v="3"/>
    <x v="8"/>
    <n v="11500"/>
    <s v="Sexual assault"/>
    <x v="0"/>
    <x v="0"/>
    <n v="111945.54"/>
    <n v="4"/>
    <m/>
    <s v="Y"/>
    <s v="Regular BCM"/>
  </r>
  <r>
    <x v="9"/>
    <x v="8"/>
    <n v="12000"/>
    <s v="Narcotics - cocaine and heroin"/>
    <x v="0"/>
    <x v="0"/>
    <n v="36039.370000000003"/>
    <n v="2"/>
    <m/>
    <m/>
    <s v="Regular BCM"/>
  </r>
  <r>
    <x v="12"/>
    <x v="7"/>
    <n v="11000"/>
    <s v="Murder"/>
    <x v="1"/>
    <x v="0"/>
    <n v="541613.93999999994"/>
    <n v="6"/>
    <m/>
    <s v="Y"/>
    <s v="Regular BCM"/>
  </r>
  <r>
    <x v="11"/>
    <x v="4"/>
    <n v="12000"/>
    <s v="Narcotics - cocaine and heroin"/>
    <x v="0"/>
    <x v="0"/>
    <n v="27943.24"/>
    <n v="1"/>
    <m/>
    <s v="Y"/>
    <s v="Regular BCM"/>
  </r>
  <r>
    <x v="5"/>
    <x v="3"/>
    <n v="11200"/>
    <s v="Homicide"/>
    <x v="0"/>
    <x v="0"/>
    <n v="124283.6"/>
    <n v="4"/>
    <m/>
    <s v="Y"/>
    <s v="Regular BCM"/>
  </r>
  <r>
    <x v="0"/>
    <x v="1"/>
    <n v="11000"/>
    <s v="Murder"/>
    <x v="1"/>
    <x v="0"/>
    <n v="1284843"/>
    <n v="12"/>
    <m/>
    <m/>
    <s v="Regular BCM"/>
  </r>
  <r>
    <x v="12"/>
    <x v="4"/>
    <n v="11200"/>
    <s v="Homicide"/>
    <x v="0"/>
    <x v="0"/>
    <n v="80865.84"/>
    <n v="4"/>
    <m/>
    <s v="Y"/>
    <s v="Regular BCM"/>
  </r>
  <r>
    <x v="3"/>
    <x v="10"/>
    <n v="11500"/>
    <s v="Sexual assault"/>
    <x v="0"/>
    <x v="0"/>
    <n v="74257.789999999994"/>
    <n v="2"/>
    <m/>
    <s v="Y"/>
    <s v="Regular BCM"/>
  </r>
  <r>
    <x v="6"/>
    <x v="11"/>
    <n v="11500"/>
    <s v="Sexual assault"/>
    <x v="0"/>
    <x v="0"/>
    <n v="52153.26"/>
    <n v="2"/>
    <m/>
    <m/>
    <s v="Regular BCM"/>
  </r>
  <r>
    <x v="3"/>
    <x v="0"/>
    <n v="11200"/>
    <s v="Homicide"/>
    <x v="0"/>
    <x v="0"/>
    <n v="264752.55"/>
    <n v="3"/>
    <m/>
    <s v="Y"/>
    <s v="Regular BCM"/>
  </r>
  <r>
    <x v="12"/>
    <x v="1"/>
    <n v="12000"/>
    <s v="Narcotics - cocaine and heroin"/>
    <x v="0"/>
    <x v="0"/>
    <n v="31921.89"/>
    <n v="1"/>
    <m/>
    <s v="Y"/>
    <s v="Regular BCM"/>
  </r>
  <r>
    <x v="9"/>
    <x v="1"/>
    <n v="11500"/>
    <s v="Sexual assault"/>
    <x v="0"/>
    <x v="0"/>
    <n v="170735.15"/>
    <n v="6"/>
    <m/>
    <s v="Y"/>
    <s v="Regular BCM"/>
  </r>
  <r>
    <x v="12"/>
    <x v="10"/>
    <n v="12500"/>
    <s v="Robbery"/>
    <x v="0"/>
    <x v="0"/>
    <n v="168421.59"/>
    <n v="6"/>
    <m/>
    <s v="Y"/>
    <s v="Regular BCM"/>
  </r>
  <r>
    <x v="8"/>
    <x v="9"/>
    <n v="11500"/>
    <s v="Sexual assault"/>
    <x v="0"/>
    <x v="0"/>
    <n v="54667.22"/>
    <n v="2"/>
    <m/>
    <s v="Y"/>
    <s v="Regular BCM"/>
  </r>
  <r>
    <x v="11"/>
    <x v="2"/>
    <n v="11200"/>
    <s v="Homicide"/>
    <x v="0"/>
    <x v="0"/>
    <n v="370969.52"/>
    <n v="11"/>
    <m/>
    <m/>
    <s v="Regular BCM"/>
  </r>
  <r>
    <x v="5"/>
    <x v="2"/>
    <n v="11200"/>
    <s v="Homicide"/>
    <x v="0"/>
    <x v="0"/>
    <n v="156989.75"/>
    <n v="4"/>
    <m/>
    <s v="Y"/>
    <s v="Regular BCM"/>
  </r>
  <r>
    <x v="14"/>
    <x v="6"/>
    <n v="11000"/>
    <s v="Murder"/>
    <x v="1"/>
    <x v="0"/>
    <n v="1063239.8700000001"/>
    <n v="14"/>
    <m/>
    <s v="Y"/>
    <s v="Regular BCM"/>
  </r>
  <r>
    <x v="3"/>
    <x v="10"/>
    <n v="18500"/>
    <s v="Other criminal"/>
    <x v="0"/>
    <x v="0"/>
    <n v="112333.2"/>
    <n v="3"/>
    <m/>
    <s v="Y"/>
    <s v="Regular BCM"/>
  </r>
  <r>
    <x v="7"/>
    <x v="7"/>
    <n v="11000"/>
    <s v="Murder"/>
    <x v="1"/>
    <x v="0"/>
    <n v="375056.46"/>
    <n v="8"/>
    <m/>
    <s v="Y"/>
    <s v="Regular BCM"/>
  </r>
  <r>
    <x v="12"/>
    <x v="11"/>
    <n v="14000"/>
    <s v="Assault"/>
    <x v="0"/>
    <x v="0"/>
    <n v="132100.57999999999"/>
    <n v="3"/>
    <m/>
    <m/>
    <s v="Regular BCM"/>
  </r>
  <r>
    <x v="5"/>
    <x v="10"/>
    <n v="13500"/>
    <s v="Weapons offenses"/>
    <x v="0"/>
    <x v="0"/>
    <n v="51269.65"/>
    <n v="2"/>
    <m/>
    <s v="Y"/>
    <s v="Regular BCM"/>
  </r>
  <r>
    <x v="4"/>
    <x v="0"/>
    <n v="18500"/>
    <s v="Other criminal"/>
    <x v="0"/>
    <x v="0"/>
    <n v="31580.5"/>
    <n v="1"/>
    <m/>
    <m/>
    <s v="Regular BCM"/>
  </r>
  <r>
    <x v="1"/>
    <x v="6"/>
    <n v="11000"/>
    <s v="Murder"/>
    <x v="1"/>
    <x v="0"/>
    <n v="579664.05000000005"/>
    <n v="5"/>
    <m/>
    <s v="Y"/>
    <s v="Regular BCM"/>
  </r>
  <r>
    <x v="5"/>
    <x v="2"/>
    <n v="11000"/>
    <s v="Murder"/>
    <x v="1"/>
    <x v="0"/>
    <n v="274431.40000000002"/>
    <n v="3"/>
    <m/>
    <m/>
    <s v="ECM"/>
  </r>
  <r>
    <x v="6"/>
    <x v="7"/>
    <n v="11200"/>
    <s v="Homicide"/>
    <x v="0"/>
    <x v="0"/>
    <n v="221111.59"/>
    <n v="1"/>
    <m/>
    <m/>
    <s v="ECM"/>
  </r>
  <r>
    <x v="8"/>
    <x v="3"/>
    <n v="18000"/>
    <s v="Fail to comply"/>
    <x v="0"/>
    <x v="0"/>
    <n v="106205.18"/>
    <n v="2"/>
    <m/>
    <s v="Y"/>
    <s v="Regular BCM"/>
  </r>
  <r>
    <x v="9"/>
    <x v="3"/>
    <n v="12000"/>
    <s v="Narcotics - cocaine and heroin"/>
    <x v="0"/>
    <x v="0"/>
    <n v="327606.24"/>
    <n v="6"/>
    <m/>
    <s v="Y"/>
    <s v="G &amp; G"/>
  </r>
  <r>
    <x v="3"/>
    <x v="1"/>
    <n v="18500"/>
    <s v="Other criminal"/>
    <x v="0"/>
    <x v="0"/>
    <n v="27564.78"/>
    <n v="1"/>
    <m/>
    <m/>
    <s v="Regular BCM"/>
  </r>
  <r>
    <x v="0"/>
    <x v="8"/>
    <n v="12000"/>
    <s v="Narcotics - cocaine and heroin"/>
    <x v="0"/>
    <x v="0"/>
    <n v="30995"/>
    <n v="2"/>
    <m/>
    <s v="Y"/>
    <s v="Regular BCM"/>
  </r>
  <r>
    <x v="4"/>
    <x v="3"/>
    <n v="11000"/>
    <s v="Murder"/>
    <x v="1"/>
    <x v="0"/>
    <n v="1270884.83"/>
    <n v="14"/>
    <m/>
    <m/>
    <s v="Regular BCM"/>
  </r>
  <r>
    <x v="2"/>
    <x v="9"/>
    <n v="11500"/>
    <s v="Sexual assault"/>
    <x v="0"/>
    <x v="0"/>
    <n v="22067.15"/>
    <n v="1"/>
    <m/>
    <m/>
    <s v="Regular BCM"/>
  </r>
  <r>
    <x v="8"/>
    <x v="3"/>
    <n v="11200"/>
    <s v="Homicide"/>
    <x v="0"/>
    <x v="0"/>
    <n v="132008.14000000001"/>
    <n v="4"/>
    <m/>
    <s v="Y"/>
    <s v="Regular BCM"/>
  </r>
  <r>
    <x v="14"/>
    <x v="7"/>
    <n v="11000"/>
    <s v="Murder"/>
    <x v="1"/>
    <x v="0"/>
    <n v="120731.15"/>
    <n v="3"/>
    <m/>
    <m/>
    <s v="Regular BCM"/>
  </r>
  <r>
    <x v="13"/>
    <x v="5"/>
    <n v="12000"/>
    <s v="Narcotics - cocaine and heroin"/>
    <x v="0"/>
    <x v="0"/>
    <n v="362474.35"/>
    <n v="12"/>
    <m/>
    <s v="Y"/>
    <s v="Regular BCM"/>
  </r>
  <r>
    <x v="5"/>
    <x v="6"/>
    <n v="11000"/>
    <s v="Murder"/>
    <x v="1"/>
    <x v="0"/>
    <n v="165321.35"/>
    <n v="2"/>
    <m/>
    <m/>
    <s v="Regular BCM"/>
  </r>
  <r>
    <x v="13"/>
    <x v="11"/>
    <n v="12500"/>
    <s v="Robbery"/>
    <x v="0"/>
    <x v="0"/>
    <n v="39495.5"/>
    <n v="1"/>
    <m/>
    <s v="Y"/>
    <s v="Regular BCM"/>
  </r>
  <r>
    <x v="12"/>
    <x v="10"/>
    <n v="11500"/>
    <s v="Sexual assault"/>
    <x v="0"/>
    <x v="0"/>
    <n v="51518.19"/>
    <n v="3"/>
    <m/>
    <s v="Y"/>
    <s v="Regular BCM"/>
  </r>
  <r>
    <x v="12"/>
    <x v="3"/>
    <n v="11000"/>
    <s v="Murder"/>
    <x v="1"/>
    <x v="0"/>
    <n v="664120.62"/>
    <n v="7"/>
    <m/>
    <s v="Y"/>
    <s v="Regular BCM"/>
  </r>
  <r>
    <x v="5"/>
    <x v="5"/>
    <n v="11500"/>
    <s v="Sexual assault"/>
    <x v="0"/>
    <x v="0"/>
    <n v="82013"/>
    <n v="1"/>
    <m/>
    <m/>
    <s v="ECM"/>
  </r>
  <r>
    <x v="6"/>
    <x v="9"/>
    <n v="11000"/>
    <s v="Murder"/>
    <x v="1"/>
    <x v="0"/>
    <n v="1157800"/>
    <n v="13"/>
    <m/>
    <s v="Y"/>
    <s v="Regular BCM"/>
  </r>
  <r>
    <x v="10"/>
    <x v="3"/>
    <n v="11000"/>
    <s v="Murder"/>
    <x v="1"/>
    <x v="0"/>
    <n v="247354.17"/>
    <n v="4"/>
    <m/>
    <s v="Y"/>
    <s v="Regular BCM"/>
  </r>
  <r>
    <x v="1"/>
    <x v="9"/>
    <n v="11000"/>
    <s v="Murder"/>
    <x v="1"/>
    <x v="0"/>
    <n v="667146.43000000005"/>
    <n v="10"/>
    <m/>
    <s v="Y"/>
    <s v="Regular BCM"/>
  </r>
  <r>
    <x v="8"/>
    <x v="4"/>
    <n v="11000"/>
    <s v="Murder"/>
    <x v="1"/>
    <x v="0"/>
    <n v="206197.23"/>
    <n v="1"/>
    <m/>
    <m/>
    <s v="ECM"/>
  </r>
  <r>
    <x v="11"/>
    <x v="5"/>
    <n v="13500"/>
    <s v="Weapons offenses"/>
    <x v="0"/>
    <x v="0"/>
    <n v="147856.26"/>
    <n v="5"/>
    <m/>
    <m/>
    <s v="Regular BCM"/>
  </r>
  <r>
    <x v="0"/>
    <x v="0"/>
    <n v="13500"/>
    <s v="Weapons offenses"/>
    <x v="0"/>
    <x v="0"/>
    <n v="161468.41"/>
    <n v="4"/>
    <m/>
    <s v="Y"/>
    <s v="Regular BCM"/>
  </r>
  <r>
    <x v="7"/>
    <x v="3"/>
    <n v="18500"/>
    <s v="Other criminal"/>
    <x v="0"/>
    <x v="0"/>
    <n v="131515.15"/>
    <n v="4"/>
    <m/>
    <s v="Y"/>
    <s v="Regular BCM"/>
  </r>
  <r>
    <x v="4"/>
    <x v="9"/>
    <n v="11000"/>
    <s v="Murder"/>
    <x v="1"/>
    <x v="0"/>
    <n v="885341"/>
    <n v="10"/>
    <m/>
    <s v="Y"/>
    <s v="Regular BCM"/>
  </r>
  <r>
    <x v="10"/>
    <x v="6"/>
    <n v="11200"/>
    <s v="Homicide"/>
    <x v="0"/>
    <x v="0"/>
    <n v="619607.88"/>
    <n v="10"/>
    <m/>
    <s v="Y"/>
    <s v="Regular BCM"/>
  </r>
  <r>
    <x v="14"/>
    <x v="3"/>
    <n v="15500"/>
    <s v="Fraud"/>
    <x v="0"/>
    <x v="0"/>
    <n v="23588.09"/>
    <n v="1"/>
    <m/>
    <s v="Y"/>
    <s v="Regular BCM"/>
  </r>
  <r>
    <x v="11"/>
    <x v="4"/>
    <n v="12000"/>
    <s v="Narcotics - cocaine and heroin"/>
    <x v="0"/>
    <x v="0"/>
    <n v="156767.72"/>
    <n v="6"/>
    <m/>
    <m/>
    <s v="Regular BCM"/>
  </r>
  <r>
    <x v="14"/>
    <x v="9"/>
    <n v="11200"/>
    <s v="Homicide"/>
    <x v="0"/>
    <x v="0"/>
    <n v="83058"/>
    <n v="2"/>
    <s v="Y"/>
    <s v="Y"/>
    <s v="Regular BCM"/>
  </r>
  <r>
    <x v="5"/>
    <x v="0"/>
    <n v="11500"/>
    <s v="Sexual assault"/>
    <x v="0"/>
    <x v="0"/>
    <n v="266745.19"/>
    <n v="6"/>
    <m/>
    <s v="Y"/>
    <s v="Regular BCM"/>
  </r>
  <r>
    <x v="11"/>
    <x v="2"/>
    <n v="12000"/>
    <s v="Narcotics - cocaine and heroin"/>
    <x v="0"/>
    <x v="0"/>
    <n v="450367.77"/>
    <n v="13"/>
    <m/>
    <m/>
    <s v="Regular BCM"/>
  </r>
  <r>
    <x v="6"/>
    <x v="7"/>
    <n v="16500"/>
    <s v="Other vehicle offenses"/>
    <x v="0"/>
    <x v="0"/>
    <n v="44531.95"/>
    <n v="1"/>
    <m/>
    <m/>
    <s v="Regular BCM"/>
  </r>
  <r>
    <x v="6"/>
    <x v="3"/>
    <n v="13500"/>
    <s v="Weapons offenses"/>
    <x v="0"/>
    <x v="0"/>
    <n v="70943.600000000006"/>
    <n v="1"/>
    <m/>
    <s v="Y"/>
    <s v="G &amp; G"/>
  </r>
  <r>
    <x v="12"/>
    <x v="6"/>
    <n v="12000"/>
    <s v="Narcotics - cocaine and heroin"/>
    <x v="0"/>
    <x v="0"/>
    <n v="166142.20000000001"/>
    <n v="5"/>
    <m/>
    <s v="Y"/>
    <s v="Regular BCM"/>
  </r>
  <r>
    <x v="1"/>
    <x v="8"/>
    <n v="11000"/>
    <s v="Murder"/>
    <x v="1"/>
    <x v="0"/>
    <n v="167113.04999999999"/>
    <n v="6"/>
    <m/>
    <s v="Y"/>
    <s v="Regular BCM"/>
  </r>
  <r>
    <x v="7"/>
    <x v="6"/>
    <n v="12500"/>
    <s v="Robbery"/>
    <x v="0"/>
    <x v="0"/>
    <n v="22345.96"/>
    <n v="1"/>
    <s v="Y"/>
    <s v="Y"/>
    <s v="Regular BCM"/>
  </r>
  <r>
    <x v="5"/>
    <x v="10"/>
    <n v="12500"/>
    <s v="Robbery"/>
    <x v="0"/>
    <x v="0"/>
    <n v="225883.37"/>
    <n v="7"/>
    <m/>
    <s v="Y"/>
    <s v="Regular BCM"/>
  </r>
  <r>
    <x v="13"/>
    <x v="2"/>
    <n v="11000"/>
    <s v="Murder"/>
    <x v="1"/>
    <x v="0"/>
    <n v="1093963.8999999999"/>
    <n v="6"/>
    <m/>
    <s v="Y"/>
    <s v="ECM"/>
  </r>
  <r>
    <x v="5"/>
    <x v="9"/>
    <n v="11000"/>
    <s v="Murder"/>
    <x v="1"/>
    <x v="0"/>
    <n v="291781.99"/>
    <n v="6"/>
    <m/>
    <s v="Y"/>
    <s v="Regular BCM"/>
  </r>
  <r>
    <x v="5"/>
    <x v="9"/>
    <n v="18500"/>
    <s v="Other criminal"/>
    <x v="0"/>
    <x v="0"/>
    <n v="42851.39"/>
    <n v="3"/>
    <m/>
    <s v="Y"/>
    <s v="Regular BCM"/>
  </r>
  <r>
    <x v="12"/>
    <x v="4"/>
    <n v="13500"/>
    <s v="Weapons offenses"/>
    <x v="0"/>
    <x v="0"/>
    <n v="97819.21"/>
    <n v="2"/>
    <m/>
    <s v="Y"/>
    <s v="G &amp; G"/>
  </r>
  <r>
    <x v="5"/>
    <x v="2"/>
    <n v="11000"/>
    <s v="Murder"/>
    <x v="1"/>
    <x v="0"/>
    <n v="92897.55"/>
    <n v="4"/>
    <m/>
    <s v="Y"/>
    <s v="Regular BCM"/>
  </r>
  <r>
    <x v="11"/>
    <x v="11"/>
    <n v="11200"/>
    <s v="Homicide"/>
    <x v="0"/>
    <x v="0"/>
    <n v="300519.23"/>
    <n v="11"/>
    <m/>
    <m/>
    <s v="Regular BCM"/>
  </r>
  <r>
    <x v="5"/>
    <x v="9"/>
    <n v="11200"/>
    <s v="Homicide"/>
    <x v="0"/>
    <x v="0"/>
    <n v="95539.75"/>
    <n v="3"/>
    <m/>
    <s v="Y"/>
    <s v="Regular BCM"/>
  </r>
  <r>
    <x v="9"/>
    <x v="9"/>
    <n v="11000"/>
    <s v="Murder"/>
    <x v="1"/>
    <x v="0"/>
    <n v="481739.31"/>
    <n v="7"/>
    <m/>
    <s v="Y"/>
    <s v="Regular BCM"/>
  </r>
  <r>
    <x v="0"/>
    <x v="3"/>
    <n v="18500"/>
    <s v="Other criminal"/>
    <x v="0"/>
    <x v="0"/>
    <n v="13643"/>
    <n v="1"/>
    <m/>
    <m/>
    <s v="Regular BCM"/>
  </r>
  <r>
    <x v="4"/>
    <x v="4"/>
    <n v="11000"/>
    <s v="Murder"/>
    <x v="1"/>
    <x v="0"/>
    <n v="583673.37"/>
    <n v="11"/>
    <m/>
    <m/>
    <s v="Regular BCM"/>
  </r>
  <r>
    <x v="14"/>
    <x v="10"/>
    <n v="12000"/>
    <s v="Narcotics - cocaine and heroin"/>
    <x v="0"/>
    <x v="0"/>
    <n v="125207.56"/>
    <n v="4"/>
    <m/>
    <s v="Y"/>
    <s v="Regular BCM"/>
  </r>
  <r>
    <x v="11"/>
    <x v="1"/>
    <n v="11200"/>
    <s v="Homicide"/>
    <x v="0"/>
    <x v="0"/>
    <n v="55575.53"/>
    <n v="2"/>
    <m/>
    <m/>
    <s v="Regular BCM"/>
  </r>
  <r>
    <x v="3"/>
    <x v="8"/>
    <n v="12000"/>
    <s v="Narcotics - cocaine and heroin"/>
    <x v="0"/>
    <x v="0"/>
    <n v="145819.73000000001"/>
    <n v="5"/>
    <m/>
    <s v="Y"/>
    <s v="Regular BCM"/>
  </r>
  <r>
    <x v="14"/>
    <x v="2"/>
    <n v="12500"/>
    <s v="Robbery"/>
    <x v="0"/>
    <x v="0"/>
    <n v="147449.25"/>
    <n v="4"/>
    <m/>
    <s v="Y"/>
    <s v="Regular BCM"/>
  </r>
  <r>
    <x v="11"/>
    <x v="2"/>
    <n v="12500"/>
    <s v="Robbery"/>
    <x v="0"/>
    <x v="0"/>
    <n v="173930.48"/>
    <n v="7"/>
    <m/>
    <m/>
    <s v="Regular BCM"/>
  </r>
  <r>
    <x v="10"/>
    <x v="3"/>
    <n v="11000"/>
    <s v="Murder"/>
    <x v="1"/>
    <x v="0"/>
    <n v="1507913.77"/>
    <n v="10"/>
    <m/>
    <s v="Y"/>
    <s v="ECM"/>
  </r>
  <r>
    <x v="4"/>
    <x v="2"/>
    <n v="14000"/>
    <s v="Assault"/>
    <x v="0"/>
    <x v="0"/>
    <n v="40010.800000000003"/>
    <n v="1"/>
    <m/>
    <s v="Y"/>
    <s v="Regular BCM"/>
  </r>
  <r>
    <x v="0"/>
    <x v="2"/>
    <n v="12000"/>
    <s v="Narcotics - cocaine and heroin"/>
    <x v="0"/>
    <x v="0"/>
    <n v="50461.36"/>
    <n v="2"/>
    <m/>
    <m/>
    <s v="Regular BCM"/>
  </r>
  <r>
    <x v="9"/>
    <x v="9"/>
    <n v="12000"/>
    <s v="Narcotics - cocaine and heroin"/>
    <x v="0"/>
    <x v="0"/>
    <n v="229166.03"/>
    <n v="7"/>
    <m/>
    <s v="Y"/>
    <s v="Regular BCM"/>
  </r>
  <r>
    <x v="10"/>
    <x v="8"/>
    <n v="14000"/>
    <s v="Assault"/>
    <x v="0"/>
    <x v="0"/>
    <n v="67018.95"/>
    <n v="2"/>
    <m/>
    <s v="Y"/>
    <s v="Regular BCM"/>
  </r>
  <r>
    <x v="13"/>
    <x v="5"/>
    <n v="11000"/>
    <s v="Murder"/>
    <x v="1"/>
    <x v="0"/>
    <n v="180272.5"/>
    <n v="2"/>
    <m/>
    <m/>
    <s v="Regular BCM"/>
  </r>
  <r>
    <x v="3"/>
    <x v="3"/>
    <n v="13500"/>
    <s v="Weapons offenses"/>
    <x v="0"/>
    <x v="0"/>
    <n v="111968.33"/>
    <n v="3"/>
    <m/>
    <s v="Y"/>
    <s v="Regular BCM"/>
  </r>
  <r>
    <x v="12"/>
    <x v="3"/>
    <n v="16000"/>
    <s v="Impaired driving"/>
    <x v="0"/>
    <x v="0"/>
    <n v="28807.919999999998"/>
    <n v="1"/>
    <m/>
    <s v="Y"/>
    <s v="Regular BCM"/>
  </r>
  <r>
    <x v="3"/>
    <x v="2"/>
    <n v="12500"/>
    <s v="Robbery"/>
    <x v="0"/>
    <x v="0"/>
    <n v="64122.1"/>
    <n v="1"/>
    <m/>
    <s v="Y"/>
    <s v="Regular BCM"/>
  </r>
  <r>
    <x v="9"/>
    <x v="4"/>
    <n v="12000"/>
    <s v="Narcotics - cocaine and heroin"/>
    <x v="0"/>
    <x v="0"/>
    <n v="78348.45"/>
    <n v="2"/>
    <m/>
    <s v="Y"/>
    <s v="Regular BCM"/>
  </r>
  <r>
    <x v="10"/>
    <x v="0"/>
    <n v="11500"/>
    <s v="Sexual assault"/>
    <x v="0"/>
    <x v="0"/>
    <n v="40323.25"/>
    <n v="1"/>
    <m/>
    <m/>
    <s v="Regular BCM"/>
  </r>
  <r>
    <x v="6"/>
    <x v="7"/>
    <n v="11000"/>
    <s v="Murder"/>
    <x v="1"/>
    <x v="0"/>
    <n v="616167.62"/>
    <n v="8"/>
    <m/>
    <s v="Y"/>
    <s v="Regular BCM"/>
  </r>
  <r>
    <x v="9"/>
    <x v="6"/>
    <n v="12000"/>
    <s v="Narcotics - cocaine and heroin"/>
    <x v="0"/>
    <x v="0"/>
    <n v="102774.09"/>
    <n v="6"/>
    <m/>
    <s v="Y"/>
    <s v="Regular BCM"/>
  </r>
  <r>
    <x v="7"/>
    <x v="7"/>
    <n v="12000"/>
    <s v="Narcotics - cocaine and heroin"/>
    <x v="0"/>
    <x v="0"/>
    <n v="238029.47"/>
    <n v="4"/>
    <m/>
    <s v="Y"/>
    <s v="G &amp; G"/>
  </r>
  <r>
    <x v="7"/>
    <x v="1"/>
    <n v="13500"/>
    <s v="Weapons offenses"/>
    <x v="0"/>
    <x v="0"/>
    <n v="49266.94"/>
    <n v="1"/>
    <m/>
    <m/>
    <s v="G &amp; G"/>
  </r>
  <r>
    <x v="6"/>
    <x v="5"/>
    <n v="11200"/>
    <s v="Homicide"/>
    <x v="0"/>
    <x v="0"/>
    <n v="132377.04"/>
    <n v="3"/>
    <m/>
    <s v="Y"/>
    <s v="Regular BCM"/>
  </r>
  <r>
    <x v="3"/>
    <x v="5"/>
    <n v="18500"/>
    <s v="Other criminal"/>
    <x v="0"/>
    <x v="0"/>
    <n v="31394.61"/>
    <n v="1"/>
    <m/>
    <s v="Y"/>
    <s v="Regular BCM"/>
  </r>
  <r>
    <x v="3"/>
    <x v="4"/>
    <n v="14000"/>
    <s v="Assault"/>
    <x v="0"/>
    <x v="0"/>
    <n v="35217.300000000003"/>
    <n v="1"/>
    <m/>
    <s v="Y"/>
    <s v="Regular BCM"/>
  </r>
  <r>
    <x v="9"/>
    <x v="7"/>
    <n v="11200"/>
    <s v="Homicide"/>
    <x v="0"/>
    <x v="0"/>
    <n v="6821.5"/>
    <n v="1"/>
    <m/>
    <s v="Y"/>
    <s v="G &amp; G"/>
  </r>
  <r>
    <x v="3"/>
    <x v="8"/>
    <n v="17500"/>
    <s v="Other drug offenses"/>
    <x v="0"/>
    <x v="0"/>
    <n v="48436.93"/>
    <n v="1"/>
    <m/>
    <s v="Y"/>
    <s v="G &amp; G"/>
  </r>
  <r>
    <x v="3"/>
    <x v="3"/>
    <n v="12000"/>
    <s v="Narcotics - cocaine and heroin"/>
    <x v="0"/>
    <x v="0"/>
    <n v="132323.21"/>
    <n v="5"/>
    <m/>
    <s v="Y"/>
    <s v="Regular BCM"/>
  </r>
  <r>
    <x v="12"/>
    <x v="10"/>
    <n v="12000"/>
    <s v="Narcotics - cocaine and heroin"/>
    <x v="0"/>
    <x v="0"/>
    <n v="86470.45"/>
    <n v="3"/>
    <s v="Y"/>
    <s v="Y"/>
    <s v="Regular BCM"/>
  </r>
  <r>
    <x v="7"/>
    <x v="5"/>
    <n v="11500"/>
    <s v="Sexual assault"/>
    <x v="0"/>
    <x v="0"/>
    <n v="161276.6"/>
    <n v="2"/>
    <m/>
    <s v="Y"/>
    <s v="Regular BCM"/>
  </r>
  <r>
    <x v="12"/>
    <x v="10"/>
    <n v="18500"/>
    <s v="Other criminal"/>
    <x v="0"/>
    <x v="0"/>
    <n v="37509.35"/>
    <n v="3"/>
    <m/>
    <s v="Y"/>
    <s v="Regular BCM"/>
  </r>
  <r>
    <x v="5"/>
    <x v="3"/>
    <n v="12000"/>
    <s v="Narcotics - cocaine and heroin"/>
    <x v="0"/>
    <x v="0"/>
    <n v="86298.4"/>
    <n v="2"/>
    <m/>
    <m/>
    <s v="Regular BCM"/>
  </r>
  <r>
    <x v="7"/>
    <x v="11"/>
    <n v="12000"/>
    <s v="Narcotics - cocaine and heroin"/>
    <x v="0"/>
    <x v="0"/>
    <n v="134638.26999999999"/>
    <n v="3"/>
    <m/>
    <s v="Y"/>
    <s v="Regular BCM"/>
  </r>
  <r>
    <x v="10"/>
    <x v="10"/>
    <n v="11000"/>
    <s v="Murder"/>
    <x v="1"/>
    <x v="0"/>
    <n v="481063.69"/>
    <n v="7"/>
    <m/>
    <s v="Y"/>
    <s v="Regular BCM"/>
  </r>
  <r>
    <x v="7"/>
    <x v="7"/>
    <n v="11200"/>
    <s v="Homicide"/>
    <x v="0"/>
    <x v="0"/>
    <n v="46898.6"/>
    <n v="2"/>
    <m/>
    <m/>
    <s v="Regular BCM"/>
  </r>
  <r>
    <x v="10"/>
    <x v="8"/>
    <n v="12500"/>
    <s v="Robbery"/>
    <x v="0"/>
    <x v="0"/>
    <n v="59308.2"/>
    <n v="1"/>
    <m/>
    <s v="Y"/>
    <s v="Regular BCM"/>
  </r>
  <r>
    <x v="4"/>
    <x v="10"/>
    <n v="18500"/>
    <s v="Other criminal"/>
    <x v="0"/>
    <x v="0"/>
    <n v="37586.1"/>
    <n v="3"/>
    <m/>
    <s v="Y"/>
    <s v="Regular BCM"/>
  </r>
  <r>
    <x v="3"/>
    <x v="7"/>
    <n v="14500"/>
    <s v="Theft"/>
    <x v="0"/>
    <x v="0"/>
    <n v="32743.200000000001"/>
    <n v="1"/>
    <m/>
    <s v="Y"/>
    <s v="G &amp; G"/>
  </r>
  <r>
    <x v="2"/>
    <x v="7"/>
    <n v="12000"/>
    <s v="Narcotics - cocaine and heroin"/>
    <x v="0"/>
    <x v="0"/>
    <n v="131511.37"/>
    <n v="1"/>
    <m/>
    <m/>
    <s v="G &amp; G"/>
  </r>
  <r>
    <x v="14"/>
    <x v="7"/>
    <n v="13000"/>
    <s v="Break and enter"/>
    <x v="0"/>
    <x v="0"/>
    <n v="33469.25"/>
    <n v="1"/>
    <m/>
    <s v="Y"/>
    <s v="Regular BCM"/>
  </r>
  <r>
    <x v="14"/>
    <x v="2"/>
    <n v="11000"/>
    <s v="Murder"/>
    <x v="1"/>
    <x v="0"/>
    <n v="1669723.88"/>
    <n v="20"/>
    <m/>
    <s v="Y"/>
    <s v="Regular BCM"/>
  </r>
  <r>
    <x v="14"/>
    <x v="4"/>
    <n v="11000"/>
    <s v="Murder"/>
    <x v="1"/>
    <x v="0"/>
    <n v="275499.18"/>
    <n v="6"/>
    <m/>
    <m/>
    <s v="Regular BCM"/>
  </r>
  <r>
    <x v="9"/>
    <x v="8"/>
    <n v="13500"/>
    <s v="Weapons offenses"/>
    <x v="0"/>
    <x v="0"/>
    <n v="81006.05"/>
    <n v="3"/>
    <m/>
    <s v="Y"/>
    <s v="Regular BCM"/>
  </r>
  <r>
    <x v="1"/>
    <x v="5"/>
    <n v="13500"/>
    <s v="Weapons offenses"/>
    <x v="0"/>
    <x v="0"/>
    <n v="65991.899999999994"/>
    <n v="2"/>
    <m/>
    <s v="Y"/>
    <s v="Regular BCM"/>
  </r>
  <r>
    <x v="7"/>
    <x v="9"/>
    <n v="18500"/>
    <s v="Other criminal"/>
    <x v="0"/>
    <x v="0"/>
    <n v="0"/>
    <n v="1"/>
    <s v="Y"/>
    <s v="Y"/>
    <s v="Regular BCM"/>
  </r>
  <r>
    <x v="6"/>
    <x v="2"/>
    <n v="14500"/>
    <s v="Theft"/>
    <x v="0"/>
    <x v="0"/>
    <n v="31007.73"/>
    <n v="1"/>
    <m/>
    <s v="Y"/>
    <s v="Regular BCM"/>
  </r>
  <r>
    <x v="7"/>
    <x v="0"/>
    <n v="12500"/>
    <s v="Robbery"/>
    <x v="0"/>
    <x v="0"/>
    <n v="178910.07999999999"/>
    <n v="3"/>
    <m/>
    <s v="Y"/>
    <s v="Regular BCM"/>
  </r>
  <r>
    <x v="13"/>
    <x v="4"/>
    <n v="13500"/>
    <s v="Weapons offenses"/>
    <x v="0"/>
    <x v="0"/>
    <n v="16956.400000000001"/>
    <n v="1"/>
    <m/>
    <s v="Y"/>
    <s v="Regular BCM"/>
  </r>
  <r>
    <x v="3"/>
    <x v="3"/>
    <n v="11500"/>
    <s v="Sexual assault"/>
    <x v="0"/>
    <x v="0"/>
    <n v="87654.9"/>
    <n v="2"/>
    <m/>
    <m/>
    <s v="Regular BCM"/>
  </r>
  <r>
    <x v="12"/>
    <x v="3"/>
    <n v="18500"/>
    <s v="Other criminal"/>
    <x v="0"/>
    <x v="0"/>
    <n v="154567.04999999999"/>
    <n v="1"/>
    <m/>
    <s v="Y"/>
    <s v="ECM - Mega Case"/>
  </r>
  <r>
    <x v="10"/>
    <x v="9"/>
    <n v="11200"/>
    <s v="Homicide"/>
    <x v="0"/>
    <x v="0"/>
    <n v="120020.29"/>
    <n v="3"/>
    <m/>
    <s v="Y"/>
    <s v="Regular BCM"/>
  </r>
  <r>
    <x v="13"/>
    <x v="7"/>
    <n v="14500"/>
    <s v="Theft"/>
    <x v="0"/>
    <x v="0"/>
    <n v="61701.85"/>
    <n v="3"/>
    <m/>
    <s v="Y"/>
    <s v="Regular BCM"/>
  </r>
  <r>
    <x v="13"/>
    <x v="9"/>
    <n v="12000"/>
    <s v="Narcotics - cocaine and heroin"/>
    <x v="0"/>
    <x v="0"/>
    <n v="112907.5"/>
    <n v="1"/>
    <m/>
    <m/>
    <s v="G &amp; G"/>
  </r>
  <r>
    <x v="7"/>
    <x v="6"/>
    <n v="12500"/>
    <s v="Robbery"/>
    <x v="0"/>
    <x v="0"/>
    <n v="86740.31"/>
    <n v="3"/>
    <m/>
    <s v="Y"/>
    <s v="Regular BCM"/>
  </r>
  <r>
    <x v="13"/>
    <x v="8"/>
    <n v="13500"/>
    <s v="Weapons offenses"/>
    <x v="0"/>
    <x v="0"/>
    <n v="24439.03"/>
    <n v="1"/>
    <m/>
    <m/>
    <s v="Regular BCM"/>
  </r>
  <r>
    <x v="6"/>
    <x v="5"/>
    <n v="11200"/>
    <s v="Homicide"/>
    <x v="0"/>
    <x v="0"/>
    <n v="134617.70000000001"/>
    <n v="4"/>
    <m/>
    <m/>
    <s v="Regular BCM"/>
  </r>
  <r>
    <x v="14"/>
    <x v="2"/>
    <n v="17500"/>
    <s v="Other drug offenses"/>
    <x v="0"/>
    <x v="0"/>
    <n v="58006.6"/>
    <n v="1"/>
    <m/>
    <s v="Y"/>
    <s v="G &amp; G"/>
  </r>
  <r>
    <x v="7"/>
    <x v="9"/>
    <n v="11200"/>
    <s v="Homicide"/>
    <x v="0"/>
    <x v="0"/>
    <n v="232492.92"/>
    <n v="4"/>
    <m/>
    <s v="Y"/>
    <s v="Regular BCM"/>
  </r>
  <r>
    <x v="9"/>
    <x v="1"/>
    <n v="12500"/>
    <s v="Robbery"/>
    <x v="0"/>
    <x v="0"/>
    <n v="54847"/>
    <n v="2"/>
    <m/>
    <m/>
    <s v="Regular BCM"/>
  </r>
  <r>
    <x v="13"/>
    <x v="0"/>
    <n v="14000"/>
    <s v="Assault"/>
    <x v="0"/>
    <x v="0"/>
    <n v="61249.75"/>
    <n v="1"/>
    <m/>
    <m/>
    <s v="Regular BCM"/>
  </r>
  <r>
    <x v="11"/>
    <x v="6"/>
    <n v="13500"/>
    <s v="Weapons offenses"/>
    <x v="0"/>
    <x v="0"/>
    <n v="58714.16"/>
    <n v="1"/>
    <m/>
    <s v="Y"/>
    <s v="Regular BCM"/>
  </r>
  <r>
    <x v="9"/>
    <x v="3"/>
    <n v="12500"/>
    <s v="Robbery"/>
    <x v="0"/>
    <x v="0"/>
    <n v="106688.26"/>
    <n v="1"/>
    <m/>
    <m/>
    <s v="Regular BCM"/>
  </r>
  <r>
    <x v="2"/>
    <x v="1"/>
    <n v="11000"/>
    <s v="Murder"/>
    <x v="1"/>
    <x v="0"/>
    <n v="42678.25"/>
    <n v="1"/>
    <m/>
    <m/>
    <s v="Regular BCM"/>
  </r>
  <r>
    <x v="2"/>
    <x v="1"/>
    <n v="14000"/>
    <s v="Assault"/>
    <x v="0"/>
    <x v="0"/>
    <n v="304260.59999999998"/>
    <n v="3"/>
    <m/>
    <s v="Y"/>
    <s v="Regular BCM"/>
  </r>
  <r>
    <x v="3"/>
    <x v="8"/>
    <n v="11000"/>
    <s v="Murder"/>
    <x v="1"/>
    <x v="0"/>
    <n v="245853.07"/>
    <n v="4"/>
    <m/>
    <m/>
    <s v="Regular BCM"/>
  </r>
  <r>
    <x v="11"/>
    <x v="2"/>
    <n v="13500"/>
    <s v="Weapons offenses"/>
    <x v="0"/>
    <x v="0"/>
    <n v="19099.5"/>
    <n v="1"/>
    <m/>
    <m/>
    <s v="G &amp; G"/>
  </r>
  <r>
    <x v="4"/>
    <x v="0"/>
    <n v="18500"/>
    <s v="Other criminal"/>
    <x v="0"/>
    <x v="0"/>
    <n v="18617"/>
    <n v="1"/>
    <m/>
    <s v="Y"/>
    <s v="Regular BCM"/>
  </r>
  <r>
    <x v="9"/>
    <x v="4"/>
    <n v="11000"/>
    <s v="Murder"/>
    <x v="1"/>
    <x v="0"/>
    <n v="480860.08"/>
    <n v="7"/>
    <m/>
    <m/>
    <s v="Regular BCM"/>
  </r>
  <r>
    <x v="6"/>
    <x v="4"/>
    <n v="14000"/>
    <s v="Assault"/>
    <x v="0"/>
    <x v="0"/>
    <n v="20254.48"/>
    <n v="2"/>
    <m/>
    <s v="Y"/>
    <s v="Regular BCM"/>
  </r>
  <r>
    <x v="8"/>
    <x v="1"/>
    <n v="11000"/>
    <s v="Murder"/>
    <x v="1"/>
    <x v="0"/>
    <n v="377277.85"/>
    <n v="3"/>
    <m/>
    <s v="Y"/>
    <s v="Regular BCM"/>
  </r>
  <r>
    <x v="8"/>
    <x v="3"/>
    <n v="14000"/>
    <s v="Assault"/>
    <x v="0"/>
    <x v="0"/>
    <n v="91926.1"/>
    <n v="3"/>
    <m/>
    <m/>
    <s v="Regular BCM"/>
  </r>
  <r>
    <x v="11"/>
    <x v="0"/>
    <n v="16500"/>
    <s v="Other vehicle offenses"/>
    <x v="0"/>
    <x v="0"/>
    <n v="10528.7"/>
    <n v="1"/>
    <m/>
    <s v="Y"/>
    <s v="Regular BCM"/>
  </r>
  <r>
    <x v="9"/>
    <x v="9"/>
    <n v="11500"/>
    <s v="Sexual assault"/>
    <x v="0"/>
    <x v="0"/>
    <n v="178969.77"/>
    <n v="6"/>
    <m/>
    <s v="Y"/>
    <s v="Regular BCM"/>
  </r>
  <r>
    <x v="9"/>
    <x v="7"/>
    <n v="15000"/>
    <s v="Threatening"/>
    <x v="0"/>
    <x v="0"/>
    <n v="88912.09"/>
    <n v="2"/>
    <m/>
    <m/>
    <s v="Regular BCM"/>
  </r>
  <r>
    <x v="0"/>
    <x v="3"/>
    <n v="11000"/>
    <s v="Murder"/>
    <x v="1"/>
    <x v="0"/>
    <n v="122773.38"/>
    <n v="3"/>
    <m/>
    <s v="Y"/>
    <s v="Regular BCM"/>
  </r>
  <r>
    <x v="0"/>
    <x v="8"/>
    <n v="13500"/>
    <s v="Weapons offenses"/>
    <x v="0"/>
    <x v="0"/>
    <n v="36633.230000000003"/>
    <n v="2"/>
    <m/>
    <s v="Y"/>
    <s v="Regular BCM"/>
  </r>
  <r>
    <x v="5"/>
    <x v="4"/>
    <n v="13500"/>
    <s v="Weapons offenses"/>
    <x v="0"/>
    <x v="0"/>
    <n v="179101.53"/>
    <n v="3"/>
    <m/>
    <s v="Y"/>
    <s v="G &amp; G"/>
  </r>
  <r>
    <x v="13"/>
    <x v="8"/>
    <n v="11500"/>
    <s v="Sexual assault"/>
    <x v="0"/>
    <x v="0"/>
    <n v="33387.949999999997"/>
    <n v="1"/>
    <m/>
    <s v="Y"/>
    <s v="Regular BCM"/>
  </r>
  <r>
    <x v="2"/>
    <x v="10"/>
    <n v="11200"/>
    <s v="Homicide"/>
    <x v="0"/>
    <x v="0"/>
    <n v="72358.039999999994"/>
    <n v="3"/>
    <m/>
    <m/>
    <s v="Regular BCM"/>
  </r>
  <r>
    <x v="11"/>
    <x v="9"/>
    <n v="12000"/>
    <s v="Narcotics - cocaine and heroin"/>
    <x v="0"/>
    <x v="0"/>
    <n v="139827.15"/>
    <n v="3"/>
    <m/>
    <m/>
    <s v="Regular BCM"/>
  </r>
  <r>
    <x v="8"/>
    <x v="7"/>
    <n v="12000"/>
    <s v="Narcotics - cocaine and heroin"/>
    <x v="0"/>
    <x v="0"/>
    <n v="181831.3"/>
    <n v="4"/>
    <m/>
    <m/>
    <s v="Regular BCM"/>
  </r>
  <r>
    <x v="13"/>
    <x v="5"/>
    <n v="18500"/>
    <s v="Other criminal"/>
    <x v="0"/>
    <x v="0"/>
    <n v="74754.880000000005"/>
    <n v="3"/>
    <m/>
    <m/>
    <s v="Regular BCM"/>
  </r>
  <r>
    <x v="12"/>
    <x v="3"/>
    <n v="11000"/>
    <s v="Murder"/>
    <x v="1"/>
    <x v="0"/>
    <n v="108669.64"/>
    <n v="2"/>
    <m/>
    <m/>
    <s v="Regular BCM"/>
  </r>
  <r>
    <x v="8"/>
    <x v="1"/>
    <n v="11500"/>
    <s v="Sexual assault"/>
    <x v="0"/>
    <x v="0"/>
    <n v="58201.2"/>
    <n v="1"/>
    <m/>
    <m/>
    <s v="Regular BCM"/>
  </r>
  <r>
    <x v="1"/>
    <x v="8"/>
    <n v="11000"/>
    <s v="Murder"/>
    <x v="1"/>
    <x v="0"/>
    <n v="859004.23"/>
    <n v="4"/>
    <m/>
    <s v="Y"/>
    <s v="ECM"/>
  </r>
  <r>
    <x v="3"/>
    <x v="7"/>
    <n v="12000"/>
    <s v="Narcotics - cocaine and heroin"/>
    <x v="0"/>
    <x v="0"/>
    <n v="94422.31"/>
    <n v="4"/>
    <m/>
    <s v="Y"/>
    <s v="Regular BCM"/>
  </r>
  <r>
    <x v="0"/>
    <x v="8"/>
    <n v="18500"/>
    <s v="Other criminal"/>
    <x v="0"/>
    <x v="0"/>
    <n v="48794.2"/>
    <n v="1"/>
    <m/>
    <m/>
    <s v="Regular BCM"/>
  </r>
  <r>
    <x v="2"/>
    <x v="6"/>
    <n v="11200"/>
    <s v="Homicide"/>
    <x v="0"/>
    <x v="0"/>
    <n v="365526.36"/>
    <n v="7"/>
    <m/>
    <s v="Y"/>
    <s v="Regular BCM"/>
  </r>
  <r>
    <x v="7"/>
    <x v="3"/>
    <n v="12000"/>
    <s v="Narcotics - cocaine and heroin"/>
    <x v="0"/>
    <x v="0"/>
    <n v="373709.31"/>
    <n v="8"/>
    <m/>
    <s v="Y"/>
    <s v="G &amp; G"/>
  </r>
  <r>
    <x v="14"/>
    <x v="6"/>
    <n v="12500"/>
    <s v="Robbery"/>
    <x v="0"/>
    <x v="0"/>
    <n v="134511.72"/>
    <n v="4"/>
    <m/>
    <s v="Y"/>
    <s v="Regular BCM"/>
  </r>
  <r>
    <x v="5"/>
    <x v="1"/>
    <n v="11500"/>
    <s v="Sexual assault"/>
    <x v="0"/>
    <x v="0"/>
    <n v="38634.6"/>
    <n v="2"/>
    <m/>
    <s v="Y"/>
    <s v="Regular BCM"/>
  </r>
  <r>
    <x v="13"/>
    <x v="7"/>
    <n v="12500"/>
    <s v="Robbery"/>
    <x v="0"/>
    <x v="0"/>
    <n v="76434.2"/>
    <n v="1"/>
    <m/>
    <s v="Y"/>
    <s v="ECM"/>
  </r>
  <r>
    <x v="12"/>
    <x v="2"/>
    <n v="11200"/>
    <s v="Homicide"/>
    <x v="0"/>
    <x v="0"/>
    <n v="319458.88"/>
    <n v="7"/>
    <m/>
    <s v="Y"/>
    <s v="Regular BCM"/>
  </r>
  <r>
    <x v="6"/>
    <x v="6"/>
    <n v="12500"/>
    <s v="Robbery"/>
    <x v="0"/>
    <x v="0"/>
    <n v="121514.94"/>
    <n v="4"/>
    <m/>
    <s v="Y"/>
    <s v="Regular BCM"/>
  </r>
  <r>
    <x v="12"/>
    <x v="11"/>
    <n v="11200"/>
    <s v="Homicide"/>
    <x v="0"/>
    <x v="0"/>
    <n v="120925.75"/>
    <n v="3"/>
    <m/>
    <m/>
    <s v="Regular BCM"/>
  </r>
  <r>
    <x v="12"/>
    <x v="7"/>
    <n v="18500"/>
    <s v="Other criminal"/>
    <x v="0"/>
    <x v="0"/>
    <n v="42477.01"/>
    <n v="2"/>
    <m/>
    <s v="Y"/>
    <s v="Regular BCM"/>
  </r>
  <r>
    <x v="5"/>
    <x v="11"/>
    <n v="12500"/>
    <s v="Robbery"/>
    <x v="0"/>
    <x v="0"/>
    <n v="29658.400000000001"/>
    <n v="1"/>
    <m/>
    <m/>
    <s v="Regular BCM"/>
  </r>
  <r>
    <x v="0"/>
    <x v="1"/>
    <n v="11000"/>
    <s v="Murder"/>
    <x v="1"/>
    <x v="0"/>
    <n v="1029223.57"/>
    <n v="14"/>
    <m/>
    <s v="Y"/>
    <s v="Regular BCM"/>
  </r>
  <r>
    <x v="12"/>
    <x v="3"/>
    <n v="13500"/>
    <s v="Weapons offenses"/>
    <x v="0"/>
    <x v="0"/>
    <n v="34670.5"/>
    <n v="1"/>
    <m/>
    <s v="Y"/>
    <s v="Regular BCM"/>
  </r>
  <r>
    <x v="9"/>
    <x v="7"/>
    <n v="12500"/>
    <s v="Robbery"/>
    <x v="0"/>
    <x v="0"/>
    <n v="232820.69"/>
    <n v="8"/>
    <m/>
    <s v="Y"/>
    <s v="Regular BCM"/>
  </r>
  <r>
    <x v="8"/>
    <x v="3"/>
    <n v="17500"/>
    <s v="Other drug offenses"/>
    <x v="0"/>
    <x v="0"/>
    <n v="140861.20000000001"/>
    <n v="1"/>
    <m/>
    <s v="Y"/>
    <s v="G &amp; G"/>
  </r>
  <r>
    <x v="2"/>
    <x v="8"/>
    <n v="11000"/>
    <s v="Murder"/>
    <x v="1"/>
    <x v="0"/>
    <n v="529669.65"/>
    <n v="2"/>
    <m/>
    <s v="Y"/>
    <s v="ECM"/>
  </r>
  <r>
    <x v="7"/>
    <x v="4"/>
    <n v="12000"/>
    <s v="Narcotics - cocaine and heroin"/>
    <x v="0"/>
    <x v="0"/>
    <n v="82006.070000000007"/>
    <n v="2"/>
    <m/>
    <s v="Y"/>
    <s v="Regular BCM"/>
  </r>
  <r>
    <x v="5"/>
    <x v="10"/>
    <n v="11000"/>
    <s v="Murder"/>
    <x v="1"/>
    <x v="0"/>
    <n v="125636.6"/>
    <n v="1"/>
    <s v="Y"/>
    <s v="Y"/>
    <s v="ECM"/>
  </r>
  <r>
    <x v="6"/>
    <x v="2"/>
    <n v="11500"/>
    <s v="Sexual assault"/>
    <x v="0"/>
    <x v="0"/>
    <n v="148657.54999999999"/>
    <n v="3"/>
    <m/>
    <m/>
    <s v="Regular BCM"/>
  </r>
  <r>
    <x v="5"/>
    <x v="5"/>
    <n v="15500"/>
    <s v="Fraud"/>
    <x v="0"/>
    <x v="0"/>
    <n v="36625"/>
    <n v="1"/>
    <m/>
    <s v="Y"/>
    <s v="Regular BCM"/>
  </r>
  <r>
    <x v="7"/>
    <x v="5"/>
    <n v="11200"/>
    <s v="Homicide"/>
    <x v="0"/>
    <x v="0"/>
    <n v="161917.9"/>
    <n v="3"/>
    <s v="Y"/>
    <s v="Y"/>
    <s v="Regular BCM"/>
  </r>
  <r>
    <x v="11"/>
    <x v="10"/>
    <n v="12500"/>
    <s v="Robbery"/>
    <x v="0"/>
    <x v="0"/>
    <n v="42691.21"/>
    <n v="2"/>
    <m/>
    <m/>
    <s v="Regular BCM"/>
  </r>
  <r>
    <x v="6"/>
    <x v="10"/>
    <n v="12000"/>
    <s v="Narcotics - cocaine and heroin"/>
    <x v="0"/>
    <x v="0"/>
    <n v="165723.62"/>
    <n v="4"/>
    <m/>
    <s v="Y"/>
    <s v="G &amp; G"/>
  </r>
  <r>
    <x v="11"/>
    <x v="10"/>
    <n v="11500"/>
    <s v="Sexual assault"/>
    <x v="0"/>
    <x v="0"/>
    <n v="57925.599999999999"/>
    <n v="2"/>
    <m/>
    <m/>
    <s v="Regular BCM"/>
  </r>
  <r>
    <x v="5"/>
    <x v="3"/>
    <n v="12500"/>
    <s v="Robbery"/>
    <x v="0"/>
    <x v="0"/>
    <n v="42236.75"/>
    <n v="1"/>
    <m/>
    <s v="Y"/>
    <s v="G &amp; G"/>
  </r>
  <r>
    <x v="4"/>
    <x v="7"/>
    <n v="11000"/>
    <s v="Murder"/>
    <x v="1"/>
    <x v="0"/>
    <n v="305234.59999999998"/>
    <n v="4"/>
    <m/>
    <m/>
    <s v="Regular BCM"/>
  </r>
  <r>
    <x v="11"/>
    <x v="0"/>
    <n v="12000"/>
    <s v="Narcotics - cocaine and heroin"/>
    <x v="0"/>
    <x v="0"/>
    <n v="61818.51"/>
    <n v="2"/>
    <m/>
    <s v="Y"/>
    <s v="Regular BCM"/>
  </r>
  <r>
    <x v="7"/>
    <x v="3"/>
    <n v="11200"/>
    <s v="Homicide"/>
    <x v="0"/>
    <x v="0"/>
    <n v="51297.68"/>
    <n v="1"/>
    <m/>
    <m/>
    <s v="Regular BCM"/>
  </r>
  <r>
    <x v="1"/>
    <x v="5"/>
    <n v="13000"/>
    <s v="Break and enter"/>
    <x v="0"/>
    <x v="0"/>
    <n v="71198.5"/>
    <n v="1"/>
    <m/>
    <s v="Y"/>
    <s v="Regular BCM"/>
  </r>
  <r>
    <x v="1"/>
    <x v="5"/>
    <n v="15500"/>
    <s v="Fraud"/>
    <x v="0"/>
    <x v="0"/>
    <n v="12273.08"/>
    <n v="1"/>
    <m/>
    <m/>
    <s v="Regular BCM"/>
  </r>
  <r>
    <x v="8"/>
    <x v="10"/>
    <n v="12000"/>
    <s v="Narcotics - cocaine and heroin"/>
    <x v="0"/>
    <x v="0"/>
    <n v="200351.85"/>
    <n v="6"/>
    <m/>
    <s v="Y"/>
    <s v="Regular BCM"/>
  </r>
  <r>
    <x v="12"/>
    <x v="4"/>
    <n v="11500"/>
    <s v="Sexual assault"/>
    <x v="0"/>
    <x v="0"/>
    <n v="70226.13"/>
    <n v="2"/>
    <m/>
    <s v="Y"/>
    <s v="Regular BCM"/>
  </r>
  <r>
    <x v="10"/>
    <x v="8"/>
    <n v="12000"/>
    <s v="Narcotics - cocaine and heroin"/>
    <x v="0"/>
    <x v="0"/>
    <n v="37356.25"/>
    <n v="1"/>
    <m/>
    <s v="Y"/>
    <s v="Regular BCM"/>
  </r>
  <r>
    <x v="5"/>
    <x v="0"/>
    <n v="13500"/>
    <s v="Weapons offenses"/>
    <x v="0"/>
    <x v="0"/>
    <n v="301757.64"/>
    <n v="5"/>
    <m/>
    <s v="Y"/>
    <s v="G &amp; G"/>
  </r>
  <r>
    <x v="0"/>
    <x v="9"/>
    <n v="11500"/>
    <s v="Sexual assault"/>
    <x v="0"/>
    <x v="0"/>
    <n v="74582.17"/>
    <n v="2"/>
    <m/>
    <m/>
    <s v="Regular BCM"/>
  </r>
  <r>
    <x v="14"/>
    <x v="5"/>
    <n v="13000"/>
    <s v="Break and enter"/>
    <x v="0"/>
    <x v="0"/>
    <n v="0"/>
    <n v="1"/>
    <m/>
    <m/>
    <s v="Regular BCM"/>
  </r>
  <r>
    <x v="7"/>
    <x v="4"/>
    <n v="11200"/>
    <s v="Homicide"/>
    <x v="0"/>
    <x v="0"/>
    <n v="165278.62"/>
    <n v="3"/>
    <m/>
    <s v="Y"/>
    <s v="Regular BCM"/>
  </r>
  <r>
    <x v="5"/>
    <x v="10"/>
    <n v="12000"/>
    <s v="Narcotics - cocaine and heroin"/>
    <x v="0"/>
    <x v="0"/>
    <n v="129833.27"/>
    <n v="5"/>
    <m/>
    <s v="Y"/>
    <s v="Regular BCM"/>
  </r>
  <r>
    <x v="3"/>
    <x v="11"/>
    <n v="12500"/>
    <s v="Robbery"/>
    <x v="0"/>
    <x v="0"/>
    <n v="66255.64"/>
    <n v="1"/>
    <m/>
    <s v="Y"/>
    <s v="ECM"/>
  </r>
  <r>
    <x v="2"/>
    <x v="7"/>
    <n v="18500"/>
    <s v="Other criminal"/>
    <x v="0"/>
    <x v="0"/>
    <n v="61317.49"/>
    <n v="2"/>
    <m/>
    <s v="Y"/>
    <s v="Regular BCM"/>
  </r>
  <r>
    <x v="11"/>
    <x v="9"/>
    <n v="11500"/>
    <s v="Sexual assault"/>
    <x v="0"/>
    <x v="0"/>
    <n v="105677.35"/>
    <n v="2"/>
    <m/>
    <m/>
    <s v="Regular BCM"/>
  </r>
  <r>
    <x v="5"/>
    <x v="4"/>
    <n v="11000"/>
    <s v="Murder"/>
    <x v="1"/>
    <x v="0"/>
    <n v="286778.84999999998"/>
    <n v="3"/>
    <m/>
    <m/>
    <s v="Regular BCM"/>
  </r>
  <r>
    <x v="1"/>
    <x v="8"/>
    <n v="11200"/>
    <s v="Homicide"/>
    <x v="0"/>
    <x v="0"/>
    <n v="181661.85"/>
    <n v="2"/>
    <s v="Y"/>
    <s v="Y"/>
    <s v="Regular BCM"/>
  </r>
  <r>
    <x v="6"/>
    <x v="1"/>
    <n v="11500"/>
    <s v="Sexual assault"/>
    <x v="0"/>
    <x v="0"/>
    <n v="57721.2"/>
    <n v="1"/>
    <m/>
    <m/>
    <s v="Regular BCM"/>
  </r>
  <r>
    <x v="0"/>
    <x v="11"/>
    <n v="11200"/>
    <s v="Homicide"/>
    <x v="0"/>
    <x v="0"/>
    <n v="128409.84"/>
    <n v="4"/>
    <m/>
    <s v="Y"/>
    <s v="Regular BCM"/>
  </r>
  <r>
    <x v="12"/>
    <x v="8"/>
    <n v="18500"/>
    <s v="Other criminal"/>
    <x v="0"/>
    <x v="0"/>
    <n v="52217.56"/>
    <n v="1"/>
    <m/>
    <m/>
    <s v="Regular BCM"/>
  </r>
  <r>
    <x v="14"/>
    <x v="7"/>
    <n v="13500"/>
    <s v="Weapons offenses"/>
    <x v="0"/>
    <x v="0"/>
    <n v="23471.82"/>
    <n v="1"/>
    <m/>
    <s v="Y"/>
    <s v="Regular BCM"/>
  </r>
  <r>
    <x v="13"/>
    <x v="11"/>
    <n v="18500"/>
    <s v="Other criminal"/>
    <x v="0"/>
    <x v="0"/>
    <n v="138015.75"/>
    <n v="1"/>
    <m/>
    <m/>
    <s v="ECM"/>
  </r>
  <r>
    <x v="4"/>
    <x v="9"/>
    <n v="12500"/>
    <s v="Robbery"/>
    <x v="0"/>
    <x v="0"/>
    <n v="117058.85"/>
    <n v="4"/>
    <m/>
    <s v="Y"/>
    <s v="Regular BCM"/>
  </r>
  <r>
    <x v="10"/>
    <x v="6"/>
    <n v="11000"/>
    <s v="Murder"/>
    <x v="1"/>
    <x v="0"/>
    <n v="209183.4"/>
    <n v="4"/>
    <m/>
    <m/>
    <s v="Regular BCM"/>
  </r>
  <r>
    <x v="12"/>
    <x v="11"/>
    <n v="14000"/>
    <s v="Assault"/>
    <x v="0"/>
    <x v="0"/>
    <n v="31224.5"/>
    <n v="1"/>
    <s v="Y"/>
    <s v="Y"/>
    <s v="Regular BCM"/>
  </r>
  <r>
    <x v="8"/>
    <x v="5"/>
    <n v="11000"/>
    <s v="Murder"/>
    <x v="1"/>
    <x v="0"/>
    <n v="416838.15"/>
    <n v="2"/>
    <m/>
    <s v="Y"/>
    <s v="ECM"/>
  </r>
  <r>
    <x v="7"/>
    <x v="3"/>
    <n v="11000"/>
    <s v="Murder"/>
    <x v="1"/>
    <x v="0"/>
    <n v="216935.3"/>
    <n v="1"/>
    <m/>
    <m/>
    <s v="Regular BCM"/>
  </r>
  <r>
    <x v="0"/>
    <x v="8"/>
    <n v="18500"/>
    <s v="Other criminal"/>
    <x v="0"/>
    <x v="0"/>
    <n v="152537.38"/>
    <n v="4"/>
    <m/>
    <s v="Y"/>
    <s v="Regular BCM"/>
  </r>
  <r>
    <x v="5"/>
    <x v="9"/>
    <n v="11500"/>
    <s v="Sexual assault"/>
    <x v="0"/>
    <x v="0"/>
    <n v="122979.53"/>
    <n v="4"/>
    <m/>
    <s v="Y"/>
    <s v="Regular BCM"/>
  </r>
  <r>
    <x v="5"/>
    <x v="2"/>
    <n v="14000"/>
    <s v="Assault"/>
    <x v="0"/>
    <x v="0"/>
    <n v="50722.47"/>
    <n v="1"/>
    <m/>
    <m/>
    <s v="Regular BCM"/>
  </r>
  <r>
    <x v="6"/>
    <x v="6"/>
    <n v="18500"/>
    <s v="Other criminal"/>
    <x v="0"/>
    <x v="0"/>
    <n v="77748.67"/>
    <n v="2"/>
    <m/>
    <m/>
    <s v="Regular BCM"/>
  </r>
  <r>
    <x v="10"/>
    <x v="10"/>
    <n v="11000"/>
    <s v="Murder"/>
    <x v="1"/>
    <x v="0"/>
    <n v="569385.31999999995"/>
    <n v="3"/>
    <m/>
    <s v="Y"/>
    <s v="ECM"/>
  </r>
  <r>
    <x v="0"/>
    <x v="3"/>
    <n v="11200"/>
    <s v="Homicide"/>
    <x v="0"/>
    <x v="0"/>
    <n v="125300.57"/>
    <n v="3"/>
    <m/>
    <m/>
    <s v="Regular BCM"/>
  </r>
  <r>
    <x v="12"/>
    <x v="7"/>
    <n v="11500"/>
    <s v="Sexual assault"/>
    <x v="0"/>
    <x v="0"/>
    <n v="103343.53"/>
    <n v="3"/>
    <m/>
    <s v="Y"/>
    <s v="Regular BCM"/>
  </r>
  <r>
    <x v="6"/>
    <x v="4"/>
    <n v="15500"/>
    <s v="Fraud"/>
    <x v="0"/>
    <x v="0"/>
    <n v="41356"/>
    <n v="1"/>
    <m/>
    <s v="Y"/>
    <s v="Regular BCM"/>
  </r>
  <r>
    <x v="8"/>
    <x v="8"/>
    <n v="16000"/>
    <s v="Impaired driving"/>
    <x v="0"/>
    <x v="0"/>
    <n v="53081.8"/>
    <n v="1"/>
    <m/>
    <s v="Y"/>
    <s v="Regular BCM"/>
  </r>
  <r>
    <x v="9"/>
    <x v="10"/>
    <n v="11000"/>
    <s v="Murder"/>
    <x v="1"/>
    <x v="0"/>
    <n v="832577.31"/>
    <n v="3"/>
    <m/>
    <s v="Y"/>
    <s v="ECM"/>
  </r>
  <r>
    <x v="0"/>
    <x v="9"/>
    <n v="13000"/>
    <s v="Break and enter"/>
    <x v="0"/>
    <x v="0"/>
    <n v="63871.9"/>
    <n v="1"/>
    <m/>
    <s v="Y"/>
    <s v="Regular BCM"/>
  </r>
  <r>
    <x v="13"/>
    <x v="3"/>
    <n v="18500"/>
    <s v="Other criminal"/>
    <x v="0"/>
    <x v="0"/>
    <n v="22054.5"/>
    <n v="1"/>
    <m/>
    <m/>
    <s v="Regular BCM"/>
  </r>
  <r>
    <x v="6"/>
    <x v="1"/>
    <n v="12000"/>
    <s v="Narcotics - cocaine and heroin"/>
    <x v="0"/>
    <x v="0"/>
    <n v="7966.8"/>
    <n v="1"/>
    <m/>
    <s v="Y"/>
    <s v="G &amp; G"/>
  </r>
  <r>
    <x v="12"/>
    <x v="9"/>
    <n v="12000"/>
    <s v="Narcotics - cocaine and heroin"/>
    <x v="0"/>
    <x v="0"/>
    <n v="108548.99"/>
    <n v="1"/>
    <m/>
    <m/>
    <s v="Regular BCM"/>
  </r>
  <r>
    <x v="14"/>
    <x v="2"/>
    <n v="14000"/>
    <s v="Assault"/>
    <x v="0"/>
    <x v="0"/>
    <n v="46103.09"/>
    <n v="1"/>
    <m/>
    <s v="Y"/>
    <s v="Regular BCM"/>
  </r>
  <r>
    <x v="9"/>
    <x v="6"/>
    <n v="18500"/>
    <s v="Other criminal"/>
    <x v="0"/>
    <x v="0"/>
    <n v="58682.55"/>
    <n v="1"/>
    <m/>
    <m/>
    <s v="ECM"/>
  </r>
  <r>
    <x v="13"/>
    <x v="8"/>
    <n v="12500"/>
    <s v="Robbery"/>
    <x v="0"/>
    <x v="0"/>
    <n v="146509.35"/>
    <n v="6"/>
    <m/>
    <s v="Y"/>
    <s v="Regular BCM"/>
  </r>
  <r>
    <x v="12"/>
    <x v="1"/>
    <n v="14000"/>
    <s v="Assault"/>
    <x v="0"/>
    <x v="0"/>
    <n v="25298.5"/>
    <n v="1"/>
    <m/>
    <s v="Y"/>
    <s v="Regular BCM"/>
  </r>
  <r>
    <x v="1"/>
    <x v="10"/>
    <n v="18500"/>
    <s v="Other criminal"/>
    <x v="0"/>
    <x v="0"/>
    <n v="142202.14000000001"/>
    <n v="8"/>
    <m/>
    <s v="Y"/>
    <s v="Regular BCM"/>
  </r>
  <r>
    <x v="10"/>
    <x v="5"/>
    <n v="13500"/>
    <s v="Weapons offenses"/>
    <x v="0"/>
    <x v="0"/>
    <n v="55184.34"/>
    <n v="2"/>
    <m/>
    <s v="Y"/>
    <s v="Regular BCM"/>
  </r>
  <r>
    <x v="6"/>
    <x v="6"/>
    <n v="14000"/>
    <s v="Assault"/>
    <x v="0"/>
    <x v="0"/>
    <n v="32092.3"/>
    <n v="1"/>
    <s v="Y"/>
    <s v="Y"/>
    <s v="Regular BCM"/>
  </r>
  <r>
    <x v="6"/>
    <x v="11"/>
    <n v="11500"/>
    <s v="Sexual assault"/>
    <x v="0"/>
    <x v="0"/>
    <n v="52992.6"/>
    <n v="1"/>
    <m/>
    <s v="Y"/>
    <s v="Regular BCM"/>
  </r>
  <r>
    <x v="6"/>
    <x v="1"/>
    <n v="18500"/>
    <s v="Other criminal"/>
    <x v="0"/>
    <x v="0"/>
    <n v="42137.84"/>
    <n v="1"/>
    <m/>
    <s v="Y"/>
    <s v="Regular BCM"/>
  </r>
  <r>
    <x v="14"/>
    <x v="0"/>
    <n v="11200"/>
    <s v="Homicide"/>
    <x v="0"/>
    <x v="0"/>
    <n v="28819.68"/>
    <n v="1"/>
    <m/>
    <m/>
    <s v="Regular BCM"/>
  </r>
  <r>
    <x v="4"/>
    <x v="10"/>
    <n v="11500"/>
    <s v="Sexual assault"/>
    <x v="0"/>
    <x v="0"/>
    <n v="141795.04999999999"/>
    <n v="4"/>
    <m/>
    <s v="Y"/>
    <s v="Regular BCM"/>
  </r>
  <r>
    <x v="9"/>
    <x v="8"/>
    <n v="11500"/>
    <s v="Sexual assault"/>
    <x v="0"/>
    <x v="0"/>
    <n v="233085.73"/>
    <n v="5"/>
    <m/>
    <s v="Y"/>
    <s v="Regular BCM"/>
  </r>
  <r>
    <x v="6"/>
    <x v="7"/>
    <n v="12500"/>
    <s v="Robbery"/>
    <x v="0"/>
    <x v="0"/>
    <n v="66686.100000000006"/>
    <n v="1"/>
    <m/>
    <m/>
    <s v="Regular BCM"/>
  </r>
  <r>
    <x v="8"/>
    <x v="2"/>
    <n v="11200"/>
    <s v="Homicide"/>
    <x v="0"/>
    <x v="0"/>
    <n v="400451.25"/>
    <n v="9"/>
    <m/>
    <s v="Y"/>
    <s v="Regular BCM"/>
  </r>
  <r>
    <x v="2"/>
    <x v="6"/>
    <n v="12000"/>
    <s v="Narcotics - cocaine and heroin"/>
    <x v="0"/>
    <x v="0"/>
    <n v="49232.65"/>
    <n v="1"/>
    <s v="Y"/>
    <s v="Y"/>
    <s v="G &amp; G"/>
  </r>
  <r>
    <x v="6"/>
    <x v="3"/>
    <n v="11200"/>
    <s v="Homicide"/>
    <x v="0"/>
    <x v="0"/>
    <n v="45571.9"/>
    <n v="1"/>
    <m/>
    <m/>
    <s v="Regular BCM"/>
  </r>
  <r>
    <x v="7"/>
    <x v="5"/>
    <n v="11000"/>
    <s v="Murder"/>
    <x v="1"/>
    <x v="0"/>
    <n v="181505.5"/>
    <n v="1"/>
    <m/>
    <s v="Y"/>
    <s v="ECM"/>
  </r>
  <r>
    <x v="11"/>
    <x v="10"/>
    <n v="11200"/>
    <s v="Homicide"/>
    <x v="0"/>
    <x v="0"/>
    <n v="13157.8"/>
    <n v="1"/>
    <m/>
    <s v="Y"/>
    <s v="Regular BCM"/>
  </r>
  <r>
    <x v="5"/>
    <x v="0"/>
    <n v="18500"/>
    <s v="Other criminal"/>
    <x v="0"/>
    <x v="0"/>
    <n v="57154.85"/>
    <n v="2"/>
    <m/>
    <s v="Y"/>
    <s v="Regular BCM"/>
  </r>
  <r>
    <x v="12"/>
    <x v="3"/>
    <n v="12000"/>
    <s v="Narcotics - cocaine and heroin"/>
    <x v="0"/>
    <x v="0"/>
    <n v="78955.48"/>
    <n v="1"/>
    <m/>
    <m/>
    <s v="Regular BCM"/>
  </r>
  <r>
    <x v="5"/>
    <x v="0"/>
    <n v="11000"/>
    <s v="Murder"/>
    <x v="1"/>
    <x v="0"/>
    <n v="398617.63"/>
    <n v="6"/>
    <m/>
    <s v="Y"/>
    <s v="Regular BCM"/>
  </r>
  <r>
    <x v="2"/>
    <x v="3"/>
    <n v="11200"/>
    <s v="Homicide"/>
    <x v="0"/>
    <x v="0"/>
    <n v="43457.05"/>
    <n v="2"/>
    <m/>
    <m/>
    <s v="Regular BCM"/>
  </r>
  <r>
    <x v="10"/>
    <x v="7"/>
    <n v="11000"/>
    <s v="Murder"/>
    <x v="1"/>
    <x v="0"/>
    <n v="70494.929999999993"/>
    <n v="1"/>
    <m/>
    <m/>
    <s v="Regular BCM"/>
  </r>
  <r>
    <x v="4"/>
    <x v="2"/>
    <n v="18500"/>
    <s v="Other criminal"/>
    <x v="0"/>
    <x v="0"/>
    <n v="74882.600000000006"/>
    <n v="2"/>
    <m/>
    <s v="Y"/>
    <s v="Regular BCM"/>
  </r>
  <r>
    <x v="6"/>
    <x v="8"/>
    <n v="18000"/>
    <s v="Fail to comply"/>
    <x v="0"/>
    <x v="0"/>
    <n v="31025"/>
    <n v="1"/>
    <m/>
    <s v="Y"/>
    <s v="Regular BCM"/>
  </r>
  <r>
    <x v="4"/>
    <x v="0"/>
    <n v="11200"/>
    <s v="Homicide"/>
    <x v="0"/>
    <x v="0"/>
    <n v="211881.69"/>
    <n v="4"/>
    <m/>
    <m/>
    <s v="Regular BCM"/>
  </r>
  <r>
    <x v="2"/>
    <x v="10"/>
    <n v="11000"/>
    <s v="Murder"/>
    <x v="1"/>
    <x v="0"/>
    <n v="250959.74"/>
    <n v="2"/>
    <m/>
    <m/>
    <s v="ECM"/>
  </r>
  <r>
    <x v="0"/>
    <x v="1"/>
    <n v="14000"/>
    <s v="Assault"/>
    <x v="0"/>
    <x v="0"/>
    <n v="15121.8"/>
    <n v="1"/>
    <m/>
    <s v="Y"/>
    <s v="Regular BCM"/>
  </r>
  <r>
    <x v="11"/>
    <x v="1"/>
    <n v="13500"/>
    <s v="Weapons offenses"/>
    <x v="0"/>
    <x v="0"/>
    <n v="105544.95"/>
    <n v="3"/>
    <m/>
    <s v="Y"/>
    <s v="Regular BCM"/>
  </r>
  <r>
    <x v="1"/>
    <x v="3"/>
    <n v="18500"/>
    <s v="Other criminal"/>
    <x v="0"/>
    <x v="0"/>
    <n v="52102.2"/>
    <n v="1"/>
    <m/>
    <m/>
    <s v="Regular BCM"/>
  </r>
  <r>
    <x v="2"/>
    <x v="9"/>
    <n v="11200"/>
    <s v="Homicide"/>
    <x v="0"/>
    <x v="0"/>
    <n v="139130.73000000001"/>
    <n v="1"/>
    <m/>
    <s v="Y"/>
    <s v="ECM"/>
  </r>
  <r>
    <x v="11"/>
    <x v="10"/>
    <n v="14000"/>
    <s v="Assault"/>
    <x v="0"/>
    <x v="0"/>
    <n v="34730"/>
    <n v="1"/>
    <m/>
    <s v="Y"/>
    <s v="Regular BCM"/>
  </r>
  <r>
    <x v="14"/>
    <x v="5"/>
    <n v="12500"/>
    <s v="Robbery"/>
    <x v="0"/>
    <x v="0"/>
    <n v="118133.92"/>
    <n v="2"/>
    <m/>
    <m/>
    <s v="Regular BCM"/>
  </r>
  <r>
    <x v="0"/>
    <x v="5"/>
    <n v="16500"/>
    <s v="Other vehicle offenses"/>
    <x v="0"/>
    <x v="0"/>
    <n v="37797.9"/>
    <n v="1"/>
    <m/>
    <m/>
    <s v="G &amp; G"/>
  </r>
  <r>
    <x v="3"/>
    <x v="6"/>
    <n v="12000"/>
    <s v="Narcotics - cocaine and heroin"/>
    <x v="0"/>
    <x v="0"/>
    <n v="47336.15"/>
    <n v="2"/>
    <m/>
    <m/>
    <s v="Regular BCM"/>
  </r>
  <r>
    <x v="1"/>
    <x v="4"/>
    <n v="12000"/>
    <s v="Narcotics - cocaine and heroin"/>
    <x v="0"/>
    <x v="0"/>
    <n v="35053.620000000003"/>
    <n v="1"/>
    <s v="Y"/>
    <s v="Y"/>
    <s v="Regular BCM"/>
  </r>
  <r>
    <x v="8"/>
    <x v="0"/>
    <n v="11000"/>
    <s v="Murder"/>
    <x v="1"/>
    <x v="0"/>
    <n v="1188436.74"/>
    <n v="6"/>
    <m/>
    <s v="Y"/>
    <s v="ECM"/>
  </r>
  <r>
    <x v="13"/>
    <x v="9"/>
    <n v="18500"/>
    <s v="Other criminal"/>
    <x v="0"/>
    <x v="0"/>
    <n v="25885"/>
    <n v="1"/>
    <m/>
    <m/>
    <s v="Regular BCM"/>
  </r>
  <r>
    <x v="8"/>
    <x v="0"/>
    <n v="11000"/>
    <s v="Murder"/>
    <x v="1"/>
    <x v="0"/>
    <n v="217437.4"/>
    <n v="3"/>
    <m/>
    <m/>
    <s v="Regular BCM"/>
  </r>
  <r>
    <x v="9"/>
    <x v="4"/>
    <n v="14000"/>
    <s v="Assault"/>
    <x v="0"/>
    <x v="0"/>
    <n v="24782.1"/>
    <n v="1"/>
    <m/>
    <s v="Y"/>
    <s v="Regular BCM"/>
  </r>
  <r>
    <x v="2"/>
    <x v="1"/>
    <n v="11000"/>
    <s v="Murder"/>
    <x v="1"/>
    <x v="0"/>
    <n v="212908.1"/>
    <n v="1"/>
    <m/>
    <m/>
    <s v="ECM"/>
  </r>
  <r>
    <x v="13"/>
    <x v="1"/>
    <n v="14000"/>
    <s v="Assault"/>
    <x v="0"/>
    <x v="0"/>
    <n v="22518.26"/>
    <n v="1"/>
    <m/>
    <s v="Y"/>
    <s v="Regular BCM"/>
  </r>
  <r>
    <x v="12"/>
    <x v="9"/>
    <n v="18500"/>
    <s v="Other criminal"/>
    <x v="0"/>
    <x v="0"/>
    <n v="49038.74"/>
    <n v="2"/>
    <m/>
    <s v="Y"/>
    <s v="Regular BCM"/>
  </r>
  <r>
    <x v="1"/>
    <x v="3"/>
    <n v="11000"/>
    <s v="Murder"/>
    <x v="1"/>
    <x v="0"/>
    <n v="36400.82"/>
    <n v="1"/>
    <m/>
    <m/>
    <s v="Regular BCM"/>
  </r>
  <r>
    <x v="14"/>
    <x v="8"/>
    <n v="11000"/>
    <s v="Murder"/>
    <x v="1"/>
    <x v="0"/>
    <n v="342287.44"/>
    <n v="2"/>
    <m/>
    <s v="Y"/>
    <s v="ECM"/>
  </r>
  <r>
    <x v="4"/>
    <x v="0"/>
    <n v="13000"/>
    <s v="Break and enter"/>
    <x v="0"/>
    <x v="0"/>
    <n v="34391.050000000003"/>
    <n v="1"/>
    <m/>
    <s v="Y"/>
    <s v="Regular BCM"/>
  </r>
  <r>
    <x v="13"/>
    <x v="4"/>
    <n v="15500"/>
    <s v="Fraud"/>
    <x v="0"/>
    <x v="0"/>
    <n v="87815.6"/>
    <n v="2"/>
    <m/>
    <s v="Y"/>
    <s v="Regular BCM"/>
  </r>
  <r>
    <x v="14"/>
    <x v="0"/>
    <n v="11500"/>
    <s v="Sexual assault"/>
    <x v="0"/>
    <x v="0"/>
    <n v="58182.75"/>
    <n v="2"/>
    <m/>
    <m/>
    <s v="Regular BCM"/>
  </r>
  <r>
    <x v="5"/>
    <x v="10"/>
    <n v="11200"/>
    <s v="Homicide"/>
    <x v="0"/>
    <x v="0"/>
    <n v="287430.83"/>
    <n v="7"/>
    <m/>
    <s v="Y"/>
    <s v="Regular BCM"/>
  </r>
  <r>
    <x v="7"/>
    <x v="11"/>
    <n v="11200"/>
    <s v="Homicide"/>
    <x v="0"/>
    <x v="0"/>
    <n v="181988.78"/>
    <n v="3"/>
    <m/>
    <m/>
    <s v="Regular BCM"/>
  </r>
  <r>
    <x v="11"/>
    <x v="11"/>
    <n v="11200"/>
    <s v="Homicide"/>
    <x v="0"/>
    <x v="0"/>
    <n v="42415.62"/>
    <n v="2"/>
    <m/>
    <s v="Y"/>
    <s v="Regular BCM"/>
  </r>
  <r>
    <x v="2"/>
    <x v="6"/>
    <n v="11500"/>
    <s v="Sexual assault"/>
    <x v="0"/>
    <x v="0"/>
    <n v="199279.35999999999"/>
    <n v="6"/>
    <m/>
    <s v="Y"/>
    <s v="Regular BCM"/>
  </r>
  <r>
    <x v="6"/>
    <x v="3"/>
    <n v="11500"/>
    <s v="Sexual assault"/>
    <x v="0"/>
    <x v="0"/>
    <n v="31274.9"/>
    <n v="1"/>
    <m/>
    <m/>
    <s v="Regular BCM"/>
  </r>
  <r>
    <x v="2"/>
    <x v="5"/>
    <n v="12000"/>
    <s v="Narcotics - cocaine and heroin"/>
    <x v="0"/>
    <x v="0"/>
    <n v="255707.45"/>
    <n v="5"/>
    <m/>
    <s v="Y"/>
    <s v="G &amp; G"/>
  </r>
  <r>
    <x v="12"/>
    <x v="10"/>
    <n v="11000"/>
    <s v="Murder"/>
    <x v="1"/>
    <x v="0"/>
    <n v="94099.199999999997"/>
    <n v="1"/>
    <m/>
    <m/>
    <s v="ECM - G&amp;G"/>
  </r>
  <r>
    <x v="6"/>
    <x v="0"/>
    <n v="12500"/>
    <s v="Robbery"/>
    <x v="0"/>
    <x v="0"/>
    <n v="78031.350000000006"/>
    <n v="3"/>
    <m/>
    <s v="Y"/>
    <s v="Regular BCM"/>
  </r>
  <r>
    <x v="3"/>
    <x v="4"/>
    <n v="11000"/>
    <s v="Murder"/>
    <x v="1"/>
    <x v="0"/>
    <n v="37496.6"/>
    <n v="2"/>
    <m/>
    <m/>
    <s v="Regular BCM"/>
  </r>
  <r>
    <x v="6"/>
    <x v="10"/>
    <n v="11200"/>
    <s v="Homicide"/>
    <x v="0"/>
    <x v="0"/>
    <n v="78565.100000000006"/>
    <n v="1"/>
    <s v="Y"/>
    <s v="Y"/>
    <s v="Regular BCM"/>
  </r>
  <r>
    <x v="10"/>
    <x v="10"/>
    <n v="11500"/>
    <s v="Sexual assault"/>
    <x v="0"/>
    <x v="0"/>
    <n v="61832.800000000003"/>
    <n v="1"/>
    <m/>
    <m/>
    <s v="Regular BCM"/>
  </r>
  <r>
    <x v="6"/>
    <x v="6"/>
    <n v="11500"/>
    <s v="Sexual assault"/>
    <x v="0"/>
    <x v="0"/>
    <n v="43708.49"/>
    <n v="1"/>
    <m/>
    <m/>
    <s v="Regular BCM"/>
  </r>
  <r>
    <x v="5"/>
    <x v="4"/>
    <n v="12500"/>
    <s v="Robbery"/>
    <x v="0"/>
    <x v="0"/>
    <n v="78553.23"/>
    <n v="1"/>
    <m/>
    <s v="Y"/>
    <s v="G &amp; G"/>
  </r>
  <r>
    <x v="12"/>
    <x v="4"/>
    <n v="11200"/>
    <s v="Homicide"/>
    <x v="0"/>
    <x v="0"/>
    <n v="36813.910000000003"/>
    <n v="1"/>
    <m/>
    <m/>
    <s v="Regular BCM"/>
  </r>
  <r>
    <x v="14"/>
    <x v="5"/>
    <n v="11500"/>
    <s v="Sexual assault"/>
    <x v="0"/>
    <x v="0"/>
    <n v="157525.04999999999"/>
    <n v="4"/>
    <m/>
    <s v="Y"/>
    <s v="Regular BCM"/>
  </r>
  <r>
    <x v="2"/>
    <x v="9"/>
    <n v="12500"/>
    <s v="Robbery"/>
    <x v="0"/>
    <x v="0"/>
    <n v="0"/>
    <n v="1"/>
    <m/>
    <m/>
    <s v="Regular BCM"/>
  </r>
  <r>
    <x v="5"/>
    <x v="4"/>
    <n v="15500"/>
    <s v="Fraud"/>
    <x v="0"/>
    <x v="0"/>
    <n v="50336.639999999999"/>
    <n v="1"/>
    <m/>
    <s v="Y"/>
    <s v="Regular BCM"/>
  </r>
  <r>
    <x v="13"/>
    <x v="5"/>
    <n v="14000"/>
    <s v="Murder"/>
    <x v="1"/>
    <x v="0"/>
    <n v="260458.82"/>
    <n v="1"/>
    <s v="Y"/>
    <s v="Y"/>
    <s v="ECM"/>
  </r>
  <r>
    <x v="4"/>
    <x v="0"/>
    <n v="16000"/>
    <s v="Impaired driving"/>
    <x v="0"/>
    <x v="0"/>
    <n v="123312.12"/>
    <n v="1"/>
    <m/>
    <m/>
    <s v="Regular BCM"/>
  </r>
  <r>
    <x v="2"/>
    <x v="11"/>
    <n v="13500"/>
    <s v="Weapons offenses"/>
    <x v="0"/>
    <x v="0"/>
    <n v="52643.4"/>
    <n v="1"/>
    <s v="Y"/>
    <s v="Y"/>
    <s v="Regular BCM"/>
  </r>
  <r>
    <x v="7"/>
    <x v="11"/>
    <n v="13500"/>
    <s v="Weapons offenses"/>
    <x v="0"/>
    <x v="0"/>
    <n v="26187.75"/>
    <n v="1"/>
    <s v="Y"/>
    <s v="Y"/>
    <s v="Regular BCM"/>
  </r>
  <r>
    <x v="8"/>
    <x v="10"/>
    <n v="11200"/>
    <s v="Homicide"/>
    <x v="0"/>
    <x v="0"/>
    <n v="26722.5"/>
    <n v="2"/>
    <m/>
    <m/>
    <s v="Regular BCM"/>
  </r>
  <r>
    <x v="3"/>
    <x v="7"/>
    <n v="13500"/>
    <s v="Weapons offenses"/>
    <x v="0"/>
    <x v="0"/>
    <n v="57436.89"/>
    <n v="3"/>
    <m/>
    <s v="Y"/>
    <s v="Regular BCM"/>
  </r>
  <r>
    <x v="0"/>
    <x v="3"/>
    <n v="15500"/>
    <s v="Fraud"/>
    <x v="0"/>
    <x v="0"/>
    <n v="34261.360000000001"/>
    <n v="1"/>
    <m/>
    <s v="Y"/>
    <s v="Regular BCM"/>
  </r>
  <r>
    <x v="6"/>
    <x v="8"/>
    <n v="12500"/>
    <s v="Robbery"/>
    <x v="0"/>
    <x v="0"/>
    <n v="72283.320000000007"/>
    <n v="1"/>
    <m/>
    <s v="Y"/>
    <s v="G &amp; G"/>
  </r>
  <r>
    <x v="2"/>
    <x v="2"/>
    <n v="13500"/>
    <s v="Weapons offenses"/>
    <x v="0"/>
    <x v="0"/>
    <n v="24678.78"/>
    <n v="1"/>
    <m/>
    <m/>
    <s v="Regular BCM"/>
  </r>
  <r>
    <x v="0"/>
    <x v="5"/>
    <n v="11000"/>
    <s v="Murder"/>
    <x v="1"/>
    <x v="0"/>
    <n v="380312.92"/>
    <n v="1"/>
    <m/>
    <s v="Y"/>
    <s v="ECM"/>
  </r>
  <r>
    <x v="1"/>
    <x v="6"/>
    <n v="12000"/>
    <s v="Narcotics - cocaine and heroin"/>
    <x v="0"/>
    <x v="0"/>
    <n v="151678.26999999999"/>
    <n v="3"/>
    <m/>
    <m/>
    <s v="Regular BCM"/>
  </r>
  <r>
    <x v="1"/>
    <x v="3"/>
    <n v="11200"/>
    <s v="Homicide"/>
    <x v="0"/>
    <x v="0"/>
    <n v="116226.4"/>
    <n v="3"/>
    <m/>
    <s v="Y"/>
    <s v="Regular BCM"/>
  </r>
  <r>
    <x v="1"/>
    <x v="7"/>
    <n v="12000"/>
    <s v="Narcotics - cocaine and heroin"/>
    <x v="0"/>
    <x v="0"/>
    <n v="139026.79999999999"/>
    <n v="2"/>
    <m/>
    <s v="Y"/>
    <s v="G &amp; G"/>
  </r>
  <r>
    <x v="11"/>
    <x v="7"/>
    <n v="18500"/>
    <s v="Other criminal"/>
    <x v="0"/>
    <x v="0"/>
    <n v="47127.4"/>
    <n v="1"/>
    <m/>
    <m/>
    <s v="Regular BCM"/>
  </r>
  <r>
    <x v="3"/>
    <x v="1"/>
    <n v="12000"/>
    <s v="Narcotics - cocaine and heroin"/>
    <x v="0"/>
    <x v="0"/>
    <n v="111872.6"/>
    <n v="1"/>
    <m/>
    <s v="Y"/>
    <s v="G &amp; G"/>
  </r>
  <r>
    <x v="8"/>
    <x v="9"/>
    <n v="17500"/>
    <s v="Other drug offenses"/>
    <x v="0"/>
    <x v="0"/>
    <n v="28391.4"/>
    <n v="1"/>
    <m/>
    <s v="Y"/>
    <s v="Regular BCM"/>
  </r>
  <r>
    <x v="5"/>
    <x v="9"/>
    <n v="12000"/>
    <s v="Narcotics - cocaine and heroin"/>
    <x v="0"/>
    <x v="0"/>
    <n v="110383.51"/>
    <n v="1"/>
    <m/>
    <m/>
    <s v="ECM"/>
  </r>
  <r>
    <x v="2"/>
    <x v="1"/>
    <n v="11200"/>
    <s v="Homicide"/>
    <x v="0"/>
    <x v="0"/>
    <n v="55323.65"/>
    <n v="1"/>
    <s v="Y"/>
    <s v="Y"/>
    <s v="Regular BCM"/>
  </r>
  <r>
    <x v="7"/>
    <x v="7"/>
    <n v="15000"/>
    <s v="Threatening"/>
    <x v="0"/>
    <x v="0"/>
    <n v="17607.560000000001"/>
    <n v="1"/>
    <m/>
    <s v="Y"/>
    <s v="Regular BCM"/>
  </r>
  <r>
    <x v="8"/>
    <x v="11"/>
    <n v="12000"/>
    <s v="Narcotics - cocaine and heroin"/>
    <x v="0"/>
    <x v="0"/>
    <n v="96264.3"/>
    <n v="1"/>
    <m/>
    <s v="Y"/>
    <s v="ECM"/>
  </r>
  <r>
    <x v="3"/>
    <x v="9"/>
    <n v="11000"/>
    <s v="Murder"/>
    <x v="1"/>
    <x v="0"/>
    <n v="686336.35"/>
    <n v="4"/>
    <m/>
    <s v="Y"/>
    <s v="ECM"/>
  </r>
  <r>
    <x v="2"/>
    <x v="7"/>
    <n v="12000"/>
    <s v="Narcotics - cocaine and heroin"/>
    <x v="0"/>
    <x v="0"/>
    <n v="34856.14"/>
    <n v="2"/>
    <m/>
    <s v="Y"/>
    <s v="G &amp; G"/>
  </r>
  <r>
    <x v="14"/>
    <x v="0"/>
    <n v="18500"/>
    <s v="Other criminal"/>
    <x v="0"/>
    <x v="0"/>
    <n v="40332.449999999997"/>
    <n v="1"/>
    <s v="Y"/>
    <s v="Y"/>
    <s v="Regular BCM"/>
  </r>
  <r>
    <x v="4"/>
    <x v="3"/>
    <n v="13000"/>
    <s v="Break and enter"/>
    <x v="0"/>
    <x v="0"/>
    <n v="117491.23"/>
    <n v="1"/>
    <m/>
    <m/>
    <s v="Regular BCM"/>
  </r>
  <r>
    <x v="10"/>
    <x v="3"/>
    <n v="15500"/>
    <s v="Fraud"/>
    <x v="0"/>
    <x v="0"/>
    <n v="64684"/>
    <n v="1"/>
    <m/>
    <m/>
    <s v="Regular BCM"/>
  </r>
  <r>
    <x v="13"/>
    <x v="9"/>
    <n v="11500"/>
    <s v="Sexual assault"/>
    <x v="0"/>
    <x v="0"/>
    <n v="30877.5"/>
    <n v="1"/>
    <m/>
    <s v="Y"/>
    <s v="Regular BCM"/>
  </r>
  <r>
    <x v="8"/>
    <x v="9"/>
    <n v="17500"/>
    <s v="Other drug offenses"/>
    <x v="0"/>
    <x v="0"/>
    <n v="45093.8"/>
    <n v="1"/>
    <m/>
    <m/>
    <s v="Regular BCM"/>
  </r>
  <r>
    <x v="1"/>
    <x v="9"/>
    <n v="17500"/>
    <s v="Other drug offenses"/>
    <x v="0"/>
    <x v="0"/>
    <n v="24036.7"/>
    <n v="2"/>
    <m/>
    <s v="Y"/>
    <s v="G &amp; G"/>
  </r>
  <r>
    <x v="12"/>
    <x v="6"/>
    <n v="12000"/>
    <s v="Narcotics - cocaine and heroin"/>
    <x v="0"/>
    <x v="0"/>
    <n v="22088.1"/>
    <n v="1"/>
    <s v="Y"/>
    <s v="Y"/>
    <s v="Regular BCM"/>
  </r>
  <r>
    <x v="2"/>
    <x v="9"/>
    <n v="18500"/>
    <s v="Other criminal"/>
    <x v="0"/>
    <x v="0"/>
    <n v="25143.1"/>
    <n v="1"/>
    <m/>
    <s v="Y"/>
    <s v="Regular BCM"/>
  </r>
  <r>
    <x v="12"/>
    <x v="6"/>
    <n v="18500"/>
    <s v="Other criminal"/>
    <x v="0"/>
    <x v="0"/>
    <n v="84109.94"/>
    <n v="2"/>
    <m/>
    <s v="Y"/>
    <s v="G &amp; G"/>
  </r>
  <r>
    <x v="13"/>
    <x v="0"/>
    <n v="11000"/>
    <s v="Murder"/>
    <x v="1"/>
    <x v="0"/>
    <n v="136570.6"/>
    <n v="1"/>
    <m/>
    <m/>
    <s v="ECM"/>
  </r>
  <r>
    <x v="7"/>
    <x v="5"/>
    <n v="18500"/>
    <s v="Other criminal"/>
    <x v="0"/>
    <x v="0"/>
    <n v="57812.87"/>
    <n v="1"/>
    <m/>
    <m/>
    <s v="Regular BCM"/>
  </r>
  <r>
    <x v="2"/>
    <x v="11"/>
    <n v="11000"/>
    <s v="Murder"/>
    <x v="1"/>
    <x v="0"/>
    <n v="640317.54"/>
    <n v="3"/>
    <m/>
    <s v="Y"/>
    <s v="ECM"/>
  </r>
  <r>
    <x v="7"/>
    <x v="9"/>
    <n v="11200"/>
    <s v="Homicide"/>
    <x v="0"/>
    <x v="0"/>
    <n v="85999.55"/>
    <n v="2"/>
    <s v="Y"/>
    <s v="Y"/>
    <s v="Regular BCM"/>
  </r>
  <r>
    <x v="12"/>
    <x v="5"/>
    <n v="11500"/>
    <s v="Sexual assault"/>
    <x v="0"/>
    <x v="0"/>
    <n v="126395.82"/>
    <n v="3"/>
    <m/>
    <s v="Y"/>
    <s v="Regular BCM"/>
  </r>
  <r>
    <x v="9"/>
    <x v="2"/>
    <n v="11000"/>
    <s v="Murder"/>
    <x v="1"/>
    <x v="0"/>
    <n v="358681.25"/>
    <n v="6"/>
    <m/>
    <m/>
    <s v="Regular BCM"/>
  </r>
  <r>
    <x v="4"/>
    <x v="4"/>
    <n v="11000"/>
    <s v="Murder"/>
    <x v="1"/>
    <x v="0"/>
    <n v="468552.7"/>
    <n v="2"/>
    <m/>
    <m/>
    <s v="ECM"/>
  </r>
  <r>
    <x v="1"/>
    <x v="5"/>
    <n v="12000"/>
    <s v="Narcotics - cocaine and heroin"/>
    <x v="0"/>
    <x v="0"/>
    <n v="94020.58"/>
    <n v="2"/>
    <m/>
    <s v="Y"/>
    <s v="G &amp; G"/>
  </r>
  <r>
    <x v="6"/>
    <x v="11"/>
    <n v="11200"/>
    <s v="Homicide"/>
    <x v="0"/>
    <x v="0"/>
    <n v="41159.75"/>
    <n v="1"/>
    <m/>
    <s v="Y"/>
    <s v="Regular BCM"/>
  </r>
  <r>
    <x v="6"/>
    <x v="0"/>
    <n v="11500"/>
    <s v="Sexual assault"/>
    <x v="0"/>
    <x v="0"/>
    <n v="126393.01"/>
    <n v="2"/>
    <m/>
    <s v="Y"/>
    <s v="Regular BCM"/>
  </r>
  <r>
    <x v="1"/>
    <x v="4"/>
    <n v="11000"/>
    <s v="Murder"/>
    <x v="1"/>
    <x v="0"/>
    <n v="118783.56"/>
    <n v="6"/>
    <m/>
    <s v="Y"/>
    <s v="Regular BCM"/>
  </r>
  <r>
    <x v="9"/>
    <x v="10"/>
    <n v="12000"/>
    <s v="Narcotics - cocaine and heroin"/>
    <x v="0"/>
    <x v="0"/>
    <n v="237981.86"/>
    <n v="4"/>
    <m/>
    <m/>
    <s v="G &amp; G"/>
  </r>
  <r>
    <x v="6"/>
    <x v="0"/>
    <n v="18500"/>
    <s v="Other criminal"/>
    <x v="0"/>
    <x v="0"/>
    <n v="14543"/>
    <n v="1"/>
    <m/>
    <m/>
    <s v="Regular BCM"/>
  </r>
  <r>
    <x v="6"/>
    <x v="9"/>
    <n v="11000"/>
    <s v="Murder"/>
    <x v="1"/>
    <x v="0"/>
    <n v="325716.43"/>
    <n v="4"/>
    <m/>
    <m/>
    <s v="Regular BCM"/>
  </r>
  <r>
    <x v="12"/>
    <x v="10"/>
    <n v="17500"/>
    <s v="Other drug offenses"/>
    <x v="0"/>
    <x v="0"/>
    <n v="12279.04"/>
    <n v="1"/>
    <m/>
    <s v="Y"/>
    <s v="G &amp; G"/>
  </r>
  <r>
    <x v="4"/>
    <x v="1"/>
    <n v="18500"/>
    <s v="Other criminal"/>
    <x v="0"/>
    <x v="0"/>
    <n v="38636.83"/>
    <n v="1"/>
    <m/>
    <m/>
    <s v="Regular BCM"/>
  </r>
  <r>
    <x v="12"/>
    <x v="5"/>
    <n v="13500"/>
    <s v="Weapons offenses"/>
    <x v="0"/>
    <x v="0"/>
    <n v="71506.55"/>
    <n v="2"/>
    <m/>
    <s v="Y"/>
    <s v="G &amp; G"/>
  </r>
  <r>
    <x v="12"/>
    <x v="6"/>
    <n v="12000"/>
    <s v="Narcotics - cocaine and heroin"/>
    <x v="0"/>
    <x v="0"/>
    <n v="46812.47"/>
    <n v="2"/>
    <m/>
    <m/>
    <s v="Regular BCM"/>
  </r>
  <r>
    <x v="9"/>
    <x v="3"/>
    <n v="15000"/>
    <s v="Threatening"/>
    <x v="0"/>
    <x v="0"/>
    <n v="10435.799999999999"/>
    <n v="1"/>
    <m/>
    <s v="Y"/>
    <s v="Regular BCM"/>
  </r>
  <r>
    <x v="12"/>
    <x v="6"/>
    <n v="12500"/>
    <s v="Robbery"/>
    <x v="0"/>
    <x v="0"/>
    <n v="152348.4"/>
    <n v="4"/>
    <m/>
    <s v="Y"/>
    <s v="Regular BCM"/>
  </r>
  <r>
    <x v="12"/>
    <x v="9"/>
    <n v="12000"/>
    <s v="Narcotics - cocaine and heroin"/>
    <x v="0"/>
    <x v="0"/>
    <n v="197979.65"/>
    <n v="3"/>
    <m/>
    <s v="Y"/>
    <s v="G &amp; G"/>
  </r>
  <r>
    <x v="1"/>
    <x v="9"/>
    <n v="14500"/>
    <s v="Theft"/>
    <x v="0"/>
    <x v="0"/>
    <n v="50252.04"/>
    <n v="1"/>
    <m/>
    <s v="Y"/>
    <s v="Regular BCM"/>
  </r>
  <r>
    <x v="6"/>
    <x v="6"/>
    <n v="11000"/>
    <s v="Murder"/>
    <x v="1"/>
    <x v="0"/>
    <n v="404971.15"/>
    <n v="8"/>
    <m/>
    <s v="Y"/>
    <s v="Regular BCM"/>
  </r>
  <r>
    <x v="6"/>
    <x v="6"/>
    <n v="11200"/>
    <s v="Homicide"/>
    <x v="0"/>
    <x v="0"/>
    <n v="213272.5"/>
    <n v="6"/>
    <m/>
    <s v="Y"/>
    <s v="Regular BCM"/>
  </r>
  <r>
    <x v="8"/>
    <x v="9"/>
    <n v="13500"/>
    <s v="Weapons offenses"/>
    <x v="0"/>
    <x v="0"/>
    <n v="177617.1"/>
    <n v="2"/>
    <m/>
    <s v="Y"/>
    <s v="Regular BCM"/>
  </r>
  <r>
    <x v="6"/>
    <x v="5"/>
    <n v="13500"/>
    <s v="Weapons offenses"/>
    <x v="0"/>
    <x v="0"/>
    <n v="73047.45"/>
    <n v="2"/>
    <m/>
    <s v="Y"/>
    <s v="Regular BCM"/>
  </r>
  <r>
    <x v="10"/>
    <x v="11"/>
    <n v="11200"/>
    <s v="Homicide"/>
    <x v="0"/>
    <x v="0"/>
    <n v="100318.51"/>
    <n v="2"/>
    <m/>
    <m/>
    <s v="Regular BCM"/>
  </r>
  <r>
    <x v="13"/>
    <x v="9"/>
    <n v="12500"/>
    <s v="Robbery"/>
    <x v="0"/>
    <x v="0"/>
    <n v="16663.3"/>
    <n v="1"/>
    <m/>
    <m/>
    <s v="Regular BCM"/>
  </r>
  <r>
    <x v="6"/>
    <x v="6"/>
    <n v="18500"/>
    <s v="Other criminal"/>
    <x v="0"/>
    <x v="0"/>
    <n v="55173.7"/>
    <n v="2"/>
    <m/>
    <s v="Y"/>
    <s v="Regular BCM"/>
  </r>
  <r>
    <x v="6"/>
    <x v="7"/>
    <n v="11200"/>
    <s v="Homicide"/>
    <x v="0"/>
    <x v="0"/>
    <n v="21741.75"/>
    <n v="1"/>
    <s v="Y"/>
    <s v="Y"/>
    <s v="Regular BCM"/>
  </r>
  <r>
    <x v="12"/>
    <x v="8"/>
    <n v="14000"/>
    <s v="Assault"/>
    <x v="0"/>
    <x v="0"/>
    <n v="37002.949999999997"/>
    <n v="2"/>
    <m/>
    <s v="Y"/>
    <s v="Regular BCM"/>
  </r>
  <r>
    <x v="2"/>
    <x v="4"/>
    <n v="14000"/>
    <s v="Assault"/>
    <x v="0"/>
    <x v="0"/>
    <n v="24162.1"/>
    <n v="2"/>
    <m/>
    <s v="Y"/>
    <s v="Regular BCM"/>
  </r>
  <r>
    <x v="2"/>
    <x v="6"/>
    <n v="11000"/>
    <s v="Murder"/>
    <x v="1"/>
    <x v="0"/>
    <n v="274799.25"/>
    <n v="1"/>
    <m/>
    <s v="Y"/>
    <s v="ECM"/>
  </r>
  <r>
    <x v="12"/>
    <x v="3"/>
    <n v="11500"/>
    <s v="Sexual assault"/>
    <x v="0"/>
    <x v="0"/>
    <n v="39170.300000000003"/>
    <n v="2"/>
    <m/>
    <s v="Y"/>
    <s v="Regular BCM"/>
  </r>
  <r>
    <x v="14"/>
    <x v="8"/>
    <n v="12500"/>
    <s v="Robbery"/>
    <x v="0"/>
    <x v="0"/>
    <n v="137930"/>
    <n v="4"/>
    <m/>
    <s v="Y"/>
    <s v="Regular BCM"/>
  </r>
  <r>
    <x v="12"/>
    <x v="3"/>
    <n v="18500"/>
    <s v="Other criminal"/>
    <x v="0"/>
    <x v="0"/>
    <n v="7824.4"/>
    <n v="1"/>
    <s v="Y"/>
    <s v="Y"/>
    <s v="Regular BCM"/>
  </r>
  <r>
    <x v="3"/>
    <x v="11"/>
    <n v="12000"/>
    <s v="Narcotics - cocaine and heroin"/>
    <x v="0"/>
    <x v="0"/>
    <n v="82550.22"/>
    <n v="2"/>
    <m/>
    <m/>
    <s v="G &amp; G"/>
  </r>
  <r>
    <x v="1"/>
    <x v="11"/>
    <n v="13500"/>
    <s v="Weapons offenses"/>
    <x v="0"/>
    <x v="0"/>
    <n v="86368.05"/>
    <n v="2"/>
    <m/>
    <s v="Y"/>
    <s v="Regular BCM"/>
  </r>
  <r>
    <x v="12"/>
    <x v="2"/>
    <n v="11200"/>
    <s v="Homicide"/>
    <x v="0"/>
    <x v="0"/>
    <n v="70784.75"/>
    <n v="1"/>
    <m/>
    <s v="Y"/>
    <s v="ECM"/>
  </r>
  <r>
    <x v="14"/>
    <x v="2"/>
    <n v="12000"/>
    <s v="Narcotics - cocaine and heroin"/>
    <x v="0"/>
    <x v="0"/>
    <n v="97806.85"/>
    <n v="3"/>
    <m/>
    <m/>
    <s v="Regular BCM"/>
  </r>
  <r>
    <x v="7"/>
    <x v="6"/>
    <n v="14000"/>
    <s v="Assault"/>
    <x v="0"/>
    <x v="0"/>
    <n v="19668.05"/>
    <n v="1"/>
    <m/>
    <s v="Y"/>
    <s v="Regular BCM"/>
  </r>
  <r>
    <x v="9"/>
    <x v="7"/>
    <n v="11200"/>
    <s v="Homicide"/>
    <x v="0"/>
    <x v="0"/>
    <n v="50372.45"/>
    <n v="1"/>
    <m/>
    <m/>
    <s v="Regular BCM"/>
  </r>
  <r>
    <x v="5"/>
    <x v="1"/>
    <n v="14500"/>
    <s v="Theft"/>
    <x v="0"/>
    <x v="0"/>
    <n v="20191.5"/>
    <n v="1"/>
    <m/>
    <m/>
    <s v="Regular BCM"/>
  </r>
  <r>
    <x v="8"/>
    <x v="9"/>
    <n v="12000"/>
    <s v="Narcotics - cocaine and heroin"/>
    <x v="0"/>
    <x v="0"/>
    <n v="418236.05"/>
    <n v="6"/>
    <m/>
    <s v="Y"/>
    <s v="Regular BCM"/>
  </r>
  <r>
    <x v="6"/>
    <x v="1"/>
    <n v="11200"/>
    <s v="Homicide"/>
    <x v="0"/>
    <x v="0"/>
    <n v="29250.3"/>
    <n v="1"/>
    <s v="Y"/>
    <s v="Y"/>
    <s v="Regular BCM"/>
  </r>
  <r>
    <x v="14"/>
    <x v="1"/>
    <n v="11500"/>
    <s v="Sexual assault"/>
    <x v="0"/>
    <x v="0"/>
    <n v="27622.43"/>
    <n v="1"/>
    <m/>
    <m/>
    <s v="Regular BCM"/>
  </r>
  <r>
    <x v="7"/>
    <x v="9"/>
    <n v="13500"/>
    <s v="Weapons offenses"/>
    <x v="0"/>
    <x v="0"/>
    <n v="36065.9"/>
    <n v="1"/>
    <m/>
    <s v="Y"/>
    <s v="G &amp; G"/>
  </r>
  <r>
    <x v="6"/>
    <x v="7"/>
    <n v="11000"/>
    <s v="Murder"/>
    <x v="1"/>
    <x v="0"/>
    <n v="46988.55"/>
    <n v="2"/>
    <m/>
    <m/>
    <s v="Regular BCM"/>
  </r>
  <r>
    <x v="11"/>
    <x v="10"/>
    <n v="14000"/>
    <s v="Assault"/>
    <x v="0"/>
    <x v="0"/>
    <n v="52194.400000000001"/>
    <n v="2"/>
    <m/>
    <m/>
    <s v="Regular BCM"/>
  </r>
  <r>
    <x v="9"/>
    <x v="4"/>
    <n v="12000"/>
    <s v="Narcotics - cocaine and heroin"/>
    <x v="0"/>
    <x v="0"/>
    <n v="122658.12"/>
    <n v="4"/>
    <m/>
    <s v="Y"/>
    <s v="G &amp; G"/>
  </r>
  <r>
    <x v="8"/>
    <x v="5"/>
    <n v="11000"/>
    <s v="Murder"/>
    <x v="1"/>
    <x v="0"/>
    <n v="40045.69"/>
    <n v="1"/>
    <m/>
    <m/>
    <s v="Regular BCM"/>
  </r>
  <r>
    <x v="10"/>
    <x v="7"/>
    <n v="11200"/>
    <s v="Homicide"/>
    <x v="0"/>
    <x v="0"/>
    <n v="90031"/>
    <n v="3"/>
    <m/>
    <s v="Y"/>
    <s v="Regular BCM"/>
  </r>
  <r>
    <x v="6"/>
    <x v="4"/>
    <n v="11500"/>
    <s v="Sexual assault"/>
    <x v="0"/>
    <x v="0"/>
    <n v="8381.16"/>
    <n v="1"/>
    <m/>
    <s v="Y"/>
    <s v="Regular BCM"/>
  </r>
  <r>
    <x v="5"/>
    <x v="7"/>
    <n v="12000"/>
    <s v="Narcotics - cocaine and heroin"/>
    <x v="0"/>
    <x v="0"/>
    <n v="161608.57999999999"/>
    <n v="5"/>
    <m/>
    <s v="Y"/>
    <s v="Regular BCM"/>
  </r>
  <r>
    <x v="10"/>
    <x v="6"/>
    <n v="14000"/>
    <s v="Assault"/>
    <x v="0"/>
    <x v="0"/>
    <n v="87302.25"/>
    <n v="2"/>
    <m/>
    <s v="Y"/>
    <s v="Regular BCM"/>
  </r>
  <r>
    <x v="13"/>
    <x v="9"/>
    <n v="12000"/>
    <s v="Narcotics - cocaine and heroin"/>
    <x v="0"/>
    <x v="0"/>
    <n v="25240.93"/>
    <n v="1"/>
    <m/>
    <s v="Y"/>
    <s v="Regular BCM"/>
  </r>
  <r>
    <x v="10"/>
    <x v="2"/>
    <n v="11000"/>
    <s v="Murder"/>
    <x v="1"/>
    <x v="0"/>
    <n v="373188.18"/>
    <n v="2"/>
    <m/>
    <m/>
    <s v="ECM"/>
  </r>
  <r>
    <x v="8"/>
    <x v="3"/>
    <n v="15500"/>
    <s v="Fraud"/>
    <x v="0"/>
    <x v="0"/>
    <n v="27122.77"/>
    <n v="1"/>
    <m/>
    <s v="Y"/>
    <s v="Regular BCM"/>
  </r>
  <r>
    <x v="0"/>
    <x v="7"/>
    <n v="12500"/>
    <s v="Robbery"/>
    <x v="0"/>
    <x v="0"/>
    <n v="213273.3"/>
    <n v="3"/>
    <m/>
    <s v="Y"/>
    <s v="G &amp; G"/>
  </r>
  <r>
    <x v="9"/>
    <x v="2"/>
    <n v="11500"/>
    <s v="Sexual assault"/>
    <x v="0"/>
    <x v="0"/>
    <n v="69552.2"/>
    <n v="1"/>
    <m/>
    <m/>
    <s v="Regular BCM"/>
  </r>
  <r>
    <x v="3"/>
    <x v="7"/>
    <n v="13500"/>
    <s v="Weapons offenses"/>
    <x v="0"/>
    <x v="0"/>
    <n v="70398.16"/>
    <n v="1"/>
    <m/>
    <s v="Y"/>
    <s v="ECM"/>
  </r>
  <r>
    <x v="6"/>
    <x v="1"/>
    <n v="11200"/>
    <s v="Homicide"/>
    <x v="0"/>
    <x v="0"/>
    <n v="202179.01"/>
    <n v="4"/>
    <m/>
    <s v="Y"/>
    <s v="Regular BCM"/>
  </r>
  <r>
    <x v="14"/>
    <x v="6"/>
    <n v="11000"/>
    <s v="Murder"/>
    <x v="1"/>
    <x v="0"/>
    <n v="23465.96"/>
    <n v="1"/>
    <m/>
    <m/>
    <s v="Regular BCM"/>
  </r>
  <r>
    <x v="13"/>
    <x v="10"/>
    <n v="18500"/>
    <s v="Other criminal"/>
    <x v="0"/>
    <x v="0"/>
    <n v="58101.9"/>
    <n v="2"/>
    <m/>
    <s v="Y"/>
    <s v="Regular BCM"/>
  </r>
  <r>
    <x v="7"/>
    <x v="5"/>
    <n v="12500"/>
    <s v="Robbery"/>
    <x v="0"/>
    <x v="0"/>
    <n v="7621.5"/>
    <n v="1"/>
    <m/>
    <s v="Y"/>
    <s v="G &amp; G"/>
  </r>
  <r>
    <x v="3"/>
    <x v="11"/>
    <n v="11000"/>
    <s v="Murder"/>
    <x v="1"/>
    <x v="0"/>
    <n v="491851.33"/>
    <n v="6"/>
    <m/>
    <m/>
    <s v="Regular BCM"/>
  </r>
  <r>
    <x v="14"/>
    <x v="2"/>
    <n v="11500"/>
    <s v="Sexual assault"/>
    <x v="0"/>
    <x v="0"/>
    <n v="82763.7"/>
    <n v="2"/>
    <m/>
    <s v="Y"/>
    <s v="Regular BCM"/>
  </r>
  <r>
    <x v="4"/>
    <x v="1"/>
    <n v="13500"/>
    <s v="Weapons offenses"/>
    <x v="0"/>
    <x v="0"/>
    <n v="96506.41"/>
    <n v="3"/>
    <m/>
    <s v="Y"/>
    <s v="Regular BCM"/>
  </r>
  <r>
    <x v="5"/>
    <x v="3"/>
    <n v="18500"/>
    <s v="Other criminal"/>
    <x v="0"/>
    <x v="0"/>
    <n v="32323.200000000001"/>
    <n v="1"/>
    <m/>
    <m/>
    <s v="G &amp; G"/>
  </r>
  <r>
    <x v="12"/>
    <x v="7"/>
    <n v="12500"/>
    <s v="Robbery"/>
    <x v="0"/>
    <x v="0"/>
    <n v="166588.12"/>
    <n v="4"/>
    <m/>
    <s v="Y"/>
    <s v="ECM"/>
  </r>
  <r>
    <x v="8"/>
    <x v="0"/>
    <n v="14500"/>
    <s v="Theft"/>
    <x v="0"/>
    <x v="0"/>
    <n v="69565.399999999994"/>
    <n v="2"/>
    <m/>
    <s v="Y"/>
    <s v="Regular BCM"/>
  </r>
  <r>
    <x v="1"/>
    <x v="5"/>
    <n v="12500"/>
    <s v="Robbery"/>
    <x v="0"/>
    <x v="0"/>
    <n v="164371.04"/>
    <n v="3"/>
    <m/>
    <s v="Y"/>
    <s v="Regular BCM"/>
  </r>
  <r>
    <x v="13"/>
    <x v="2"/>
    <n v="11000"/>
    <s v="Murder"/>
    <x v="1"/>
    <x v="0"/>
    <n v="153180.47"/>
    <n v="4"/>
    <m/>
    <s v="Y"/>
    <s v="Regular BCM"/>
  </r>
  <r>
    <x v="5"/>
    <x v="0"/>
    <n v="12000"/>
    <s v="Narcotics - cocaine and heroin"/>
    <x v="0"/>
    <x v="0"/>
    <n v="57740.6"/>
    <n v="1"/>
    <m/>
    <m/>
    <s v="G &amp; G"/>
  </r>
  <r>
    <x v="5"/>
    <x v="3"/>
    <n v="11000"/>
    <s v="Murder"/>
    <x v="1"/>
    <x v="0"/>
    <n v="156624.16"/>
    <n v="4"/>
    <m/>
    <s v="Y"/>
    <s v="Regular BCM"/>
  </r>
  <r>
    <x v="12"/>
    <x v="3"/>
    <n v="18500"/>
    <s v="Other criminal"/>
    <x v="0"/>
    <x v="0"/>
    <n v="47113.2"/>
    <n v="2"/>
    <m/>
    <s v="Y"/>
    <s v="Regular BCM"/>
  </r>
  <r>
    <x v="11"/>
    <x v="1"/>
    <n v="13500"/>
    <s v="Weapons offenses"/>
    <x v="0"/>
    <x v="0"/>
    <n v="204585.01"/>
    <n v="5"/>
    <m/>
    <m/>
    <s v="Regular BCM"/>
  </r>
  <r>
    <x v="10"/>
    <x v="2"/>
    <n v="12500"/>
    <s v="Robbery"/>
    <x v="0"/>
    <x v="0"/>
    <n v="108926"/>
    <n v="1"/>
    <m/>
    <m/>
    <s v="ECM"/>
  </r>
  <r>
    <x v="11"/>
    <x v="8"/>
    <n v="11500"/>
    <s v="Sexual assault"/>
    <x v="0"/>
    <x v="0"/>
    <n v="0"/>
    <n v="1"/>
    <m/>
    <s v="Y"/>
    <s v="Regular BCM"/>
  </r>
  <r>
    <x v="11"/>
    <x v="11"/>
    <n v="12500"/>
    <s v="Robbery"/>
    <x v="0"/>
    <x v="0"/>
    <n v="109632.35"/>
    <n v="2"/>
    <m/>
    <m/>
    <s v="Regular BCM"/>
  </r>
  <r>
    <x v="4"/>
    <x v="10"/>
    <n v="12000"/>
    <s v="Narcotics - cocaine and heroin"/>
    <x v="0"/>
    <x v="0"/>
    <n v="56362.38"/>
    <n v="2"/>
    <m/>
    <m/>
    <s v="Regular BCM"/>
  </r>
  <r>
    <x v="10"/>
    <x v="9"/>
    <n v="12000"/>
    <s v="Narcotics - cocaine and heroin"/>
    <x v="0"/>
    <x v="0"/>
    <n v="30948.45"/>
    <n v="2"/>
    <m/>
    <s v="Y"/>
    <s v="Regular BCM"/>
  </r>
  <r>
    <x v="7"/>
    <x v="7"/>
    <n v="18500"/>
    <s v="Other criminal"/>
    <x v="0"/>
    <x v="0"/>
    <n v="47909.4"/>
    <n v="2"/>
    <m/>
    <m/>
    <s v="Regular BCM"/>
  </r>
  <r>
    <x v="2"/>
    <x v="4"/>
    <n v="11500"/>
    <s v="Sexual assault"/>
    <x v="0"/>
    <x v="0"/>
    <n v="38059.5"/>
    <n v="1"/>
    <m/>
    <m/>
    <s v="Regular BCM"/>
  </r>
  <r>
    <x v="2"/>
    <x v="4"/>
    <n v="12000"/>
    <s v="Narcotics - cocaine and heroin"/>
    <x v="0"/>
    <x v="0"/>
    <n v="122658.95"/>
    <n v="1"/>
    <m/>
    <s v="Y"/>
    <s v="G &amp; G"/>
  </r>
  <r>
    <x v="10"/>
    <x v="3"/>
    <n v="12000"/>
    <s v="Narcotics - cocaine and heroin"/>
    <x v="0"/>
    <x v="0"/>
    <n v="43882.5"/>
    <n v="1"/>
    <m/>
    <m/>
    <s v="Regular BCM"/>
  </r>
  <r>
    <x v="2"/>
    <x v="8"/>
    <n v="11000"/>
    <s v="Murder"/>
    <x v="1"/>
    <x v="0"/>
    <n v="544420.85"/>
    <n v="1"/>
    <m/>
    <m/>
    <s v="ECM"/>
  </r>
  <r>
    <x v="5"/>
    <x v="6"/>
    <n v="12000"/>
    <s v="Narcotics - cocaine and heroin"/>
    <x v="0"/>
    <x v="0"/>
    <n v="101472.5"/>
    <n v="1"/>
    <s v="Y"/>
    <s v="Y"/>
    <s v="G &amp; G"/>
  </r>
  <r>
    <x v="3"/>
    <x v="10"/>
    <n v="18500"/>
    <s v="Other criminal"/>
    <x v="0"/>
    <x v="0"/>
    <n v="87911.99"/>
    <n v="2"/>
    <m/>
    <s v="Y"/>
    <s v="G &amp; G"/>
  </r>
  <r>
    <x v="10"/>
    <x v="9"/>
    <n v="11500"/>
    <s v="Sexual assault"/>
    <x v="0"/>
    <x v="0"/>
    <n v="23272.9"/>
    <n v="1"/>
    <m/>
    <s v="Y"/>
    <s v="Regular BCM"/>
  </r>
  <r>
    <x v="10"/>
    <x v="7"/>
    <n v="14500"/>
    <s v="Theft"/>
    <x v="0"/>
    <x v="0"/>
    <n v="15996.75"/>
    <n v="1"/>
    <m/>
    <m/>
    <s v="Regular BCM"/>
  </r>
  <r>
    <x v="8"/>
    <x v="5"/>
    <n v="11500"/>
    <s v="Sexual assault"/>
    <x v="0"/>
    <x v="0"/>
    <n v="155094.79999999999"/>
    <n v="5"/>
    <m/>
    <s v="Y"/>
    <s v="Regular BCM"/>
  </r>
  <r>
    <x v="4"/>
    <x v="11"/>
    <n v="12500"/>
    <s v="Robbery"/>
    <x v="0"/>
    <x v="0"/>
    <n v="25783.8"/>
    <n v="1"/>
    <m/>
    <s v="Y"/>
    <s v="Regular BCM"/>
  </r>
  <r>
    <x v="4"/>
    <x v="3"/>
    <n v="18500"/>
    <s v="Other criminal"/>
    <x v="0"/>
    <x v="0"/>
    <n v="18259.55"/>
    <n v="2"/>
    <m/>
    <s v="Y"/>
    <s v="Regular BCM"/>
  </r>
  <r>
    <x v="14"/>
    <x v="9"/>
    <n v="13000"/>
    <s v="Break and enter"/>
    <x v="0"/>
    <x v="0"/>
    <n v="26438.240000000002"/>
    <n v="1"/>
    <m/>
    <s v="Y"/>
    <s v="Regular BCM"/>
  </r>
  <r>
    <x v="6"/>
    <x v="0"/>
    <n v="11200"/>
    <s v="Homicide"/>
    <x v="0"/>
    <x v="0"/>
    <n v="159892.4"/>
    <n v="2"/>
    <s v="Y"/>
    <s v="Y"/>
    <s v="Regular BCM"/>
  </r>
  <r>
    <x v="1"/>
    <x v="0"/>
    <n v="12000"/>
    <s v="Narcotics - cocaine and heroin"/>
    <x v="0"/>
    <x v="0"/>
    <n v="27926.74"/>
    <n v="1"/>
    <s v="Y"/>
    <s v="Y"/>
    <s v="Regular BCM"/>
  </r>
  <r>
    <x v="4"/>
    <x v="3"/>
    <n v="18500"/>
    <s v="Other criminal"/>
    <x v="0"/>
    <x v="0"/>
    <n v="30510.81"/>
    <n v="2"/>
    <m/>
    <m/>
    <s v="Regular BCM"/>
  </r>
  <r>
    <x v="0"/>
    <x v="9"/>
    <n v="11500"/>
    <s v="Sexual assault"/>
    <x v="0"/>
    <x v="0"/>
    <n v="172895.88"/>
    <n v="4"/>
    <m/>
    <s v="Y"/>
    <s v="Regular BCM"/>
  </r>
  <r>
    <x v="1"/>
    <x v="0"/>
    <n v="11500"/>
    <s v="Sexual assault"/>
    <x v="0"/>
    <x v="0"/>
    <n v="36995.51"/>
    <n v="1"/>
    <m/>
    <m/>
    <s v="Regular BCM"/>
  </r>
  <r>
    <x v="12"/>
    <x v="5"/>
    <n v="18500"/>
    <s v="Other criminal"/>
    <x v="0"/>
    <x v="0"/>
    <n v="111491.97"/>
    <n v="3"/>
    <m/>
    <s v="Y"/>
    <s v="Regular BCM"/>
  </r>
  <r>
    <x v="9"/>
    <x v="0"/>
    <n v="13500"/>
    <s v="Weapons offenses"/>
    <x v="0"/>
    <x v="0"/>
    <n v="75363.27"/>
    <n v="1"/>
    <m/>
    <s v="Y"/>
    <s v="G &amp; G"/>
  </r>
  <r>
    <x v="0"/>
    <x v="5"/>
    <n v="13500"/>
    <s v="Weapons offenses"/>
    <x v="0"/>
    <x v="0"/>
    <n v="136334.72"/>
    <n v="4"/>
    <m/>
    <s v="Y"/>
    <s v="Regular BCM"/>
  </r>
  <r>
    <x v="4"/>
    <x v="2"/>
    <n v="11000"/>
    <s v="Murder"/>
    <x v="1"/>
    <x v="0"/>
    <n v="301486.83"/>
    <n v="7"/>
    <m/>
    <s v="Y"/>
    <s v="Regular BCM"/>
  </r>
  <r>
    <x v="5"/>
    <x v="1"/>
    <n v="13500"/>
    <s v="Weapons offenses"/>
    <x v="0"/>
    <x v="0"/>
    <n v="35287.199999999997"/>
    <n v="1"/>
    <m/>
    <s v="Y"/>
    <s v="G &amp; G"/>
  </r>
  <r>
    <x v="6"/>
    <x v="3"/>
    <n v="11200"/>
    <s v="Homicide"/>
    <x v="0"/>
    <x v="0"/>
    <n v="141776.56"/>
    <n v="4"/>
    <m/>
    <s v="Y"/>
    <s v="Regular BCM"/>
  </r>
  <r>
    <x v="8"/>
    <x v="2"/>
    <n v="12000"/>
    <s v="Narcotics - cocaine and heroin"/>
    <x v="0"/>
    <x v="0"/>
    <n v="223410.27"/>
    <n v="6"/>
    <m/>
    <s v="Y"/>
    <s v="Regular BCM"/>
  </r>
  <r>
    <x v="12"/>
    <x v="10"/>
    <n v="14000"/>
    <s v="Assault"/>
    <x v="0"/>
    <x v="0"/>
    <n v="35388"/>
    <n v="1"/>
    <m/>
    <s v="Y"/>
    <s v="Regular BCM"/>
  </r>
  <r>
    <x v="0"/>
    <x v="3"/>
    <n v="14000"/>
    <s v="Assault"/>
    <x v="0"/>
    <x v="0"/>
    <n v="52468.27"/>
    <n v="1"/>
    <m/>
    <s v="Y"/>
    <s v="Regular BCM"/>
  </r>
  <r>
    <x v="6"/>
    <x v="11"/>
    <n v="18500"/>
    <s v="Other criminal"/>
    <x v="0"/>
    <x v="0"/>
    <n v="101992.53"/>
    <n v="2"/>
    <m/>
    <s v="Y"/>
    <s v="Regular BCM"/>
  </r>
  <r>
    <x v="13"/>
    <x v="11"/>
    <n v="12000"/>
    <s v="Narcotics - cocaine and heroin"/>
    <x v="0"/>
    <x v="0"/>
    <n v="37273"/>
    <n v="1"/>
    <m/>
    <m/>
    <s v="Regular BCM"/>
  </r>
  <r>
    <x v="13"/>
    <x v="2"/>
    <n v="11200"/>
    <s v="Homicide"/>
    <x v="0"/>
    <x v="0"/>
    <n v="47667.35"/>
    <n v="1"/>
    <m/>
    <m/>
    <s v="Regular BCM"/>
  </r>
  <r>
    <x v="1"/>
    <x v="6"/>
    <n v="11500"/>
    <s v="Sexual assault"/>
    <x v="0"/>
    <x v="0"/>
    <n v="33136.050000000003"/>
    <n v="1"/>
    <s v="Y"/>
    <s v="Y"/>
    <s v="Regular BCM"/>
  </r>
  <r>
    <x v="1"/>
    <x v="5"/>
    <n v="18500"/>
    <s v="Other criminal"/>
    <x v="0"/>
    <x v="0"/>
    <n v="151712.1"/>
    <n v="3"/>
    <s v="Y"/>
    <s v="Y"/>
    <s v="Regular BCM"/>
  </r>
  <r>
    <x v="2"/>
    <x v="5"/>
    <n v="18500"/>
    <s v="Other criminal"/>
    <x v="0"/>
    <x v="0"/>
    <n v="94503.039999999994"/>
    <n v="3"/>
    <m/>
    <s v="Y"/>
    <s v="Regular BCM"/>
  </r>
  <r>
    <x v="5"/>
    <x v="5"/>
    <n v="12500"/>
    <s v="Robbery"/>
    <x v="0"/>
    <x v="0"/>
    <n v="24638.36"/>
    <n v="1"/>
    <m/>
    <s v="Y"/>
    <s v="Regular BCM"/>
  </r>
  <r>
    <x v="2"/>
    <x v="6"/>
    <n v="13500"/>
    <s v="Weapons offenses"/>
    <x v="0"/>
    <x v="0"/>
    <n v="28853.3"/>
    <n v="1"/>
    <s v="Y"/>
    <s v="Y"/>
    <s v="Regular BCM"/>
  </r>
  <r>
    <x v="14"/>
    <x v="7"/>
    <n v="13500"/>
    <s v="Weapons offenses"/>
    <x v="0"/>
    <x v="0"/>
    <n v="45861.9"/>
    <n v="1"/>
    <s v="Y"/>
    <s v="Y"/>
    <s v="Regular BCM"/>
  </r>
  <r>
    <x v="11"/>
    <x v="1"/>
    <n v="11000"/>
    <s v="Murder"/>
    <x v="1"/>
    <x v="0"/>
    <n v="133049.41"/>
    <n v="4"/>
    <m/>
    <s v="Y"/>
    <s v="Regular BCM"/>
  </r>
  <r>
    <x v="10"/>
    <x v="5"/>
    <n v="12000"/>
    <s v="Narcotics - cocaine and heroin"/>
    <x v="0"/>
    <x v="0"/>
    <n v="30200"/>
    <n v="1"/>
    <m/>
    <s v="Y"/>
    <s v="Regular BCM"/>
  </r>
  <r>
    <x v="13"/>
    <x v="4"/>
    <n v="11500"/>
    <s v="Sexual assault"/>
    <x v="0"/>
    <x v="0"/>
    <n v="40597"/>
    <n v="1"/>
    <m/>
    <m/>
    <s v="Regular BCM"/>
  </r>
  <r>
    <x v="11"/>
    <x v="9"/>
    <n v="12000"/>
    <s v="Narcotics - cocaine and heroin"/>
    <x v="0"/>
    <x v="0"/>
    <n v="128038.26"/>
    <n v="4"/>
    <m/>
    <s v="Y"/>
    <s v="Regular BCM"/>
  </r>
  <r>
    <x v="14"/>
    <x v="8"/>
    <n v="15500"/>
    <s v="Fraud"/>
    <x v="0"/>
    <x v="0"/>
    <n v="11929.4"/>
    <n v="1"/>
    <m/>
    <s v="Y"/>
    <s v="Regular BCM"/>
  </r>
  <r>
    <x v="9"/>
    <x v="1"/>
    <n v="11000"/>
    <s v="Murder"/>
    <x v="1"/>
    <x v="0"/>
    <n v="187046.77"/>
    <n v="2"/>
    <m/>
    <m/>
    <s v="Regular BCM"/>
  </r>
  <r>
    <x v="1"/>
    <x v="1"/>
    <n v="17500"/>
    <s v="Other drug offenses"/>
    <x v="0"/>
    <x v="0"/>
    <n v="80312.399999999994"/>
    <n v="1"/>
    <s v="Y"/>
    <s v="Y"/>
    <s v="Regular BCM"/>
  </r>
  <r>
    <x v="1"/>
    <x v="5"/>
    <n v="11000"/>
    <s v="Murder"/>
    <x v="1"/>
    <x v="0"/>
    <n v="199253.5"/>
    <n v="2"/>
    <m/>
    <s v="Y"/>
    <s v="ECM"/>
  </r>
  <r>
    <x v="2"/>
    <x v="1"/>
    <n v="13500"/>
    <s v="Weapons offenses"/>
    <x v="0"/>
    <x v="0"/>
    <n v="69335.100000000006"/>
    <n v="1"/>
    <m/>
    <s v="Y"/>
    <s v="Regular BCM"/>
  </r>
  <r>
    <x v="6"/>
    <x v="6"/>
    <n v="13500"/>
    <s v="Weapons offenses"/>
    <x v="0"/>
    <x v="0"/>
    <n v="46859.06"/>
    <n v="1"/>
    <m/>
    <s v="Y"/>
    <s v="G &amp; G"/>
  </r>
  <r>
    <x v="4"/>
    <x v="3"/>
    <n v="11200"/>
    <s v="Homicide"/>
    <x v="0"/>
    <x v="0"/>
    <n v="25383.05"/>
    <n v="1"/>
    <m/>
    <s v="Y"/>
    <s v="Regular BCM"/>
  </r>
  <r>
    <x v="14"/>
    <x v="10"/>
    <n v="13500"/>
    <s v="Weapons offenses"/>
    <x v="0"/>
    <x v="0"/>
    <n v="52381.5"/>
    <n v="1"/>
    <m/>
    <m/>
    <s v="G &amp; G"/>
  </r>
  <r>
    <x v="3"/>
    <x v="6"/>
    <n v="16500"/>
    <s v="Other vehicle offenses"/>
    <x v="0"/>
    <x v="0"/>
    <n v="128215.8"/>
    <n v="1"/>
    <m/>
    <s v="Y"/>
    <s v="Regular BCM"/>
  </r>
  <r>
    <x v="8"/>
    <x v="1"/>
    <n v="18500"/>
    <s v="Other criminal"/>
    <x v="0"/>
    <x v="0"/>
    <n v="14180.2"/>
    <n v="1"/>
    <m/>
    <m/>
    <s v="Regular BCM"/>
  </r>
  <r>
    <x v="7"/>
    <x v="8"/>
    <n v="11000"/>
    <s v="Murder"/>
    <x v="1"/>
    <x v="0"/>
    <n v="643028.06999999995"/>
    <n v="4"/>
    <s v="Y"/>
    <s v="Y"/>
    <s v="Regular BCM"/>
  </r>
  <r>
    <x v="3"/>
    <x v="5"/>
    <n v="13500"/>
    <s v="Weapons offenses"/>
    <x v="0"/>
    <x v="0"/>
    <n v="52950.55"/>
    <n v="2"/>
    <m/>
    <s v="Y"/>
    <s v="Regular BCM"/>
  </r>
  <r>
    <x v="11"/>
    <x v="1"/>
    <n v="18500"/>
    <s v="Other criminal"/>
    <x v="0"/>
    <x v="0"/>
    <n v="30082.5"/>
    <n v="1"/>
    <m/>
    <m/>
    <s v="Regular BCM"/>
  </r>
  <r>
    <x v="3"/>
    <x v="7"/>
    <n v="11500"/>
    <s v="Sexual assault"/>
    <x v="0"/>
    <x v="0"/>
    <n v="123252.83"/>
    <n v="3"/>
    <m/>
    <s v="Y"/>
    <s v="Regular BCM"/>
  </r>
  <r>
    <x v="4"/>
    <x v="0"/>
    <n v="14000"/>
    <s v="Assault"/>
    <x v="0"/>
    <x v="0"/>
    <n v="20283.7"/>
    <n v="1"/>
    <m/>
    <s v="Y"/>
    <s v="Regular BCM"/>
  </r>
  <r>
    <x v="10"/>
    <x v="10"/>
    <n v="11000"/>
    <s v="Murder"/>
    <x v="1"/>
    <x v="0"/>
    <n v="343396.38"/>
    <n v="3"/>
    <m/>
    <m/>
    <s v="ECM"/>
  </r>
  <r>
    <x v="10"/>
    <x v="9"/>
    <n v="12500"/>
    <s v="Robbery"/>
    <x v="0"/>
    <x v="0"/>
    <n v="206539.99"/>
    <n v="2"/>
    <m/>
    <s v="Y"/>
    <s v="ECM"/>
  </r>
  <r>
    <x v="1"/>
    <x v="8"/>
    <n v="14500"/>
    <s v="Theft"/>
    <x v="0"/>
    <x v="0"/>
    <n v="39289.42"/>
    <n v="2"/>
    <m/>
    <m/>
    <s v="Regular BCM"/>
  </r>
  <r>
    <x v="13"/>
    <x v="1"/>
    <n v="11500"/>
    <s v="Sexual assault"/>
    <x v="0"/>
    <x v="0"/>
    <n v="52403.22"/>
    <n v="2"/>
    <m/>
    <s v="Y"/>
    <s v="Regular BCM"/>
  </r>
  <r>
    <x v="12"/>
    <x v="7"/>
    <n v="11200"/>
    <s v="Homicide"/>
    <x v="0"/>
    <x v="0"/>
    <n v="91286.25"/>
    <n v="2"/>
    <s v="Y"/>
    <s v="Y"/>
    <s v="Regular BCM"/>
  </r>
  <r>
    <x v="3"/>
    <x v="3"/>
    <n v="14500"/>
    <s v="Theft"/>
    <x v="0"/>
    <x v="0"/>
    <n v="65486.400000000001"/>
    <n v="1"/>
    <m/>
    <m/>
    <s v="Regular BCM"/>
  </r>
  <r>
    <x v="10"/>
    <x v="1"/>
    <n v="11000"/>
    <s v="Murder"/>
    <x v="1"/>
    <x v="0"/>
    <n v="108056.1"/>
    <n v="1"/>
    <m/>
    <m/>
    <s v="Regular BCM"/>
  </r>
  <r>
    <x v="7"/>
    <x v="4"/>
    <n v="12000"/>
    <s v="Narcotics - cocaine and heroin"/>
    <x v="0"/>
    <x v="0"/>
    <n v="7296.5"/>
    <n v="1"/>
    <m/>
    <s v="Y"/>
    <s v="G &amp; G"/>
  </r>
  <r>
    <x v="12"/>
    <x v="2"/>
    <n v="12500"/>
    <s v="Robbery"/>
    <x v="0"/>
    <x v="0"/>
    <n v="98613.55"/>
    <n v="3"/>
    <m/>
    <s v="Y"/>
    <s v="Regular BCM"/>
  </r>
  <r>
    <x v="0"/>
    <x v="9"/>
    <n v="12500"/>
    <s v="Robbery"/>
    <x v="0"/>
    <x v="0"/>
    <n v="27003.85"/>
    <n v="1"/>
    <m/>
    <s v="Y"/>
    <s v="Regular BCM"/>
  </r>
  <r>
    <x v="1"/>
    <x v="11"/>
    <n v="12000"/>
    <s v="Narcotics - cocaine and heroin"/>
    <x v="0"/>
    <x v="0"/>
    <n v="171261.55"/>
    <n v="4"/>
    <m/>
    <s v="Y"/>
    <s v="G &amp; G"/>
  </r>
  <r>
    <x v="3"/>
    <x v="7"/>
    <n v="12500"/>
    <s v="Robbery"/>
    <x v="0"/>
    <x v="0"/>
    <n v="66072.009999999995"/>
    <n v="1"/>
    <m/>
    <m/>
    <s v="G &amp; G"/>
  </r>
  <r>
    <x v="4"/>
    <x v="9"/>
    <n v="13000"/>
    <s v="Break and enter"/>
    <x v="0"/>
    <x v="0"/>
    <n v="41611.15"/>
    <n v="1"/>
    <m/>
    <s v="Y"/>
    <s v="Regular BCM"/>
  </r>
  <r>
    <x v="7"/>
    <x v="0"/>
    <n v="13500"/>
    <s v="Weapons offenses"/>
    <x v="0"/>
    <x v="0"/>
    <n v="73263.75"/>
    <n v="1"/>
    <m/>
    <s v="Y"/>
    <s v="G &amp; G"/>
  </r>
  <r>
    <x v="5"/>
    <x v="0"/>
    <n v="14000"/>
    <s v="Assault"/>
    <x v="0"/>
    <x v="0"/>
    <n v="94014.86"/>
    <n v="1"/>
    <m/>
    <s v="Y"/>
    <s v="Regular BCM"/>
  </r>
  <r>
    <x v="10"/>
    <x v="9"/>
    <n v="18500"/>
    <s v="Other criminal"/>
    <x v="0"/>
    <x v="0"/>
    <n v="103712.9"/>
    <n v="2"/>
    <m/>
    <s v="Y"/>
    <s v="Regular BCM"/>
  </r>
  <r>
    <x v="1"/>
    <x v="1"/>
    <n v="11000"/>
    <s v="Murder"/>
    <x v="1"/>
    <x v="0"/>
    <n v="262867.69"/>
    <n v="3"/>
    <m/>
    <m/>
    <s v="Regular BCM"/>
  </r>
  <r>
    <x v="6"/>
    <x v="7"/>
    <n v="14000"/>
    <s v="Assault"/>
    <x v="0"/>
    <x v="0"/>
    <n v="68444.11"/>
    <n v="1"/>
    <m/>
    <s v="Y"/>
    <s v="Regular BCM"/>
  </r>
  <r>
    <x v="3"/>
    <x v="5"/>
    <n v="12000"/>
    <s v="Narcotics - cocaine and heroin"/>
    <x v="0"/>
    <x v="0"/>
    <n v="46529.05"/>
    <n v="1"/>
    <m/>
    <m/>
    <s v="ECM"/>
  </r>
  <r>
    <x v="4"/>
    <x v="11"/>
    <n v="16000"/>
    <s v="Impaired driving"/>
    <x v="0"/>
    <x v="0"/>
    <n v="33912.28"/>
    <n v="1"/>
    <m/>
    <m/>
    <s v="Regular BCM"/>
  </r>
  <r>
    <x v="1"/>
    <x v="7"/>
    <n v="11500"/>
    <s v="Sexual assault"/>
    <x v="0"/>
    <x v="0"/>
    <n v="74877.86"/>
    <n v="2"/>
    <m/>
    <m/>
    <s v="Regular BCM"/>
  </r>
  <r>
    <x v="12"/>
    <x v="5"/>
    <n v="11200"/>
    <s v="Homicide"/>
    <x v="0"/>
    <x v="0"/>
    <n v="124262.45"/>
    <n v="2"/>
    <m/>
    <m/>
    <s v="Regular BCM"/>
  </r>
  <r>
    <x v="13"/>
    <x v="10"/>
    <n v="12500"/>
    <s v="Robbery"/>
    <x v="0"/>
    <x v="0"/>
    <n v="42586.8"/>
    <n v="1"/>
    <m/>
    <m/>
    <s v="Regular BCM"/>
  </r>
  <r>
    <x v="11"/>
    <x v="7"/>
    <n v="11000"/>
    <s v="Murder"/>
    <x v="1"/>
    <x v="0"/>
    <n v="136310.79999999999"/>
    <n v="1"/>
    <m/>
    <m/>
    <s v="ECM"/>
  </r>
  <r>
    <x v="6"/>
    <x v="4"/>
    <n v="11000"/>
    <s v="Murder"/>
    <x v="1"/>
    <x v="0"/>
    <n v="78914.5"/>
    <n v="1"/>
    <s v="Y"/>
    <s v="Y"/>
    <s v="Regular BCM"/>
  </r>
  <r>
    <x v="7"/>
    <x v="0"/>
    <n v="11500"/>
    <s v="Sexual assault"/>
    <x v="0"/>
    <x v="0"/>
    <n v="13841"/>
    <n v="1"/>
    <m/>
    <s v="Y"/>
    <s v="Regular BCM"/>
  </r>
  <r>
    <x v="2"/>
    <x v="0"/>
    <n v="15500"/>
    <s v="Fraud"/>
    <x v="0"/>
    <x v="0"/>
    <n v="26777.14"/>
    <n v="1"/>
    <m/>
    <s v="Y"/>
    <s v="Regular BCM"/>
  </r>
  <r>
    <x v="3"/>
    <x v="3"/>
    <n v="11200"/>
    <s v="Homicide"/>
    <x v="0"/>
    <x v="0"/>
    <n v="24157.5"/>
    <n v="1"/>
    <m/>
    <m/>
    <s v="Regular BCM"/>
  </r>
  <r>
    <x v="7"/>
    <x v="4"/>
    <n v="11000"/>
    <s v="Murder"/>
    <x v="1"/>
    <x v="0"/>
    <n v="564209.30000000005"/>
    <n v="4"/>
    <m/>
    <s v="Y"/>
    <s v="ECM"/>
  </r>
  <r>
    <x v="11"/>
    <x v="8"/>
    <n v="14500"/>
    <s v="Theft"/>
    <x v="0"/>
    <x v="0"/>
    <n v="15839.25"/>
    <n v="1"/>
    <m/>
    <s v="Y"/>
    <s v="Regular BCM"/>
  </r>
  <r>
    <x v="13"/>
    <x v="5"/>
    <n v="15000"/>
    <s v="Threatening"/>
    <x v="0"/>
    <x v="0"/>
    <n v="18473.400000000001"/>
    <n v="1"/>
    <m/>
    <s v="Y"/>
    <s v="Regular BCM"/>
  </r>
  <r>
    <x v="14"/>
    <x v="10"/>
    <n v="11200"/>
    <s v="Homicide"/>
    <x v="0"/>
    <x v="0"/>
    <n v="6821.5"/>
    <n v="1"/>
    <m/>
    <m/>
    <s v="Regular BCM"/>
  </r>
  <r>
    <x v="6"/>
    <x v="0"/>
    <n v="18500"/>
    <s v="Other criminal"/>
    <x v="0"/>
    <x v="0"/>
    <n v="80742.740000000005"/>
    <n v="1"/>
    <m/>
    <m/>
    <s v="G &amp; G"/>
  </r>
  <r>
    <x v="8"/>
    <x v="5"/>
    <n v="11000"/>
    <s v="Murder"/>
    <x v="1"/>
    <x v="0"/>
    <n v="232624.75"/>
    <n v="1"/>
    <s v="Y"/>
    <s v="Y"/>
    <s v="ECM"/>
  </r>
  <r>
    <x v="14"/>
    <x v="9"/>
    <n v="11500"/>
    <s v="Sexual assault"/>
    <x v="0"/>
    <x v="0"/>
    <n v="24555.65"/>
    <n v="1"/>
    <s v="Y"/>
    <s v="Y"/>
    <s v="Regular BCM"/>
  </r>
  <r>
    <x v="13"/>
    <x v="2"/>
    <n v="12000"/>
    <s v="Narcotics - cocaine and heroin"/>
    <x v="0"/>
    <x v="0"/>
    <n v="65296.4"/>
    <n v="1"/>
    <m/>
    <s v="Y"/>
    <s v="G &amp; G"/>
  </r>
  <r>
    <x v="4"/>
    <x v="11"/>
    <n v="13500"/>
    <s v="Weapons offenses"/>
    <x v="0"/>
    <x v="0"/>
    <n v="58456.95"/>
    <n v="3"/>
    <m/>
    <s v="Y"/>
    <s v="Regular BCM"/>
  </r>
  <r>
    <x v="6"/>
    <x v="9"/>
    <n v="18500"/>
    <s v="Other criminal"/>
    <x v="0"/>
    <x v="0"/>
    <n v="45567.62"/>
    <n v="1"/>
    <m/>
    <s v="Y"/>
    <s v="G &amp; G"/>
  </r>
  <r>
    <x v="6"/>
    <x v="8"/>
    <n v="11000"/>
    <s v="Murder"/>
    <x v="1"/>
    <x v="0"/>
    <n v="244029.34"/>
    <n v="2"/>
    <m/>
    <m/>
    <s v="Regular BCM"/>
  </r>
  <r>
    <x v="11"/>
    <x v="0"/>
    <n v="14500"/>
    <s v="Theft"/>
    <x v="0"/>
    <x v="0"/>
    <n v="58320.5"/>
    <n v="1"/>
    <m/>
    <s v="Y"/>
    <s v="Regular BCM"/>
  </r>
  <r>
    <x v="7"/>
    <x v="4"/>
    <n v="11000"/>
    <s v="Murder"/>
    <x v="1"/>
    <x v="0"/>
    <n v="249500.15"/>
    <n v="2"/>
    <s v="Y"/>
    <s v="Y"/>
    <s v="Regular BCM"/>
  </r>
  <r>
    <x v="14"/>
    <x v="5"/>
    <n v="18500"/>
    <s v="Other criminal"/>
    <x v="0"/>
    <x v="0"/>
    <n v="46960.78"/>
    <n v="2"/>
    <m/>
    <s v="Y"/>
    <s v="Regular BCM"/>
  </r>
  <r>
    <x v="6"/>
    <x v="5"/>
    <n v="15500"/>
    <s v="Fraud"/>
    <x v="0"/>
    <x v="0"/>
    <n v="30856.5"/>
    <n v="1"/>
    <m/>
    <m/>
    <s v="Regular BCM"/>
  </r>
  <r>
    <x v="10"/>
    <x v="4"/>
    <n v="11500"/>
    <s v="Sexual assault"/>
    <x v="0"/>
    <x v="0"/>
    <n v="64930.15"/>
    <n v="2"/>
    <m/>
    <s v="Y"/>
    <s v="Regular BCM"/>
  </r>
  <r>
    <x v="9"/>
    <x v="6"/>
    <n v="18500"/>
    <s v="Other criminal"/>
    <x v="0"/>
    <x v="0"/>
    <n v="34347.25"/>
    <n v="1"/>
    <m/>
    <m/>
    <s v="Regular BCM"/>
  </r>
  <r>
    <x v="4"/>
    <x v="1"/>
    <n v="12000"/>
    <s v="Narcotics - cocaine and heroin"/>
    <x v="0"/>
    <x v="0"/>
    <n v="154518.57999999999"/>
    <n v="4"/>
    <m/>
    <s v="Y"/>
    <s v="Regular BCM"/>
  </r>
  <r>
    <x v="12"/>
    <x v="7"/>
    <n v="12500"/>
    <s v="Robbery"/>
    <x v="0"/>
    <x v="0"/>
    <n v="304109.78000000003"/>
    <n v="4"/>
    <m/>
    <s v="Y"/>
    <s v="Regular BCM"/>
  </r>
  <r>
    <x v="10"/>
    <x v="0"/>
    <n v="12000"/>
    <s v="Narcotics - cocaine and heroin"/>
    <x v="0"/>
    <x v="0"/>
    <n v="133935.07999999999"/>
    <n v="5"/>
    <m/>
    <s v="Y"/>
    <s v="Regular BCM"/>
  </r>
  <r>
    <x v="4"/>
    <x v="8"/>
    <n v="18500"/>
    <s v="Other criminal"/>
    <x v="0"/>
    <x v="0"/>
    <n v="20464.5"/>
    <n v="1"/>
    <m/>
    <s v="Y"/>
    <s v="Regular BCM"/>
  </r>
  <r>
    <x v="12"/>
    <x v="7"/>
    <n v="11200"/>
    <s v="Homicide"/>
    <x v="0"/>
    <x v="0"/>
    <n v="45612"/>
    <n v="1"/>
    <m/>
    <m/>
    <s v="ECM"/>
  </r>
  <r>
    <x v="13"/>
    <x v="10"/>
    <n v="11200"/>
    <s v="Homicide"/>
    <x v="0"/>
    <x v="0"/>
    <n v="113512.16"/>
    <n v="1"/>
    <m/>
    <s v="Y"/>
    <s v="G &amp; G"/>
  </r>
  <r>
    <x v="14"/>
    <x v="3"/>
    <n v="18500"/>
    <s v="Other criminal"/>
    <x v="0"/>
    <x v="0"/>
    <n v="59564.9"/>
    <n v="2"/>
    <s v="Y"/>
    <s v="Y"/>
    <s v="Regular BCM"/>
  </r>
  <r>
    <x v="1"/>
    <x v="3"/>
    <n v="12500"/>
    <s v="Robbery"/>
    <x v="0"/>
    <x v="0"/>
    <n v="107556.31"/>
    <n v="1"/>
    <s v="Y"/>
    <s v="Y"/>
    <s v="Regular BCM"/>
  </r>
  <r>
    <x v="10"/>
    <x v="11"/>
    <n v="14500"/>
    <s v="Theft"/>
    <x v="0"/>
    <x v="0"/>
    <n v="42953.5"/>
    <n v="1"/>
    <m/>
    <s v="Y"/>
    <s v="Regular BCM"/>
  </r>
  <r>
    <x v="10"/>
    <x v="4"/>
    <n v="17500"/>
    <s v="Other drug offenses"/>
    <x v="0"/>
    <x v="0"/>
    <n v="33001.449999999997"/>
    <n v="1"/>
    <m/>
    <s v="Y"/>
    <s v="Regular BCM"/>
  </r>
  <r>
    <x v="0"/>
    <x v="1"/>
    <n v="11500"/>
    <s v="Sexual assault"/>
    <x v="0"/>
    <x v="0"/>
    <n v="62538.05"/>
    <n v="2"/>
    <m/>
    <s v="Y"/>
    <s v="Regular BCM"/>
  </r>
  <r>
    <x v="9"/>
    <x v="10"/>
    <n v="14000"/>
    <s v="Assault"/>
    <x v="0"/>
    <x v="0"/>
    <n v="10232.25"/>
    <n v="1"/>
    <m/>
    <m/>
    <s v="Regular BCM"/>
  </r>
  <r>
    <x v="7"/>
    <x v="6"/>
    <n v="11500"/>
    <s v="Sexual assault"/>
    <x v="0"/>
    <x v="0"/>
    <n v="200866.35"/>
    <n v="3"/>
    <m/>
    <s v="Y"/>
    <s v="Regular BCM"/>
  </r>
  <r>
    <x v="12"/>
    <x v="8"/>
    <n v="18500"/>
    <s v="Murder"/>
    <x v="1"/>
    <x v="0"/>
    <n v="132290.1"/>
    <n v="1"/>
    <m/>
    <s v="Y"/>
    <s v="ECM - G&amp;G"/>
  </r>
  <r>
    <x v="8"/>
    <x v="6"/>
    <n v="12500"/>
    <s v="Robbery"/>
    <x v="0"/>
    <x v="0"/>
    <n v="33386.660000000003"/>
    <n v="1"/>
    <m/>
    <s v="Y"/>
    <s v="Regular BCM"/>
  </r>
  <r>
    <x v="2"/>
    <x v="11"/>
    <n v="14500"/>
    <s v="Theft"/>
    <x v="0"/>
    <x v="0"/>
    <n v="25047.78"/>
    <n v="1"/>
    <m/>
    <m/>
    <s v="Regular BCM"/>
  </r>
  <r>
    <x v="0"/>
    <x v="1"/>
    <n v="11200"/>
    <s v="Homicide"/>
    <x v="0"/>
    <x v="0"/>
    <n v="50764.9"/>
    <n v="1"/>
    <m/>
    <m/>
    <s v="Regular BCM"/>
  </r>
  <r>
    <x v="4"/>
    <x v="4"/>
    <n v="12500"/>
    <s v="Robbery"/>
    <x v="0"/>
    <x v="0"/>
    <n v="32639.9"/>
    <n v="1"/>
    <m/>
    <m/>
    <s v="Regular BCM"/>
  </r>
  <r>
    <x v="13"/>
    <x v="10"/>
    <n v="11000"/>
    <s v="Murder"/>
    <x v="1"/>
    <x v="0"/>
    <n v="64963.5"/>
    <n v="1"/>
    <m/>
    <m/>
    <s v="ECM"/>
  </r>
  <r>
    <x v="0"/>
    <x v="1"/>
    <n v="13000"/>
    <s v="Break and enter"/>
    <x v="0"/>
    <x v="0"/>
    <n v="46421.8"/>
    <n v="1"/>
    <m/>
    <s v="Y"/>
    <s v="Regular BCM"/>
  </r>
  <r>
    <x v="13"/>
    <x v="11"/>
    <n v="18500"/>
    <s v="Other criminal"/>
    <x v="0"/>
    <x v="0"/>
    <n v="43359.4"/>
    <n v="1"/>
    <m/>
    <m/>
    <s v="Regular BCM"/>
  </r>
  <r>
    <x v="11"/>
    <x v="11"/>
    <n v="14000"/>
    <s v="Assault"/>
    <x v="0"/>
    <x v="0"/>
    <n v="25160.49"/>
    <n v="1"/>
    <m/>
    <s v="Y"/>
    <s v="Regular BCM"/>
  </r>
  <r>
    <x v="3"/>
    <x v="1"/>
    <n v="11000"/>
    <s v="Murder"/>
    <x v="1"/>
    <x v="0"/>
    <n v="748093.62"/>
    <n v="3"/>
    <m/>
    <s v="Y"/>
    <s v="ECM"/>
  </r>
  <r>
    <x v="6"/>
    <x v="8"/>
    <n v="12000"/>
    <s v="Narcotics - cocaine and heroin"/>
    <x v="0"/>
    <x v="0"/>
    <n v="33543.199999999997"/>
    <n v="1"/>
    <s v="Y"/>
    <s v="Y"/>
    <s v="Regular BCM"/>
  </r>
  <r>
    <x v="9"/>
    <x v="10"/>
    <n v="13500"/>
    <s v="Weapons offenses"/>
    <x v="0"/>
    <x v="0"/>
    <n v="68914.92"/>
    <n v="1"/>
    <m/>
    <s v="Y"/>
    <s v="G &amp; G"/>
  </r>
  <r>
    <x v="4"/>
    <x v="8"/>
    <n v="12000"/>
    <s v="Narcotics - cocaine and heroin"/>
    <x v="0"/>
    <x v="0"/>
    <n v="44811.35"/>
    <n v="2"/>
    <m/>
    <m/>
    <s v="Regular BCM"/>
  </r>
  <r>
    <x v="5"/>
    <x v="2"/>
    <n v="12000"/>
    <s v="Narcotics - cocaine and heroin"/>
    <x v="0"/>
    <x v="0"/>
    <n v="119603.56"/>
    <n v="1"/>
    <m/>
    <s v="Y"/>
    <s v="ECM"/>
  </r>
  <r>
    <x v="9"/>
    <x v="1"/>
    <n v="13000"/>
    <s v="Break and enter"/>
    <x v="0"/>
    <x v="0"/>
    <n v="45838.8"/>
    <n v="1"/>
    <m/>
    <s v="Y"/>
    <s v="Regular BCM"/>
  </r>
  <r>
    <x v="7"/>
    <x v="8"/>
    <n v="11500"/>
    <s v="Sexual assault"/>
    <x v="0"/>
    <x v="0"/>
    <n v="61090.7"/>
    <n v="2"/>
    <s v="Y"/>
    <s v="Y"/>
    <s v="Regular BCM"/>
  </r>
  <r>
    <x v="9"/>
    <x v="7"/>
    <n v="12500"/>
    <s v="Robbery"/>
    <x v="0"/>
    <x v="0"/>
    <n v="29191"/>
    <n v="1"/>
    <m/>
    <m/>
    <s v="Regular BCM"/>
  </r>
  <r>
    <x v="7"/>
    <x v="10"/>
    <n v="17500"/>
    <s v="Other drug offenses"/>
    <x v="0"/>
    <x v="0"/>
    <n v="28650.3"/>
    <n v="1"/>
    <m/>
    <s v="Y"/>
    <s v="G &amp; G"/>
  </r>
  <r>
    <x v="13"/>
    <x v="9"/>
    <n v="11200"/>
    <s v="Homicide"/>
    <x v="0"/>
    <x v="0"/>
    <n v="25459.599999999999"/>
    <n v="1"/>
    <m/>
    <s v="Y"/>
    <s v="Regular BCM"/>
  </r>
  <r>
    <x v="1"/>
    <x v="0"/>
    <n v="12500"/>
    <s v="Robbery"/>
    <x v="0"/>
    <x v="0"/>
    <n v="38882.550000000003"/>
    <n v="1"/>
    <m/>
    <m/>
    <s v="Regular BCM"/>
  </r>
  <r>
    <x v="1"/>
    <x v="2"/>
    <n v="18500"/>
    <s v="Other criminal"/>
    <x v="0"/>
    <x v="0"/>
    <n v="0"/>
    <n v="1"/>
    <m/>
    <s v="Y"/>
    <s v="Regular BCM"/>
  </r>
  <r>
    <x v="5"/>
    <x v="11"/>
    <n v="14000"/>
    <s v="Assault"/>
    <x v="0"/>
    <x v="0"/>
    <n v="50148.22"/>
    <n v="2"/>
    <m/>
    <s v="Y"/>
    <s v="Regular BCM"/>
  </r>
  <r>
    <x v="0"/>
    <x v="6"/>
    <n v="11000"/>
    <s v="Murder"/>
    <x v="1"/>
    <x v="0"/>
    <n v="113664.71"/>
    <n v="1"/>
    <m/>
    <s v="Y"/>
    <s v="ECM"/>
  </r>
  <r>
    <x v="12"/>
    <x v="11"/>
    <n v="18500"/>
    <s v="Other criminal"/>
    <x v="0"/>
    <x v="0"/>
    <n v="31032.2"/>
    <n v="1"/>
    <m/>
    <s v="Y"/>
    <s v="Regular BCM"/>
  </r>
  <r>
    <x v="7"/>
    <x v="1"/>
    <n v="13500"/>
    <s v="Weapons offenses"/>
    <x v="0"/>
    <x v="0"/>
    <n v="14086"/>
    <n v="1"/>
    <m/>
    <m/>
    <s v="Regular BCM"/>
  </r>
  <r>
    <x v="11"/>
    <x v="4"/>
    <n v="14000"/>
    <s v="Assault"/>
    <x v="0"/>
    <x v="0"/>
    <n v="49857.65"/>
    <n v="1"/>
    <m/>
    <m/>
    <s v="Regular BCM"/>
  </r>
  <r>
    <x v="14"/>
    <x v="0"/>
    <n v="14000"/>
    <s v="Assault"/>
    <x v="0"/>
    <x v="0"/>
    <n v="68229.240000000005"/>
    <n v="2"/>
    <m/>
    <s v="Y"/>
    <s v="Regular BCM"/>
  </r>
  <r>
    <x v="9"/>
    <x v="9"/>
    <n v="13500"/>
    <s v="Weapons offenses"/>
    <x v="0"/>
    <x v="0"/>
    <n v="31729.9"/>
    <n v="1"/>
    <m/>
    <s v="Y"/>
    <s v="Regular BCM"/>
  </r>
  <r>
    <x v="2"/>
    <x v="3"/>
    <n v="12000"/>
    <s v="Narcotics - cocaine and heroin"/>
    <x v="0"/>
    <x v="0"/>
    <n v="29467.200000000001"/>
    <n v="1"/>
    <s v="Y"/>
    <s v="Y"/>
    <s v="Regular BCM"/>
  </r>
  <r>
    <x v="2"/>
    <x v="1"/>
    <n v="11500"/>
    <s v="Sexual assault"/>
    <x v="0"/>
    <x v="0"/>
    <n v="58257.75"/>
    <n v="1"/>
    <m/>
    <s v="Y"/>
    <s v="Regular BCM"/>
  </r>
  <r>
    <x v="11"/>
    <x v="3"/>
    <n v="12500"/>
    <s v="Robbery"/>
    <x v="0"/>
    <x v="0"/>
    <n v="68526.75"/>
    <n v="1"/>
    <m/>
    <m/>
    <s v="Regular BCM"/>
  </r>
  <r>
    <x v="4"/>
    <x v="3"/>
    <n v="11500"/>
    <s v="Sexual assault"/>
    <x v="0"/>
    <x v="0"/>
    <n v="87664.08"/>
    <n v="1"/>
    <m/>
    <m/>
    <s v="Regular BCM"/>
  </r>
  <r>
    <x v="10"/>
    <x v="0"/>
    <n v="12000"/>
    <s v="Narcotics - cocaine and heroin"/>
    <x v="0"/>
    <x v="0"/>
    <n v="157514"/>
    <n v="1"/>
    <m/>
    <s v="Y"/>
    <s v="Other"/>
  </r>
  <r>
    <x v="11"/>
    <x v="9"/>
    <n v="12500"/>
    <s v="Robbery"/>
    <x v="0"/>
    <x v="0"/>
    <n v="72915.289999999994"/>
    <n v="2"/>
    <m/>
    <m/>
    <s v="Regular BCM"/>
  </r>
  <r>
    <x v="12"/>
    <x v="6"/>
    <n v="12000"/>
    <s v="Narcotics - cocaine and heroin"/>
    <x v="0"/>
    <x v="0"/>
    <n v="28734.95"/>
    <n v="1"/>
    <s v="Y"/>
    <s v="Y"/>
    <s v="G &amp; G"/>
  </r>
  <r>
    <x v="14"/>
    <x v="9"/>
    <n v="11000"/>
    <s v="Murder"/>
    <x v="1"/>
    <x v="0"/>
    <n v="211999.35"/>
    <n v="2"/>
    <m/>
    <m/>
    <s v="Regular BCM"/>
  </r>
  <r>
    <x v="4"/>
    <x v="9"/>
    <n v="13500"/>
    <s v="Weapons offenses"/>
    <x v="0"/>
    <x v="0"/>
    <n v="40721.839999999997"/>
    <n v="1"/>
    <m/>
    <m/>
    <s v="Regular BCM"/>
  </r>
  <r>
    <x v="5"/>
    <x v="6"/>
    <n v="13500"/>
    <s v="Weapons offenses"/>
    <x v="0"/>
    <x v="0"/>
    <n v="58073.75"/>
    <n v="1"/>
    <m/>
    <m/>
    <s v="Regular BCM"/>
  </r>
  <r>
    <x v="13"/>
    <x v="0"/>
    <n v="15500"/>
    <s v="Fraud"/>
    <x v="0"/>
    <x v="0"/>
    <n v="29755.65"/>
    <n v="1"/>
    <m/>
    <m/>
    <s v="Regular BCM"/>
  </r>
  <r>
    <x v="13"/>
    <x v="8"/>
    <n v="11000"/>
    <s v="Murder"/>
    <x v="1"/>
    <x v="0"/>
    <n v="108062.5"/>
    <n v="1"/>
    <m/>
    <m/>
    <s v="Regular BCM"/>
  </r>
  <r>
    <x v="4"/>
    <x v="1"/>
    <n v="13500"/>
    <s v="Weapons offenses"/>
    <x v="0"/>
    <x v="0"/>
    <n v="58462.03"/>
    <n v="1"/>
    <m/>
    <s v="Y"/>
    <s v="G &amp; G"/>
  </r>
  <r>
    <x v="6"/>
    <x v="11"/>
    <n v="11000"/>
    <s v="Murder"/>
    <x v="1"/>
    <x v="0"/>
    <n v="308036.96000000002"/>
    <n v="4"/>
    <m/>
    <s v="Y"/>
    <s v="Regular BCM"/>
  </r>
  <r>
    <x v="2"/>
    <x v="3"/>
    <n v="12500"/>
    <s v="Robbery"/>
    <x v="0"/>
    <x v="0"/>
    <n v="30406.9"/>
    <n v="1"/>
    <m/>
    <s v="Y"/>
    <s v="Regular BCM"/>
  </r>
  <r>
    <x v="13"/>
    <x v="9"/>
    <n v="16500"/>
    <s v="Other vehicle offenses"/>
    <x v="0"/>
    <x v="0"/>
    <n v="21134.5"/>
    <n v="1"/>
    <m/>
    <s v="Y"/>
    <s v="Regular BCM"/>
  </r>
  <r>
    <x v="3"/>
    <x v="7"/>
    <n v="17500"/>
    <s v="Other drug offenses"/>
    <x v="0"/>
    <x v="0"/>
    <n v="25259.5"/>
    <n v="1"/>
    <m/>
    <m/>
    <s v="Regular BCM"/>
  </r>
  <r>
    <x v="12"/>
    <x v="2"/>
    <n v="14500"/>
    <s v="Theft"/>
    <x v="0"/>
    <x v="0"/>
    <n v="59701.3"/>
    <n v="1"/>
    <m/>
    <s v="Y"/>
    <s v="Regular BCM"/>
  </r>
  <r>
    <x v="0"/>
    <x v="8"/>
    <n v="12000"/>
    <s v="Narcotics - cocaine and heroin"/>
    <x v="0"/>
    <x v="0"/>
    <n v="23510.95"/>
    <n v="1"/>
    <m/>
    <m/>
    <s v="Regular BCM"/>
  </r>
  <r>
    <x v="8"/>
    <x v="9"/>
    <n v="18000"/>
    <s v="Fail to comply"/>
    <x v="0"/>
    <x v="0"/>
    <n v="37588.400000000001"/>
    <n v="1"/>
    <m/>
    <m/>
    <s v="Regular BCM"/>
  </r>
  <r>
    <x v="8"/>
    <x v="7"/>
    <n v="11500"/>
    <s v="Sexual assault"/>
    <x v="0"/>
    <x v="0"/>
    <n v="65493"/>
    <n v="1"/>
    <m/>
    <s v="Y"/>
    <s v="Regular BCM"/>
  </r>
  <r>
    <x v="14"/>
    <x v="4"/>
    <n v="18500"/>
    <s v="Other criminal"/>
    <x v="0"/>
    <x v="0"/>
    <n v="26324.95"/>
    <n v="1"/>
    <m/>
    <s v="Y"/>
    <s v="Regular BCM"/>
  </r>
  <r>
    <x v="8"/>
    <x v="11"/>
    <n v="15500"/>
    <s v="Fraud"/>
    <x v="0"/>
    <x v="0"/>
    <n v="30136.67"/>
    <n v="1"/>
    <m/>
    <s v="Y"/>
    <s v="Regular BCM"/>
  </r>
  <r>
    <x v="8"/>
    <x v="5"/>
    <n v="17500"/>
    <s v="Other drug offenses"/>
    <x v="0"/>
    <x v="0"/>
    <n v="16874.8"/>
    <n v="1"/>
    <m/>
    <s v="Y"/>
    <s v="Regular BCM"/>
  </r>
  <r>
    <x v="4"/>
    <x v="6"/>
    <n v="18500"/>
    <s v="Other criminal"/>
    <x v="0"/>
    <x v="0"/>
    <n v="82305.149999999994"/>
    <n v="2"/>
    <m/>
    <m/>
    <s v="Regular BCM"/>
  </r>
  <r>
    <x v="5"/>
    <x v="0"/>
    <n v="11000"/>
    <s v="Murder"/>
    <x v="1"/>
    <x v="0"/>
    <n v="104380.45"/>
    <n v="1"/>
    <m/>
    <m/>
    <s v="Regular BCM"/>
  </r>
  <r>
    <x v="9"/>
    <x v="8"/>
    <n v="11000"/>
    <s v="Murder"/>
    <x v="1"/>
    <x v="0"/>
    <n v="42293.3"/>
    <n v="1"/>
    <m/>
    <m/>
    <s v="ECM"/>
  </r>
  <r>
    <x v="7"/>
    <x v="11"/>
    <n v="16500"/>
    <s v="Other vehicle offenses"/>
    <x v="0"/>
    <x v="0"/>
    <n v="25334.3"/>
    <n v="1"/>
    <m/>
    <s v="Y"/>
    <s v="Regular BCM"/>
  </r>
  <r>
    <x v="7"/>
    <x v="9"/>
    <n v="11000"/>
    <s v="Murder"/>
    <x v="1"/>
    <x v="0"/>
    <n v="181581.25"/>
    <n v="1"/>
    <s v="Y"/>
    <s v="Y"/>
    <s v="Regular BCM"/>
  </r>
  <r>
    <x v="11"/>
    <x v="1"/>
    <n v="18500"/>
    <s v="Other criminal"/>
    <x v="0"/>
    <x v="0"/>
    <n v="11629.6"/>
    <n v="1"/>
    <m/>
    <s v="Y"/>
    <s v="Regular BCM"/>
  </r>
  <r>
    <x v="1"/>
    <x v="5"/>
    <n v="14500"/>
    <s v="Theft"/>
    <x v="0"/>
    <x v="0"/>
    <n v="20268.75"/>
    <n v="1"/>
    <m/>
    <s v="Y"/>
    <s v="Regular BCM"/>
  </r>
  <r>
    <x v="12"/>
    <x v="10"/>
    <n v="13500"/>
    <s v="Weapons offenses"/>
    <x v="0"/>
    <x v="0"/>
    <n v="106479.16"/>
    <n v="1"/>
    <m/>
    <s v="Y"/>
    <s v="G &amp; G"/>
  </r>
  <r>
    <x v="8"/>
    <x v="6"/>
    <n v="15000"/>
    <s v="Threatening"/>
    <x v="0"/>
    <x v="0"/>
    <n v="52342"/>
    <n v="1"/>
    <m/>
    <s v="Y"/>
    <s v="Regular BCM"/>
  </r>
  <r>
    <x v="9"/>
    <x v="4"/>
    <n v="13500"/>
    <s v="Weapons offenses"/>
    <x v="0"/>
    <x v="0"/>
    <n v="32194.48"/>
    <n v="1"/>
    <m/>
    <m/>
    <s v="Regular BCM"/>
  </r>
  <r>
    <x v="3"/>
    <x v="9"/>
    <n v="12000"/>
    <s v="Narcotics - cocaine and heroin"/>
    <x v="0"/>
    <x v="0"/>
    <n v="23199.51"/>
    <n v="1"/>
    <m/>
    <m/>
    <s v="G &amp; G"/>
  </r>
  <r>
    <x v="7"/>
    <x v="10"/>
    <n v="18500"/>
    <s v="Other criminal"/>
    <x v="0"/>
    <x v="0"/>
    <n v="21758.45"/>
    <n v="1"/>
    <s v="Y"/>
    <s v="Y"/>
    <s v="Regular BCM"/>
  </r>
  <r>
    <x v="0"/>
    <x v="9"/>
    <n v="12500"/>
    <s v="Robbery"/>
    <x v="0"/>
    <x v="0"/>
    <n v="31205.45"/>
    <n v="1"/>
    <m/>
    <m/>
    <s v="Regular BCM"/>
  </r>
  <r>
    <x v="11"/>
    <x v="7"/>
    <n v="17500"/>
    <s v="Other drug offenses"/>
    <x v="0"/>
    <x v="0"/>
    <n v="29467.200000000001"/>
    <n v="1"/>
    <m/>
    <s v="Y"/>
    <s v="Regular BCM"/>
  </r>
  <r>
    <x v="14"/>
    <x v="9"/>
    <n v="18500"/>
    <s v="Other criminal"/>
    <x v="0"/>
    <x v="0"/>
    <n v="200"/>
    <n v="1"/>
    <m/>
    <s v="Y"/>
    <m/>
  </r>
  <r>
    <x v="1"/>
    <x v="0"/>
    <n v="17000"/>
    <s v="Mischief"/>
    <x v="0"/>
    <x v="0"/>
    <n v="79765.95"/>
    <n v="1"/>
    <m/>
    <s v="Y"/>
    <s v="Regular BCM"/>
  </r>
  <r>
    <x v="6"/>
    <x v="9"/>
    <n v="12000"/>
    <s v="Narcotics - cocaine and heroin"/>
    <x v="0"/>
    <x v="0"/>
    <n v="56075"/>
    <n v="1"/>
    <m/>
    <m/>
    <s v="Regular BCM"/>
  </r>
  <r>
    <x v="13"/>
    <x v="6"/>
    <n v="12000"/>
    <s v="Narcotics - cocaine and heroin"/>
    <x v="0"/>
    <x v="0"/>
    <n v="47178.5"/>
    <n v="1"/>
    <m/>
    <m/>
    <s v="Regular BCM"/>
  </r>
  <r>
    <x v="3"/>
    <x v="7"/>
    <n v="14000"/>
    <s v="Assault"/>
    <x v="0"/>
    <x v="0"/>
    <n v="16219.3"/>
    <n v="1"/>
    <m/>
    <m/>
    <s v="Regular BCM"/>
  </r>
  <r>
    <x v="2"/>
    <x v="5"/>
    <n v="12000"/>
    <s v="Narcotics - cocaine and heroin"/>
    <x v="0"/>
    <x v="0"/>
    <n v="43093.3"/>
    <n v="1"/>
    <s v="Y"/>
    <s v="Y"/>
    <s v="G &amp; G"/>
  </r>
  <r>
    <x v="1"/>
    <x v="1"/>
    <n v="18500"/>
    <s v="Other criminal"/>
    <x v="0"/>
    <x v="0"/>
    <n v="37060"/>
    <n v="2"/>
    <m/>
    <s v="Y"/>
    <s v="Regular BCM"/>
  </r>
  <r>
    <x v="9"/>
    <x v="6"/>
    <n v="15500"/>
    <s v="Fraud"/>
    <x v="0"/>
    <x v="0"/>
    <n v="27773.279999999999"/>
    <n v="1"/>
    <m/>
    <s v="Y"/>
    <s v="G &amp; G"/>
  </r>
  <r>
    <x v="7"/>
    <x v="2"/>
    <n v="11200"/>
    <s v="Homicide"/>
    <x v="0"/>
    <x v="0"/>
    <n v="124314.65"/>
    <n v="1"/>
    <m/>
    <m/>
    <s v="ECM"/>
  </r>
  <r>
    <x v="1"/>
    <x v="0"/>
    <n v="12000"/>
    <s v="Narcotics - cocaine and heroin"/>
    <x v="0"/>
    <x v="0"/>
    <n v="56823.58"/>
    <n v="1"/>
    <m/>
    <m/>
    <s v="G &amp; G"/>
  </r>
  <r>
    <x v="6"/>
    <x v="9"/>
    <n v="16000"/>
    <s v="Impaired driving"/>
    <x v="0"/>
    <x v="0"/>
    <n v="32903.9"/>
    <n v="1"/>
    <m/>
    <s v="Y"/>
    <s v="Regular BCM"/>
  </r>
  <r>
    <x v="4"/>
    <x v="0"/>
    <n v="12500"/>
    <s v="Robbery"/>
    <x v="0"/>
    <x v="0"/>
    <n v="100685.34"/>
    <n v="1"/>
    <m/>
    <s v="Y"/>
    <s v="G &amp; G"/>
  </r>
  <r>
    <x v="13"/>
    <x v="4"/>
    <n v="14000"/>
    <s v="Assault"/>
    <x v="0"/>
    <x v="0"/>
    <n v="28049"/>
    <n v="1"/>
    <m/>
    <s v="Y"/>
    <s v="Regular BCM"/>
  </r>
  <r>
    <x v="5"/>
    <x v="10"/>
    <n v="12000"/>
    <s v="Narcotics - cocaine and heroin"/>
    <x v="0"/>
    <x v="0"/>
    <n v="37989"/>
    <n v="1"/>
    <m/>
    <m/>
    <s v="Regular BCM"/>
  </r>
  <r>
    <x v="3"/>
    <x v="2"/>
    <n v="16500"/>
    <s v="Other vehicle offenses"/>
    <x v="0"/>
    <x v="0"/>
    <n v="40122.080000000002"/>
    <n v="1"/>
    <m/>
    <m/>
    <s v="Regular BCM"/>
  </r>
  <r>
    <x v="7"/>
    <x v="1"/>
    <n v="14000"/>
    <s v="Assault"/>
    <x v="0"/>
    <x v="0"/>
    <n v="27103.85"/>
    <n v="1"/>
    <m/>
    <m/>
    <s v="Regular BCM"/>
  </r>
  <r>
    <x v="2"/>
    <x v="7"/>
    <n v="12000"/>
    <s v="Narcotics - cocaine and heroin"/>
    <x v="0"/>
    <x v="0"/>
    <n v="247004.01"/>
    <n v="1"/>
    <m/>
    <s v="Y"/>
    <s v="ECM"/>
  </r>
  <r>
    <x v="12"/>
    <x v="0"/>
    <n v="13000"/>
    <s v="Break and enter"/>
    <x v="0"/>
    <x v="0"/>
    <n v="17864"/>
    <n v="1"/>
    <m/>
    <s v="Y"/>
    <s v="Regular BCM"/>
  </r>
  <r>
    <x v="4"/>
    <x v="7"/>
    <n v="11200"/>
    <s v="Homicide"/>
    <x v="0"/>
    <x v="0"/>
    <n v="78265.3"/>
    <n v="1"/>
    <m/>
    <m/>
    <s v="Regular BCM"/>
  </r>
  <r>
    <x v="1"/>
    <x v="7"/>
    <n v="18500"/>
    <s v="Other criminal"/>
    <x v="0"/>
    <x v="0"/>
    <n v="37644.6"/>
    <n v="1"/>
    <m/>
    <m/>
    <s v="Regular BCM"/>
  </r>
  <r>
    <x v="2"/>
    <x v="4"/>
    <n v="12000"/>
    <s v="Narcotics - cocaine and heroin"/>
    <x v="0"/>
    <x v="0"/>
    <n v="72932.66"/>
    <n v="2"/>
    <s v="Y"/>
    <s v="Y"/>
    <s v="Regular BCM"/>
  </r>
  <r>
    <x v="2"/>
    <x v="1"/>
    <n v="11500"/>
    <s v="Sexual assault"/>
    <x v="0"/>
    <x v="0"/>
    <n v="19425"/>
    <n v="1"/>
    <m/>
    <m/>
    <s v="Regular BCM"/>
  </r>
  <r>
    <x v="5"/>
    <x v="7"/>
    <n v="11500"/>
    <s v="Sexual assault"/>
    <x v="0"/>
    <x v="0"/>
    <n v="32113.1"/>
    <n v="1"/>
    <m/>
    <s v="Y"/>
    <s v="Regular BCM"/>
  </r>
  <r>
    <x v="8"/>
    <x v="11"/>
    <n v="14000"/>
    <s v="Assault"/>
    <x v="0"/>
    <x v="0"/>
    <n v="43765.35"/>
    <n v="1"/>
    <m/>
    <m/>
    <s v="Regular BCM"/>
  </r>
  <r>
    <x v="1"/>
    <x v="9"/>
    <n v="14000"/>
    <s v="Assault"/>
    <x v="0"/>
    <x v="0"/>
    <n v="32048.55"/>
    <n v="1"/>
    <m/>
    <s v="Y"/>
    <s v="Regular BCM"/>
  </r>
  <r>
    <x v="7"/>
    <x v="0"/>
    <n v="18500"/>
    <s v="Other criminal"/>
    <x v="0"/>
    <x v="0"/>
    <n v="42473.71"/>
    <n v="1"/>
    <m/>
    <m/>
    <s v="Regular BCM"/>
  </r>
  <r>
    <x v="9"/>
    <x v="3"/>
    <n v="12000"/>
    <s v="Narcotics - cocaine and heroin"/>
    <x v="0"/>
    <x v="0"/>
    <n v="37522.85"/>
    <n v="1"/>
    <m/>
    <m/>
    <s v="Regular BCM"/>
  </r>
  <r>
    <x v="13"/>
    <x v="6"/>
    <n v="13000"/>
    <s v="Break and enter"/>
    <x v="0"/>
    <x v="0"/>
    <n v="18135.099999999999"/>
    <n v="1"/>
    <m/>
    <s v="Y"/>
    <s v="Regular BCM"/>
  </r>
  <r>
    <x v="11"/>
    <x v="4"/>
    <n v="14500"/>
    <s v="Theft"/>
    <x v="0"/>
    <x v="0"/>
    <n v="61311"/>
    <n v="1"/>
    <m/>
    <m/>
    <s v="Regular BCM"/>
  </r>
  <r>
    <x v="14"/>
    <x v="2"/>
    <n v="11500"/>
    <s v="Sexual assault"/>
    <x v="0"/>
    <x v="0"/>
    <n v="224933.06"/>
    <n v="1"/>
    <m/>
    <m/>
    <s v="ECM"/>
  </r>
  <r>
    <x v="13"/>
    <x v="5"/>
    <n v="11000"/>
    <s v="Murder"/>
    <x v="1"/>
    <x v="0"/>
    <n v="154502.1"/>
    <n v="1"/>
    <m/>
    <s v="Y"/>
    <s v="ECM"/>
  </r>
  <r>
    <x v="14"/>
    <x v="2"/>
    <n v="14500"/>
    <s v="Theft"/>
    <x v="0"/>
    <x v="0"/>
    <n v="38475.4"/>
    <n v="1"/>
    <m/>
    <s v="Y"/>
    <s v="G &amp; G"/>
  </r>
  <r>
    <x v="8"/>
    <x v="9"/>
    <n v="12000"/>
    <s v="Narcotics - cocaine and heroin"/>
    <x v="0"/>
    <x v="0"/>
    <n v="78276.350000000006"/>
    <n v="1"/>
    <m/>
    <m/>
    <s v="Regular BCM"/>
  </r>
  <r>
    <x v="1"/>
    <x v="2"/>
    <n v="12000"/>
    <s v="Narcotics - cocaine and heroin"/>
    <x v="0"/>
    <x v="0"/>
    <n v="83466.990000000005"/>
    <n v="1"/>
    <m/>
    <m/>
    <s v="Regular BCM"/>
  </r>
  <r>
    <x v="0"/>
    <x v="5"/>
    <n v="12000"/>
    <s v="Narcotics - cocaine and heroin"/>
    <x v="0"/>
    <x v="0"/>
    <n v="182116.96"/>
    <n v="6"/>
    <m/>
    <s v="Y"/>
    <s v="Regular BCM"/>
  </r>
  <r>
    <x v="5"/>
    <x v="0"/>
    <n v="12000"/>
    <s v="Narcotics - cocaine and heroin"/>
    <x v="0"/>
    <x v="0"/>
    <n v="505309.45"/>
    <n v="10"/>
    <m/>
    <s v="Y"/>
    <s v="G &amp; G"/>
  </r>
  <r>
    <x v="0"/>
    <x v="11"/>
    <n v="11000"/>
    <s v="Murder"/>
    <x v="1"/>
    <x v="0"/>
    <n v="497973.8"/>
    <n v="7"/>
    <m/>
    <m/>
    <s v="Regular BCM"/>
  </r>
  <r>
    <x v="13"/>
    <x v="8"/>
    <n v="18500"/>
    <s v="Other criminal"/>
    <x v="0"/>
    <x v="0"/>
    <n v="201690.51"/>
    <n v="5"/>
    <m/>
    <s v="Y"/>
    <s v="Regular BCM"/>
  </r>
  <r>
    <x v="14"/>
    <x v="4"/>
    <n v="12000"/>
    <s v="Narcotics - cocaine and heroin"/>
    <x v="0"/>
    <x v="0"/>
    <n v="153397.51999999999"/>
    <n v="6"/>
    <m/>
    <s v="Y"/>
    <s v="Regular BCM"/>
  </r>
  <r>
    <x v="9"/>
    <x v="4"/>
    <n v="12000"/>
    <s v="Narcotics - cocaine and heroin"/>
    <x v="0"/>
    <x v="0"/>
    <n v="50605.4"/>
    <n v="2"/>
    <m/>
    <m/>
    <s v="G &amp; G"/>
  </r>
  <r>
    <x v="12"/>
    <x v="5"/>
    <n v="12500"/>
    <s v="Robbery"/>
    <x v="0"/>
    <x v="0"/>
    <n v="149554.23999999999"/>
    <n v="6"/>
    <m/>
    <s v="Y"/>
    <s v="Regular BCM"/>
  </r>
  <r>
    <x v="13"/>
    <x v="6"/>
    <n v="11500"/>
    <s v="Sexual assault"/>
    <x v="0"/>
    <x v="0"/>
    <n v="109980.2"/>
    <n v="3"/>
    <m/>
    <s v="Y"/>
    <s v="Regular BCM"/>
  </r>
  <r>
    <x v="5"/>
    <x v="11"/>
    <n v="11000"/>
    <s v="Murder"/>
    <x v="1"/>
    <x v="0"/>
    <n v="305971.20000000001"/>
    <n v="8"/>
    <m/>
    <s v="Y"/>
    <s v="Regular BCM"/>
  </r>
  <r>
    <x v="7"/>
    <x v="1"/>
    <n v="11000"/>
    <s v="Murder"/>
    <x v="1"/>
    <x v="0"/>
    <n v="800"/>
    <n v="1"/>
    <s v="Y"/>
    <s v="Y"/>
    <s v="Regular BCM"/>
  </r>
  <r>
    <x v="1"/>
    <x v="8"/>
    <n v="11500"/>
    <s v="Sexual assault"/>
    <x v="0"/>
    <x v="0"/>
    <n v="30494.46"/>
    <n v="1"/>
    <m/>
    <s v="Y"/>
    <s v="Regular BCM"/>
  </r>
  <r>
    <x v="11"/>
    <x v="8"/>
    <n v="14000"/>
    <s v="Assault"/>
    <x v="0"/>
    <x v="0"/>
    <n v="23218.1"/>
    <n v="1"/>
    <m/>
    <s v="Y"/>
    <s v="Regular BCM"/>
  </r>
  <r>
    <x v="11"/>
    <x v="10"/>
    <n v="11000"/>
    <s v="Murder"/>
    <x v="1"/>
    <x v="0"/>
    <n v="782379.94"/>
    <n v="9"/>
    <m/>
    <m/>
    <s v="Regular BCM"/>
  </r>
  <r>
    <x v="0"/>
    <x v="4"/>
    <n v="11200"/>
    <s v="Homicide"/>
    <x v="0"/>
    <x v="0"/>
    <n v="235010.06"/>
    <n v="6"/>
    <m/>
    <s v="Y"/>
    <s v="Regular BCM"/>
  </r>
  <r>
    <x v="0"/>
    <x v="10"/>
    <n v="18000"/>
    <s v="Fail to comply"/>
    <x v="0"/>
    <x v="0"/>
    <n v="12960.85"/>
    <n v="1"/>
    <m/>
    <m/>
    <s v="Regular BCM"/>
  </r>
  <r>
    <x v="14"/>
    <x v="3"/>
    <n v="13500"/>
    <s v="Weapons offenses"/>
    <x v="0"/>
    <x v="0"/>
    <n v="176465.4"/>
    <n v="3"/>
    <m/>
    <s v="Y"/>
    <s v="G &amp; G"/>
  </r>
  <r>
    <x v="10"/>
    <x v="4"/>
    <n v="11000"/>
    <s v="Murder"/>
    <x v="1"/>
    <x v="0"/>
    <n v="1560366.24"/>
    <n v="19"/>
    <m/>
    <s v="Y"/>
    <s v="Regular BCM"/>
  </r>
  <r>
    <x v="11"/>
    <x v="9"/>
    <n v="11200"/>
    <s v="Homicide"/>
    <x v="0"/>
    <x v="0"/>
    <n v="151383.67999999999"/>
    <n v="4"/>
    <m/>
    <s v="Y"/>
    <s v="Regular BCM"/>
  </r>
  <r>
    <x v="7"/>
    <x v="2"/>
    <n v="11000"/>
    <s v="Murder"/>
    <x v="1"/>
    <x v="0"/>
    <n v="97771.62"/>
    <n v="2"/>
    <m/>
    <s v="Y"/>
    <s v="Regular BCM"/>
  </r>
  <r>
    <x v="3"/>
    <x v="11"/>
    <n v="11000"/>
    <s v="Murder"/>
    <x v="1"/>
    <x v="0"/>
    <n v="371693.4"/>
    <n v="8"/>
    <m/>
    <s v="Y"/>
    <s v="Regular BCM"/>
  </r>
  <r>
    <x v="6"/>
    <x v="8"/>
    <n v="11000"/>
    <s v="Murder"/>
    <x v="1"/>
    <x v="0"/>
    <n v="675069.13"/>
    <n v="8"/>
    <m/>
    <s v="Y"/>
    <s v="Regular BCM"/>
  </r>
  <r>
    <x v="9"/>
    <x v="4"/>
    <n v="11000"/>
    <s v="Murder"/>
    <x v="1"/>
    <x v="0"/>
    <n v="1017408.59"/>
    <n v="12"/>
    <m/>
    <s v="Y"/>
    <s v="Regular BCM"/>
  </r>
  <r>
    <x v="5"/>
    <x v="6"/>
    <n v="12000"/>
    <s v="Narcotics - cocaine and heroin"/>
    <x v="0"/>
    <x v="0"/>
    <n v="109444"/>
    <n v="4"/>
    <m/>
    <s v="Y"/>
    <s v="Regular BCM"/>
  </r>
  <r>
    <x v="9"/>
    <x v="2"/>
    <n v="11200"/>
    <s v="Homicide"/>
    <x v="0"/>
    <x v="0"/>
    <n v="86431.54"/>
    <n v="4"/>
    <m/>
    <s v="Y"/>
    <s v="Regular BCM"/>
  </r>
  <r>
    <x v="0"/>
    <x v="11"/>
    <n v="11000"/>
    <s v="Murder"/>
    <x v="1"/>
    <x v="0"/>
    <n v="199352.1"/>
    <n v="1"/>
    <m/>
    <m/>
    <s v="ECM"/>
  </r>
  <r>
    <x v="1"/>
    <x v="0"/>
    <n v="11000"/>
    <s v="Murder"/>
    <x v="1"/>
    <x v="0"/>
    <n v="179587"/>
    <n v="3"/>
    <m/>
    <m/>
    <s v="Regular BCM"/>
  </r>
  <r>
    <x v="0"/>
    <x v="6"/>
    <n v="11000"/>
    <s v="Murder"/>
    <x v="1"/>
    <x v="0"/>
    <n v="674761.28"/>
    <n v="9"/>
    <m/>
    <m/>
    <s v="Regular BCM"/>
  </r>
  <r>
    <x v="2"/>
    <x v="2"/>
    <n v="11000"/>
    <s v="Murder"/>
    <x v="1"/>
    <x v="0"/>
    <n v="1009805.89"/>
    <n v="10"/>
    <m/>
    <s v="Y"/>
    <s v="Regular BCM"/>
  </r>
  <r>
    <x v="3"/>
    <x v="5"/>
    <n v="14000"/>
    <s v="Assault"/>
    <x v="0"/>
    <x v="0"/>
    <n v="108275.04"/>
    <n v="3"/>
    <m/>
    <s v="Y"/>
    <s v="Regular BCM"/>
  </r>
  <r>
    <x v="2"/>
    <x v="2"/>
    <n v="13500"/>
    <s v="Weapons offenses"/>
    <x v="0"/>
    <x v="0"/>
    <n v="91762.38"/>
    <n v="1"/>
    <m/>
    <s v="Y"/>
    <s v="G &amp; G"/>
  </r>
  <r>
    <x v="3"/>
    <x v="9"/>
    <n v="11000"/>
    <s v="Murder"/>
    <x v="1"/>
    <x v="0"/>
    <n v="544216.63"/>
    <n v="10"/>
    <m/>
    <s v="Y"/>
    <s v="Regular BCM"/>
  </r>
  <r>
    <x v="3"/>
    <x v="7"/>
    <n v="11000"/>
    <s v="Murder"/>
    <x v="1"/>
    <x v="0"/>
    <n v="328366.84000000003"/>
    <n v="2"/>
    <m/>
    <m/>
    <s v="Regular BCM"/>
  </r>
  <r>
    <x v="13"/>
    <x v="11"/>
    <n v="11200"/>
    <s v="Homicide"/>
    <x v="0"/>
    <x v="0"/>
    <n v="371329.91"/>
    <n v="6"/>
    <m/>
    <s v="Y"/>
    <s v="Regular BCM"/>
  </r>
  <r>
    <x v="6"/>
    <x v="2"/>
    <n v="11200"/>
    <s v="Homicide"/>
    <x v="0"/>
    <x v="0"/>
    <n v="332314.17"/>
    <n v="8"/>
    <m/>
    <s v="Y"/>
    <s v="Regular BCM"/>
  </r>
  <r>
    <x v="7"/>
    <x v="5"/>
    <n v="11500"/>
    <s v="Sexual assault"/>
    <x v="0"/>
    <x v="0"/>
    <n v="99306.74"/>
    <n v="1"/>
    <s v="Y"/>
    <s v="Y"/>
    <s v="Regular BCM"/>
  </r>
  <r>
    <x v="14"/>
    <x v="9"/>
    <n v="11500"/>
    <s v="Sexual assault"/>
    <x v="0"/>
    <x v="0"/>
    <n v="235797.8"/>
    <n v="6"/>
    <m/>
    <s v="Y"/>
    <s v="Regular BCM"/>
  </r>
  <r>
    <x v="12"/>
    <x v="11"/>
    <n v="14000"/>
    <s v="Assault"/>
    <x v="0"/>
    <x v="0"/>
    <n v="65390.75"/>
    <n v="1"/>
    <m/>
    <s v="Y"/>
    <s v="Regular BCM"/>
  </r>
  <r>
    <x v="2"/>
    <x v="6"/>
    <n v="14000"/>
    <s v="Assault"/>
    <x v="0"/>
    <x v="0"/>
    <n v="105505.06"/>
    <n v="3"/>
    <m/>
    <s v="Y"/>
    <s v="Regular BCM"/>
  </r>
  <r>
    <x v="3"/>
    <x v="6"/>
    <n v="18500"/>
    <s v="Other criminal"/>
    <x v="0"/>
    <x v="0"/>
    <n v="48357.25"/>
    <n v="1"/>
    <m/>
    <s v="Y"/>
    <s v="ECM"/>
  </r>
  <r>
    <x v="6"/>
    <x v="4"/>
    <n v="11000"/>
    <s v="Murder"/>
    <x v="1"/>
    <x v="0"/>
    <n v="632056.24"/>
    <n v="8"/>
    <m/>
    <s v="Y"/>
    <s v="Regular BCM"/>
  </r>
  <r>
    <x v="9"/>
    <x v="8"/>
    <n v="11500"/>
    <s v="Sexual assault"/>
    <x v="0"/>
    <x v="0"/>
    <n v="141702.20000000001"/>
    <n v="3"/>
    <m/>
    <m/>
    <s v="Regular BCM"/>
  </r>
  <r>
    <x v="14"/>
    <x v="5"/>
    <n v="11200"/>
    <s v="Homicide"/>
    <x v="0"/>
    <x v="0"/>
    <n v="196775.49"/>
    <n v="2"/>
    <m/>
    <m/>
    <s v="Regular BCM"/>
  </r>
  <r>
    <x v="13"/>
    <x v="5"/>
    <n v="11500"/>
    <s v="Sexual assault"/>
    <x v="0"/>
    <x v="0"/>
    <n v="114625.1"/>
    <n v="4"/>
    <m/>
    <s v="Y"/>
    <s v="Regular BCM"/>
  </r>
  <r>
    <x v="2"/>
    <x v="8"/>
    <n v="18000"/>
    <s v="Fail to comply"/>
    <x v="0"/>
    <x v="0"/>
    <n v="36563.65"/>
    <n v="1"/>
    <m/>
    <s v="Y"/>
    <s v="Regular BCM"/>
  </r>
  <r>
    <x v="0"/>
    <x v="6"/>
    <n v="11200"/>
    <s v="Homicide"/>
    <x v="0"/>
    <x v="0"/>
    <n v="206778.23999999999"/>
    <n v="4"/>
    <m/>
    <m/>
    <s v="Regular BCM"/>
  </r>
  <r>
    <x v="9"/>
    <x v="4"/>
    <n v="12500"/>
    <s v="Robbery"/>
    <x v="0"/>
    <x v="0"/>
    <n v="36449"/>
    <n v="1"/>
    <m/>
    <s v="Y"/>
    <s v="Regular BCM"/>
  </r>
  <r>
    <x v="5"/>
    <x v="8"/>
    <n v="11000"/>
    <s v="Murder"/>
    <x v="1"/>
    <x v="0"/>
    <n v="367550.47"/>
    <n v="5"/>
    <m/>
    <s v="Y"/>
    <s v="Regular BCM"/>
  </r>
  <r>
    <x v="9"/>
    <x v="6"/>
    <n v="11500"/>
    <s v="Sexual assault"/>
    <x v="0"/>
    <x v="0"/>
    <n v="156341.71"/>
    <n v="4"/>
    <m/>
    <s v="Y"/>
    <s v="Regular BCM"/>
  </r>
  <r>
    <x v="10"/>
    <x v="11"/>
    <n v="11500"/>
    <s v="Sexual assault"/>
    <x v="0"/>
    <x v="0"/>
    <n v="22114.2"/>
    <n v="1"/>
    <m/>
    <m/>
    <s v="Regular BCM"/>
  </r>
  <r>
    <x v="2"/>
    <x v="3"/>
    <n v="12000"/>
    <s v="Narcotics - cocaine and heroin"/>
    <x v="0"/>
    <x v="0"/>
    <n v="197402.97"/>
    <n v="4"/>
    <m/>
    <s v="Y"/>
    <s v="Regular BCM"/>
  </r>
  <r>
    <x v="11"/>
    <x v="11"/>
    <n v="12500"/>
    <s v="Robbery"/>
    <x v="0"/>
    <x v="0"/>
    <n v="8920.5"/>
    <n v="2"/>
    <m/>
    <s v="Y"/>
    <s v="Regular BCM"/>
  </r>
  <r>
    <x v="8"/>
    <x v="6"/>
    <n v="11200"/>
    <s v="Homicide"/>
    <x v="0"/>
    <x v="0"/>
    <n v="114719.97"/>
    <n v="4"/>
    <m/>
    <s v="Y"/>
    <s v="Regular BCM"/>
  </r>
  <r>
    <x v="0"/>
    <x v="10"/>
    <n v="11000"/>
    <s v="Murder"/>
    <x v="1"/>
    <x v="0"/>
    <n v="1173260.7"/>
    <n v="12"/>
    <m/>
    <m/>
    <s v="Regular BCM"/>
  </r>
  <r>
    <x v="14"/>
    <x v="7"/>
    <n v="11200"/>
    <s v="Homicide"/>
    <x v="0"/>
    <x v="0"/>
    <n v="232227.75"/>
    <n v="9"/>
    <m/>
    <s v="Y"/>
    <s v="Regular BCM"/>
  </r>
  <r>
    <x v="9"/>
    <x v="10"/>
    <n v="11000"/>
    <s v="Murder"/>
    <x v="1"/>
    <x v="0"/>
    <n v="188871.25"/>
    <n v="1"/>
    <m/>
    <m/>
    <s v="ECM"/>
  </r>
  <r>
    <x v="9"/>
    <x v="11"/>
    <n v="11200"/>
    <s v="Homicide"/>
    <x v="0"/>
    <x v="0"/>
    <n v="224100.04"/>
    <n v="5"/>
    <m/>
    <s v="Y"/>
    <s v="Regular BCM"/>
  </r>
  <r>
    <x v="2"/>
    <x v="5"/>
    <n v="11000"/>
    <s v="Murder"/>
    <x v="1"/>
    <x v="0"/>
    <n v="388465.71"/>
    <n v="3"/>
    <m/>
    <m/>
    <s v="Regular BCM"/>
  </r>
  <r>
    <x v="12"/>
    <x v="10"/>
    <n v="11000"/>
    <s v="Murder"/>
    <x v="1"/>
    <x v="0"/>
    <n v="657971.68999999994"/>
    <n v="4"/>
    <m/>
    <s v="Y"/>
    <s v="ECM"/>
  </r>
  <r>
    <x v="11"/>
    <x v="3"/>
    <n v="18500"/>
    <s v="Other criminal"/>
    <x v="0"/>
    <x v="0"/>
    <n v="52551.74"/>
    <n v="2"/>
    <m/>
    <s v="Y"/>
    <s v="Regular BCM"/>
  </r>
  <r>
    <x v="4"/>
    <x v="7"/>
    <n v="18500"/>
    <s v="Other criminal"/>
    <x v="0"/>
    <x v="0"/>
    <n v="10573.33"/>
    <n v="1"/>
    <m/>
    <m/>
    <s v="Regular BCM"/>
  </r>
  <r>
    <x v="5"/>
    <x v="4"/>
    <n v="12500"/>
    <s v="Robbery"/>
    <x v="0"/>
    <x v="0"/>
    <n v="204358.39"/>
    <n v="8"/>
    <m/>
    <s v="Y"/>
    <s v="Regular BCM"/>
  </r>
  <r>
    <x v="9"/>
    <x v="8"/>
    <n v="11200"/>
    <s v="Homicide"/>
    <x v="0"/>
    <x v="0"/>
    <n v="291420.15999999997"/>
    <n v="6"/>
    <m/>
    <s v="Y"/>
    <s v="Regular BCM"/>
  </r>
  <r>
    <x v="1"/>
    <x v="4"/>
    <n v="11000"/>
    <s v="Murder"/>
    <x v="1"/>
    <x v="0"/>
    <n v="215299.3"/>
    <n v="4"/>
    <m/>
    <m/>
    <s v="Regular BCM"/>
  </r>
  <r>
    <x v="13"/>
    <x v="9"/>
    <n v="11000"/>
    <s v="Murder"/>
    <x v="1"/>
    <x v="0"/>
    <n v="224241.25"/>
    <n v="2"/>
    <m/>
    <m/>
    <s v="Regular BCM"/>
  </r>
  <r>
    <x v="7"/>
    <x v="7"/>
    <n v="12500"/>
    <s v="Robbery"/>
    <x v="0"/>
    <x v="0"/>
    <n v="68832.850000000006"/>
    <n v="1"/>
    <m/>
    <s v="Y"/>
    <s v="ECM"/>
  </r>
  <r>
    <x v="2"/>
    <x v="7"/>
    <n v="11200"/>
    <s v="Homicide"/>
    <x v="0"/>
    <x v="0"/>
    <n v="224141.6"/>
    <n v="4"/>
    <s v="Y"/>
    <s v="Y"/>
    <s v="Regular BCM"/>
  </r>
  <r>
    <x v="5"/>
    <x v="7"/>
    <n v="11200"/>
    <s v="Homicide"/>
    <x v="0"/>
    <x v="0"/>
    <n v="316471.40999999997"/>
    <n v="9"/>
    <m/>
    <s v="Y"/>
    <s v="Regular BCM"/>
  </r>
  <r>
    <x v="14"/>
    <x v="7"/>
    <n v="11500"/>
    <s v="Sexual assault"/>
    <x v="0"/>
    <x v="0"/>
    <n v="60579.38"/>
    <n v="1"/>
    <m/>
    <s v="Y"/>
    <s v="Regular BCM"/>
  </r>
  <r>
    <x v="3"/>
    <x v="7"/>
    <n v="11000"/>
    <s v="Murder"/>
    <x v="1"/>
    <x v="0"/>
    <n v="253736.95"/>
    <n v="2"/>
    <m/>
    <m/>
    <s v="ECM"/>
  </r>
  <r>
    <x v="2"/>
    <x v="5"/>
    <n v="18000"/>
    <s v="Fail to comply"/>
    <x v="0"/>
    <x v="0"/>
    <n v="30319.65"/>
    <n v="1"/>
    <m/>
    <s v="Y"/>
    <s v="Regular BCM"/>
  </r>
  <r>
    <x v="7"/>
    <x v="5"/>
    <n v="14000"/>
    <s v="Assault"/>
    <x v="0"/>
    <x v="0"/>
    <n v="48010.3"/>
    <n v="2"/>
    <m/>
    <s v="Y"/>
    <s v="Regular BCM"/>
  </r>
  <r>
    <x v="13"/>
    <x v="3"/>
    <n v="11200"/>
    <s v="Homicide"/>
    <x v="0"/>
    <x v="0"/>
    <n v="78684.08"/>
    <n v="2"/>
    <s v="Y"/>
    <s v="Y"/>
    <s v="Regular BCM"/>
  </r>
  <r>
    <x v="2"/>
    <x v="1"/>
    <n v="12500"/>
    <s v="Robbery"/>
    <x v="0"/>
    <x v="0"/>
    <n v="139995.85"/>
    <n v="5"/>
    <m/>
    <s v="Y"/>
    <s v="Regular BCM"/>
  </r>
  <r>
    <x v="2"/>
    <x v="11"/>
    <n v="11000"/>
    <s v="Murder"/>
    <x v="1"/>
    <x v="0"/>
    <n v="862249.79"/>
    <n v="8"/>
    <m/>
    <s v="Y"/>
    <s v="Regular BCM"/>
  </r>
  <r>
    <x v="3"/>
    <x v="9"/>
    <n v="12000"/>
    <s v="Narcotics - cocaine and heroin"/>
    <x v="0"/>
    <x v="0"/>
    <n v="84085.68"/>
    <n v="1"/>
    <m/>
    <m/>
    <s v="Regular BCM"/>
  </r>
  <r>
    <x v="14"/>
    <x v="6"/>
    <n v="11000"/>
    <s v="Murder"/>
    <x v="1"/>
    <x v="0"/>
    <n v="835600.62"/>
    <n v="4"/>
    <m/>
    <s v="Y"/>
    <s v="ECM"/>
  </r>
  <r>
    <x v="9"/>
    <x v="0"/>
    <n v="11000"/>
    <s v="Murder"/>
    <x v="1"/>
    <x v="0"/>
    <n v="561740.38"/>
    <n v="9"/>
    <m/>
    <s v="Y"/>
    <s v="Regular BCM"/>
  </r>
  <r>
    <x v="5"/>
    <x v="6"/>
    <n v="11000"/>
    <s v="Murder"/>
    <x v="1"/>
    <x v="0"/>
    <n v="545028.5"/>
    <n v="6"/>
    <m/>
    <s v="Y"/>
    <s v="Regular BCM"/>
  </r>
  <r>
    <x v="14"/>
    <x v="7"/>
    <n v="18500"/>
    <s v="Other criminal"/>
    <x v="0"/>
    <x v="0"/>
    <n v="138276.75"/>
    <n v="4"/>
    <m/>
    <s v="Y"/>
    <s v="Regular BCM"/>
  </r>
  <r>
    <x v="1"/>
    <x v="2"/>
    <n v="11000"/>
    <s v="Murder"/>
    <x v="1"/>
    <x v="0"/>
    <n v="282934.21000000002"/>
    <n v="4"/>
    <m/>
    <s v="Y"/>
    <s v="Regular BCM"/>
  </r>
  <r>
    <x v="3"/>
    <x v="7"/>
    <n v="13500"/>
    <s v="Weapons offenses"/>
    <x v="0"/>
    <x v="0"/>
    <n v="117811.11"/>
    <n v="4"/>
    <m/>
    <s v="Y"/>
    <s v="G &amp; G"/>
  </r>
  <r>
    <x v="8"/>
    <x v="11"/>
    <n v="14000"/>
    <s v="Assault"/>
    <x v="0"/>
    <x v="0"/>
    <n v="83388.800000000003"/>
    <n v="2"/>
    <m/>
    <s v="Y"/>
    <s v="Regular BCM"/>
  </r>
  <r>
    <x v="5"/>
    <x v="6"/>
    <n v="11200"/>
    <s v="Homicide"/>
    <x v="0"/>
    <x v="0"/>
    <n v="120533"/>
    <n v="1"/>
    <s v="Y"/>
    <s v="Y"/>
    <s v="ECM"/>
  </r>
  <r>
    <x v="14"/>
    <x v="3"/>
    <n v="18500"/>
    <s v="Other criminal"/>
    <x v="0"/>
    <x v="0"/>
    <n v="127121.42"/>
    <n v="3"/>
    <m/>
    <s v="Y"/>
    <s v="Regular BCM"/>
  </r>
  <r>
    <x v="0"/>
    <x v="6"/>
    <n v="12500"/>
    <s v="Robbery"/>
    <x v="0"/>
    <x v="0"/>
    <n v="190407.63"/>
    <n v="6"/>
    <m/>
    <s v="Y"/>
    <s v="Regular BCM"/>
  </r>
  <r>
    <x v="12"/>
    <x v="9"/>
    <n v="12500"/>
    <s v="Robbery"/>
    <x v="0"/>
    <x v="0"/>
    <n v="176106.76"/>
    <n v="5"/>
    <m/>
    <s v="Y"/>
    <s v="Regular BCM"/>
  </r>
  <r>
    <x v="10"/>
    <x v="0"/>
    <n v="14000"/>
    <s v="Assault"/>
    <x v="0"/>
    <x v="0"/>
    <n v="95499.55"/>
    <n v="2"/>
    <m/>
    <s v="Y"/>
    <s v="Regular BCM"/>
  </r>
  <r>
    <x v="10"/>
    <x v="3"/>
    <n v="11200"/>
    <s v="Homicide"/>
    <x v="0"/>
    <x v="0"/>
    <n v="15044.35"/>
    <n v="1"/>
    <m/>
    <s v="Y"/>
    <s v="Regular BCM"/>
  </r>
  <r>
    <x v="13"/>
    <x v="0"/>
    <n v="11200"/>
    <s v="Homicide"/>
    <x v="0"/>
    <x v="0"/>
    <n v="139201.39000000001"/>
    <n v="3"/>
    <m/>
    <s v="Y"/>
    <s v="Regular BCM"/>
  </r>
  <r>
    <x v="1"/>
    <x v="3"/>
    <n v="15000"/>
    <s v="Threatening"/>
    <x v="0"/>
    <x v="0"/>
    <n v="28243.82"/>
    <n v="1"/>
    <m/>
    <s v="Y"/>
    <s v="Regular BCM"/>
  </r>
  <r>
    <x v="9"/>
    <x v="2"/>
    <n v="11500"/>
    <s v="Sexual assault"/>
    <x v="0"/>
    <x v="0"/>
    <n v="184908.25"/>
    <n v="7"/>
    <m/>
    <s v="Y"/>
    <s v="Regular BCM"/>
  </r>
  <r>
    <x v="6"/>
    <x v="6"/>
    <n v="11500"/>
    <s v="Sexual assault"/>
    <x v="0"/>
    <x v="0"/>
    <n v="42697.37"/>
    <n v="1"/>
    <m/>
    <s v="Y"/>
    <s v="Regular BCM"/>
  </r>
  <r>
    <x v="13"/>
    <x v="7"/>
    <n v="11000"/>
    <s v="Murder"/>
    <x v="1"/>
    <x v="0"/>
    <n v="479880.55"/>
    <n v="5"/>
    <m/>
    <s v="Y"/>
    <s v="Regular BCM"/>
  </r>
  <r>
    <x v="9"/>
    <x v="10"/>
    <n v="11000"/>
    <s v="Murder"/>
    <x v="1"/>
    <x v="0"/>
    <n v="137662.85999999999"/>
    <n v="3"/>
    <m/>
    <m/>
    <s v="Regular BCM"/>
  </r>
  <r>
    <x v="1"/>
    <x v="3"/>
    <n v="12500"/>
    <s v="Robbery"/>
    <x v="0"/>
    <x v="0"/>
    <n v="78123.77"/>
    <n v="2"/>
    <m/>
    <s v="Y"/>
    <s v="Regular BCM"/>
  </r>
  <r>
    <x v="0"/>
    <x v="7"/>
    <n v="11200"/>
    <s v="Homicide"/>
    <x v="0"/>
    <x v="0"/>
    <n v="128161.34"/>
    <n v="5"/>
    <m/>
    <s v="Y"/>
    <s v="Regular BCM"/>
  </r>
  <r>
    <x v="5"/>
    <x v="0"/>
    <n v="11200"/>
    <s v="Homicide"/>
    <x v="0"/>
    <x v="0"/>
    <n v="65784.5"/>
    <n v="1"/>
    <s v="Y"/>
    <s v="Y"/>
    <s v="Regular BCM"/>
  </r>
  <r>
    <x v="2"/>
    <x v="1"/>
    <n v="11200"/>
    <s v="Homicide"/>
    <x v="0"/>
    <x v="0"/>
    <n v="72348.25"/>
    <n v="2"/>
    <m/>
    <m/>
    <s v="Regular BCM"/>
  </r>
  <r>
    <x v="1"/>
    <x v="10"/>
    <n v="13500"/>
    <s v="Weapons offenses"/>
    <x v="0"/>
    <x v="0"/>
    <n v="36156.1"/>
    <n v="1"/>
    <s v="Y"/>
    <s v="Y"/>
    <s v="Regular BCM"/>
  </r>
  <r>
    <x v="6"/>
    <x v="0"/>
    <n v="12000"/>
    <s v="Narcotics - cocaine and heroin"/>
    <x v="0"/>
    <x v="0"/>
    <n v="43079.14"/>
    <n v="3"/>
    <m/>
    <s v="Y"/>
    <s v="Regular BCM"/>
  </r>
  <r>
    <x v="6"/>
    <x v="6"/>
    <n v="13500"/>
    <s v="Weapons offenses"/>
    <x v="0"/>
    <x v="0"/>
    <n v="97665.3"/>
    <n v="1"/>
    <s v="Y"/>
    <s v="Y"/>
    <s v="G &amp; G"/>
  </r>
  <r>
    <x v="1"/>
    <x v="11"/>
    <n v="11200"/>
    <s v="Homicide"/>
    <x v="0"/>
    <x v="0"/>
    <n v="31734.6"/>
    <n v="1"/>
    <m/>
    <m/>
    <s v="Regular BCM"/>
  </r>
  <r>
    <x v="12"/>
    <x v="10"/>
    <n v="11200"/>
    <s v="Homicide"/>
    <x v="0"/>
    <x v="0"/>
    <n v="203899.3"/>
    <n v="3"/>
    <m/>
    <s v="Y"/>
    <s v="Regular BCM"/>
  </r>
  <r>
    <x v="2"/>
    <x v="2"/>
    <n v="18500"/>
    <s v="Other criminal"/>
    <x v="0"/>
    <x v="0"/>
    <n v="400"/>
    <n v="1"/>
    <m/>
    <s v="Y"/>
    <s v="Mega Case"/>
  </r>
  <r>
    <x v="2"/>
    <x v="5"/>
    <n v="13500"/>
    <s v="Weapons offenses"/>
    <x v="0"/>
    <x v="0"/>
    <n v="24319.96"/>
    <n v="1"/>
    <m/>
    <m/>
    <s v="Regular BCM"/>
  </r>
  <r>
    <x v="13"/>
    <x v="9"/>
    <n v="11500"/>
    <s v="Sexual assault"/>
    <x v="0"/>
    <x v="0"/>
    <n v="31836.12"/>
    <n v="1"/>
    <s v="Y"/>
    <s v="Y"/>
    <s v="Regular BCM"/>
  </r>
  <r>
    <x v="8"/>
    <x v="11"/>
    <n v="11000"/>
    <s v="Murder"/>
    <x v="1"/>
    <x v="0"/>
    <n v="346573.93"/>
    <n v="7"/>
    <m/>
    <s v="Y"/>
    <s v="Regular BCM"/>
  </r>
  <r>
    <x v="7"/>
    <x v="4"/>
    <n v="11000"/>
    <s v="Murder"/>
    <x v="1"/>
    <x v="0"/>
    <n v="206859.95"/>
    <n v="2"/>
    <m/>
    <m/>
    <s v="Regular BCM"/>
  </r>
  <r>
    <x v="7"/>
    <x v="11"/>
    <n v="11200"/>
    <s v="Homicide"/>
    <x v="0"/>
    <x v="0"/>
    <n v="112306.25"/>
    <n v="2"/>
    <m/>
    <s v="Y"/>
    <s v="Regular BCM"/>
  </r>
  <r>
    <x v="12"/>
    <x v="2"/>
    <n v="12000"/>
    <s v="Narcotics - cocaine and heroin"/>
    <x v="0"/>
    <x v="0"/>
    <n v="81806.25"/>
    <n v="2"/>
    <m/>
    <s v="Y"/>
    <s v="G &amp; G"/>
  </r>
  <r>
    <x v="4"/>
    <x v="8"/>
    <n v="11000"/>
    <s v="Murder"/>
    <x v="1"/>
    <x v="0"/>
    <n v="596685.72"/>
    <n v="7"/>
    <m/>
    <m/>
    <s v="Regular BCM"/>
  </r>
  <r>
    <x v="14"/>
    <x v="9"/>
    <n v="11500"/>
    <s v="Sexual assault"/>
    <x v="0"/>
    <x v="0"/>
    <n v="76726.61"/>
    <n v="3"/>
    <m/>
    <m/>
    <s v="Regular BCM"/>
  </r>
  <r>
    <x v="2"/>
    <x v="5"/>
    <n v="12500"/>
    <s v="Robbery"/>
    <x v="0"/>
    <x v="0"/>
    <n v="15007.3"/>
    <n v="1"/>
    <m/>
    <m/>
    <s v="Regular BCM"/>
  </r>
  <r>
    <x v="5"/>
    <x v="8"/>
    <n v="12000"/>
    <s v="Narcotics - cocaine and heroin"/>
    <x v="0"/>
    <x v="0"/>
    <n v="200179.54"/>
    <n v="3"/>
    <m/>
    <s v="Y"/>
    <s v="Regular BCM"/>
  </r>
  <r>
    <x v="2"/>
    <x v="4"/>
    <n v="12500"/>
    <s v="Robbery"/>
    <x v="0"/>
    <x v="0"/>
    <n v="126312.8"/>
    <n v="4"/>
    <m/>
    <s v="Y"/>
    <s v="Regular BCM"/>
  </r>
  <r>
    <x v="9"/>
    <x v="2"/>
    <n v="11000"/>
    <s v="Murder"/>
    <x v="1"/>
    <x v="0"/>
    <n v="110829.8"/>
    <n v="1"/>
    <m/>
    <m/>
    <s v="ECM"/>
  </r>
  <r>
    <x v="10"/>
    <x v="0"/>
    <n v="11000"/>
    <s v="Murder"/>
    <x v="1"/>
    <x v="0"/>
    <n v="470459.43"/>
    <n v="7"/>
    <m/>
    <s v="Y"/>
    <s v="Regular BCM"/>
  </r>
  <r>
    <x v="5"/>
    <x v="8"/>
    <n v="11500"/>
    <s v="Sexual assault"/>
    <x v="0"/>
    <x v="0"/>
    <n v="25956.799999999999"/>
    <n v="1"/>
    <m/>
    <s v="Y"/>
    <s v="Regular BCM"/>
  </r>
  <r>
    <x v="9"/>
    <x v="2"/>
    <n v="13500"/>
    <s v="Weapons offenses"/>
    <x v="0"/>
    <x v="0"/>
    <n v="14528.95"/>
    <n v="2"/>
    <m/>
    <s v="Y"/>
    <s v="Regular BCM"/>
  </r>
  <r>
    <x v="11"/>
    <x v="10"/>
    <n v="13500"/>
    <s v="Weapons offenses"/>
    <x v="0"/>
    <x v="0"/>
    <n v="146051.79999999999"/>
    <n v="4"/>
    <m/>
    <m/>
    <s v="Regular BCM"/>
  </r>
  <r>
    <x v="10"/>
    <x v="8"/>
    <n v="11000"/>
    <s v="Murder"/>
    <x v="1"/>
    <x v="0"/>
    <n v="1435464.28"/>
    <n v="8"/>
    <m/>
    <s v="Y"/>
    <s v="ECM"/>
  </r>
  <r>
    <x v="14"/>
    <x v="1"/>
    <n v="13500"/>
    <s v="Weapons offenses"/>
    <x v="0"/>
    <x v="0"/>
    <n v="17599.47"/>
    <n v="1"/>
    <m/>
    <m/>
    <s v="Regular BCM"/>
  </r>
  <r>
    <x v="0"/>
    <x v="10"/>
    <n v="14000"/>
    <s v="Assault"/>
    <x v="0"/>
    <x v="0"/>
    <n v="65507.6"/>
    <n v="2"/>
    <m/>
    <s v="Y"/>
    <s v="Regular BCM"/>
  </r>
  <r>
    <x v="2"/>
    <x v="6"/>
    <n v="12000"/>
    <s v="Narcotics - cocaine and heroin"/>
    <x v="0"/>
    <x v="0"/>
    <n v="100755.89"/>
    <n v="3"/>
    <m/>
    <m/>
    <s v="Regular BCM"/>
  </r>
  <r>
    <x v="11"/>
    <x v="4"/>
    <n v="18500"/>
    <s v="Other criminal"/>
    <x v="0"/>
    <x v="0"/>
    <n v="153509.38"/>
    <n v="4"/>
    <m/>
    <m/>
    <s v="Regular BCM"/>
  </r>
  <r>
    <x v="6"/>
    <x v="4"/>
    <n v="18500"/>
    <s v="Other criminal"/>
    <x v="0"/>
    <x v="0"/>
    <n v="84800.19"/>
    <n v="3"/>
    <m/>
    <s v="Y"/>
    <s v="Regular BCM"/>
  </r>
  <r>
    <x v="2"/>
    <x v="2"/>
    <n v="11500"/>
    <s v="Sexual assault"/>
    <x v="0"/>
    <x v="0"/>
    <n v="31491.200000000001"/>
    <n v="1"/>
    <s v="Y"/>
    <s v="Y"/>
    <s v="Regular BCM"/>
  </r>
  <r>
    <x v="4"/>
    <x v="11"/>
    <n v="12000"/>
    <s v="Narcotics - cocaine and heroin"/>
    <x v="0"/>
    <x v="0"/>
    <n v="165088.91"/>
    <n v="6"/>
    <m/>
    <s v="Y"/>
    <s v="Regular BCM"/>
  </r>
  <r>
    <x v="11"/>
    <x v="11"/>
    <n v="18500"/>
    <s v="Other criminal"/>
    <x v="0"/>
    <x v="0"/>
    <n v="160757.01999999999"/>
    <n v="6"/>
    <m/>
    <m/>
    <s v="Regular BCM"/>
  </r>
  <r>
    <x v="8"/>
    <x v="9"/>
    <n v="14000"/>
    <s v="Assault"/>
    <x v="0"/>
    <x v="0"/>
    <n v="400"/>
    <n v="1"/>
    <m/>
    <s v="Y"/>
    <m/>
  </r>
  <r>
    <x v="7"/>
    <x v="0"/>
    <n v="12000"/>
    <s v="Narcotics - cocaine and heroin"/>
    <x v="0"/>
    <x v="0"/>
    <n v="418087.33"/>
    <n v="5"/>
    <m/>
    <s v="Y"/>
    <s v="G &amp; G"/>
  </r>
  <r>
    <x v="4"/>
    <x v="7"/>
    <n v="11500"/>
    <s v="Sexual assault"/>
    <x v="0"/>
    <x v="0"/>
    <n v="25991.69"/>
    <n v="1"/>
    <m/>
    <s v="Y"/>
    <s v="Regular BCM"/>
  </r>
  <r>
    <x v="3"/>
    <x v="5"/>
    <n v="12000"/>
    <s v="Narcotics - cocaine and heroin"/>
    <x v="0"/>
    <x v="0"/>
    <n v="229392.35"/>
    <n v="3"/>
    <m/>
    <m/>
    <s v="G &amp; G"/>
  </r>
  <r>
    <x v="0"/>
    <x v="3"/>
    <n v="12000"/>
    <s v="Narcotics - cocaine and heroin"/>
    <x v="0"/>
    <x v="0"/>
    <n v="159211.95000000001"/>
    <n v="3"/>
    <m/>
    <s v="Y"/>
    <s v="Regular BCM"/>
  </r>
  <r>
    <x v="14"/>
    <x v="7"/>
    <n v="16500"/>
    <s v="Other vehicle offenses"/>
    <x v="0"/>
    <x v="0"/>
    <n v="84586.6"/>
    <n v="1"/>
    <m/>
    <m/>
    <s v="Regular BCM"/>
  </r>
  <r>
    <x v="8"/>
    <x v="9"/>
    <n v="11000"/>
    <s v="Murder"/>
    <x v="1"/>
    <x v="0"/>
    <n v="259083.8"/>
    <n v="2"/>
    <m/>
    <s v="Y"/>
    <s v="ECM"/>
  </r>
  <r>
    <x v="8"/>
    <x v="8"/>
    <n v="12000"/>
    <s v="Narcotics - cocaine and heroin"/>
    <x v="0"/>
    <x v="0"/>
    <n v="140859.24"/>
    <n v="3"/>
    <m/>
    <s v="Y"/>
    <s v="Regular BCM"/>
  </r>
  <r>
    <x v="5"/>
    <x v="1"/>
    <n v="12500"/>
    <s v="Robbery"/>
    <x v="0"/>
    <x v="0"/>
    <n v="182312.59"/>
    <n v="6"/>
    <m/>
    <s v="Y"/>
    <s v="Regular BCM"/>
  </r>
  <r>
    <x v="0"/>
    <x v="2"/>
    <n v="13000"/>
    <s v="Break and enter"/>
    <x v="0"/>
    <x v="0"/>
    <n v="49933.38"/>
    <n v="1"/>
    <m/>
    <s v="Y"/>
    <s v="Regular BCM"/>
  </r>
  <r>
    <x v="12"/>
    <x v="8"/>
    <n v="11000"/>
    <s v="Murder"/>
    <x v="1"/>
    <x v="0"/>
    <n v="91677.6"/>
    <n v="2"/>
    <s v="Y"/>
    <s v="Y"/>
    <s v="Regular BCM"/>
  </r>
  <r>
    <x v="13"/>
    <x v="5"/>
    <n v="11200"/>
    <s v="Homicide"/>
    <x v="0"/>
    <x v="0"/>
    <n v="83923.22"/>
    <n v="2"/>
    <m/>
    <s v="Y"/>
    <s v="ECM"/>
  </r>
  <r>
    <x v="0"/>
    <x v="10"/>
    <n v="18500"/>
    <s v="Other criminal"/>
    <x v="0"/>
    <x v="0"/>
    <n v="47546.9"/>
    <n v="2"/>
    <m/>
    <s v="Y"/>
    <s v="Regular BCM"/>
  </r>
  <r>
    <x v="8"/>
    <x v="3"/>
    <n v="14000"/>
    <s v="Assault"/>
    <x v="0"/>
    <x v="0"/>
    <n v="81346"/>
    <n v="2"/>
    <m/>
    <s v="Y"/>
    <s v="Regular BCM"/>
  </r>
  <r>
    <x v="1"/>
    <x v="10"/>
    <n v="18500"/>
    <s v="Other criminal"/>
    <x v="0"/>
    <x v="0"/>
    <n v="74097.2"/>
    <n v="3"/>
    <s v="Y"/>
    <s v="Y"/>
    <s v="Regular BCM"/>
  </r>
  <r>
    <x v="8"/>
    <x v="2"/>
    <n v="12500"/>
    <s v="Robbery"/>
    <x v="0"/>
    <x v="0"/>
    <n v="120190.85"/>
    <n v="3"/>
    <m/>
    <s v="Y"/>
    <s v="Regular BCM"/>
  </r>
  <r>
    <x v="8"/>
    <x v="8"/>
    <n v="13000"/>
    <s v="Break and enter"/>
    <x v="0"/>
    <x v="0"/>
    <n v="75226.350000000006"/>
    <n v="2"/>
    <m/>
    <s v="Y"/>
    <s v="Regular BCM"/>
  </r>
  <r>
    <x v="13"/>
    <x v="1"/>
    <n v="12500"/>
    <s v="Robbery"/>
    <x v="0"/>
    <x v="0"/>
    <n v="229406"/>
    <n v="2"/>
    <m/>
    <s v="Y"/>
    <s v="ECM"/>
  </r>
  <r>
    <x v="12"/>
    <x v="10"/>
    <n v="18500"/>
    <s v="Other criminal"/>
    <x v="0"/>
    <x v="0"/>
    <n v="35501.120000000003"/>
    <n v="1"/>
    <m/>
    <s v="Y"/>
    <s v="G &amp; G"/>
  </r>
  <r>
    <x v="9"/>
    <x v="6"/>
    <n v="11000"/>
    <s v="Murder"/>
    <x v="1"/>
    <x v="0"/>
    <n v="556009.1"/>
    <n v="2"/>
    <m/>
    <s v="Y"/>
    <s v="ECM"/>
  </r>
  <r>
    <x v="10"/>
    <x v="0"/>
    <n v="11000"/>
    <s v="Murder"/>
    <x v="1"/>
    <x v="0"/>
    <n v="291141.3"/>
    <n v="1"/>
    <m/>
    <m/>
    <s v="ECM"/>
  </r>
  <r>
    <x v="1"/>
    <x v="10"/>
    <n v="11200"/>
    <s v="Homicide"/>
    <x v="0"/>
    <x v="0"/>
    <n v="137175.25"/>
    <n v="3"/>
    <m/>
    <s v="Y"/>
    <s v="Regular BCM"/>
  </r>
  <r>
    <x v="9"/>
    <x v="1"/>
    <n v="16000"/>
    <s v="Impaired driving"/>
    <x v="0"/>
    <x v="0"/>
    <n v="32882.699999999997"/>
    <n v="1"/>
    <m/>
    <m/>
    <s v="Regular BCM"/>
  </r>
  <r>
    <x v="11"/>
    <x v="3"/>
    <n v="12000"/>
    <s v="Narcotics - cocaine and heroin"/>
    <x v="0"/>
    <x v="0"/>
    <n v="37763.65"/>
    <n v="1"/>
    <m/>
    <s v="Y"/>
    <s v="Regular BCM"/>
  </r>
  <r>
    <x v="3"/>
    <x v="6"/>
    <n v="12500"/>
    <s v="Robbery"/>
    <x v="0"/>
    <x v="0"/>
    <n v="36278.949999999997"/>
    <n v="1"/>
    <m/>
    <s v="Y"/>
    <s v="Regular BCM"/>
  </r>
  <r>
    <x v="8"/>
    <x v="2"/>
    <n v="18500"/>
    <s v="Other criminal"/>
    <x v="0"/>
    <x v="0"/>
    <n v="1375"/>
    <n v="13"/>
    <m/>
    <m/>
    <s v="ECM - Mega Case"/>
  </r>
  <r>
    <x v="6"/>
    <x v="5"/>
    <n v="14000"/>
    <s v="Assault"/>
    <x v="0"/>
    <x v="0"/>
    <n v="73102.42"/>
    <n v="2"/>
    <m/>
    <s v="Y"/>
    <s v="Regular BCM"/>
  </r>
  <r>
    <x v="9"/>
    <x v="6"/>
    <n v="11200"/>
    <s v="Homicide"/>
    <x v="0"/>
    <x v="0"/>
    <n v="169742.42"/>
    <n v="6"/>
    <m/>
    <s v="Y"/>
    <s v="Regular BCM"/>
  </r>
  <r>
    <x v="8"/>
    <x v="3"/>
    <n v="17500"/>
    <s v="Other drug offenses"/>
    <x v="0"/>
    <x v="0"/>
    <n v="25619.599999999999"/>
    <n v="1"/>
    <m/>
    <s v="Y"/>
    <s v="Regular BCM"/>
  </r>
  <r>
    <x v="8"/>
    <x v="2"/>
    <n v="12000"/>
    <s v="Narcotics - cocaine and heroin"/>
    <x v="0"/>
    <x v="0"/>
    <n v="46737.7"/>
    <n v="1"/>
    <m/>
    <s v="Y"/>
    <s v="G &amp; G"/>
  </r>
  <r>
    <x v="10"/>
    <x v="2"/>
    <n v="18500"/>
    <s v="Other criminal"/>
    <x v="0"/>
    <x v="0"/>
    <n v="176337.93"/>
    <n v="5"/>
    <m/>
    <s v="Y"/>
    <s v="Regular BCM"/>
  </r>
  <r>
    <x v="11"/>
    <x v="1"/>
    <n v="11500"/>
    <s v="Sexual assault"/>
    <x v="0"/>
    <x v="0"/>
    <n v="29962.17"/>
    <n v="1"/>
    <m/>
    <s v="Y"/>
    <s v="Regular BCM"/>
  </r>
  <r>
    <x v="1"/>
    <x v="7"/>
    <n v="11000"/>
    <s v="Murder"/>
    <x v="1"/>
    <x v="0"/>
    <n v="319808.71999999997"/>
    <n v="3"/>
    <s v="Y"/>
    <s v="Y"/>
    <s v="Regular BCM"/>
  </r>
  <r>
    <x v="7"/>
    <x v="7"/>
    <n v="11500"/>
    <s v="Sexual assault"/>
    <x v="0"/>
    <x v="0"/>
    <n v="133271.26999999999"/>
    <n v="3"/>
    <m/>
    <s v="Y"/>
    <s v="Regular BCM"/>
  </r>
  <r>
    <x v="1"/>
    <x v="10"/>
    <n v="12500"/>
    <s v="Robbery"/>
    <x v="0"/>
    <x v="0"/>
    <n v="25392.15"/>
    <n v="2"/>
    <m/>
    <m/>
    <s v="Regular BCM"/>
  </r>
  <r>
    <x v="13"/>
    <x v="8"/>
    <n v="11000"/>
    <s v="Murder"/>
    <x v="1"/>
    <x v="0"/>
    <n v="297420.17"/>
    <n v="3"/>
    <m/>
    <s v="Y"/>
    <s v="Regular BCM"/>
  </r>
  <r>
    <x v="2"/>
    <x v="4"/>
    <n v="13500"/>
    <s v="Weapons offenses"/>
    <x v="0"/>
    <x v="0"/>
    <n v="64599.45"/>
    <n v="2"/>
    <m/>
    <s v="Y"/>
    <s v="Regular BCM"/>
  </r>
  <r>
    <x v="9"/>
    <x v="7"/>
    <n v="18500"/>
    <s v="Other criminal"/>
    <x v="0"/>
    <x v="0"/>
    <n v="54295.85"/>
    <n v="2"/>
    <m/>
    <m/>
    <s v="Regular BCM"/>
  </r>
  <r>
    <x v="7"/>
    <x v="4"/>
    <n v="11500"/>
    <s v="Sexual assault"/>
    <x v="0"/>
    <x v="0"/>
    <n v="178681.38"/>
    <n v="3"/>
    <m/>
    <s v="Y"/>
    <s v="Regular BCM"/>
  </r>
  <r>
    <x v="12"/>
    <x v="5"/>
    <n v="12000"/>
    <s v="Narcotics - cocaine and heroin"/>
    <x v="0"/>
    <x v="0"/>
    <n v="61721.599999999999"/>
    <n v="1"/>
    <m/>
    <s v="Y"/>
    <s v="G &amp; G"/>
  </r>
  <r>
    <x v="13"/>
    <x v="7"/>
    <n v="11000"/>
    <s v="Murder"/>
    <x v="1"/>
    <x v="0"/>
    <n v="214274.43"/>
    <n v="2"/>
    <m/>
    <m/>
    <s v="Regular BCM"/>
  </r>
  <r>
    <x v="5"/>
    <x v="9"/>
    <n v="12000"/>
    <s v="Narcotics - cocaine and heroin"/>
    <x v="0"/>
    <x v="0"/>
    <n v="108009.61"/>
    <n v="2"/>
    <m/>
    <s v="Y"/>
    <s v="Regular BCM"/>
  </r>
  <r>
    <x v="14"/>
    <x v="11"/>
    <n v="11000"/>
    <s v="Murder"/>
    <x v="1"/>
    <x v="0"/>
    <n v="475933.8"/>
    <n v="5"/>
    <m/>
    <m/>
    <s v="Regular BCM"/>
  </r>
  <r>
    <x v="11"/>
    <x v="1"/>
    <n v="12000"/>
    <s v="Narcotics - cocaine and heroin"/>
    <x v="0"/>
    <x v="0"/>
    <n v="187085.77"/>
    <n v="5"/>
    <m/>
    <m/>
    <s v="Regular BCM"/>
  </r>
  <r>
    <x v="5"/>
    <x v="9"/>
    <n v="11000"/>
    <s v="Murder"/>
    <x v="1"/>
    <x v="0"/>
    <n v="45884.45"/>
    <n v="1"/>
    <m/>
    <m/>
    <s v="Regular BCM"/>
  </r>
  <r>
    <x v="0"/>
    <x v="7"/>
    <n v="13500"/>
    <s v="Weapons offenses"/>
    <x v="0"/>
    <x v="0"/>
    <n v="172729.76"/>
    <n v="6"/>
    <m/>
    <s v="Y"/>
    <s v="Regular BCM"/>
  </r>
  <r>
    <x v="5"/>
    <x v="9"/>
    <n v="12000"/>
    <s v="Narcotics - cocaine and heroin"/>
    <x v="0"/>
    <x v="0"/>
    <n v="97145.8"/>
    <n v="1"/>
    <m/>
    <s v="Y"/>
    <s v="ECM"/>
  </r>
  <r>
    <x v="12"/>
    <x v="9"/>
    <n v="11000"/>
    <s v="Murder"/>
    <x v="1"/>
    <x v="0"/>
    <n v="397842.69"/>
    <n v="5"/>
    <m/>
    <s v="Y"/>
    <s v="Regular BCM"/>
  </r>
  <r>
    <x v="2"/>
    <x v="0"/>
    <n v="12000"/>
    <s v="Narcotics - cocaine and heroin"/>
    <x v="0"/>
    <x v="0"/>
    <n v="69259.199999999997"/>
    <n v="2"/>
    <m/>
    <s v="Y"/>
    <s v="G &amp; G"/>
  </r>
  <r>
    <x v="4"/>
    <x v="5"/>
    <n v="12000"/>
    <s v="Narcotics - cocaine and heroin"/>
    <x v="0"/>
    <x v="0"/>
    <n v="86117.7"/>
    <n v="3"/>
    <m/>
    <m/>
    <s v="Regular BCM"/>
  </r>
  <r>
    <x v="5"/>
    <x v="11"/>
    <n v="11000"/>
    <s v="Murder"/>
    <x v="1"/>
    <x v="0"/>
    <n v="137511.04999999999"/>
    <n v="1"/>
    <m/>
    <s v="Y"/>
    <s v="ECM"/>
  </r>
  <r>
    <x v="9"/>
    <x v="0"/>
    <n v="12000"/>
    <s v="Narcotics - cocaine and heroin"/>
    <x v="0"/>
    <x v="0"/>
    <n v="354879.07"/>
    <n v="3"/>
    <m/>
    <s v="Y"/>
    <s v="G &amp; G"/>
  </r>
  <r>
    <x v="11"/>
    <x v="9"/>
    <n v="18000"/>
    <s v="Fail to comply"/>
    <x v="0"/>
    <x v="0"/>
    <n v="56059.94"/>
    <n v="1"/>
    <m/>
    <s v="Y"/>
    <s v="Regular BCM"/>
  </r>
  <r>
    <x v="2"/>
    <x v="8"/>
    <n v="11200"/>
    <s v="Homicide"/>
    <x v="0"/>
    <x v="0"/>
    <n v="97756.9"/>
    <n v="4"/>
    <m/>
    <s v="Y"/>
    <s v="Regular BCM"/>
  </r>
  <r>
    <x v="14"/>
    <x v="5"/>
    <n v="11000"/>
    <s v="Murder"/>
    <x v="1"/>
    <x v="0"/>
    <n v="528836.93999999994"/>
    <n v="9"/>
    <m/>
    <s v="Y"/>
    <s v="Regular BCM"/>
  </r>
  <r>
    <x v="1"/>
    <x v="9"/>
    <n v="12500"/>
    <s v="Robbery"/>
    <x v="0"/>
    <x v="0"/>
    <n v="76518.649999999994"/>
    <n v="3"/>
    <m/>
    <m/>
    <s v="Regular BCM"/>
  </r>
  <r>
    <x v="14"/>
    <x v="2"/>
    <n v="12000"/>
    <s v="Narcotics - cocaine and heroin"/>
    <x v="0"/>
    <x v="0"/>
    <n v="64522.1"/>
    <n v="1"/>
    <m/>
    <m/>
    <s v="G &amp; G"/>
  </r>
  <r>
    <x v="3"/>
    <x v="0"/>
    <n v="13500"/>
    <s v="Weapons offenses"/>
    <x v="0"/>
    <x v="0"/>
    <n v="124382.91"/>
    <n v="4"/>
    <m/>
    <s v="Y"/>
    <s v="Regular BCM"/>
  </r>
  <r>
    <x v="7"/>
    <x v="2"/>
    <n v="13500"/>
    <s v="Weapons offenses"/>
    <x v="0"/>
    <x v="0"/>
    <n v="20543.599999999999"/>
    <n v="1"/>
    <s v="Y"/>
    <s v="Y"/>
    <s v="Regular BCM"/>
  </r>
  <r>
    <x v="10"/>
    <x v="8"/>
    <n v="13500"/>
    <s v="Weapons offenses"/>
    <x v="0"/>
    <x v="0"/>
    <n v="70615.350000000006"/>
    <n v="2"/>
    <m/>
    <s v="Y"/>
    <s v="Regular BCM"/>
  </r>
  <r>
    <x v="2"/>
    <x v="2"/>
    <n v="13000"/>
    <s v="Break and enter"/>
    <x v="0"/>
    <x v="0"/>
    <n v="26521.7"/>
    <n v="1"/>
    <m/>
    <s v="Y"/>
    <s v="Regular BCM"/>
  </r>
  <r>
    <x v="1"/>
    <x v="5"/>
    <n v="12000"/>
    <s v="Narcotics - cocaine and heroin"/>
    <x v="0"/>
    <x v="0"/>
    <n v="39711.35"/>
    <n v="1"/>
    <s v="Y"/>
    <s v="Y"/>
    <s v="Regular BCM"/>
  </r>
  <r>
    <x v="0"/>
    <x v="7"/>
    <n v="12000"/>
    <s v="Narcotics - cocaine and heroin"/>
    <x v="0"/>
    <x v="0"/>
    <n v="323631.3"/>
    <n v="9"/>
    <m/>
    <s v="Y"/>
    <s v="Regular BCM"/>
  </r>
  <r>
    <x v="13"/>
    <x v="6"/>
    <n v="11200"/>
    <s v="Homicide"/>
    <x v="0"/>
    <x v="0"/>
    <n v="381225.14"/>
    <n v="8"/>
    <m/>
    <s v="Y"/>
    <s v="Regular BCM"/>
  </r>
  <r>
    <x v="5"/>
    <x v="8"/>
    <n v="13500"/>
    <s v="Weapons offenses"/>
    <x v="0"/>
    <x v="0"/>
    <n v="41871.4"/>
    <n v="1"/>
    <m/>
    <s v="Y"/>
    <s v="G &amp; G"/>
  </r>
  <r>
    <x v="7"/>
    <x v="1"/>
    <n v="12500"/>
    <s v="Robbery"/>
    <x v="0"/>
    <x v="0"/>
    <n v="112849.36"/>
    <n v="3"/>
    <m/>
    <s v="Y"/>
    <s v="Regular BCM"/>
  </r>
  <r>
    <x v="5"/>
    <x v="7"/>
    <n v="11000"/>
    <s v="Murder"/>
    <x v="1"/>
    <x v="0"/>
    <n v="33223.599999999999"/>
    <n v="1"/>
    <m/>
    <m/>
    <s v="Regular BCM"/>
  </r>
  <r>
    <x v="1"/>
    <x v="11"/>
    <n v="11000"/>
    <s v="Murder"/>
    <x v="1"/>
    <x v="0"/>
    <n v="153741.4"/>
    <n v="1"/>
    <m/>
    <m/>
    <s v="Regular BCM"/>
  </r>
  <r>
    <x v="14"/>
    <x v="10"/>
    <n v="11500"/>
    <s v="Sexual assault"/>
    <x v="0"/>
    <x v="0"/>
    <n v="188073.8"/>
    <n v="5"/>
    <m/>
    <s v="Y"/>
    <s v="Regular BCM"/>
  </r>
  <r>
    <x v="13"/>
    <x v="7"/>
    <n v="18500"/>
    <s v="Other criminal"/>
    <x v="0"/>
    <x v="0"/>
    <n v="23600.6"/>
    <n v="1"/>
    <m/>
    <s v="Y"/>
    <s v="Regular BCM"/>
  </r>
  <r>
    <x v="5"/>
    <x v="6"/>
    <n v="13500"/>
    <s v="Weapons offenses"/>
    <x v="0"/>
    <x v="0"/>
    <n v="26421.599999999999"/>
    <n v="1"/>
    <m/>
    <s v="Y"/>
    <s v="Regular BCM"/>
  </r>
  <r>
    <x v="8"/>
    <x v="7"/>
    <n v="13500"/>
    <s v="Weapons offenses"/>
    <x v="0"/>
    <x v="0"/>
    <n v="287606.90000000002"/>
    <n v="4"/>
    <m/>
    <s v="Y"/>
    <s v="Regular BCM"/>
  </r>
  <r>
    <x v="10"/>
    <x v="7"/>
    <n v="14500"/>
    <s v="Theft"/>
    <x v="0"/>
    <x v="0"/>
    <n v="33375.199999999997"/>
    <n v="1"/>
    <m/>
    <s v="Y"/>
    <s v="Regular BCM"/>
  </r>
  <r>
    <x v="4"/>
    <x v="8"/>
    <n v="12000"/>
    <s v="Narcotics - cocaine and heroin"/>
    <x v="0"/>
    <x v="0"/>
    <n v="61111.35"/>
    <n v="1"/>
    <m/>
    <s v="Y"/>
    <s v="ECM"/>
  </r>
  <r>
    <x v="12"/>
    <x v="3"/>
    <n v="11200"/>
    <s v="Homicide"/>
    <x v="0"/>
    <x v="0"/>
    <n v="194308.24"/>
    <n v="6"/>
    <m/>
    <m/>
    <s v="Regular BCM"/>
  </r>
  <r>
    <x v="2"/>
    <x v="6"/>
    <n v="18000"/>
    <s v="Fail to comply"/>
    <x v="0"/>
    <x v="0"/>
    <n v="42429.73"/>
    <n v="1"/>
    <m/>
    <s v="Y"/>
    <s v="G &amp; G"/>
  </r>
  <r>
    <x v="11"/>
    <x v="6"/>
    <n v="14000"/>
    <s v="Assault"/>
    <x v="0"/>
    <x v="0"/>
    <n v="49764.800000000003"/>
    <n v="1"/>
    <m/>
    <m/>
    <s v="Regular BCM"/>
  </r>
  <r>
    <x v="4"/>
    <x v="6"/>
    <n v="13500"/>
    <s v="Weapons offenses"/>
    <x v="0"/>
    <x v="0"/>
    <n v="10232.25"/>
    <n v="1"/>
    <m/>
    <m/>
    <s v="Regular BCM"/>
  </r>
  <r>
    <x v="3"/>
    <x v="9"/>
    <n v="11000"/>
    <s v="Murder"/>
    <x v="1"/>
    <x v="0"/>
    <n v="86117.94"/>
    <n v="3"/>
    <m/>
    <m/>
    <s v="Regular BCM"/>
  </r>
  <r>
    <x v="5"/>
    <x v="10"/>
    <n v="14500"/>
    <s v="Theft"/>
    <x v="0"/>
    <x v="0"/>
    <n v="29607.74"/>
    <n v="1"/>
    <m/>
    <m/>
    <s v="Regular BCM"/>
  </r>
  <r>
    <x v="6"/>
    <x v="9"/>
    <n v="11000"/>
    <s v="Murder"/>
    <x v="1"/>
    <x v="0"/>
    <n v="38389.699999999997"/>
    <n v="1"/>
    <m/>
    <m/>
    <s v="G &amp; G"/>
  </r>
  <r>
    <x v="5"/>
    <x v="3"/>
    <n v="12000"/>
    <s v="Narcotics - cocaine and heroin"/>
    <x v="0"/>
    <x v="0"/>
    <n v="158477.57"/>
    <n v="4"/>
    <m/>
    <s v="Y"/>
    <s v="Regular BCM"/>
  </r>
  <r>
    <x v="10"/>
    <x v="3"/>
    <n v="11200"/>
    <s v="Homicide"/>
    <x v="0"/>
    <x v="0"/>
    <n v="95595.05"/>
    <n v="2"/>
    <m/>
    <m/>
    <s v="Regular BCM"/>
  </r>
  <r>
    <x v="14"/>
    <x v="10"/>
    <n v="11200"/>
    <s v="Homicide"/>
    <x v="0"/>
    <x v="0"/>
    <n v="120289.85"/>
    <n v="3"/>
    <m/>
    <s v="Y"/>
    <s v="Regular BCM"/>
  </r>
  <r>
    <x v="1"/>
    <x v="1"/>
    <n v="11500"/>
    <s v="Sexual assault"/>
    <x v="0"/>
    <x v="0"/>
    <n v="43027.25"/>
    <n v="1"/>
    <s v="Y"/>
    <s v="Y"/>
    <s v="Regular BCM"/>
  </r>
  <r>
    <x v="3"/>
    <x v="1"/>
    <n v="13500"/>
    <s v="Weapons offenses"/>
    <x v="0"/>
    <x v="0"/>
    <n v="57354.09"/>
    <n v="2"/>
    <m/>
    <s v="Y"/>
    <s v="G &amp; G"/>
  </r>
  <r>
    <x v="2"/>
    <x v="10"/>
    <n v="12000"/>
    <s v="Narcotics - cocaine and heroin"/>
    <x v="0"/>
    <x v="0"/>
    <n v="88410.19"/>
    <n v="3"/>
    <m/>
    <s v="Y"/>
    <s v="Regular BCM"/>
  </r>
  <r>
    <x v="1"/>
    <x v="7"/>
    <n v="12000"/>
    <s v="Narcotics - cocaine and heroin"/>
    <x v="0"/>
    <x v="0"/>
    <n v="35894.400000000001"/>
    <n v="1"/>
    <m/>
    <m/>
    <s v="Regular BCM"/>
  </r>
  <r>
    <x v="6"/>
    <x v="10"/>
    <n v="12500"/>
    <s v="Robbery"/>
    <x v="0"/>
    <x v="0"/>
    <n v="34034.639999999999"/>
    <n v="1"/>
    <m/>
    <m/>
    <s v="Regular BCM"/>
  </r>
  <r>
    <x v="2"/>
    <x v="2"/>
    <n v="11000"/>
    <s v="Murder"/>
    <x v="1"/>
    <x v="0"/>
    <n v="61144.44"/>
    <n v="1"/>
    <s v="Y"/>
    <s v="Y"/>
    <s v="Regular BCM"/>
  </r>
  <r>
    <x v="2"/>
    <x v="2"/>
    <n v="13500"/>
    <s v="Weapons offenses"/>
    <x v="0"/>
    <x v="0"/>
    <n v="248322.61"/>
    <n v="6"/>
    <m/>
    <s v="Y"/>
    <s v="Regular BCM"/>
  </r>
  <r>
    <x v="1"/>
    <x v="11"/>
    <n v="11500"/>
    <s v="Sexual assault"/>
    <x v="0"/>
    <x v="0"/>
    <n v="106668"/>
    <n v="3"/>
    <m/>
    <s v="Y"/>
    <s v="Regular BCM"/>
  </r>
  <r>
    <x v="3"/>
    <x v="0"/>
    <n v="11000"/>
    <s v="Murder"/>
    <x v="1"/>
    <x v="0"/>
    <n v="701170.95"/>
    <n v="7"/>
    <m/>
    <s v="Y"/>
    <s v="Regular BCM"/>
  </r>
  <r>
    <x v="7"/>
    <x v="8"/>
    <n v="11200"/>
    <s v="Homicide"/>
    <x v="0"/>
    <x v="0"/>
    <n v="243032.66"/>
    <n v="4"/>
    <m/>
    <s v="Y"/>
    <s v="Regular BCM"/>
  </r>
  <r>
    <x v="12"/>
    <x v="4"/>
    <n v="12000"/>
    <s v="Narcotics - cocaine and heroin"/>
    <x v="0"/>
    <x v="0"/>
    <n v="11819.75"/>
    <n v="1"/>
    <m/>
    <s v="Y"/>
    <s v="G &amp; G"/>
  </r>
  <r>
    <x v="9"/>
    <x v="6"/>
    <n v="14000"/>
    <s v="Assault"/>
    <x v="0"/>
    <x v="0"/>
    <n v="20316.64"/>
    <n v="1"/>
    <m/>
    <m/>
    <s v="Regular BCM"/>
  </r>
  <r>
    <x v="6"/>
    <x v="6"/>
    <n v="12000"/>
    <s v="Narcotics - cocaine and heroin"/>
    <x v="0"/>
    <x v="0"/>
    <n v="96846.720000000001"/>
    <n v="1"/>
    <m/>
    <m/>
    <s v="Regular BCM"/>
  </r>
  <r>
    <x v="2"/>
    <x v="11"/>
    <n v="12000"/>
    <s v="Narcotics - cocaine and heroin"/>
    <x v="0"/>
    <x v="0"/>
    <n v="32186.1"/>
    <n v="1"/>
    <s v="Y"/>
    <s v="Y"/>
    <s v="Regular BCM"/>
  </r>
  <r>
    <x v="4"/>
    <x v="5"/>
    <n v="11200"/>
    <s v="Homicide"/>
    <x v="0"/>
    <x v="0"/>
    <n v="219158.7"/>
    <n v="5"/>
    <m/>
    <m/>
    <s v="Regular BCM"/>
  </r>
  <r>
    <x v="8"/>
    <x v="5"/>
    <n v="11200"/>
    <s v="Homicide"/>
    <x v="0"/>
    <x v="0"/>
    <n v="205085.44"/>
    <n v="3"/>
    <m/>
    <s v="Y"/>
    <s v="Regular BCM"/>
  </r>
  <r>
    <x v="3"/>
    <x v="9"/>
    <n v="18500"/>
    <s v="Other criminal"/>
    <x v="0"/>
    <x v="0"/>
    <n v="23110.95"/>
    <n v="1"/>
    <m/>
    <s v="Y"/>
    <s v="Regular BCM"/>
  </r>
  <r>
    <x v="4"/>
    <x v="11"/>
    <n v="18500"/>
    <s v="Other criminal"/>
    <x v="0"/>
    <x v="0"/>
    <n v="75420.460000000006"/>
    <n v="2"/>
    <m/>
    <s v="Y"/>
    <s v="Regular BCM"/>
  </r>
  <r>
    <x v="3"/>
    <x v="9"/>
    <n v="13500"/>
    <s v="Weapons offenses"/>
    <x v="0"/>
    <x v="0"/>
    <n v="20995.38"/>
    <n v="1"/>
    <m/>
    <s v="Y"/>
    <s v="Regular BCM"/>
  </r>
  <r>
    <x v="1"/>
    <x v="8"/>
    <n v="14500"/>
    <s v="Theft"/>
    <x v="0"/>
    <x v="0"/>
    <n v="31380.799999999999"/>
    <n v="1"/>
    <m/>
    <s v="Y"/>
    <s v="Regular BCM"/>
  </r>
  <r>
    <x v="13"/>
    <x v="6"/>
    <n v="11000"/>
    <s v="Murder"/>
    <x v="1"/>
    <x v="0"/>
    <n v="117935.71"/>
    <n v="1"/>
    <m/>
    <m/>
    <s v="Regular BCM"/>
  </r>
  <r>
    <x v="12"/>
    <x v="9"/>
    <n v="11000"/>
    <s v="Murder"/>
    <x v="1"/>
    <x v="0"/>
    <n v="1115891.56"/>
    <n v="4"/>
    <m/>
    <s v="Y"/>
    <s v="ECM"/>
  </r>
  <r>
    <x v="12"/>
    <x v="7"/>
    <n v="12000"/>
    <s v="Narcotics - cocaine and heroin"/>
    <x v="0"/>
    <x v="0"/>
    <n v="55794.34"/>
    <n v="1"/>
    <m/>
    <m/>
    <s v="ECM"/>
  </r>
  <r>
    <x v="12"/>
    <x v="1"/>
    <n v="11200"/>
    <s v="Homicide"/>
    <x v="0"/>
    <x v="0"/>
    <n v="85101.85"/>
    <n v="3"/>
    <m/>
    <s v="Y"/>
    <s v="Regular BCM"/>
  </r>
  <r>
    <x v="8"/>
    <x v="8"/>
    <n v="11500"/>
    <s v="Sexual assault"/>
    <x v="0"/>
    <x v="0"/>
    <n v="98576.59"/>
    <n v="3"/>
    <m/>
    <s v="Y"/>
    <s v="Regular BCM"/>
  </r>
  <r>
    <x v="9"/>
    <x v="3"/>
    <n v="15500"/>
    <s v="Fraud"/>
    <x v="0"/>
    <x v="0"/>
    <n v="49913.93"/>
    <n v="2"/>
    <m/>
    <m/>
    <s v="Regular BCM"/>
  </r>
  <r>
    <x v="12"/>
    <x v="1"/>
    <n v="11000"/>
    <s v="Murder"/>
    <x v="1"/>
    <x v="0"/>
    <n v="172772.27"/>
    <n v="1"/>
    <m/>
    <m/>
    <s v="ECM"/>
  </r>
  <r>
    <x v="7"/>
    <x v="3"/>
    <n v="13500"/>
    <s v="Weapons offenses"/>
    <x v="0"/>
    <x v="0"/>
    <n v="50334"/>
    <n v="1"/>
    <m/>
    <m/>
    <s v="Regular BCM"/>
  </r>
  <r>
    <x v="2"/>
    <x v="8"/>
    <n v="14000"/>
    <s v="Assault"/>
    <x v="0"/>
    <x v="0"/>
    <n v="12641.9"/>
    <n v="1"/>
    <m/>
    <m/>
    <s v="Regular BCM"/>
  </r>
  <r>
    <x v="2"/>
    <x v="0"/>
    <n v="11200"/>
    <s v="Homicide"/>
    <x v="0"/>
    <x v="0"/>
    <n v="67807.850000000006"/>
    <n v="1"/>
    <m/>
    <s v="Y"/>
    <s v="ECM"/>
  </r>
  <r>
    <x v="5"/>
    <x v="1"/>
    <n v="18500"/>
    <s v="Other criminal"/>
    <x v="0"/>
    <x v="0"/>
    <n v="38553"/>
    <n v="1"/>
    <m/>
    <s v="Y"/>
    <s v="ECM - Mega Case"/>
  </r>
  <r>
    <x v="3"/>
    <x v="11"/>
    <n v="12000"/>
    <s v="Narcotics - cocaine and heroin"/>
    <x v="0"/>
    <x v="0"/>
    <n v="311933.09000000003"/>
    <n v="7"/>
    <m/>
    <s v="Y"/>
    <s v="Regular BCM"/>
  </r>
  <r>
    <x v="3"/>
    <x v="10"/>
    <n v="16500"/>
    <s v="Other vehicle offenses"/>
    <x v="0"/>
    <x v="0"/>
    <n v="77760.789999999994"/>
    <n v="1"/>
    <m/>
    <s v="Y"/>
    <s v="Regular BCM"/>
  </r>
  <r>
    <x v="5"/>
    <x v="10"/>
    <n v="11500"/>
    <s v="Sexual assault"/>
    <x v="0"/>
    <x v="0"/>
    <n v="199765.1"/>
    <n v="6"/>
    <m/>
    <s v="Y"/>
    <s v="Regular BCM"/>
  </r>
  <r>
    <x v="14"/>
    <x v="2"/>
    <n v="12000"/>
    <s v="Narcotics - cocaine and heroin"/>
    <x v="0"/>
    <x v="0"/>
    <n v="208519.3"/>
    <n v="4"/>
    <m/>
    <s v="Y"/>
    <s v="G &amp; G"/>
  </r>
  <r>
    <x v="5"/>
    <x v="11"/>
    <n v="11200"/>
    <s v="Homicide"/>
    <x v="0"/>
    <x v="0"/>
    <n v="84256.1"/>
    <n v="2"/>
    <m/>
    <m/>
    <s v="Regular BCM"/>
  </r>
  <r>
    <x v="10"/>
    <x v="0"/>
    <n v="13500"/>
    <s v="Weapons offenses"/>
    <x v="0"/>
    <x v="0"/>
    <n v="19198.580000000002"/>
    <n v="1"/>
    <m/>
    <s v="Y"/>
    <s v="Regular BCM"/>
  </r>
  <r>
    <x v="4"/>
    <x v="3"/>
    <n v="18500"/>
    <s v="Other criminal"/>
    <x v="0"/>
    <x v="0"/>
    <n v="69131.8"/>
    <n v="1"/>
    <m/>
    <s v="Y"/>
    <s v="G &amp; G"/>
  </r>
  <r>
    <x v="12"/>
    <x v="2"/>
    <n v="12000"/>
    <s v="Narcotics - cocaine and heroin"/>
    <x v="0"/>
    <x v="0"/>
    <n v="20045.25"/>
    <n v="1"/>
    <m/>
    <m/>
    <s v="Regular BCM"/>
  </r>
  <r>
    <x v="13"/>
    <x v="11"/>
    <n v="13500"/>
    <s v="Weapons offenses"/>
    <x v="0"/>
    <x v="0"/>
    <n v="36702.25"/>
    <n v="1"/>
    <m/>
    <s v="Y"/>
    <s v="Regular BCM"/>
  </r>
  <r>
    <x v="14"/>
    <x v="5"/>
    <n v="11000"/>
    <s v="Murder"/>
    <x v="1"/>
    <x v="0"/>
    <n v="383595.24"/>
    <n v="3"/>
    <m/>
    <s v="Y"/>
    <s v="ECM"/>
  </r>
  <r>
    <x v="5"/>
    <x v="10"/>
    <n v="11200"/>
    <s v="Homicide"/>
    <x v="0"/>
    <x v="0"/>
    <n v="30947.4"/>
    <n v="1"/>
    <m/>
    <m/>
    <s v="Regular BCM"/>
  </r>
  <r>
    <x v="8"/>
    <x v="9"/>
    <n v="11200"/>
    <s v="Homicide"/>
    <x v="0"/>
    <x v="0"/>
    <n v="91136.3"/>
    <n v="5"/>
    <m/>
    <s v="Y"/>
    <s v="Regular BCM"/>
  </r>
  <r>
    <x v="1"/>
    <x v="1"/>
    <n v="12000"/>
    <s v="Narcotics - cocaine and heroin"/>
    <x v="0"/>
    <x v="0"/>
    <n v="110508.3"/>
    <n v="1"/>
    <m/>
    <s v="Y"/>
    <s v="G &amp; G"/>
  </r>
  <r>
    <x v="8"/>
    <x v="7"/>
    <n v="16000"/>
    <s v="Impaired driving"/>
    <x v="0"/>
    <x v="0"/>
    <n v="24977"/>
    <n v="1"/>
    <m/>
    <s v="Y"/>
    <s v="Regular BCM"/>
  </r>
  <r>
    <x v="12"/>
    <x v="11"/>
    <n v="11200"/>
    <s v="Homicide"/>
    <x v="0"/>
    <x v="0"/>
    <n v="85002.9"/>
    <n v="3"/>
    <m/>
    <s v="Y"/>
    <s v="Regular BCM"/>
  </r>
  <r>
    <x v="12"/>
    <x v="11"/>
    <n v="11200"/>
    <s v="Homicide"/>
    <x v="0"/>
    <x v="0"/>
    <n v="107656.74"/>
    <n v="2"/>
    <s v="Y"/>
    <s v="Y"/>
    <s v="Regular BCM"/>
  </r>
  <r>
    <x v="0"/>
    <x v="4"/>
    <n v="12500"/>
    <s v="Robbery"/>
    <x v="0"/>
    <x v="0"/>
    <n v="33352.449999999997"/>
    <n v="1"/>
    <m/>
    <s v="Y"/>
    <s v="Regular BCM"/>
  </r>
  <r>
    <x v="2"/>
    <x v="6"/>
    <n v="12000"/>
    <s v="Narcotics - cocaine and heroin"/>
    <x v="0"/>
    <x v="0"/>
    <n v="27622.43"/>
    <n v="1"/>
    <m/>
    <m/>
    <s v="G &amp; G"/>
  </r>
  <r>
    <x v="2"/>
    <x v="3"/>
    <n v="13500"/>
    <s v="Weapons offenses"/>
    <x v="0"/>
    <x v="0"/>
    <n v="76360.899999999994"/>
    <n v="2"/>
    <m/>
    <s v="Y"/>
    <s v="G &amp; G"/>
  </r>
  <r>
    <x v="3"/>
    <x v="1"/>
    <n v="14500"/>
    <s v="Theft"/>
    <x v="0"/>
    <x v="0"/>
    <n v="22873.7"/>
    <n v="1"/>
    <m/>
    <s v="Y"/>
    <s v="Regular BCM"/>
  </r>
  <r>
    <x v="9"/>
    <x v="5"/>
    <n v="13500"/>
    <s v="Weapons offenses"/>
    <x v="0"/>
    <x v="0"/>
    <n v="53571.27"/>
    <n v="1"/>
    <m/>
    <s v="Y"/>
    <s v="Regular BCM"/>
  </r>
  <r>
    <x v="2"/>
    <x v="4"/>
    <n v="11500"/>
    <s v="Sexual assault"/>
    <x v="0"/>
    <x v="0"/>
    <n v="218195.28"/>
    <n v="4"/>
    <m/>
    <s v="Y"/>
    <s v="Regular BCM"/>
  </r>
  <r>
    <x v="5"/>
    <x v="0"/>
    <n v="11200"/>
    <s v="Homicide"/>
    <x v="0"/>
    <x v="0"/>
    <n v="75180.850000000006"/>
    <n v="1"/>
    <m/>
    <s v="Y"/>
    <s v="ECM"/>
  </r>
  <r>
    <x v="2"/>
    <x v="2"/>
    <n v="14000"/>
    <s v="Assault"/>
    <x v="0"/>
    <x v="0"/>
    <n v="102049.45"/>
    <n v="3"/>
    <m/>
    <s v="Y"/>
    <s v="Regular BCM"/>
  </r>
  <r>
    <x v="5"/>
    <x v="6"/>
    <n v="11500"/>
    <s v="Sexual assault"/>
    <x v="0"/>
    <x v="0"/>
    <n v="52021.4"/>
    <n v="2"/>
    <m/>
    <s v="Y"/>
    <s v="Regular BCM"/>
  </r>
  <r>
    <x v="8"/>
    <x v="3"/>
    <n v="11000"/>
    <s v="Murder"/>
    <x v="1"/>
    <x v="0"/>
    <n v="347437.98"/>
    <n v="4"/>
    <m/>
    <s v="Y"/>
    <s v="Regular BCM"/>
  </r>
  <r>
    <x v="9"/>
    <x v="11"/>
    <n v="11000"/>
    <s v="Murder"/>
    <x v="1"/>
    <x v="0"/>
    <n v="166491.9"/>
    <n v="1"/>
    <m/>
    <m/>
    <s v="ECM"/>
  </r>
  <r>
    <x v="5"/>
    <x v="8"/>
    <n v="13000"/>
    <s v="Break and enter"/>
    <x v="0"/>
    <x v="0"/>
    <n v="27577.599999999999"/>
    <n v="1"/>
    <m/>
    <s v="Y"/>
    <s v="Regular BCM"/>
  </r>
  <r>
    <x v="12"/>
    <x v="0"/>
    <n v="18500"/>
    <s v="Other criminal"/>
    <x v="0"/>
    <x v="0"/>
    <n v="44322.3"/>
    <n v="1"/>
    <m/>
    <m/>
    <s v="ECM"/>
  </r>
  <r>
    <x v="8"/>
    <x v="6"/>
    <n v="14000"/>
    <s v="Assault"/>
    <x v="0"/>
    <x v="0"/>
    <n v="153879"/>
    <n v="2"/>
    <m/>
    <s v="Y"/>
    <s v="Regular BCM"/>
  </r>
  <r>
    <x v="4"/>
    <x v="11"/>
    <n v="12000"/>
    <s v="Narcotics - cocaine and heroin"/>
    <x v="0"/>
    <x v="0"/>
    <n v="47443.35"/>
    <n v="1"/>
    <m/>
    <s v="Y"/>
    <s v="G &amp; G"/>
  </r>
  <r>
    <x v="2"/>
    <x v="5"/>
    <n v="17500"/>
    <s v="Other drug offenses"/>
    <x v="0"/>
    <x v="0"/>
    <n v="43495.95"/>
    <n v="1"/>
    <m/>
    <m/>
    <s v="G &amp; G"/>
  </r>
  <r>
    <x v="1"/>
    <x v="2"/>
    <n v="12000"/>
    <s v="Narcotics - cocaine and heroin"/>
    <x v="0"/>
    <x v="0"/>
    <n v="21144.85"/>
    <n v="1"/>
    <s v="Y"/>
    <s v="Y"/>
    <s v="Regular BCM"/>
  </r>
  <r>
    <x v="7"/>
    <x v="0"/>
    <n v="18500"/>
    <s v="Other criminal"/>
    <x v="0"/>
    <x v="0"/>
    <n v="242310.52"/>
    <n v="5"/>
    <m/>
    <s v="Y"/>
    <s v="Regular BCM"/>
  </r>
  <r>
    <x v="6"/>
    <x v="2"/>
    <n v="13500"/>
    <s v="Weapons offenses"/>
    <x v="0"/>
    <x v="0"/>
    <n v="13421.56"/>
    <n v="1"/>
    <m/>
    <s v="Y"/>
    <s v="G &amp; G"/>
  </r>
  <r>
    <x v="4"/>
    <x v="4"/>
    <n v="11200"/>
    <s v="Homicide"/>
    <x v="0"/>
    <x v="0"/>
    <n v="59362.76"/>
    <n v="3"/>
    <m/>
    <m/>
    <s v="Regular BCM"/>
  </r>
  <r>
    <x v="0"/>
    <x v="9"/>
    <n v="11200"/>
    <s v="Homicide"/>
    <x v="0"/>
    <x v="0"/>
    <n v="126595.41"/>
    <n v="3"/>
    <m/>
    <m/>
    <s v="Regular BCM"/>
  </r>
  <r>
    <x v="10"/>
    <x v="2"/>
    <n v="12500"/>
    <s v="Robbery"/>
    <x v="0"/>
    <x v="0"/>
    <n v="50692.800000000003"/>
    <n v="1"/>
    <m/>
    <m/>
    <s v="Regular BCM"/>
  </r>
  <r>
    <x v="12"/>
    <x v="11"/>
    <n v="12500"/>
    <s v="Robbery"/>
    <x v="0"/>
    <x v="0"/>
    <n v="107220.65"/>
    <n v="1"/>
    <m/>
    <s v="Y"/>
    <s v="ECM"/>
  </r>
  <r>
    <x v="5"/>
    <x v="8"/>
    <n v="18500"/>
    <s v="Other criminal"/>
    <x v="0"/>
    <x v="0"/>
    <n v="15913.25"/>
    <n v="1"/>
    <m/>
    <s v="Y"/>
    <s v="Regular BCM"/>
  </r>
  <r>
    <x v="10"/>
    <x v="7"/>
    <n v="18500"/>
    <s v="Other criminal"/>
    <x v="0"/>
    <x v="0"/>
    <n v="62409"/>
    <n v="2"/>
    <m/>
    <m/>
    <s v="Regular BCM"/>
  </r>
  <r>
    <x v="12"/>
    <x v="1"/>
    <n v="12500"/>
    <s v="Robbery"/>
    <x v="0"/>
    <x v="0"/>
    <n v="21048.66"/>
    <n v="1"/>
    <m/>
    <m/>
    <s v="Regular BCM"/>
  </r>
  <r>
    <x v="2"/>
    <x v="3"/>
    <n v="13500"/>
    <s v="Weapons offenses"/>
    <x v="0"/>
    <x v="0"/>
    <n v="62774.05"/>
    <n v="2"/>
    <s v="Y"/>
    <s v="Y"/>
    <s v="Regular BCM"/>
  </r>
  <r>
    <x v="3"/>
    <x v="9"/>
    <n v="18500"/>
    <s v="Other criminal"/>
    <x v="0"/>
    <x v="0"/>
    <n v="6748.4"/>
    <n v="1"/>
    <m/>
    <s v="Y"/>
    <s v="G &amp; G"/>
  </r>
  <r>
    <x v="3"/>
    <x v="7"/>
    <n v="14000"/>
    <s v="Assault"/>
    <x v="0"/>
    <x v="0"/>
    <n v="46346.6"/>
    <n v="2"/>
    <m/>
    <s v="Y"/>
    <s v="Regular BCM"/>
  </r>
  <r>
    <x v="5"/>
    <x v="3"/>
    <n v="12500"/>
    <s v="Robbery"/>
    <x v="0"/>
    <x v="0"/>
    <n v="115389.86"/>
    <n v="4"/>
    <m/>
    <s v="Y"/>
    <s v="Regular BCM"/>
  </r>
  <r>
    <x v="14"/>
    <x v="9"/>
    <n v="12000"/>
    <s v="Narcotics - cocaine and heroin"/>
    <x v="0"/>
    <x v="0"/>
    <n v="66922.3"/>
    <n v="1"/>
    <m/>
    <m/>
    <s v="Regular BCM"/>
  </r>
  <r>
    <x v="6"/>
    <x v="9"/>
    <n v="11200"/>
    <s v="Homicide"/>
    <x v="0"/>
    <x v="0"/>
    <n v="113748.8"/>
    <n v="2"/>
    <s v="Y"/>
    <s v="Y"/>
    <s v="Regular BCM"/>
  </r>
  <r>
    <x v="0"/>
    <x v="10"/>
    <n v="17500"/>
    <s v="Other drug offenses"/>
    <x v="0"/>
    <x v="0"/>
    <n v="40176.699999999997"/>
    <n v="1"/>
    <m/>
    <s v="Y"/>
    <s v="Regular BCM"/>
  </r>
  <r>
    <x v="10"/>
    <x v="1"/>
    <n v="14000"/>
    <s v="Assault"/>
    <x v="0"/>
    <x v="0"/>
    <n v="49153.07"/>
    <n v="1"/>
    <m/>
    <m/>
    <s v="Regular BCM"/>
  </r>
  <r>
    <x v="7"/>
    <x v="6"/>
    <n v="11000"/>
    <s v="Murder"/>
    <x v="1"/>
    <x v="0"/>
    <n v="142074.20000000001"/>
    <n v="1"/>
    <m/>
    <m/>
    <s v="ECM"/>
  </r>
  <r>
    <x v="13"/>
    <x v="10"/>
    <n v="11000"/>
    <s v="Murder"/>
    <x v="1"/>
    <x v="0"/>
    <n v="733315.85"/>
    <n v="2"/>
    <m/>
    <s v="Y"/>
    <s v="ECM"/>
  </r>
  <r>
    <x v="10"/>
    <x v="4"/>
    <n v="11000"/>
    <s v="Murder"/>
    <x v="1"/>
    <x v="0"/>
    <n v="146684.18"/>
    <n v="1"/>
    <m/>
    <m/>
    <s v="ECM"/>
  </r>
  <r>
    <x v="5"/>
    <x v="2"/>
    <n v="12500"/>
    <s v="Robbery"/>
    <x v="0"/>
    <x v="0"/>
    <n v="20402"/>
    <n v="1"/>
    <m/>
    <s v="Y"/>
    <s v="Regular BCM"/>
  </r>
  <r>
    <x v="4"/>
    <x v="9"/>
    <n v="13500"/>
    <s v="Weapons offenses"/>
    <x v="0"/>
    <x v="0"/>
    <n v="29332.45"/>
    <n v="1"/>
    <m/>
    <s v="Y"/>
    <s v="Regular BCM"/>
  </r>
  <r>
    <x v="13"/>
    <x v="5"/>
    <n v="11200"/>
    <s v="Homicide"/>
    <x v="0"/>
    <x v="0"/>
    <n v="96108.85"/>
    <n v="2"/>
    <s v="Y"/>
    <s v="Y"/>
    <s v="Regular BCM"/>
  </r>
  <r>
    <x v="12"/>
    <x v="1"/>
    <n v="13500"/>
    <s v="Weapons offenses"/>
    <x v="0"/>
    <x v="0"/>
    <n v="11843.8"/>
    <n v="1"/>
    <m/>
    <s v="Y"/>
    <s v="Regular BCM"/>
  </r>
  <r>
    <x v="1"/>
    <x v="1"/>
    <n v="11200"/>
    <s v="Homicide"/>
    <x v="0"/>
    <x v="0"/>
    <n v="10826.55"/>
    <n v="1"/>
    <m/>
    <m/>
    <s v="Regular BCM"/>
  </r>
  <r>
    <x v="1"/>
    <x v="3"/>
    <n v="12000"/>
    <s v="Narcotics - cocaine and heroin"/>
    <x v="0"/>
    <x v="0"/>
    <n v="73050.960000000006"/>
    <n v="2"/>
    <m/>
    <s v="Y"/>
    <s v="Regular BCM"/>
  </r>
  <r>
    <x v="12"/>
    <x v="5"/>
    <n v="11000"/>
    <s v="Murder"/>
    <x v="1"/>
    <x v="0"/>
    <n v="57894.55"/>
    <n v="1"/>
    <m/>
    <m/>
    <s v="ECM"/>
  </r>
  <r>
    <x v="3"/>
    <x v="5"/>
    <n v="11500"/>
    <s v="Sexual assault"/>
    <x v="0"/>
    <x v="0"/>
    <n v="85076.29"/>
    <n v="2"/>
    <m/>
    <m/>
    <s v="Regular BCM"/>
  </r>
  <r>
    <x v="8"/>
    <x v="1"/>
    <n v="12000"/>
    <s v="Narcotics - cocaine and heroin"/>
    <x v="0"/>
    <x v="0"/>
    <n v="59638.879999999997"/>
    <n v="2"/>
    <m/>
    <s v="Y"/>
    <s v="Regular BCM"/>
  </r>
  <r>
    <x v="7"/>
    <x v="0"/>
    <n v="12500"/>
    <s v="Robbery"/>
    <x v="0"/>
    <x v="0"/>
    <n v="36493.449999999997"/>
    <n v="1"/>
    <s v="Y"/>
    <s v="Y"/>
    <s v="Regular BCM"/>
  </r>
  <r>
    <x v="11"/>
    <x v="9"/>
    <n v="16000"/>
    <s v="Impaired driving"/>
    <x v="0"/>
    <x v="0"/>
    <n v="21146.65"/>
    <n v="1"/>
    <m/>
    <m/>
    <s v="Regular BCM"/>
  </r>
  <r>
    <x v="5"/>
    <x v="2"/>
    <n v="11500"/>
    <s v="Sexual assault"/>
    <x v="0"/>
    <x v="0"/>
    <n v="36255"/>
    <n v="1"/>
    <m/>
    <m/>
    <s v="Regular BCM"/>
  </r>
  <r>
    <x v="14"/>
    <x v="7"/>
    <n v="12000"/>
    <s v="Narcotics - cocaine and heroin"/>
    <x v="0"/>
    <x v="0"/>
    <n v="65819.81"/>
    <n v="2"/>
    <m/>
    <m/>
    <s v="G &amp; G"/>
  </r>
  <r>
    <x v="14"/>
    <x v="9"/>
    <n v="13500"/>
    <s v="Weapons offenses"/>
    <x v="0"/>
    <x v="0"/>
    <n v="55943.5"/>
    <n v="1"/>
    <m/>
    <m/>
    <s v="Regular BCM"/>
  </r>
  <r>
    <x v="4"/>
    <x v="2"/>
    <n v="18500"/>
    <s v="Other criminal"/>
    <x v="0"/>
    <x v="0"/>
    <n v="53504.1"/>
    <n v="2"/>
    <m/>
    <m/>
    <s v="Regular BCM"/>
  </r>
  <r>
    <x v="10"/>
    <x v="8"/>
    <n v="32000"/>
    <s v="Other criminal"/>
    <x v="0"/>
    <x v="0"/>
    <n v="51965.2"/>
    <n v="1"/>
    <m/>
    <m/>
    <s v="Regular BCM"/>
  </r>
  <r>
    <x v="1"/>
    <x v="6"/>
    <n v="14500"/>
    <s v="Theft"/>
    <x v="0"/>
    <x v="0"/>
    <n v="76571.17"/>
    <n v="3"/>
    <m/>
    <s v="Y"/>
    <s v="Regular BCM"/>
  </r>
  <r>
    <x v="12"/>
    <x v="4"/>
    <n v="13500"/>
    <s v="Weapons offenses"/>
    <x v="0"/>
    <x v="0"/>
    <n v="9680.5"/>
    <n v="1"/>
    <m/>
    <m/>
    <s v="Regular BCM"/>
  </r>
  <r>
    <x v="6"/>
    <x v="6"/>
    <n v="11200"/>
    <s v="Homicide"/>
    <x v="0"/>
    <x v="0"/>
    <n v="55603.5"/>
    <n v="1"/>
    <s v="Y"/>
    <s v="Y"/>
    <s v="Regular BCM"/>
  </r>
  <r>
    <x v="3"/>
    <x v="1"/>
    <n v="14000"/>
    <s v="Assault"/>
    <x v="0"/>
    <x v="0"/>
    <n v="41468.25"/>
    <n v="1"/>
    <m/>
    <m/>
    <s v="Regular BCM"/>
  </r>
  <r>
    <x v="3"/>
    <x v="3"/>
    <n v="11200"/>
    <s v="Homicide"/>
    <x v="0"/>
    <x v="0"/>
    <n v="58817.15"/>
    <n v="1"/>
    <m/>
    <s v="Y"/>
    <s v="Regular BCM"/>
  </r>
  <r>
    <x v="6"/>
    <x v="6"/>
    <n v="13500"/>
    <s v="Weapons offenses"/>
    <x v="0"/>
    <x v="0"/>
    <n v="93625.8"/>
    <n v="1"/>
    <m/>
    <m/>
    <s v="G &amp; G"/>
  </r>
  <r>
    <x v="6"/>
    <x v="9"/>
    <n v="18500"/>
    <s v="Other criminal"/>
    <x v="0"/>
    <x v="0"/>
    <n v="57990.39"/>
    <n v="1"/>
    <m/>
    <m/>
    <s v="Regular BCM"/>
  </r>
  <r>
    <x v="10"/>
    <x v="5"/>
    <n v="11200"/>
    <s v="Homicide"/>
    <x v="0"/>
    <x v="0"/>
    <n v="31908.97"/>
    <n v="1"/>
    <m/>
    <s v="Y"/>
    <s v="Regular BCM"/>
  </r>
  <r>
    <x v="4"/>
    <x v="0"/>
    <n v="14500"/>
    <s v="Theft"/>
    <x v="0"/>
    <x v="0"/>
    <n v="99371.86"/>
    <n v="1"/>
    <m/>
    <m/>
    <s v="Regular BCM"/>
  </r>
  <r>
    <x v="0"/>
    <x v="6"/>
    <n v="13500"/>
    <s v="Weapons offenses"/>
    <x v="0"/>
    <x v="0"/>
    <n v="31988.18"/>
    <n v="1"/>
    <m/>
    <m/>
    <s v="Regular BCM"/>
  </r>
  <r>
    <x v="7"/>
    <x v="3"/>
    <n v="11500"/>
    <s v="Sexual assault"/>
    <x v="0"/>
    <x v="0"/>
    <n v="20571.89"/>
    <n v="1"/>
    <m/>
    <m/>
    <s v="Regular BCM"/>
  </r>
  <r>
    <x v="7"/>
    <x v="9"/>
    <n v="12500"/>
    <s v="Robbery"/>
    <x v="0"/>
    <x v="0"/>
    <n v="29856.15"/>
    <n v="1"/>
    <m/>
    <m/>
    <s v="Regular BCM"/>
  </r>
  <r>
    <x v="12"/>
    <x v="6"/>
    <n v="11500"/>
    <s v="Sexual assault"/>
    <x v="0"/>
    <x v="0"/>
    <n v="33109.68"/>
    <n v="1"/>
    <m/>
    <m/>
    <s v="Regular BCM"/>
  </r>
  <r>
    <x v="10"/>
    <x v="0"/>
    <n v="11000"/>
    <s v="Murder"/>
    <x v="1"/>
    <x v="0"/>
    <n v="365593.76"/>
    <n v="2"/>
    <m/>
    <s v="Y"/>
    <s v="ECM"/>
  </r>
  <r>
    <x v="6"/>
    <x v="9"/>
    <n v="13500"/>
    <s v="Weapons offenses"/>
    <x v="0"/>
    <x v="0"/>
    <n v="51574.47"/>
    <n v="1"/>
    <m/>
    <s v="Y"/>
    <s v="G &amp; G"/>
  </r>
  <r>
    <x v="5"/>
    <x v="0"/>
    <n v="17500"/>
    <s v="Other drug offenses"/>
    <x v="0"/>
    <x v="0"/>
    <n v="52315.1"/>
    <n v="1"/>
    <m/>
    <s v="Y"/>
    <s v="G &amp; G"/>
  </r>
  <r>
    <x v="9"/>
    <x v="0"/>
    <n v="13500"/>
    <s v="Weapons offenses"/>
    <x v="0"/>
    <x v="0"/>
    <n v="155555.68"/>
    <n v="1"/>
    <m/>
    <m/>
    <s v="G &amp; G"/>
  </r>
  <r>
    <x v="0"/>
    <x v="3"/>
    <n v="13500"/>
    <s v="Weapons offenses"/>
    <x v="0"/>
    <x v="0"/>
    <n v="41111.199999999997"/>
    <n v="2"/>
    <m/>
    <m/>
    <s v="Regular BCM"/>
  </r>
  <r>
    <x v="3"/>
    <x v="1"/>
    <n v="11200"/>
    <s v="Homicide"/>
    <x v="0"/>
    <x v="0"/>
    <n v="26901.71"/>
    <n v="1"/>
    <m/>
    <m/>
    <s v="G &amp; G"/>
  </r>
  <r>
    <x v="8"/>
    <x v="11"/>
    <n v="15500"/>
    <s v="Fraud"/>
    <x v="0"/>
    <x v="0"/>
    <n v="122252.45"/>
    <n v="1"/>
    <m/>
    <s v="Y"/>
    <s v="ECM"/>
  </r>
  <r>
    <x v="8"/>
    <x v="8"/>
    <n v="14500"/>
    <s v="Theft"/>
    <x v="0"/>
    <x v="0"/>
    <n v="89346.7"/>
    <n v="1"/>
    <m/>
    <s v="Y"/>
    <s v="Regular BCM"/>
  </r>
  <r>
    <x v="4"/>
    <x v="5"/>
    <n v="12500"/>
    <s v="Robbery"/>
    <x v="0"/>
    <x v="0"/>
    <n v="29332.45"/>
    <n v="1"/>
    <m/>
    <m/>
    <s v="Regular BCM"/>
  </r>
  <r>
    <x v="0"/>
    <x v="0"/>
    <n v="12500"/>
    <s v="Robbery"/>
    <x v="0"/>
    <x v="0"/>
    <n v="83308.929999999993"/>
    <n v="2"/>
    <m/>
    <s v="Y"/>
    <s v="Regular BCM"/>
  </r>
  <r>
    <x v="9"/>
    <x v="11"/>
    <n v="12500"/>
    <s v="Robbery"/>
    <x v="0"/>
    <x v="0"/>
    <n v="201684.88"/>
    <n v="2"/>
    <m/>
    <s v="Y"/>
    <s v="ECM"/>
  </r>
  <r>
    <x v="2"/>
    <x v="9"/>
    <n v="17000"/>
    <s v="Mischief"/>
    <x v="0"/>
    <x v="0"/>
    <n v="35579.64"/>
    <n v="1"/>
    <m/>
    <m/>
    <s v="Regular BCM"/>
  </r>
  <r>
    <x v="10"/>
    <x v="4"/>
    <n v="16500"/>
    <s v="Other vehicle offenses"/>
    <x v="0"/>
    <x v="0"/>
    <n v="48427"/>
    <n v="1"/>
    <m/>
    <s v="Y"/>
    <s v="Regular BCM"/>
  </r>
  <r>
    <x v="9"/>
    <x v="11"/>
    <n v="14500"/>
    <s v="Theft"/>
    <x v="0"/>
    <x v="0"/>
    <n v="29087.4"/>
    <n v="1"/>
    <m/>
    <s v="Y"/>
    <s v="Regular BCM"/>
  </r>
  <r>
    <x v="10"/>
    <x v="1"/>
    <n v="11500"/>
    <s v="Sexual assault"/>
    <x v="0"/>
    <x v="0"/>
    <n v="43738.9"/>
    <n v="1"/>
    <m/>
    <s v="Y"/>
    <s v="Regular BCM"/>
  </r>
  <r>
    <x v="4"/>
    <x v="6"/>
    <n v="12500"/>
    <s v="Robbery"/>
    <x v="0"/>
    <x v="0"/>
    <n v="22837.08"/>
    <n v="1"/>
    <m/>
    <s v="Y"/>
    <s v="Regular BCM"/>
  </r>
  <r>
    <x v="7"/>
    <x v="3"/>
    <n v="14000"/>
    <s v="Assault"/>
    <x v="0"/>
    <x v="0"/>
    <n v="34132.080000000002"/>
    <n v="1"/>
    <m/>
    <s v="Y"/>
    <s v="Regular BCM"/>
  </r>
  <r>
    <x v="12"/>
    <x v="5"/>
    <n v="13500"/>
    <s v="Weapons offenses"/>
    <x v="0"/>
    <x v="0"/>
    <n v="61373.85"/>
    <n v="1"/>
    <m/>
    <m/>
    <s v="Regular BCM"/>
  </r>
  <r>
    <x v="7"/>
    <x v="10"/>
    <n v="11200"/>
    <s v="Homicide"/>
    <x v="0"/>
    <x v="0"/>
    <n v="44823.73"/>
    <n v="1"/>
    <m/>
    <m/>
    <s v="Regular BCM"/>
  </r>
  <r>
    <x v="2"/>
    <x v="0"/>
    <n v="11000"/>
    <s v="Murder"/>
    <x v="1"/>
    <x v="0"/>
    <n v="132904.95000000001"/>
    <n v="1"/>
    <m/>
    <m/>
    <s v="ECM"/>
  </r>
  <r>
    <x v="2"/>
    <x v="3"/>
    <n v="14000"/>
    <s v="Assault"/>
    <x v="0"/>
    <x v="0"/>
    <n v="49318.81"/>
    <n v="1"/>
    <m/>
    <m/>
    <s v="Regular BCM"/>
  </r>
  <r>
    <x v="11"/>
    <x v="8"/>
    <n v="12000"/>
    <s v="Narcotics - cocaine and heroin"/>
    <x v="0"/>
    <x v="0"/>
    <n v="21917.37"/>
    <n v="1"/>
    <m/>
    <s v="Y"/>
    <s v="Regular BCM"/>
  </r>
  <r>
    <x v="13"/>
    <x v="11"/>
    <n v="11000"/>
    <s v="Murder"/>
    <x v="1"/>
    <x v="0"/>
    <n v="232269.3"/>
    <n v="2"/>
    <s v="Y"/>
    <s v="Y"/>
    <s v="Regular BCM"/>
  </r>
  <r>
    <x v="14"/>
    <x v="10"/>
    <n v="11000"/>
    <s v="Murder"/>
    <x v="1"/>
    <x v="0"/>
    <n v="283870"/>
    <n v="1"/>
    <m/>
    <s v="Y"/>
    <s v="ECM"/>
  </r>
  <r>
    <x v="0"/>
    <x v="7"/>
    <n v="12000"/>
    <s v="Narcotics - cocaine and heroin"/>
    <x v="0"/>
    <x v="0"/>
    <n v="9267.9500000000007"/>
    <n v="1"/>
    <m/>
    <m/>
    <s v="Regular BCM"/>
  </r>
  <r>
    <x v="4"/>
    <x v="3"/>
    <n v="12500"/>
    <s v="Robbery"/>
    <x v="0"/>
    <x v="0"/>
    <n v="33971.07"/>
    <n v="1"/>
    <m/>
    <s v="Y"/>
    <s v="Regular BCM"/>
  </r>
  <r>
    <x v="13"/>
    <x v="7"/>
    <n v="15500"/>
    <s v="Fraud"/>
    <x v="0"/>
    <x v="0"/>
    <n v="49147.6"/>
    <n v="2"/>
    <m/>
    <m/>
    <s v="Regular BCM"/>
  </r>
  <r>
    <x v="7"/>
    <x v="3"/>
    <n v="12500"/>
    <s v="Robbery"/>
    <x v="0"/>
    <x v="0"/>
    <n v="48866.44"/>
    <n v="1"/>
    <m/>
    <s v="Y"/>
    <s v="G &amp; G"/>
  </r>
  <r>
    <x v="8"/>
    <x v="4"/>
    <n v="12000"/>
    <s v="Narcotics - cocaine and heroin"/>
    <x v="0"/>
    <x v="0"/>
    <n v="43738.5"/>
    <n v="1"/>
    <m/>
    <m/>
    <s v="Regular BCM"/>
  </r>
  <r>
    <x v="13"/>
    <x v="8"/>
    <n v="11000"/>
    <s v="Murder"/>
    <x v="1"/>
    <x v="0"/>
    <n v="60771.75"/>
    <n v="1"/>
    <s v="Y"/>
    <s v="Y"/>
    <s v="Regular BCM"/>
  </r>
  <r>
    <x v="6"/>
    <x v="11"/>
    <n v="11500"/>
    <s v="Sexual assault"/>
    <x v="0"/>
    <x v="0"/>
    <n v="45079.02"/>
    <n v="1"/>
    <s v="Y"/>
    <s v="Y"/>
    <s v="Regular BCM"/>
  </r>
  <r>
    <x v="13"/>
    <x v="6"/>
    <n v="18500"/>
    <s v="Other criminal"/>
    <x v="0"/>
    <x v="0"/>
    <n v="66951.899999999994"/>
    <n v="1"/>
    <m/>
    <s v="Y"/>
    <s v="ECM"/>
  </r>
  <r>
    <x v="4"/>
    <x v="0"/>
    <n v="12500"/>
    <s v="Robbery"/>
    <x v="0"/>
    <x v="0"/>
    <n v="23875.25"/>
    <n v="1"/>
    <m/>
    <m/>
    <s v="Regular BCM"/>
  </r>
  <r>
    <x v="8"/>
    <x v="0"/>
    <n v="11200"/>
    <s v="Homicide"/>
    <x v="0"/>
    <x v="0"/>
    <n v="5492.5"/>
    <n v="1"/>
    <m/>
    <m/>
    <s v="Regular BCM"/>
  </r>
  <r>
    <x v="7"/>
    <x v="10"/>
    <n v="11000"/>
    <s v="Murder"/>
    <x v="1"/>
    <x v="0"/>
    <n v="123734"/>
    <n v="1"/>
    <s v="Y"/>
    <s v="Y"/>
    <s v="Regular BCM"/>
  </r>
  <r>
    <x v="2"/>
    <x v="5"/>
    <n v="16000"/>
    <s v="Impaired driving"/>
    <x v="0"/>
    <x v="0"/>
    <n v="35064.65"/>
    <n v="1"/>
    <m/>
    <s v="Y"/>
    <s v="Regular BCM"/>
  </r>
  <r>
    <x v="2"/>
    <x v="2"/>
    <n v="16500"/>
    <s v="Other vehicle offenses"/>
    <x v="0"/>
    <x v="0"/>
    <n v="27626.2"/>
    <n v="1"/>
    <s v="Y"/>
    <s v="Y"/>
    <s v="Regular BCM"/>
  </r>
  <r>
    <x v="2"/>
    <x v="4"/>
    <n v="11000"/>
    <s v="Murder"/>
    <x v="1"/>
    <x v="0"/>
    <n v="184241.2"/>
    <n v="1"/>
    <m/>
    <m/>
    <s v="Regular BCM"/>
  </r>
  <r>
    <x v="8"/>
    <x v="5"/>
    <n v="11200"/>
    <s v="Homicide"/>
    <x v="0"/>
    <x v="0"/>
    <n v="79695.600000000006"/>
    <n v="1"/>
    <m/>
    <m/>
    <s v="Regular BCM"/>
  </r>
  <r>
    <x v="5"/>
    <x v="2"/>
    <n v="11500"/>
    <s v="Sexual assault"/>
    <x v="0"/>
    <x v="0"/>
    <n v="33884"/>
    <n v="1"/>
    <s v="Y"/>
    <s v="Y"/>
    <s v="Regular BCM"/>
  </r>
  <r>
    <x v="9"/>
    <x v="3"/>
    <n v="17500"/>
    <s v="Other drug offenses"/>
    <x v="0"/>
    <x v="0"/>
    <n v="18881.22"/>
    <n v="1"/>
    <m/>
    <s v="Y"/>
    <s v="Regular BCM"/>
  </r>
  <r>
    <x v="11"/>
    <x v="9"/>
    <n v="14500"/>
    <s v="Theft"/>
    <x v="0"/>
    <x v="0"/>
    <n v="29798.65"/>
    <n v="1"/>
    <m/>
    <m/>
    <s v="Regular BCM"/>
  </r>
  <r>
    <x v="1"/>
    <x v="9"/>
    <n v="18500"/>
    <s v="Other criminal"/>
    <x v="0"/>
    <x v="0"/>
    <n v="18640.55"/>
    <n v="1"/>
    <m/>
    <s v="Y"/>
    <s v="G &amp; G"/>
  </r>
  <r>
    <x v="1"/>
    <x v="6"/>
    <n v="14000"/>
    <s v="Assault"/>
    <x v="0"/>
    <x v="0"/>
    <n v="99101.72"/>
    <n v="1"/>
    <m/>
    <s v="Y"/>
    <s v="Regular BCM"/>
  </r>
  <r>
    <x v="6"/>
    <x v="3"/>
    <n v="18000"/>
    <s v="Fail to comply"/>
    <x v="0"/>
    <x v="0"/>
    <n v="30086.5"/>
    <n v="1"/>
    <m/>
    <s v="Y"/>
    <s v="Regular BCM"/>
  </r>
  <r>
    <x v="7"/>
    <x v="10"/>
    <n v="11500"/>
    <s v="Sexual assault"/>
    <x v="0"/>
    <x v="0"/>
    <n v="89785.89"/>
    <n v="3"/>
    <m/>
    <s v="Y"/>
    <s v="Regular BCM"/>
  </r>
  <r>
    <x v="12"/>
    <x v="10"/>
    <n v="13500"/>
    <s v="Weapons offenses"/>
    <x v="0"/>
    <x v="0"/>
    <n v="26354.85"/>
    <n v="1"/>
    <m/>
    <s v="Y"/>
    <s v="Regular BCM"/>
  </r>
  <r>
    <x v="0"/>
    <x v="8"/>
    <n v="11200"/>
    <s v="Homicide"/>
    <x v="0"/>
    <x v="0"/>
    <n v="52193.4"/>
    <n v="1"/>
    <m/>
    <m/>
    <s v="G &amp; G"/>
  </r>
  <r>
    <x v="6"/>
    <x v="2"/>
    <n v="13000"/>
    <s v="Break and enter"/>
    <x v="0"/>
    <x v="0"/>
    <n v="42641.05"/>
    <n v="1"/>
    <m/>
    <s v="Y"/>
    <s v="Regular BCM"/>
  </r>
  <r>
    <x v="6"/>
    <x v="5"/>
    <n v="18500"/>
    <s v="Other criminal"/>
    <x v="0"/>
    <x v="0"/>
    <n v="64271.9"/>
    <n v="1"/>
    <m/>
    <m/>
    <s v="G &amp; G"/>
  </r>
  <r>
    <x v="4"/>
    <x v="2"/>
    <n v="13000"/>
    <s v="Break and enter"/>
    <x v="0"/>
    <x v="0"/>
    <n v="51856.5"/>
    <n v="1"/>
    <m/>
    <m/>
    <s v="Regular BCM"/>
  </r>
  <r>
    <x v="13"/>
    <x v="4"/>
    <n v="12000"/>
    <s v="Narcotics - cocaine and heroin"/>
    <x v="0"/>
    <x v="0"/>
    <n v="18177.650000000001"/>
    <n v="1"/>
    <m/>
    <s v="Y"/>
    <s v="Regular BCM"/>
  </r>
  <r>
    <x v="11"/>
    <x v="6"/>
    <n v="12500"/>
    <s v="Robbery"/>
    <x v="0"/>
    <x v="0"/>
    <n v="36836.629999999997"/>
    <n v="1"/>
    <m/>
    <s v="Y"/>
    <s v="Regular BCM"/>
  </r>
  <r>
    <x v="8"/>
    <x v="2"/>
    <n v="14000"/>
    <s v="Assault"/>
    <x v="0"/>
    <x v="0"/>
    <n v="45957.75"/>
    <n v="1"/>
    <m/>
    <s v="Y"/>
    <s v="Regular BCM"/>
  </r>
  <r>
    <x v="7"/>
    <x v="5"/>
    <n v="13500"/>
    <s v="Weapons offenses"/>
    <x v="0"/>
    <x v="0"/>
    <n v="11712.6"/>
    <n v="1"/>
    <m/>
    <s v="Y"/>
    <s v="Regular BCM"/>
  </r>
  <r>
    <x v="6"/>
    <x v="10"/>
    <n v="12500"/>
    <s v="Robbery"/>
    <x v="0"/>
    <x v="0"/>
    <n v="27205.99"/>
    <n v="1"/>
    <s v="Y"/>
    <s v="Y"/>
    <s v="Regular BCM"/>
  </r>
  <r>
    <x v="7"/>
    <x v="10"/>
    <n v="12000"/>
    <s v="Narcotics - cocaine and heroin"/>
    <x v="0"/>
    <x v="0"/>
    <n v="27286"/>
    <n v="1"/>
    <m/>
    <s v="Y"/>
    <s v="G &amp; G"/>
  </r>
  <r>
    <x v="6"/>
    <x v="3"/>
    <n v="12500"/>
    <s v="Robbery"/>
    <x v="0"/>
    <x v="0"/>
    <n v="122145.54"/>
    <n v="1"/>
    <m/>
    <s v="Y"/>
    <s v="ECM"/>
  </r>
  <r>
    <x v="6"/>
    <x v="9"/>
    <n v="14000"/>
    <s v="Assault"/>
    <x v="0"/>
    <x v="0"/>
    <n v="51935.94"/>
    <n v="1"/>
    <m/>
    <s v="Y"/>
    <s v="Regular BCM"/>
  </r>
  <r>
    <x v="14"/>
    <x v="10"/>
    <n v="12000"/>
    <s v="Narcotics - cocaine and heroin"/>
    <x v="0"/>
    <x v="0"/>
    <n v="29467.200000000001"/>
    <n v="1"/>
    <m/>
    <s v="Y"/>
    <s v="G &amp; G"/>
  </r>
  <r>
    <x v="13"/>
    <x v="6"/>
    <n v="15500"/>
    <s v="Fraud"/>
    <x v="0"/>
    <x v="0"/>
    <n v="44043.8"/>
    <n v="1"/>
    <m/>
    <m/>
    <s v="Regular BCM"/>
  </r>
  <r>
    <x v="6"/>
    <x v="3"/>
    <n v="14000"/>
    <s v="Assault"/>
    <x v="0"/>
    <x v="0"/>
    <n v="57941.19"/>
    <n v="1"/>
    <m/>
    <s v="Y"/>
    <s v="Regular BCM"/>
  </r>
  <r>
    <x v="6"/>
    <x v="0"/>
    <n v="12000"/>
    <s v="Narcotics - cocaine and heroin"/>
    <x v="0"/>
    <x v="0"/>
    <n v="39889.599999999999"/>
    <n v="1"/>
    <m/>
    <m/>
    <s v="G &amp; G"/>
  </r>
  <r>
    <x v="6"/>
    <x v="8"/>
    <n v="14500"/>
    <s v="Theft"/>
    <x v="0"/>
    <x v="0"/>
    <n v="60875.4"/>
    <n v="1"/>
    <m/>
    <s v="Y"/>
    <s v="Regular BCM"/>
  </r>
  <r>
    <x v="13"/>
    <x v="3"/>
    <n v="12000"/>
    <s v="Narcotics - cocaine and heroin"/>
    <x v="0"/>
    <x v="0"/>
    <n v="32327.200000000001"/>
    <n v="1"/>
    <m/>
    <s v="Y"/>
    <s v="G &amp; G"/>
  </r>
  <r>
    <x v="0"/>
    <x v="5"/>
    <n v="16000"/>
    <s v="Impaired driving"/>
    <x v="0"/>
    <x v="0"/>
    <n v="54257.37"/>
    <n v="1"/>
    <m/>
    <s v="Y"/>
    <s v="Regular BCM"/>
  </r>
  <r>
    <x v="4"/>
    <x v="2"/>
    <n v="15500"/>
    <s v="Fraud"/>
    <x v="0"/>
    <x v="0"/>
    <n v="14870.87"/>
    <n v="1"/>
    <m/>
    <s v="Y"/>
    <s v="Regular BCM"/>
  </r>
  <r>
    <x v="0"/>
    <x v="2"/>
    <n v="18000"/>
    <s v="Fail to comply"/>
    <x v="0"/>
    <x v="0"/>
    <n v="28853.3"/>
    <n v="1"/>
    <m/>
    <s v="Y"/>
    <s v="G &amp; G"/>
  </r>
  <r>
    <x v="13"/>
    <x v="8"/>
    <n v="11500"/>
    <s v="Sexual assault"/>
    <x v="0"/>
    <x v="0"/>
    <n v="26900.9"/>
    <n v="1"/>
    <m/>
    <m/>
    <s v="Regular BCM"/>
  </r>
  <r>
    <x v="1"/>
    <x v="4"/>
    <n v="15500"/>
    <s v="Fraud"/>
    <x v="0"/>
    <x v="0"/>
    <n v="23381"/>
    <n v="1"/>
    <m/>
    <m/>
    <s v="Regular BCM"/>
  </r>
  <r>
    <x v="5"/>
    <x v="1"/>
    <n v="12000"/>
    <s v="Narcotics - cocaine and heroin"/>
    <x v="0"/>
    <x v="0"/>
    <n v="41281.4"/>
    <n v="1"/>
    <m/>
    <m/>
    <s v="Regular BCM"/>
  </r>
  <r>
    <x v="11"/>
    <x v="2"/>
    <n v="11000"/>
    <s v="Murder"/>
    <x v="1"/>
    <x v="0"/>
    <n v="117470.21"/>
    <n v="1"/>
    <m/>
    <m/>
    <s v="ECM"/>
  </r>
  <r>
    <x v="11"/>
    <x v="5"/>
    <n v="15000"/>
    <s v="Threatening"/>
    <x v="0"/>
    <x v="0"/>
    <n v="41131.300000000003"/>
    <n v="1"/>
    <m/>
    <m/>
    <s v="Regular BCM"/>
  </r>
  <r>
    <x v="13"/>
    <x v="5"/>
    <n v="15500"/>
    <s v="Fraud"/>
    <x v="0"/>
    <x v="0"/>
    <n v="32972.400000000001"/>
    <n v="1"/>
    <m/>
    <s v="Y"/>
    <s v="Regular BCM"/>
  </r>
  <r>
    <x v="3"/>
    <x v="8"/>
    <n v="11200"/>
    <s v="Homicide"/>
    <x v="0"/>
    <x v="0"/>
    <n v="468045.43"/>
    <n v="10"/>
    <m/>
    <s v="Y"/>
    <s v="Regular BCM"/>
  </r>
  <r>
    <x v="2"/>
    <x v="0"/>
    <n v="11000"/>
    <s v="Murder"/>
    <x v="1"/>
    <x v="0"/>
    <n v="1072176.71"/>
    <n v="15"/>
    <m/>
    <s v="Y"/>
    <s v="Regular BCM"/>
  </r>
  <r>
    <x v="1"/>
    <x v="4"/>
    <n v="13500"/>
    <s v="Weapons offenses"/>
    <x v="0"/>
    <x v="0"/>
    <n v="19639.849999999999"/>
    <n v="1"/>
    <s v="Y"/>
    <s v="Y"/>
    <s v="Regular BCM"/>
  </r>
  <r>
    <x v="8"/>
    <x v="4"/>
    <n v="11000"/>
    <s v="Murder"/>
    <x v="1"/>
    <x v="0"/>
    <n v="805744.73"/>
    <n v="11"/>
    <m/>
    <s v="Y"/>
    <s v="Regular BCM"/>
  </r>
  <r>
    <x v="9"/>
    <x v="4"/>
    <n v="11200"/>
    <s v="Homicide"/>
    <x v="0"/>
    <x v="0"/>
    <n v="176534.93"/>
    <n v="6"/>
    <m/>
    <s v="Y"/>
    <s v="Regular BCM"/>
  </r>
  <r>
    <x v="14"/>
    <x v="11"/>
    <n v="11000"/>
    <s v="Murder"/>
    <x v="1"/>
    <x v="0"/>
    <n v="870854.43"/>
    <n v="15"/>
    <m/>
    <s v="Y"/>
    <s v="Regular BCM"/>
  </r>
  <r>
    <x v="12"/>
    <x v="2"/>
    <n v="12000"/>
    <s v="Narcotics - cocaine and heroin"/>
    <x v="0"/>
    <x v="0"/>
    <n v="248472.67"/>
    <n v="8"/>
    <m/>
    <s v="Y"/>
    <s v="Regular BCM"/>
  </r>
  <r>
    <x v="14"/>
    <x v="9"/>
    <n v="12000"/>
    <s v="Narcotics - cocaine and heroin"/>
    <x v="0"/>
    <x v="0"/>
    <n v="225758.2"/>
    <n v="3"/>
    <m/>
    <m/>
    <s v="G &amp; G"/>
  </r>
  <r>
    <x v="8"/>
    <x v="3"/>
    <n v="12000"/>
    <s v="Narcotics - cocaine and heroin"/>
    <x v="0"/>
    <x v="0"/>
    <n v="244665.7"/>
    <n v="6"/>
    <m/>
    <s v="Y"/>
    <s v="Regular BCM"/>
  </r>
  <r>
    <x v="10"/>
    <x v="7"/>
    <n v="11000"/>
    <s v="Murder"/>
    <x v="1"/>
    <x v="0"/>
    <n v="354285.64"/>
    <n v="6"/>
    <m/>
    <s v="Y"/>
    <s v="Regular BCM"/>
  </r>
  <r>
    <x v="10"/>
    <x v="4"/>
    <n v="11200"/>
    <s v="Homicide"/>
    <x v="0"/>
    <x v="0"/>
    <n v="49569"/>
    <n v="1"/>
    <m/>
    <s v="Y"/>
    <s v="ECM"/>
  </r>
  <r>
    <x v="3"/>
    <x v="2"/>
    <n v="13500"/>
    <s v="Weapons offenses"/>
    <x v="0"/>
    <x v="0"/>
    <n v="147692.43"/>
    <n v="3"/>
    <m/>
    <s v="Y"/>
    <s v="Regular BCM"/>
  </r>
  <r>
    <x v="2"/>
    <x v="9"/>
    <n v="12000"/>
    <s v="Narcotics - cocaine and heroin"/>
    <x v="0"/>
    <x v="0"/>
    <n v="33575.599999999999"/>
    <n v="1"/>
    <m/>
    <s v="Y"/>
    <s v="G &amp; G"/>
  </r>
  <r>
    <x v="12"/>
    <x v="7"/>
    <n v="13500"/>
    <s v="Weapons offenses"/>
    <x v="0"/>
    <x v="0"/>
    <n v="48419.94"/>
    <n v="1"/>
    <m/>
    <s v="Y"/>
    <s v="G &amp; G"/>
  </r>
  <r>
    <x v="1"/>
    <x v="10"/>
    <n v="12000"/>
    <s v="Narcotics - cocaine and heroin"/>
    <x v="0"/>
    <x v="0"/>
    <n v="32744.25"/>
    <n v="4"/>
    <m/>
    <s v="Y"/>
    <s v="G &amp; G"/>
  </r>
  <r>
    <x v="9"/>
    <x v="0"/>
    <n v="18500"/>
    <s v="Other criminal"/>
    <x v="0"/>
    <x v="0"/>
    <n v="17760.34"/>
    <n v="2"/>
    <m/>
    <s v="Y"/>
    <s v="Regular BCM"/>
  </r>
  <r>
    <x v="14"/>
    <x v="9"/>
    <n v="11000"/>
    <s v="Murder"/>
    <x v="1"/>
    <x v="0"/>
    <n v="423750.25"/>
    <n v="3"/>
    <m/>
    <s v="Y"/>
    <s v="ECM"/>
  </r>
  <r>
    <x v="6"/>
    <x v="0"/>
    <n v="11200"/>
    <s v="Homicide"/>
    <x v="0"/>
    <x v="0"/>
    <n v="228675.62"/>
    <n v="6"/>
    <m/>
    <s v="Y"/>
    <s v="Regular BCM"/>
  </r>
  <r>
    <x v="8"/>
    <x v="3"/>
    <n v="11500"/>
    <s v="Sexual assault"/>
    <x v="0"/>
    <x v="0"/>
    <n v="86676.1"/>
    <n v="2"/>
    <m/>
    <s v="Y"/>
    <s v="Regular BCM"/>
  </r>
  <r>
    <x v="5"/>
    <x v="1"/>
    <n v="11000"/>
    <s v="Murder"/>
    <x v="1"/>
    <x v="0"/>
    <n v="139151.04999999999"/>
    <n v="3"/>
    <m/>
    <m/>
    <s v="Regular BCM"/>
  </r>
  <r>
    <x v="13"/>
    <x v="6"/>
    <n v="11000"/>
    <s v="Murder"/>
    <x v="1"/>
    <x v="0"/>
    <n v="1133255.6499999999"/>
    <n v="10"/>
    <m/>
    <s v="Y"/>
    <s v="Regular BCM"/>
  </r>
  <r>
    <x v="11"/>
    <x v="5"/>
    <n v="11500"/>
    <s v="Sexual assault"/>
    <x v="0"/>
    <x v="0"/>
    <n v="135026.85"/>
    <n v="4"/>
    <m/>
    <m/>
    <s v="Regular BCM"/>
  </r>
  <r>
    <x v="4"/>
    <x v="2"/>
    <n v="11000"/>
    <s v="Murder"/>
    <x v="1"/>
    <x v="0"/>
    <n v="961390.07"/>
    <n v="16"/>
    <m/>
    <m/>
    <s v="Regular BCM"/>
  </r>
  <r>
    <x v="1"/>
    <x v="2"/>
    <n v="12500"/>
    <s v="Robbery"/>
    <x v="0"/>
    <x v="0"/>
    <n v="3479.4"/>
    <n v="2"/>
    <s v="Y"/>
    <s v="Y"/>
    <s v="Regular BCM"/>
  </r>
  <r>
    <x v="12"/>
    <x v="6"/>
    <n v="18500"/>
    <s v="Other criminal"/>
    <x v="0"/>
    <x v="0"/>
    <n v="88328.38"/>
    <n v="3"/>
    <m/>
    <s v="Y"/>
    <s v="Regular BCM"/>
  </r>
  <r>
    <x v="4"/>
    <x v="6"/>
    <n v="11200"/>
    <s v="Homicide"/>
    <x v="0"/>
    <x v="0"/>
    <n v="227138.65"/>
    <n v="8"/>
    <m/>
    <m/>
    <s v="Regular BCM"/>
  </r>
  <r>
    <x v="3"/>
    <x v="6"/>
    <n v="13500"/>
    <s v="Weapons offenses"/>
    <x v="0"/>
    <x v="0"/>
    <n v="275119.34999999998"/>
    <n v="7"/>
    <m/>
    <s v="Y"/>
    <s v="Regular BCM"/>
  </r>
  <r>
    <x v="3"/>
    <x v="11"/>
    <n v="12500"/>
    <s v="Robbery"/>
    <x v="0"/>
    <x v="0"/>
    <n v="89598.22"/>
    <n v="3"/>
    <m/>
    <s v="Y"/>
    <s v="Regular BCM"/>
  </r>
  <r>
    <x v="4"/>
    <x v="5"/>
    <n v="12000"/>
    <s v="Narcotics - cocaine and heroin"/>
    <x v="0"/>
    <x v="0"/>
    <n v="162727.35"/>
    <n v="5"/>
    <m/>
    <s v="Y"/>
    <s v="Regular BCM"/>
  </r>
  <r>
    <x v="8"/>
    <x v="10"/>
    <n v="11000"/>
    <s v="Murder"/>
    <x v="1"/>
    <x v="0"/>
    <n v="644239.56000000006"/>
    <n v="7"/>
    <m/>
    <s v="Y"/>
    <s v="Regular BCM"/>
  </r>
  <r>
    <x v="12"/>
    <x v="3"/>
    <n v="18500"/>
    <s v="Other criminal"/>
    <x v="0"/>
    <x v="0"/>
    <n v="108669.34"/>
    <n v="1"/>
    <m/>
    <m/>
    <s v="Regular BCM"/>
  </r>
  <r>
    <x v="7"/>
    <x v="5"/>
    <n v="11000"/>
    <s v="Murder"/>
    <x v="1"/>
    <x v="0"/>
    <n v="255520.07"/>
    <n v="3"/>
    <s v="Y"/>
    <s v="Y"/>
    <s v="Regular BCM"/>
  </r>
  <r>
    <x v="1"/>
    <x v="2"/>
    <n v="12500"/>
    <s v="Robbery"/>
    <x v="0"/>
    <x v="0"/>
    <n v="256769.18"/>
    <n v="5"/>
    <m/>
    <s v="Y"/>
    <s v="Regular BCM"/>
  </r>
  <r>
    <x v="4"/>
    <x v="0"/>
    <n v="13500"/>
    <s v="Weapons offenses"/>
    <x v="0"/>
    <x v="0"/>
    <n v="63186.77"/>
    <n v="2"/>
    <m/>
    <s v="Y"/>
    <s v="Regular BCM"/>
  </r>
  <r>
    <x v="2"/>
    <x v="6"/>
    <n v="12000"/>
    <s v="Narcotics - cocaine and heroin"/>
    <x v="0"/>
    <x v="0"/>
    <n v="94180.75"/>
    <n v="4"/>
    <m/>
    <s v="Y"/>
    <s v="Regular BCM"/>
  </r>
  <r>
    <x v="1"/>
    <x v="11"/>
    <n v="11000"/>
    <s v="Murder"/>
    <x v="1"/>
    <x v="0"/>
    <n v="148241.1"/>
    <n v="2"/>
    <m/>
    <s v="Y"/>
    <s v="Regular BCM"/>
  </r>
  <r>
    <x v="4"/>
    <x v="1"/>
    <n v="12000"/>
    <s v="Narcotics - cocaine and heroin"/>
    <x v="0"/>
    <x v="0"/>
    <n v="77765.100000000006"/>
    <n v="1"/>
    <m/>
    <m/>
    <s v="Regular BCM"/>
  </r>
  <r>
    <x v="4"/>
    <x v="5"/>
    <n v="11200"/>
    <s v="Homicide"/>
    <x v="0"/>
    <x v="0"/>
    <n v="266512.2"/>
    <n v="6"/>
    <m/>
    <s v="Y"/>
    <s v="Regular BCM"/>
  </r>
  <r>
    <x v="4"/>
    <x v="3"/>
    <n v="11200"/>
    <s v="Homicide"/>
    <x v="0"/>
    <x v="0"/>
    <n v="88839.7"/>
    <n v="3"/>
    <m/>
    <m/>
    <s v="Regular BCM"/>
  </r>
  <r>
    <x v="8"/>
    <x v="0"/>
    <n v="11000"/>
    <s v="Murder"/>
    <x v="1"/>
    <x v="0"/>
    <n v="471056.89"/>
    <n v="7"/>
    <m/>
    <s v="Y"/>
    <s v="Regular BCM"/>
  </r>
  <r>
    <x v="9"/>
    <x v="6"/>
    <n v="11000"/>
    <s v="Murder"/>
    <x v="1"/>
    <x v="0"/>
    <n v="547796.63"/>
    <n v="11"/>
    <m/>
    <s v="Y"/>
    <s v="Regular BCM"/>
  </r>
  <r>
    <x v="6"/>
    <x v="0"/>
    <n v="11000"/>
    <s v="Murder"/>
    <x v="1"/>
    <x v="0"/>
    <n v="225629.32"/>
    <n v="2"/>
    <m/>
    <m/>
    <s v="Regular BCM"/>
  </r>
  <r>
    <x v="9"/>
    <x v="7"/>
    <n v="11000"/>
    <s v="Murder"/>
    <x v="1"/>
    <x v="0"/>
    <n v="824550.40000000002"/>
    <n v="16"/>
    <m/>
    <s v="Y"/>
    <s v="Regular BCM"/>
  </r>
  <r>
    <x v="9"/>
    <x v="3"/>
    <n v="12000"/>
    <s v="Narcotics - cocaine and heroin"/>
    <x v="0"/>
    <x v="0"/>
    <n v="132012.72"/>
    <n v="3"/>
    <m/>
    <s v="Y"/>
    <s v="Regular BCM"/>
  </r>
  <r>
    <x v="11"/>
    <x v="6"/>
    <n v="11500"/>
    <s v="Sexual assault"/>
    <x v="0"/>
    <x v="0"/>
    <n v="176007.28"/>
    <n v="7"/>
    <m/>
    <m/>
    <s v="Regular BCM"/>
  </r>
  <r>
    <x v="11"/>
    <x v="8"/>
    <n v="13500"/>
    <s v="Weapons offenses"/>
    <x v="0"/>
    <x v="0"/>
    <n v="100490.7"/>
    <n v="4"/>
    <m/>
    <m/>
    <s v="Regular BCM"/>
  </r>
  <r>
    <x v="11"/>
    <x v="3"/>
    <n v="11000"/>
    <s v="Murder"/>
    <x v="1"/>
    <x v="0"/>
    <n v="55687.199999999997"/>
    <n v="2"/>
    <m/>
    <s v="Y"/>
    <s v="Regular BCM"/>
  </r>
  <r>
    <x v="12"/>
    <x v="1"/>
    <n v="11500"/>
    <s v="Sexual assault"/>
    <x v="0"/>
    <x v="0"/>
    <n v="28560.6"/>
    <n v="1"/>
    <m/>
    <s v="Y"/>
    <s v="Regular BCM"/>
  </r>
  <r>
    <x v="4"/>
    <x v="3"/>
    <n v="13500"/>
    <s v="Weapons offenses"/>
    <x v="0"/>
    <x v="0"/>
    <n v="134367.13"/>
    <n v="4"/>
    <m/>
    <s v="Y"/>
    <s v="Regular BCM"/>
  </r>
  <r>
    <x v="0"/>
    <x v="6"/>
    <n v="11200"/>
    <s v="Homicide"/>
    <x v="0"/>
    <x v="0"/>
    <n v="123907.58"/>
    <n v="4"/>
    <m/>
    <s v="Y"/>
    <s v="Regular BCM"/>
  </r>
  <r>
    <x v="12"/>
    <x v="3"/>
    <n v="12500"/>
    <s v="Robbery"/>
    <x v="0"/>
    <x v="0"/>
    <n v="137205"/>
    <n v="3"/>
    <s v="Y"/>
    <s v="Y"/>
    <s v="Regular BCM"/>
  </r>
  <r>
    <x v="8"/>
    <x v="5"/>
    <n v="11000"/>
    <s v="Murder"/>
    <x v="1"/>
    <x v="0"/>
    <n v="343673.75"/>
    <n v="4"/>
    <m/>
    <s v="Y"/>
    <s v="Regular BCM"/>
  </r>
  <r>
    <x v="11"/>
    <x v="2"/>
    <n v="11000"/>
    <s v="Murder"/>
    <x v="1"/>
    <x v="0"/>
    <n v="870659.25"/>
    <n v="15"/>
    <m/>
    <m/>
    <s v="Regular BCM"/>
  </r>
  <r>
    <x v="14"/>
    <x v="3"/>
    <n v="11200"/>
    <s v="Homicide"/>
    <x v="0"/>
    <x v="0"/>
    <n v="142068.29"/>
    <n v="6"/>
    <m/>
    <s v="Y"/>
    <s v="Regular BCM"/>
  </r>
  <r>
    <x v="1"/>
    <x v="6"/>
    <n v="14000"/>
    <s v="Assault"/>
    <x v="0"/>
    <x v="0"/>
    <n v="62417.39"/>
    <n v="2"/>
    <s v="Y"/>
    <s v="Y"/>
    <s v="Regular BCM"/>
  </r>
  <r>
    <x v="9"/>
    <x v="2"/>
    <n v="12000"/>
    <s v="Narcotics - cocaine and heroin"/>
    <x v="0"/>
    <x v="0"/>
    <n v="219372.49"/>
    <n v="6"/>
    <m/>
    <s v="Y"/>
    <s v="Regular BCM"/>
  </r>
  <r>
    <x v="9"/>
    <x v="3"/>
    <n v="12500"/>
    <s v="Robbery"/>
    <x v="0"/>
    <x v="0"/>
    <n v="283135.81"/>
    <n v="4"/>
    <m/>
    <s v="Y"/>
    <s v="Regular BCM"/>
  </r>
  <r>
    <x v="11"/>
    <x v="9"/>
    <n v="13500"/>
    <s v="Weapons offenses"/>
    <x v="0"/>
    <x v="0"/>
    <n v="63930.78"/>
    <n v="3"/>
    <m/>
    <s v="Y"/>
    <s v="Regular BCM"/>
  </r>
  <r>
    <x v="8"/>
    <x v="9"/>
    <n v="14000"/>
    <s v="Assault"/>
    <x v="0"/>
    <x v="0"/>
    <n v="89915.41"/>
    <n v="4"/>
    <m/>
    <s v="Y"/>
    <s v="Regular BCM"/>
  </r>
  <r>
    <x v="5"/>
    <x v="7"/>
    <n v="11000"/>
    <s v="Murder"/>
    <x v="1"/>
    <x v="0"/>
    <n v="501367.48"/>
    <n v="9"/>
    <m/>
    <s v="Y"/>
    <s v="Regular BCM"/>
  </r>
  <r>
    <x v="5"/>
    <x v="1"/>
    <n v="12000"/>
    <s v="Narcotics - cocaine and heroin"/>
    <x v="0"/>
    <x v="0"/>
    <n v="190717.47"/>
    <n v="3"/>
    <m/>
    <s v="Y"/>
    <s v="Regular BCM"/>
  </r>
  <r>
    <x v="6"/>
    <x v="9"/>
    <n v="14000"/>
    <s v="Assault"/>
    <x v="0"/>
    <x v="0"/>
    <n v="19737.05"/>
    <n v="1"/>
    <s v="Y"/>
    <s v="Y"/>
    <s v="Regular BCM"/>
  </r>
  <r>
    <x v="5"/>
    <x v="0"/>
    <n v="14500"/>
    <s v="Theft"/>
    <x v="0"/>
    <x v="0"/>
    <n v="30568.9"/>
    <n v="2"/>
    <m/>
    <s v="Y"/>
    <s v="Regular BCM"/>
  </r>
  <r>
    <x v="10"/>
    <x v="10"/>
    <n v="18500"/>
    <s v="Other criminal"/>
    <x v="0"/>
    <x v="0"/>
    <n v="64167.5"/>
    <n v="1"/>
    <m/>
    <s v="Y"/>
    <s v="Regular BCM"/>
  </r>
  <r>
    <x v="0"/>
    <x v="1"/>
    <n v="18500"/>
    <s v="Other criminal"/>
    <x v="0"/>
    <x v="0"/>
    <n v="57011.3"/>
    <n v="1"/>
    <m/>
    <m/>
    <s v="Regular BCM"/>
  </r>
  <r>
    <x v="6"/>
    <x v="5"/>
    <n v="12000"/>
    <s v="Narcotics - cocaine and heroin"/>
    <x v="0"/>
    <x v="0"/>
    <n v="262188.13"/>
    <n v="5"/>
    <m/>
    <s v="Y"/>
    <s v="G &amp; G"/>
  </r>
  <r>
    <x v="11"/>
    <x v="1"/>
    <n v="11500"/>
    <s v="Sexual assault"/>
    <x v="0"/>
    <x v="0"/>
    <n v="179311.8"/>
    <n v="5"/>
    <m/>
    <m/>
    <s v="Regular BCM"/>
  </r>
  <r>
    <x v="13"/>
    <x v="6"/>
    <n v="12000"/>
    <s v="Narcotics - cocaine and heroin"/>
    <x v="0"/>
    <x v="0"/>
    <n v="41155.79"/>
    <n v="3"/>
    <m/>
    <s v="Y"/>
    <s v="G &amp; G"/>
  </r>
  <r>
    <x v="10"/>
    <x v="2"/>
    <n v="14500"/>
    <s v="Theft"/>
    <x v="0"/>
    <x v="0"/>
    <n v="21378"/>
    <n v="1"/>
    <m/>
    <m/>
    <s v="Regular BCM"/>
  </r>
  <r>
    <x v="5"/>
    <x v="4"/>
    <n v="12500"/>
    <s v="Robbery"/>
    <x v="0"/>
    <x v="0"/>
    <n v="22796.19"/>
    <n v="1"/>
    <m/>
    <m/>
    <s v="G &amp; G"/>
  </r>
  <r>
    <x v="9"/>
    <x v="2"/>
    <n v="11000"/>
    <s v="Murder"/>
    <x v="1"/>
    <x v="0"/>
    <n v="874874.08"/>
    <n v="13"/>
    <m/>
    <s v="Y"/>
    <s v="Regular BCM"/>
  </r>
  <r>
    <x v="12"/>
    <x v="8"/>
    <n v="12000"/>
    <s v="Narcotics - cocaine and heroin"/>
    <x v="0"/>
    <x v="0"/>
    <n v="75382.05"/>
    <n v="3"/>
    <m/>
    <s v="Y"/>
    <s v="Regular BCM"/>
  </r>
  <r>
    <x v="14"/>
    <x v="2"/>
    <n v="13500"/>
    <s v="Weapons offenses"/>
    <x v="0"/>
    <x v="0"/>
    <n v="179911.34"/>
    <n v="5"/>
    <m/>
    <s v="Y"/>
    <s v="Regular BCM"/>
  </r>
  <r>
    <x v="9"/>
    <x v="1"/>
    <n v="12000"/>
    <s v="Narcotics - cocaine and heroin"/>
    <x v="0"/>
    <x v="0"/>
    <n v="252212.63"/>
    <n v="8"/>
    <m/>
    <s v="Y"/>
    <s v="Regular BCM"/>
  </r>
  <r>
    <x v="9"/>
    <x v="3"/>
    <n v="13500"/>
    <s v="Weapons offenses"/>
    <x v="0"/>
    <x v="0"/>
    <n v="218513.41"/>
    <n v="2"/>
    <m/>
    <s v="Y"/>
    <s v="G &amp; G"/>
  </r>
  <r>
    <x v="1"/>
    <x v="7"/>
    <n v="17500"/>
    <s v="Other drug offenses"/>
    <x v="0"/>
    <x v="0"/>
    <n v="24085.4"/>
    <n v="1"/>
    <m/>
    <m/>
    <s v="Regular BCM"/>
  </r>
  <r>
    <x v="9"/>
    <x v="1"/>
    <n v="11200"/>
    <s v="Homicide"/>
    <x v="0"/>
    <x v="0"/>
    <n v="74074.850000000006"/>
    <n v="2"/>
    <m/>
    <m/>
    <s v="Regular BCM"/>
  </r>
  <r>
    <x v="14"/>
    <x v="8"/>
    <n v="11500"/>
    <s v="Sexual assault"/>
    <x v="0"/>
    <x v="0"/>
    <n v="162652.38"/>
    <n v="5"/>
    <m/>
    <s v="Y"/>
    <s v="Regular BCM"/>
  </r>
  <r>
    <x v="4"/>
    <x v="4"/>
    <n v="12500"/>
    <s v="Robbery"/>
    <x v="0"/>
    <x v="0"/>
    <n v="207121.65"/>
    <n v="6"/>
    <m/>
    <s v="Y"/>
    <s v="Regular BCM"/>
  </r>
  <r>
    <x v="5"/>
    <x v="3"/>
    <n v="11000"/>
    <s v="Murder"/>
    <x v="1"/>
    <x v="0"/>
    <n v="937042.96"/>
    <n v="7"/>
    <m/>
    <s v="Y"/>
    <s v="ECM"/>
  </r>
  <r>
    <x v="11"/>
    <x v="11"/>
    <n v="11500"/>
    <s v="Sexual assault"/>
    <x v="0"/>
    <x v="0"/>
    <n v="184854.11"/>
    <n v="5"/>
    <m/>
    <m/>
    <s v="Regular BCM"/>
  </r>
  <r>
    <x v="10"/>
    <x v="2"/>
    <n v="11000"/>
    <s v="Murder"/>
    <x v="1"/>
    <x v="0"/>
    <n v="777673.4"/>
    <n v="14"/>
    <m/>
    <s v="Y"/>
    <s v="Regular BCM"/>
  </r>
  <r>
    <x v="6"/>
    <x v="0"/>
    <n v="11200"/>
    <s v="Homicide"/>
    <x v="0"/>
    <x v="0"/>
    <n v="59371.1"/>
    <n v="1"/>
    <m/>
    <m/>
    <s v="Regular BCM"/>
  </r>
  <r>
    <x v="8"/>
    <x v="5"/>
    <n v="12000"/>
    <s v="Narcotics - cocaine and heroin"/>
    <x v="0"/>
    <x v="0"/>
    <n v="85547.89"/>
    <n v="4"/>
    <m/>
    <s v="Y"/>
    <s v="Regular BCM"/>
  </r>
  <r>
    <x v="7"/>
    <x v="11"/>
    <n v="11500"/>
    <s v="Sexual assault"/>
    <x v="0"/>
    <x v="0"/>
    <n v="32125.45"/>
    <n v="1"/>
    <s v="Y"/>
    <s v="Y"/>
    <s v="Regular BCM"/>
  </r>
  <r>
    <x v="6"/>
    <x v="8"/>
    <n v="12500"/>
    <s v="Robbery"/>
    <x v="0"/>
    <x v="0"/>
    <n v="10565.45"/>
    <n v="1"/>
    <m/>
    <s v="Y"/>
    <s v="Regular BCM"/>
  </r>
  <r>
    <x v="1"/>
    <x v="10"/>
    <n v="13500"/>
    <s v="Weapons offenses"/>
    <x v="0"/>
    <x v="0"/>
    <n v="86392"/>
    <n v="2"/>
    <m/>
    <s v="Y"/>
    <s v="Regular BCM"/>
  </r>
  <r>
    <x v="13"/>
    <x v="5"/>
    <n v="18500"/>
    <s v="Other criminal"/>
    <x v="0"/>
    <x v="0"/>
    <n v="41798.449999999997"/>
    <n v="3"/>
    <m/>
    <s v="Y"/>
    <s v="Regular BCM"/>
  </r>
  <r>
    <x v="3"/>
    <x v="8"/>
    <n v="11000"/>
    <s v="Murder"/>
    <x v="1"/>
    <x v="0"/>
    <n v="1023839.72"/>
    <n v="13"/>
    <m/>
    <s v="Y"/>
    <s v="Regular BCM"/>
  </r>
  <r>
    <x v="1"/>
    <x v="1"/>
    <n v="12000"/>
    <s v="Narcotics - cocaine and heroin"/>
    <x v="0"/>
    <x v="0"/>
    <n v="29449.25"/>
    <n v="1"/>
    <m/>
    <s v="Y"/>
    <s v="Regular BCM"/>
  </r>
  <r>
    <x v="11"/>
    <x v="9"/>
    <n v="11000"/>
    <s v="Murder"/>
    <x v="1"/>
    <x v="0"/>
    <n v="793522.69"/>
    <n v="14"/>
    <m/>
    <m/>
    <s v="Regular BCM"/>
  </r>
  <r>
    <x v="6"/>
    <x v="2"/>
    <n v="17500"/>
    <s v="Other drug offenses"/>
    <x v="0"/>
    <x v="0"/>
    <n v="25110.25"/>
    <n v="1"/>
    <m/>
    <m/>
    <s v="Regular BCM"/>
  </r>
  <r>
    <x v="8"/>
    <x v="3"/>
    <n v="12500"/>
    <s v="Robbery"/>
    <x v="0"/>
    <x v="0"/>
    <n v="76078.5"/>
    <n v="2"/>
    <m/>
    <s v="Y"/>
    <s v="Regular BCM"/>
  </r>
  <r>
    <x v="0"/>
    <x v="8"/>
    <n v="12500"/>
    <s v="Robbery"/>
    <x v="0"/>
    <x v="0"/>
    <n v="212180.5"/>
    <n v="4"/>
    <m/>
    <s v="Y"/>
    <s v="Regular BCM"/>
  </r>
  <r>
    <x v="10"/>
    <x v="11"/>
    <n v="11000"/>
    <s v="Murder"/>
    <x v="1"/>
    <x v="0"/>
    <n v="911916.7"/>
    <n v="11"/>
    <m/>
    <s v="Y"/>
    <s v="Regular BCM"/>
  </r>
  <r>
    <x v="8"/>
    <x v="3"/>
    <n v="11000"/>
    <s v="Murder"/>
    <x v="1"/>
    <x v="0"/>
    <n v="422610.72"/>
    <n v="3"/>
    <m/>
    <s v="Y"/>
    <s v="ECM"/>
  </r>
  <r>
    <x v="10"/>
    <x v="0"/>
    <n v="16000"/>
    <s v="Impaired driving"/>
    <x v="0"/>
    <x v="0"/>
    <n v="36117.4"/>
    <n v="1"/>
    <m/>
    <s v="Y"/>
    <s v="Regular BCM"/>
  </r>
  <r>
    <x v="11"/>
    <x v="8"/>
    <n v="18500"/>
    <s v="Other criminal"/>
    <x v="0"/>
    <x v="0"/>
    <n v="156068.54"/>
    <n v="4"/>
    <m/>
    <m/>
    <s v="Regular BCM"/>
  </r>
  <r>
    <x v="10"/>
    <x v="8"/>
    <n v="12000"/>
    <s v="Narcotics - cocaine and heroin"/>
    <x v="0"/>
    <x v="0"/>
    <n v="93783.5"/>
    <n v="1"/>
    <m/>
    <s v="Y"/>
    <s v="G &amp; G"/>
  </r>
  <r>
    <x v="2"/>
    <x v="1"/>
    <n v="18000"/>
    <s v="Fail to comply"/>
    <x v="0"/>
    <x v="0"/>
    <n v="51277.07"/>
    <n v="2"/>
    <m/>
    <s v="Y"/>
    <s v="Regular BCM"/>
  </r>
  <r>
    <x v="11"/>
    <x v="4"/>
    <n v="13500"/>
    <s v="Weapons offenses"/>
    <x v="0"/>
    <x v="0"/>
    <n v="121301.7"/>
    <n v="5"/>
    <m/>
    <m/>
    <s v="Regular BCM"/>
  </r>
  <r>
    <x v="9"/>
    <x v="4"/>
    <n v="18500"/>
    <s v="Other criminal"/>
    <x v="0"/>
    <x v="0"/>
    <n v="79314.320000000007"/>
    <n v="2"/>
    <m/>
    <s v="Y"/>
    <s v="Regular BCM"/>
  </r>
  <r>
    <x v="6"/>
    <x v="0"/>
    <n v="18500"/>
    <s v="Other criminal"/>
    <x v="0"/>
    <x v="0"/>
    <n v="34789.65"/>
    <n v="1"/>
    <s v="Y"/>
    <s v="Y"/>
    <s v="Regular BCM"/>
  </r>
  <r>
    <x v="9"/>
    <x v="8"/>
    <n v="11200"/>
    <s v="Homicide"/>
    <x v="0"/>
    <x v="0"/>
    <n v="91409.85"/>
    <n v="2"/>
    <m/>
    <m/>
    <s v="Regular BCM"/>
  </r>
  <r>
    <x v="3"/>
    <x v="3"/>
    <n v="13500"/>
    <s v="Weapons offenses"/>
    <x v="0"/>
    <x v="0"/>
    <n v="9433.5"/>
    <n v="1"/>
    <m/>
    <m/>
    <s v="Regular BCM"/>
  </r>
  <r>
    <x v="9"/>
    <x v="0"/>
    <n v="11500"/>
    <s v="Sexual assault"/>
    <x v="0"/>
    <x v="0"/>
    <n v="152436.35"/>
    <n v="4"/>
    <m/>
    <s v="Y"/>
    <s v="Regular BCM"/>
  </r>
  <r>
    <x v="12"/>
    <x v="11"/>
    <n v="11200"/>
    <s v="Homicide"/>
    <x v="0"/>
    <x v="0"/>
    <n v="49593.82"/>
    <n v="1"/>
    <m/>
    <m/>
    <s v="G &amp; G"/>
  </r>
  <r>
    <x v="6"/>
    <x v="11"/>
    <n v="13500"/>
    <s v="Weapons offenses"/>
    <x v="0"/>
    <x v="0"/>
    <n v="150219.35"/>
    <n v="4"/>
    <m/>
    <s v="Y"/>
    <s v="Regular BCM"/>
  </r>
  <r>
    <x v="13"/>
    <x v="4"/>
    <n v="12500"/>
    <s v="Robbery"/>
    <x v="0"/>
    <x v="0"/>
    <n v="271466.94"/>
    <n v="9"/>
    <m/>
    <s v="Y"/>
    <s v="Regular BCM"/>
  </r>
  <r>
    <x v="9"/>
    <x v="0"/>
    <n v="11000"/>
    <s v="Murder"/>
    <x v="1"/>
    <x v="0"/>
    <n v="156595.16"/>
    <n v="1"/>
    <m/>
    <s v="Y"/>
    <s v="ECM"/>
  </r>
  <r>
    <x v="11"/>
    <x v="3"/>
    <n v="11500"/>
    <s v="Sexual assault"/>
    <x v="0"/>
    <x v="0"/>
    <n v="168082.85"/>
    <n v="3"/>
    <m/>
    <m/>
    <s v="Regular BCM"/>
  </r>
  <r>
    <x v="8"/>
    <x v="8"/>
    <n v="11000"/>
    <s v="Murder"/>
    <x v="1"/>
    <x v="0"/>
    <n v="412211.7"/>
    <n v="2"/>
    <m/>
    <s v="Y"/>
    <s v="ECM"/>
  </r>
  <r>
    <x v="1"/>
    <x v="7"/>
    <n v="13500"/>
    <s v="Weapons offenses"/>
    <x v="0"/>
    <x v="0"/>
    <n v="53610.6"/>
    <n v="2"/>
    <m/>
    <s v="Y"/>
    <s v="Regular BCM"/>
  </r>
  <r>
    <x v="9"/>
    <x v="9"/>
    <n v="18500"/>
    <s v="Other criminal"/>
    <x v="0"/>
    <x v="0"/>
    <n v="73875.740000000005"/>
    <n v="2"/>
    <m/>
    <s v="Y"/>
    <s v="Regular BCM"/>
  </r>
  <r>
    <x v="7"/>
    <x v="9"/>
    <n v="12000"/>
    <s v="Narcotics - cocaine and heroin"/>
    <x v="0"/>
    <x v="0"/>
    <n v="12616.05"/>
    <n v="2"/>
    <m/>
    <s v="Y"/>
    <s v="Regular BCM"/>
  </r>
  <r>
    <x v="4"/>
    <x v="2"/>
    <n v="15500"/>
    <s v="Fraud"/>
    <x v="0"/>
    <x v="0"/>
    <n v="26366"/>
    <n v="1"/>
    <m/>
    <m/>
    <s v="Regular BCM"/>
  </r>
  <r>
    <x v="13"/>
    <x v="10"/>
    <n v="11200"/>
    <s v="Homicide"/>
    <x v="0"/>
    <x v="0"/>
    <n v="162696.4"/>
    <n v="3"/>
    <m/>
    <s v="Y"/>
    <s v="Regular BCM"/>
  </r>
  <r>
    <x v="9"/>
    <x v="9"/>
    <n v="15500"/>
    <s v="Fraud"/>
    <x v="0"/>
    <x v="0"/>
    <n v="48893.15"/>
    <n v="1"/>
    <m/>
    <m/>
    <s v="Regular BCM"/>
  </r>
  <r>
    <x v="11"/>
    <x v="7"/>
    <n v="13500"/>
    <s v="Weapons offenses"/>
    <x v="0"/>
    <x v="0"/>
    <n v="27531.66"/>
    <n v="1"/>
    <m/>
    <s v="Y"/>
    <s v="Regular BCM"/>
  </r>
  <r>
    <x v="0"/>
    <x v="7"/>
    <n v="14000"/>
    <s v="Assault"/>
    <x v="0"/>
    <x v="0"/>
    <n v="81399.63"/>
    <n v="4"/>
    <m/>
    <s v="Y"/>
    <s v="Regular BCM"/>
  </r>
  <r>
    <x v="6"/>
    <x v="4"/>
    <n v="11500"/>
    <s v="Sexual assault"/>
    <x v="0"/>
    <x v="0"/>
    <n v="62188.44"/>
    <n v="2"/>
    <m/>
    <m/>
    <s v="Regular BCM"/>
  </r>
  <r>
    <x v="13"/>
    <x v="4"/>
    <n v="11000"/>
    <s v="Murder"/>
    <x v="1"/>
    <x v="0"/>
    <n v="498434.24"/>
    <n v="8"/>
    <m/>
    <s v="Y"/>
    <s v="Regular BCM"/>
  </r>
  <r>
    <x v="4"/>
    <x v="2"/>
    <n v="11500"/>
    <s v="Sexual assault"/>
    <x v="0"/>
    <x v="0"/>
    <n v="43004.85"/>
    <n v="1"/>
    <m/>
    <s v="Y"/>
    <s v="Regular BCM"/>
  </r>
  <r>
    <x v="0"/>
    <x v="1"/>
    <n v="13500"/>
    <s v="Weapons offenses"/>
    <x v="0"/>
    <x v="0"/>
    <n v="83096.240000000005"/>
    <n v="3"/>
    <m/>
    <s v="Y"/>
    <s v="Regular BCM"/>
  </r>
  <r>
    <x v="3"/>
    <x v="8"/>
    <n v="12500"/>
    <s v="Robbery"/>
    <x v="0"/>
    <x v="0"/>
    <n v="55595.58"/>
    <n v="4"/>
    <m/>
    <s v="Y"/>
    <s v="Regular BCM"/>
  </r>
  <r>
    <x v="5"/>
    <x v="6"/>
    <n v="11000"/>
    <s v="Murder"/>
    <x v="1"/>
    <x v="0"/>
    <n v="224993"/>
    <n v="2"/>
    <m/>
    <s v="Y"/>
    <s v="ECM"/>
  </r>
  <r>
    <x v="13"/>
    <x v="10"/>
    <n v="18000"/>
    <s v="Fail to comply"/>
    <x v="0"/>
    <x v="0"/>
    <n v="23240.85"/>
    <n v="1"/>
    <s v="Y"/>
    <s v="Y"/>
    <s v="Regular BCM"/>
  </r>
  <r>
    <x v="2"/>
    <x v="7"/>
    <n v="11000"/>
    <s v="Murder"/>
    <x v="1"/>
    <x v="0"/>
    <n v="154339.75"/>
    <n v="3"/>
    <s v="Y"/>
    <s v="Y"/>
    <s v="Regular BCM"/>
  </r>
  <r>
    <x v="7"/>
    <x v="4"/>
    <n v="12000"/>
    <s v="Narcotics - cocaine and heroin"/>
    <x v="0"/>
    <x v="0"/>
    <n v="38061.800000000003"/>
    <n v="1"/>
    <m/>
    <m/>
    <s v="G &amp; G"/>
  </r>
  <r>
    <x v="8"/>
    <x v="3"/>
    <n v="11200"/>
    <s v="Homicide"/>
    <x v="0"/>
    <x v="0"/>
    <n v="107357.13"/>
    <n v="2"/>
    <m/>
    <m/>
    <s v="Regular BCM"/>
  </r>
  <r>
    <x v="7"/>
    <x v="6"/>
    <n v="11000"/>
    <s v="Murder"/>
    <x v="1"/>
    <x v="0"/>
    <n v="106566.75"/>
    <n v="1"/>
    <m/>
    <m/>
    <s v="Regular BCM"/>
  </r>
  <r>
    <x v="1"/>
    <x v="5"/>
    <n v="11500"/>
    <s v="Sexual assault"/>
    <x v="0"/>
    <x v="0"/>
    <n v="19502.45"/>
    <n v="1"/>
    <m/>
    <m/>
    <s v="Regular BCM"/>
  </r>
  <r>
    <x v="1"/>
    <x v="2"/>
    <n v="18500"/>
    <s v="Other criminal"/>
    <x v="0"/>
    <x v="0"/>
    <n v="13777.3"/>
    <n v="1"/>
    <m/>
    <m/>
    <s v="Regular BCM"/>
  </r>
  <r>
    <x v="1"/>
    <x v="8"/>
    <n v="18500"/>
    <s v="Other criminal"/>
    <x v="0"/>
    <x v="0"/>
    <n v="122448.38"/>
    <n v="3"/>
    <m/>
    <m/>
    <s v="Regular BCM"/>
  </r>
  <r>
    <x v="5"/>
    <x v="5"/>
    <n v="13500"/>
    <s v="Weapons offenses"/>
    <x v="0"/>
    <x v="0"/>
    <n v="24177.42"/>
    <n v="1"/>
    <m/>
    <s v="Y"/>
    <s v="Regular BCM"/>
  </r>
  <r>
    <x v="0"/>
    <x v="2"/>
    <n v="16000"/>
    <s v="Impaired driving"/>
    <x v="0"/>
    <x v="0"/>
    <n v="4550"/>
    <n v="1"/>
    <m/>
    <s v="Y"/>
    <s v="Regular BCM"/>
  </r>
  <r>
    <x v="14"/>
    <x v="11"/>
    <n v="13000"/>
    <s v="Break and enter"/>
    <x v="0"/>
    <x v="0"/>
    <n v="133548.79999999999"/>
    <n v="3"/>
    <m/>
    <s v="Y"/>
    <s v="Regular BCM"/>
  </r>
  <r>
    <x v="12"/>
    <x v="0"/>
    <n v="12500"/>
    <s v="Robbery"/>
    <x v="0"/>
    <x v="0"/>
    <n v="165431.64000000001"/>
    <n v="4"/>
    <m/>
    <s v="Y"/>
    <s v="Regular BCM"/>
  </r>
  <r>
    <x v="13"/>
    <x v="10"/>
    <n v="12000"/>
    <s v="Narcotics - cocaine and heroin"/>
    <x v="0"/>
    <x v="0"/>
    <n v="137748.29999999999"/>
    <n v="6"/>
    <m/>
    <s v="Y"/>
    <s v="Regular BCM"/>
  </r>
  <r>
    <x v="11"/>
    <x v="7"/>
    <n v="11000"/>
    <s v="Murder"/>
    <x v="1"/>
    <x v="0"/>
    <n v="229049.91"/>
    <n v="4"/>
    <m/>
    <s v="Y"/>
    <s v="Regular BCM"/>
  </r>
  <r>
    <x v="9"/>
    <x v="9"/>
    <n v="11200"/>
    <s v="Homicide"/>
    <x v="0"/>
    <x v="0"/>
    <n v="313904.5"/>
    <n v="8"/>
    <m/>
    <s v="Y"/>
    <s v="Regular BCM"/>
  </r>
  <r>
    <x v="8"/>
    <x v="8"/>
    <n v="11200"/>
    <s v="Homicide"/>
    <x v="0"/>
    <x v="0"/>
    <n v="138271.84"/>
    <n v="3"/>
    <m/>
    <s v="Y"/>
    <s v="Regular BCM"/>
  </r>
  <r>
    <x v="7"/>
    <x v="9"/>
    <n v="11000"/>
    <s v="Murder"/>
    <x v="1"/>
    <x v="0"/>
    <n v="637568.57999999996"/>
    <n v="4"/>
    <m/>
    <s v="Y"/>
    <s v="ECM"/>
  </r>
  <r>
    <x v="7"/>
    <x v="6"/>
    <n v="18500"/>
    <s v="Other criminal"/>
    <x v="0"/>
    <x v="0"/>
    <n v="150324.6"/>
    <n v="2"/>
    <m/>
    <s v="Y"/>
    <s v="Regular BCM"/>
  </r>
  <r>
    <x v="11"/>
    <x v="5"/>
    <n v="11000"/>
    <s v="Murder"/>
    <x v="1"/>
    <x v="0"/>
    <n v="9941"/>
    <n v="1"/>
    <m/>
    <s v="Y"/>
    <s v="Regular BCM"/>
  </r>
  <r>
    <x v="0"/>
    <x v="1"/>
    <n v="12000"/>
    <s v="Narcotics - cocaine and heroin"/>
    <x v="0"/>
    <x v="0"/>
    <n v="47529.78"/>
    <n v="1"/>
    <m/>
    <s v="Y"/>
    <s v="Regular BCM"/>
  </r>
  <r>
    <x v="0"/>
    <x v="3"/>
    <n v="11200"/>
    <s v="Homicide"/>
    <x v="0"/>
    <x v="0"/>
    <n v="105544.91"/>
    <n v="4"/>
    <m/>
    <s v="Y"/>
    <s v="Regular BCM"/>
  </r>
  <r>
    <x v="6"/>
    <x v="3"/>
    <n v="11000"/>
    <s v="Murder"/>
    <x v="1"/>
    <x v="0"/>
    <n v="297316.34999999998"/>
    <n v="3"/>
    <s v="Y"/>
    <s v="Y"/>
    <s v="Regular BCM"/>
  </r>
  <r>
    <x v="14"/>
    <x v="5"/>
    <n v="11500"/>
    <s v="Sexual assault"/>
    <x v="0"/>
    <x v="0"/>
    <n v="93600.75"/>
    <n v="3"/>
    <m/>
    <m/>
    <s v="Regular BCM"/>
  </r>
  <r>
    <x v="13"/>
    <x v="8"/>
    <n v="11000"/>
    <s v="Murder"/>
    <x v="1"/>
    <x v="0"/>
    <n v="890390.25"/>
    <n v="6"/>
    <m/>
    <s v="Y"/>
    <s v="ECM"/>
  </r>
  <r>
    <x v="0"/>
    <x v="2"/>
    <n v="11200"/>
    <s v="Homicide"/>
    <x v="0"/>
    <x v="0"/>
    <n v="324289.90999999997"/>
    <n v="9"/>
    <m/>
    <s v="Y"/>
    <s v="Regular BCM"/>
  </r>
  <r>
    <x v="4"/>
    <x v="10"/>
    <n v="12500"/>
    <s v="Robbery"/>
    <x v="0"/>
    <x v="0"/>
    <n v="61688.49"/>
    <n v="2"/>
    <m/>
    <s v="Y"/>
    <s v="Regular BCM"/>
  </r>
  <r>
    <x v="13"/>
    <x v="7"/>
    <n v="11500"/>
    <s v="Sexual assault"/>
    <x v="0"/>
    <x v="0"/>
    <n v="26837.5"/>
    <n v="1"/>
    <m/>
    <m/>
    <s v="Regular BCM"/>
  </r>
  <r>
    <x v="4"/>
    <x v="8"/>
    <n v="12500"/>
    <s v="Robbery"/>
    <x v="0"/>
    <x v="0"/>
    <n v="65170.400000000001"/>
    <n v="2"/>
    <m/>
    <s v="Y"/>
    <s v="Regular BCM"/>
  </r>
  <r>
    <x v="4"/>
    <x v="6"/>
    <n v="12000"/>
    <s v="Narcotics - cocaine and heroin"/>
    <x v="0"/>
    <x v="0"/>
    <n v="46525.2"/>
    <n v="2"/>
    <m/>
    <s v="Y"/>
    <s v="Regular BCM"/>
  </r>
  <r>
    <x v="6"/>
    <x v="7"/>
    <n v="13500"/>
    <s v="Weapons offenses"/>
    <x v="0"/>
    <x v="0"/>
    <n v="93455.25"/>
    <n v="3"/>
    <m/>
    <s v="Y"/>
    <s v="Regular BCM"/>
  </r>
  <r>
    <x v="9"/>
    <x v="1"/>
    <n v="12000"/>
    <s v="Narcotics - cocaine and heroin"/>
    <x v="0"/>
    <x v="0"/>
    <n v="74515.759999999995"/>
    <n v="2"/>
    <m/>
    <s v="Y"/>
    <s v="G &amp; G"/>
  </r>
  <r>
    <x v="12"/>
    <x v="8"/>
    <n v="11500"/>
    <s v="Sexual assault"/>
    <x v="0"/>
    <x v="0"/>
    <n v="39897.760000000002"/>
    <n v="1"/>
    <s v="Y"/>
    <s v="Y"/>
    <s v="Regular BCM"/>
  </r>
  <r>
    <x v="14"/>
    <x v="8"/>
    <n v="11200"/>
    <s v="Homicide"/>
    <x v="0"/>
    <x v="0"/>
    <n v="79480.55"/>
    <n v="2"/>
    <m/>
    <m/>
    <s v="Regular BCM"/>
  </r>
  <r>
    <x v="0"/>
    <x v="7"/>
    <n v="11000"/>
    <s v="Murder"/>
    <x v="1"/>
    <x v="0"/>
    <n v="416420.13"/>
    <n v="3"/>
    <m/>
    <m/>
    <s v="Regular BCM"/>
  </r>
  <r>
    <x v="11"/>
    <x v="3"/>
    <n v="12500"/>
    <s v="Robbery"/>
    <x v="0"/>
    <x v="0"/>
    <n v="67415.73"/>
    <n v="2"/>
    <m/>
    <s v="Y"/>
    <s v="Regular BCM"/>
  </r>
  <r>
    <x v="8"/>
    <x v="4"/>
    <n v="11200"/>
    <s v="Homicide"/>
    <x v="0"/>
    <x v="0"/>
    <n v="209424.86"/>
    <n v="4"/>
    <m/>
    <s v="Y"/>
    <s v="Regular BCM"/>
  </r>
  <r>
    <x v="1"/>
    <x v="2"/>
    <n v="13000"/>
    <s v="Break and enter"/>
    <x v="0"/>
    <x v="0"/>
    <n v="30005.5"/>
    <n v="1"/>
    <m/>
    <s v="Y"/>
    <s v="Regular BCM"/>
  </r>
  <r>
    <x v="3"/>
    <x v="5"/>
    <n v="18500"/>
    <s v="Other criminal"/>
    <x v="0"/>
    <x v="0"/>
    <n v="88687.7"/>
    <n v="1"/>
    <m/>
    <s v="Y"/>
    <s v="ECM"/>
  </r>
  <r>
    <x v="14"/>
    <x v="10"/>
    <n v="11000"/>
    <s v="Murder"/>
    <x v="1"/>
    <x v="0"/>
    <n v="310275.11"/>
    <n v="4"/>
    <m/>
    <m/>
    <s v="Regular BCM"/>
  </r>
  <r>
    <x v="4"/>
    <x v="7"/>
    <n v="13500"/>
    <s v="Weapons offenses"/>
    <x v="0"/>
    <x v="1"/>
    <n v="174743.12"/>
    <n v="0"/>
    <m/>
    <m/>
    <m/>
  </r>
  <r>
    <x v="4"/>
    <x v="7"/>
    <n v="11500"/>
    <s v="Sexual assault"/>
    <x v="0"/>
    <x v="1"/>
    <n v="102481.33"/>
    <n v="0"/>
    <m/>
    <m/>
    <m/>
  </r>
  <r>
    <x v="4"/>
    <x v="9"/>
    <n v="14000"/>
    <s v="Assault"/>
    <x v="0"/>
    <x v="1"/>
    <n v="57814.23"/>
    <n v="0"/>
    <m/>
    <m/>
    <m/>
  </r>
  <r>
    <x v="4"/>
    <x v="9"/>
    <n v="17000"/>
    <s v="Mischief"/>
    <x v="0"/>
    <x v="1"/>
    <n v="1043.6500000000001"/>
    <n v="0"/>
    <m/>
    <m/>
    <m/>
  </r>
  <r>
    <x v="4"/>
    <x v="8"/>
    <n v="11200"/>
    <s v="Homicide"/>
    <x v="0"/>
    <x v="1"/>
    <n v="186834.33"/>
    <n v="0"/>
    <m/>
    <m/>
    <m/>
  </r>
  <r>
    <x v="4"/>
    <x v="8"/>
    <n v="16500"/>
    <s v="Other vehicle offenses"/>
    <x v="0"/>
    <x v="1"/>
    <n v="16551.46"/>
    <n v="0"/>
    <m/>
    <m/>
    <m/>
  </r>
  <r>
    <x v="4"/>
    <x v="8"/>
    <n v="18500"/>
    <s v="Murder"/>
    <x v="1"/>
    <x v="1"/>
    <n v="3414.31"/>
    <n v="0"/>
    <m/>
    <m/>
    <m/>
  </r>
  <r>
    <x v="4"/>
    <x v="3"/>
    <n v="14000"/>
    <s v="Assault"/>
    <x v="0"/>
    <x v="1"/>
    <n v="14506.65"/>
    <n v="0"/>
    <m/>
    <m/>
    <m/>
  </r>
  <r>
    <x v="4"/>
    <x v="11"/>
    <n v="12500"/>
    <s v="Robbery"/>
    <x v="0"/>
    <x v="1"/>
    <n v="46239.76"/>
    <n v="0"/>
    <m/>
    <m/>
    <m/>
  </r>
  <r>
    <x v="4"/>
    <x v="11"/>
    <n v="18000"/>
    <s v="Fail to comply"/>
    <x v="0"/>
    <x v="1"/>
    <n v="2230.6999999999998"/>
    <n v="0"/>
    <m/>
    <m/>
    <m/>
  </r>
  <r>
    <x v="4"/>
    <x v="4"/>
    <n v="11000"/>
    <s v="Murder"/>
    <x v="1"/>
    <x v="1"/>
    <n v="1139790.52"/>
    <n v="0"/>
    <m/>
    <m/>
    <m/>
  </r>
  <r>
    <x v="4"/>
    <x v="4"/>
    <n v="11500"/>
    <s v="Sexual assault"/>
    <x v="0"/>
    <x v="1"/>
    <n v="33997.339999999997"/>
    <n v="0"/>
    <m/>
    <m/>
    <m/>
  </r>
  <r>
    <x v="4"/>
    <x v="1"/>
    <n v="11000"/>
    <s v="Murder"/>
    <x v="1"/>
    <x v="1"/>
    <n v="1149789.51"/>
    <n v="0"/>
    <m/>
    <m/>
    <m/>
  </r>
  <r>
    <x v="4"/>
    <x v="1"/>
    <n v="18500"/>
    <s v="Other criminal"/>
    <x v="0"/>
    <x v="1"/>
    <n v="214130.28"/>
    <n v="0"/>
    <m/>
    <m/>
    <m/>
  </r>
  <r>
    <x v="4"/>
    <x v="1"/>
    <n v="11200"/>
    <s v="Homicide"/>
    <x v="0"/>
    <x v="1"/>
    <n v="89710.42"/>
    <n v="0"/>
    <m/>
    <m/>
    <m/>
  </r>
  <r>
    <x v="4"/>
    <x v="5"/>
    <n v="11000"/>
    <s v="Murder"/>
    <x v="1"/>
    <x v="1"/>
    <n v="1336082.27"/>
    <n v="0"/>
    <m/>
    <m/>
    <m/>
  </r>
  <r>
    <x v="4"/>
    <x v="5"/>
    <n v="14000"/>
    <s v="Assault"/>
    <x v="0"/>
    <x v="1"/>
    <n v="17339.62"/>
    <n v="0"/>
    <m/>
    <m/>
    <m/>
  </r>
  <r>
    <x v="4"/>
    <x v="6"/>
    <n v="11000"/>
    <s v="Murder"/>
    <x v="1"/>
    <x v="1"/>
    <n v="1190644.29"/>
    <n v="0"/>
    <m/>
    <m/>
    <m/>
  </r>
  <r>
    <x v="11"/>
    <x v="7"/>
    <n v="11000"/>
    <s v="Murder"/>
    <x v="1"/>
    <x v="1"/>
    <n v="1224285.48"/>
    <n v="0"/>
    <m/>
    <m/>
    <m/>
  </r>
  <r>
    <x v="11"/>
    <x v="9"/>
    <n v="11500"/>
    <s v="Sexual assault"/>
    <x v="0"/>
    <x v="1"/>
    <n v="177495.59"/>
    <n v="0"/>
    <m/>
    <m/>
    <m/>
  </r>
  <r>
    <x v="11"/>
    <x v="9"/>
    <n v="18000"/>
    <s v="Fail to comply"/>
    <x v="0"/>
    <x v="1"/>
    <n v="792.98"/>
    <n v="0"/>
    <m/>
    <m/>
    <m/>
  </r>
  <r>
    <x v="11"/>
    <x v="9"/>
    <n v="18500"/>
    <s v="Murder"/>
    <x v="1"/>
    <x v="1"/>
    <n v="13324.3"/>
    <n v="0"/>
    <m/>
    <m/>
    <m/>
  </r>
  <r>
    <x v="11"/>
    <x v="3"/>
    <n v="18500"/>
    <s v="Other criminal"/>
    <x v="0"/>
    <x v="1"/>
    <n v="145181.29"/>
    <n v="0"/>
    <m/>
    <m/>
    <m/>
  </r>
  <r>
    <x v="11"/>
    <x v="3"/>
    <n v="11200"/>
    <s v="Homicide"/>
    <x v="0"/>
    <x v="1"/>
    <n v="163955.15"/>
    <n v="0"/>
    <m/>
    <m/>
    <m/>
  </r>
  <r>
    <x v="11"/>
    <x v="3"/>
    <n v="12000"/>
    <s v="Narcotics - cocaine and heroin"/>
    <x v="0"/>
    <x v="1"/>
    <n v="137967.71"/>
    <n v="0"/>
    <m/>
    <m/>
    <m/>
  </r>
  <r>
    <x v="11"/>
    <x v="0"/>
    <n v="11200"/>
    <s v="Homicide"/>
    <x v="0"/>
    <x v="1"/>
    <n v="144308.35"/>
    <n v="0"/>
    <m/>
    <m/>
    <m/>
  </r>
  <r>
    <x v="11"/>
    <x v="0"/>
    <n v="11500"/>
    <s v="Sexual assault"/>
    <x v="0"/>
    <x v="1"/>
    <n v="110906.23"/>
    <n v="0"/>
    <m/>
    <m/>
    <m/>
  </r>
  <r>
    <x v="11"/>
    <x v="10"/>
    <n v="15500"/>
    <s v="Fraud"/>
    <x v="0"/>
    <x v="1"/>
    <n v="11228.5"/>
    <n v="0"/>
    <m/>
    <m/>
    <m/>
  </r>
  <r>
    <x v="11"/>
    <x v="11"/>
    <n v="13500"/>
    <s v="Weapons offenses"/>
    <x v="0"/>
    <x v="1"/>
    <n v="26753.18"/>
    <n v="0"/>
    <m/>
    <m/>
    <m/>
  </r>
  <r>
    <x v="11"/>
    <x v="4"/>
    <n v="11000"/>
    <s v="Murder"/>
    <x v="1"/>
    <x v="1"/>
    <n v="684016.42"/>
    <n v="0"/>
    <m/>
    <m/>
    <m/>
  </r>
  <r>
    <x v="11"/>
    <x v="4"/>
    <n v="11200"/>
    <s v="Homicide"/>
    <x v="0"/>
    <x v="1"/>
    <n v="171423.37"/>
    <n v="0"/>
    <m/>
    <m/>
    <m/>
  </r>
  <r>
    <x v="11"/>
    <x v="4"/>
    <n v="13500"/>
    <s v="Weapons offenses"/>
    <x v="0"/>
    <x v="1"/>
    <n v="73577.429999999993"/>
    <n v="0"/>
    <m/>
    <m/>
    <m/>
  </r>
  <r>
    <x v="11"/>
    <x v="1"/>
    <n v="13500"/>
    <s v="Weapons offenses"/>
    <x v="0"/>
    <x v="1"/>
    <n v="46368.88"/>
    <n v="0"/>
    <m/>
    <m/>
    <m/>
  </r>
  <r>
    <x v="11"/>
    <x v="1"/>
    <n v="12500"/>
    <s v="Robbery"/>
    <x v="0"/>
    <x v="1"/>
    <n v="30863.45"/>
    <n v="0"/>
    <m/>
    <m/>
    <m/>
  </r>
  <r>
    <x v="11"/>
    <x v="6"/>
    <n v="11000"/>
    <s v="Murder"/>
    <x v="1"/>
    <x v="1"/>
    <n v="1215214.31"/>
    <n v="0"/>
    <m/>
    <m/>
    <m/>
  </r>
  <r>
    <x v="11"/>
    <x v="6"/>
    <n v="14500"/>
    <s v="Theft"/>
    <x v="0"/>
    <x v="1"/>
    <n v="409.28"/>
    <n v="0"/>
    <m/>
    <m/>
    <m/>
  </r>
  <r>
    <x v="11"/>
    <x v="6"/>
    <n v="12500"/>
    <s v="Robbery"/>
    <x v="0"/>
    <x v="1"/>
    <n v="61717.05"/>
    <n v="0"/>
    <m/>
    <m/>
    <m/>
  </r>
  <r>
    <x v="2"/>
    <x v="7"/>
    <n v="11000"/>
    <s v="Murder"/>
    <x v="1"/>
    <x v="1"/>
    <n v="951589.52"/>
    <n v="0"/>
    <m/>
    <m/>
    <m/>
  </r>
  <r>
    <x v="2"/>
    <x v="7"/>
    <n v="13500"/>
    <s v="Weapons offenses"/>
    <x v="0"/>
    <x v="1"/>
    <n v="1064.96"/>
    <n v="0"/>
    <m/>
    <m/>
    <m/>
  </r>
  <r>
    <x v="2"/>
    <x v="7"/>
    <n v="15500"/>
    <s v="Fraud"/>
    <x v="0"/>
    <x v="1"/>
    <n v="2840.17"/>
    <n v="0"/>
    <m/>
    <m/>
    <m/>
  </r>
  <r>
    <x v="2"/>
    <x v="7"/>
    <n v="19000"/>
    <s v="BCM_AFA"/>
    <x v="2"/>
    <x v="1"/>
    <n v="394720.46"/>
    <n v="0"/>
    <s v="Y"/>
    <m/>
    <m/>
  </r>
  <r>
    <x v="2"/>
    <x v="9"/>
    <n v="11500"/>
    <s v="Sexual assault"/>
    <x v="0"/>
    <x v="1"/>
    <n v="145020.68"/>
    <n v="0"/>
    <m/>
    <m/>
    <m/>
  </r>
  <r>
    <x v="2"/>
    <x v="9"/>
    <n v="11200"/>
    <s v="Homicide"/>
    <x v="0"/>
    <x v="1"/>
    <n v="317301.53000000003"/>
    <n v="0"/>
    <m/>
    <m/>
    <m/>
  </r>
  <r>
    <x v="2"/>
    <x v="9"/>
    <n v="11500"/>
    <s v="Murder"/>
    <x v="1"/>
    <x v="1"/>
    <n v="6139.13"/>
    <n v="0"/>
    <m/>
    <m/>
    <m/>
  </r>
  <r>
    <x v="2"/>
    <x v="10"/>
    <n v="12000"/>
    <s v="Narcotics - cocaine and heroin"/>
    <x v="0"/>
    <x v="1"/>
    <n v="55009.36"/>
    <n v="0"/>
    <m/>
    <m/>
    <m/>
  </r>
  <r>
    <x v="2"/>
    <x v="10"/>
    <n v="11000"/>
    <s v="Murder"/>
    <x v="1"/>
    <x v="1"/>
    <n v="596749.41"/>
    <n v="0"/>
    <m/>
    <m/>
    <m/>
  </r>
  <r>
    <x v="2"/>
    <x v="10"/>
    <n v="17500"/>
    <s v="Other drug offenses"/>
    <x v="0"/>
    <x v="1"/>
    <n v="109.14"/>
    <n v="0"/>
    <m/>
    <m/>
    <m/>
  </r>
  <r>
    <x v="2"/>
    <x v="11"/>
    <n v="17500"/>
    <s v="Other drug offenses"/>
    <x v="0"/>
    <x v="1"/>
    <n v="2687.72"/>
    <n v="0"/>
    <m/>
    <m/>
    <m/>
  </r>
  <r>
    <x v="2"/>
    <x v="4"/>
    <n v="18500"/>
    <s v="Other criminal"/>
    <x v="0"/>
    <x v="1"/>
    <n v="147943.9"/>
    <n v="0"/>
    <m/>
    <m/>
    <m/>
  </r>
  <r>
    <x v="2"/>
    <x v="4"/>
    <n v="17000"/>
    <s v="Mischief"/>
    <x v="0"/>
    <x v="1"/>
    <n v="54.57"/>
    <n v="0"/>
    <m/>
    <m/>
    <m/>
  </r>
  <r>
    <x v="2"/>
    <x v="1"/>
    <n v="12000"/>
    <s v="Murder"/>
    <x v="1"/>
    <x v="1"/>
    <n v="1529.98"/>
    <n v="0"/>
    <m/>
    <m/>
    <m/>
  </r>
  <r>
    <x v="2"/>
    <x v="5"/>
    <n v="11500"/>
    <s v="Sexual assault"/>
    <x v="0"/>
    <x v="1"/>
    <n v="31676"/>
    <n v="0"/>
    <m/>
    <m/>
    <m/>
  </r>
  <r>
    <x v="2"/>
    <x v="6"/>
    <n v="18500"/>
    <s v="Other criminal"/>
    <x v="0"/>
    <x v="1"/>
    <n v="261515.12"/>
    <n v="0"/>
    <m/>
    <m/>
    <m/>
  </r>
  <r>
    <x v="2"/>
    <x v="6"/>
    <n v="12500"/>
    <s v="Robbery"/>
    <x v="0"/>
    <x v="1"/>
    <n v="83137.63"/>
    <n v="0"/>
    <m/>
    <m/>
    <m/>
  </r>
  <r>
    <x v="2"/>
    <x v="2"/>
    <n v="18500"/>
    <s v="Other criminal"/>
    <x v="0"/>
    <x v="1"/>
    <n v="201624.23"/>
    <n v="0"/>
    <m/>
    <m/>
    <m/>
  </r>
  <r>
    <x v="2"/>
    <x v="2"/>
    <n v="16000"/>
    <s v="Impaired driving"/>
    <x v="0"/>
    <x v="1"/>
    <n v="68.209999999999994"/>
    <n v="0"/>
    <m/>
    <m/>
    <m/>
  </r>
  <r>
    <x v="2"/>
    <x v="2"/>
    <n v="16500"/>
    <s v="Other vehicle offenses"/>
    <x v="0"/>
    <x v="1"/>
    <n v="3424.27"/>
    <n v="0"/>
    <m/>
    <m/>
    <m/>
  </r>
  <r>
    <x v="14"/>
    <x v="7"/>
    <n v="13500"/>
    <s v="Weapons offenses"/>
    <x v="0"/>
    <x v="1"/>
    <n v="163308.23000000001"/>
    <n v="0"/>
    <m/>
    <m/>
    <m/>
  </r>
  <r>
    <x v="14"/>
    <x v="9"/>
    <n v="19000"/>
    <s v="BCM_AFA"/>
    <x v="2"/>
    <x v="1"/>
    <n v="363905.45"/>
    <n v="0"/>
    <s v="Y"/>
    <m/>
    <m/>
  </r>
  <r>
    <x v="14"/>
    <x v="9"/>
    <n v="15500"/>
    <s v="Fraud"/>
    <x v="0"/>
    <x v="1"/>
    <n v="8427.7800000000007"/>
    <n v="0"/>
    <m/>
    <m/>
    <m/>
  </r>
  <r>
    <x v="14"/>
    <x v="8"/>
    <n v="13000"/>
    <s v="Break and enter"/>
    <x v="0"/>
    <x v="1"/>
    <n v="21371.73"/>
    <n v="0"/>
    <m/>
    <m/>
    <m/>
  </r>
  <r>
    <x v="14"/>
    <x v="8"/>
    <n v="18500"/>
    <s v="Other criminal"/>
    <x v="0"/>
    <x v="1"/>
    <n v="241278.38"/>
    <n v="0"/>
    <m/>
    <m/>
    <m/>
  </r>
  <r>
    <x v="14"/>
    <x v="8"/>
    <n v="14000"/>
    <s v="Assault"/>
    <x v="0"/>
    <x v="1"/>
    <n v="19392.89"/>
    <n v="0"/>
    <m/>
    <m/>
    <m/>
  </r>
  <r>
    <x v="14"/>
    <x v="8"/>
    <n v="19000"/>
    <s v="BCM_AFA"/>
    <x v="2"/>
    <x v="1"/>
    <n v="358018.62"/>
    <n v="0"/>
    <s v="Y"/>
    <m/>
    <m/>
  </r>
  <r>
    <x v="14"/>
    <x v="3"/>
    <n v="18500"/>
    <s v="Other criminal"/>
    <x v="0"/>
    <x v="1"/>
    <n v="308550.92"/>
    <n v="0"/>
    <m/>
    <m/>
    <m/>
  </r>
  <r>
    <x v="14"/>
    <x v="0"/>
    <n v="12000"/>
    <s v="Narcotics - cocaine and heroin"/>
    <x v="0"/>
    <x v="1"/>
    <n v="71561.3"/>
    <n v="0"/>
    <m/>
    <m/>
    <m/>
  </r>
  <r>
    <x v="14"/>
    <x v="0"/>
    <n v="17500"/>
    <s v="Other drug offenses"/>
    <x v="0"/>
    <x v="1"/>
    <n v="4153.18"/>
    <n v="0"/>
    <m/>
    <m/>
    <m/>
  </r>
  <r>
    <x v="14"/>
    <x v="10"/>
    <n v="15000"/>
    <s v="Threatening"/>
    <x v="0"/>
    <x v="1"/>
    <n v="3683.22"/>
    <n v="0"/>
    <m/>
    <m/>
    <m/>
  </r>
  <r>
    <x v="14"/>
    <x v="11"/>
    <n v="12000"/>
    <s v="Narcotics - cocaine and heroin"/>
    <x v="0"/>
    <x v="1"/>
    <n v="205125.13"/>
    <n v="0"/>
    <m/>
    <m/>
    <m/>
  </r>
  <r>
    <x v="14"/>
    <x v="11"/>
    <n v="11200"/>
    <s v="Homicide"/>
    <x v="0"/>
    <x v="1"/>
    <n v="145628.21"/>
    <n v="0"/>
    <m/>
    <m/>
    <m/>
  </r>
  <r>
    <x v="14"/>
    <x v="11"/>
    <n v="17500"/>
    <s v="Other drug offenses"/>
    <x v="0"/>
    <x v="1"/>
    <n v="35927.519999999997"/>
    <n v="0"/>
    <m/>
    <m/>
    <m/>
  </r>
  <r>
    <x v="14"/>
    <x v="1"/>
    <n v="43000"/>
    <s v="Other criminal"/>
    <x v="0"/>
    <x v="1"/>
    <n v="4418.99"/>
    <n v="0"/>
    <m/>
    <m/>
    <m/>
  </r>
  <r>
    <x v="14"/>
    <x v="5"/>
    <n v="12000"/>
    <s v="Narcotics - cocaine and heroin"/>
    <x v="0"/>
    <x v="1"/>
    <n v="90217.74"/>
    <n v="0"/>
    <m/>
    <m/>
    <m/>
  </r>
  <r>
    <x v="14"/>
    <x v="5"/>
    <n v="13000"/>
    <s v="Break and enter"/>
    <x v="0"/>
    <x v="1"/>
    <n v="314.60000000000002"/>
    <n v="0"/>
    <m/>
    <m/>
    <m/>
  </r>
  <r>
    <x v="14"/>
    <x v="5"/>
    <n v="19000"/>
    <s v="BCM_AFA"/>
    <x v="2"/>
    <x v="1"/>
    <n v="120765.78"/>
    <n v="0"/>
    <s v="Y"/>
    <m/>
    <m/>
  </r>
  <r>
    <x v="14"/>
    <x v="2"/>
    <n v="12000"/>
    <s v="Narcotics - cocaine and heroin"/>
    <x v="0"/>
    <x v="1"/>
    <n v="87769.52"/>
    <n v="0"/>
    <m/>
    <m/>
    <m/>
  </r>
  <r>
    <x v="14"/>
    <x v="2"/>
    <n v="14000"/>
    <s v="Assault"/>
    <x v="0"/>
    <x v="1"/>
    <n v="4755.2299999999996"/>
    <n v="0"/>
    <m/>
    <m/>
    <m/>
  </r>
  <r>
    <x v="14"/>
    <x v="2"/>
    <n v="11500"/>
    <s v="Sexual assault"/>
    <x v="0"/>
    <x v="1"/>
    <n v="136776.65"/>
    <n v="0"/>
    <m/>
    <m/>
    <m/>
  </r>
  <r>
    <x v="14"/>
    <x v="2"/>
    <n v="13500"/>
    <s v="Murder"/>
    <x v="1"/>
    <x v="1"/>
    <n v="1529.98"/>
    <n v="0"/>
    <m/>
    <m/>
    <m/>
  </r>
  <r>
    <x v="14"/>
    <x v="2"/>
    <n v="13000"/>
    <s v="Break and enter"/>
    <x v="0"/>
    <x v="1"/>
    <n v="752.5"/>
    <n v="0"/>
    <m/>
    <m/>
    <m/>
  </r>
  <r>
    <x v="3"/>
    <x v="9"/>
    <n v="11000"/>
    <s v="Murder"/>
    <x v="1"/>
    <x v="1"/>
    <n v="694430.85"/>
    <n v="0"/>
    <m/>
    <m/>
    <m/>
  </r>
  <r>
    <x v="3"/>
    <x v="9"/>
    <n v="11200"/>
    <s v="Homicide"/>
    <x v="0"/>
    <x v="1"/>
    <n v="167795.22"/>
    <n v="0"/>
    <m/>
    <m/>
    <m/>
  </r>
  <r>
    <x v="3"/>
    <x v="9"/>
    <n v="18500"/>
    <s v="Other criminal"/>
    <x v="0"/>
    <x v="1"/>
    <n v="115604.81"/>
    <n v="0"/>
    <m/>
    <m/>
    <m/>
  </r>
  <r>
    <x v="3"/>
    <x v="8"/>
    <n v="12500"/>
    <s v="Robbery"/>
    <x v="0"/>
    <x v="1"/>
    <n v="105596.74"/>
    <n v="0"/>
    <m/>
    <m/>
    <m/>
  </r>
  <r>
    <x v="3"/>
    <x v="8"/>
    <n v="11500"/>
    <s v="Sexual assault"/>
    <x v="0"/>
    <x v="1"/>
    <n v="30033.84"/>
    <n v="0"/>
    <m/>
    <m/>
    <m/>
  </r>
  <r>
    <x v="3"/>
    <x v="8"/>
    <n v="13000"/>
    <s v="Break and enter"/>
    <x v="0"/>
    <x v="1"/>
    <n v="13000.85"/>
    <n v="0"/>
    <m/>
    <m/>
    <m/>
  </r>
  <r>
    <x v="3"/>
    <x v="8"/>
    <n v="17500"/>
    <s v="Other drug offenses"/>
    <x v="0"/>
    <x v="1"/>
    <n v="10034.06"/>
    <n v="0"/>
    <m/>
    <m/>
    <m/>
  </r>
  <r>
    <x v="3"/>
    <x v="3"/>
    <n v="15000"/>
    <s v="Threatening"/>
    <x v="0"/>
    <x v="1"/>
    <n v="2144.1"/>
    <n v="0"/>
    <m/>
    <m/>
    <m/>
  </r>
  <r>
    <x v="3"/>
    <x v="3"/>
    <n v="13000"/>
    <s v="Break and enter"/>
    <x v="0"/>
    <x v="1"/>
    <n v="5231.87"/>
    <n v="0"/>
    <m/>
    <m/>
    <m/>
  </r>
  <r>
    <x v="3"/>
    <x v="0"/>
    <n v="11500"/>
    <s v="Sexual assault"/>
    <x v="0"/>
    <x v="1"/>
    <n v="92142.61"/>
    <n v="0"/>
    <m/>
    <m/>
    <m/>
  </r>
  <r>
    <x v="3"/>
    <x v="0"/>
    <n v="13500"/>
    <s v="Weapons offenses"/>
    <x v="0"/>
    <x v="1"/>
    <n v="9498.59"/>
    <n v="0"/>
    <m/>
    <m/>
    <m/>
  </r>
  <r>
    <x v="3"/>
    <x v="0"/>
    <n v="13000"/>
    <s v="Break and enter"/>
    <x v="0"/>
    <x v="1"/>
    <n v="1740.07"/>
    <n v="0"/>
    <m/>
    <m/>
    <m/>
  </r>
  <r>
    <x v="3"/>
    <x v="0"/>
    <n v="17000"/>
    <s v="Mischief"/>
    <x v="0"/>
    <x v="1"/>
    <n v="622.1"/>
    <n v="0"/>
    <m/>
    <m/>
    <m/>
  </r>
  <r>
    <x v="3"/>
    <x v="0"/>
    <n v="12000"/>
    <s v="Murder"/>
    <x v="1"/>
    <x v="1"/>
    <n v="1637.1"/>
    <n v="0"/>
    <m/>
    <m/>
    <m/>
  </r>
  <r>
    <x v="3"/>
    <x v="10"/>
    <n v="13500"/>
    <s v="Weapons offenses"/>
    <x v="0"/>
    <x v="1"/>
    <n v="89101.36"/>
    <n v="0"/>
    <m/>
    <m/>
    <m/>
  </r>
  <r>
    <x v="3"/>
    <x v="10"/>
    <n v="12500"/>
    <s v="Robbery"/>
    <x v="0"/>
    <x v="1"/>
    <n v="117474.57"/>
    <n v="0"/>
    <m/>
    <m/>
    <m/>
  </r>
  <r>
    <x v="3"/>
    <x v="11"/>
    <n v="11500"/>
    <s v="Sexual assault"/>
    <x v="0"/>
    <x v="1"/>
    <n v="89872.28"/>
    <n v="0"/>
    <m/>
    <m/>
    <m/>
  </r>
  <r>
    <x v="3"/>
    <x v="11"/>
    <n v="12000"/>
    <s v="Narcotics - cocaine and heroin"/>
    <x v="0"/>
    <x v="1"/>
    <n v="103538.81"/>
    <n v="0"/>
    <m/>
    <m/>
    <m/>
  </r>
  <r>
    <x v="3"/>
    <x v="11"/>
    <n v="13500"/>
    <s v="Weapons offenses"/>
    <x v="0"/>
    <x v="1"/>
    <n v="61397.75"/>
    <n v="0"/>
    <m/>
    <m/>
    <m/>
  </r>
  <r>
    <x v="3"/>
    <x v="11"/>
    <n v="16500"/>
    <s v="Other vehicle offenses"/>
    <x v="0"/>
    <x v="1"/>
    <n v="5448.22"/>
    <n v="0"/>
    <m/>
    <m/>
    <m/>
  </r>
  <r>
    <x v="3"/>
    <x v="1"/>
    <n v="14500"/>
    <s v="Theft"/>
    <x v="0"/>
    <x v="1"/>
    <n v="5478.83"/>
    <n v="0"/>
    <m/>
    <m/>
    <m/>
  </r>
  <r>
    <x v="3"/>
    <x v="5"/>
    <n v="11000"/>
    <s v="Murder"/>
    <x v="1"/>
    <x v="1"/>
    <n v="792784.58"/>
    <n v="0"/>
    <m/>
    <m/>
    <m/>
  </r>
  <r>
    <x v="3"/>
    <x v="5"/>
    <n v="13500"/>
    <s v="Weapons offenses"/>
    <x v="0"/>
    <x v="1"/>
    <n v="129191.54"/>
    <n v="0"/>
    <m/>
    <m/>
    <m/>
  </r>
  <r>
    <x v="3"/>
    <x v="5"/>
    <n v="12000"/>
    <s v="Narcotics - cocaine and heroin"/>
    <x v="0"/>
    <x v="1"/>
    <n v="228420.2"/>
    <n v="0"/>
    <m/>
    <m/>
    <m/>
  </r>
  <r>
    <x v="3"/>
    <x v="6"/>
    <n v="17500"/>
    <s v="Other drug offenses"/>
    <x v="0"/>
    <x v="1"/>
    <n v="8409.49"/>
    <n v="0"/>
    <m/>
    <m/>
    <m/>
  </r>
  <r>
    <x v="3"/>
    <x v="6"/>
    <n v="14500"/>
    <s v="Theft"/>
    <x v="0"/>
    <x v="1"/>
    <n v="8343.07"/>
    <n v="0"/>
    <m/>
    <m/>
    <m/>
  </r>
  <r>
    <x v="9"/>
    <x v="7"/>
    <n v="13500"/>
    <s v="Weapons offenses"/>
    <x v="0"/>
    <x v="1"/>
    <n v="118583.24"/>
    <n v="0"/>
    <m/>
    <m/>
    <m/>
  </r>
  <r>
    <x v="9"/>
    <x v="7"/>
    <n v="14500"/>
    <s v="Theft"/>
    <x v="0"/>
    <x v="1"/>
    <n v="2492.4899999999998"/>
    <n v="0"/>
    <m/>
    <m/>
    <m/>
  </r>
  <r>
    <x v="9"/>
    <x v="9"/>
    <n v="13500"/>
    <s v="Murder"/>
    <x v="1"/>
    <x v="1"/>
    <n v="1529.98"/>
    <n v="0"/>
    <m/>
    <m/>
    <m/>
  </r>
  <r>
    <x v="9"/>
    <x v="8"/>
    <n v="18500"/>
    <s v="Other criminal"/>
    <x v="0"/>
    <x v="1"/>
    <n v="275951.67"/>
    <n v="0"/>
    <m/>
    <m/>
    <m/>
  </r>
  <r>
    <x v="9"/>
    <x v="8"/>
    <n v="11200"/>
    <s v="Homicide"/>
    <x v="0"/>
    <x v="1"/>
    <n v="128987.58"/>
    <n v="0"/>
    <m/>
    <m/>
    <m/>
  </r>
  <r>
    <x v="9"/>
    <x v="8"/>
    <n v="14500"/>
    <s v="Theft"/>
    <x v="0"/>
    <x v="1"/>
    <n v="3069.56"/>
    <n v="0"/>
    <m/>
    <m/>
    <m/>
  </r>
  <r>
    <x v="9"/>
    <x v="10"/>
    <n v="16500"/>
    <s v="Other vehicle offenses"/>
    <x v="0"/>
    <x v="1"/>
    <n v="32816.51"/>
    <n v="0"/>
    <m/>
    <m/>
    <m/>
  </r>
  <r>
    <x v="9"/>
    <x v="10"/>
    <n v="14000"/>
    <s v="Assault"/>
    <x v="0"/>
    <x v="1"/>
    <n v="22857.23"/>
    <n v="0"/>
    <m/>
    <m/>
    <m/>
  </r>
  <r>
    <x v="9"/>
    <x v="11"/>
    <n v="11000"/>
    <s v="Murder"/>
    <x v="1"/>
    <x v="1"/>
    <n v="994773.49"/>
    <n v="0"/>
    <m/>
    <m/>
    <m/>
  </r>
  <r>
    <x v="9"/>
    <x v="11"/>
    <n v="12500"/>
    <s v="Robbery"/>
    <x v="0"/>
    <x v="1"/>
    <n v="79702.13"/>
    <n v="0"/>
    <m/>
    <m/>
    <m/>
  </r>
  <r>
    <x v="9"/>
    <x v="4"/>
    <n v="14000"/>
    <s v="Assault"/>
    <x v="0"/>
    <x v="1"/>
    <n v="23734.54"/>
    <n v="0"/>
    <m/>
    <m/>
    <m/>
  </r>
  <r>
    <x v="9"/>
    <x v="4"/>
    <n v="13000"/>
    <s v="Break and enter"/>
    <x v="0"/>
    <x v="1"/>
    <n v="9489.7199999999993"/>
    <n v="0"/>
    <m/>
    <m/>
    <m/>
  </r>
  <r>
    <x v="9"/>
    <x v="1"/>
    <n v="11000"/>
    <s v="Murder"/>
    <x v="1"/>
    <x v="1"/>
    <n v="1146176.82"/>
    <n v="0"/>
    <m/>
    <m/>
    <m/>
  </r>
  <r>
    <x v="9"/>
    <x v="1"/>
    <n v="12500"/>
    <s v="Robbery"/>
    <x v="0"/>
    <x v="1"/>
    <n v="170466.73"/>
    <n v="0"/>
    <m/>
    <m/>
    <m/>
  </r>
  <r>
    <x v="9"/>
    <x v="5"/>
    <n v="11000"/>
    <s v="Murder"/>
    <x v="1"/>
    <x v="1"/>
    <n v="1005371.68"/>
    <n v="0"/>
    <m/>
    <m/>
    <m/>
  </r>
  <r>
    <x v="9"/>
    <x v="5"/>
    <n v="16500"/>
    <s v="Other vehicle offenses"/>
    <x v="0"/>
    <x v="1"/>
    <n v="14392.76"/>
    <n v="0"/>
    <m/>
    <m/>
    <m/>
  </r>
  <r>
    <x v="9"/>
    <x v="6"/>
    <n v="15500"/>
    <s v="Fraud"/>
    <x v="0"/>
    <x v="1"/>
    <n v="26959.54"/>
    <n v="0"/>
    <m/>
    <m/>
    <m/>
  </r>
  <r>
    <x v="9"/>
    <x v="6"/>
    <n v="18500"/>
    <s v="Other criminal"/>
    <x v="0"/>
    <x v="1"/>
    <n v="246528"/>
    <n v="0"/>
    <m/>
    <m/>
    <m/>
  </r>
  <r>
    <x v="9"/>
    <x v="6"/>
    <n v="18000"/>
    <s v="Fail to comply"/>
    <x v="0"/>
    <x v="1"/>
    <n v="6991.78"/>
    <n v="0"/>
    <m/>
    <m/>
    <m/>
  </r>
  <r>
    <x v="9"/>
    <x v="6"/>
    <n v="14500"/>
    <s v="Theft"/>
    <x v="0"/>
    <x v="1"/>
    <n v="2221.8000000000002"/>
    <n v="0"/>
    <m/>
    <m/>
    <m/>
  </r>
  <r>
    <x v="9"/>
    <x v="2"/>
    <n v="13000"/>
    <s v="Break and enter"/>
    <x v="0"/>
    <x v="1"/>
    <n v="73.150000000000006"/>
    <n v="0"/>
    <m/>
    <m/>
    <m/>
  </r>
  <r>
    <x v="0"/>
    <x v="9"/>
    <n v="11500"/>
    <s v="Sexual assault"/>
    <x v="0"/>
    <x v="1"/>
    <n v="125826.06"/>
    <n v="0"/>
    <m/>
    <m/>
    <m/>
  </r>
  <r>
    <x v="0"/>
    <x v="9"/>
    <n v="13500"/>
    <s v="Weapons offenses"/>
    <x v="0"/>
    <x v="1"/>
    <n v="51519.27"/>
    <n v="0"/>
    <m/>
    <m/>
    <m/>
  </r>
  <r>
    <x v="0"/>
    <x v="3"/>
    <n v="14000"/>
    <s v="Assault"/>
    <x v="0"/>
    <x v="1"/>
    <n v="3678.44"/>
    <n v="0"/>
    <m/>
    <m/>
    <m/>
  </r>
  <r>
    <x v="0"/>
    <x v="0"/>
    <n v="14000"/>
    <s v="Assault"/>
    <x v="0"/>
    <x v="1"/>
    <n v="55804.46"/>
    <n v="0"/>
    <m/>
    <m/>
    <m/>
  </r>
  <r>
    <x v="0"/>
    <x v="0"/>
    <n v="17500"/>
    <s v="Other drug offenses"/>
    <x v="0"/>
    <x v="1"/>
    <n v="2980.61"/>
    <n v="0"/>
    <m/>
    <m/>
    <m/>
  </r>
  <r>
    <x v="0"/>
    <x v="10"/>
    <n v="14000"/>
    <s v="Assault"/>
    <x v="0"/>
    <x v="1"/>
    <n v="29679.200000000001"/>
    <n v="0"/>
    <m/>
    <m/>
    <m/>
  </r>
  <r>
    <x v="0"/>
    <x v="4"/>
    <n v="17500"/>
    <s v="Other drug offenses"/>
    <x v="0"/>
    <x v="1"/>
    <n v="654.21"/>
    <n v="0"/>
    <m/>
    <m/>
    <m/>
  </r>
  <r>
    <x v="0"/>
    <x v="4"/>
    <n v="12000"/>
    <s v="Narcotics - cocaine and heroin"/>
    <x v="0"/>
    <x v="1"/>
    <n v="44562.29"/>
    <n v="0"/>
    <m/>
    <m/>
    <m/>
  </r>
  <r>
    <x v="0"/>
    <x v="4"/>
    <n v="15000"/>
    <s v="Threatening"/>
    <x v="0"/>
    <x v="1"/>
    <n v="5337.2"/>
    <n v="0"/>
    <m/>
    <m/>
    <m/>
  </r>
  <r>
    <x v="0"/>
    <x v="6"/>
    <n v="11200"/>
    <s v="Homicide"/>
    <x v="0"/>
    <x v="1"/>
    <n v="200982.36"/>
    <n v="0"/>
    <m/>
    <m/>
    <m/>
  </r>
  <r>
    <x v="0"/>
    <x v="6"/>
    <n v="14000"/>
    <s v="Assault"/>
    <x v="0"/>
    <x v="1"/>
    <n v="30963.24"/>
    <n v="0"/>
    <m/>
    <m/>
    <m/>
  </r>
  <r>
    <x v="0"/>
    <x v="6"/>
    <n v="19000"/>
    <s v="BCM_AFA"/>
    <x v="2"/>
    <x v="1"/>
    <n v="13343.2"/>
    <n v="0"/>
    <s v="Y"/>
    <m/>
    <m/>
  </r>
  <r>
    <x v="0"/>
    <x v="2"/>
    <n v="13000"/>
    <s v="Break and enter"/>
    <x v="0"/>
    <x v="1"/>
    <n v="27657.87"/>
    <n v="0"/>
    <m/>
    <m/>
    <m/>
  </r>
  <r>
    <x v="0"/>
    <x v="2"/>
    <n v="18500"/>
    <s v="Other criminal"/>
    <x v="0"/>
    <x v="1"/>
    <n v="131689.51"/>
    <n v="0"/>
    <m/>
    <m/>
    <m/>
  </r>
  <r>
    <x v="4"/>
    <x v="7"/>
    <n v="12000"/>
    <s v="Murder"/>
    <x v="1"/>
    <x v="1"/>
    <n v="1368.93"/>
    <n v="0"/>
    <m/>
    <m/>
    <m/>
  </r>
  <r>
    <x v="4"/>
    <x v="9"/>
    <n v="13500"/>
    <s v="Weapons offenses"/>
    <x v="0"/>
    <x v="1"/>
    <n v="69176.800000000003"/>
    <n v="0"/>
    <m/>
    <m/>
    <m/>
  </r>
  <r>
    <x v="4"/>
    <x v="8"/>
    <n v="11000"/>
    <s v="Murder"/>
    <x v="1"/>
    <x v="1"/>
    <n v="855001.84"/>
    <n v="0"/>
    <m/>
    <m/>
    <m/>
  </r>
  <r>
    <x v="4"/>
    <x v="8"/>
    <n v="13500"/>
    <s v="Weapons offenses"/>
    <x v="0"/>
    <x v="1"/>
    <n v="35495.300000000003"/>
    <n v="0"/>
    <m/>
    <m/>
    <m/>
  </r>
  <r>
    <x v="4"/>
    <x v="3"/>
    <n v="18500"/>
    <s v="Other criminal"/>
    <x v="0"/>
    <x v="1"/>
    <n v="314098.68"/>
    <n v="0"/>
    <m/>
    <m/>
    <m/>
  </r>
  <r>
    <x v="4"/>
    <x v="3"/>
    <n v="11500"/>
    <s v="Sexual assault"/>
    <x v="0"/>
    <x v="1"/>
    <n v="50974.720000000001"/>
    <n v="0"/>
    <m/>
    <m/>
    <m/>
  </r>
  <r>
    <x v="4"/>
    <x v="3"/>
    <n v="13500"/>
    <s v="Weapons offenses"/>
    <x v="0"/>
    <x v="1"/>
    <n v="64905.1"/>
    <n v="0"/>
    <m/>
    <m/>
    <m/>
  </r>
  <r>
    <x v="4"/>
    <x v="3"/>
    <n v="16500"/>
    <s v="Other vehicle offenses"/>
    <x v="0"/>
    <x v="1"/>
    <n v="11482.39"/>
    <n v="0"/>
    <m/>
    <m/>
    <m/>
  </r>
  <r>
    <x v="4"/>
    <x v="0"/>
    <n v="11200"/>
    <s v="Homicide"/>
    <x v="0"/>
    <x v="1"/>
    <n v="150224.71"/>
    <n v="0"/>
    <m/>
    <m/>
    <m/>
  </r>
  <r>
    <x v="4"/>
    <x v="10"/>
    <n v="14000"/>
    <s v="Assault"/>
    <x v="0"/>
    <x v="1"/>
    <n v="23957.94"/>
    <n v="0"/>
    <m/>
    <m/>
    <m/>
  </r>
  <r>
    <x v="4"/>
    <x v="11"/>
    <n v="11200"/>
    <s v="Homicide"/>
    <x v="0"/>
    <x v="1"/>
    <n v="242369.31"/>
    <n v="0"/>
    <m/>
    <m/>
    <m/>
  </r>
  <r>
    <x v="4"/>
    <x v="11"/>
    <n v="18000"/>
    <s v="Murder"/>
    <x v="1"/>
    <x v="1"/>
    <n v="368.35"/>
    <n v="0"/>
    <m/>
    <m/>
    <m/>
  </r>
  <r>
    <x v="4"/>
    <x v="4"/>
    <n v="12500"/>
    <s v="Robbery"/>
    <x v="0"/>
    <x v="1"/>
    <n v="17367.3"/>
    <n v="0"/>
    <m/>
    <m/>
    <m/>
  </r>
  <r>
    <x v="4"/>
    <x v="4"/>
    <n v="17000"/>
    <s v="Mischief"/>
    <x v="0"/>
    <x v="1"/>
    <n v="9006.43"/>
    <n v="0"/>
    <m/>
    <m/>
    <m/>
  </r>
  <r>
    <x v="4"/>
    <x v="4"/>
    <n v="43000"/>
    <s v="Other criminal"/>
    <x v="0"/>
    <x v="1"/>
    <n v="5113.21"/>
    <n v="0"/>
    <m/>
    <m/>
    <m/>
  </r>
  <r>
    <x v="4"/>
    <x v="1"/>
    <n v="12500"/>
    <s v="Robbery"/>
    <x v="0"/>
    <x v="1"/>
    <n v="109523.99"/>
    <n v="0"/>
    <m/>
    <m/>
    <m/>
  </r>
  <r>
    <x v="4"/>
    <x v="6"/>
    <n v="11500"/>
    <s v="Sexual assault"/>
    <x v="0"/>
    <x v="1"/>
    <n v="71127.56"/>
    <n v="0"/>
    <m/>
    <m/>
    <m/>
  </r>
  <r>
    <x v="4"/>
    <x v="6"/>
    <n v="17500"/>
    <s v="Other drug offenses"/>
    <x v="0"/>
    <x v="1"/>
    <n v="20385.29"/>
    <n v="0"/>
    <m/>
    <m/>
    <m/>
  </r>
  <r>
    <x v="4"/>
    <x v="2"/>
    <n v="14000"/>
    <s v="Assault"/>
    <x v="0"/>
    <x v="1"/>
    <n v="3253.27"/>
    <n v="0"/>
    <m/>
    <m/>
    <m/>
  </r>
  <r>
    <x v="4"/>
    <x v="2"/>
    <n v="14500"/>
    <s v="Theft"/>
    <x v="0"/>
    <x v="1"/>
    <n v="11459.7"/>
    <n v="0"/>
    <m/>
    <m/>
    <m/>
  </r>
  <r>
    <x v="11"/>
    <x v="8"/>
    <n v="13500"/>
    <s v="Weapons offenses"/>
    <x v="0"/>
    <x v="1"/>
    <n v="87702.58"/>
    <n v="0"/>
    <m/>
    <m/>
    <m/>
  </r>
  <r>
    <x v="11"/>
    <x v="8"/>
    <n v="11200"/>
    <s v="Homicide"/>
    <x v="0"/>
    <x v="1"/>
    <n v="280668.71999999997"/>
    <n v="0"/>
    <m/>
    <m/>
    <m/>
  </r>
  <r>
    <x v="11"/>
    <x v="8"/>
    <n v="14000"/>
    <s v="Assault"/>
    <x v="0"/>
    <x v="1"/>
    <n v="8196.9699999999993"/>
    <n v="0"/>
    <m/>
    <m/>
    <m/>
  </r>
  <r>
    <x v="11"/>
    <x v="3"/>
    <n v="18000"/>
    <s v="Fail to comply"/>
    <x v="0"/>
    <x v="1"/>
    <n v="1364.25"/>
    <n v="0"/>
    <m/>
    <m/>
    <m/>
  </r>
  <r>
    <x v="11"/>
    <x v="3"/>
    <n v="13000"/>
    <s v="Murder"/>
    <x v="1"/>
    <x v="1"/>
    <n v="775.98"/>
    <n v="0"/>
    <m/>
    <m/>
    <m/>
  </r>
  <r>
    <x v="11"/>
    <x v="0"/>
    <n v="18000"/>
    <s v="Fail to comply"/>
    <x v="0"/>
    <x v="1"/>
    <n v="8528.2000000000007"/>
    <n v="0"/>
    <m/>
    <m/>
    <m/>
  </r>
  <r>
    <x v="11"/>
    <x v="10"/>
    <n v="13500"/>
    <s v="Weapons offenses"/>
    <x v="0"/>
    <x v="1"/>
    <n v="18535.509999999998"/>
    <n v="0"/>
    <m/>
    <m/>
    <m/>
  </r>
  <r>
    <x v="11"/>
    <x v="10"/>
    <n v="14000"/>
    <s v="Assault"/>
    <x v="0"/>
    <x v="1"/>
    <n v="14752.87"/>
    <n v="0"/>
    <m/>
    <m/>
    <m/>
  </r>
  <r>
    <x v="11"/>
    <x v="10"/>
    <n v="16500"/>
    <s v="Other vehicle offenses"/>
    <x v="0"/>
    <x v="1"/>
    <n v="464.22"/>
    <n v="0"/>
    <m/>
    <m/>
    <m/>
  </r>
  <r>
    <x v="11"/>
    <x v="4"/>
    <n v="14000"/>
    <s v="Assault"/>
    <x v="0"/>
    <x v="1"/>
    <n v="14884.92"/>
    <n v="0"/>
    <m/>
    <m/>
    <m/>
  </r>
  <r>
    <x v="11"/>
    <x v="4"/>
    <n v="12000"/>
    <s v="Narcotics - cocaine and heroin"/>
    <x v="0"/>
    <x v="1"/>
    <n v="114583.89"/>
    <n v="0"/>
    <m/>
    <m/>
    <m/>
  </r>
  <r>
    <x v="11"/>
    <x v="4"/>
    <n v="12500"/>
    <s v="Murder"/>
    <x v="1"/>
    <x v="1"/>
    <n v="15620.87"/>
    <n v="0"/>
    <m/>
    <m/>
    <m/>
  </r>
  <r>
    <x v="11"/>
    <x v="5"/>
    <n v="11200"/>
    <s v="Homicide"/>
    <x v="0"/>
    <x v="1"/>
    <n v="251250.3"/>
    <n v="0"/>
    <m/>
    <m/>
    <m/>
  </r>
  <r>
    <x v="11"/>
    <x v="6"/>
    <n v="11500"/>
    <s v="Sexual assault"/>
    <x v="0"/>
    <x v="1"/>
    <n v="95843.09"/>
    <n v="0"/>
    <m/>
    <m/>
    <m/>
  </r>
  <r>
    <x v="11"/>
    <x v="6"/>
    <n v="17500"/>
    <s v="Other drug offenses"/>
    <x v="0"/>
    <x v="1"/>
    <n v="6257.16"/>
    <n v="0"/>
    <m/>
    <m/>
    <m/>
  </r>
  <r>
    <x v="2"/>
    <x v="9"/>
    <n v="14000"/>
    <s v="Assault"/>
    <x v="0"/>
    <x v="1"/>
    <n v="35364.21"/>
    <n v="0"/>
    <m/>
    <m/>
    <m/>
  </r>
  <r>
    <x v="2"/>
    <x v="9"/>
    <n v="12500"/>
    <s v="Robbery"/>
    <x v="0"/>
    <x v="1"/>
    <n v="48498.36"/>
    <n v="0"/>
    <m/>
    <m/>
    <m/>
  </r>
  <r>
    <x v="2"/>
    <x v="8"/>
    <n v="12500"/>
    <s v="Robbery"/>
    <x v="0"/>
    <x v="1"/>
    <n v="119985.35"/>
    <n v="0"/>
    <m/>
    <m/>
    <m/>
  </r>
  <r>
    <x v="2"/>
    <x v="8"/>
    <n v="18500"/>
    <s v="Other criminal"/>
    <x v="0"/>
    <x v="1"/>
    <n v="210521.61"/>
    <n v="0"/>
    <m/>
    <m/>
    <m/>
  </r>
  <r>
    <x v="2"/>
    <x v="8"/>
    <n v="14000"/>
    <s v="Assault"/>
    <x v="0"/>
    <x v="1"/>
    <n v="49501.81"/>
    <n v="0"/>
    <m/>
    <m/>
    <m/>
  </r>
  <r>
    <x v="2"/>
    <x v="8"/>
    <n v="17500"/>
    <s v="Other drug offenses"/>
    <x v="0"/>
    <x v="1"/>
    <n v="65479.5"/>
    <n v="0"/>
    <m/>
    <m/>
    <m/>
  </r>
  <r>
    <x v="2"/>
    <x v="3"/>
    <n v="11000"/>
    <s v="Murder"/>
    <x v="1"/>
    <x v="1"/>
    <n v="980086.1"/>
    <n v="0"/>
    <m/>
    <m/>
    <m/>
  </r>
  <r>
    <x v="2"/>
    <x v="3"/>
    <n v="13500"/>
    <s v="Weapons offenses"/>
    <x v="0"/>
    <x v="1"/>
    <n v="31499.68"/>
    <n v="0"/>
    <m/>
    <m/>
    <m/>
  </r>
  <r>
    <x v="2"/>
    <x v="3"/>
    <n v="19000"/>
    <s v="BCM_AFA"/>
    <x v="2"/>
    <x v="1"/>
    <n v="365918.22"/>
    <n v="0"/>
    <s v="Y"/>
    <m/>
    <m/>
  </r>
  <r>
    <x v="2"/>
    <x v="3"/>
    <n v="15500"/>
    <s v="Fraud"/>
    <x v="0"/>
    <x v="1"/>
    <n v="16209.27"/>
    <n v="0"/>
    <m/>
    <m/>
    <m/>
  </r>
  <r>
    <x v="2"/>
    <x v="0"/>
    <n v="15500"/>
    <s v="Fraud"/>
    <x v="0"/>
    <x v="1"/>
    <n v="88395.91"/>
    <n v="0"/>
    <m/>
    <m/>
    <m/>
  </r>
  <r>
    <x v="2"/>
    <x v="0"/>
    <n v="19000"/>
    <s v="BCM_AFA"/>
    <x v="2"/>
    <x v="1"/>
    <n v="365918.22"/>
    <n v="0"/>
    <s v="Y"/>
    <m/>
    <m/>
  </r>
  <r>
    <x v="2"/>
    <x v="4"/>
    <n v="12500"/>
    <s v="Robbery"/>
    <x v="0"/>
    <x v="1"/>
    <n v="127909.72"/>
    <n v="0"/>
    <m/>
    <m/>
    <m/>
  </r>
  <r>
    <x v="2"/>
    <x v="1"/>
    <n v="11500"/>
    <s v="Sexual assault"/>
    <x v="0"/>
    <x v="1"/>
    <n v="73160.38"/>
    <n v="0"/>
    <m/>
    <m/>
    <m/>
  </r>
  <r>
    <x v="2"/>
    <x v="1"/>
    <n v="18000"/>
    <s v="Fail to comply"/>
    <x v="0"/>
    <x v="1"/>
    <n v="152.9"/>
    <n v="0"/>
    <m/>
    <m/>
    <m/>
  </r>
  <r>
    <x v="2"/>
    <x v="5"/>
    <n v="13500"/>
    <s v="Weapons offenses"/>
    <x v="0"/>
    <x v="1"/>
    <n v="59791.27"/>
    <n v="0"/>
    <m/>
    <m/>
    <m/>
  </r>
  <r>
    <x v="2"/>
    <x v="5"/>
    <n v="12500"/>
    <s v="Robbery"/>
    <x v="0"/>
    <x v="1"/>
    <n v="73271.839999999997"/>
    <n v="0"/>
    <m/>
    <m/>
    <m/>
  </r>
  <r>
    <x v="2"/>
    <x v="5"/>
    <n v="16000"/>
    <s v="Impaired driving"/>
    <x v="0"/>
    <x v="1"/>
    <n v="6548.68"/>
    <n v="0"/>
    <m/>
    <m/>
    <m/>
  </r>
  <r>
    <x v="2"/>
    <x v="5"/>
    <n v="11200"/>
    <s v="Homicide"/>
    <x v="0"/>
    <x v="1"/>
    <n v="111903.5"/>
    <n v="0"/>
    <m/>
    <m/>
    <m/>
  </r>
  <r>
    <x v="2"/>
    <x v="6"/>
    <n v="11500"/>
    <s v="Sexual assault"/>
    <x v="0"/>
    <x v="1"/>
    <n v="20367.2"/>
    <n v="0"/>
    <m/>
    <m/>
    <m/>
  </r>
  <r>
    <x v="2"/>
    <x v="2"/>
    <n v="12000"/>
    <s v="Narcotics - cocaine and heroin"/>
    <x v="0"/>
    <x v="1"/>
    <n v="260185.56"/>
    <n v="0"/>
    <m/>
    <m/>
    <m/>
  </r>
  <r>
    <x v="2"/>
    <x v="2"/>
    <n v="19000"/>
    <s v="BCM_AFA"/>
    <x v="2"/>
    <x v="1"/>
    <n v="356602.97"/>
    <n v="0"/>
    <s v="Y"/>
    <m/>
    <m/>
  </r>
  <r>
    <x v="14"/>
    <x v="7"/>
    <n v="15500"/>
    <s v="Fraud"/>
    <x v="0"/>
    <x v="1"/>
    <n v="7680.84"/>
    <n v="0"/>
    <m/>
    <m/>
    <m/>
  </r>
  <r>
    <x v="14"/>
    <x v="7"/>
    <n v="10000"/>
    <s v="Other criminal"/>
    <x v="0"/>
    <x v="1"/>
    <n v="1534.78"/>
    <n v="0"/>
    <m/>
    <m/>
    <m/>
  </r>
  <r>
    <x v="14"/>
    <x v="9"/>
    <n v="12500"/>
    <s v="Robbery"/>
    <x v="0"/>
    <x v="1"/>
    <n v="141559.44"/>
    <n v="0"/>
    <m/>
    <m/>
    <m/>
  </r>
  <r>
    <x v="14"/>
    <x v="9"/>
    <n v="17500"/>
    <s v="Other drug offenses"/>
    <x v="0"/>
    <x v="1"/>
    <n v="55184.73"/>
    <n v="0"/>
    <m/>
    <m/>
    <m/>
  </r>
  <r>
    <x v="14"/>
    <x v="8"/>
    <n v="11500"/>
    <s v="Sexual assault"/>
    <x v="0"/>
    <x v="1"/>
    <n v="48766.69"/>
    <n v="0"/>
    <m/>
    <m/>
    <m/>
  </r>
  <r>
    <x v="14"/>
    <x v="8"/>
    <n v="12500"/>
    <s v="Robbery"/>
    <x v="0"/>
    <x v="1"/>
    <n v="237452.67"/>
    <n v="0"/>
    <m/>
    <m/>
    <m/>
  </r>
  <r>
    <x v="14"/>
    <x v="3"/>
    <n v="19000"/>
    <s v="BCM_AFA"/>
    <x v="2"/>
    <x v="1"/>
    <n v="358018.62"/>
    <n v="0"/>
    <s v="Y"/>
    <m/>
    <m/>
  </r>
  <r>
    <x v="14"/>
    <x v="0"/>
    <n v="14000"/>
    <s v="Assault"/>
    <x v="0"/>
    <x v="1"/>
    <n v="30887.01"/>
    <n v="0"/>
    <m/>
    <m/>
    <m/>
  </r>
  <r>
    <x v="14"/>
    <x v="0"/>
    <n v="11200"/>
    <s v="Homicide"/>
    <x v="0"/>
    <x v="1"/>
    <n v="183971.18"/>
    <n v="0"/>
    <m/>
    <m/>
    <m/>
  </r>
  <r>
    <x v="14"/>
    <x v="0"/>
    <n v="12500"/>
    <s v="Robbery"/>
    <x v="0"/>
    <x v="1"/>
    <n v="119341.25"/>
    <n v="0"/>
    <m/>
    <m/>
    <m/>
  </r>
  <r>
    <x v="14"/>
    <x v="10"/>
    <n v="18000"/>
    <s v="Fail to comply"/>
    <x v="0"/>
    <x v="1"/>
    <n v="773.29"/>
    <n v="0"/>
    <m/>
    <m/>
    <m/>
  </r>
  <r>
    <x v="14"/>
    <x v="10"/>
    <n v="14500"/>
    <s v="Theft"/>
    <x v="0"/>
    <x v="1"/>
    <n v="25439.85"/>
    <n v="0"/>
    <m/>
    <m/>
    <m/>
  </r>
  <r>
    <x v="14"/>
    <x v="10"/>
    <n v="15500"/>
    <s v="Fraud"/>
    <x v="0"/>
    <x v="1"/>
    <n v="36907.769999999997"/>
    <n v="0"/>
    <m/>
    <m/>
    <m/>
  </r>
  <r>
    <x v="14"/>
    <x v="11"/>
    <n v="19000"/>
    <s v="BCM_AFA"/>
    <x v="2"/>
    <x v="1"/>
    <n v="358018.62"/>
    <n v="0"/>
    <s v="Y"/>
    <m/>
    <m/>
  </r>
  <r>
    <x v="14"/>
    <x v="11"/>
    <n v="12500"/>
    <s v="Robbery"/>
    <x v="0"/>
    <x v="1"/>
    <n v="101233.19"/>
    <n v="0"/>
    <m/>
    <m/>
    <m/>
  </r>
  <r>
    <x v="14"/>
    <x v="4"/>
    <n v="17500"/>
    <s v="Other drug offenses"/>
    <x v="0"/>
    <x v="1"/>
    <n v="30865.82"/>
    <n v="0"/>
    <m/>
    <m/>
    <m/>
  </r>
  <r>
    <x v="14"/>
    <x v="1"/>
    <n v="12500"/>
    <s v="Robbery"/>
    <x v="0"/>
    <x v="1"/>
    <n v="182457.3"/>
    <n v="0"/>
    <m/>
    <m/>
    <m/>
  </r>
  <r>
    <x v="14"/>
    <x v="1"/>
    <n v="11200"/>
    <s v="Homicide"/>
    <x v="0"/>
    <x v="1"/>
    <n v="290614.2"/>
    <n v="0"/>
    <m/>
    <m/>
    <m/>
  </r>
  <r>
    <x v="14"/>
    <x v="1"/>
    <n v="14000"/>
    <s v="Assault"/>
    <x v="0"/>
    <x v="1"/>
    <n v="56569.86"/>
    <n v="0"/>
    <m/>
    <m/>
    <m/>
  </r>
  <r>
    <x v="14"/>
    <x v="5"/>
    <n v="11000"/>
    <s v="Murder"/>
    <x v="1"/>
    <x v="1"/>
    <n v="667269.04"/>
    <n v="0"/>
    <m/>
    <m/>
    <m/>
  </r>
  <r>
    <x v="14"/>
    <x v="6"/>
    <n v="13000"/>
    <s v="Break and enter"/>
    <x v="0"/>
    <x v="1"/>
    <n v="23992.39"/>
    <n v="0"/>
    <m/>
    <m/>
    <m/>
  </r>
  <r>
    <x v="14"/>
    <x v="6"/>
    <n v="15000"/>
    <s v="Threatening"/>
    <x v="0"/>
    <x v="1"/>
    <n v="954.98"/>
    <n v="0"/>
    <m/>
    <m/>
    <m/>
  </r>
  <r>
    <x v="14"/>
    <x v="2"/>
    <n v="14500"/>
    <s v="Theft"/>
    <x v="0"/>
    <x v="1"/>
    <n v="11022.62"/>
    <n v="0"/>
    <m/>
    <m/>
    <m/>
  </r>
  <r>
    <x v="3"/>
    <x v="7"/>
    <n v="13000"/>
    <s v="Break and enter"/>
    <x v="0"/>
    <x v="1"/>
    <n v="23685.42"/>
    <n v="0"/>
    <m/>
    <m/>
    <m/>
  </r>
  <r>
    <x v="3"/>
    <x v="9"/>
    <n v="12000"/>
    <s v="Narcotics - cocaine and heroin"/>
    <x v="0"/>
    <x v="1"/>
    <n v="146902.56"/>
    <n v="0"/>
    <m/>
    <m/>
    <m/>
  </r>
  <r>
    <x v="3"/>
    <x v="9"/>
    <n v="16500"/>
    <s v="Other vehicle offenses"/>
    <x v="0"/>
    <x v="1"/>
    <n v="8253.7099999999991"/>
    <n v="0"/>
    <m/>
    <m/>
    <m/>
  </r>
  <r>
    <x v="3"/>
    <x v="8"/>
    <n v="11200"/>
    <s v="Homicide"/>
    <x v="0"/>
    <x v="1"/>
    <n v="162895.85999999999"/>
    <n v="0"/>
    <m/>
    <m/>
    <m/>
  </r>
  <r>
    <x v="3"/>
    <x v="3"/>
    <n v="11500"/>
    <s v="Sexual assault"/>
    <x v="0"/>
    <x v="1"/>
    <n v="26017.47"/>
    <n v="0"/>
    <m/>
    <m/>
    <m/>
  </r>
  <r>
    <x v="3"/>
    <x v="0"/>
    <n v="11000"/>
    <s v="Murder"/>
    <x v="1"/>
    <x v="1"/>
    <n v="370436.98"/>
    <n v="0"/>
    <m/>
    <m/>
    <m/>
  </r>
  <r>
    <x v="3"/>
    <x v="4"/>
    <n v="11500"/>
    <s v="Sexual assault"/>
    <x v="0"/>
    <x v="1"/>
    <n v="78846.86"/>
    <n v="0"/>
    <m/>
    <m/>
    <m/>
  </r>
  <r>
    <x v="3"/>
    <x v="4"/>
    <n v="13500"/>
    <s v="Weapons offenses"/>
    <x v="0"/>
    <x v="1"/>
    <n v="125413.1"/>
    <n v="0"/>
    <m/>
    <m/>
    <m/>
  </r>
  <r>
    <x v="3"/>
    <x v="4"/>
    <n v="18500"/>
    <s v="Other criminal"/>
    <x v="0"/>
    <x v="1"/>
    <n v="100200.86"/>
    <n v="0"/>
    <m/>
    <m/>
    <m/>
  </r>
  <r>
    <x v="3"/>
    <x v="1"/>
    <n v="13500"/>
    <s v="Weapons offenses"/>
    <x v="0"/>
    <x v="1"/>
    <n v="74975.289999999994"/>
    <n v="0"/>
    <m/>
    <m/>
    <m/>
  </r>
  <r>
    <x v="3"/>
    <x v="5"/>
    <n v="14000"/>
    <s v="Assault"/>
    <x v="0"/>
    <x v="1"/>
    <n v="53452.74"/>
    <n v="0"/>
    <m/>
    <m/>
    <m/>
  </r>
  <r>
    <x v="3"/>
    <x v="5"/>
    <n v="18500"/>
    <s v="Other criminal"/>
    <x v="0"/>
    <x v="1"/>
    <n v="285373.81"/>
    <n v="0"/>
    <m/>
    <m/>
    <m/>
  </r>
  <r>
    <x v="3"/>
    <x v="5"/>
    <n v="15500"/>
    <s v="Fraud"/>
    <x v="0"/>
    <x v="1"/>
    <n v="19900.759999999998"/>
    <n v="0"/>
    <m/>
    <m/>
    <m/>
  </r>
  <r>
    <x v="3"/>
    <x v="5"/>
    <n v="14000"/>
    <s v="Murder"/>
    <x v="1"/>
    <x v="1"/>
    <n v="3342.42"/>
    <n v="0"/>
    <m/>
    <m/>
    <m/>
  </r>
  <r>
    <x v="3"/>
    <x v="6"/>
    <n v="11200"/>
    <s v="Homicide"/>
    <x v="0"/>
    <x v="1"/>
    <n v="224078.24"/>
    <n v="0"/>
    <m/>
    <m/>
    <m/>
  </r>
  <r>
    <x v="9"/>
    <x v="9"/>
    <n v="11200"/>
    <s v="Homicide"/>
    <x v="0"/>
    <x v="1"/>
    <n v="318655.40999999997"/>
    <n v="0"/>
    <m/>
    <m/>
    <m/>
  </r>
  <r>
    <x v="9"/>
    <x v="9"/>
    <n v="13000"/>
    <s v="Break and enter"/>
    <x v="0"/>
    <x v="1"/>
    <n v="522.80999999999995"/>
    <n v="0"/>
    <m/>
    <m/>
    <m/>
  </r>
  <r>
    <x v="9"/>
    <x v="8"/>
    <n v="13000"/>
    <s v="Break and enter"/>
    <x v="0"/>
    <x v="1"/>
    <n v="17655.39"/>
    <n v="0"/>
    <m/>
    <m/>
    <m/>
  </r>
  <r>
    <x v="9"/>
    <x v="8"/>
    <n v="12000"/>
    <s v="Narcotics - cocaine and heroin"/>
    <x v="0"/>
    <x v="1"/>
    <n v="138297.79"/>
    <n v="0"/>
    <m/>
    <m/>
    <m/>
  </r>
  <r>
    <x v="9"/>
    <x v="3"/>
    <n v="18500"/>
    <s v="Other criminal"/>
    <x v="0"/>
    <x v="1"/>
    <n v="122837.51"/>
    <n v="0"/>
    <m/>
    <m/>
    <m/>
  </r>
  <r>
    <x v="9"/>
    <x v="3"/>
    <n v="14000"/>
    <s v="Assault"/>
    <x v="0"/>
    <x v="1"/>
    <n v="46070.26"/>
    <n v="0"/>
    <m/>
    <m/>
    <m/>
  </r>
  <r>
    <x v="9"/>
    <x v="3"/>
    <n v="13000"/>
    <s v="Break and enter"/>
    <x v="0"/>
    <x v="1"/>
    <n v="4960.8999999999996"/>
    <n v="0"/>
    <m/>
    <m/>
    <m/>
  </r>
  <r>
    <x v="9"/>
    <x v="0"/>
    <n v="13500"/>
    <s v="Weapons offenses"/>
    <x v="0"/>
    <x v="1"/>
    <n v="83729.2"/>
    <n v="0"/>
    <m/>
    <m/>
    <m/>
  </r>
  <r>
    <x v="9"/>
    <x v="10"/>
    <n v="13500"/>
    <s v="Weapons offenses"/>
    <x v="0"/>
    <x v="1"/>
    <n v="132333.65"/>
    <n v="0"/>
    <m/>
    <m/>
    <m/>
  </r>
  <r>
    <x v="9"/>
    <x v="4"/>
    <n v="11500"/>
    <s v="Sexual assault"/>
    <x v="0"/>
    <x v="1"/>
    <n v="81348.09"/>
    <n v="0"/>
    <m/>
    <m/>
    <m/>
  </r>
  <r>
    <x v="9"/>
    <x v="4"/>
    <n v="17500"/>
    <s v="Other drug offenses"/>
    <x v="0"/>
    <x v="1"/>
    <n v="64690.29"/>
    <n v="0"/>
    <m/>
    <m/>
    <m/>
  </r>
  <r>
    <x v="9"/>
    <x v="1"/>
    <n v="11200"/>
    <s v="Homicide"/>
    <x v="0"/>
    <x v="1"/>
    <n v="302473.53000000003"/>
    <n v="0"/>
    <m/>
    <m/>
    <m/>
  </r>
  <r>
    <x v="9"/>
    <x v="5"/>
    <n v="11200"/>
    <s v="Homicide"/>
    <x v="0"/>
    <x v="1"/>
    <n v="392999.72"/>
    <n v="0"/>
    <m/>
    <m/>
    <m/>
  </r>
  <r>
    <x v="9"/>
    <x v="6"/>
    <n v="11000"/>
    <s v="Murder"/>
    <x v="1"/>
    <x v="1"/>
    <n v="989640.83"/>
    <n v="0"/>
    <m/>
    <m/>
    <m/>
  </r>
  <r>
    <x v="9"/>
    <x v="6"/>
    <n v="16000"/>
    <s v="Impaired driving"/>
    <x v="0"/>
    <x v="1"/>
    <n v="41497.01"/>
    <n v="0"/>
    <m/>
    <m/>
    <m/>
  </r>
  <r>
    <x v="9"/>
    <x v="6"/>
    <n v="17500"/>
    <s v="Other drug offenses"/>
    <x v="0"/>
    <x v="1"/>
    <n v="576.61"/>
    <n v="0"/>
    <m/>
    <m/>
    <m/>
  </r>
  <r>
    <x v="9"/>
    <x v="2"/>
    <n v="12000"/>
    <s v="Narcotics - cocaine and heroin"/>
    <x v="0"/>
    <x v="1"/>
    <n v="154532.6"/>
    <n v="0"/>
    <m/>
    <m/>
    <m/>
  </r>
  <r>
    <x v="9"/>
    <x v="2"/>
    <n v="17500"/>
    <s v="Other drug offenses"/>
    <x v="0"/>
    <x v="1"/>
    <n v="12126.82"/>
    <n v="0"/>
    <m/>
    <m/>
    <m/>
  </r>
  <r>
    <x v="0"/>
    <x v="7"/>
    <n v="11000"/>
    <s v="Murder"/>
    <x v="1"/>
    <x v="1"/>
    <n v="1183747.72"/>
    <n v="0"/>
    <m/>
    <m/>
    <m/>
  </r>
  <r>
    <x v="0"/>
    <x v="7"/>
    <n v="13500"/>
    <s v="Weapons offenses"/>
    <x v="0"/>
    <x v="1"/>
    <n v="127549.69"/>
    <n v="0"/>
    <m/>
    <m/>
    <m/>
  </r>
  <r>
    <x v="0"/>
    <x v="7"/>
    <n v="11500"/>
    <s v="Sexual assault"/>
    <x v="0"/>
    <x v="1"/>
    <n v="113847.65"/>
    <n v="0"/>
    <m/>
    <m/>
    <m/>
  </r>
  <r>
    <x v="0"/>
    <x v="7"/>
    <n v="12500"/>
    <s v="Robbery"/>
    <x v="0"/>
    <x v="1"/>
    <n v="42881.23"/>
    <n v="0"/>
    <m/>
    <m/>
    <m/>
  </r>
  <r>
    <x v="0"/>
    <x v="7"/>
    <n v="13500"/>
    <s v="Murder"/>
    <x v="1"/>
    <x v="1"/>
    <n v="1398.36"/>
    <n v="0"/>
    <m/>
    <m/>
    <m/>
  </r>
  <r>
    <x v="0"/>
    <x v="9"/>
    <n v="12000"/>
    <s v="Murder"/>
    <x v="1"/>
    <x v="1"/>
    <n v="2831.26"/>
    <n v="0"/>
    <m/>
    <m/>
    <m/>
  </r>
  <r>
    <x v="0"/>
    <x v="8"/>
    <n v="12000"/>
    <s v="Narcotics - cocaine and heroin"/>
    <x v="0"/>
    <x v="1"/>
    <n v="204446.23"/>
    <n v="0"/>
    <m/>
    <m/>
    <m/>
  </r>
  <r>
    <x v="0"/>
    <x v="8"/>
    <n v="12500"/>
    <s v="Robbery"/>
    <x v="0"/>
    <x v="1"/>
    <n v="21965.3"/>
    <n v="0"/>
    <m/>
    <m/>
    <m/>
  </r>
  <r>
    <x v="0"/>
    <x v="8"/>
    <n v="16500"/>
    <s v="Other vehicle offenses"/>
    <x v="0"/>
    <x v="1"/>
    <n v="3979.19"/>
    <n v="0"/>
    <m/>
    <m/>
    <m/>
  </r>
  <r>
    <x v="0"/>
    <x v="3"/>
    <n v="13500"/>
    <s v="Weapons offenses"/>
    <x v="0"/>
    <x v="1"/>
    <n v="178764.35"/>
    <n v="0"/>
    <m/>
    <m/>
    <m/>
  </r>
  <r>
    <x v="0"/>
    <x v="3"/>
    <n v="11200"/>
    <s v="Homicide"/>
    <x v="0"/>
    <x v="1"/>
    <n v="239760.83"/>
    <n v="0"/>
    <m/>
    <m/>
    <m/>
  </r>
  <r>
    <x v="0"/>
    <x v="0"/>
    <n v="13500"/>
    <s v="Weapons offenses"/>
    <x v="0"/>
    <x v="1"/>
    <n v="114848.09"/>
    <n v="0"/>
    <m/>
    <m/>
    <m/>
  </r>
  <r>
    <x v="0"/>
    <x v="0"/>
    <n v="11500"/>
    <s v="Sexual assault"/>
    <x v="0"/>
    <x v="1"/>
    <n v="100834.45"/>
    <n v="0"/>
    <m/>
    <m/>
    <m/>
  </r>
  <r>
    <x v="0"/>
    <x v="0"/>
    <n v="12500"/>
    <s v="Robbery"/>
    <x v="0"/>
    <x v="1"/>
    <n v="75314.17"/>
    <n v="0"/>
    <m/>
    <m/>
    <m/>
  </r>
  <r>
    <x v="0"/>
    <x v="0"/>
    <n v="14500"/>
    <s v="Theft"/>
    <x v="0"/>
    <x v="1"/>
    <n v="4130.47"/>
    <n v="0"/>
    <m/>
    <m/>
    <m/>
  </r>
  <r>
    <x v="0"/>
    <x v="4"/>
    <n v="18500"/>
    <s v="Other criminal"/>
    <x v="0"/>
    <x v="1"/>
    <n v="231429.17"/>
    <n v="0"/>
    <m/>
    <m/>
    <m/>
  </r>
  <r>
    <x v="0"/>
    <x v="4"/>
    <n v="16500"/>
    <s v="Other vehicle offenses"/>
    <x v="0"/>
    <x v="1"/>
    <n v="93200.52"/>
    <n v="0"/>
    <m/>
    <m/>
    <m/>
  </r>
  <r>
    <x v="0"/>
    <x v="1"/>
    <n v="12000"/>
    <s v="Narcotics - cocaine and heroin"/>
    <x v="0"/>
    <x v="1"/>
    <n v="98619.34"/>
    <n v="0"/>
    <m/>
    <m/>
    <m/>
  </r>
  <r>
    <x v="0"/>
    <x v="1"/>
    <n v="16500"/>
    <s v="Other vehicle offenses"/>
    <x v="0"/>
    <x v="1"/>
    <n v="18241.47"/>
    <n v="0"/>
    <m/>
    <m/>
    <m/>
  </r>
  <r>
    <x v="0"/>
    <x v="1"/>
    <n v="43000"/>
    <s v="Other criminal"/>
    <x v="0"/>
    <x v="1"/>
    <n v="218.28"/>
    <n v="0"/>
    <m/>
    <m/>
    <m/>
  </r>
  <r>
    <x v="0"/>
    <x v="6"/>
    <n v="12000"/>
    <s v="Narcotics - cocaine and heroin"/>
    <x v="0"/>
    <x v="1"/>
    <n v="49178.7"/>
    <n v="0"/>
    <m/>
    <m/>
    <m/>
  </r>
  <r>
    <x v="0"/>
    <x v="2"/>
    <n v="18000"/>
    <s v="Fail to comply"/>
    <x v="0"/>
    <x v="1"/>
    <n v="18997.189999999999"/>
    <n v="0"/>
    <m/>
    <m/>
    <m/>
  </r>
  <r>
    <x v="4"/>
    <x v="7"/>
    <n v="11000"/>
    <s v="Murder"/>
    <x v="1"/>
    <x v="1"/>
    <n v="935202.44"/>
    <n v="0"/>
    <m/>
    <m/>
    <m/>
  </r>
  <r>
    <x v="2"/>
    <x v="10"/>
    <n v="14000"/>
    <s v="Assault"/>
    <x v="0"/>
    <x v="0"/>
    <n v="17724.099999999999"/>
    <n v="1"/>
    <m/>
    <s v="Y"/>
    <s v="Regular BCM"/>
  </r>
  <r>
    <x v="5"/>
    <x v="1"/>
    <n v="11200"/>
    <s v="Homicide"/>
    <x v="0"/>
    <x v="0"/>
    <n v="193149.55"/>
    <n v="3"/>
    <m/>
    <m/>
    <s v="Regular BCM"/>
  </r>
  <r>
    <x v="10"/>
    <x v="5"/>
    <n v="12000"/>
    <s v="Narcotics - cocaine and heroin"/>
    <x v="0"/>
    <x v="0"/>
    <n v="36850.9"/>
    <n v="1"/>
    <m/>
    <m/>
    <s v="Regular BCM"/>
  </r>
  <r>
    <x v="5"/>
    <x v="1"/>
    <n v="12500"/>
    <s v="Robbery"/>
    <x v="0"/>
    <x v="0"/>
    <n v="95580"/>
    <n v="1"/>
    <m/>
    <s v="Y"/>
    <s v="G &amp; G"/>
  </r>
  <r>
    <x v="3"/>
    <x v="1"/>
    <n v="13500"/>
    <s v="Weapons offenses"/>
    <x v="0"/>
    <x v="0"/>
    <n v="52869.760000000002"/>
    <n v="1"/>
    <m/>
    <m/>
    <s v="G &amp; G"/>
  </r>
  <r>
    <x v="12"/>
    <x v="1"/>
    <n v="11200"/>
    <s v="Homicide"/>
    <x v="0"/>
    <x v="0"/>
    <n v="79980.600000000006"/>
    <n v="1"/>
    <s v="Y"/>
    <s v="Y"/>
    <s v="Regular BCM"/>
  </r>
  <r>
    <x v="4"/>
    <x v="6"/>
    <n v="18500"/>
    <s v="Other criminal"/>
    <x v="0"/>
    <x v="0"/>
    <n v="195056.08"/>
    <n v="3"/>
    <m/>
    <s v="Y"/>
    <s v="Regular BCM"/>
  </r>
  <r>
    <x v="6"/>
    <x v="6"/>
    <n v="11000"/>
    <s v="Murder"/>
    <x v="1"/>
    <x v="0"/>
    <n v="334653.69"/>
    <n v="3"/>
    <m/>
    <m/>
    <s v="Regular BCM"/>
  </r>
  <r>
    <x v="3"/>
    <x v="0"/>
    <n v="13500"/>
    <s v="Weapons offenses"/>
    <x v="0"/>
    <x v="0"/>
    <n v="36703.949999999997"/>
    <n v="1"/>
    <m/>
    <s v="Y"/>
    <s v="G &amp; G"/>
  </r>
  <r>
    <x v="0"/>
    <x v="7"/>
    <n v="11200"/>
    <s v="Homicide"/>
    <x v="0"/>
    <x v="0"/>
    <n v="156607.87"/>
    <n v="2"/>
    <m/>
    <m/>
    <s v="Regular BCM"/>
  </r>
  <r>
    <x v="4"/>
    <x v="2"/>
    <n v="13500"/>
    <s v="Weapons offenses"/>
    <x v="0"/>
    <x v="0"/>
    <n v="38595.919999999998"/>
    <n v="2"/>
    <m/>
    <s v="Y"/>
    <s v="Regular BCM"/>
  </r>
  <r>
    <x v="1"/>
    <x v="3"/>
    <n v="11500"/>
    <s v="Sexual assault"/>
    <x v="0"/>
    <x v="0"/>
    <n v="72257.899999999994"/>
    <n v="2"/>
    <m/>
    <s v="Y"/>
    <s v="Regular BCM"/>
  </r>
  <r>
    <x v="5"/>
    <x v="6"/>
    <n v="11200"/>
    <s v="Homicide"/>
    <x v="0"/>
    <x v="0"/>
    <n v="174489.93"/>
    <n v="4"/>
    <m/>
    <s v="Y"/>
    <s v="Regular BCM"/>
  </r>
  <r>
    <x v="12"/>
    <x v="10"/>
    <n v="12500"/>
    <s v="Robbery"/>
    <x v="0"/>
    <x v="0"/>
    <n v="66233.240000000005"/>
    <n v="2"/>
    <s v="Y"/>
    <s v="Y"/>
    <s v="Regular BCM"/>
  </r>
  <r>
    <x v="11"/>
    <x v="2"/>
    <n v="14000"/>
    <s v="Assault"/>
    <x v="0"/>
    <x v="0"/>
    <n v="52387.6"/>
    <n v="2"/>
    <m/>
    <m/>
    <s v="Regular BCM"/>
  </r>
  <r>
    <x v="7"/>
    <x v="5"/>
    <n v="11000"/>
    <s v="Murder"/>
    <x v="1"/>
    <x v="0"/>
    <n v="712848.55"/>
    <n v="9"/>
    <m/>
    <s v="Y"/>
    <s v="Regular BCM"/>
  </r>
  <r>
    <x v="10"/>
    <x v="3"/>
    <n v="12000"/>
    <s v="Narcotics - cocaine and heroin"/>
    <x v="0"/>
    <x v="0"/>
    <n v="32963"/>
    <n v="1"/>
    <m/>
    <s v="Y"/>
    <s v="Regular BCM"/>
  </r>
  <r>
    <x v="5"/>
    <x v="10"/>
    <n v="12000"/>
    <s v="Narcotics - cocaine and heroin"/>
    <x v="0"/>
    <x v="0"/>
    <n v="69995.3"/>
    <n v="2"/>
    <m/>
    <s v="Y"/>
    <s v="G &amp; G"/>
  </r>
  <r>
    <x v="7"/>
    <x v="1"/>
    <n v="13500"/>
    <s v="Weapons offenses"/>
    <x v="0"/>
    <x v="0"/>
    <n v="39418.980000000003"/>
    <n v="1"/>
    <m/>
    <s v="Y"/>
    <s v="Regular BCM"/>
  </r>
  <r>
    <x v="14"/>
    <x v="8"/>
    <n v="18500"/>
    <s v="Other criminal"/>
    <x v="0"/>
    <x v="0"/>
    <n v="84448.9"/>
    <n v="3"/>
    <m/>
    <s v="Y"/>
    <s v="Regular BCM"/>
  </r>
  <r>
    <x v="9"/>
    <x v="9"/>
    <n v="12000"/>
    <s v="Narcotics - cocaine and heroin"/>
    <x v="0"/>
    <x v="0"/>
    <n v="90090.15"/>
    <n v="1"/>
    <m/>
    <s v="Y"/>
    <s v="G &amp; G"/>
  </r>
  <r>
    <x v="8"/>
    <x v="4"/>
    <n v="14000"/>
    <s v="Assault"/>
    <x v="0"/>
    <x v="0"/>
    <n v="13949"/>
    <n v="1"/>
    <m/>
    <m/>
    <s v="Regular BCM"/>
  </r>
  <r>
    <x v="5"/>
    <x v="1"/>
    <n v="17500"/>
    <s v="Other drug offenses"/>
    <x v="0"/>
    <x v="0"/>
    <n v="29928.68"/>
    <n v="2"/>
    <m/>
    <s v="Y"/>
    <s v="G &amp; G"/>
  </r>
  <r>
    <x v="4"/>
    <x v="2"/>
    <n v="13500"/>
    <s v="Weapons offenses"/>
    <x v="0"/>
    <x v="0"/>
    <n v="114489.77"/>
    <n v="2"/>
    <m/>
    <m/>
    <s v="Regular BCM"/>
  </r>
  <r>
    <x v="1"/>
    <x v="3"/>
    <n v="12000"/>
    <s v="Narcotics - cocaine and heroin"/>
    <x v="0"/>
    <x v="0"/>
    <n v="83780.600000000006"/>
    <n v="3"/>
    <m/>
    <m/>
    <s v="G &amp; G"/>
  </r>
  <r>
    <x v="10"/>
    <x v="0"/>
    <n v="18500"/>
    <s v="Other criminal"/>
    <x v="0"/>
    <x v="0"/>
    <n v="65721.460000000006"/>
    <n v="1"/>
    <m/>
    <s v="Y"/>
    <s v="Regular BCM"/>
  </r>
  <r>
    <x v="9"/>
    <x v="10"/>
    <n v="11200"/>
    <s v="Homicide"/>
    <x v="0"/>
    <x v="0"/>
    <n v="136470.20000000001"/>
    <n v="3"/>
    <m/>
    <s v="Y"/>
    <s v="Regular BCM"/>
  </r>
  <r>
    <x v="5"/>
    <x v="0"/>
    <n v="18500"/>
    <s v="Other criminal"/>
    <x v="0"/>
    <x v="0"/>
    <n v="119874.82"/>
    <n v="3"/>
    <m/>
    <s v="Y"/>
    <s v="G &amp; G"/>
  </r>
  <r>
    <x v="3"/>
    <x v="11"/>
    <n v="11500"/>
    <s v="Sexual assault"/>
    <x v="0"/>
    <x v="0"/>
    <n v="78075.98"/>
    <n v="1"/>
    <m/>
    <m/>
    <s v="Regular BCM"/>
  </r>
  <r>
    <x v="7"/>
    <x v="7"/>
    <n v="14500"/>
    <s v="Theft"/>
    <x v="0"/>
    <x v="0"/>
    <n v="141762.41"/>
    <n v="4"/>
    <m/>
    <s v="Y"/>
    <s v="Regular BCM"/>
  </r>
  <r>
    <x v="0"/>
    <x v="10"/>
    <n v="11500"/>
    <s v="Sexual assault"/>
    <x v="0"/>
    <x v="0"/>
    <n v="88149.75"/>
    <n v="2"/>
    <m/>
    <s v="Y"/>
    <s v="Regular BCM"/>
  </r>
  <r>
    <x v="3"/>
    <x v="11"/>
    <n v="11200"/>
    <s v="Homicide"/>
    <x v="0"/>
    <x v="0"/>
    <n v="73069.33"/>
    <n v="2"/>
    <m/>
    <s v="Y"/>
    <s v="Regular BCM"/>
  </r>
  <r>
    <x v="1"/>
    <x v="6"/>
    <n v="11200"/>
    <s v="Homicide"/>
    <x v="0"/>
    <x v="0"/>
    <n v="229394.54"/>
    <n v="4"/>
    <m/>
    <s v="Y"/>
    <s v="Regular BCM"/>
  </r>
  <r>
    <x v="0"/>
    <x v="4"/>
    <n v="14000"/>
    <s v="Assault"/>
    <x v="0"/>
    <x v="0"/>
    <n v="112345.84"/>
    <n v="2"/>
    <m/>
    <s v="Y"/>
    <s v="Regular BCM"/>
  </r>
  <r>
    <x v="14"/>
    <x v="1"/>
    <n v="12500"/>
    <s v="Robbery"/>
    <x v="0"/>
    <x v="0"/>
    <n v="129694.08"/>
    <n v="3"/>
    <m/>
    <s v="Y"/>
    <s v="Regular BCM"/>
  </r>
  <r>
    <x v="8"/>
    <x v="4"/>
    <n v="11000"/>
    <s v="Murder"/>
    <x v="1"/>
    <x v="0"/>
    <n v="527659.35"/>
    <n v="3"/>
    <m/>
    <s v="Y"/>
    <s v="ECM"/>
  </r>
  <r>
    <x v="2"/>
    <x v="8"/>
    <n v="11200"/>
    <s v="Homicide"/>
    <x v="0"/>
    <x v="0"/>
    <n v="56134.1"/>
    <n v="2"/>
    <m/>
    <m/>
    <s v="Regular BCM"/>
  </r>
  <r>
    <x v="12"/>
    <x v="9"/>
    <n v="13500"/>
    <s v="Weapons offenses"/>
    <x v="0"/>
    <x v="0"/>
    <n v="76120.98"/>
    <n v="2"/>
    <m/>
    <m/>
    <s v="Regular BCM"/>
  </r>
  <r>
    <x v="4"/>
    <x v="2"/>
    <n v="11500"/>
    <s v="Sexual assault"/>
    <x v="0"/>
    <x v="0"/>
    <n v="84588.79"/>
    <n v="2"/>
    <m/>
    <m/>
    <s v="Regular BCM"/>
  </r>
  <r>
    <x v="6"/>
    <x v="5"/>
    <n v="13000"/>
    <s v="Break and enter"/>
    <x v="0"/>
    <x v="0"/>
    <n v="25215.9"/>
    <n v="1"/>
    <m/>
    <s v="Y"/>
    <s v="Regular BCM"/>
  </r>
  <r>
    <x v="11"/>
    <x v="4"/>
    <n v="12500"/>
    <s v="Robbery"/>
    <x v="0"/>
    <x v="0"/>
    <n v="168858.28"/>
    <n v="3"/>
    <m/>
    <m/>
    <s v="Regular BCM"/>
  </r>
  <r>
    <x v="7"/>
    <x v="2"/>
    <n v="15500"/>
    <s v="Fraud"/>
    <x v="0"/>
    <x v="0"/>
    <n v="23082.639999999999"/>
    <n v="1"/>
    <s v="Y"/>
    <s v="Y"/>
    <s v="Regular BCM"/>
  </r>
  <r>
    <x v="12"/>
    <x v="3"/>
    <n v="11000"/>
    <s v="Murder"/>
    <x v="1"/>
    <x v="0"/>
    <n v="1138582.95"/>
    <n v="3"/>
    <m/>
    <s v="Y"/>
    <s v="ECM"/>
  </r>
  <r>
    <x v="3"/>
    <x v="4"/>
    <n v="11200"/>
    <s v="Homicide"/>
    <x v="0"/>
    <x v="0"/>
    <n v="40640.18"/>
    <n v="1"/>
    <m/>
    <s v="Y"/>
    <s v="Regular BCM"/>
  </r>
  <r>
    <x v="5"/>
    <x v="2"/>
    <n v="11000"/>
    <s v="Murder"/>
    <x v="1"/>
    <x v="0"/>
    <n v="21703.65"/>
    <n v="1"/>
    <m/>
    <s v="Y"/>
    <s v="ECM"/>
  </r>
  <r>
    <x v="5"/>
    <x v="2"/>
    <n v="16500"/>
    <s v="Other vehicle offenses"/>
    <x v="0"/>
    <x v="0"/>
    <n v="39404.75"/>
    <n v="1"/>
    <m/>
    <s v="Y"/>
    <s v="Regular BCM"/>
  </r>
  <r>
    <x v="14"/>
    <x v="2"/>
    <n v="13000"/>
    <s v="Break and enter"/>
    <x v="0"/>
    <x v="0"/>
    <n v="22139.5"/>
    <n v="2"/>
    <m/>
    <m/>
    <s v="Regular BCM"/>
  </r>
  <r>
    <x v="12"/>
    <x v="4"/>
    <n v="12000"/>
    <s v="Narcotics - cocaine and heroin"/>
    <x v="0"/>
    <x v="0"/>
    <n v="73014.179999999993"/>
    <n v="4"/>
    <m/>
    <s v="Y"/>
    <s v="Regular BCM"/>
  </r>
  <r>
    <x v="7"/>
    <x v="9"/>
    <n v="18500"/>
    <s v="Other criminal"/>
    <x v="0"/>
    <x v="0"/>
    <n v="38279.699999999997"/>
    <n v="1"/>
    <m/>
    <s v="Y"/>
    <s v="G &amp; G"/>
  </r>
  <r>
    <x v="12"/>
    <x v="5"/>
    <n v="14000"/>
    <s v="Assault"/>
    <x v="0"/>
    <x v="0"/>
    <n v="40057.370000000003"/>
    <n v="1"/>
    <m/>
    <s v="Y"/>
    <s v="Regular BCM"/>
  </r>
  <r>
    <x v="1"/>
    <x v="3"/>
    <n v="11200"/>
    <s v="Homicide"/>
    <x v="0"/>
    <x v="0"/>
    <n v="165282.72"/>
    <n v="3"/>
    <m/>
    <m/>
    <s v="Regular BCM"/>
  </r>
  <r>
    <x v="0"/>
    <x v="0"/>
    <n v="11000"/>
    <s v="Murder"/>
    <x v="1"/>
    <x v="0"/>
    <n v="671359.94"/>
    <n v="5"/>
    <m/>
    <m/>
    <s v="Regular BCM"/>
  </r>
  <r>
    <x v="13"/>
    <x v="11"/>
    <n v="14500"/>
    <s v="Theft"/>
    <x v="0"/>
    <x v="0"/>
    <n v="29496.2"/>
    <n v="1"/>
    <m/>
    <s v="Y"/>
    <s v="Regular BCM"/>
  </r>
  <r>
    <x v="1"/>
    <x v="10"/>
    <n v="12000"/>
    <s v="Narcotics - cocaine and heroin"/>
    <x v="0"/>
    <x v="0"/>
    <n v="70154.05"/>
    <n v="2"/>
    <m/>
    <m/>
    <s v="Regular BCM"/>
  </r>
  <r>
    <x v="12"/>
    <x v="3"/>
    <n v="11200"/>
    <s v="Homicide"/>
    <x v="0"/>
    <x v="0"/>
    <n v="161989.23000000001"/>
    <n v="5"/>
    <m/>
    <s v="Y"/>
    <s v="Regular BCM"/>
  </r>
  <r>
    <x v="8"/>
    <x v="10"/>
    <n v="12000"/>
    <s v="Narcotics - cocaine and heroin"/>
    <x v="0"/>
    <x v="0"/>
    <n v="63117.3"/>
    <n v="1"/>
    <m/>
    <m/>
    <s v="Regular BCM"/>
  </r>
  <r>
    <x v="7"/>
    <x v="5"/>
    <n v="11000"/>
    <s v="Murder"/>
    <x v="1"/>
    <x v="0"/>
    <n v="111980.3"/>
    <n v="1"/>
    <m/>
    <m/>
    <s v="Regular BCM"/>
  </r>
  <r>
    <x v="10"/>
    <x v="5"/>
    <n v="11000"/>
    <s v="Murder"/>
    <x v="1"/>
    <x v="0"/>
    <n v="200489.86"/>
    <n v="1"/>
    <m/>
    <s v="Y"/>
    <s v="ECM"/>
  </r>
  <r>
    <x v="10"/>
    <x v="6"/>
    <n v="15500"/>
    <s v="Fraud"/>
    <x v="0"/>
    <x v="0"/>
    <n v="72369"/>
    <n v="1"/>
    <m/>
    <m/>
    <s v="Regular BCM"/>
  </r>
  <r>
    <x v="1"/>
    <x v="5"/>
    <n v="11000"/>
    <s v="Murder"/>
    <x v="1"/>
    <x v="0"/>
    <n v="541295.69999999995"/>
    <n v="2"/>
    <m/>
    <m/>
    <s v="Regular BCM"/>
  </r>
  <r>
    <x v="0"/>
    <x v="5"/>
    <n v="18500"/>
    <s v="Other criminal"/>
    <x v="0"/>
    <x v="0"/>
    <n v="45146.6"/>
    <n v="2"/>
    <m/>
    <s v="Y"/>
    <s v="Regular BCM"/>
  </r>
  <r>
    <x v="4"/>
    <x v="9"/>
    <n v="11200"/>
    <s v="Homicide"/>
    <x v="0"/>
    <x v="0"/>
    <n v="87866.51"/>
    <n v="4"/>
    <m/>
    <m/>
    <s v="Regular BCM"/>
  </r>
  <r>
    <x v="14"/>
    <x v="7"/>
    <n v="12500"/>
    <s v="Robbery"/>
    <x v="0"/>
    <x v="0"/>
    <n v="25775.25"/>
    <n v="2"/>
    <m/>
    <s v="Y"/>
    <s v="Regular BCM"/>
  </r>
  <r>
    <x v="10"/>
    <x v="5"/>
    <n v="14000"/>
    <s v="Assault"/>
    <x v="0"/>
    <x v="0"/>
    <n v="62459.34"/>
    <n v="1"/>
    <m/>
    <s v="Y"/>
    <s v="Regular BCM"/>
  </r>
  <r>
    <x v="2"/>
    <x v="11"/>
    <n v="16500"/>
    <s v="Other vehicle offenses"/>
    <x v="0"/>
    <x v="0"/>
    <n v="43250.83"/>
    <n v="1"/>
    <m/>
    <s v="Y"/>
    <s v="Regular BCM"/>
  </r>
  <r>
    <x v="2"/>
    <x v="8"/>
    <n v="11000"/>
    <s v="Murder"/>
    <x v="1"/>
    <x v="0"/>
    <n v="366970.35"/>
    <n v="3"/>
    <m/>
    <m/>
    <s v="Regular BCM"/>
  </r>
  <r>
    <x v="11"/>
    <x v="11"/>
    <n v="12000"/>
    <s v="Narcotics - cocaine and heroin"/>
    <x v="0"/>
    <x v="0"/>
    <n v="269349.59000000003"/>
    <n v="9"/>
    <m/>
    <m/>
    <s v="Regular BCM"/>
  </r>
  <r>
    <x v="1"/>
    <x v="9"/>
    <n v="16500"/>
    <s v="Other vehicle offenses"/>
    <x v="0"/>
    <x v="0"/>
    <n v="43575.48"/>
    <n v="1"/>
    <m/>
    <s v="Y"/>
    <s v="Regular BCM"/>
  </r>
  <r>
    <x v="5"/>
    <x v="5"/>
    <n v="11500"/>
    <s v="Sexual assault"/>
    <x v="0"/>
    <x v="0"/>
    <n v="71711.899999999994"/>
    <n v="2"/>
    <m/>
    <s v="Y"/>
    <s v="Regular BCM"/>
  </r>
  <r>
    <x v="10"/>
    <x v="7"/>
    <n v="12000"/>
    <s v="Narcotics - cocaine and heroin"/>
    <x v="0"/>
    <x v="0"/>
    <n v="127921.60000000001"/>
    <n v="4"/>
    <m/>
    <s v="Y"/>
    <s v="Regular BCM"/>
  </r>
  <r>
    <x v="0"/>
    <x v="2"/>
    <n v="11000"/>
    <s v="Murder"/>
    <x v="1"/>
    <x v="0"/>
    <n v="559538.4"/>
    <n v="5"/>
    <m/>
    <m/>
    <s v="Regular BCM"/>
  </r>
  <r>
    <x v="0"/>
    <x v="3"/>
    <n v="13500"/>
    <s v="Weapons offenses"/>
    <x v="0"/>
    <x v="0"/>
    <n v="72085.38"/>
    <n v="2"/>
    <m/>
    <s v="Y"/>
    <s v="Regular BCM"/>
  </r>
  <r>
    <x v="9"/>
    <x v="0"/>
    <n v="12500"/>
    <s v="Robbery"/>
    <x v="0"/>
    <x v="0"/>
    <n v="52375.81"/>
    <n v="2"/>
    <m/>
    <s v="Y"/>
    <s v="Regular BCM"/>
  </r>
  <r>
    <x v="14"/>
    <x v="1"/>
    <n v="16500"/>
    <s v="Other vehicle offenses"/>
    <x v="0"/>
    <x v="0"/>
    <n v="39832.449999999997"/>
    <n v="1"/>
    <m/>
    <s v="Y"/>
    <s v="Regular BCM"/>
  </r>
  <r>
    <x v="6"/>
    <x v="2"/>
    <n v="11200"/>
    <s v="Homicide"/>
    <x v="0"/>
    <x v="0"/>
    <n v="48227.7"/>
    <n v="1"/>
    <s v="Y"/>
    <s v="Y"/>
    <s v="Regular BCM"/>
  </r>
  <r>
    <x v="2"/>
    <x v="7"/>
    <n v="13500"/>
    <s v="Weapons offenses"/>
    <x v="0"/>
    <x v="0"/>
    <n v="66336.39"/>
    <n v="2"/>
    <m/>
    <s v="Y"/>
    <s v="Regular BCM"/>
  </r>
  <r>
    <x v="13"/>
    <x v="1"/>
    <n v="11000"/>
    <s v="Murder"/>
    <x v="1"/>
    <x v="0"/>
    <n v="77412.100000000006"/>
    <n v="2"/>
    <m/>
    <m/>
    <s v="Regular BCM"/>
  </r>
  <r>
    <x v="12"/>
    <x v="1"/>
    <n v="11000"/>
    <s v="Murder"/>
    <x v="1"/>
    <x v="0"/>
    <n v="71303.02"/>
    <n v="1"/>
    <m/>
    <m/>
    <s v="ECM - G&amp;G"/>
  </r>
  <r>
    <x v="6"/>
    <x v="6"/>
    <n v="17500"/>
    <s v="Other drug offenses"/>
    <x v="0"/>
    <x v="0"/>
    <n v="33288.92"/>
    <n v="1"/>
    <m/>
    <m/>
    <s v="Regular BCM"/>
  </r>
  <r>
    <x v="1"/>
    <x v="4"/>
    <n v="11000"/>
    <s v="Murder"/>
    <x v="1"/>
    <x v="0"/>
    <n v="23022.799999999999"/>
    <n v="1"/>
    <s v="Y"/>
    <s v="Y"/>
    <s v="Regular BCM"/>
  </r>
  <r>
    <x v="0"/>
    <x v="10"/>
    <n v="12500"/>
    <s v="Robbery"/>
    <x v="0"/>
    <x v="0"/>
    <n v="190861.95"/>
    <n v="6"/>
    <m/>
    <s v="Y"/>
    <s v="Regular BCM"/>
  </r>
  <r>
    <x v="10"/>
    <x v="5"/>
    <n v="12500"/>
    <s v="Robbery"/>
    <x v="0"/>
    <x v="0"/>
    <n v="102627.67"/>
    <n v="3"/>
    <m/>
    <s v="Y"/>
    <s v="Regular BCM"/>
  </r>
  <r>
    <x v="3"/>
    <x v="0"/>
    <n v="11200"/>
    <s v="Homicide"/>
    <x v="0"/>
    <x v="0"/>
    <n v="90142.35"/>
    <n v="1"/>
    <m/>
    <s v="Y"/>
    <s v="G &amp; G"/>
  </r>
  <r>
    <x v="3"/>
    <x v="7"/>
    <n v="13000"/>
    <s v="Break and enter"/>
    <x v="0"/>
    <x v="0"/>
    <n v="11570.24"/>
    <n v="1"/>
    <m/>
    <s v="Y"/>
    <s v="Regular BCM"/>
  </r>
  <r>
    <x v="7"/>
    <x v="3"/>
    <n v="11000"/>
    <s v="Murder"/>
    <x v="1"/>
    <x v="0"/>
    <n v="109990.35"/>
    <n v="1"/>
    <m/>
    <s v="Y"/>
    <s v="ECM"/>
  </r>
  <r>
    <x v="4"/>
    <x v="0"/>
    <n v="12500"/>
    <s v="Robbery"/>
    <x v="0"/>
    <x v="0"/>
    <n v="135351.39000000001"/>
    <n v="4"/>
    <m/>
    <s v="Y"/>
    <s v="Regular BCM"/>
  </r>
  <r>
    <x v="10"/>
    <x v="0"/>
    <n v="12500"/>
    <s v="Robbery"/>
    <x v="0"/>
    <x v="0"/>
    <n v="29569.1"/>
    <n v="1"/>
    <m/>
    <m/>
    <s v="Regular BCM"/>
  </r>
  <r>
    <x v="10"/>
    <x v="9"/>
    <n v="11000"/>
    <s v="Murder"/>
    <x v="1"/>
    <x v="0"/>
    <n v="327359.3"/>
    <n v="1"/>
    <m/>
    <m/>
    <s v="ECM"/>
  </r>
  <r>
    <x v="7"/>
    <x v="1"/>
    <n v="11500"/>
    <s v="Sexual assault"/>
    <x v="0"/>
    <x v="0"/>
    <n v="118867.53"/>
    <n v="3"/>
    <m/>
    <s v="Y"/>
    <s v="Regular BCM"/>
  </r>
  <r>
    <x v="14"/>
    <x v="6"/>
    <n v="11200"/>
    <s v="Homicide"/>
    <x v="0"/>
    <x v="0"/>
    <n v="153197.76999999999"/>
    <n v="4"/>
    <m/>
    <s v="Y"/>
    <s v="Regular BCM"/>
  </r>
  <r>
    <x v="3"/>
    <x v="1"/>
    <n v="11000"/>
    <s v="Murder"/>
    <x v="1"/>
    <x v="0"/>
    <n v="220583.15"/>
    <n v="2"/>
    <m/>
    <m/>
    <s v="Regular BCM"/>
  </r>
  <r>
    <x v="14"/>
    <x v="9"/>
    <n v="12000"/>
    <s v="Narcotics - cocaine and heroin"/>
    <x v="0"/>
    <x v="0"/>
    <n v="105913.95"/>
    <n v="2"/>
    <s v="Y"/>
    <s v="Y"/>
    <s v="Regular BCM"/>
  </r>
  <r>
    <x v="4"/>
    <x v="0"/>
    <n v="11500"/>
    <s v="Sexual assault"/>
    <x v="0"/>
    <x v="0"/>
    <n v="220381.53"/>
    <n v="3"/>
    <m/>
    <m/>
    <s v="Regular BCM"/>
  </r>
  <r>
    <x v="0"/>
    <x v="6"/>
    <n v="12000"/>
    <s v="Narcotics - cocaine and heroin"/>
    <x v="0"/>
    <x v="0"/>
    <n v="120388.44"/>
    <n v="4"/>
    <m/>
    <s v="Y"/>
    <s v="Regular BCM"/>
  </r>
  <r>
    <x v="5"/>
    <x v="7"/>
    <n v="14000"/>
    <s v="Assault"/>
    <x v="0"/>
    <x v="0"/>
    <n v="10474"/>
    <n v="1"/>
    <m/>
    <m/>
    <s v="Regular BCM"/>
  </r>
  <r>
    <x v="10"/>
    <x v="1"/>
    <n v="12000"/>
    <s v="Narcotics - cocaine and heroin"/>
    <x v="0"/>
    <x v="0"/>
    <n v="26820.9"/>
    <n v="1"/>
    <m/>
    <s v="Y"/>
    <s v="Regular BCM"/>
  </r>
  <r>
    <x v="2"/>
    <x v="7"/>
    <n v="14000"/>
    <s v="Assault"/>
    <x v="0"/>
    <x v="0"/>
    <n v="17653.75"/>
    <n v="1"/>
    <m/>
    <m/>
    <s v="G &amp; G"/>
  </r>
  <r>
    <x v="7"/>
    <x v="3"/>
    <n v="12000"/>
    <s v="Narcotics - cocaine and heroin"/>
    <x v="0"/>
    <x v="0"/>
    <n v="112272.6"/>
    <n v="1"/>
    <m/>
    <m/>
    <s v="G &amp; G"/>
  </r>
  <r>
    <x v="5"/>
    <x v="4"/>
    <n v="13500"/>
    <s v="Weapons offenses"/>
    <x v="0"/>
    <x v="0"/>
    <n v="39063.06"/>
    <n v="2"/>
    <m/>
    <m/>
    <s v="Regular BCM"/>
  </r>
  <r>
    <x v="3"/>
    <x v="8"/>
    <n v="18500"/>
    <s v="Other criminal"/>
    <x v="0"/>
    <x v="0"/>
    <n v="38321.82"/>
    <n v="1"/>
    <m/>
    <m/>
    <s v="Regular BCM"/>
  </r>
  <r>
    <x v="9"/>
    <x v="3"/>
    <n v="14000"/>
    <s v="Assault"/>
    <x v="0"/>
    <x v="0"/>
    <n v="26108.18"/>
    <n v="1"/>
    <m/>
    <s v="Y"/>
    <s v="Regular BCM"/>
  </r>
  <r>
    <x v="1"/>
    <x v="0"/>
    <n v="13500"/>
    <s v="Weapons offenses"/>
    <x v="0"/>
    <x v="0"/>
    <n v="33468"/>
    <n v="1"/>
    <m/>
    <s v="Y"/>
    <s v="Regular BCM"/>
  </r>
  <r>
    <x v="4"/>
    <x v="2"/>
    <n v="14000"/>
    <s v="Assault"/>
    <x v="0"/>
    <x v="0"/>
    <n v="112135"/>
    <n v="2"/>
    <m/>
    <m/>
    <s v="Regular BCM"/>
  </r>
  <r>
    <x v="5"/>
    <x v="6"/>
    <n v="12000"/>
    <s v="Narcotics - cocaine and heroin"/>
    <x v="0"/>
    <x v="0"/>
    <n v="71225"/>
    <n v="2"/>
    <m/>
    <s v="Y"/>
    <s v="G &amp; G"/>
  </r>
  <r>
    <x v="12"/>
    <x v="6"/>
    <n v="11200"/>
    <s v="Homicide"/>
    <x v="0"/>
    <x v="0"/>
    <n v="115677.75"/>
    <n v="1"/>
    <s v="Y"/>
    <s v="Y"/>
    <s v="ECM"/>
  </r>
  <r>
    <x v="12"/>
    <x v="9"/>
    <n v="18500"/>
    <s v="Other criminal"/>
    <x v="0"/>
    <x v="0"/>
    <n v="24942.55"/>
    <n v="1"/>
    <m/>
    <s v="Y"/>
    <s v="G &amp; G"/>
  </r>
  <r>
    <x v="8"/>
    <x v="10"/>
    <n v="18500"/>
    <s v="Other criminal"/>
    <x v="0"/>
    <x v="0"/>
    <n v="12243.8"/>
    <n v="1"/>
    <m/>
    <s v="Y"/>
    <s v="Regular BCM"/>
  </r>
  <r>
    <x v="7"/>
    <x v="7"/>
    <n v="12500"/>
    <s v="Robbery"/>
    <x v="0"/>
    <x v="0"/>
    <n v="57900.21"/>
    <n v="2"/>
    <m/>
    <m/>
    <s v="Regular BCM"/>
  </r>
  <r>
    <x v="11"/>
    <x v="10"/>
    <n v="11000"/>
    <s v="Murder"/>
    <x v="1"/>
    <x v="0"/>
    <n v="35211.25"/>
    <n v="1"/>
    <m/>
    <s v="Y"/>
    <s v="Regular BCM"/>
  </r>
  <r>
    <x v="1"/>
    <x v="4"/>
    <n v="11200"/>
    <s v="Homicide"/>
    <x v="0"/>
    <x v="0"/>
    <n v="16089.45"/>
    <n v="1"/>
    <s v="Y"/>
    <s v="Y"/>
    <s v="Regular BCM"/>
  </r>
  <r>
    <x v="11"/>
    <x v="6"/>
    <n v="18500"/>
    <s v="Other criminal"/>
    <x v="0"/>
    <x v="0"/>
    <n v="7520.5"/>
    <n v="1"/>
    <m/>
    <m/>
    <s v="Regular BCM"/>
  </r>
  <r>
    <x v="9"/>
    <x v="7"/>
    <n v="13500"/>
    <s v="Weapons offenses"/>
    <x v="0"/>
    <x v="0"/>
    <n v="61692.22"/>
    <n v="1"/>
    <m/>
    <s v="Y"/>
    <s v="G &amp; G"/>
  </r>
  <r>
    <x v="3"/>
    <x v="4"/>
    <n v="12000"/>
    <s v="Narcotics - cocaine and heroin"/>
    <x v="0"/>
    <x v="0"/>
    <n v="138430.04999999999"/>
    <n v="3"/>
    <m/>
    <s v="Y"/>
    <s v="Regular BCM"/>
  </r>
  <r>
    <x v="2"/>
    <x v="9"/>
    <n v="13500"/>
    <s v="Weapons offenses"/>
    <x v="0"/>
    <x v="0"/>
    <n v="157126.39000000001"/>
    <n v="2"/>
    <m/>
    <s v="Y"/>
    <s v="G &amp; G"/>
  </r>
  <r>
    <x v="14"/>
    <x v="9"/>
    <n v="12500"/>
    <s v="Robbery"/>
    <x v="0"/>
    <x v="0"/>
    <n v="226150.79"/>
    <n v="2"/>
    <m/>
    <m/>
    <s v="Regular BCM"/>
  </r>
  <r>
    <x v="12"/>
    <x v="3"/>
    <n v="11200"/>
    <s v="Homicide"/>
    <x v="0"/>
    <x v="0"/>
    <n v="272050.92"/>
    <n v="2"/>
    <m/>
    <s v="Y"/>
    <s v="ECM"/>
  </r>
  <r>
    <x v="9"/>
    <x v="10"/>
    <n v="18500"/>
    <s v="Other criminal"/>
    <x v="0"/>
    <x v="0"/>
    <n v="52641.22"/>
    <n v="2"/>
    <m/>
    <s v="Y"/>
    <s v="Regular BCM"/>
  </r>
  <r>
    <x v="14"/>
    <x v="6"/>
    <n v="11500"/>
    <s v="Sexual assault"/>
    <x v="0"/>
    <x v="0"/>
    <n v="125338.98"/>
    <n v="3"/>
    <m/>
    <s v="Y"/>
    <s v="Regular BCM"/>
  </r>
  <r>
    <x v="11"/>
    <x v="9"/>
    <n v="14000"/>
    <s v="Assault"/>
    <x v="0"/>
    <x v="0"/>
    <n v="26466.09"/>
    <n v="1"/>
    <m/>
    <s v="Y"/>
    <s v="Regular BCM"/>
  </r>
  <r>
    <x v="11"/>
    <x v="1"/>
    <n v="13500"/>
    <s v="Weapons offenses"/>
    <x v="0"/>
    <x v="0"/>
    <n v="81221.399999999994"/>
    <n v="1"/>
    <m/>
    <m/>
    <s v="G &amp; G"/>
  </r>
  <r>
    <x v="6"/>
    <x v="3"/>
    <n v="11000"/>
    <s v="Murder"/>
    <x v="1"/>
    <x v="0"/>
    <n v="78804"/>
    <n v="1"/>
    <m/>
    <s v="Y"/>
    <s v="ECM"/>
  </r>
  <r>
    <x v="8"/>
    <x v="0"/>
    <n v="11200"/>
    <s v="Homicide"/>
    <x v="0"/>
    <x v="0"/>
    <n v="144979.45000000001"/>
    <n v="3"/>
    <m/>
    <s v="Y"/>
    <s v="Regular BCM"/>
  </r>
  <r>
    <x v="5"/>
    <x v="5"/>
    <n v="12000"/>
    <s v="Narcotics - cocaine and heroin"/>
    <x v="0"/>
    <x v="0"/>
    <n v="117670.65"/>
    <n v="3"/>
    <m/>
    <s v="Y"/>
    <s v="Regular BCM"/>
  </r>
  <r>
    <x v="13"/>
    <x v="11"/>
    <n v="12000"/>
    <s v="Narcotics - cocaine and heroin"/>
    <x v="0"/>
    <x v="0"/>
    <n v="122034.3"/>
    <n v="4"/>
    <m/>
    <s v="Y"/>
    <s v="Regular BCM"/>
  </r>
  <r>
    <x v="2"/>
    <x v="10"/>
    <n v="11200"/>
    <s v="Homicide"/>
    <x v="0"/>
    <x v="0"/>
    <n v="246664.57"/>
    <n v="5"/>
    <m/>
    <s v="Y"/>
    <s v="Regular BCM"/>
  </r>
  <r>
    <x v="13"/>
    <x v="10"/>
    <n v="13500"/>
    <s v="Weapons offenses"/>
    <x v="0"/>
    <x v="0"/>
    <n v="55510.65"/>
    <n v="1"/>
    <m/>
    <s v="Y"/>
    <s v="Regular BCM"/>
  </r>
  <r>
    <x v="9"/>
    <x v="6"/>
    <n v="12500"/>
    <s v="Robbery"/>
    <x v="0"/>
    <x v="0"/>
    <n v="37870.39"/>
    <n v="2"/>
    <m/>
    <s v="Y"/>
    <s v="Regular BCM"/>
  </r>
  <r>
    <x v="8"/>
    <x v="3"/>
    <n v="11200"/>
    <s v="Homicide"/>
    <x v="0"/>
    <x v="0"/>
    <n v="253041.95"/>
    <n v="2"/>
    <m/>
    <s v="Y"/>
    <s v="ECM"/>
  </r>
  <r>
    <x v="5"/>
    <x v="8"/>
    <n v="11200"/>
    <s v="Homicide"/>
    <x v="0"/>
    <x v="0"/>
    <n v="78677.039999999994"/>
    <n v="1"/>
    <m/>
    <s v="Y"/>
    <s v="G &amp; G"/>
  </r>
  <r>
    <x v="0"/>
    <x v="6"/>
    <n v="14500"/>
    <s v="Theft"/>
    <x v="0"/>
    <x v="0"/>
    <n v="13643"/>
    <n v="1"/>
    <m/>
    <s v="Y"/>
    <s v="Regular BCM"/>
  </r>
  <r>
    <x v="12"/>
    <x v="1"/>
    <n v="11000"/>
    <s v="Murder"/>
    <x v="1"/>
    <x v="0"/>
    <n v="162631.82"/>
    <n v="1"/>
    <m/>
    <s v="Y"/>
    <s v="ECM - G&amp;G"/>
  </r>
  <r>
    <x v="1"/>
    <x v="2"/>
    <n v="11200"/>
    <s v="Homicide"/>
    <x v="0"/>
    <x v="0"/>
    <n v="106570.85"/>
    <n v="1"/>
    <s v="Y"/>
    <s v="Y"/>
    <s v="Regular BCM"/>
  </r>
  <r>
    <x v="6"/>
    <x v="4"/>
    <n v="18500"/>
    <s v="Other criminal"/>
    <x v="0"/>
    <x v="0"/>
    <n v="57300.6"/>
    <n v="2"/>
    <s v="Y"/>
    <s v="Y"/>
    <s v="Regular BCM"/>
  </r>
  <r>
    <x v="7"/>
    <x v="11"/>
    <n v="12500"/>
    <s v="Robbery"/>
    <x v="0"/>
    <x v="0"/>
    <n v="59725.36"/>
    <n v="2"/>
    <m/>
    <s v="Y"/>
    <s v="Regular BCM"/>
  </r>
  <r>
    <x v="6"/>
    <x v="8"/>
    <n v="11200"/>
    <s v="Homicide"/>
    <x v="0"/>
    <x v="0"/>
    <n v="68188.45"/>
    <n v="1"/>
    <m/>
    <m/>
    <s v="Regular BCM"/>
  </r>
  <r>
    <x v="2"/>
    <x v="1"/>
    <n v="12000"/>
    <s v="Narcotics - cocaine and heroin"/>
    <x v="0"/>
    <x v="0"/>
    <n v="27203.85"/>
    <n v="1"/>
    <m/>
    <s v="Y"/>
    <s v="Regular BCM"/>
  </r>
  <r>
    <x v="10"/>
    <x v="4"/>
    <n v="15500"/>
    <s v="Fraud"/>
    <x v="0"/>
    <x v="0"/>
    <n v="22208.52"/>
    <n v="1"/>
    <m/>
    <s v="Y"/>
    <s v="Regular BCM"/>
  </r>
  <r>
    <x v="5"/>
    <x v="11"/>
    <n v="15500"/>
    <s v="Fraud"/>
    <x v="0"/>
    <x v="0"/>
    <n v="42980.35"/>
    <n v="1"/>
    <m/>
    <m/>
    <s v="Regular BCM"/>
  </r>
  <r>
    <x v="0"/>
    <x v="8"/>
    <n v="12500"/>
    <s v="Robbery"/>
    <x v="0"/>
    <x v="0"/>
    <n v="140627.4"/>
    <n v="2"/>
    <m/>
    <m/>
    <s v="Regular BCM"/>
  </r>
  <r>
    <x v="5"/>
    <x v="3"/>
    <n v="11200"/>
    <s v="Homicide"/>
    <x v="0"/>
    <x v="0"/>
    <n v="230705"/>
    <n v="2"/>
    <s v="Y"/>
    <s v="Y"/>
    <s v="ECM"/>
  </r>
  <r>
    <x v="7"/>
    <x v="9"/>
    <n v="12000"/>
    <s v="Narcotics - cocaine and heroin"/>
    <x v="0"/>
    <x v="0"/>
    <n v="29329.67"/>
    <n v="1"/>
    <m/>
    <m/>
    <s v="Regular BCM"/>
  </r>
  <r>
    <x v="13"/>
    <x v="7"/>
    <n v="14000"/>
    <s v="Assault"/>
    <x v="0"/>
    <x v="0"/>
    <n v="20553.3"/>
    <n v="1"/>
    <m/>
    <s v="Y"/>
    <s v="Regular BCM"/>
  </r>
  <r>
    <x v="2"/>
    <x v="7"/>
    <n v="18500"/>
    <s v="Other criminal"/>
    <x v="0"/>
    <x v="0"/>
    <n v="28850.3"/>
    <n v="1"/>
    <m/>
    <m/>
    <s v="Regular BCM"/>
  </r>
  <r>
    <x v="6"/>
    <x v="6"/>
    <n v="18500"/>
    <s v="Other criminal"/>
    <x v="0"/>
    <x v="0"/>
    <n v="22714.3"/>
    <n v="1"/>
    <s v="Y"/>
    <s v="Y"/>
    <s v="Regular BCM"/>
  </r>
  <r>
    <x v="12"/>
    <x v="11"/>
    <n v="18500"/>
    <s v="Other criminal"/>
    <x v="0"/>
    <x v="0"/>
    <n v="42938.93"/>
    <n v="1"/>
    <m/>
    <s v="Y"/>
    <s v="G &amp; G"/>
  </r>
  <r>
    <x v="10"/>
    <x v="1"/>
    <n v="13500"/>
    <s v="Weapons offenses"/>
    <x v="0"/>
    <x v="0"/>
    <n v="32141.4"/>
    <n v="1"/>
    <m/>
    <s v="Y"/>
    <s v="Regular BCM"/>
  </r>
  <r>
    <x v="12"/>
    <x v="0"/>
    <n v="13500"/>
    <s v="Weapons offenses"/>
    <x v="0"/>
    <x v="0"/>
    <n v="26042.75"/>
    <n v="1"/>
    <m/>
    <s v="Y"/>
    <s v="Regular BCM"/>
  </r>
  <r>
    <x v="14"/>
    <x v="8"/>
    <n v="13500"/>
    <s v="Weapons offenses"/>
    <x v="0"/>
    <x v="0"/>
    <n v="82800.7"/>
    <n v="1"/>
    <m/>
    <s v="Y"/>
    <s v="Regular BCM"/>
  </r>
  <r>
    <x v="7"/>
    <x v="5"/>
    <n v="12000"/>
    <s v="Narcotics - cocaine and heroin"/>
    <x v="0"/>
    <x v="0"/>
    <n v="66264.3"/>
    <n v="1"/>
    <m/>
    <s v="Y"/>
    <s v="Regular BCM"/>
  </r>
  <r>
    <x v="4"/>
    <x v="5"/>
    <n v="13500"/>
    <s v="Weapons offenses"/>
    <x v="0"/>
    <x v="0"/>
    <n v="31436.639999999999"/>
    <n v="1"/>
    <m/>
    <s v="Y"/>
    <s v="Regular BCM"/>
  </r>
  <r>
    <x v="9"/>
    <x v="2"/>
    <n v="14000"/>
    <s v="Assault"/>
    <x v="0"/>
    <x v="0"/>
    <n v="18560.52"/>
    <n v="1"/>
    <m/>
    <m/>
    <s v="Regular BCM"/>
  </r>
  <r>
    <x v="11"/>
    <x v="5"/>
    <n v="14000"/>
    <s v="Assault"/>
    <x v="0"/>
    <x v="0"/>
    <n v="73511.05"/>
    <n v="2"/>
    <m/>
    <m/>
    <s v="Regular BCM"/>
  </r>
  <r>
    <x v="10"/>
    <x v="5"/>
    <n v="11000"/>
    <s v="Murder"/>
    <x v="1"/>
    <x v="0"/>
    <n v="159197.20000000001"/>
    <n v="1"/>
    <m/>
    <m/>
    <s v="Regular BCM"/>
  </r>
  <r>
    <x v="2"/>
    <x v="1"/>
    <n v="15000"/>
    <s v="Threatening"/>
    <x v="0"/>
    <x v="0"/>
    <n v="18753.75"/>
    <n v="1"/>
    <m/>
    <m/>
    <s v="Regular BCM"/>
  </r>
  <r>
    <x v="4"/>
    <x v="2"/>
    <n v="12000"/>
    <s v="Narcotics - cocaine and heroin"/>
    <x v="0"/>
    <x v="0"/>
    <n v="26321.7"/>
    <n v="1"/>
    <m/>
    <s v="Y"/>
    <s v="Regular BCM"/>
  </r>
  <r>
    <x v="9"/>
    <x v="6"/>
    <n v="13000"/>
    <s v="Break and enter"/>
    <x v="0"/>
    <x v="0"/>
    <n v="12503"/>
    <n v="1"/>
    <m/>
    <s v="Y"/>
    <s v="Regular BCM"/>
  </r>
  <r>
    <x v="4"/>
    <x v="1"/>
    <n v="12500"/>
    <s v="Robbery"/>
    <x v="0"/>
    <x v="0"/>
    <n v="66018.960000000006"/>
    <n v="2"/>
    <m/>
    <s v="Y"/>
    <s v="Regular BCM"/>
  </r>
  <r>
    <x v="5"/>
    <x v="4"/>
    <n v="11000"/>
    <s v="Murder"/>
    <x v="1"/>
    <x v="0"/>
    <n v="144045.15"/>
    <n v="1"/>
    <m/>
    <s v="Y"/>
    <s v="ECM"/>
  </r>
  <r>
    <x v="14"/>
    <x v="8"/>
    <n v="11200"/>
    <s v="Homicide"/>
    <x v="0"/>
    <x v="0"/>
    <n v="93948.9"/>
    <n v="1"/>
    <m/>
    <s v="Y"/>
    <s v="ECM"/>
  </r>
  <r>
    <x v="6"/>
    <x v="10"/>
    <n v="14000"/>
    <s v="Assault"/>
    <x v="0"/>
    <x v="0"/>
    <n v="18420.189999999999"/>
    <n v="1"/>
    <s v="Y"/>
    <s v="Y"/>
    <s v="Regular BCM"/>
  </r>
  <r>
    <x v="14"/>
    <x v="7"/>
    <n v="12000"/>
    <s v="Narcotics - cocaine and heroin"/>
    <x v="0"/>
    <x v="0"/>
    <n v="53500.1"/>
    <n v="3"/>
    <m/>
    <m/>
    <s v="Regular BCM"/>
  </r>
  <r>
    <x v="5"/>
    <x v="1"/>
    <n v="18500"/>
    <s v="Other criminal"/>
    <x v="0"/>
    <x v="0"/>
    <n v="179400.68"/>
    <n v="3"/>
    <m/>
    <s v="Y"/>
    <s v="Regular BCM"/>
  </r>
  <r>
    <x v="12"/>
    <x v="6"/>
    <n v="11200"/>
    <s v="Homicide"/>
    <x v="0"/>
    <x v="0"/>
    <n v="36057.599999999999"/>
    <n v="1"/>
    <s v="Y"/>
    <s v="Y"/>
    <s v="Regular BCM"/>
  </r>
  <r>
    <x v="1"/>
    <x v="2"/>
    <n v="11000"/>
    <s v="Murder"/>
    <x v="1"/>
    <x v="0"/>
    <n v="39952.18"/>
    <n v="1"/>
    <s v="Y"/>
    <s v="Y"/>
    <s v="Regular BCM"/>
  </r>
  <r>
    <x v="2"/>
    <x v="8"/>
    <n v="18500"/>
    <s v="Other criminal"/>
    <x v="0"/>
    <x v="0"/>
    <n v="22"/>
    <n v="1"/>
    <m/>
    <m/>
    <s v="Regular BCM"/>
  </r>
  <r>
    <x v="1"/>
    <x v="4"/>
    <n v="12500"/>
    <s v="Robbery"/>
    <x v="0"/>
    <x v="0"/>
    <n v="104570.3"/>
    <n v="2"/>
    <m/>
    <s v="Y"/>
    <s v="Regular BCM"/>
  </r>
  <r>
    <x v="5"/>
    <x v="4"/>
    <n v="12500"/>
    <s v="Robbery"/>
    <x v="0"/>
    <x v="0"/>
    <n v="40553.82"/>
    <n v="1"/>
    <m/>
    <m/>
    <s v="Regular BCM"/>
  </r>
  <r>
    <x v="7"/>
    <x v="6"/>
    <n v="14500"/>
    <s v="Theft"/>
    <x v="0"/>
    <x v="0"/>
    <n v="26738.83"/>
    <n v="1"/>
    <m/>
    <s v="Y"/>
    <s v="Regular BCM"/>
  </r>
  <r>
    <x v="1"/>
    <x v="10"/>
    <n v="12500"/>
    <s v="Robbery"/>
    <x v="0"/>
    <x v="0"/>
    <n v="127412.73"/>
    <n v="2"/>
    <m/>
    <s v="Y"/>
    <s v="Regular BCM"/>
  </r>
  <r>
    <x v="9"/>
    <x v="6"/>
    <n v="12000"/>
    <s v="Narcotics - cocaine and heroin"/>
    <x v="0"/>
    <x v="0"/>
    <n v="37461.1"/>
    <n v="2"/>
    <m/>
    <s v="Y"/>
    <s v="G &amp; G"/>
  </r>
  <r>
    <x v="12"/>
    <x v="0"/>
    <n v="12000"/>
    <s v="Narcotics - cocaine and heroin"/>
    <x v="0"/>
    <x v="0"/>
    <n v="115161.35"/>
    <n v="2"/>
    <m/>
    <s v="Y"/>
    <s v="Regular BCM"/>
  </r>
  <r>
    <x v="1"/>
    <x v="3"/>
    <n v="11200"/>
    <s v="Homicide"/>
    <x v="0"/>
    <x v="0"/>
    <n v="110196.6"/>
    <n v="1"/>
    <s v="Y"/>
    <s v="Y"/>
    <s v="Regular BCM"/>
  </r>
  <r>
    <x v="10"/>
    <x v="6"/>
    <n v="11500"/>
    <s v="Sexual assault"/>
    <x v="0"/>
    <x v="0"/>
    <n v="64060.75"/>
    <n v="1"/>
    <m/>
    <m/>
    <s v="Regular BCM"/>
  </r>
  <r>
    <x v="2"/>
    <x v="8"/>
    <n v="12000"/>
    <s v="Narcotics - cocaine and heroin"/>
    <x v="0"/>
    <x v="0"/>
    <n v="100307.8"/>
    <n v="3"/>
    <m/>
    <s v="Y"/>
    <s v="Regular BCM"/>
  </r>
  <r>
    <x v="2"/>
    <x v="5"/>
    <n v="18500"/>
    <s v="Other criminal"/>
    <x v="0"/>
    <x v="0"/>
    <n v="46563.9"/>
    <n v="1"/>
    <s v="Y"/>
    <s v="Y"/>
    <s v="Regular BCM"/>
  </r>
  <r>
    <x v="6"/>
    <x v="10"/>
    <n v="14000"/>
    <s v="Assault"/>
    <x v="0"/>
    <x v="0"/>
    <n v="42839.02"/>
    <n v="1"/>
    <m/>
    <s v="Y"/>
    <s v="Regular BCM"/>
  </r>
  <r>
    <x v="13"/>
    <x v="8"/>
    <n v="11200"/>
    <s v="Homicide"/>
    <x v="0"/>
    <x v="0"/>
    <n v="67679"/>
    <n v="2"/>
    <m/>
    <s v="Y"/>
    <s v="Regular BCM"/>
  </r>
  <r>
    <x v="2"/>
    <x v="9"/>
    <n v="11000"/>
    <s v="Murder"/>
    <x v="1"/>
    <x v="0"/>
    <n v="189138.7"/>
    <n v="1"/>
    <m/>
    <m/>
    <s v="ECM"/>
  </r>
  <r>
    <x v="7"/>
    <x v="3"/>
    <n v="11200"/>
    <s v="Homicide"/>
    <x v="0"/>
    <x v="0"/>
    <n v="56628.18"/>
    <n v="2"/>
    <s v="Y"/>
    <s v="Y"/>
    <s v="Regular BCM"/>
  </r>
  <r>
    <x v="5"/>
    <x v="0"/>
    <n v="11200"/>
    <s v="Homicide"/>
    <x v="0"/>
    <x v="0"/>
    <n v="66641.759999999995"/>
    <n v="1"/>
    <m/>
    <m/>
    <s v="Regular BCM"/>
  </r>
  <r>
    <x v="8"/>
    <x v="0"/>
    <n v="12500"/>
    <s v="Robbery"/>
    <x v="0"/>
    <x v="0"/>
    <n v="26408.02"/>
    <n v="1"/>
    <m/>
    <s v="Y"/>
    <s v="Regular BCM"/>
  </r>
  <r>
    <x v="6"/>
    <x v="11"/>
    <n v="12000"/>
    <s v="Narcotics - cocaine and heroin"/>
    <x v="0"/>
    <x v="0"/>
    <n v="20182.349999999999"/>
    <n v="1"/>
    <m/>
    <s v="Y"/>
    <s v="G &amp; G"/>
  </r>
  <r>
    <x v="8"/>
    <x v="0"/>
    <n v="13500"/>
    <s v="Weapons offenses"/>
    <x v="0"/>
    <x v="0"/>
    <n v="51069.2"/>
    <n v="1"/>
    <m/>
    <s v="Y"/>
    <s v="Regular BCM"/>
  </r>
  <r>
    <x v="10"/>
    <x v="1"/>
    <n v="11000"/>
    <s v="Murder"/>
    <x v="1"/>
    <x v="0"/>
    <n v="213851.82"/>
    <n v="1"/>
    <m/>
    <s v="Y"/>
    <s v="ECM"/>
  </r>
  <r>
    <x v="1"/>
    <x v="3"/>
    <n v="18500"/>
    <s v="Other criminal"/>
    <x v="0"/>
    <x v="0"/>
    <n v="53826.9"/>
    <n v="1"/>
    <m/>
    <m/>
    <s v="G &amp; G"/>
  </r>
  <r>
    <x v="14"/>
    <x v="3"/>
    <n v="12500"/>
    <s v="Robbery"/>
    <x v="0"/>
    <x v="0"/>
    <n v="43083.35"/>
    <n v="1"/>
    <m/>
    <m/>
    <s v="Regular BCM"/>
  </r>
  <r>
    <x v="7"/>
    <x v="3"/>
    <n v="18500"/>
    <s v="Other criminal"/>
    <x v="0"/>
    <x v="0"/>
    <n v="42908.3"/>
    <n v="1"/>
    <m/>
    <s v="Y"/>
    <s v="G &amp; G"/>
  </r>
  <r>
    <x v="1"/>
    <x v="7"/>
    <n v="12500"/>
    <s v="Robbery"/>
    <x v="0"/>
    <x v="0"/>
    <n v="19939.849999999999"/>
    <n v="1"/>
    <m/>
    <m/>
    <s v="Regular BCM"/>
  </r>
  <r>
    <x v="3"/>
    <x v="6"/>
    <n v="13000"/>
    <s v="Break and enter"/>
    <x v="0"/>
    <x v="0"/>
    <n v="17906.419999999998"/>
    <n v="1"/>
    <m/>
    <s v="Y"/>
    <s v="Regular BCM"/>
  </r>
  <r>
    <x v="2"/>
    <x v="2"/>
    <n v="12000"/>
    <s v="Narcotics - cocaine and heroin"/>
    <x v="0"/>
    <x v="0"/>
    <n v="96266.1"/>
    <n v="1"/>
    <m/>
    <s v="Y"/>
    <s v="ECM"/>
  </r>
  <r>
    <x v="12"/>
    <x v="7"/>
    <n v="11200"/>
    <s v="Homicide"/>
    <x v="0"/>
    <x v="0"/>
    <n v="82756.36"/>
    <n v="2"/>
    <m/>
    <s v="Y"/>
    <s v="Regular BCM"/>
  </r>
  <r>
    <x v="11"/>
    <x v="3"/>
    <n v="13500"/>
    <s v="Weapons offenses"/>
    <x v="0"/>
    <x v="0"/>
    <n v="22238.09"/>
    <n v="1"/>
    <m/>
    <m/>
    <s v="Regular BCM"/>
  </r>
  <r>
    <x v="1"/>
    <x v="3"/>
    <n v="14000"/>
    <s v="Assault"/>
    <x v="0"/>
    <x v="0"/>
    <n v="15709.61"/>
    <n v="1"/>
    <m/>
    <s v="Y"/>
    <s v="Regular BCM"/>
  </r>
  <r>
    <x v="14"/>
    <x v="3"/>
    <n v="12000"/>
    <s v="Narcotics - cocaine and heroin"/>
    <x v="0"/>
    <x v="0"/>
    <n v="50747.8"/>
    <n v="1"/>
    <m/>
    <s v="Y"/>
    <s v="G &amp; G"/>
  </r>
  <r>
    <x v="9"/>
    <x v="11"/>
    <n v="12500"/>
    <s v="Robbery"/>
    <x v="0"/>
    <x v="0"/>
    <n v="140557"/>
    <n v="4"/>
    <m/>
    <s v="Y"/>
    <s v="Regular BCM"/>
  </r>
  <r>
    <x v="13"/>
    <x v="9"/>
    <n v="11000"/>
    <s v="Murder"/>
    <x v="1"/>
    <x v="0"/>
    <n v="233779.97"/>
    <n v="1"/>
    <m/>
    <m/>
    <s v="ECM"/>
  </r>
  <r>
    <x v="7"/>
    <x v="0"/>
    <n v="12500"/>
    <s v="Robbery"/>
    <x v="0"/>
    <x v="0"/>
    <n v="33091.339999999997"/>
    <n v="1"/>
    <m/>
    <m/>
    <s v="Regular BCM"/>
  </r>
  <r>
    <x v="10"/>
    <x v="5"/>
    <n v="11500"/>
    <s v="Sexual assault"/>
    <x v="0"/>
    <x v="0"/>
    <n v="1100"/>
    <n v="1"/>
    <m/>
    <m/>
    <s v="Regular BCM"/>
  </r>
  <r>
    <x v="14"/>
    <x v="9"/>
    <n v="13500"/>
    <s v="Weapons offenses"/>
    <x v="0"/>
    <x v="0"/>
    <n v="25969.9"/>
    <n v="1"/>
    <s v="Y"/>
    <s v="Y"/>
    <s v="Regular BCM"/>
  </r>
  <r>
    <x v="2"/>
    <x v="2"/>
    <n v="11200"/>
    <s v="Homicide"/>
    <x v="0"/>
    <x v="0"/>
    <n v="119072.52"/>
    <n v="2"/>
    <m/>
    <m/>
    <s v="G &amp; G"/>
  </r>
  <r>
    <x v="7"/>
    <x v="2"/>
    <n v="12000"/>
    <s v="Narcotics - cocaine and heroin"/>
    <x v="0"/>
    <x v="0"/>
    <n v="5675.05"/>
    <n v="1"/>
    <m/>
    <s v="Y"/>
    <s v="Regular BCM"/>
  </r>
  <r>
    <x v="12"/>
    <x v="8"/>
    <n v="11200"/>
    <s v="Homicide"/>
    <x v="0"/>
    <x v="0"/>
    <n v="129435.85"/>
    <n v="2"/>
    <s v="Y"/>
    <s v="Y"/>
    <s v="Regular BCM"/>
  </r>
  <r>
    <x v="0"/>
    <x v="4"/>
    <n v="18500"/>
    <s v="Other criminal"/>
    <x v="0"/>
    <x v="0"/>
    <n v="95781.45"/>
    <n v="2"/>
    <m/>
    <m/>
    <s v="Regular BCM"/>
  </r>
  <r>
    <x v="13"/>
    <x v="11"/>
    <n v="11200"/>
    <s v="Homicide"/>
    <x v="0"/>
    <x v="0"/>
    <n v="77525"/>
    <n v="1"/>
    <s v="Y"/>
    <s v="Y"/>
    <s v="ECM"/>
  </r>
  <r>
    <x v="0"/>
    <x v="8"/>
    <n v="11000"/>
    <s v="Murder"/>
    <x v="1"/>
    <x v="0"/>
    <n v="125977.03"/>
    <n v="1"/>
    <m/>
    <m/>
    <s v="ECM"/>
  </r>
  <r>
    <x v="0"/>
    <x v="10"/>
    <n v="14000"/>
    <s v="Assault"/>
    <x v="0"/>
    <x v="0"/>
    <n v="27553.75"/>
    <n v="1"/>
    <m/>
    <m/>
    <s v="Regular BCM"/>
  </r>
  <r>
    <x v="12"/>
    <x v="10"/>
    <n v="15500"/>
    <s v="Fraud"/>
    <x v="0"/>
    <x v="0"/>
    <n v="92757.6"/>
    <n v="1"/>
    <s v="Y"/>
    <s v="Y"/>
    <s v="Regular BCM"/>
  </r>
  <r>
    <x v="13"/>
    <x v="3"/>
    <n v="18500"/>
    <s v="Other criminal"/>
    <x v="0"/>
    <x v="0"/>
    <n v="13518"/>
    <n v="1"/>
    <m/>
    <s v="Y"/>
    <s v="Regular BCM"/>
  </r>
  <r>
    <x v="14"/>
    <x v="1"/>
    <n v="11500"/>
    <s v="Sexual assault"/>
    <x v="0"/>
    <x v="0"/>
    <n v="228174.53"/>
    <n v="1"/>
    <m/>
    <m/>
    <s v="ECM"/>
  </r>
  <r>
    <x v="1"/>
    <x v="6"/>
    <n v="11200"/>
    <s v="Homicide"/>
    <x v="0"/>
    <x v="0"/>
    <n v="123554.59"/>
    <n v="2"/>
    <m/>
    <m/>
    <s v="Regular BCM"/>
  </r>
  <r>
    <x v="4"/>
    <x v="6"/>
    <n v="12500"/>
    <s v="Robbery"/>
    <x v="0"/>
    <x v="0"/>
    <n v="69059.990000000005"/>
    <n v="2"/>
    <m/>
    <m/>
    <s v="Regular BCM"/>
  </r>
  <r>
    <x v="1"/>
    <x v="11"/>
    <n v="11200"/>
    <s v="Homicide"/>
    <x v="0"/>
    <x v="0"/>
    <n v="40224.5"/>
    <n v="1"/>
    <m/>
    <s v="Y"/>
    <s v="Regular BCM"/>
  </r>
  <r>
    <x v="14"/>
    <x v="1"/>
    <n v="14000"/>
    <s v="Assault"/>
    <x v="0"/>
    <x v="0"/>
    <n v="23608.1"/>
    <n v="1"/>
    <m/>
    <s v="Y"/>
    <s v="Regular BCM"/>
  </r>
  <r>
    <x v="13"/>
    <x v="9"/>
    <n v="11200"/>
    <s v="Homicide"/>
    <x v="0"/>
    <x v="0"/>
    <n v="36034.15"/>
    <n v="1"/>
    <m/>
    <m/>
    <s v="Regular BCM"/>
  </r>
  <r>
    <x v="12"/>
    <x v="2"/>
    <n v="13500"/>
    <s v="Weapons offenses"/>
    <x v="0"/>
    <x v="0"/>
    <n v="30977.35"/>
    <n v="1"/>
    <m/>
    <m/>
    <s v="Regular BCM"/>
  </r>
  <r>
    <x v="7"/>
    <x v="9"/>
    <n v="12000"/>
    <s v="Narcotics - cocaine and heroin"/>
    <x v="0"/>
    <x v="0"/>
    <n v="46722.63"/>
    <n v="1"/>
    <s v="Y"/>
    <s v="Y"/>
    <s v="G &amp; G"/>
  </r>
  <r>
    <x v="0"/>
    <x v="11"/>
    <n v="11000"/>
    <s v="Murder"/>
    <x v="1"/>
    <x v="0"/>
    <n v="457682"/>
    <n v="1"/>
    <m/>
    <s v="Y"/>
    <s v="ECM"/>
  </r>
  <r>
    <x v="1"/>
    <x v="7"/>
    <n v="12000"/>
    <s v="Narcotics - cocaine and heroin"/>
    <x v="0"/>
    <x v="0"/>
    <n v="42522.32"/>
    <n v="1"/>
    <m/>
    <s v="Y"/>
    <s v="Regular BCM"/>
  </r>
  <r>
    <x v="10"/>
    <x v="6"/>
    <n v="12500"/>
    <s v="Robbery"/>
    <x v="0"/>
    <x v="0"/>
    <n v="40015.050000000003"/>
    <n v="1"/>
    <m/>
    <m/>
    <s v="Regular BCM"/>
  </r>
  <r>
    <x v="9"/>
    <x v="5"/>
    <n v="16500"/>
    <s v="Other vehicle offenses"/>
    <x v="0"/>
    <x v="0"/>
    <n v="43556.31"/>
    <n v="1"/>
    <m/>
    <s v="Y"/>
    <s v="Regular BCM"/>
  </r>
  <r>
    <x v="0"/>
    <x v="4"/>
    <n v="11500"/>
    <s v="Sexual assault"/>
    <x v="0"/>
    <x v="0"/>
    <n v="9031.2000000000007"/>
    <n v="1"/>
    <m/>
    <m/>
    <s v="Regular BCM"/>
  </r>
  <r>
    <x v="7"/>
    <x v="8"/>
    <n v="12500"/>
    <s v="Robbery"/>
    <x v="0"/>
    <x v="0"/>
    <n v="46571.17"/>
    <n v="1"/>
    <m/>
    <s v="Y"/>
    <s v="Regular BCM"/>
  </r>
  <r>
    <x v="12"/>
    <x v="5"/>
    <n v="12500"/>
    <s v="Robbery"/>
    <x v="0"/>
    <x v="0"/>
    <n v="13183.68"/>
    <n v="1"/>
    <s v="Y"/>
    <s v="Y"/>
    <s v="Regular BCM"/>
  </r>
  <r>
    <x v="11"/>
    <x v="3"/>
    <n v="18000"/>
    <s v="Fail to comply"/>
    <x v="0"/>
    <x v="0"/>
    <n v="57315.99"/>
    <n v="1"/>
    <m/>
    <m/>
    <s v="Regular BCM"/>
  </r>
  <r>
    <x v="8"/>
    <x v="3"/>
    <n v="17000"/>
    <s v="Mischief"/>
    <x v="0"/>
    <x v="0"/>
    <n v="36256.25"/>
    <n v="1"/>
    <m/>
    <s v="Y"/>
    <s v="Regular BCM"/>
  </r>
  <r>
    <x v="7"/>
    <x v="8"/>
    <n v="18500"/>
    <s v="Other criminal"/>
    <x v="0"/>
    <x v="0"/>
    <n v="2379.1999999999998"/>
    <n v="1"/>
    <m/>
    <m/>
    <s v="Regular BCM"/>
  </r>
  <r>
    <x v="10"/>
    <x v="9"/>
    <n v="16500"/>
    <s v="Other vehicle offenses"/>
    <x v="0"/>
    <x v="0"/>
    <n v="36760.400000000001"/>
    <n v="1"/>
    <m/>
    <s v="Y"/>
    <s v="Regular BCM"/>
  </r>
  <r>
    <x v="11"/>
    <x v="10"/>
    <n v="12000"/>
    <s v="Narcotics - cocaine and heroin"/>
    <x v="0"/>
    <x v="0"/>
    <n v="48259.79"/>
    <n v="1"/>
    <m/>
    <s v="Y"/>
    <s v="Regular BCM"/>
  </r>
  <r>
    <x v="14"/>
    <x v="3"/>
    <n v="14500"/>
    <s v="Theft"/>
    <x v="0"/>
    <x v="0"/>
    <n v="37325.879999999997"/>
    <n v="1"/>
    <m/>
    <s v="Y"/>
    <s v="G &amp; G"/>
  </r>
  <r>
    <x v="4"/>
    <x v="9"/>
    <n v="12500"/>
    <s v="Robbery"/>
    <x v="0"/>
    <x v="0"/>
    <n v="20649.8"/>
    <n v="1"/>
    <m/>
    <m/>
    <s v="Regular BCM"/>
  </r>
  <r>
    <x v="6"/>
    <x v="7"/>
    <n v="18000"/>
    <s v="Fail to comply"/>
    <x v="0"/>
    <x v="0"/>
    <n v="6821.5"/>
    <n v="1"/>
    <m/>
    <m/>
    <s v="Regular BCM"/>
  </r>
  <r>
    <x v="13"/>
    <x v="2"/>
    <n v="18500"/>
    <s v="Other criminal"/>
    <x v="0"/>
    <x v="0"/>
    <n v="100310.65"/>
    <n v="1"/>
    <m/>
    <s v="Y"/>
    <s v="Mega Case"/>
  </r>
  <r>
    <x v="14"/>
    <x v="3"/>
    <n v="11500"/>
    <s v="Sexual assault"/>
    <x v="0"/>
    <x v="0"/>
    <n v="20698"/>
    <n v="1"/>
    <m/>
    <m/>
    <s v="Regular BCM"/>
  </r>
  <r>
    <x v="14"/>
    <x v="7"/>
    <n v="18000"/>
    <s v="Fail to comply"/>
    <x v="0"/>
    <x v="0"/>
    <n v="19593.099999999999"/>
    <n v="1"/>
    <m/>
    <s v="Y"/>
    <s v="Regular BCM"/>
  </r>
  <r>
    <x v="5"/>
    <x v="0"/>
    <n v="18500"/>
    <s v="Other criminal"/>
    <x v="0"/>
    <x v="0"/>
    <n v="32198.799999999999"/>
    <n v="1"/>
    <s v="Y"/>
    <s v="Y"/>
    <s v="Regular BCM"/>
  </r>
  <r>
    <x v="7"/>
    <x v="0"/>
    <n v="18500"/>
    <s v="Other criminal"/>
    <x v="0"/>
    <x v="0"/>
    <n v="65405.65"/>
    <n v="1"/>
    <m/>
    <m/>
    <s v="ECM - Mega Case"/>
  </r>
  <r>
    <x v="7"/>
    <x v="4"/>
    <n v="11500"/>
    <s v="Sexual assault"/>
    <x v="0"/>
    <x v="0"/>
    <n v="68907.25"/>
    <n v="1"/>
    <m/>
    <m/>
    <s v="Regular BCM"/>
  </r>
  <r>
    <x v="0"/>
    <x v="2"/>
    <n v="12500"/>
    <s v="Robbery"/>
    <x v="0"/>
    <x v="0"/>
    <n v="32186.05"/>
    <n v="1"/>
    <m/>
    <m/>
    <s v="Regular BCM"/>
  </r>
  <r>
    <x v="8"/>
    <x v="1"/>
    <n v="14000"/>
    <s v="Assault"/>
    <x v="0"/>
    <x v="0"/>
    <n v="20802"/>
    <n v="1"/>
    <m/>
    <s v="Y"/>
    <s v="Regular BCM"/>
  </r>
  <r>
    <x v="2"/>
    <x v="0"/>
    <n v="13500"/>
    <s v="Weapons offenses"/>
    <x v="0"/>
    <x v="0"/>
    <n v="54107.7"/>
    <n v="1"/>
    <m/>
    <s v="Y"/>
    <s v="Regular BCM"/>
  </r>
  <r>
    <x v="4"/>
    <x v="9"/>
    <n v="18500"/>
    <s v="Other criminal"/>
    <x v="0"/>
    <x v="0"/>
    <n v="34806.300000000003"/>
    <n v="1"/>
    <m/>
    <s v="Y"/>
    <s v="Regular BCM"/>
  </r>
  <r>
    <x v="9"/>
    <x v="4"/>
    <n v="16000"/>
    <s v="Impaired driving"/>
    <x v="0"/>
    <x v="0"/>
    <n v="7555"/>
    <n v="1"/>
    <m/>
    <s v="Y"/>
    <s v="Regular BCM"/>
  </r>
  <r>
    <x v="12"/>
    <x v="11"/>
    <n v="11200"/>
    <s v="Homicide"/>
    <x v="0"/>
    <x v="0"/>
    <n v="141356.70000000001"/>
    <n v="1"/>
    <m/>
    <s v="Y"/>
    <s v="ECM"/>
  </r>
  <r>
    <x v="12"/>
    <x v="3"/>
    <n v="14000"/>
    <s v="Assault"/>
    <x v="0"/>
    <x v="0"/>
    <n v="11830.5"/>
    <n v="1"/>
    <s v="Y"/>
    <s v="Y"/>
    <s v="Regular BCM"/>
  </r>
  <r>
    <x v="2"/>
    <x v="4"/>
    <n v="11200"/>
    <s v="Homicide"/>
    <x v="0"/>
    <x v="0"/>
    <n v="59407.05"/>
    <n v="1"/>
    <m/>
    <m/>
    <s v="Regular BCM"/>
  </r>
  <r>
    <x v="12"/>
    <x v="8"/>
    <n v="12000"/>
    <s v="Narcotics - cocaine and heroin"/>
    <x v="0"/>
    <x v="0"/>
    <n v="31918.3"/>
    <n v="1"/>
    <s v="Y"/>
    <s v="Y"/>
    <s v="Regular BCM"/>
  </r>
  <r>
    <x v="5"/>
    <x v="0"/>
    <n v="11200"/>
    <s v="Homicide"/>
    <x v="0"/>
    <x v="0"/>
    <n v="80236.97"/>
    <n v="1"/>
    <m/>
    <m/>
    <s v="ECM"/>
  </r>
  <r>
    <x v="2"/>
    <x v="11"/>
    <n v="14500"/>
    <s v="Theft"/>
    <x v="0"/>
    <x v="0"/>
    <n v="50396.95"/>
    <n v="1"/>
    <m/>
    <s v="Y"/>
    <s v="Regular BCM"/>
  </r>
  <r>
    <x v="2"/>
    <x v="7"/>
    <n v="12500"/>
    <s v="Robbery"/>
    <x v="0"/>
    <x v="1"/>
    <n v="112588.51"/>
    <n v="0"/>
    <m/>
    <m/>
    <m/>
  </r>
  <r>
    <x v="2"/>
    <x v="7"/>
    <n v="17500"/>
    <s v="Other drug offenses"/>
    <x v="0"/>
    <x v="1"/>
    <n v="13724.35"/>
    <n v="0"/>
    <m/>
    <m/>
    <m/>
  </r>
  <r>
    <x v="2"/>
    <x v="9"/>
    <n v="11000"/>
    <s v="Murder"/>
    <x v="1"/>
    <x v="1"/>
    <n v="826774.24"/>
    <n v="0"/>
    <m/>
    <m/>
    <m/>
  </r>
  <r>
    <x v="2"/>
    <x v="9"/>
    <n v="15500"/>
    <s v="Fraud"/>
    <x v="0"/>
    <x v="1"/>
    <n v="5432.94"/>
    <n v="0"/>
    <m/>
    <m/>
    <m/>
  </r>
  <r>
    <x v="2"/>
    <x v="9"/>
    <n v="12500"/>
    <s v="Murder"/>
    <x v="1"/>
    <x v="1"/>
    <n v="682.13"/>
    <n v="0"/>
    <m/>
    <m/>
    <m/>
  </r>
  <r>
    <x v="2"/>
    <x v="8"/>
    <n v="15500"/>
    <s v="Fraud"/>
    <x v="0"/>
    <x v="1"/>
    <n v="4051.83"/>
    <n v="0"/>
    <m/>
    <m/>
    <m/>
  </r>
  <r>
    <x v="2"/>
    <x v="3"/>
    <n v="11200"/>
    <s v="Homicide"/>
    <x v="0"/>
    <x v="1"/>
    <n v="495326.52"/>
    <n v="0"/>
    <m/>
    <m/>
    <m/>
  </r>
  <r>
    <x v="2"/>
    <x v="11"/>
    <n v="14000"/>
    <s v="Assault"/>
    <x v="0"/>
    <x v="1"/>
    <n v="67508.67"/>
    <n v="0"/>
    <m/>
    <m/>
    <m/>
  </r>
  <r>
    <x v="2"/>
    <x v="4"/>
    <n v="18000"/>
    <s v="Fail to comply"/>
    <x v="0"/>
    <x v="1"/>
    <n v="9704.5"/>
    <n v="0"/>
    <m/>
    <m/>
    <m/>
  </r>
  <r>
    <x v="2"/>
    <x v="1"/>
    <n v="18500"/>
    <s v="Other criminal"/>
    <x v="0"/>
    <x v="1"/>
    <n v="192985.18"/>
    <n v="0"/>
    <m/>
    <m/>
    <m/>
  </r>
  <r>
    <x v="2"/>
    <x v="1"/>
    <n v="13500"/>
    <s v="Weapons offenses"/>
    <x v="0"/>
    <x v="1"/>
    <n v="35077.699999999997"/>
    <n v="0"/>
    <m/>
    <m/>
    <m/>
  </r>
  <r>
    <x v="2"/>
    <x v="1"/>
    <n v="13000"/>
    <s v="Break and enter"/>
    <x v="0"/>
    <x v="1"/>
    <n v="7934.01"/>
    <n v="0"/>
    <m/>
    <m/>
    <m/>
  </r>
  <r>
    <x v="2"/>
    <x v="5"/>
    <n v="14000"/>
    <s v="Assault"/>
    <x v="0"/>
    <x v="1"/>
    <n v="40909.269999999997"/>
    <n v="0"/>
    <m/>
    <m/>
    <m/>
  </r>
  <r>
    <x v="2"/>
    <x v="6"/>
    <n v="11200"/>
    <s v="Homicide"/>
    <x v="0"/>
    <x v="1"/>
    <n v="191214.63"/>
    <n v="0"/>
    <m/>
    <m/>
    <m/>
  </r>
  <r>
    <x v="2"/>
    <x v="2"/>
    <n v="13500"/>
    <s v="Weapons offenses"/>
    <x v="0"/>
    <x v="1"/>
    <n v="37431.39"/>
    <n v="0"/>
    <m/>
    <m/>
    <m/>
  </r>
  <r>
    <x v="14"/>
    <x v="7"/>
    <n v="18500"/>
    <s v="Other criminal"/>
    <x v="0"/>
    <x v="1"/>
    <n v="355145.63"/>
    <n v="0"/>
    <m/>
    <m/>
    <m/>
  </r>
  <r>
    <x v="14"/>
    <x v="7"/>
    <n v="16500"/>
    <s v="Other vehicle offenses"/>
    <x v="0"/>
    <x v="1"/>
    <n v="954.98"/>
    <n v="0"/>
    <m/>
    <m/>
    <m/>
  </r>
  <r>
    <x v="14"/>
    <x v="8"/>
    <n v="11000"/>
    <s v="Murder"/>
    <x v="1"/>
    <x v="1"/>
    <n v="831947.58"/>
    <n v="0"/>
    <m/>
    <m/>
    <m/>
  </r>
  <r>
    <x v="14"/>
    <x v="8"/>
    <n v="13500"/>
    <s v="Weapons offenses"/>
    <x v="0"/>
    <x v="1"/>
    <n v="128313.09"/>
    <n v="0"/>
    <m/>
    <m/>
    <m/>
  </r>
  <r>
    <x v="14"/>
    <x v="8"/>
    <n v="12000"/>
    <s v="Narcotics - cocaine and heroin"/>
    <x v="0"/>
    <x v="1"/>
    <n v="132491.96"/>
    <n v="0"/>
    <m/>
    <m/>
    <m/>
  </r>
  <r>
    <x v="14"/>
    <x v="8"/>
    <n v="15000"/>
    <s v="Threatening"/>
    <x v="0"/>
    <x v="1"/>
    <n v="7277.06"/>
    <n v="0"/>
    <m/>
    <m/>
    <m/>
  </r>
  <r>
    <x v="14"/>
    <x v="3"/>
    <n v="16000"/>
    <s v="Impaired driving"/>
    <x v="0"/>
    <x v="1"/>
    <n v="69.849999999999994"/>
    <n v="0"/>
    <m/>
    <m/>
    <m/>
  </r>
  <r>
    <x v="14"/>
    <x v="0"/>
    <n v="11000"/>
    <s v="Murder"/>
    <x v="1"/>
    <x v="1"/>
    <n v="616350.13"/>
    <n v="0"/>
    <m/>
    <m/>
    <m/>
  </r>
  <r>
    <x v="14"/>
    <x v="0"/>
    <n v="15500"/>
    <s v="Fraud"/>
    <x v="0"/>
    <x v="1"/>
    <n v="40"/>
    <n v="0"/>
    <m/>
    <m/>
    <m/>
  </r>
  <r>
    <x v="14"/>
    <x v="10"/>
    <n v="12500"/>
    <s v="Robbery"/>
    <x v="0"/>
    <x v="1"/>
    <n v="204589.17"/>
    <n v="0"/>
    <m/>
    <m/>
    <m/>
  </r>
  <r>
    <x v="14"/>
    <x v="4"/>
    <n v="11500"/>
    <s v="Sexual assault"/>
    <x v="0"/>
    <x v="1"/>
    <n v="104489.59"/>
    <n v="0"/>
    <m/>
    <m/>
    <m/>
  </r>
  <r>
    <x v="14"/>
    <x v="4"/>
    <n v="14000"/>
    <s v="Assault"/>
    <x v="0"/>
    <x v="1"/>
    <n v="24806.41"/>
    <n v="0"/>
    <m/>
    <m/>
    <m/>
  </r>
  <r>
    <x v="14"/>
    <x v="5"/>
    <n v="13500"/>
    <s v="Weapons offenses"/>
    <x v="0"/>
    <x v="1"/>
    <n v="65544.67"/>
    <n v="0"/>
    <m/>
    <m/>
    <m/>
  </r>
  <r>
    <x v="14"/>
    <x v="5"/>
    <n v="15000"/>
    <s v="Threatening"/>
    <x v="0"/>
    <x v="1"/>
    <n v="5323.04"/>
    <n v="0"/>
    <m/>
    <m/>
    <m/>
  </r>
  <r>
    <x v="14"/>
    <x v="6"/>
    <n v="11200"/>
    <s v="Homicide"/>
    <x v="0"/>
    <x v="1"/>
    <n v="163906.72"/>
    <n v="0"/>
    <m/>
    <m/>
    <m/>
  </r>
  <r>
    <x v="14"/>
    <x v="2"/>
    <n v="11000"/>
    <s v="Murder"/>
    <x v="1"/>
    <x v="1"/>
    <n v="1365677.97"/>
    <n v="0"/>
    <m/>
    <m/>
    <m/>
  </r>
  <r>
    <x v="14"/>
    <x v="2"/>
    <n v="17500"/>
    <s v="Other drug offenses"/>
    <x v="0"/>
    <x v="1"/>
    <n v="8593.6"/>
    <n v="0"/>
    <m/>
    <m/>
    <m/>
  </r>
  <r>
    <x v="3"/>
    <x v="7"/>
    <n v="11500"/>
    <s v="Sexual assault"/>
    <x v="0"/>
    <x v="1"/>
    <n v="62787.28"/>
    <n v="0"/>
    <m/>
    <m/>
    <m/>
  </r>
  <r>
    <x v="3"/>
    <x v="7"/>
    <n v="13500"/>
    <s v="Weapons offenses"/>
    <x v="0"/>
    <x v="1"/>
    <n v="124412.31"/>
    <n v="0"/>
    <m/>
    <m/>
    <m/>
  </r>
  <r>
    <x v="3"/>
    <x v="7"/>
    <n v="15500"/>
    <s v="Fraud"/>
    <x v="0"/>
    <x v="1"/>
    <n v="6409.97"/>
    <n v="0"/>
    <m/>
    <m/>
    <m/>
  </r>
  <r>
    <x v="3"/>
    <x v="7"/>
    <n v="17500"/>
    <s v="Other drug offenses"/>
    <x v="0"/>
    <x v="1"/>
    <n v="1117.6400000000001"/>
    <n v="0"/>
    <m/>
    <m/>
    <m/>
  </r>
  <r>
    <x v="3"/>
    <x v="7"/>
    <n v="43000"/>
    <s v="Other criminal"/>
    <x v="0"/>
    <x v="1"/>
    <n v="7373.49"/>
    <n v="0"/>
    <m/>
    <m/>
    <m/>
  </r>
  <r>
    <x v="3"/>
    <x v="3"/>
    <n v="12500"/>
    <s v="Robbery"/>
    <x v="0"/>
    <x v="1"/>
    <n v="68912.25"/>
    <n v="0"/>
    <m/>
    <m/>
    <m/>
  </r>
  <r>
    <x v="3"/>
    <x v="3"/>
    <n v="13500"/>
    <s v="Weapons offenses"/>
    <x v="0"/>
    <x v="1"/>
    <n v="107448.41"/>
    <n v="0"/>
    <m/>
    <m/>
    <m/>
  </r>
  <r>
    <x v="3"/>
    <x v="10"/>
    <n v="18500"/>
    <s v="Other criminal"/>
    <x v="0"/>
    <x v="1"/>
    <n v="281502"/>
    <n v="0"/>
    <m/>
    <m/>
    <m/>
  </r>
  <r>
    <x v="3"/>
    <x v="10"/>
    <n v="11500"/>
    <s v="Sexual assault"/>
    <x v="0"/>
    <x v="1"/>
    <n v="55310.77"/>
    <n v="0"/>
    <m/>
    <m/>
    <m/>
  </r>
  <r>
    <x v="3"/>
    <x v="11"/>
    <n v="11000"/>
    <s v="Murder"/>
    <x v="1"/>
    <x v="1"/>
    <n v="809664.32"/>
    <n v="0"/>
    <m/>
    <m/>
    <m/>
  </r>
  <r>
    <x v="3"/>
    <x v="4"/>
    <n v="16500"/>
    <s v="Other vehicle offenses"/>
    <x v="0"/>
    <x v="1"/>
    <n v="12823.96"/>
    <n v="0"/>
    <m/>
    <m/>
    <m/>
  </r>
  <r>
    <x v="3"/>
    <x v="4"/>
    <n v="12500"/>
    <s v="Murder"/>
    <x v="1"/>
    <x v="1"/>
    <n v="15139.08"/>
    <n v="0"/>
    <m/>
    <m/>
    <m/>
  </r>
  <r>
    <x v="3"/>
    <x v="1"/>
    <n v="13000"/>
    <s v="Break and enter"/>
    <x v="0"/>
    <x v="1"/>
    <n v="680.73"/>
    <n v="0"/>
    <m/>
    <m/>
    <m/>
  </r>
  <r>
    <x v="3"/>
    <x v="1"/>
    <n v="11000"/>
    <s v="Murder"/>
    <x v="1"/>
    <x v="1"/>
    <n v="624605.55000000005"/>
    <n v="0"/>
    <m/>
    <m/>
    <m/>
  </r>
  <r>
    <x v="3"/>
    <x v="6"/>
    <n v="13500"/>
    <s v="Weapons offenses"/>
    <x v="0"/>
    <x v="1"/>
    <n v="159002.39000000001"/>
    <n v="0"/>
    <m/>
    <m/>
    <m/>
  </r>
  <r>
    <x v="3"/>
    <x v="6"/>
    <n v="11500"/>
    <s v="Sexual assault"/>
    <x v="0"/>
    <x v="1"/>
    <n v="55455.72"/>
    <n v="0"/>
    <m/>
    <m/>
    <m/>
  </r>
  <r>
    <x v="3"/>
    <x v="2"/>
    <n v="19000"/>
    <s v="BCM_AFA"/>
    <x v="2"/>
    <x v="1"/>
    <n v="-35999.43"/>
    <n v="0"/>
    <s v="Y"/>
    <m/>
    <m/>
  </r>
  <r>
    <x v="9"/>
    <x v="7"/>
    <n v="18500"/>
    <s v="Other criminal"/>
    <x v="0"/>
    <x v="1"/>
    <n v="232199.79"/>
    <n v="0"/>
    <m/>
    <m/>
    <m/>
  </r>
  <r>
    <x v="9"/>
    <x v="7"/>
    <n v="12000"/>
    <s v="Narcotics - cocaine and heroin"/>
    <x v="0"/>
    <x v="1"/>
    <n v="67677.45"/>
    <n v="0"/>
    <m/>
    <m/>
    <m/>
  </r>
  <r>
    <x v="9"/>
    <x v="7"/>
    <n v="17500"/>
    <s v="Other drug offenses"/>
    <x v="0"/>
    <x v="1"/>
    <n v="1038.44"/>
    <n v="0"/>
    <m/>
    <m/>
    <m/>
  </r>
  <r>
    <x v="9"/>
    <x v="9"/>
    <n v="12000"/>
    <s v="Narcotics - cocaine and heroin"/>
    <x v="0"/>
    <x v="1"/>
    <n v="93458.17"/>
    <n v="0"/>
    <m/>
    <m/>
    <m/>
  </r>
  <r>
    <x v="9"/>
    <x v="8"/>
    <n v="13500"/>
    <s v="Murder"/>
    <x v="1"/>
    <x v="1"/>
    <n v="3315.13"/>
    <n v="0"/>
    <m/>
    <m/>
    <m/>
  </r>
  <r>
    <x v="9"/>
    <x v="8"/>
    <n v="13500"/>
    <s v="Weapons offenses"/>
    <x v="0"/>
    <x v="1"/>
    <n v="98861.83"/>
    <n v="0"/>
    <m/>
    <m/>
    <m/>
  </r>
  <r>
    <x v="9"/>
    <x v="8"/>
    <n v="14000"/>
    <s v="Murder"/>
    <x v="1"/>
    <x v="1"/>
    <n v="23484.31"/>
    <n v="0"/>
    <m/>
    <m/>
    <m/>
  </r>
  <r>
    <x v="9"/>
    <x v="3"/>
    <n v="12500"/>
    <s v="Robbery"/>
    <x v="0"/>
    <x v="1"/>
    <n v="54361.08"/>
    <n v="0"/>
    <m/>
    <m/>
    <m/>
  </r>
  <r>
    <x v="9"/>
    <x v="0"/>
    <n v="11200"/>
    <s v="Homicide"/>
    <x v="0"/>
    <x v="1"/>
    <n v="104821.29"/>
    <n v="0"/>
    <m/>
    <m/>
    <m/>
  </r>
  <r>
    <x v="9"/>
    <x v="0"/>
    <n v="11000"/>
    <s v="Murder"/>
    <x v="1"/>
    <x v="1"/>
    <n v="698544.37"/>
    <n v="0"/>
    <m/>
    <m/>
    <m/>
  </r>
  <r>
    <x v="9"/>
    <x v="0"/>
    <n v="18500"/>
    <s v="Other criminal"/>
    <x v="0"/>
    <x v="1"/>
    <n v="156286.85"/>
    <n v="0"/>
    <m/>
    <m/>
    <m/>
  </r>
  <r>
    <x v="9"/>
    <x v="10"/>
    <n v="11500"/>
    <s v="Sexual assault"/>
    <x v="0"/>
    <x v="1"/>
    <n v="119154.49"/>
    <n v="0"/>
    <m/>
    <m/>
    <m/>
  </r>
  <r>
    <x v="9"/>
    <x v="11"/>
    <n v="17500"/>
    <s v="Other drug offenses"/>
    <x v="0"/>
    <x v="1"/>
    <n v="37159.120000000003"/>
    <n v="0"/>
    <m/>
    <m/>
    <m/>
  </r>
  <r>
    <x v="9"/>
    <x v="4"/>
    <n v="11000"/>
    <s v="Murder"/>
    <x v="1"/>
    <x v="1"/>
    <n v="969247.63"/>
    <n v="0"/>
    <m/>
    <m/>
    <m/>
  </r>
  <r>
    <x v="9"/>
    <x v="2"/>
    <n v="11500"/>
    <s v="Sexual assault"/>
    <x v="0"/>
    <x v="1"/>
    <n v="110703.08"/>
    <n v="0"/>
    <m/>
    <m/>
    <m/>
  </r>
  <r>
    <x v="9"/>
    <x v="2"/>
    <n v="13500"/>
    <s v="Weapons offenses"/>
    <x v="0"/>
    <x v="1"/>
    <n v="85649.52"/>
    <n v="0"/>
    <m/>
    <m/>
    <m/>
  </r>
  <r>
    <x v="9"/>
    <x v="2"/>
    <n v="17000"/>
    <s v="Mischief"/>
    <x v="0"/>
    <x v="1"/>
    <n v="1541.6"/>
    <n v="0"/>
    <m/>
    <m/>
    <m/>
  </r>
  <r>
    <x v="0"/>
    <x v="7"/>
    <n v="17500"/>
    <s v="Other drug offenses"/>
    <x v="0"/>
    <x v="1"/>
    <n v="22583.79"/>
    <n v="0"/>
    <m/>
    <m/>
    <m/>
  </r>
  <r>
    <x v="0"/>
    <x v="9"/>
    <n v="16000"/>
    <s v="Impaired driving"/>
    <x v="0"/>
    <x v="1"/>
    <n v="341.06"/>
    <n v="0"/>
    <m/>
    <m/>
    <m/>
  </r>
  <r>
    <x v="0"/>
    <x v="8"/>
    <n v="13500"/>
    <s v="Weapons offenses"/>
    <x v="0"/>
    <x v="1"/>
    <n v="118867.97"/>
    <n v="0"/>
    <m/>
    <m/>
    <m/>
  </r>
  <r>
    <x v="0"/>
    <x v="8"/>
    <n v="11200"/>
    <s v="Homicide"/>
    <x v="0"/>
    <x v="1"/>
    <n v="186365.41"/>
    <n v="0"/>
    <m/>
    <m/>
    <m/>
  </r>
  <r>
    <x v="0"/>
    <x v="3"/>
    <n v="12500"/>
    <s v="Robbery"/>
    <x v="0"/>
    <x v="1"/>
    <n v="114019.93"/>
    <n v="0"/>
    <m/>
    <m/>
    <m/>
  </r>
  <r>
    <x v="0"/>
    <x v="3"/>
    <n v="11500"/>
    <s v="Sexual assault"/>
    <x v="0"/>
    <x v="1"/>
    <n v="129682.48"/>
    <n v="0"/>
    <m/>
    <m/>
    <m/>
  </r>
  <r>
    <x v="0"/>
    <x v="11"/>
    <n v="16500"/>
    <s v="Other vehicle offenses"/>
    <x v="0"/>
    <x v="1"/>
    <n v="11174.3"/>
    <n v="0"/>
    <m/>
    <m/>
    <m/>
  </r>
  <r>
    <x v="0"/>
    <x v="11"/>
    <n v="12000"/>
    <s v="Narcotics - cocaine and heroin"/>
    <x v="0"/>
    <x v="1"/>
    <n v="224842.12"/>
    <n v="0"/>
    <m/>
    <m/>
    <m/>
  </r>
  <r>
    <x v="0"/>
    <x v="11"/>
    <n v="11200"/>
    <s v="Homicide"/>
    <x v="0"/>
    <x v="1"/>
    <n v="184728.34"/>
    <n v="0"/>
    <m/>
    <m/>
    <m/>
  </r>
  <r>
    <x v="0"/>
    <x v="5"/>
    <n v="13500"/>
    <s v="Weapons offenses"/>
    <x v="0"/>
    <x v="1"/>
    <n v="71729.11"/>
    <n v="0"/>
    <m/>
    <m/>
    <m/>
  </r>
  <r>
    <x v="0"/>
    <x v="6"/>
    <n v="13500"/>
    <s v="Weapons offenses"/>
    <x v="0"/>
    <x v="1"/>
    <n v="101435.71"/>
    <n v="0"/>
    <m/>
    <m/>
    <m/>
  </r>
  <r>
    <x v="0"/>
    <x v="6"/>
    <n v="18500"/>
    <s v="Other criminal"/>
    <x v="0"/>
    <x v="1"/>
    <n v="145707.95000000001"/>
    <n v="0"/>
    <m/>
    <m/>
    <m/>
  </r>
  <r>
    <x v="0"/>
    <x v="6"/>
    <n v="43000"/>
    <s v="Other criminal"/>
    <x v="0"/>
    <x v="1"/>
    <n v="40.93"/>
    <n v="0"/>
    <m/>
    <m/>
    <m/>
  </r>
  <r>
    <x v="0"/>
    <x v="2"/>
    <n v="11000"/>
    <s v="Murder"/>
    <x v="1"/>
    <x v="1"/>
    <n v="1259103"/>
    <n v="0"/>
    <m/>
    <m/>
    <m/>
  </r>
  <r>
    <x v="0"/>
    <x v="2"/>
    <n v="12000"/>
    <s v="Narcotics - cocaine and heroin"/>
    <x v="0"/>
    <x v="1"/>
    <n v="113275.72"/>
    <n v="0"/>
    <m/>
    <m/>
    <m/>
  </r>
  <r>
    <x v="0"/>
    <x v="2"/>
    <n v="12500"/>
    <s v="Robbery"/>
    <x v="0"/>
    <x v="1"/>
    <n v="109254.79"/>
    <n v="0"/>
    <m/>
    <m/>
    <m/>
  </r>
  <r>
    <x v="0"/>
    <x v="2"/>
    <n v="17500"/>
    <s v="Other drug offenses"/>
    <x v="0"/>
    <x v="1"/>
    <n v="12237.84"/>
    <n v="0"/>
    <m/>
    <m/>
    <m/>
  </r>
  <r>
    <x v="4"/>
    <x v="7"/>
    <n v="18000"/>
    <s v="Fail to comply"/>
    <x v="0"/>
    <x v="1"/>
    <n v="9004.0499999999993"/>
    <n v="0"/>
    <m/>
    <m/>
    <m/>
  </r>
  <r>
    <x v="4"/>
    <x v="9"/>
    <n v="12500"/>
    <s v="Robbery"/>
    <x v="0"/>
    <x v="1"/>
    <n v="111694.63"/>
    <n v="0"/>
    <m/>
    <m/>
    <m/>
  </r>
  <r>
    <x v="4"/>
    <x v="9"/>
    <n v="11200"/>
    <s v="Homicide"/>
    <x v="0"/>
    <x v="1"/>
    <n v="223322.56"/>
    <n v="0"/>
    <m/>
    <m/>
    <m/>
  </r>
  <r>
    <x v="4"/>
    <x v="9"/>
    <n v="43000"/>
    <s v="Other criminal"/>
    <x v="0"/>
    <x v="1"/>
    <n v="914.05"/>
    <n v="0"/>
    <m/>
    <m/>
    <m/>
  </r>
  <r>
    <x v="4"/>
    <x v="9"/>
    <n v="17500"/>
    <s v="Other drug offenses"/>
    <x v="0"/>
    <x v="1"/>
    <n v="14134.72"/>
    <n v="0"/>
    <m/>
    <m/>
    <m/>
  </r>
  <r>
    <x v="4"/>
    <x v="8"/>
    <n v="18500"/>
    <s v="Other criminal"/>
    <x v="0"/>
    <x v="1"/>
    <n v="315204.61"/>
    <n v="0"/>
    <m/>
    <m/>
    <m/>
  </r>
  <r>
    <x v="4"/>
    <x v="0"/>
    <n v="12500"/>
    <s v="Robbery"/>
    <x v="0"/>
    <x v="1"/>
    <n v="56862.6"/>
    <n v="0"/>
    <m/>
    <m/>
    <m/>
  </r>
  <r>
    <x v="4"/>
    <x v="0"/>
    <n v="12000"/>
    <s v="Narcotics - cocaine and heroin"/>
    <x v="0"/>
    <x v="1"/>
    <n v="115992.38"/>
    <n v="0"/>
    <m/>
    <m/>
    <m/>
  </r>
  <r>
    <x v="4"/>
    <x v="0"/>
    <n v="14000"/>
    <s v="Assault"/>
    <x v="0"/>
    <x v="1"/>
    <n v="19927.3"/>
    <n v="0"/>
    <m/>
    <m/>
    <m/>
  </r>
  <r>
    <x v="4"/>
    <x v="0"/>
    <n v="16500"/>
    <s v="Other vehicle offenses"/>
    <x v="0"/>
    <x v="1"/>
    <n v="10042.950000000001"/>
    <n v="0"/>
    <m/>
    <m/>
    <m/>
  </r>
  <r>
    <x v="4"/>
    <x v="10"/>
    <n v="18500"/>
    <s v="Other criminal"/>
    <x v="0"/>
    <x v="1"/>
    <n v="172802.94"/>
    <n v="0"/>
    <m/>
    <m/>
    <m/>
  </r>
  <r>
    <x v="4"/>
    <x v="10"/>
    <n v="11500"/>
    <s v="Sexual assault"/>
    <x v="0"/>
    <x v="1"/>
    <n v="57799.11"/>
    <n v="0"/>
    <m/>
    <m/>
    <m/>
  </r>
  <r>
    <x v="4"/>
    <x v="10"/>
    <n v="18000"/>
    <s v="Fail to comply"/>
    <x v="0"/>
    <x v="1"/>
    <n v="1773.52"/>
    <n v="0"/>
    <m/>
    <m/>
    <m/>
  </r>
  <r>
    <x v="4"/>
    <x v="10"/>
    <n v="12000"/>
    <s v="Murder"/>
    <x v="1"/>
    <x v="1"/>
    <n v="1242.93"/>
    <n v="0"/>
    <m/>
    <m/>
    <m/>
  </r>
  <r>
    <x v="4"/>
    <x v="11"/>
    <n v="14000"/>
    <s v="Assault"/>
    <x v="0"/>
    <x v="1"/>
    <n v="50117.83"/>
    <n v="0"/>
    <m/>
    <m/>
    <m/>
  </r>
  <r>
    <x v="4"/>
    <x v="4"/>
    <n v="18500"/>
    <s v="Other criminal"/>
    <x v="0"/>
    <x v="1"/>
    <n v="286556.53000000003"/>
    <n v="0"/>
    <m/>
    <m/>
    <m/>
  </r>
  <r>
    <x v="4"/>
    <x v="1"/>
    <n v="18500"/>
    <s v="Murder"/>
    <x v="1"/>
    <x v="1"/>
    <n v="545.70000000000005"/>
    <n v="0"/>
    <m/>
    <m/>
    <m/>
  </r>
  <r>
    <x v="4"/>
    <x v="5"/>
    <n v="13500"/>
    <s v="Weapons offenses"/>
    <x v="0"/>
    <x v="1"/>
    <n v="157781.97"/>
    <n v="0"/>
    <m/>
    <m/>
    <m/>
  </r>
  <r>
    <x v="4"/>
    <x v="6"/>
    <n v="12000"/>
    <s v="Narcotics - cocaine and heroin"/>
    <x v="0"/>
    <x v="1"/>
    <n v="217889.92000000001"/>
    <n v="0"/>
    <m/>
    <m/>
    <m/>
  </r>
  <r>
    <x v="4"/>
    <x v="6"/>
    <n v="14000"/>
    <s v="Assault"/>
    <x v="0"/>
    <x v="1"/>
    <n v="22108.9"/>
    <n v="0"/>
    <m/>
    <m/>
    <m/>
  </r>
  <r>
    <x v="4"/>
    <x v="6"/>
    <n v="15000"/>
    <s v="Threatening"/>
    <x v="0"/>
    <x v="1"/>
    <n v="4000"/>
    <n v="0"/>
    <m/>
    <m/>
    <m/>
  </r>
  <r>
    <x v="4"/>
    <x v="2"/>
    <n v="12500"/>
    <s v="Robbery"/>
    <x v="0"/>
    <x v="1"/>
    <n v="54848.81"/>
    <n v="0"/>
    <m/>
    <m/>
    <m/>
  </r>
  <r>
    <x v="4"/>
    <x v="2"/>
    <n v="13500"/>
    <s v="Weapons offenses"/>
    <x v="0"/>
    <x v="1"/>
    <n v="78849.69"/>
    <n v="0"/>
    <m/>
    <m/>
    <m/>
  </r>
  <r>
    <x v="4"/>
    <x v="2"/>
    <n v="14000"/>
    <s v="Murder"/>
    <x v="1"/>
    <x v="1"/>
    <n v="22974.32"/>
    <n v="0"/>
    <m/>
    <m/>
    <m/>
  </r>
  <r>
    <x v="11"/>
    <x v="7"/>
    <n v="16500"/>
    <s v="Other vehicle offenses"/>
    <x v="0"/>
    <x v="1"/>
    <n v="647.63"/>
    <n v="0"/>
    <m/>
    <m/>
    <m/>
  </r>
  <r>
    <x v="11"/>
    <x v="9"/>
    <n v="12000"/>
    <s v="Narcotics - cocaine and heroin"/>
    <x v="0"/>
    <x v="1"/>
    <n v="191275.45"/>
    <n v="0"/>
    <m/>
    <m/>
    <m/>
  </r>
  <r>
    <x v="11"/>
    <x v="9"/>
    <n v="11200"/>
    <s v="Homicide"/>
    <x v="0"/>
    <x v="1"/>
    <n v="227668.05"/>
    <n v="0"/>
    <m/>
    <m/>
    <m/>
  </r>
  <r>
    <x v="11"/>
    <x v="9"/>
    <n v="14000"/>
    <s v="Assault"/>
    <x v="0"/>
    <x v="1"/>
    <n v="13409.94"/>
    <n v="0"/>
    <m/>
    <m/>
    <m/>
  </r>
  <r>
    <x v="11"/>
    <x v="8"/>
    <n v="18500"/>
    <s v="Other criminal"/>
    <x v="0"/>
    <x v="1"/>
    <n v="125781.58"/>
    <n v="0"/>
    <m/>
    <m/>
    <m/>
  </r>
  <r>
    <x v="11"/>
    <x v="8"/>
    <n v="12500"/>
    <s v="Robbery"/>
    <x v="0"/>
    <x v="1"/>
    <n v="76876.37"/>
    <n v="0"/>
    <m/>
    <m/>
    <m/>
  </r>
  <r>
    <x v="11"/>
    <x v="8"/>
    <n v="17000"/>
    <s v="Mischief"/>
    <x v="0"/>
    <x v="1"/>
    <n v="8630.25"/>
    <n v="0"/>
    <m/>
    <m/>
    <m/>
  </r>
  <r>
    <x v="11"/>
    <x v="0"/>
    <n v="12000"/>
    <s v="Narcotics - cocaine and heroin"/>
    <x v="0"/>
    <x v="1"/>
    <n v="72265.460000000006"/>
    <n v="0"/>
    <m/>
    <m/>
    <m/>
  </r>
  <r>
    <x v="11"/>
    <x v="10"/>
    <n v="16000"/>
    <s v="Impaired driving"/>
    <x v="0"/>
    <x v="1"/>
    <n v="12952.6"/>
    <n v="0"/>
    <m/>
    <m/>
    <m/>
  </r>
  <r>
    <x v="11"/>
    <x v="10"/>
    <n v="13000"/>
    <s v="Break and enter"/>
    <x v="0"/>
    <x v="1"/>
    <n v="32706.22"/>
    <n v="0"/>
    <m/>
    <m/>
    <m/>
  </r>
  <r>
    <x v="11"/>
    <x v="10"/>
    <n v="17000"/>
    <s v="Mischief"/>
    <x v="0"/>
    <x v="1"/>
    <n v="3796.66"/>
    <n v="0"/>
    <m/>
    <m/>
    <m/>
  </r>
  <r>
    <x v="11"/>
    <x v="11"/>
    <n v="11500"/>
    <s v="Sexual assault"/>
    <x v="0"/>
    <x v="1"/>
    <n v="56011.54"/>
    <n v="0"/>
    <m/>
    <m/>
    <m/>
  </r>
  <r>
    <x v="11"/>
    <x v="11"/>
    <n v="18000"/>
    <s v="Fail to comply"/>
    <x v="0"/>
    <x v="1"/>
    <n v="2024.55"/>
    <n v="0"/>
    <m/>
    <m/>
    <m/>
  </r>
  <r>
    <x v="11"/>
    <x v="1"/>
    <n v="12000"/>
    <s v="Narcotics - cocaine and heroin"/>
    <x v="0"/>
    <x v="1"/>
    <n v="31841.73"/>
    <n v="0"/>
    <m/>
    <m/>
    <m/>
  </r>
  <r>
    <x v="11"/>
    <x v="1"/>
    <n v="13500"/>
    <s v="Murder"/>
    <x v="1"/>
    <x v="1"/>
    <n v="46100.9"/>
    <n v="0"/>
    <m/>
    <m/>
    <m/>
  </r>
  <r>
    <x v="11"/>
    <x v="1"/>
    <n v="16500"/>
    <s v="Other vehicle offenses"/>
    <x v="0"/>
    <x v="1"/>
    <n v="5708.74"/>
    <n v="0"/>
    <m/>
    <m/>
    <m/>
  </r>
  <r>
    <x v="11"/>
    <x v="5"/>
    <n v="14000"/>
    <s v="Assault"/>
    <x v="0"/>
    <x v="1"/>
    <n v="47760.46"/>
    <n v="0"/>
    <m/>
    <m/>
    <m/>
  </r>
  <r>
    <x v="11"/>
    <x v="6"/>
    <n v="12500"/>
    <s v="Murder"/>
    <x v="1"/>
    <x v="1"/>
    <n v="4709.1000000000004"/>
    <n v="0"/>
    <m/>
    <m/>
    <m/>
  </r>
  <r>
    <x v="11"/>
    <x v="2"/>
    <n v="17500"/>
    <s v="Other drug offenses"/>
    <x v="0"/>
    <x v="1"/>
    <n v="24141.37"/>
    <n v="0"/>
    <m/>
    <m/>
    <m/>
  </r>
  <r>
    <x v="2"/>
    <x v="7"/>
    <n v="11200"/>
    <s v="Homicide"/>
    <x v="0"/>
    <x v="1"/>
    <n v="338070.52"/>
    <n v="0"/>
    <m/>
    <m/>
    <m/>
  </r>
  <r>
    <x v="2"/>
    <x v="7"/>
    <n v="14000"/>
    <s v="Assault"/>
    <x v="0"/>
    <x v="1"/>
    <n v="104585.76"/>
    <n v="0"/>
    <m/>
    <m/>
    <m/>
  </r>
  <r>
    <x v="2"/>
    <x v="7"/>
    <n v="11500"/>
    <s v="Sexual assault"/>
    <x v="0"/>
    <x v="1"/>
    <n v="20727.87"/>
    <n v="0"/>
    <m/>
    <m/>
    <m/>
  </r>
  <r>
    <x v="2"/>
    <x v="9"/>
    <n v="17500"/>
    <s v="Other drug offenses"/>
    <x v="0"/>
    <x v="1"/>
    <n v="79009.58"/>
    <n v="0"/>
    <m/>
    <m/>
    <m/>
  </r>
  <r>
    <x v="2"/>
    <x v="8"/>
    <n v="11000"/>
    <s v="Murder"/>
    <x v="1"/>
    <x v="1"/>
    <n v="889768.83"/>
    <n v="0"/>
    <m/>
    <m/>
    <m/>
  </r>
  <r>
    <x v="2"/>
    <x v="8"/>
    <n v="13000"/>
    <s v="Break and enter"/>
    <x v="0"/>
    <x v="1"/>
    <n v="21904.39"/>
    <n v="0"/>
    <m/>
    <m/>
    <m/>
  </r>
  <r>
    <x v="2"/>
    <x v="8"/>
    <n v="11200"/>
    <s v="Homicide"/>
    <x v="0"/>
    <x v="1"/>
    <n v="153965.09"/>
    <n v="0"/>
    <m/>
    <m/>
    <m/>
  </r>
  <r>
    <x v="2"/>
    <x v="8"/>
    <n v="11500"/>
    <s v="Sexual assault"/>
    <x v="0"/>
    <x v="1"/>
    <n v="33086.9"/>
    <n v="0"/>
    <m/>
    <m/>
    <m/>
  </r>
  <r>
    <x v="2"/>
    <x v="3"/>
    <n v="14000"/>
    <s v="Murder"/>
    <x v="1"/>
    <x v="1"/>
    <n v="886.76"/>
    <n v="0"/>
    <m/>
    <m/>
    <m/>
  </r>
  <r>
    <x v="2"/>
    <x v="0"/>
    <n v="12500"/>
    <s v="Robbery"/>
    <x v="0"/>
    <x v="1"/>
    <n v="36796.050000000003"/>
    <n v="0"/>
    <m/>
    <m/>
    <m/>
  </r>
  <r>
    <x v="2"/>
    <x v="0"/>
    <n v="13500"/>
    <s v="Weapons offenses"/>
    <x v="0"/>
    <x v="1"/>
    <n v="56440.63"/>
    <n v="0"/>
    <m/>
    <m/>
    <m/>
  </r>
  <r>
    <x v="2"/>
    <x v="0"/>
    <n v="17500"/>
    <s v="Other drug offenses"/>
    <x v="0"/>
    <x v="1"/>
    <n v="13624.84"/>
    <n v="0"/>
    <m/>
    <m/>
    <m/>
  </r>
  <r>
    <x v="2"/>
    <x v="0"/>
    <n v="18000"/>
    <s v="Fail to comply"/>
    <x v="0"/>
    <x v="1"/>
    <n v="26.45"/>
    <n v="0"/>
    <m/>
    <m/>
    <m/>
  </r>
  <r>
    <x v="2"/>
    <x v="0"/>
    <n v="31000"/>
    <s v="Other criminal"/>
    <x v="0"/>
    <x v="1"/>
    <n v="245.57"/>
    <n v="0"/>
    <m/>
    <m/>
    <m/>
  </r>
  <r>
    <x v="2"/>
    <x v="11"/>
    <n v="13500"/>
    <s v="Weapons offenses"/>
    <x v="0"/>
    <x v="1"/>
    <n v="139721.92000000001"/>
    <n v="0"/>
    <m/>
    <m/>
    <m/>
  </r>
  <r>
    <x v="2"/>
    <x v="11"/>
    <n v="12000"/>
    <s v="Narcotics - cocaine and heroin"/>
    <x v="0"/>
    <x v="1"/>
    <n v="135183.32999999999"/>
    <n v="0"/>
    <m/>
    <m/>
    <m/>
  </r>
  <r>
    <x v="2"/>
    <x v="4"/>
    <n v="13500"/>
    <s v="Weapons offenses"/>
    <x v="0"/>
    <x v="1"/>
    <n v="24875.09"/>
    <n v="0"/>
    <m/>
    <m/>
    <m/>
  </r>
  <r>
    <x v="2"/>
    <x v="1"/>
    <n v="12000"/>
    <s v="Narcotics - cocaine and heroin"/>
    <x v="0"/>
    <x v="1"/>
    <n v="47346.39"/>
    <n v="0"/>
    <m/>
    <m/>
    <m/>
  </r>
  <r>
    <x v="2"/>
    <x v="1"/>
    <n v="11000"/>
    <s v="Murder"/>
    <x v="1"/>
    <x v="1"/>
    <n v="546025.73"/>
    <n v="0"/>
    <m/>
    <m/>
    <m/>
  </r>
  <r>
    <x v="2"/>
    <x v="1"/>
    <n v="17500"/>
    <s v="Other drug offenses"/>
    <x v="0"/>
    <x v="1"/>
    <n v="2523.86"/>
    <n v="0"/>
    <m/>
    <m/>
    <m/>
  </r>
  <r>
    <x v="2"/>
    <x v="5"/>
    <n v="15500"/>
    <s v="Fraud"/>
    <x v="0"/>
    <x v="1"/>
    <n v="22327.4"/>
    <n v="0"/>
    <m/>
    <m/>
    <m/>
  </r>
  <r>
    <x v="2"/>
    <x v="5"/>
    <n v="18000"/>
    <s v="Fail to comply"/>
    <x v="0"/>
    <x v="1"/>
    <n v="8832.16"/>
    <n v="0"/>
    <m/>
    <m/>
    <m/>
  </r>
  <r>
    <x v="2"/>
    <x v="5"/>
    <n v="16500"/>
    <s v="Other vehicle offenses"/>
    <x v="0"/>
    <x v="1"/>
    <n v="2250"/>
    <n v="0"/>
    <m/>
    <m/>
    <m/>
  </r>
  <r>
    <x v="2"/>
    <x v="6"/>
    <n v="14000"/>
    <s v="Assault"/>
    <x v="0"/>
    <x v="1"/>
    <n v="15492.32"/>
    <n v="0"/>
    <m/>
    <m/>
    <m/>
  </r>
  <r>
    <x v="2"/>
    <x v="6"/>
    <n v="13000"/>
    <s v="Break and enter"/>
    <x v="0"/>
    <x v="1"/>
    <n v="12646.2"/>
    <n v="0"/>
    <m/>
    <m/>
    <m/>
  </r>
  <r>
    <x v="2"/>
    <x v="6"/>
    <n v="15500"/>
    <s v="Fraud"/>
    <x v="0"/>
    <x v="1"/>
    <n v="9643.75"/>
    <n v="0"/>
    <m/>
    <m/>
    <m/>
  </r>
  <r>
    <x v="2"/>
    <x v="2"/>
    <n v="12500"/>
    <s v="Robbery"/>
    <x v="0"/>
    <x v="1"/>
    <n v="41922.71"/>
    <n v="0"/>
    <m/>
    <m/>
    <m/>
  </r>
  <r>
    <x v="2"/>
    <x v="2"/>
    <n v="14000"/>
    <s v="Assault"/>
    <x v="0"/>
    <x v="1"/>
    <n v="9988.8799999999992"/>
    <n v="0"/>
    <m/>
    <m/>
    <m/>
  </r>
  <r>
    <x v="2"/>
    <x v="2"/>
    <n v="17500"/>
    <s v="Other drug offenses"/>
    <x v="0"/>
    <x v="1"/>
    <n v="23069.47"/>
    <n v="0"/>
    <m/>
    <m/>
    <m/>
  </r>
  <r>
    <x v="2"/>
    <x v="2"/>
    <n v="18000"/>
    <s v="Fail to comply"/>
    <x v="0"/>
    <x v="1"/>
    <n v="178.42"/>
    <n v="0"/>
    <m/>
    <m/>
    <m/>
  </r>
  <r>
    <x v="14"/>
    <x v="7"/>
    <n v="12500"/>
    <s v="Robbery"/>
    <x v="0"/>
    <x v="1"/>
    <n v="76207.839999999997"/>
    <n v="0"/>
    <m/>
    <m/>
    <m/>
  </r>
  <r>
    <x v="14"/>
    <x v="7"/>
    <n v="11000"/>
    <s v="Murder"/>
    <x v="1"/>
    <x v="1"/>
    <n v="999597.69"/>
    <n v="0"/>
    <m/>
    <m/>
    <m/>
  </r>
  <r>
    <x v="14"/>
    <x v="8"/>
    <n v="11200"/>
    <s v="Homicide"/>
    <x v="0"/>
    <x v="1"/>
    <n v="151012.26999999999"/>
    <n v="0"/>
    <m/>
    <m/>
    <m/>
  </r>
  <r>
    <x v="14"/>
    <x v="8"/>
    <n v="43000"/>
    <s v="Other criminal"/>
    <x v="0"/>
    <x v="1"/>
    <n v="45087.24"/>
    <n v="0"/>
    <m/>
    <m/>
    <m/>
  </r>
  <r>
    <x v="14"/>
    <x v="3"/>
    <n v="12000"/>
    <s v="Narcotics - cocaine and heroin"/>
    <x v="0"/>
    <x v="1"/>
    <n v="185590.48"/>
    <n v="0"/>
    <m/>
    <m/>
    <m/>
  </r>
  <r>
    <x v="14"/>
    <x v="3"/>
    <n v="17500"/>
    <s v="Other drug offenses"/>
    <x v="0"/>
    <x v="1"/>
    <n v="29664.18"/>
    <n v="0"/>
    <m/>
    <m/>
    <m/>
  </r>
  <r>
    <x v="14"/>
    <x v="0"/>
    <n v="13500"/>
    <s v="Weapons offenses"/>
    <x v="0"/>
    <x v="1"/>
    <n v="80604.240000000005"/>
    <n v="0"/>
    <m/>
    <m/>
    <m/>
  </r>
  <r>
    <x v="14"/>
    <x v="0"/>
    <n v="18500"/>
    <s v="Other criminal"/>
    <x v="0"/>
    <x v="1"/>
    <n v="204405.37"/>
    <n v="0"/>
    <m/>
    <m/>
    <m/>
  </r>
  <r>
    <x v="14"/>
    <x v="10"/>
    <n v="19000"/>
    <s v="BCM_AFA"/>
    <x v="2"/>
    <x v="1"/>
    <n v="358018.62"/>
    <n v="0"/>
    <s v="Y"/>
    <m/>
    <m/>
  </r>
  <r>
    <x v="14"/>
    <x v="10"/>
    <n v="11000"/>
    <s v="Murder"/>
    <x v="1"/>
    <x v="1"/>
    <n v="648562.1"/>
    <n v="0"/>
    <m/>
    <m/>
    <m/>
  </r>
  <r>
    <x v="14"/>
    <x v="4"/>
    <n v="12000"/>
    <s v="Narcotics - cocaine and heroin"/>
    <x v="0"/>
    <x v="1"/>
    <n v="186105.96"/>
    <n v="0"/>
    <m/>
    <m/>
    <m/>
  </r>
  <r>
    <x v="14"/>
    <x v="1"/>
    <n v="12000"/>
    <s v="Narcotics - cocaine and heroin"/>
    <x v="0"/>
    <x v="1"/>
    <n v="30678.57"/>
    <n v="0"/>
    <m/>
    <m/>
    <m/>
  </r>
  <r>
    <x v="14"/>
    <x v="1"/>
    <n v="13500"/>
    <s v="Weapons offenses"/>
    <x v="0"/>
    <x v="1"/>
    <n v="77702.42"/>
    <n v="0"/>
    <m/>
    <m/>
    <m/>
  </r>
  <r>
    <x v="14"/>
    <x v="5"/>
    <n v="11500"/>
    <s v="Sexual assault"/>
    <x v="0"/>
    <x v="1"/>
    <n v="71928.52"/>
    <n v="0"/>
    <m/>
    <m/>
    <m/>
  </r>
  <r>
    <x v="14"/>
    <x v="5"/>
    <n v="14000"/>
    <s v="Assault"/>
    <x v="0"/>
    <x v="1"/>
    <n v="66307.16"/>
    <n v="0"/>
    <m/>
    <m/>
    <m/>
  </r>
  <r>
    <x v="14"/>
    <x v="5"/>
    <n v="18500"/>
    <s v="Other criminal"/>
    <x v="0"/>
    <x v="1"/>
    <n v="231659.24"/>
    <n v="0"/>
    <m/>
    <m/>
    <m/>
  </r>
  <r>
    <x v="14"/>
    <x v="5"/>
    <n v="41500"/>
    <s v="Other criminal"/>
    <x v="0"/>
    <x v="1"/>
    <n v="473"/>
    <n v="0"/>
    <m/>
    <m/>
    <m/>
  </r>
  <r>
    <x v="14"/>
    <x v="6"/>
    <n v="17500"/>
    <s v="Other drug offenses"/>
    <x v="0"/>
    <x v="1"/>
    <n v="2899.89"/>
    <n v="0"/>
    <m/>
    <m/>
    <m/>
  </r>
  <r>
    <x v="14"/>
    <x v="2"/>
    <n v="13500"/>
    <s v="Weapons offenses"/>
    <x v="0"/>
    <x v="1"/>
    <n v="69886.14"/>
    <n v="0"/>
    <m/>
    <m/>
    <m/>
  </r>
  <r>
    <x v="3"/>
    <x v="9"/>
    <n v="13000"/>
    <s v="Break and enter"/>
    <x v="0"/>
    <x v="1"/>
    <n v="51069.98"/>
    <n v="0"/>
    <m/>
    <m/>
    <m/>
  </r>
  <r>
    <x v="3"/>
    <x v="9"/>
    <n v="17000"/>
    <s v="Mischief"/>
    <x v="0"/>
    <x v="1"/>
    <n v="4873.75"/>
    <n v="0"/>
    <m/>
    <m/>
    <m/>
  </r>
  <r>
    <x v="3"/>
    <x v="3"/>
    <n v="15500"/>
    <s v="Fraud"/>
    <x v="0"/>
    <x v="1"/>
    <n v="11349.91"/>
    <n v="0"/>
    <m/>
    <m/>
    <m/>
  </r>
  <r>
    <x v="3"/>
    <x v="3"/>
    <n v="12000"/>
    <s v="Narcotics - cocaine and heroin"/>
    <x v="0"/>
    <x v="1"/>
    <n v="78572.009999999995"/>
    <n v="0"/>
    <m/>
    <m/>
    <m/>
  </r>
  <r>
    <x v="3"/>
    <x v="11"/>
    <n v="13000"/>
    <s v="Break and enter"/>
    <x v="0"/>
    <x v="1"/>
    <n v="9822.77"/>
    <n v="0"/>
    <m/>
    <m/>
    <m/>
  </r>
  <r>
    <x v="3"/>
    <x v="5"/>
    <n v="17500"/>
    <s v="Other drug offenses"/>
    <x v="0"/>
    <x v="1"/>
    <n v="136.43"/>
    <n v="0"/>
    <m/>
    <m/>
    <m/>
  </r>
  <r>
    <x v="3"/>
    <x v="2"/>
    <n v="11200"/>
    <s v="Homicide"/>
    <x v="0"/>
    <x v="1"/>
    <n v="161692.18"/>
    <n v="0"/>
    <m/>
    <m/>
    <m/>
  </r>
  <r>
    <x v="9"/>
    <x v="7"/>
    <n v="15000"/>
    <s v="Threatening"/>
    <x v="0"/>
    <x v="1"/>
    <n v="13910.28"/>
    <n v="0"/>
    <m/>
    <m/>
    <m/>
  </r>
  <r>
    <x v="9"/>
    <x v="7"/>
    <n v="16500"/>
    <s v="Other vehicle offenses"/>
    <x v="0"/>
    <x v="1"/>
    <n v="307.39999999999998"/>
    <n v="0"/>
    <m/>
    <m/>
    <m/>
  </r>
  <r>
    <x v="9"/>
    <x v="9"/>
    <n v="18500"/>
    <s v="Other criminal"/>
    <x v="0"/>
    <x v="1"/>
    <n v="191812.09"/>
    <n v="0"/>
    <m/>
    <m/>
    <m/>
  </r>
  <r>
    <x v="9"/>
    <x v="9"/>
    <n v="14500"/>
    <s v="Theft"/>
    <x v="0"/>
    <x v="1"/>
    <n v="1811.04"/>
    <n v="0"/>
    <m/>
    <m/>
    <m/>
  </r>
  <r>
    <x v="9"/>
    <x v="8"/>
    <n v="11500"/>
    <s v="Sexual assault"/>
    <x v="0"/>
    <x v="1"/>
    <n v="85754.35"/>
    <n v="0"/>
    <m/>
    <m/>
    <m/>
  </r>
  <r>
    <x v="9"/>
    <x v="0"/>
    <n v="13500"/>
    <s v="Murder"/>
    <x v="1"/>
    <x v="1"/>
    <n v="552.52"/>
    <n v="0"/>
    <m/>
    <m/>
    <m/>
  </r>
  <r>
    <x v="9"/>
    <x v="0"/>
    <n v="12500"/>
    <s v="Robbery"/>
    <x v="0"/>
    <x v="1"/>
    <n v="118136.78"/>
    <n v="0"/>
    <m/>
    <m/>
    <m/>
  </r>
  <r>
    <x v="9"/>
    <x v="10"/>
    <n v="12500"/>
    <s v="Robbery"/>
    <x v="0"/>
    <x v="1"/>
    <n v="61914.32"/>
    <n v="0"/>
    <m/>
    <m/>
    <m/>
  </r>
  <r>
    <x v="9"/>
    <x v="10"/>
    <n v="13000"/>
    <s v="Break and enter"/>
    <x v="0"/>
    <x v="1"/>
    <n v="2026.08"/>
    <n v="0"/>
    <m/>
    <m/>
    <m/>
  </r>
  <r>
    <x v="9"/>
    <x v="11"/>
    <n v="18500"/>
    <s v="Other criminal"/>
    <x v="0"/>
    <x v="1"/>
    <n v="417521.04"/>
    <n v="0"/>
    <m/>
    <m/>
    <m/>
  </r>
  <r>
    <x v="9"/>
    <x v="11"/>
    <n v="11200"/>
    <s v="Homicide"/>
    <x v="0"/>
    <x v="1"/>
    <n v="169688.69"/>
    <n v="0"/>
    <m/>
    <m/>
    <m/>
  </r>
  <r>
    <x v="9"/>
    <x v="4"/>
    <n v="13500"/>
    <s v="Weapons offenses"/>
    <x v="0"/>
    <x v="1"/>
    <n v="81179.94"/>
    <n v="0"/>
    <m/>
    <m/>
    <m/>
  </r>
  <r>
    <x v="9"/>
    <x v="4"/>
    <n v="12500"/>
    <s v="Robbery"/>
    <x v="0"/>
    <x v="1"/>
    <n v="111258.6"/>
    <n v="0"/>
    <m/>
    <m/>
    <m/>
  </r>
  <r>
    <x v="9"/>
    <x v="1"/>
    <n v="12000"/>
    <s v="Narcotics - cocaine and heroin"/>
    <x v="0"/>
    <x v="1"/>
    <n v="184952.99"/>
    <n v="0"/>
    <m/>
    <m/>
    <m/>
  </r>
  <r>
    <x v="9"/>
    <x v="1"/>
    <n v="17500"/>
    <s v="Other drug offenses"/>
    <x v="0"/>
    <x v="1"/>
    <n v="24475.98"/>
    <n v="0"/>
    <m/>
    <m/>
    <m/>
  </r>
  <r>
    <x v="9"/>
    <x v="1"/>
    <n v="13500"/>
    <s v="Weapons offenses"/>
    <x v="0"/>
    <x v="1"/>
    <n v="39481.56"/>
    <n v="0"/>
    <m/>
    <m/>
    <m/>
  </r>
  <r>
    <x v="9"/>
    <x v="1"/>
    <n v="14000"/>
    <s v="Assault"/>
    <x v="0"/>
    <x v="1"/>
    <n v="20232.580000000002"/>
    <n v="0"/>
    <m/>
    <m/>
    <m/>
  </r>
  <r>
    <x v="9"/>
    <x v="5"/>
    <n v="18500"/>
    <s v="Other criminal"/>
    <x v="0"/>
    <x v="1"/>
    <n v="292655.84999999998"/>
    <n v="0"/>
    <m/>
    <m/>
    <m/>
  </r>
  <r>
    <x v="9"/>
    <x v="5"/>
    <n v="12500"/>
    <s v="Robbery"/>
    <x v="0"/>
    <x v="1"/>
    <n v="51029.04"/>
    <n v="0"/>
    <m/>
    <m/>
    <m/>
  </r>
  <r>
    <x v="9"/>
    <x v="5"/>
    <n v="16500"/>
    <s v="Murder"/>
    <x v="1"/>
    <x v="1"/>
    <n v="109.14"/>
    <n v="0"/>
    <m/>
    <m/>
    <m/>
  </r>
  <r>
    <x v="9"/>
    <x v="5"/>
    <n v="18000"/>
    <s v="Fail to comply"/>
    <x v="0"/>
    <x v="1"/>
    <n v="13969.94"/>
    <n v="0"/>
    <m/>
    <m/>
    <m/>
  </r>
  <r>
    <x v="9"/>
    <x v="6"/>
    <n v="12500"/>
    <s v="Robbery"/>
    <x v="0"/>
    <x v="1"/>
    <n v="182812.92"/>
    <n v="0"/>
    <m/>
    <m/>
    <m/>
  </r>
  <r>
    <x v="9"/>
    <x v="6"/>
    <n v="14000"/>
    <s v="Murder"/>
    <x v="1"/>
    <x v="1"/>
    <n v="161.05000000000001"/>
    <n v="0"/>
    <m/>
    <m/>
    <m/>
  </r>
  <r>
    <x v="9"/>
    <x v="2"/>
    <n v="18500"/>
    <s v="Other criminal"/>
    <x v="0"/>
    <x v="1"/>
    <n v="324830.37"/>
    <n v="0"/>
    <m/>
    <m/>
    <m/>
  </r>
  <r>
    <x v="9"/>
    <x v="2"/>
    <n v="11000"/>
    <s v="Murder"/>
    <x v="1"/>
    <x v="1"/>
    <n v="1316118.44"/>
    <n v="0"/>
    <m/>
    <m/>
    <m/>
  </r>
  <r>
    <x v="0"/>
    <x v="7"/>
    <n v="16000"/>
    <s v="Impaired driving"/>
    <x v="0"/>
    <x v="1"/>
    <n v="818.55"/>
    <n v="0"/>
    <m/>
    <m/>
    <m/>
  </r>
  <r>
    <x v="0"/>
    <x v="9"/>
    <n v="11000"/>
    <s v="Murder"/>
    <x v="1"/>
    <x v="1"/>
    <n v="1030583.36"/>
    <n v="0"/>
    <m/>
    <m/>
    <m/>
  </r>
  <r>
    <x v="0"/>
    <x v="9"/>
    <n v="18000"/>
    <s v="Fail to comply"/>
    <x v="0"/>
    <x v="1"/>
    <n v="6957.68"/>
    <n v="0"/>
    <m/>
    <m/>
    <m/>
  </r>
  <r>
    <x v="0"/>
    <x v="9"/>
    <n v="15000"/>
    <s v="Threatening"/>
    <x v="0"/>
    <x v="1"/>
    <n v="8602.9699999999993"/>
    <n v="0"/>
    <m/>
    <m/>
    <m/>
  </r>
  <r>
    <x v="0"/>
    <x v="8"/>
    <n v="11000"/>
    <s v="Murder"/>
    <x v="1"/>
    <x v="1"/>
    <n v="903291.31"/>
    <n v="0"/>
    <m/>
    <m/>
    <m/>
  </r>
  <r>
    <x v="0"/>
    <x v="8"/>
    <n v="18500"/>
    <s v="Other criminal"/>
    <x v="0"/>
    <x v="1"/>
    <n v="321735.40999999997"/>
    <n v="0"/>
    <m/>
    <m/>
    <m/>
  </r>
  <r>
    <x v="0"/>
    <x v="8"/>
    <n v="13000"/>
    <s v="Break and enter"/>
    <x v="0"/>
    <x v="1"/>
    <n v="13006.65"/>
    <n v="0"/>
    <m/>
    <m/>
    <m/>
  </r>
  <r>
    <x v="0"/>
    <x v="8"/>
    <n v="15500"/>
    <s v="Fraud"/>
    <x v="0"/>
    <x v="1"/>
    <n v="3144.55"/>
    <n v="0"/>
    <m/>
    <m/>
    <m/>
  </r>
  <r>
    <x v="0"/>
    <x v="0"/>
    <n v="11200"/>
    <s v="Homicide"/>
    <x v="0"/>
    <x v="1"/>
    <n v="179748.11"/>
    <n v="0"/>
    <m/>
    <m/>
    <m/>
  </r>
  <r>
    <x v="0"/>
    <x v="0"/>
    <n v="11000"/>
    <s v="Murder"/>
    <x v="1"/>
    <x v="1"/>
    <n v="926974.31"/>
    <n v="0"/>
    <m/>
    <m/>
    <m/>
  </r>
  <r>
    <x v="0"/>
    <x v="10"/>
    <n v="12500"/>
    <s v="Robbery"/>
    <x v="0"/>
    <x v="1"/>
    <n v="28564.42"/>
    <n v="0"/>
    <m/>
    <m/>
    <m/>
  </r>
  <r>
    <x v="0"/>
    <x v="11"/>
    <n v="18500"/>
    <s v="Other criminal"/>
    <x v="0"/>
    <x v="1"/>
    <n v="160908.32"/>
    <n v="0"/>
    <m/>
    <m/>
    <m/>
  </r>
  <r>
    <x v="0"/>
    <x v="11"/>
    <n v="14000"/>
    <s v="Assault"/>
    <x v="0"/>
    <x v="1"/>
    <n v="9188.74"/>
    <n v="0"/>
    <m/>
    <m/>
    <m/>
  </r>
  <r>
    <x v="0"/>
    <x v="4"/>
    <n v="14000"/>
    <s v="Murder"/>
    <x v="1"/>
    <x v="1"/>
    <n v="3656.19"/>
    <n v="0"/>
    <m/>
    <m/>
    <m/>
  </r>
  <r>
    <x v="0"/>
    <x v="1"/>
    <n v="11500"/>
    <s v="Sexual assault"/>
    <x v="0"/>
    <x v="1"/>
    <n v="42114.9"/>
    <n v="0"/>
    <m/>
    <m/>
    <m/>
  </r>
  <r>
    <x v="0"/>
    <x v="1"/>
    <n v="18500"/>
    <s v="Other criminal"/>
    <x v="0"/>
    <x v="1"/>
    <n v="139740.26999999999"/>
    <n v="0"/>
    <m/>
    <m/>
    <m/>
  </r>
  <r>
    <x v="0"/>
    <x v="5"/>
    <n v="11500"/>
    <s v="Sexual assault"/>
    <x v="0"/>
    <x v="1"/>
    <n v="33750.160000000003"/>
    <n v="0"/>
    <m/>
    <m/>
    <m/>
  </r>
  <r>
    <x v="0"/>
    <x v="5"/>
    <n v="12500"/>
    <s v="Robbery"/>
    <x v="0"/>
    <x v="1"/>
    <n v="250718.81"/>
    <n v="0"/>
    <m/>
    <m/>
    <m/>
  </r>
  <r>
    <x v="0"/>
    <x v="2"/>
    <n v="11200"/>
    <s v="Homicide"/>
    <x v="0"/>
    <x v="1"/>
    <n v="257250.69"/>
    <n v="0"/>
    <m/>
    <m/>
    <m/>
  </r>
  <r>
    <x v="4"/>
    <x v="7"/>
    <n v="18500"/>
    <s v="Other criminal"/>
    <x v="0"/>
    <x v="1"/>
    <n v="280096.59000000003"/>
    <n v="0"/>
    <m/>
    <m/>
    <m/>
  </r>
  <r>
    <x v="4"/>
    <x v="9"/>
    <n v="18000"/>
    <s v="Fail to comply"/>
    <x v="0"/>
    <x v="1"/>
    <n v="545.70000000000005"/>
    <n v="0"/>
    <m/>
    <m/>
    <m/>
  </r>
  <r>
    <x v="4"/>
    <x v="8"/>
    <n v="12000"/>
    <s v="Narcotics - cocaine and heroin"/>
    <x v="0"/>
    <x v="1"/>
    <n v="259615.66"/>
    <n v="0"/>
    <m/>
    <m/>
    <m/>
  </r>
  <r>
    <x v="4"/>
    <x v="8"/>
    <n v="12500"/>
    <s v="Robbery"/>
    <x v="0"/>
    <x v="1"/>
    <n v="26352.880000000001"/>
    <n v="0"/>
    <m/>
    <m/>
    <m/>
  </r>
  <r>
    <x v="4"/>
    <x v="8"/>
    <n v="14000"/>
    <s v="Assault"/>
    <x v="0"/>
    <x v="1"/>
    <n v="33873.07"/>
    <n v="0"/>
    <m/>
    <m/>
    <m/>
  </r>
  <r>
    <x v="4"/>
    <x v="3"/>
    <n v="12000"/>
    <s v="Narcotics - cocaine and heroin"/>
    <x v="0"/>
    <x v="1"/>
    <n v="145653.48000000001"/>
    <n v="0"/>
    <m/>
    <m/>
    <m/>
  </r>
  <r>
    <x v="4"/>
    <x v="0"/>
    <n v="14500"/>
    <s v="Theft"/>
    <x v="0"/>
    <x v="1"/>
    <n v="5122.76"/>
    <n v="0"/>
    <m/>
    <m/>
    <m/>
  </r>
  <r>
    <x v="4"/>
    <x v="0"/>
    <n v="11500"/>
    <s v="Sexual assault"/>
    <x v="0"/>
    <x v="1"/>
    <n v="31197.83"/>
    <n v="0"/>
    <m/>
    <m/>
    <m/>
  </r>
  <r>
    <x v="4"/>
    <x v="10"/>
    <n v="16500"/>
    <s v="Other vehicle offenses"/>
    <x v="0"/>
    <x v="1"/>
    <n v="11446.06"/>
    <n v="0"/>
    <m/>
    <m/>
    <m/>
  </r>
  <r>
    <x v="4"/>
    <x v="10"/>
    <n v="13500"/>
    <s v="Weapons offenses"/>
    <x v="0"/>
    <x v="1"/>
    <n v="8041.06"/>
    <n v="0"/>
    <m/>
    <m/>
    <m/>
  </r>
  <r>
    <x v="4"/>
    <x v="10"/>
    <n v="12500"/>
    <s v="Robbery"/>
    <x v="0"/>
    <x v="1"/>
    <n v="34406.74"/>
    <n v="0"/>
    <m/>
    <m/>
    <m/>
  </r>
  <r>
    <x v="4"/>
    <x v="11"/>
    <n v="13000"/>
    <s v="Break and enter"/>
    <x v="0"/>
    <x v="1"/>
    <n v="6663.47"/>
    <n v="0"/>
    <m/>
    <m/>
    <m/>
  </r>
  <r>
    <x v="4"/>
    <x v="11"/>
    <n v="16500"/>
    <s v="Other vehicle offenses"/>
    <x v="0"/>
    <x v="1"/>
    <n v="16082.21"/>
    <n v="0"/>
    <m/>
    <m/>
    <m/>
  </r>
  <r>
    <x v="4"/>
    <x v="5"/>
    <n v="11200"/>
    <s v="Homicide"/>
    <x v="0"/>
    <x v="1"/>
    <n v="282311.63"/>
    <n v="0"/>
    <m/>
    <m/>
    <m/>
  </r>
  <r>
    <x v="4"/>
    <x v="6"/>
    <n v="18500"/>
    <s v="Other criminal"/>
    <x v="0"/>
    <x v="1"/>
    <n v="148872.87"/>
    <n v="0"/>
    <m/>
    <m/>
    <m/>
  </r>
  <r>
    <x v="4"/>
    <x v="2"/>
    <n v="11200"/>
    <s v="Homicide"/>
    <x v="0"/>
    <x v="1"/>
    <n v="146120.22"/>
    <n v="0"/>
    <m/>
    <m/>
    <m/>
  </r>
  <r>
    <x v="4"/>
    <x v="2"/>
    <n v="16000"/>
    <s v="Impaired driving"/>
    <x v="0"/>
    <x v="1"/>
    <n v="545.61"/>
    <n v="0"/>
    <m/>
    <m/>
    <m/>
  </r>
  <r>
    <x v="11"/>
    <x v="7"/>
    <n v="18500"/>
    <s v="Murder"/>
    <x v="1"/>
    <x v="1"/>
    <n v="25284.85"/>
    <n v="0"/>
    <m/>
    <m/>
    <m/>
  </r>
  <r>
    <x v="11"/>
    <x v="7"/>
    <n v="14000"/>
    <s v="Murder"/>
    <x v="1"/>
    <x v="1"/>
    <n v="16593.57"/>
    <n v="0"/>
    <m/>
    <m/>
    <m/>
  </r>
  <r>
    <x v="11"/>
    <x v="7"/>
    <n v="13000"/>
    <s v="Break and enter"/>
    <x v="0"/>
    <x v="1"/>
    <n v="17066.77"/>
    <n v="0"/>
    <m/>
    <m/>
    <m/>
  </r>
  <r>
    <x v="11"/>
    <x v="8"/>
    <n v="14500"/>
    <s v="Theft"/>
    <x v="0"/>
    <x v="1"/>
    <n v="9655.17"/>
    <n v="0"/>
    <m/>
    <m/>
    <m/>
  </r>
  <r>
    <x v="11"/>
    <x v="3"/>
    <n v="17000"/>
    <s v="Mischief"/>
    <x v="0"/>
    <x v="1"/>
    <n v="5200.6099999999997"/>
    <n v="0"/>
    <m/>
    <m/>
    <m/>
  </r>
  <r>
    <x v="11"/>
    <x v="0"/>
    <n v="11000"/>
    <s v="Murder"/>
    <x v="1"/>
    <x v="1"/>
    <n v="895969.27"/>
    <n v="0"/>
    <m/>
    <m/>
    <m/>
  </r>
  <r>
    <x v="11"/>
    <x v="0"/>
    <n v="16000"/>
    <s v="Impaired driving"/>
    <x v="0"/>
    <x v="1"/>
    <n v="4004.47"/>
    <n v="0"/>
    <m/>
    <m/>
    <m/>
  </r>
  <r>
    <x v="11"/>
    <x v="0"/>
    <n v="14000"/>
    <s v="Murder"/>
    <x v="1"/>
    <x v="1"/>
    <n v="114911.76"/>
    <n v="0"/>
    <m/>
    <m/>
    <m/>
  </r>
  <r>
    <x v="11"/>
    <x v="0"/>
    <n v="13500"/>
    <s v="Weapons offenses"/>
    <x v="0"/>
    <x v="1"/>
    <n v="105419.48"/>
    <n v="0"/>
    <m/>
    <m/>
    <m/>
  </r>
  <r>
    <x v="11"/>
    <x v="0"/>
    <n v="16500"/>
    <s v="Other vehicle offenses"/>
    <x v="0"/>
    <x v="1"/>
    <n v="5125.9399999999996"/>
    <n v="0"/>
    <m/>
    <m/>
    <m/>
  </r>
  <r>
    <x v="11"/>
    <x v="11"/>
    <n v="14000"/>
    <s v="Assault"/>
    <x v="0"/>
    <x v="1"/>
    <n v="58151.11"/>
    <n v="0"/>
    <m/>
    <m/>
    <m/>
  </r>
  <r>
    <x v="11"/>
    <x v="4"/>
    <n v="18500"/>
    <s v="Other criminal"/>
    <x v="0"/>
    <x v="1"/>
    <n v="115147.04"/>
    <n v="0"/>
    <m/>
    <m/>
    <m/>
  </r>
  <r>
    <x v="11"/>
    <x v="4"/>
    <n v="16500"/>
    <s v="Other vehicle offenses"/>
    <x v="0"/>
    <x v="1"/>
    <n v="2786.21"/>
    <n v="0"/>
    <m/>
    <m/>
    <m/>
  </r>
  <r>
    <x v="11"/>
    <x v="1"/>
    <n v="14000"/>
    <s v="Assault"/>
    <x v="0"/>
    <x v="1"/>
    <n v="6539.23"/>
    <n v="0"/>
    <m/>
    <m/>
    <m/>
  </r>
  <r>
    <x v="11"/>
    <x v="1"/>
    <n v="11500"/>
    <s v="Sexual assault"/>
    <x v="0"/>
    <x v="1"/>
    <n v="51920.75"/>
    <n v="0"/>
    <m/>
    <m/>
    <m/>
  </r>
  <r>
    <x v="11"/>
    <x v="5"/>
    <n v="12000"/>
    <s v="Narcotics - cocaine and heroin"/>
    <x v="0"/>
    <x v="1"/>
    <n v="148941.63"/>
    <n v="0"/>
    <m/>
    <m/>
    <m/>
  </r>
  <r>
    <x v="11"/>
    <x v="5"/>
    <n v="18000"/>
    <s v="Fail to comply"/>
    <x v="0"/>
    <x v="1"/>
    <n v="38.14"/>
    <n v="0"/>
    <m/>
    <m/>
    <m/>
  </r>
  <r>
    <x v="11"/>
    <x v="2"/>
    <n v="11000"/>
    <s v="Murder"/>
    <x v="1"/>
    <x v="1"/>
    <n v="1060137.76"/>
    <n v="0"/>
    <m/>
    <m/>
    <m/>
  </r>
  <r>
    <x v="11"/>
    <x v="2"/>
    <n v="13500"/>
    <s v="Weapons offenses"/>
    <x v="0"/>
    <x v="1"/>
    <n v="150288.94"/>
    <n v="0"/>
    <m/>
    <m/>
    <m/>
  </r>
  <r>
    <x v="11"/>
    <x v="2"/>
    <n v="14000"/>
    <s v="Assault"/>
    <x v="0"/>
    <x v="1"/>
    <n v="8928.39"/>
    <n v="0"/>
    <m/>
    <m/>
    <m/>
  </r>
  <r>
    <x v="11"/>
    <x v="2"/>
    <n v="12000"/>
    <s v="Narcotics - cocaine and heroin"/>
    <x v="0"/>
    <x v="1"/>
    <n v="88167.26"/>
    <n v="0"/>
    <m/>
    <m/>
    <m/>
  </r>
  <r>
    <x v="2"/>
    <x v="7"/>
    <n v="13000"/>
    <s v="Break and enter"/>
    <x v="0"/>
    <x v="1"/>
    <n v="83.21"/>
    <n v="0"/>
    <m/>
    <m/>
    <m/>
  </r>
  <r>
    <x v="2"/>
    <x v="9"/>
    <n v="12000"/>
    <s v="Narcotics - cocaine and heroin"/>
    <x v="0"/>
    <x v="1"/>
    <n v="88135.5"/>
    <n v="0"/>
    <m/>
    <m/>
    <m/>
  </r>
  <r>
    <x v="2"/>
    <x v="9"/>
    <n v="16000"/>
    <s v="Impaired driving"/>
    <x v="0"/>
    <x v="1"/>
    <n v="17407.72"/>
    <n v="0"/>
    <m/>
    <m/>
    <m/>
  </r>
  <r>
    <x v="2"/>
    <x v="9"/>
    <n v="16500"/>
    <s v="Other vehicle offenses"/>
    <x v="0"/>
    <x v="1"/>
    <n v="314.99"/>
    <n v="0"/>
    <m/>
    <m/>
    <m/>
  </r>
  <r>
    <x v="2"/>
    <x v="8"/>
    <n v="13500"/>
    <s v="Weapons offenses"/>
    <x v="0"/>
    <x v="1"/>
    <n v="63822.27"/>
    <n v="0"/>
    <m/>
    <m/>
    <m/>
  </r>
  <r>
    <x v="2"/>
    <x v="8"/>
    <n v="12000"/>
    <s v="Narcotics - cocaine and heroin"/>
    <x v="0"/>
    <x v="1"/>
    <n v="95803.8"/>
    <n v="0"/>
    <m/>
    <m/>
    <m/>
  </r>
  <r>
    <x v="2"/>
    <x v="8"/>
    <n v="19000"/>
    <s v="BCM_AFA"/>
    <x v="2"/>
    <x v="1"/>
    <n v="394215.87"/>
    <n v="0"/>
    <s v="Y"/>
    <m/>
    <m/>
  </r>
  <r>
    <x v="2"/>
    <x v="3"/>
    <n v="14000"/>
    <s v="Assault"/>
    <x v="0"/>
    <x v="1"/>
    <n v="18094.3"/>
    <n v="0"/>
    <m/>
    <m/>
    <m/>
  </r>
  <r>
    <x v="2"/>
    <x v="3"/>
    <n v="16500"/>
    <s v="Other vehicle offenses"/>
    <x v="0"/>
    <x v="1"/>
    <n v="9577.0400000000009"/>
    <n v="0"/>
    <m/>
    <m/>
    <m/>
  </r>
  <r>
    <x v="2"/>
    <x v="3"/>
    <n v="17500"/>
    <s v="Other drug offenses"/>
    <x v="0"/>
    <x v="1"/>
    <n v="24226.67"/>
    <n v="0"/>
    <m/>
    <m/>
    <m/>
  </r>
  <r>
    <x v="2"/>
    <x v="0"/>
    <n v="11000"/>
    <s v="Murder"/>
    <x v="1"/>
    <x v="1"/>
    <n v="893484.29"/>
    <n v="0"/>
    <m/>
    <m/>
    <m/>
  </r>
  <r>
    <x v="2"/>
    <x v="0"/>
    <n v="12000"/>
    <s v="Narcotics - cocaine and heroin"/>
    <x v="0"/>
    <x v="1"/>
    <n v="116987.15"/>
    <n v="0"/>
    <m/>
    <m/>
    <m/>
  </r>
  <r>
    <x v="2"/>
    <x v="0"/>
    <n v="11500"/>
    <s v="Sexual assault"/>
    <x v="0"/>
    <x v="1"/>
    <n v="36226.35"/>
    <n v="0"/>
    <m/>
    <m/>
    <m/>
  </r>
  <r>
    <x v="2"/>
    <x v="10"/>
    <n v="18500"/>
    <s v="Other criminal"/>
    <x v="0"/>
    <x v="1"/>
    <n v="67144.789999999994"/>
    <n v="0"/>
    <m/>
    <m/>
    <m/>
  </r>
  <r>
    <x v="2"/>
    <x v="10"/>
    <n v="11500"/>
    <s v="Sexual assault"/>
    <x v="0"/>
    <x v="1"/>
    <n v="12169.31"/>
    <n v="0"/>
    <m/>
    <m/>
    <m/>
  </r>
  <r>
    <x v="2"/>
    <x v="10"/>
    <n v="11200"/>
    <s v="Homicide"/>
    <x v="0"/>
    <x v="1"/>
    <n v="184279.14"/>
    <n v="0"/>
    <m/>
    <m/>
    <m/>
  </r>
  <r>
    <x v="2"/>
    <x v="10"/>
    <n v="14000"/>
    <s v="Assault"/>
    <x v="0"/>
    <x v="1"/>
    <n v="1555.24"/>
    <n v="0"/>
    <m/>
    <m/>
    <m/>
  </r>
  <r>
    <x v="2"/>
    <x v="11"/>
    <n v="11500"/>
    <s v="Sexual assault"/>
    <x v="0"/>
    <x v="1"/>
    <n v="48793.67"/>
    <n v="0"/>
    <m/>
    <m/>
    <m/>
  </r>
  <r>
    <x v="2"/>
    <x v="11"/>
    <n v="16000"/>
    <s v="Impaired driving"/>
    <x v="0"/>
    <x v="1"/>
    <n v="4424.72"/>
    <n v="0"/>
    <m/>
    <m/>
    <m/>
  </r>
  <r>
    <x v="2"/>
    <x v="4"/>
    <n v="14000"/>
    <s v="Assault"/>
    <x v="0"/>
    <x v="1"/>
    <n v="21256.240000000002"/>
    <n v="0"/>
    <m/>
    <m/>
    <m/>
  </r>
  <r>
    <x v="2"/>
    <x v="4"/>
    <n v="11500"/>
    <s v="Sexual assault"/>
    <x v="0"/>
    <x v="1"/>
    <n v="53409.919999999998"/>
    <n v="0"/>
    <m/>
    <m/>
    <m/>
  </r>
  <r>
    <x v="2"/>
    <x v="1"/>
    <n v="12500"/>
    <s v="Robbery"/>
    <x v="0"/>
    <x v="1"/>
    <n v="47618.53"/>
    <n v="0"/>
    <m/>
    <m/>
    <m/>
  </r>
  <r>
    <x v="2"/>
    <x v="1"/>
    <n v="19000"/>
    <s v="BCM_AFA"/>
    <x v="2"/>
    <x v="1"/>
    <n v="376052.82"/>
    <n v="0"/>
    <s v="Y"/>
    <m/>
    <m/>
  </r>
  <r>
    <x v="2"/>
    <x v="2"/>
    <n v="11000"/>
    <s v="Murder"/>
    <x v="1"/>
    <x v="1"/>
    <n v="1419438.85"/>
    <n v="0"/>
    <m/>
    <m/>
    <m/>
  </r>
  <r>
    <x v="14"/>
    <x v="7"/>
    <n v="11200"/>
    <s v="Homicide"/>
    <x v="0"/>
    <x v="1"/>
    <n v="193735.95"/>
    <n v="0"/>
    <m/>
    <m/>
    <m/>
  </r>
  <r>
    <x v="14"/>
    <x v="7"/>
    <n v="43000"/>
    <s v="Other criminal"/>
    <x v="0"/>
    <x v="1"/>
    <n v="21689.43"/>
    <n v="0"/>
    <m/>
    <m/>
    <m/>
  </r>
  <r>
    <x v="14"/>
    <x v="7"/>
    <n v="18000"/>
    <s v="Fail to comply"/>
    <x v="0"/>
    <x v="1"/>
    <n v="1728.01"/>
    <n v="0"/>
    <m/>
    <m/>
    <m/>
  </r>
  <r>
    <x v="14"/>
    <x v="7"/>
    <n v="11500"/>
    <s v="Sexual assault"/>
    <x v="0"/>
    <x v="1"/>
    <n v="54473.9"/>
    <n v="0"/>
    <m/>
    <m/>
    <m/>
  </r>
  <r>
    <x v="14"/>
    <x v="7"/>
    <n v="14000"/>
    <s v="Assault"/>
    <x v="0"/>
    <x v="1"/>
    <n v="11673.61"/>
    <n v="0"/>
    <m/>
    <m/>
    <m/>
  </r>
  <r>
    <x v="14"/>
    <x v="9"/>
    <n v="13500"/>
    <s v="Weapons offenses"/>
    <x v="0"/>
    <x v="1"/>
    <n v="38378.19"/>
    <n v="0"/>
    <m/>
    <m/>
    <m/>
  </r>
  <r>
    <x v="14"/>
    <x v="3"/>
    <n v="13000"/>
    <s v="Break and enter"/>
    <x v="0"/>
    <x v="1"/>
    <n v="7872.79"/>
    <n v="0"/>
    <m/>
    <m/>
    <m/>
  </r>
  <r>
    <x v="14"/>
    <x v="3"/>
    <n v="11200"/>
    <s v="Homicide"/>
    <x v="0"/>
    <x v="1"/>
    <n v="317119.64"/>
    <n v="0"/>
    <m/>
    <m/>
    <m/>
  </r>
  <r>
    <x v="14"/>
    <x v="3"/>
    <n v="14000"/>
    <s v="Assault"/>
    <x v="0"/>
    <x v="1"/>
    <n v="41570.39"/>
    <n v="0"/>
    <m/>
    <m/>
    <m/>
  </r>
  <r>
    <x v="14"/>
    <x v="3"/>
    <n v="16500"/>
    <s v="Other vehicle offenses"/>
    <x v="0"/>
    <x v="1"/>
    <n v="27471.9"/>
    <n v="0"/>
    <m/>
    <m/>
    <m/>
  </r>
  <r>
    <x v="14"/>
    <x v="0"/>
    <n v="43000"/>
    <s v="Other criminal"/>
    <x v="0"/>
    <x v="1"/>
    <n v="613.13"/>
    <n v="0"/>
    <m/>
    <m/>
    <m/>
  </r>
  <r>
    <x v="14"/>
    <x v="10"/>
    <n v="11200"/>
    <s v="Homicide"/>
    <x v="0"/>
    <x v="1"/>
    <n v="89044.58"/>
    <n v="0"/>
    <m/>
    <m/>
    <m/>
  </r>
  <r>
    <x v="14"/>
    <x v="10"/>
    <n v="12000"/>
    <s v="Narcotics - cocaine and heroin"/>
    <x v="0"/>
    <x v="1"/>
    <n v="87280.6"/>
    <n v="0"/>
    <m/>
    <m/>
    <m/>
  </r>
  <r>
    <x v="14"/>
    <x v="10"/>
    <n v="14000"/>
    <s v="Assault"/>
    <x v="0"/>
    <x v="1"/>
    <n v="34821.71"/>
    <n v="0"/>
    <m/>
    <m/>
    <m/>
  </r>
  <r>
    <x v="14"/>
    <x v="10"/>
    <n v="17500"/>
    <s v="Other drug offenses"/>
    <x v="0"/>
    <x v="1"/>
    <n v="7639.8"/>
    <n v="0"/>
    <m/>
    <m/>
    <m/>
  </r>
  <r>
    <x v="14"/>
    <x v="11"/>
    <n v="18500"/>
    <s v="Other criminal"/>
    <x v="0"/>
    <x v="1"/>
    <n v="171127.89"/>
    <n v="0"/>
    <m/>
    <m/>
    <m/>
  </r>
  <r>
    <x v="14"/>
    <x v="4"/>
    <n v="12500"/>
    <s v="Robbery"/>
    <x v="0"/>
    <x v="1"/>
    <n v="128264.43"/>
    <n v="0"/>
    <m/>
    <m/>
    <m/>
  </r>
  <r>
    <x v="14"/>
    <x v="4"/>
    <n v="14500"/>
    <s v="Theft"/>
    <x v="0"/>
    <x v="1"/>
    <n v="355.24"/>
    <n v="0"/>
    <m/>
    <m/>
    <m/>
  </r>
  <r>
    <x v="14"/>
    <x v="1"/>
    <n v="14500"/>
    <s v="Theft"/>
    <x v="0"/>
    <x v="1"/>
    <n v="541.95000000000005"/>
    <n v="0"/>
    <m/>
    <m/>
    <m/>
  </r>
  <r>
    <x v="14"/>
    <x v="5"/>
    <n v="16500"/>
    <s v="Other vehicle offenses"/>
    <x v="0"/>
    <x v="1"/>
    <n v="10517"/>
    <n v="0"/>
    <m/>
    <m/>
    <m/>
  </r>
  <r>
    <x v="14"/>
    <x v="5"/>
    <n v="18000"/>
    <s v="Fail to comply"/>
    <x v="0"/>
    <x v="1"/>
    <n v="25"/>
    <n v="0"/>
    <m/>
    <m/>
    <m/>
  </r>
  <r>
    <x v="14"/>
    <x v="5"/>
    <n v="17500"/>
    <s v="Other drug offenses"/>
    <x v="0"/>
    <x v="1"/>
    <n v="14214.12"/>
    <n v="0"/>
    <m/>
    <m/>
    <m/>
  </r>
  <r>
    <x v="14"/>
    <x v="6"/>
    <n v="13500"/>
    <s v="Weapons offenses"/>
    <x v="0"/>
    <x v="1"/>
    <n v="87491.88"/>
    <n v="0"/>
    <m/>
    <m/>
    <m/>
  </r>
  <r>
    <x v="14"/>
    <x v="2"/>
    <n v="16500"/>
    <s v="Other vehicle offenses"/>
    <x v="0"/>
    <x v="1"/>
    <n v="28491"/>
    <n v="0"/>
    <m/>
    <m/>
    <m/>
  </r>
  <r>
    <x v="3"/>
    <x v="7"/>
    <n v="18500"/>
    <s v="Other criminal"/>
    <x v="0"/>
    <x v="1"/>
    <n v="200454.71"/>
    <n v="0"/>
    <m/>
    <m/>
    <m/>
  </r>
  <r>
    <x v="3"/>
    <x v="9"/>
    <n v="14000"/>
    <s v="Assault"/>
    <x v="0"/>
    <x v="1"/>
    <n v="27252.51"/>
    <n v="0"/>
    <m/>
    <m/>
    <m/>
  </r>
  <r>
    <x v="3"/>
    <x v="8"/>
    <n v="14500"/>
    <s v="Theft"/>
    <x v="0"/>
    <x v="1"/>
    <n v="5934.49"/>
    <n v="0"/>
    <m/>
    <m/>
    <m/>
  </r>
  <r>
    <x v="3"/>
    <x v="3"/>
    <n v="14000"/>
    <s v="Assault"/>
    <x v="0"/>
    <x v="1"/>
    <n v="44373.18"/>
    <n v="0"/>
    <m/>
    <m/>
    <m/>
  </r>
  <r>
    <x v="3"/>
    <x v="0"/>
    <n v="11200"/>
    <s v="Homicide"/>
    <x v="0"/>
    <x v="1"/>
    <n v="117086.35"/>
    <n v="0"/>
    <m/>
    <m/>
    <m/>
  </r>
  <r>
    <x v="3"/>
    <x v="0"/>
    <n v="12500"/>
    <s v="Robbery"/>
    <x v="0"/>
    <x v="1"/>
    <n v="31355.79"/>
    <n v="0"/>
    <m/>
    <m/>
    <m/>
  </r>
  <r>
    <x v="3"/>
    <x v="10"/>
    <n v="12000"/>
    <s v="Narcotics - cocaine and heroin"/>
    <x v="0"/>
    <x v="1"/>
    <n v="75989.38"/>
    <n v="0"/>
    <m/>
    <m/>
    <m/>
  </r>
  <r>
    <x v="3"/>
    <x v="10"/>
    <n v="12500"/>
    <s v="Murder"/>
    <x v="1"/>
    <x v="1"/>
    <n v="136.43"/>
    <n v="0"/>
    <m/>
    <m/>
    <m/>
  </r>
  <r>
    <x v="3"/>
    <x v="11"/>
    <n v="12500"/>
    <s v="Robbery"/>
    <x v="0"/>
    <x v="1"/>
    <n v="95233.04"/>
    <n v="0"/>
    <m/>
    <m/>
    <m/>
  </r>
  <r>
    <x v="3"/>
    <x v="4"/>
    <n v="17500"/>
    <s v="Other drug offenses"/>
    <x v="0"/>
    <x v="1"/>
    <n v="57184.59"/>
    <n v="0"/>
    <m/>
    <m/>
    <m/>
  </r>
  <r>
    <x v="3"/>
    <x v="4"/>
    <n v="14000"/>
    <s v="Murder"/>
    <x v="1"/>
    <x v="1"/>
    <n v="11612.77"/>
    <n v="0"/>
    <m/>
    <m/>
    <m/>
  </r>
  <r>
    <x v="3"/>
    <x v="4"/>
    <n v="14000"/>
    <s v="Assault"/>
    <x v="0"/>
    <x v="1"/>
    <n v="47379.93"/>
    <n v="0"/>
    <m/>
    <m/>
    <m/>
  </r>
  <r>
    <x v="3"/>
    <x v="1"/>
    <n v="11200"/>
    <s v="Homicide"/>
    <x v="0"/>
    <x v="1"/>
    <n v="89832.93"/>
    <n v="0"/>
    <m/>
    <m/>
    <m/>
  </r>
  <r>
    <x v="3"/>
    <x v="1"/>
    <n v="16500"/>
    <s v="Other vehicle offenses"/>
    <x v="0"/>
    <x v="1"/>
    <n v="10924.91"/>
    <n v="0"/>
    <m/>
    <m/>
    <m/>
  </r>
  <r>
    <x v="3"/>
    <x v="1"/>
    <n v="15000"/>
    <s v="Threatening"/>
    <x v="0"/>
    <x v="1"/>
    <n v="476.29"/>
    <n v="0"/>
    <m/>
    <m/>
    <m/>
  </r>
  <r>
    <x v="3"/>
    <x v="5"/>
    <n v="11200"/>
    <s v="Homicide"/>
    <x v="0"/>
    <x v="1"/>
    <n v="218691.99"/>
    <n v="0"/>
    <m/>
    <m/>
    <m/>
  </r>
  <r>
    <x v="3"/>
    <x v="5"/>
    <n v="16500"/>
    <s v="Murder"/>
    <x v="1"/>
    <x v="1"/>
    <n v="272.85000000000002"/>
    <n v="0"/>
    <m/>
    <m/>
    <m/>
  </r>
  <r>
    <x v="3"/>
    <x v="2"/>
    <n v="14000"/>
    <s v="Assault"/>
    <x v="0"/>
    <x v="1"/>
    <n v="11219.46"/>
    <n v="0"/>
    <m/>
    <m/>
    <m/>
  </r>
  <r>
    <x v="3"/>
    <x v="2"/>
    <n v="11500"/>
    <s v="Sexual assault"/>
    <x v="0"/>
    <x v="1"/>
    <n v="100878.93"/>
    <n v="0"/>
    <m/>
    <m/>
    <m/>
  </r>
  <r>
    <x v="3"/>
    <x v="2"/>
    <n v="12500"/>
    <s v="Robbery"/>
    <x v="0"/>
    <x v="1"/>
    <n v="164245.47"/>
    <n v="0"/>
    <m/>
    <m/>
    <m/>
  </r>
  <r>
    <x v="9"/>
    <x v="9"/>
    <n v="11000"/>
    <s v="Murder"/>
    <x v="1"/>
    <x v="1"/>
    <n v="1095134.97"/>
    <n v="0"/>
    <m/>
    <m/>
    <m/>
  </r>
  <r>
    <x v="9"/>
    <x v="9"/>
    <n v="13500"/>
    <s v="Weapons offenses"/>
    <x v="0"/>
    <x v="1"/>
    <n v="158924.72"/>
    <n v="0"/>
    <m/>
    <m/>
    <m/>
  </r>
  <r>
    <x v="9"/>
    <x v="9"/>
    <n v="15000"/>
    <s v="Murder"/>
    <x v="1"/>
    <x v="1"/>
    <n v="1127.3499999999999"/>
    <n v="0"/>
    <m/>
    <m/>
    <m/>
  </r>
  <r>
    <x v="9"/>
    <x v="8"/>
    <n v="11000"/>
    <s v="Murder"/>
    <x v="1"/>
    <x v="1"/>
    <n v="603940.21"/>
    <n v="0"/>
    <m/>
    <m/>
    <m/>
  </r>
  <r>
    <x v="9"/>
    <x v="8"/>
    <n v="17500"/>
    <s v="Other drug offenses"/>
    <x v="0"/>
    <x v="1"/>
    <n v="98.23"/>
    <n v="0"/>
    <m/>
    <m/>
    <m/>
  </r>
  <r>
    <x v="9"/>
    <x v="0"/>
    <n v="11500"/>
    <s v="Sexual assault"/>
    <x v="0"/>
    <x v="1"/>
    <n v="30528.74"/>
    <n v="0"/>
    <m/>
    <m/>
    <m/>
  </r>
  <r>
    <x v="9"/>
    <x v="0"/>
    <n v="14000"/>
    <s v="Assault"/>
    <x v="0"/>
    <x v="1"/>
    <n v="9728.07"/>
    <n v="0"/>
    <m/>
    <m/>
    <m/>
  </r>
  <r>
    <x v="9"/>
    <x v="10"/>
    <n v="18500"/>
    <s v="Other criminal"/>
    <x v="0"/>
    <x v="1"/>
    <n v="186251.3"/>
    <n v="0"/>
    <m/>
    <m/>
    <m/>
  </r>
  <r>
    <x v="9"/>
    <x v="10"/>
    <n v="12000"/>
    <s v="Narcotics - cocaine and heroin"/>
    <x v="0"/>
    <x v="1"/>
    <n v="88075.04"/>
    <n v="0"/>
    <m/>
    <m/>
    <m/>
  </r>
  <r>
    <x v="9"/>
    <x v="11"/>
    <n v="11500"/>
    <s v="Sexual assault"/>
    <x v="0"/>
    <x v="1"/>
    <n v="33089.43"/>
    <n v="0"/>
    <m/>
    <m/>
    <m/>
  </r>
  <r>
    <x v="9"/>
    <x v="11"/>
    <n v="43000"/>
    <s v="Other criminal"/>
    <x v="0"/>
    <x v="1"/>
    <n v="10549.13"/>
    <n v="0"/>
    <m/>
    <m/>
    <m/>
  </r>
  <r>
    <x v="9"/>
    <x v="4"/>
    <n v="18500"/>
    <s v="Other criminal"/>
    <x v="0"/>
    <x v="1"/>
    <n v="292223.83"/>
    <n v="0"/>
    <m/>
    <m/>
    <m/>
  </r>
  <r>
    <x v="9"/>
    <x v="4"/>
    <n v="12000"/>
    <s v="Narcotics - cocaine and heroin"/>
    <x v="0"/>
    <x v="1"/>
    <n v="124682.35"/>
    <n v="0"/>
    <m/>
    <m/>
    <m/>
  </r>
  <r>
    <x v="9"/>
    <x v="4"/>
    <n v="15500"/>
    <s v="Fraud"/>
    <x v="0"/>
    <x v="1"/>
    <n v="29416.12"/>
    <n v="0"/>
    <m/>
    <m/>
    <m/>
  </r>
  <r>
    <x v="9"/>
    <x v="1"/>
    <n v="18500"/>
    <s v="Other criminal"/>
    <x v="0"/>
    <x v="1"/>
    <n v="342049.47"/>
    <n v="0"/>
    <m/>
    <m/>
    <m/>
  </r>
  <r>
    <x v="9"/>
    <x v="5"/>
    <n v="12000"/>
    <s v="Narcotics - cocaine and heroin"/>
    <x v="0"/>
    <x v="1"/>
    <n v="124244.83"/>
    <n v="0"/>
    <m/>
    <m/>
    <m/>
  </r>
  <r>
    <x v="9"/>
    <x v="5"/>
    <n v="14000"/>
    <s v="Murder"/>
    <x v="1"/>
    <x v="1"/>
    <n v="10526.39"/>
    <n v="0"/>
    <m/>
    <m/>
    <m/>
  </r>
  <r>
    <x v="9"/>
    <x v="6"/>
    <n v="14000"/>
    <s v="Assault"/>
    <x v="0"/>
    <x v="1"/>
    <n v="17590.77"/>
    <n v="0"/>
    <m/>
    <m/>
    <m/>
  </r>
  <r>
    <x v="9"/>
    <x v="2"/>
    <n v="16500"/>
    <s v="Other vehicle offenses"/>
    <x v="0"/>
    <x v="1"/>
    <n v="23176.639999999999"/>
    <n v="0"/>
    <m/>
    <m/>
    <m/>
  </r>
  <r>
    <x v="9"/>
    <x v="2"/>
    <n v="15500"/>
    <s v="Fraud"/>
    <x v="0"/>
    <x v="1"/>
    <n v="9997.67"/>
    <n v="0"/>
    <m/>
    <m/>
    <m/>
  </r>
  <r>
    <x v="0"/>
    <x v="8"/>
    <n v="14500"/>
    <s v="Theft"/>
    <x v="0"/>
    <x v="1"/>
    <n v="3983.61"/>
    <n v="0"/>
    <m/>
    <m/>
    <m/>
  </r>
  <r>
    <x v="0"/>
    <x v="10"/>
    <n v="12000"/>
    <s v="Narcotics - cocaine and heroin"/>
    <x v="0"/>
    <x v="1"/>
    <n v="100692.16"/>
    <n v="0"/>
    <m/>
    <m/>
    <m/>
  </r>
  <r>
    <x v="0"/>
    <x v="10"/>
    <n v="18500"/>
    <s v="Other criminal"/>
    <x v="0"/>
    <x v="1"/>
    <n v="188244.25"/>
    <n v="0"/>
    <m/>
    <m/>
    <m/>
  </r>
  <r>
    <x v="0"/>
    <x v="11"/>
    <n v="11000"/>
    <s v="Murder"/>
    <x v="1"/>
    <x v="1"/>
    <n v="803992.1"/>
    <n v="0"/>
    <m/>
    <m/>
    <m/>
  </r>
  <r>
    <x v="0"/>
    <x v="11"/>
    <n v="12500"/>
    <s v="Robbery"/>
    <x v="0"/>
    <x v="1"/>
    <n v="111754.66"/>
    <n v="0"/>
    <m/>
    <m/>
    <m/>
  </r>
  <r>
    <x v="0"/>
    <x v="4"/>
    <n v="11000"/>
    <s v="Murder"/>
    <x v="1"/>
    <x v="1"/>
    <n v="714308.54"/>
    <n v="0"/>
    <m/>
    <m/>
    <m/>
  </r>
  <r>
    <x v="0"/>
    <x v="4"/>
    <n v="11200"/>
    <s v="Homicide"/>
    <x v="0"/>
    <x v="1"/>
    <n v="182376.65"/>
    <n v="0"/>
    <m/>
    <m/>
    <m/>
  </r>
  <r>
    <x v="0"/>
    <x v="1"/>
    <n v="11000"/>
    <s v="Murder"/>
    <x v="1"/>
    <x v="1"/>
    <n v="1173372.22"/>
    <n v="0"/>
    <m/>
    <m/>
    <m/>
  </r>
  <r>
    <x v="0"/>
    <x v="1"/>
    <n v="12500"/>
    <s v="Robbery"/>
    <x v="0"/>
    <x v="1"/>
    <n v="131573.16"/>
    <n v="0"/>
    <m/>
    <m/>
    <m/>
  </r>
  <r>
    <x v="0"/>
    <x v="1"/>
    <n v="13000"/>
    <s v="Break and enter"/>
    <x v="0"/>
    <x v="1"/>
    <n v="10866.25"/>
    <n v="0"/>
    <m/>
    <m/>
    <m/>
  </r>
  <r>
    <x v="0"/>
    <x v="1"/>
    <n v="18000"/>
    <s v="Fail to comply"/>
    <x v="0"/>
    <x v="1"/>
    <n v="8662.99"/>
    <n v="0"/>
    <m/>
    <m/>
    <m/>
  </r>
  <r>
    <x v="0"/>
    <x v="5"/>
    <n v="18500"/>
    <s v="Other criminal"/>
    <x v="0"/>
    <x v="1"/>
    <n v="282034.46000000002"/>
    <n v="0"/>
    <m/>
    <m/>
    <m/>
  </r>
  <r>
    <x v="0"/>
    <x v="6"/>
    <n v="16500"/>
    <s v="Other vehicle offenses"/>
    <x v="0"/>
    <x v="1"/>
    <n v="2469.73"/>
    <n v="0"/>
    <m/>
    <m/>
    <m/>
  </r>
  <r>
    <x v="0"/>
    <x v="6"/>
    <n v="12500"/>
    <s v="Robbery"/>
    <x v="0"/>
    <x v="1"/>
    <n v="94741.9"/>
    <n v="0"/>
    <m/>
    <m/>
    <m/>
  </r>
  <r>
    <x v="0"/>
    <x v="6"/>
    <n v="11500"/>
    <s v="Sexual assault"/>
    <x v="0"/>
    <x v="1"/>
    <n v="29944.92"/>
    <n v="0"/>
    <m/>
    <m/>
    <m/>
  </r>
  <r>
    <x v="0"/>
    <x v="2"/>
    <n v="13500"/>
    <s v="Murder"/>
    <x v="1"/>
    <x v="1"/>
    <n v="784.44"/>
    <n v="0"/>
    <m/>
    <m/>
    <m/>
  </r>
  <r>
    <x v="11"/>
    <x v="3"/>
    <n v="18500"/>
    <s v="Other criminal"/>
    <x v="0"/>
    <x v="2"/>
    <n v="130234.34"/>
    <n v="0"/>
    <m/>
    <m/>
    <s v="Regular BCM"/>
  </r>
  <r>
    <x v="7"/>
    <x v="5"/>
    <n v="15500"/>
    <s v="Fraud"/>
    <x v="0"/>
    <x v="2"/>
    <n v="7980.7"/>
    <n v="0"/>
    <m/>
    <m/>
    <s v="Regular BCM"/>
  </r>
  <r>
    <x v="0"/>
    <x v="10"/>
    <n v="17500"/>
    <s v="Other drug offenses"/>
    <x v="0"/>
    <x v="2"/>
    <n v="30696.75"/>
    <n v="0"/>
    <m/>
    <m/>
    <s v="Regular BCM"/>
  </r>
  <r>
    <x v="0"/>
    <x v="10"/>
    <n v="13500"/>
    <s v="Weapons offenses"/>
    <x v="0"/>
    <x v="2"/>
    <n v="197957.41"/>
    <n v="0"/>
    <m/>
    <m/>
    <s v="Regular BCM"/>
  </r>
  <r>
    <x v="2"/>
    <x v="1"/>
    <n v="18500"/>
    <s v="Other criminal"/>
    <x v="0"/>
    <x v="2"/>
    <n v="66301.2"/>
    <n v="0"/>
    <m/>
    <m/>
    <s v="G &amp; G"/>
  </r>
  <r>
    <x v="6"/>
    <x v="4"/>
    <n v="18500"/>
    <s v="Other criminal"/>
    <x v="0"/>
    <x v="2"/>
    <n v="43955.24"/>
    <n v="0"/>
    <m/>
    <m/>
    <s v="G &amp; G"/>
  </r>
  <r>
    <x v="14"/>
    <x v="10"/>
    <n v="13500"/>
    <s v="Weapons offenses"/>
    <x v="0"/>
    <x v="2"/>
    <n v="52525.55"/>
    <n v="0"/>
    <m/>
    <m/>
    <s v="Regular BCM"/>
  </r>
  <r>
    <x v="11"/>
    <x v="9"/>
    <n v="13500"/>
    <s v="Weapons offenses"/>
    <x v="0"/>
    <x v="2"/>
    <n v="62566.48"/>
    <n v="0"/>
    <m/>
    <m/>
    <s v="Regular BCM"/>
  </r>
  <r>
    <x v="11"/>
    <x v="7"/>
    <n v="15500"/>
    <s v="Fraud"/>
    <x v="0"/>
    <x v="2"/>
    <n v="14870.87"/>
    <n v="0"/>
    <m/>
    <m/>
    <s v="Regular BCM"/>
  </r>
  <r>
    <x v="3"/>
    <x v="1"/>
    <n v="14500"/>
    <s v="Theft"/>
    <x v="0"/>
    <x v="2"/>
    <n v="22373.7"/>
    <n v="0"/>
    <m/>
    <m/>
    <s v="Regular BCM"/>
  </r>
  <r>
    <x v="0"/>
    <x v="5"/>
    <n v="17500"/>
    <s v="Other drug offenses"/>
    <x v="0"/>
    <x v="2"/>
    <n v="6821.5"/>
    <n v="0"/>
    <m/>
    <m/>
    <s v="G &amp; G"/>
  </r>
  <r>
    <x v="2"/>
    <x v="8"/>
    <n v="12000"/>
    <s v="Narcotics - cocaine and heroin"/>
    <x v="0"/>
    <x v="2"/>
    <n v="25647.9"/>
    <n v="0"/>
    <s v="Y"/>
    <m/>
    <s v="Regular BCM"/>
  </r>
  <r>
    <x v="6"/>
    <x v="6"/>
    <n v="11000"/>
    <s v="Murder"/>
    <x v="1"/>
    <x v="2"/>
    <n v="234614.75"/>
    <n v="0"/>
    <s v="Y"/>
    <m/>
    <s v="Regular BCM"/>
  </r>
  <r>
    <x v="3"/>
    <x v="5"/>
    <n v="18000"/>
    <s v="Fail to comply"/>
    <x v="0"/>
    <x v="2"/>
    <n v="84967.44"/>
    <n v="0"/>
    <m/>
    <m/>
    <s v="Regular BCM"/>
  </r>
  <r>
    <x v="9"/>
    <x v="2"/>
    <n v="15500"/>
    <s v="Fraud"/>
    <x v="0"/>
    <x v="2"/>
    <n v="1841.7"/>
    <n v="0"/>
    <m/>
    <m/>
    <s v="Regular BCM"/>
  </r>
  <r>
    <x v="9"/>
    <x v="3"/>
    <n v="17500"/>
    <s v="Other drug offenses"/>
    <x v="0"/>
    <x v="2"/>
    <n v="18881.22"/>
    <n v="0"/>
    <m/>
    <m/>
    <s v="Regular BCM"/>
  </r>
  <r>
    <x v="2"/>
    <x v="4"/>
    <n v="11000"/>
    <s v="Murder"/>
    <x v="1"/>
    <x v="2"/>
    <n v="112735"/>
    <n v="0"/>
    <s v="Y"/>
    <m/>
    <s v="Regular BCM"/>
  </r>
  <r>
    <x v="4"/>
    <x v="8"/>
    <n v="14000"/>
    <s v="Assault"/>
    <x v="0"/>
    <x v="2"/>
    <n v="91608.4"/>
    <n v="0"/>
    <m/>
    <m/>
    <s v="Regular BCM"/>
  </r>
  <r>
    <x v="14"/>
    <x v="1"/>
    <n v="14000"/>
    <s v="Assault"/>
    <x v="0"/>
    <x v="2"/>
    <n v="49796.95"/>
    <n v="0"/>
    <m/>
    <m/>
    <s v="Regular BCM"/>
  </r>
  <r>
    <x v="2"/>
    <x v="5"/>
    <n v="11200"/>
    <s v="Homicide"/>
    <x v="0"/>
    <x v="2"/>
    <n v="50479.1"/>
    <n v="0"/>
    <s v="Y"/>
    <m/>
    <s v="Regular BCM"/>
  </r>
  <r>
    <x v="4"/>
    <x v="1"/>
    <n v="12500"/>
    <s v="Robbery"/>
    <x v="0"/>
    <x v="2"/>
    <n v="32782.26"/>
    <n v="0"/>
    <m/>
    <m/>
    <s v="Regular BCM"/>
  </r>
  <r>
    <x v="9"/>
    <x v="3"/>
    <n v="13500"/>
    <s v="Weapons offenses"/>
    <x v="0"/>
    <x v="2"/>
    <n v="128242.31"/>
    <n v="0"/>
    <m/>
    <m/>
    <s v="G &amp; G"/>
  </r>
  <r>
    <x v="0"/>
    <x v="11"/>
    <n v="11500"/>
    <s v="Sexual assault"/>
    <x v="0"/>
    <x v="2"/>
    <n v="32743.200000000001"/>
    <n v="0"/>
    <m/>
    <m/>
    <s v="Regular BCM"/>
  </r>
  <r>
    <x v="11"/>
    <x v="7"/>
    <n v="17500"/>
    <s v="Other drug offenses"/>
    <x v="0"/>
    <x v="2"/>
    <n v="29467.200000000001"/>
    <n v="0"/>
    <m/>
    <m/>
    <s v="Regular BCM"/>
  </r>
  <r>
    <x v="14"/>
    <x v="2"/>
    <n v="14500"/>
    <s v="Theft"/>
    <x v="0"/>
    <x v="2"/>
    <n v="27968.15"/>
    <n v="0"/>
    <m/>
    <m/>
    <s v="G &amp; G"/>
  </r>
  <r>
    <x v="3"/>
    <x v="1"/>
    <n v="14500"/>
    <s v="Theft"/>
    <x v="0"/>
    <x v="2"/>
    <n v="10232.25"/>
    <n v="0"/>
    <m/>
    <m/>
    <s v="G &amp; G"/>
  </r>
  <r>
    <x v="14"/>
    <x v="8"/>
    <n v="11200"/>
    <s v="Homicide"/>
    <x v="0"/>
    <x v="2"/>
    <n v="29467.200000000001"/>
    <n v="0"/>
    <m/>
    <m/>
    <s v="ECM"/>
  </r>
  <r>
    <x v="4"/>
    <x v="10"/>
    <n v="18000"/>
    <s v="Fail to comply"/>
    <x v="0"/>
    <x v="2"/>
    <n v="35728.980000000003"/>
    <n v="0"/>
    <m/>
    <m/>
    <s v="Regular BCM"/>
  </r>
  <r>
    <x v="14"/>
    <x v="2"/>
    <n v="16000"/>
    <s v="Impaired driving"/>
    <x v="0"/>
    <x v="2"/>
    <n v="19918.78"/>
    <n v="0"/>
    <m/>
    <m/>
    <s v="Regular BCM"/>
  </r>
  <r>
    <x v="6"/>
    <x v="2"/>
    <n v="11200"/>
    <s v="Homicide"/>
    <x v="0"/>
    <x v="2"/>
    <n v="36836.1"/>
    <n v="0"/>
    <s v="Y"/>
    <m/>
    <s v="Regular BCM"/>
  </r>
  <r>
    <x v="7"/>
    <x v="10"/>
    <n v="13000"/>
    <s v="Break and enter"/>
    <x v="0"/>
    <x v="2"/>
    <n v="1841.7"/>
    <n v="0"/>
    <m/>
    <m/>
    <s v="Regular BCM"/>
  </r>
  <r>
    <x v="0"/>
    <x v="3"/>
    <n v="14500"/>
    <s v="Theft"/>
    <x v="0"/>
    <x v="2"/>
    <n v="16371.6"/>
    <n v="0"/>
    <m/>
    <m/>
    <s v="Regular BCM"/>
  </r>
  <r>
    <x v="7"/>
    <x v="0"/>
    <n v="12500"/>
    <s v="Robbery"/>
    <x v="0"/>
    <x v="2"/>
    <n v="19293.45"/>
    <n v="0"/>
    <s v="Y"/>
    <m/>
    <s v="Regular BCM"/>
  </r>
  <r>
    <x v="14"/>
    <x v="1"/>
    <n v="12500"/>
    <s v="Robbery"/>
    <x v="0"/>
    <x v="2"/>
    <n v="1289.19"/>
    <n v="0"/>
    <m/>
    <m/>
    <s v="G &amp; G"/>
  </r>
  <r>
    <x v="7"/>
    <x v="1"/>
    <n v="17500"/>
    <s v="Other drug offenses"/>
    <x v="0"/>
    <x v="2"/>
    <n v="3165.1759999999999"/>
    <n v="0"/>
    <m/>
    <m/>
    <s v="G &amp; G"/>
  </r>
  <r>
    <x v="14"/>
    <x v="1"/>
    <n v="11200"/>
    <s v="Homicide"/>
    <x v="0"/>
    <x v="2"/>
    <n v="46931.92"/>
    <n v="0"/>
    <m/>
    <m/>
    <s v="G &amp; G"/>
  </r>
  <r>
    <x v="2"/>
    <x v="5"/>
    <n v="12000"/>
    <s v="Narcotics - cocaine and heroin"/>
    <x v="0"/>
    <x v="2"/>
    <n v="42293.3"/>
    <n v="0"/>
    <s v="Y"/>
    <m/>
    <s v="G &amp; G"/>
  </r>
  <r>
    <x v="14"/>
    <x v="10"/>
    <n v="11000"/>
    <s v="Murder"/>
    <x v="1"/>
    <x v="2"/>
    <n v="106293"/>
    <n v="0"/>
    <m/>
    <m/>
    <s v="ECM"/>
  </r>
  <r>
    <x v="4"/>
    <x v="2"/>
    <n v="18000"/>
    <s v="Fail to comply"/>
    <x v="0"/>
    <x v="2"/>
    <n v="9576.84"/>
    <n v="0"/>
    <m/>
    <m/>
    <s v="Regular BCM"/>
  </r>
  <r>
    <x v="0"/>
    <x v="5"/>
    <n v="15500"/>
    <s v="Fraud"/>
    <x v="0"/>
    <x v="2"/>
    <n v="5457"/>
    <n v="0"/>
    <m/>
    <m/>
    <s v="Regular BCM"/>
  </r>
  <r>
    <x v="7"/>
    <x v="1"/>
    <n v="11000"/>
    <s v="Murder"/>
    <x v="1"/>
    <x v="2"/>
    <n v="864662.48"/>
    <n v="0"/>
    <m/>
    <m/>
    <s v="Regular BCM"/>
  </r>
  <r>
    <x v="0"/>
    <x v="1"/>
    <n v="14000"/>
    <s v="Assault"/>
    <x v="0"/>
    <x v="2"/>
    <n v="88390.16"/>
    <n v="0"/>
    <m/>
    <m/>
    <s v="Regular BCM"/>
  </r>
  <r>
    <x v="4"/>
    <x v="4"/>
    <n v="11000"/>
    <s v="Murder"/>
    <x v="1"/>
    <x v="2"/>
    <n v="1199027.71"/>
    <n v="0"/>
    <m/>
    <m/>
    <s v="Regular BCM"/>
  </r>
  <r>
    <x v="9"/>
    <x v="10"/>
    <n v="13500"/>
    <s v="Weapons offenses"/>
    <x v="0"/>
    <x v="2"/>
    <n v="50206.239999999998"/>
    <n v="0"/>
    <m/>
    <m/>
    <s v="Regular BCM"/>
  </r>
  <r>
    <x v="14"/>
    <x v="6"/>
    <n v="12000"/>
    <s v="Narcotics - cocaine and heroin"/>
    <x v="0"/>
    <x v="2"/>
    <n v="48704.91"/>
    <n v="0"/>
    <m/>
    <m/>
    <s v="G &amp; G"/>
  </r>
  <r>
    <x v="11"/>
    <x v="4"/>
    <n v="11200"/>
    <s v="Homicide"/>
    <x v="0"/>
    <x v="2"/>
    <n v="279831.82"/>
    <n v="0"/>
    <m/>
    <m/>
    <s v="Regular BCM"/>
  </r>
  <r>
    <x v="9"/>
    <x v="2"/>
    <n v="11000"/>
    <s v="Murder"/>
    <x v="1"/>
    <x v="2"/>
    <n v="992217.15"/>
    <n v="0"/>
    <m/>
    <m/>
    <s v="Regular BCM"/>
  </r>
  <r>
    <x v="2"/>
    <x v="7"/>
    <n v="11200"/>
    <s v="Homicide"/>
    <x v="0"/>
    <x v="2"/>
    <n v="426698.32299999997"/>
    <n v="0"/>
    <m/>
    <m/>
    <s v="Regular BCM"/>
  </r>
  <r>
    <x v="6"/>
    <x v="1"/>
    <n v="11000"/>
    <s v="Murder"/>
    <x v="1"/>
    <x v="2"/>
    <n v="740126.14800000004"/>
    <n v="0"/>
    <m/>
    <m/>
    <s v="Regular BCM"/>
  </r>
  <r>
    <x v="6"/>
    <x v="6"/>
    <n v="11000"/>
    <s v="Murder"/>
    <x v="1"/>
    <x v="2"/>
    <n v="467468.43"/>
    <n v="0"/>
    <m/>
    <m/>
    <s v="ECM"/>
  </r>
  <r>
    <x v="4"/>
    <x v="6"/>
    <n v="11000"/>
    <s v="Murder"/>
    <x v="1"/>
    <x v="2"/>
    <n v="1745502.16"/>
    <n v="0"/>
    <m/>
    <m/>
    <s v="Regular BCM"/>
  </r>
  <r>
    <x v="3"/>
    <x v="6"/>
    <n v="11200"/>
    <s v="Homicide"/>
    <x v="0"/>
    <x v="2"/>
    <n v="242330.52"/>
    <n v="0"/>
    <m/>
    <m/>
    <s v="Regular BCM"/>
  </r>
  <r>
    <x v="9"/>
    <x v="6"/>
    <n v="12000"/>
    <s v="Narcotics - cocaine and heroin"/>
    <x v="0"/>
    <x v="2"/>
    <n v="127988.287"/>
    <n v="0"/>
    <m/>
    <m/>
    <s v="Regular BCM"/>
  </r>
  <r>
    <x v="0"/>
    <x v="0"/>
    <n v="11500"/>
    <s v="Sexual assault"/>
    <x v="0"/>
    <x v="2"/>
    <n v="119167.1"/>
    <n v="0"/>
    <m/>
    <m/>
    <s v="Regular BCM"/>
  </r>
  <r>
    <x v="4"/>
    <x v="5"/>
    <n v="11000"/>
    <s v="Murder"/>
    <x v="1"/>
    <x v="2"/>
    <n v="1124119.82"/>
    <n v="0"/>
    <m/>
    <m/>
    <s v="Regular BCM"/>
  </r>
  <r>
    <x v="11"/>
    <x v="9"/>
    <n v="11200"/>
    <s v="Homicide"/>
    <x v="0"/>
    <x v="2"/>
    <n v="418080.44"/>
    <n v="0"/>
    <m/>
    <m/>
    <s v="Regular BCM"/>
  </r>
  <r>
    <x v="14"/>
    <x v="4"/>
    <n v="12500"/>
    <s v="Robbery"/>
    <x v="0"/>
    <x v="2"/>
    <n v="187113.15"/>
    <n v="0"/>
    <m/>
    <m/>
    <s v="Regular BCM"/>
  </r>
  <r>
    <x v="3"/>
    <x v="4"/>
    <n v="12000"/>
    <s v="Narcotics - cocaine and heroin"/>
    <x v="0"/>
    <x v="2"/>
    <n v="211465.1"/>
    <n v="0"/>
    <m/>
    <m/>
    <s v="Regular BCM"/>
  </r>
  <r>
    <x v="2"/>
    <x v="4"/>
    <n v="11500"/>
    <s v="Sexual assault"/>
    <x v="0"/>
    <x v="2"/>
    <n v="265080.83"/>
    <n v="0"/>
    <m/>
    <m/>
    <s v="Regular BCM"/>
  </r>
  <r>
    <x v="7"/>
    <x v="6"/>
    <n v="11500"/>
    <s v="Sexual assault"/>
    <x v="0"/>
    <x v="2"/>
    <n v="160986.64000000001"/>
    <n v="0"/>
    <m/>
    <m/>
    <s v="Regular BCM"/>
  </r>
  <r>
    <x v="6"/>
    <x v="3"/>
    <n v="12000"/>
    <s v="Narcotics - cocaine and heroin"/>
    <x v="0"/>
    <x v="2"/>
    <n v="57641.15"/>
    <n v="0"/>
    <m/>
    <m/>
    <s v="Regular BCM"/>
  </r>
  <r>
    <x v="4"/>
    <x v="10"/>
    <n v="14000"/>
    <s v="Assault"/>
    <x v="0"/>
    <x v="2"/>
    <n v="49250.85"/>
    <n v="0"/>
    <m/>
    <m/>
    <s v="Regular BCM"/>
  </r>
  <r>
    <x v="4"/>
    <x v="10"/>
    <n v="12000"/>
    <s v="Narcotics - cocaine and heroin"/>
    <x v="0"/>
    <x v="2"/>
    <n v="372094.6"/>
    <n v="0"/>
    <m/>
    <m/>
    <s v="Regular BCM"/>
  </r>
  <r>
    <x v="11"/>
    <x v="4"/>
    <n v="11000"/>
    <s v="Murder"/>
    <x v="1"/>
    <x v="2"/>
    <n v="1754865.64"/>
    <n v="0"/>
    <m/>
    <m/>
    <s v="Regular BCM"/>
  </r>
  <r>
    <x v="0"/>
    <x v="8"/>
    <n v="11200"/>
    <s v="Homicide"/>
    <x v="0"/>
    <x v="2"/>
    <n v="254869.67"/>
    <n v="0"/>
    <m/>
    <m/>
    <s v="Regular BCM"/>
  </r>
  <r>
    <x v="9"/>
    <x v="3"/>
    <n v="12000"/>
    <s v="Narcotics - cocaine and heroin"/>
    <x v="0"/>
    <x v="2"/>
    <n v="140727.37"/>
    <n v="0"/>
    <m/>
    <m/>
    <s v="Regular BCM"/>
  </r>
  <r>
    <x v="14"/>
    <x v="9"/>
    <n v="12000"/>
    <s v="Narcotics - cocaine and heroin"/>
    <x v="0"/>
    <x v="2"/>
    <n v="361876.07"/>
    <n v="0"/>
    <m/>
    <m/>
    <s v="Regular BCM"/>
  </r>
  <r>
    <x v="2"/>
    <x v="7"/>
    <n v="12000"/>
    <s v="Narcotics - cocaine and heroin"/>
    <x v="0"/>
    <x v="2"/>
    <n v="80588.06"/>
    <n v="0"/>
    <m/>
    <m/>
    <s v="G &amp; G"/>
  </r>
  <r>
    <x v="0"/>
    <x v="5"/>
    <n v="12000"/>
    <s v="Narcotics - cocaine and heroin"/>
    <x v="0"/>
    <x v="2"/>
    <n v="112691.18"/>
    <n v="0"/>
    <m/>
    <m/>
    <s v="Regular BCM"/>
  </r>
  <r>
    <x v="11"/>
    <x v="10"/>
    <n v="11500"/>
    <s v="Sexual assault"/>
    <x v="0"/>
    <x v="2"/>
    <n v="142032.60999999999"/>
    <n v="0"/>
    <m/>
    <m/>
    <s v="Regular BCM"/>
  </r>
  <r>
    <x v="11"/>
    <x v="6"/>
    <n v="11000"/>
    <s v="Murder"/>
    <x v="1"/>
    <x v="2"/>
    <n v="2054839.8"/>
    <n v="0"/>
    <m/>
    <m/>
    <s v="Regular BCM"/>
  </r>
  <r>
    <x v="2"/>
    <x v="3"/>
    <n v="14000"/>
    <s v="Assault"/>
    <x v="0"/>
    <x v="2"/>
    <n v="118284.81"/>
    <n v="0"/>
    <m/>
    <m/>
    <s v="Regular BCM"/>
  </r>
  <r>
    <x v="2"/>
    <x v="11"/>
    <n v="14500"/>
    <s v="Theft"/>
    <x v="0"/>
    <x v="2"/>
    <n v="73262.05"/>
    <n v="0"/>
    <m/>
    <m/>
    <s v="Regular BCM"/>
  </r>
  <r>
    <x v="9"/>
    <x v="8"/>
    <n v="11200"/>
    <s v="Homicide"/>
    <x v="0"/>
    <x v="2"/>
    <n v="393836.86"/>
    <n v="0"/>
    <m/>
    <m/>
    <s v="Regular BCM"/>
  </r>
  <r>
    <x v="9"/>
    <x v="3"/>
    <n v="11200"/>
    <s v="Homicide"/>
    <x v="0"/>
    <x v="2"/>
    <n v="176949.71"/>
    <n v="0"/>
    <m/>
    <m/>
    <s v="Regular BCM"/>
  </r>
  <r>
    <x v="14"/>
    <x v="9"/>
    <n v="18500"/>
    <s v="Other criminal"/>
    <x v="0"/>
    <x v="2"/>
    <n v="114488.35"/>
    <n v="0"/>
    <m/>
    <m/>
    <s v="Regular BCM"/>
  </r>
  <r>
    <x v="6"/>
    <x v="7"/>
    <n v="11000"/>
    <s v="Murder"/>
    <x v="1"/>
    <x v="2"/>
    <n v="670325.75"/>
    <n v="0"/>
    <m/>
    <m/>
    <s v="ECM"/>
  </r>
  <r>
    <x v="3"/>
    <x v="0"/>
    <n v="11000"/>
    <s v="Murder"/>
    <x v="1"/>
    <x v="2"/>
    <n v="45853"/>
    <n v="0"/>
    <m/>
    <m/>
    <s v="ECM"/>
  </r>
  <r>
    <x v="7"/>
    <x v="6"/>
    <n v="11000"/>
    <s v="Murder"/>
    <x v="1"/>
    <x v="2"/>
    <n v="556679.51"/>
    <n v="0"/>
    <m/>
    <m/>
    <s v="Regular BCM"/>
  </r>
  <r>
    <x v="4"/>
    <x v="6"/>
    <n v="18500"/>
    <s v="Other criminal"/>
    <x v="0"/>
    <x v="2"/>
    <n v="212310.63"/>
    <n v="0"/>
    <m/>
    <m/>
    <s v="Regular BCM"/>
  </r>
  <r>
    <x v="3"/>
    <x v="7"/>
    <n v="11000"/>
    <s v="Murder"/>
    <x v="1"/>
    <x v="2"/>
    <n v="530207.79"/>
    <n v="0"/>
    <m/>
    <m/>
    <s v="Regular BCM"/>
  </r>
  <r>
    <x v="14"/>
    <x v="11"/>
    <n v="12500"/>
    <s v="Robbery"/>
    <x v="0"/>
    <x v="2"/>
    <n v="208054.81"/>
    <n v="0"/>
    <m/>
    <m/>
    <s v="Regular BCM"/>
  </r>
  <r>
    <x v="9"/>
    <x v="8"/>
    <n v="12000"/>
    <s v="Narcotics - cocaine and heroin"/>
    <x v="0"/>
    <x v="2"/>
    <n v="209514.41"/>
    <n v="0"/>
    <m/>
    <m/>
    <s v="Regular BCM"/>
  </r>
  <r>
    <x v="3"/>
    <x v="7"/>
    <n v="13500"/>
    <s v="Weapons offenses"/>
    <x v="0"/>
    <x v="2"/>
    <n v="139567.89000000001"/>
    <n v="0"/>
    <m/>
    <m/>
    <s v="Regular BCM"/>
  </r>
  <r>
    <x v="14"/>
    <x v="3"/>
    <n v="12500"/>
    <s v="Robbery"/>
    <x v="0"/>
    <x v="2"/>
    <n v="100276.05"/>
    <n v="0"/>
    <m/>
    <m/>
    <s v="Regular BCM"/>
  </r>
  <r>
    <x v="9"/>
    <x v="2"/>
    <n v="18500"/>
    <s v="Other criminal"/>
    <x v="0"/>
    <x v="2"/>
    <n v="155923.51999999999"/>
    <n v="0"/>
    <m/>
    <m/>
    <s v="Regular BCM"/>
  </r>
  <r>
    <x v="6"/>
    <x v="0"/>
    <n v="14000"/>
    <s v="Assault"/>
    <x v="0"/>
    <x v="2"/>
    <n v="22510.95"/>
    <n v="0"/>
    <m/>
    <m/>
    <s v="Regular BCM"/>
  </r>
  <r>
    <x v="9"/>
    <x v="6"/>
    <n v="18500"/>
    <s v="Other criminal"/>
    <x v="0"/>
    <x v="2"/>
    <n v="67148.479999999996"/>
    <n v="0"/>
    <m/>
    <m/>
    <s v="Regular BCM"/>
  </r>
  <r>
    <x v="6"/>
    <x v="3"/>
    <n v="18500"/>
    <s v="Other criminal"/>
    <x v="0"/>
    <x v="2"/>
    <n v="131852.81"/>
    <n v="0"/>
    <m/>
    <m/>
    <s v="Regular BCM"/>
  </r>
  <r>
    <x v="7"/>
    <x v="7"/>
    <n v="12000"/>
    <s v="Narcotics - cocaine and heroin"/>
    <x v="0"/>
    <x v="2"/>
    <n v="198018.17"/>
    <n v="0"/>
    <m/>
    <m/>
    <s v="Regular BCM"/>
  </r>
  <r>
    <x v="6"/>
    <x v="6"/>
    <n v="11200"/>
    <s v="Homicide"/>
    <x v="0"/>
    <x v="2"/>
    <n v="448279.43"/>
    <n v="0"/>
    <m/>
    <m/>
    <s v="Regular BCM"/>
  </r>
  <r>
    <x v="4"/>
    <x v="0"/>
    <n v="12500"/>
    <s v="Robbery"/>
    <x v="0"/>
    <x v="2"/>
    <n v="216239.1"/>
    <n v="0"/>
    <m/>
    <m/>
    <s v="ECM"/>
  </r>
  <r>
    <x v="2"/>
    <x v="8"/>
    <n v="11000"/>
    <s v="Murder"/>
    <x v="1"/>
    <x v="2"/>
    <n v="176349.75"/>
    <n v="0"/>
    <s v="Y"/>
    <m/>
    <s v="Regular BCM"/>
  </r>
  <r>
    <x v="7"/>
    <x v="4"/>
    <n v="11000"/>
    <s v="Murder"/>
    <x v="1"/>
    <x v="2"/>
    <n v="1073753.47"/>
    <n v="0"/>
    <m/>
    <m/>
    <s v="Regular BCM"/>
  </r>
  <r>
    <x v="6"/>
    <x v="5"/>
    <n v="12500"/>
    <s v="Robbery"/>
    <x v="0"/>
    <x v="2"/>
    <n v="120242.99"/>
    <n v="0"/>
    <m/>
    <m/>
    <s v="Regular BCM"/>
  </r>
  <r>
    <x v="14"/>
    <x v="1"/>
    <n v="18500"/>
    <s v="Other criminal"/>
    <x v="0"/>
    <x v="2"/>
    <n v="47750.5"/>
    <n v="0"/>
    <s v="Y"/>
    <m/>
    <s v="Regular BCM"/>
  </r>
  <r>
    <x v="4"/>
    <x v="9"/>
    <n v="11200"/>
    <s v="Homicide"/>
    <x v="0"/>
    <x v="2"/>
    <n v="340003.65"/>
    <n v="0"/>
    <m/>
    <m/>
    <s v="Regular BCM"/>
  </r>
  <r>
    <x v="7"/>
    <x v="4"/>
    <n v="11000"/>
    <s v="Murder"/>
    <x v="1"/>
    <x v="2"/>
    <n v="1279429.939"/>
    <n v="0"/>
    <m/>
    <m/>
    <s v="ECM"/>
  </r>
  <r>
    <x v="14"/>
    <x v="1"/>
    <n v="11200"/>
    <s v="Homicide"/>
    <x v="0"/>
    <x v="2"/>
    <n v="374176.43800000002"/>
    <n v="0"/>
    <m/>
    <m/>
    <s v="Regular BCM"/>
  </r>
  <r>
    <x v="14"/>
    <x v="2"/>
    <n v="12000"/>
    <s v="Narcotics - cocaine and heroin"/>
    <x v="0"/>
    <x v="2"/>
    <n v="250671.96"/>
    <n v="0"/>
    <m/>
    <m/>
    <s v="Regular BCM"/>
  </r>
  <r>
    <x v="14"/>
    <x v="3"/>
    <n v="18500"/>
    <s v="Other criminal"/>
    <x v="0"/>
    <x v="2"/>
    <n v="6139"/>
    <n v="0"/>
    <m/>
    <m/>
    <s v="ECM"/>
  </r>
  <r>
    <x v="3"/>
    <x v="8"/>
    <n v="13500"/>
    <s v="Weapons offenses"/>
    <x v="0"/>
    <x v="2"/>
    <n v="72514.691000000006"/>
    <n v="0"/>
    <m/>
    <m/>
    <s v="Regular BCM"/>
  </r>
  <r>
    <x v="4"/>
    <x v="7"/>
    <n v="11500"/>
    <s v="Sexual assault"/>
    <x v="0"/>
    <x v="2"/>
    <n v="75036.5"/>
    <n v="0"/>
    <m/>
    <m/>
    <s v="Regular BCM"/>
  </r>
  <r>
    <x v="6"/>
    <x v="2"/>
    <n v="12000"/>
    <s v="Narcotics - cocaine and heroin"/>
    <x v="0"/>
    <x v="2"/>
    <n v="36834"/>
    <n v="0"/>
    <m/>
    <m/>
    <s v="G &amp; G"/>
  </r>
  <r>
    <x v="11"/>
    <x v="2"/>
    <n v="11500"/>
    <s v="Sexual assault"/>
    <x v="0"/>
    <x v="2"/>
    <n v="295979.17"/>
    <n v="0"/>
    <m/>
    <m/>
    <s v="Regular BCM"/>
  </r>
  <r>
    <x v="11"/>
    <x v="9"/>
    <n v="11500"/>
    <s v="Sexual assault"/>
    <x v="0"/>
    <x v="2"/>
    <n v="83732.399999999994"/>
    <n v="0"/>
    <m/>
    <m/>
    <s v="Regular BCM"/>
  </r>
  <r>
    <x v="3"/>
    <x v="9"/>
    <n v="13000"/>
    <s v="Break and enter"/>
    <x v="0"/>
    <x v="2"/>
    <n v="26643.26"/>
    <n v="0"/>
    <m/>
    <m/>
    <s v="Regular BCM"/>
  </r>
  <r>
    <x v="4"/>
    <x v="8"/>
    <n v="12000"/>
    <s v="Narcotics - cocaine and heroin"/>
    <x v="0"/>
    <x v="2"/>
    <n v="216674.22"/>
    <n v="0"/>
    <m/>
    <m/>
    <s v="Regular BCM"/>
  </r>
  <r>
    <x v="0"/>
    <x v="1"/>
    <n v="11500"/>
    <s v="Sexual assault"/>
    <x v="0"/>
    <x v="2"/>
    <n v="70807.05"/>
    <n v="0"/>
    <m/>
    <m/>
    <s v="Regular BCM"/>
  </r>
  <r>
    <x v="6"/>
    <x v="9"/>
    <n v="12000"/>
    <s v="Narcotics - cocaine and heroin"/>
    <x v="0"/>
    <x v="2"/>
    <n v="173177.92"/>
    <n v="0"/>
    <m/>
    <m/>
    <s v="Regular BCM"/>
  </r>
  <r>
    <x v="9"/>
    <x v="10"/>
    <n v="12000"/>
    <s v="Narcotics - cocaine and heroin"/>
    <x v="0"/>
    <x v="2"/>
    <n v="638004.46"/>
    <n v="0"/>
    <m/>
    <m/>
    <s v="G &amp; G"/>
  </r>
  <r>
    <x v="7"/>
    <x v="6"/>
    <n v="14500"/>
    <s v="Theft"/>
    <x v="0"/>
    <x v="2"/>
    <n v="24693.83"/>
    <n v="0"/>
    <m/>
    <m/>
    <s v="Regular BCM"/>
  </r>
  <r>
    <x v="14"/>
    <x v="8"/>
    <n v="18500"/>
    <s v="Other criminal"/>
    <x v="0"/>
    <x v="2"/>
    <n v="58664.9"/>
    <n v="0"/>
    <m/>
    <m/>
    <s v="Regular BCM"/>
  </r>
  <r>
    <x v="14"/>
    <x v="6"/>
    <n v="13500"/>
    <s v="Weapons offenses"/>
    <x v="0"/>
    <x v="2"/>
    <n v="55254.15"/>
    <n v="0"/>
    <m/>
    <m/>
    <s v="G &amp; G"/>
  </r>
  <r>
    <x v="2"/>
    <x v="5"/>
    <n v="13500"/>
    <s v="Weapons offenses"/>
    <x v="0"/>
    <x v="2"/>
    <n v="128377.32"/>
    <n v="0"/>
    <m/>
    <m/>
    <s v="G &amp; G"/>
  </r>
  <r>
    <x v="11"/>
    <x v="6"/>
    <n v="11200"/>
    <s v="Homicide"/>
    <x v="0"/>
    <x v="2"/>
    <n v="256957.89"/>
    <n v="0"/>
    <m/>
    <m/>
    <s v="Regular BCM"/>
  </r>
  <r>
    <x v="7"/>
    <x v="7"/>
    <n v="18500"/>
    <s v="Other criminal"/>
    <x v="0"/>
    <x v="2"/>
    <n v="66830.883000000002"/>
    <n v="0"/>
    <m/>
    <m/>
    <s v="Regular BCM"/>
  </r>
  <r>
    <x v="0"/>
    <x v="3"/>
    <n v="14000"/>
    <s v="Assault"/>
    <x v="0"/>
    <x v="2"/>
    <n v="44200.800000000003"/>
    <n v="0"/>
    <m/>
    <m/>
    <s v="Regular BCM"/>
  </r>
  <r>
    <x v="6"/>
    <x v="4"/>
    <n v="18500"/>
    <s v="Other criminal"/>
    <x v="0"/>
    <x v="2"/>
    <n v="83484.582999999999"/>
    <n v="0"/>
    <m/>
    <m/>
    <s v="Regular BCM"/>
  </r>
  <r>
    <x v="0"/>
    <x v="2"/>
    <n v="14000"/>
    <s v="Assault"/>
    <x v="0"/>
    <x v="2"/>
    <n v="92386.59"/>
    <n v="0"/>
    <m/>
    <m/>
    <s v="Regular BCM"/>
  </r>
  <r>
    <x v="7"/>
    <x v="3"/>
    <n v="11500"/>
    <s v="Sexual assault"/>
    <x v="0"/>
    <x v="2"/>
    <n v="35535.050000000003"/>
    <n v="0"/>
    <s v="Y"/>
    <m/>
    <s v="Regular BCM"/>
  </r>
  <r>
    <x v="6"/>
    <x v="1"/>
    <n v="11200"/>
    <s v="Homicide"/>
    <x v="0"/>
    <x v="2"/>
    <n v="148833.71"/>
    <n v="0"/>
    <m/>
    <m/>
    <s v="Regular BCM"/>
  </r>
  <r>
    <x v="6"/>
    <x v="10"/>
    <n v="13500"/>
    <s v="Weapons offenses"/>
    <x v="0"/>
    <x v="2"/>
    <n v="20013.14"/>
    <n v="0"/>
    <m/>
    <m/>
    <s v="G &amp; G"/>
  </r>
  <r>
    <x v="0"/>
    <x v="3"/>
    <n v="11200"/>
    <s v="Homicide"/>
    <x v="0"/>
    <x v="2"/>
    <n v="209153.45"/>
    <n v="0"/>
    <m/>
    <m/>
    <s v="Regular BCM"/>
  </r>
  <r>
    <x v="6"/>
    <x v="11"/>
    <n v="18500"/>
    <s v="Other criminal"/>
    <x v="0"/>
    <x v="2"/>
    <n v="49117.3"/>
    <n v="0"/>
    <m/>
    <m/>
    <s v="Regular BCM"/>
  </r>
  <r>
    <x v="2"/>
    <x v="5"/>
    <n v="18500"/>
    <s v="Other criminal"/>
    <x v="0"/>
    <x v="2"/>
    <n v="109190.37"/>
    <n v="0"/>
    <m/>
    <m/>
    <s v="Regular BCM"/>
  </r>
  <r>
    <x v="4"/>
    <x v="9"/>
    <n v="14000"/>
    <s v="Assault"/>
    <x v="0"/>
    <x v="2"/>
    <n v="161584.22"/>
    <n v="0"/>
    <m/>
    <m/>
    <s v="Regular BCM"/>
  </r>
  <r>
    <x v="3"/>
    <x v="2"/>
    <n v="13500"/>
    <s v="Weapons offenses"/>
    <x v="0"/>
    <x v="2"/>
    <n v="9208.5"/>
    <n v="0"/>
    <m/>
    <m/>
    <s v="ECM"/>
  </r>
  <r>
    <x v="14"/>
    <x v="0"/>
    <n v="11200"/>
    <s v="Homicide"/>
    <x v="0"/>
    <x v="2"/>
    <n v="62757.8"/>
    <n v="0"/>
    <m/>
    <m/>
    <s v="ECM"/>
  </r>
  <r>
    <x v="2"/>
    <x v="7"/>
    <n v="12000"/>
    <s v="Narcotics - cocaine and heroin"/>
    <x v="0"/>
    <x v="2"/>
    <n v="200179.32"/>
    <n v="0"/>
    <m/>
    <m/>
    <s v="Regular BCM"/>
  </r>
  <r>
    <x v="2"/>
    <x v="8"/>
    <n v="11000"/>
    <s v="Murder"/>
    <x v="1"/>
    <x v="2"/>
    <n v="254218.93"/>
    <n v="0"/>
    <m/>
    <m/>
    <s v="ECM"/>
  </r>
  <r>
    <x v="11"/>
    <x v="10"/>
    <n v="18500"/>
    <s v="Other criminal"/>
    <x v="0"/>
    <x v="2"/>
    <n v="80961.710000000006"/>
    <n v="0"/>
    <m/>
    <m/>
    <s v="Regular BCM"/>
  </r>
  <r>
    <x v="2"/>
    <x v="1"/>
    <n v="18500"/>
    <s v="Other criminal"/>
    <x v="0"/>
    <x v="2"/>
    <n v="117464.65"/>
    <n v="0"/>
    <m/>
    <m/>
    <s v="Regular BCM"/>
  </r>
  <r>
    <x v="7"/>
    <x v="3"/>
    <n v="13500"/>
    <s v="Weapons offenses"/>
    <x v="0"/>
    <x v="2"/>
    <n v="132619.82"/>
    <n v="0"/>
    <m/>
    <m/>
    <s v="Regular BCM"/>
  </r>
  <r>
    <x v="2"/>
    <x v="4"/>
    <n v="11200"/>
    <s v="Homicide"/>
    <x v="0"/>
    <x v="2"/>
    <n v="85268.75"/>
    <n v="0"/>
    <m/>
    <m/>
    <s v="Regular BCM"/>
  </r>
  <r>
    <x v="14"/>
    <x v="6"/>
    <n v="18500"/>
    <s v="Other criminal"/>
    <x v="0"/>
    <x v="2"/>
    <n v="52729.599999999999"/>
    <n v="0"/>
    <m/>
    <m/>
    <s v="Regular BCM"/>
  </r>
  <r>
    <x v="0"/>
    <x v="10"/>
    <n v="11000"/>
    <s v="Murder"/>
    <x v="1"/>
    <x v="2"/>
    <n v="825829"/>
    <n v="0"/>
    <m/>
    <m/>
    <s v="ECM"/>
  </r>
  <r>
    <x v="4"/>
    <x v="0"/>
    <n v="11000"/>
    <s v="Murder"/>
    <x v="1"/>
    <x v="2"/>
    <n v="1210277.19"/>
    <n v="0"/>
    <m/>
    <m/>
    <s v="ECM"/>
  </r>
  <r>
    <x v="14"/>
    <x v="0"/>
    <n v="11000"/>
    <s v="Murder"/>
    <x v="1"/>
    <x v="2"/>
    <n v="704999.86"/>
    <n v="0"/>
    <m/>
    <m/>
    <s v="Regular BCM"/>
  </r>
  <r>
    <x v="0"/>
    <x v="6"/>
    <n v="13500"/>
    <s v="Weapons offenses"/>
    <x v="0"/>
    <x v="2"/>
    <n v="56754.879999999997"/>
    <n v="0"/>
    <m/>
    <m/>
    <s v="Regular BCM"/>
  </r>
  <r>
    <x v="3"/>
    <x v="9"/>
    <n v="12500"/>
    <s v="Robbery"/>
    <x v="0"/>
    <x v="2"/>
    <n v="231654.5"/>
    <n v="0"/>
    <m/>
    <m/>
    <s v="Regular BCM"/>
  </r>
  <r>
    <x v="4"/>
    <x v="10"/>
    <n v="16500"/>
    <s v="Other vehicle offenses"/>
    <x v="0"/>
    <x v="2"/>
    <n v="60654.048999999999"/>
    <n v="0"/>
    <m/>
    <m/>
    <s v="Regular BCM"/>
  </r>
  <r>
    <x v="7"/>
    <x v="1"/>
    <n v="11500"/>
    <s v="Sexual assault"/>
    <x v="0"/>
    <x v="2"/>
    <n v="79536.850000000006"/>
    <n v="0"/>
    <m/>
    <m/>
    <s v="Regular BCM"/>
  </r>
  <r>
    <x v="6"/>
    <x v="9"/>
    <n v="16000"/>
    <s v="Impaired driving"/>
    <x v="0"/>
    <x v="2"/>
    <n v="17053.75"/>
    <n v="0"/>
    <m/>
    <m/>
    <s v="Regular BCM"/>
  </r>
  <r>
    <x v="4"/>
    <x v="10"/>
    <n v="12500"/>
    <s v="Robbery"/>
    <x v="0"/>
    <x v="2"/>
    <n v="100685.34"/>
    <n v="0"/>
    <m/>
    <m/>
    <s v="G &amp; G"/>
  </r>
  <r>
    <x v="2"/>
    <x v="2"/>
    <n v="11500"/>
    <s v="Sexual assault"/>
    <x v="0"/>
    <x v="2"/>
    <n v="207508"/>
    <n v="0"/>
    <m/>
    <m/>
    <s v="Regular BCM"/>
  </r>
  <r>
    <x v="4"/>
    <x v="8"/>
    <n v="11200"/>
    <s v="Homicide"/>
    <x v="0"/>
    <x v="2"/>
    <n v="282846.63"/>
    <n v="0"/>
    <m/>
    <m/>
    <s v="Regular BCM"/>
  </r>
  <r>
    <x v="6"/>
    <x v="9"/>
    <n v="18500"/>
    <s v="Other criminal"/>
    <x v="0"/>
    <x v="2"/>
    <n v="91809.616999999998"/>
    <n v="0"/>
    <m/>
    <m/>
    <s v="Regular BCM"/>
  </r>
  <r>
    <x v="2"/>
    <x v="7"/>
    <n v="11200"/>
    <s v="Homicide"/>
    <x v="0"/>
    <x v="2"/>
    <n v="323339.09999999998"/>
    <n v="0"/>
    <m/>
    <m/>
    <s v="ECM"/>
  </r>
  <r>
    <x v="0"/>
    <x v="7"/>
    <n v="11000"/>
    <s v="Murder"/>
    <x v="1"/>
    <x v="2"/>
    <n v="72236.5"/>
    <n v="0"/>
    <m/>
    <m/>
    <s v="ECM"/>
  </r>
  <r>
    <x v="11"/>
    <x v="10"/>
    <n v="12500"/>
    <s v="Robbery"/>
    <x v="0"/>
    <x v="2"/>
    <n v="85035.16"/>
    <n v="0"/>
    <m/>
    <m/>
    <s v="Regular BCM"/>
  </r>
  <r>
    <x v="11"/>
    <x v="1"/>
    <n v="11000"/>
    <s v="Murder"/>
    <x v="1"/>
    <x v="2"/>
    <n v="961414.08"/>
    <n v="0"/>
    <m/>
    <m/>
    <s v="Regular BCM"/>
  </r>
  <r>
    <x v="2"/>
    <x v="3"/>
    <n v="11200"/>
    <s v="Homicide"/>
    <x v="0"/>
    <x v="2"/>
    <n v="144740.845"/>
    <n v="0"/>
    <m/>
    <m/>
    <s v="Regular BCM"/>
  </r>
  <r>
    <x v="6"/>
    <x v="4"/>
    <n v="12000"/>
    <s v="Narcotics - cocaine and heroin"/>
    <x v="0"/>
    <x v="2"/>
    <n v="100632.06"/>
    <n v="0"/>
    <m/>
    <m/>
    <s v="Regular BCM"/>
  </r>
  <r>
    <x v="2"/>
    <x v="6"/>
    <n v="15000"/>
    <s v="Threatening"/>
    <x v="0"/>
    <x v="2"/>
    <n v="39155.410000000003"/>
    <n v="0"/>
    <m/>
    <m/>
    <s v="Regular BCM"/>
  </r>
  <r>
    <x v="2"/>
    <x v="2"/>
    <n v="11500"/>
    <s v="Sexual assault"/>
    <x v="0"/>
    <x v="2"/>
    <n v="20464.5"/>
    <n v="0"/>
    <s v="Y"/>
    <m/>
    <s v="Regular BCM"/>
  </r>
  <r>
    <x v="14"/>
    <x v="9"/>
    <n v="13500"/>
    <s v="Weapons offenses"/>
    <x v="0"/>
    <x v="2"/>
    <n v="25169.9"/>
    <n v="0"/>
    <s v="Y"/>
    <m/>
    <s v="Regular BCM"/>
  </r>
  <r>
    <x v="7"/>
    <x v="1"/>
    <n v="14000"/>
    <s v="Assault"/>
    <x v="0"/>
    <x v="2"/>
    <n v="26603.85"/>
    <n v="0"/>
    <m/>
    <m/>
    <s v="Regular BCM"/>
  </r>
  <r>
    <x v="2"/>
    <x v="10"/>
    <n v="13500"/>
    <s v="Weapons offenses"/>
    <x v="0"/>
    <x v="2"/>
    <n v="103550.37"/>
    <n v="0"/>
    <m/>
    <m/>
    <s v="Regular BCM"/>
  </r>
  <r>
    <x v="3"/>
    <x v="10"/>
    <n v="12000"/>
    <s v="Narcotics - cocaine and heroin"/>
    <x v="0"/>
    <x v="2"/>
    <n v="359980.53"/>
    <n v="0"/>
    <m/>
    <m/>
    <s v="G &amp; G"/>
  </r>
  <r>
    <x v="6"/>
    <x v="0"/>
    <n v="18500"/>
    <s v="Other criminal"/>
    <x v="0"/>
    <x v="2"/>
    <n v="48635.3"/>
    <n v="0"/>
    <m/>
    <m/>
    <s v="Regular BCM"/>
  </r>
  <r>
    <x v="2"/>
    <x v="11"/>
    <n v="11000"/>
    <s v="Murder"/>
    <x v="1"/>
    <x v="2"/>
    <n v="149776.5"/>
    <n v="0"/>
    <s v="Y"/>
    <m/>
    <s v="Regular BCM"/>
  </r>
  <r>
    <x v="9"/>
    <x v="11"/>
    <n v="14000"/>
    <s v="Assault"/>
    <x v="0"/>
    <x v="2"/>
    <n v="33764.5"/>
    <n v="0"/>
    <m/>
    <m/>
    <s v="Regular BCM"/>
  </r>
  <r>
    <x v="11"/>
    <x v="8"/>
    <n v="14000"/>
    <s v="Assault"/>
    <x v="0"/>
    <x v="2"/>
    <n v="85130.8"/>
    <n v="0"/>
    <m/>
    <m/>
    <s v="Regular BCM"/>
  </r>
  <r>
    <x v="3"/>
    <x v="1"/>
    <n v="12000"/>
    <s v="Narcotics - cocaine and heroin"/>
    <x v="0"/>
    <x v="2"/>
    <n v="167300.91"/>
    <n v="0"/>
    <m/>
    <m/>
    <s v="G &amp; G"/>
  </r>
  <r>
    <x v="6"/>
    <x v="10"/>
    <n v="11500"/>
    <s v="Sexual assault"/>
    <x v="0"/>
    <x v="2"/>
    <n v="123192.75"/>
    <n v="0"/>
    <m/>
    <m/>
    <s v="Regular BCM"/>
  </r>
  <r>
    <x v="6"/>
    <x v="6"/>
    <n v="18500"/>
    <s v="Other criminal"/>
    <x v="0"/>
    <x v="2"/>
    <n v="121695.56"/>
    <n v="0"/>
    <m/>
    <m/>
    <s v="G &amp; G"/>
  </r>
  <r>
    <x v="6"/>
    <x v="2"/>
    <n v="11000"/>
    <s v="Murder"/>
    <x v="1"/>
    <x v="2"/>
    <n v="12078.75"/>
    <n v="0"/>
    <m/>
    <m/>
    <s v="ECM"/>
  </r>
  <r>
    <x v="9"/>
    <x v="7"/>
    <n v="18500"/>
    <s v="Other criminal"/>
    <x v="0"/>
    <x v="2"/>
    <n v="6821.5"/>
    <n v="0"/>
    <m/>
    <m/>
    <s v="ECM"/>
  </r>
  <r>
    <x v="9"/>
    <x v="9"/>
    <n v="18500"/>
    <s v="Other criminal"/>
    <x v="0"/>
    <x v="2"/>
    <n v="38200.400000000001"/>
    <n v="0"/>
    <m/>
    <m/>
    <s v="ECM"/>
  </r>
  <r>
    <x v="0"/>
    <x v="5"/>
    <n v="13500"/>
    <s v="Weapons offenses"/>
    <x v="0"/>
    <x v="2"/>
    <n v="34516.79"/>
    <n v="0"/>
    <m/>
    <m/>
    <s v="G &amp; G"/>
  </r>
  <r>
    <x v="4"/>
    <x v="0"/>
    <n v="14500"/>
    <s v="Theft"/>
    <x v="0"/>
    <x v="2"/>
    <n v="42293.3"/>
    <n v="0"/>
    <m/>
    <m/>
    <s v="G &amp; G"/>
  </r>
  <r>
    <x v="7"/>
    <x v="5"/>
    <n v="12500"/>
    <s v="Robbery"/>
    <x v="0"/>
    <x v="2"/>
    <n v="192169.86"/>
    <n v="0"/>
    <m/>
    <m/>
    <s v="Regular BCM"/>
  </r>
  <r>
    <x v="2"/>
    <x v="9"/>
    <n v="13500"/>
    <s v="Weapons offenses"/>
    <x v="0"/>
    <x v="2"/>
    <n v="71569.789999999994"/>
    <n v="0"/>
    <m/>
    <m/>
    <s v="G &amp; G"/>
  </r>
  <r>
    <x v="11"/>
    <x v="0"/>
    <n v="16500"/>
    <s v="Other vehicle offenses"/>
    <x v="0"/>
    <x v="2"/>
    <n v="10528.7"/>
    <n v="0"/>
    <m/>
    <m/>
    <s v="Regular BCM"/>
  </r>
  <r>
    <x v="4"/>
    <x v="10"/>
    <n v="12500"/>
    <s v="Robbery"/>
    <x v="0"/>
    <x v="2"/>
    <n v="154641.26999999999"/>
    <n v="0"/>
    <m/>
    <m/>
    <s v="Regular BCM"/>
  </r>
  <r>
    <x v="4"/>
    <x v="8"/>
    <n v="18500"/>
    <s v="Other criminal"/>
    <x v="0"/>
    <x v="2"/>
    <n v="70943.600000000006"/>
    <n v="0"/>
    <m/>
    <m/>
    <s v="G &amp; G"/>
  </r>
  <r>
    <x v="7"/>
    <x v="10"/>
    <n v="11000"/>
    <s v="Murder"/>
    <x v="1"/>
    <x v="2"/>
    <n v="263526.03000000003"/>
    <n v="0"/>
    <m/>
    <m/>
    <s v="ECM"/>
  </r>
  <r>
    <x v="9"/>
    <x v="7"/>
    <n v="15000"/>
    <s v="Threatening"/>
    <x v="0"/>
    <x v="2"/>
    <n v="86467.29"/>
    <n v="0"/>
    <m/>
    <m/>
    <s v="Regular BCM"/>
  </r>
  <r>
    <x v="2"/>
    <x v="8"/>
    <n v="18000"/>
    <s v="Fail to comply"/>
    <x v="0"/>
    <x v="2"/>
    <n v="35663.65"/>
    <n v="0"/>
    <m/>
    <m/>
    <s v="Regular BCM"/>
  </r>
  <r>
    <x v="3"/>
    <x v="9"/>
    <n v="11000"/>
    <s v="Murder"/>
    <x v="1"/>
    <x v="2"/>
    <n v="423083.35"/>
    <n v="0"/>
    <m/>
    <m/>
    <s v="ECM"/>
  </r>
  <r>
    <x v="3"/>
    <x v="9"/>
    <n v="13500"/>
    <s v="Weapons offenses"/>
    <x v="0"/>
    <x v="2"/>
    <n v="52115.1"/>
    <n v="0"/>
    <m/>
    <m/>
    <s v="G &amp; G"/>
  </r>
  <r>
    <x v="11"/>
    <x v="7"/>
    <n v="18000"/>
    <s v="Fail to comply"/>
    <x v="0"/>
    <x v="2"/>
    <n v="25292.68"/>
    <n v="0"/>
    <m/>
    <m/>
    <s v="Regular BCM"/>
  </r>
  <r>
    <x v="2"/>
    <x v="2"/>
    <n v="11200"/>
    <s v="Homicide"/>
    <x v="0"/>
    <x v="2"/>
    <n v="53480.56"/>
    <n v="0"/>
    <m/>
    <m/>
    <s v="G &amp; G"/>
  </r>
  <r>
    <x v="0"/>
    <x v="2"/>
    <n v="13500"/>
    <s v="Weapons offenses"/>
    <x v="0"/>
    <x v="2"/>
    <n v="74354.350000000006"/>
    <n v="0"/>
    <m/>
    <m/>
    <s v="G &amp; G"/>
  </r>
  <r>
    <x v="2"/>
    <x v="8"/>
    <n v="11500"/>
    <s v="Sexual assault"/>
    <x v="0"/>
    <x v="2"/>
    <n v="43929.599999999999"/>
    <n v="0"/>
    <m/>
    <m/>
    <s v="Regular BCM"/>
  </r>
  <r>
    <x v="7"/>
    <x v="4"/>
    <n v="11000"/>
    <s v="Murder"/>
    <x v="1"/>
    <x v="2"/>
    <n v="87772.25"/>
    <n v="0"/>
    <s v="Y"/>
    <m/>
    <s v="Regular BCM"/>
  </r>
  <r>
    <x v="14"/>
    <x v="6"/>
    <n v="11000"/>
    <s v="Murder"/>
    <x v="1"/>
    <x v="2"/>
    <n v="430566.55"/>
    <n v="0"/>
    <m/>
    <m/>
    <s v="ECM"/>
  </r>
  <r>
    <x v="2"/>
    <x v="7"/>
    <n v="14000"/>
    <s v="Assault"/>
    <x v="0"/>
    <x v="2"/>
    <n v="17053.75"/>
    <n v="0"/>
    <m/>
    <m/>
    <s v="G &amp; G"/>
  </r>
  <r>
    <x v="3"/>
    <x v="1"/>
    <n v="11200"/>
    <s v="Homicide"/>
    <x v="0"/>
    <x v="2"/>
    <n v="391408.67"/>
    <n v="0"/>
    <m/>
    <m/>
    <s v="Regular BCM"/>
  </r>
  <r>
    <x v="14"/>
    <x v="5"/>
    <n v="12000"/>
    <s v="Narcotics - cocaine and heroin"/>
    <x v="0"/>
    <x v="2"/>
    <n v="48705.51"/>
    <n v="0"/>
    <m/>
    <m/>
    <s v="Regular BCM"/>
  </r>
  <r>
    <x v="14"/>
    <x v="2"/>
    <n v="14000"/>
    <s v="Assault"/>
    <x v="0"/>
    <x v="2"/>
    <n v="52661.98"/>
    <n v="0"/>
    <m/>
    <m/>
    <s v="Regular BCM"/>
  </r>
  <r>
    <x v="0"/>
    <x v="2"/>
    <n v="18000"/>
    <s v="Fail to comply"/>
    <x v="0"/>
    <x v="2"/>
    <n v="35674.800000000003"/>
    <n v="0"/>
    <m/>
    <m/>
    <s v="G &amp; G"/>
  </r>
  <r>
    <x v="9"/>
    <x v="3"/>
    <n v="14000"/>
    <s v="Assault"/>
    <x v="0"/>
    <x v="2"/>
    <n v="36971.480000000003"/>
    <n v="0"/>
    <m/>
    <m/>
    <s v="Regular BCM"/>
  </r>
  <r>
    <x v="7"/>
    <x v="7"/>
    <n v="15500"/>
    <s v="Fraud"/>
    <x v="0"/>
    <x v="2"/>
    <n v="136706"/>
    <n v="0"/>
    <m/>
    <m/>
    <s v="ECM"/>
  </r>
  <r>
    <x v="2"/>
    <x v="2"/>
    <n v="16500"/>
    <s v="Other vehicle offenses"/>
    <x v="0"/>
    <x v="2"/>
    <n v="23328.2"/>
    <n v="0"/>
    <s v="Y"/>
    <m/>
    <s v="Regular BCM"/>
  </r>
  <r>
    <x v="14"/>
    <x v="4"/>
    <n v="13500"/>
    <s v="Weapons offenses"/>
    <x v="0"/>
    <x v="2"/>
    <n v="4911.2"/>
    <n v="0"/>
    <m/>
    <m/>
    <s v="Regular BCM"/>
  </r>
  <r>
    <x v="0"/>
    <x v="4"/>
    <n v="13500"/>
    <s v="Weapons offenses"/>
    <x v="0"/>
    <x v="2"/>
    <n v="19440.75"/>
    <n v="0"/>
    <m/>
    <m/>
    <s v="G &amp; G"/>
  </r>
  <r>
    <x v="2"/>
    <x v="0"/>
    <n v="14000"/>
    <s v="Assault"/>
    <x v="0"/>
    <x v="2"/>
    <n v="18417"/>
    <n v="0"/>
    <m/>
    <m/>
    <s v="Regular BCM"/>
  </r>
  <r>
    <x v="4"/>
    <x v="8"/>
    <n v="12000"/>
    <s v="Narcotics - cocaine and heroin"/>
    <x v="0"/>
    <x v="2"/>
    <n v="8185.8"/>
    <n v="0"/>
    <m/>
    <m/>
    <s v="ECM"/>
  </r>
  <r>
    <x v="2"/>
    <x v="7"/>
    <n v="11000"/>
    <s v="Murder"/>
    <x v="1"/>
    <x v="2"/>
    <n v="150764.75"/>
    <n v="0"/>
    <s v="Y"/>
    <m/>
    <s v="Regular BCM"/>
  </r>
  <r>
    <x v="9"/>
    <x v="4"/>
    <n v="13500"/>
    <s v="Weapons offenses"/>
    <x v="0"/>
    <x v="2"/>
    <n v="46998.98"/>
    <n v="0"/>
    <m/>
    <m/>
    <s v="Regular BCM"/>
  </r>
  <r>
    <x v="0"/>
    <x v="6"/>
    <n v="11200"/>
    <s v="Homicide"/>
    <x v="0"/>
    <x v="2"/>
    <n v="38882.550000000003"/>
    <n v="0"/>
    <m/>
    <m/>
    <s v="G &amp; G"/>
  </r>
  <r>
    <x v="3"/>
    <x v="6"/>
    <n v="11000"/>
    <s v="Murder"/>
    <x v="1"/>
    <x v="2"/>
    <n v="58664.9"/>
    <n v="0"/>
    <m/>
    <m/>
    <s v="ECM"/>
  </r>
  <r>
    <x v="4"/>
    <x v="7"/>
    <n v="11000"/>
    <s v="Murder"/>
    <x v="1"/>
    <x v="2"/>
    <n v="12884"/>
    <n v="0"/>
    <m/>
    <m/>
    <s v="ECM"/>
  </r>
  <r>
    <x v="2"/>
    <x v="9"/>
    <n v="13000"/>
    <s v="Break and enter"/>
    <x v="0"/>
    <x v="2"/>
    <n v="21146.65"/>
    <n v="0"/>
    <m/>
    <m/>
    <s v="Regular BCM"/>
  </r>
  <r>
    <x v="2"/>
    <x v="10"/>
    <n v="13000"/>
    <s v="Break and enter"/>
    <x v="0"/>
    <x v="2"/>
    <n v="2728.6"/>
    <n v="0"/>
    <m/>
    <m/>
    <s v="Regular BCM"/>
  </r>
  <r>
    <x v="6"/>
    <x v="5"/>
    <n v="15500"/>
    <s v="Fraud"/>
    <x v="0"/>
    <x v="2"/>
    <n v="27625.5"/>
    <n v="0"/>
    <m/>
    <m/>
    <s v="Regular BCM"/>
  </r>
  <r>
    <x v="4"/>
    <x v="8"/>
    <n v="18500"/>
    <s v="Other criminal"/>
    <x v="0"/>
    <x v="2"/>
    <n v="9277.1"/>
    <n v="0"/>
    <m/>
    <m/>
    <s v="Regular BCM"/>
  </r>
  <r>
    <x v="2"/>
    <x v="7"/>
    <n v="15500"/>
    <s v="Fraud"/>
    <x v="0"/>
    <x v="2"/>
    <n v="3683.4"/>
    <n v="0"/>
    <m/>
    <m/>
    <s v="Regular BCM"/>
  </r>
  <r>
    <x v="3"/>
    <x v="0"/>
    <n v="18000"/>
    <s v="Fail to comply"/>
    <x v="0"/>
    <x v="2"/>
    <n v="5457.2"/>
    <n v="0"/>
    <m/>
    <m/>
    <s v="G &amp; G"/>
  </r>
  <r>
    <x v="2"/>
    <x v="1"/>
    <n v="12500"/>
    <s v="Robbery"/>
    <x v="0"/>
    <x v="2"/>
    <n v="109345.9"/>
    <n v="0"/>
    <m/>
    <m/>
    <s v="Regular BCM"/>
  </r>
  <r>
    <x v="9"/>
    <x v="5"/>
    <n v="18500"/>
    <s v="Other criminal"/>
    <x v="0"/>
    <x v="2"/>
    <n v="35060.9"/>
    <n v="0"/>
    <m/>
    <m/>
    <s v="G &amp; G"/>
  </r>
  <r>
    <x v="6"/>
    <x v="3"/>
    <n v="16000"/>
    <s v="Impaired driving"/>
    <x v="0"/>
    <x v="2"/>
    <n v="33641.72"/>
    <n v="0"/>
    <m/>
    <m/>
    <s v="Regular BCM"/>
  </r>
  <r>
    <x v="7"/>
    <x v="7"/>
    <n v="12500"/>
    <s v="Robbery"/>
    <x v="0"/>
    <x v="2"/>
    <n v="16371.6"/>
    <n v="0"/>
    <m/>
    <m/>
    <s v="ECM"/>
  </r>
  <r>
    <x v="11"/>
    <x v="4"/>
    <n v="14000"/>
    <s v="Assault"/>
    <x v="0"/>
    <x v="2"/>
    <n v="48432.65"/>
    <n v="0"/>
    <m/>
    <m/>
    <s v="Regular BCM"/>
  </r>
  <r>
    <x v="7"/>
    <x v="11"/>
    <n v="43000"/>
    <s v="Other criminal"/>
    <x v="0"/>
    <x v="2"/>
    <n v="14188.2"/>
    <n v="0"/>
    <m/>
    <m/>
    <s v="Regular BCM"/>
  </r>
  <r>
    <x v="6"/>
    <x v="2"/>
    <n v="12500"/>
    <s v="Robbery"/>
    <x v="0"/>
    <x v="2"/>
    <n v="265512.31"/>
    <n v="0"/>
    <m/>
    <m/>
    <s v="Regular BCM"/>
  </r>
  <r>
    <x v="4"/>
    <x v="1"/>
    <n v="16000"/>
    <s v="Impaired driving"/>
    <x v="0"/>
    <x v="2"/>
    <n v="23193.1"/>
    <n v="0"/>
    <m/>
    <m/>
    <s v="Regular BCM"/>
  </r>
  <r>
    <x v="2"/>
    <x v="6"/>
    <n v="18500"/>
    <s v="Other criminal"/>
    <x v="0"/>
    <x v="2"/>
    <n v="56754.879999999997"/>
    <n v="0"/>
    <m/>
    <m/>
    <s v="G &amp; G"/>
  </r>
  <r>
    <x v="0"/>
    <x v="1"/>
    <n v="12500"/>
    <s v="Robbery"/>
    <x v="0"/>
    <x v="2"/>
    <n v="20464.5"/>
    <n v="0"/>
    <m/>
    <m/>
    <s v="ECM"/>
  </r>
  <r>
    <x v="9"/>
    <x v="0"/>
    <n v="17500"/>
    <s v="Other drug offenses"/>
    <x v="0"/>
    <x v="2"/>
    <n v="29741.74"/>
    <n v="0"/>
    <m/>
    <m/>
    <s v="G &amp; G"/>
  </r>
  <r>
    <x v="9"/>
    <x v="2"/>
    <n v="14000"/>
    <s v="Assault"/>
    <x v="0"/>
    <x v="2"/>
    <n v="18335.52"/>
    <n v="0"/>
    <m/>
    <m/>
    <s v="Regular BCM"/>
  </r>
  <r>
    <x v="9"/>
    <x v="5"/>
    <n v="11200"/>
    <s v="Homicide"/>
    <x v="0"/>
    <x v="2"/>
    <n v="81378.149999999994"/>
    <n v="0"/>
    <m/>
    <m/>
    <s v="G &amp; G"/>
  </r>
  <r>
    <x v="11"/>
    <x v="3"/>
    <n v="11000"/>
    <s v="Murder"/>
    <x v="1"/>
    <x v="2"/>
    <n v="17599.47"/>
    <n v="0"/>
    <m/>
    <m/>
    <s v="Mega Case"/>
  </r>
  <r>
    <x v="6"/>
    <x v="5"/>
    <n v="13500"/>
    <s v="Weapons offenses"/>
    <x v="0"/>
    <x v="2"/>
    <n v="70464.45"/>
    <n v="0"/>
    <m/>
    <m/>
    <s v="Regular BCM"/>
  </r>
  <r>
    <x v="4"/>
    <x v="4"/>
    <n v="11500"/>
    <s v="Sexual assault"/>
    <x v="0"/>
    <x v="2"/>
    <n v="34107.5"/>
    <n v="0"/>
    <m/>
    <m/>
    <s v="Regular BCM"/>
  </r>
  <r>
    <x v="9"/>
    <x v="6"/>
    <n v="13500"/>
    <s v="Weapons offenses"/>
    <x v="0"/>
    <x v="2"/>
    <n v="23193.1"/>
    <n v="0"/>
    <m/>
    <m/>
    <s v="G &amp; G"/>
  </r>
  <r>
    <x v="14"/>
    <x v="4"/>
    <n v="14000"/>
    <s v="Assault"/>
    <x v="0"/>
    <x v="2"/>
    <n v="39155.410000000003"/>
    <n v="0"/>
    <m/>
    <m/>
    <s v="Regular BCM"/>
  </r>
  <r>
    <x v="4"/>
    <x v="9"/>
    <n v="13500"/>
    <s v="Weapons offenses"/>
    <x v="0"/>
    <x v="2"/>
    <n v="69604.289999999994"/>
    <n v="0"/>
    <m/>
    <m/>
    <s v="Regular BCM"/>
  </r>
  <r>
    <x v="9"/>
    <x v="7"/>
    <n v="13000"/>
    <s v="Break and enter"/>
    <x v="0"/>
    <x v="2"/>
    <n v="29605.31"/>
    <n v="0"/>
    <m/>
    <m/>
    <s v="Regular BCM"/>
  </r>
  <r>
    <x v="2"/>
    <x v="4"/>
    <n v="16500"/>
    <s v="Other vehicle offenses"/>
    <x v="0"/>
    <x v="2"/>
    <n v="32536.7"/>
    <n v="0"/>
    <m/>
    <m/>
    <s v="Regular BCM"/>
  </r>
  <r>
    <x v="4"/>
    <x v="6"/>
    <n v="12500"/>
    <s v="Robbery"/>
    <x v="0"/>
    <x v="2"/>
    <n v="91247.07"/>
    <n v="0"/>
    <m/>
    <m/>
    <s v="Regular BCM"/>
  </r>
  <r>
    <x v="0"/>
    <x v="1"/>
    <n v="12000"/>
    <s v="Narcotics - cocaine and heroin"/>
    <x v="0"/>
    <x v="2"/>
    <n v="47204.78"/>
    <n v="0"/>
    <m/>
    <m/>
    <s v="Regular BCM"/>
  </r>
  <r>
    <x v="2"/>
    <x v="9"/>
    <n v="14000"/>
    <s v="Assault"/>
    <x v="0"/>
    <x v="2"/>
    <n v="22510.95"/>
    <n v="0"/>
    <m/>
    <m/>
    <s v="Regular BCM"/>
  </r>
  <r>
    <x v="9"/>
    <x v="9"/>
    <n v="14000"/>
    <s v="Assault"/>
    <x v="0"/>
    <x v="2"/>
    <n v="15007.3"/>
    <n v="0"/>
    <m/>
    <m/>
    <s v="Regular BCM"/>
  </r>
  <r>
    <x v="7"/>
    <x v="10"/>
    <n v="12500"/>
    <s v="Robbery"/>
    <x v="0"/>
    <x v="2"/>
    <n v="32061.05"/>
    <n v="0"/>
    <m/>
    <m/>
    <s v="Regular BCM"/>
  </r>
  <r>
    <x v="6"/>
    <x v="4"/>
    <n v="18000"/>
    <s v="Fail to comply"/>
    <x v="0"/>
    <x v="2"/>
    <n v="12278"/>
    <n v="0"/>
    <m/>
    <m/>
    <s v="Regular BCM"/>
  </r>
  <r>
    <x v="3"/>
    <x v="3"/>
    <n v="14500"/>
    <s v="Theft"/>
    <x v="0"/>
    <x v="2"/>
    <n v="6821.5"/>
    <n v="0"/>
    <m/>
    <m/>
    <s v="Regular BCM"/>
  </r>
  <r>
    <x v="3"/>
    <x v="0"/>
    <n v="12500"/>
    <s v="Robbery"/>
    <x v="0"/>
    <x v="2"/>
    <n v="63983.85"/>
    <n v="0"/>
    <m/>
    <m/>
    <s v="G &amp; G"/>
  </r>
  <r>
    <x v="9"/>
    <x v="2"/>
    <n v="12500"/>
    <s v="Robbery"/>
    <x v="0"/>
    <x v="2"/>
    <n v="1364.3"/>
    <n v="0"/>
    <m/>
    <m/>
    <s v="G &amp; G"/>
  </r>
  <r>
    <x v="6"/>
    <x v="5"/>
    <n v="18500"/>
    <s v="Other criminal"/>
    <x v="0"/>
    <x v="2"/>
    <n v="63846.9"/>
    <n v="0"/>
    <m/>
    <m/>
    <s v="G &amp; G"/>
  </r>
  <r>
    <x v="4"/>
    <x v="6"/>
    <n v="12000"/>
    <s v="Narcotics - cocaine and heroin"/>
    <x v="0"/>
    <x v="2"/>
    <n v="31922.799999999999"/>
    <n v="0"/>
    <m/>
    <m/>
    <s v="G &amp; G"/>
  </r>
  <r>
    <x v="9"/>
    <x v="5"/>
    <n v="15500"/>
    <s v="Fraud"/>
    <x v="0"/>
    <x v="2"/>
    <n v="27422.43"/>
    <n v="0"/>
    <m/>
    <m/>
    <s v="G &amp; G"/>
  </r>
  <r>
    <x v="3"/>
    <x v="3"/>
    <n v="13000"/>
    <s v="Break and enter"/>
    <x v="0"/>
    <x v="2"/>
    <n v="28376.400000000001"/>
    <n v="0"/>
    <m/>
    <m/>
    <s v="Regular BCM"/>
  </r>
  <r>
    <x v="0"/>
    <x v="5"/>
    <n v="11200"/>
    <s v="Homicide"/>
    <x v="0"/>
    <x v="2"/>
    <n v="6821.5"/>
    <n v="0"/>
    <m/>
    <m/>
    <s v="ECM"/>
  </r>
  <r>
    <x v="0"/>
    <x v="9"/>
    <n v="11200"/>
    <s v="Homicide"/>
    <x v="0"/>
    <x v="2"/>
    <n v="6821.5"/>
    <n v="0"/>
    <m/>
    <m/>
    <s v="ECM"/>
  </r>
  <r>
    <x v="0"/>
    <x v="11"/>
    <n v="13000"/>
    <s v="Break and enter"/>
    <x v="0"/>
    <x v="2"/>
    <n v="2728.5"/>
    <n v="0"/>
    <m/>
    <m/>
    <s v="Regular BCM"/>
  </r>
  <r>
    <x v="4"/>
    <x v="9"/>
    <n v="18500"/>
    <s v="Other criminal"/>
    <x v="0"/>
    <x v="2"/>
    <n v="78447.25"/>
    <n v="0"/>
    <m/>
    <m/>
    <s v="Regular BCM"/>
  </r>
  <r>
    <x v="6"/>
    <x v="7"/>
    <n v="18500"/>
    <s v="Other criminal"/>
    <x v="0"/>
    <x v="2"/>
    <n v="76808.95"/>
    <n v="0"/>
    <s v="Y"/>
    <m/>
    <s v="Regular BCM"/>
  </r>
  <r>
    <x v="14"/>
    <x v="8"/>
    <n v="12000"/>
    <s v="Narcotics - cocaine and heroin"/>
    <x v="0"/>
    <x v="2"/>
    <n v="74694.41"/>
    <n v="0"/>
    <m/>
    <m/>
    <s v="G &amp; G"/>
  </r>
  <r>
    <x v="14"/>
    <x v="11"/>
    <n v="11000"/>
    <s v="Murder"/>
    <x v="1"/>
    <x v="2"/>
    <n v="1031645.04"/>
    <n v="0"/>
    <m/>
    <m/>
    <s v="Regular BCM"/>
  </r>
  <r>
    <x v="2"/>
    <x v="1"/>
    <n v="11000"/>
    <s v="Murder"/>
    <x v="1"/>
    <x v="2"/>
    <n v="426436.45"/>
    <n v="0"/>
    <m/>
    <m/>
    <s v="ECM"/>
  </r>
  <r>
    <x v="4"/>
    <x v="10"/>
    <n v="12000"/>
    <s v="Narcotics - cocaine and heroin"/>
    <x v="0"/>
    <x v="2"/>
    <n v="108373.93799999999"/>
    <n v="0"/>
    <m/>
    <m/>
    <s v="G &amp; G"/>
  </r>
  <r>
    <x v="4"/>
    <x v="2"/>
    <n v="18500"/>
    <s v="Other criminal"/>
    <x v="0"/>
    <x v="2"/>
    <n v="157576.65"/>
    <n v="0"/>
    <m/>
    <m/>
    <s v="Regular BCM"/>
  </r>
  <r>
    <x v="3"/>
    <x v="3"/>
    <n v="18500"/>
    <s v="Other criminal"/>
    <x v="0"/>
    <x v="2"/>
    <n v="28383.7"/>
    <n v="0"/>
    <m/>
    <m/>
    <s v="Regular BCM"/>
  </r>
  <r>
    <x v="3"/>
    <x v="10"/>
    <n v="11200"/>
    <s v="Homicide"/>
    <x v="0"/>
    <x v="2"/>
    <n v="294409.23"/>
    <n v="0"/>
    <m/>
    <m/>
    <s v="Regular BCM"/>
  </r>
  <r>
    <x v="9"/>
    <x v="5"/>
    <n v="11200"/>
    <s v="Homicide"/>
    <x v="0"/>
    <x v="2"/>
    <n v="245717.15"/>
    <n v="0"/>
    <m/>
    <m/>
    <s v="Regular BCM"/>
  </r>
  <r>
    <x v="11"/>
    <x v="7"/>
    <n v="11000"/>
    <s v="Murder"/>
    <x v="1"/>
    <x v="2"/>
    <n v="1517064.45"/>
    <n v="0"/>
    <m/>
    <m/>
    <s v="Regular BCM"/>
  </r>
  <r>
    <x v="11"/>
    <x v="6"/>
    <n v="12500"/>
    <s v="Robbery"/>
    <x v="0"/>
    <x v="2"/>
    <n v="211388.1"/>
    <n v="0"/>
    <m/>
    <m/>
    <s v="Regular BCM"/>
  </r>
  <r>
    <x v="7"/>
    <x v="0"/>
    <n v="11000"/>
    <s v="Murder"/>
    <x v="1"/>
    <x v="2"/>
    <n v="391356.9"/>
    <n v="0"/>
    <m/>
    <m/>
    <s v="Regular BCM"/>
  </r>
  <r>
    <x v="9"/>
    <x v="5"/>
    <n v="12500"/>
    <s v="Robbery"/>
    <x v="0"/>
    <x v="2"/>
    <n v="106550.5"/>
    <n v="0"/>
    <m/>
    <m/>
    <s v="Regular BCM"/>
  </r>
  <r>
    <x v="7"/>
    <x v="10"/>
    <n v="13500"/>
    <s v="Weapons offenses"/>
    <x v="0"/>
    <x v="2"/>
    <n v="8594.6"/>
    <n v="0"/>
    <m/>
    <m/>
    <s v="G &amp; G"/>
  </r>
  <r>
    <x v="3"/>
    <x v="9"/>
    <n v="11000"/>
    <s v="Murder"/>
    <x v="1"/>
    <x v="2"/>
    <n v="421071.91"/>
    <n v="0"/>
    <m/>
    <m/>
    <s v="Regular BCM"/>
  </r>
  <r>
    <x v="6"/>
    <x v="2"/>
    <n v="18500"/>
    <s v="Other criminal"/>
    <x v="0"/>
    <x v="2"/>
    <n v="179269.02"/>
    <n v="0"/>
    <m/>
    <m/>
    <s v="Regular BCM"/>
  </r>
  <r>
    <x v="14"/>
    <x v="4"/>
    <n v="18500"/>
    <s v="Other criminal"/>
    <x v="0"/>
    <x v="2"/>
    <n v="85678.04"/>
    <n v="0"/>
    <m/>
    <m/>
    <s v="Regular BCM"/>
  </r>
  <r>
    <x v="11"/>
    <x v="2"/>
    <n v="12500"/>
    <s v="Robbery"/>
    <x v="0"/>
    <x v="2"/>
    <n v="168450.48"/>
    <n v="0"/>
    <m/>
    <m/>
    <s v="Regular BCM"/>
  </r>
  <r>
    <x v="7"/>
    <x v="5"/>
    <n v="12000"/>
    <s v="Narcotics - cocaine and heroin"/>
    <x v="0"/>
    <x v="2"/>
    <n v="182778.66"/>
    <n v="0"/>
    <m/>
    <m/>
    <s v="Regular BCM"/>
  </r>
  <r>
    <x v="14"/>
    <x v="0"/>
    <n v="12500"/>
    <s v="Robbery"/>
    <x v="0"/>
    <x v="2"/>
    <n v="93547.44"/>
    <n v="0"/>
    <m/>
    <m/>
    <s v="Regular BCM"/>
  </r>
  <r>
    <x v="0"/>
    <x v="11"/>
    <n v="11000"/>
    <s v="Murder"/>
    <x v="1"/>
    <x v="2"/>
    <n v="1167513.74"/>
    <n v="0"/>
    <m/>
    <m/>
    <s v="Regular BCM"/>
  </r>
  <r>
    <x v="14"/>
    <x v="5"/>
    <n v="11200"/>
    <s v="Homicide"/>
    <x v="0"/>
    <x v="2"/>
    <n v="573851.93999999994"/>
    <n v="0"/>
    <m/>
    <m/>
    <s v="Regular BCM"/>
  </r>
  <r>
    <x v="2"/>
    <x v="11"/>
    <n v="12000"/>
    <s v="Narcotics - cocaine and heroin"/>
    <x v="0"/>
    <x v="2"/>
    <n v="188896.72"/>
    <n v="0"/>
    <m/>
    <m/>
    <s v="Regular BCM"/>
  </r>
  <r>
    <x v="2"/>
    <x v="3"/>
    <n v="12000"/>
    <s v="Narcotics - cocaine and heroin"/>
    <x v="0"/>
    <x v="2"/>
    <n v="130494.21"/>
    <n v="0"/>
    <m/>
    <m/>
    <s v="Regular BCM"/>
  </r>
  <r>
    <x v="9"/>
    <x v="7"/>
    <n v="12000"/>
    <s v="Narcotics - cocaine and heroin"/>
    <x v="0"/>
    <x v="2"/>
    <n v="144205.32"/>
    <n v="0"/>
    <m/>
    <m/>
    <s v="Regular BCM"/>
  </r>
  <r>
    <x v="14"/>
    <x v="0"/>
    <n v="12000"/>
    <s v="Narcotics - cocaine and heroin"/>
    <x v="0"/>
    <x v="2"/>
    <n v="112691.18"/>
    <n v="0"/>
    <m/>
    <m/>
    <s v="G &amp; G"/>
  </r>
  <r>
    <x v="9"/>
    <x v="3"/>
    <n v="11000"/>
    <s v="Murder"/>
    <x v="1"/>
    <x v="2"/>
    <n v="1077806.4750000001"/>
    <n v="0"/>
    <m/>
    <m/>
    <s v="Regular BCM"/>
  </r>
  <r>
    <x v="0"/>
    <x v="9"/>
    <n v="11500"/>
    <s v="Sexual assault"/>
    <x v="0"/>
    <x v="2"/>
    <n v="236539.8"/>
    <n v="0"/>
    <m/>
    <m/>
    <s v="Regular BCM"/>
  </r>
  <r>
    <x v="11"/>
    <x v="4"/>
    <n v="11500"/>
    <s v="Sexual assault"/>
    <x v="0"/>
    <x v="2"/>
    <n v="266822.53000000003"/>
    <n v="0"/>
    <m/>
    <m/>
    <s v="Regular BCM"/>
  </r>
  <r>
    <x v="3"/>
    <x v="4"/>
    <n v="13500"/>
    <s v="Weapons offenses"/>
    <x v="0"/>
    <x v="2"/>
    <n v="161499.82"/>
    <n v="0"/>
    <m/>
    <m/>
    <s v="Regular BCM"/>
  </r>
  <r>
    <x v="7"/>
    <x v="0"/>
    <n v="13500"/>
    <s v="Weapons offenses"/>
    <x v="0"/>
    <x v="2"/>
    <n v="38061.800000000003"/>
    <n v="0"/>
    <s v="Y"/>
    <m/>
    <s v="G &amp; G"/>
  </r>
  <r>
    <x v="9"/>
    <x v="4"/>
    <n v="12000"/>
    <s v="Narcotics - cocaine and heroin"/>
    <x v="0"/>
    <x v="2"/>
    <n v="440636.4"/>
    <n v="0"/>
    <m/>
    <m/>
    <s v="G &amp; G"/>
  </r>
  <r>
    <x v="9"/>
    <x v="8"/>
    <n v="13500"/>
    <s v="Weapons offenses"/>
    <x v="0"/>
    <x v="2"/>
    <n v="104979.7"/>
    <n v="0"/>
    <m/>
    <m/>
    <s v="Regular BCM"/>
  </r>
  <r>
    <x v="11"/>
    <x v="2"/>
    <n v="12000"/>
    <s v="Narcotics - cocaine and heroin"/>
    <x v="0"/>
    <x v="2"/>
    <n v="567054.38"/>
    <n v="0"/>
    <m/>
    <m/>
    <s v="Regular BCM"/>
  </r>
  <r>
    <x v="6"/>
    <x v="4"/>
    <n v="11000"/>
    <s v="Murder"/>
    <x v="1"/>
    <x v="2"/>
    <n v="68484.25"/>
    <n v="0"/>
    <m/>
    <m/>
    <s v="ECM"/>
  </r>
  <r>
    <x v="14"/>
    <x v="3"/>
    <n v="18500"/>
    <s v="Other criminal"/>
    <x v="0"/>
    <x v="2"/>
    <n v="159416.94"/>
    <n v="0"/>
    <m/>
    <m/>
    <s v="Regular BCM"/>
  </r>
  <r>
    <x v="3"/>
    <x v="8"/>
    <n v="12500"/>
    <s v="Robbery"/>
    <x v="0"/>
    <x v="2"/>
    <n v="203371.77"/>
    <n v="0"/>
    <m/>
    <m/>
    <s v="Regular BCM"/>
  </r>
  <r>
    <x v="3"/>
    <x v="0"/>
    <n v="11000"/>
    <s v="Murder"/>
    <x v="1"/>
    <x v="2"/>
    <n v="650799.05000000005"/>
    <n v="0"/>
    <m/>
    <m/>
    <s v="Regular BCM"/>
  </r>
  <r>
    <x v="6"/>
    <x v="3"/>
    <n v="11200"/>
    <s v="Homicide"/>
    <x v="0"/>
    <x v="2"/>
    <n v="257180.75"/>
    <n v="0"/>
    <m/>
    <m/>
    <s v="Regular BCM"/>
  </r>
  <r>
    <x v="9"/>
    <x v="11"/>
    <n v="12000"/>
    <s v="Narcotics - cocaine and heroin"/>
    <x v="0"/>
    <x v="2"/>
    <n v="94262.84"/>
    <n v="0"/>
    <m/>
    <m/>
    <s v="Regular BCM"/>
  </r>
  <r>
    <x v="2"/>
    <x v="2"/>
    <n v="11000"/>
    <s v="Murder"/>
    <x v="1"/>
    <x v="2"/>
    <n v="153229.44"/>
    <n v="0"/>
    <s v="Y"/>
    <m/>
    <s v="Regular BCM"/>
  </r>
  <r>
    <x v="11"/>
    <x v="4"/>
    <n v="12000"/>
    <s v="Narcotics - cocaine and heroin"/>
    <x v="0"/>
    <x v="2"/>
    <n v="232444.19"/>
    <n v="0"/>
    <m/>
    <m/>
    <s v="Regular BCM"/>
  </r>
  <r>
    <x v="3"/>
    <x v="11"/>
    <n v="12500"/>
    <s v="Robbery"/>
    <x v="0"/>
    <x v="2"/>
    <n v="6139"/>
    <n v="0"/>
    <m/>
    <m/>
    <s v="ECM"/>
  </r>
  <r>
    <x v="0"/>
    <x v="7"/>
    <n v="13500"/>
    <s v="Weapons offenses"/>
    <x v="0"/>
    <x v="2"/>
    <n v="201267.103"/>
    <n v="0"/>
    <m/>
    <m/>
    <s v="Regular BCM"/>
  </r>
  <r>
    <x v="0"/>
    <x v="11"/>
    <n v="12000"/>
    <s v="Narcotics - cocaine and heroin"/>
    <x v="0"/>
    <x v="2"/>
    <n v="297294.61300000001"/>
    <n v="0"/>
    <m/>
    <m/>
    <s v="Regular BCM"/>
  </r>
  <r>
    <x v="11"/>
    <x v="11"/>
    <n v="11200"/>
    <s v="Homicide"/>
    <x v="0"/>
    <x v="2"/>
    <n v="233123.32"/>
    <n v="0"/>
    <m/>
    <m/>
    <s v="Regular BCM"/>
  </r>
  <r>
    <x v="7"/>
    <x v="4"/>
    <n v="12500"/>
    <s v="Robbery"/>
    <x v="0"/>
    <x v="2"/>
    <n v="69795.149999999994"/>
    <n v="0"/>
    <m/>
    <m/>
    <s v="Regular BCM"/>
  </r>
  <r>
    <x v="2"/>
    <x v="10"/>
    <n v="12500"/>
    <s v="Robbery"/>
    <x v="0"/>
    <x v="2"/>
    <n v="4638.62"/>
    <n v="0"/>
    <m/>
    <m/>
    <s v="G &amp; G"/>
  </r>
  <r>
    <x v="0"/>
    <x v="10"/>
    <n v="12000"/>
    <s v="Narcotics - cocaine and heroin"/>
    <x v="0"/>
    <x v="2"/>
    <n v="209417.32"/>
    <n v="0"/>
    <m/>
    <m/>
    <s v="Regular BCM"/>
  </r>
  <r>
    <x v="7"/>
    <x v="5"/>
    <n v="11000"/>
    <s v="Murder"/>
    <x v="1"/>
    <x v="2"/>
    <n v="678511.72900000005"/>
    <n v="0"/>
    <m/>
    <m/>
    <s v="Regular BCM"/>
  </r>
  <r>
    <x v="6"/>
    <x v="11"/>
    <n v="11500"/>
    <s v="Sexual assault"/>
    <x v="0"/>
    <x v="2"/>
    <n v="65280.66"/>
    <n v="0"/>
    <m/>
    <m/>
    <s v="Regular BCM"/>
  </r>
  <r>
    <x v="0"/>
    <x v="8"/>
    <n v="16500"/>
    <s v="Other vehicle offenses"/>
    <x v="0"/>
    <x v="2"/>
    <n v="3588.1089999999999"/>
    <n v="0"/>
    <m/>
    <m/>
    <s v="Regular BCM"/>
  </r>
  <r>
    <x v="9"/>
    <x v="5"/>
    <n v="16500"/>
    <s v="Other vehicle offenses"/>
    <x v="0"/>
    <x v="2"/>
    <n v="32743.200000000001"/>
    <n v="0"/>
    <m/>
    <m/>
    <s v="Regular BCM"/>
  </r>
  <r>
    <x v="2"/>
    <x v="10"/>
    <n v="11200"/>
    <s v="Homicide"/>
    <x v="0"/>
    <x v="2"/>
    <n v="24157.5"/>
    <n v="0"/>
    <s v="Y"/>
    <m/>
    <s v="Regular BCM"/>
  </r>
  <r>
    <x v="14"/>
    <x v="11"/>
    <n v="11200"/>
    <s v="Homicide"/>
    <x v="0"/>
    <x v="2"/>
    <n v="164671.01"/>
    <n v="0"/>
    <m/>
    <m/>
    <s v="Regular BCM"/>
  </r>
  <r>
    <x v="3"/>
    <x v="1"/>
    <n v="14000"/>
    <s v="Assault"/>
    <x v="0"/>
    <x v="2"/>
    <n v="5457.2"/>
    <n v="0"/>
    <m/>
    <m/>
    <s v="Regular BCM"/>
  </r>
  <r>
    <x v="3"/>
    <x v="10"/>
    <n v="12500"/>
    <s v="Robbery"/>
    <x v="0"/>
    <x v="2"/>
    <n v="224426.79"/>
    <n v="0"/>
    <m/>
    <m/>
    <s v="Regular BCM"/>
  </r>
  <r>
    <x v="2"/>
    <x v="2"/>
    <n v="13500"/>
    <s v="Weapons offenses"/>
    <x v="0"/>
    <x v="2"/>
    <n v="197671.14"/>
    <n v="0"/>
    <m/>
    <m/>
    <s v="Regular BCM"/>
  </r>
  <r>
    <x v="14"/>
    <x v="9"/>
    <n v="13500"/>
    <s v="Weapons offenses"/>
    <x v="0"/>
    <x v="2"/>
    <n v="130027.22"/>
    <n v="0"/>
    <m/>
    <m/>
    <s v="Regular BCM"/>
  </r>
  <r>
    <x v="4"/>
    <x v="3"/>
    <n v="11500"/>
    <s v="Sexual assault"/>
    <x v="0"/>
    <x v="2"/>
    <n v="169676.24"/>
    <n v="0"/>
    <m/>
    <m/>
    <s v="Regular BCM"/>
  </r>
  <r>
    <x v="14"/>
    <x v="9"/>
    <n v="12000"/>
    <s v="Narcotics - cocaine and heroin"/>
    <x v="0"/>
    <x v="2"/>
    <n v="263907.28000000003"/>
    <n v="0"/>
    <m/>
    <m/>
    <s v="G &amp; G"/>
  </r>
  <r>
    <x v="4"/>
    <x v="2"/>
    <n v="11200"/>
    <s v="Homicide"/>
    <x v="0"/>
    <x v="2"/>
    <n v="196723.508"/>
    <n v="0"/>
    <m/>
    <m/>
    <s v="Regular BCM"/>
  </r>
  <r>
    <x v="0"/>
    <x v="4"/>
    <n v="11500"/>
    <s v="Sexual assault"/>
    <x v="0"/>
    <x v="2"/>
    <n v="131911.23000000001"/>
    <n v="0"/>
    <m/>
    <m/>
    <s v="Regular BCM"/>
  </r>
  <r>
    <x v="11"/>
    <x v="10"/>
    <n v="11200"/>
    <s v="Homicide"/>
    <x v="0"/>
    <x v="2"/>
    <n v="78821.649999999994"/>
    <n v="0"/>
    <m/>
    <m/>
    <s v="Regular BCM"/>
  </r>
  <r>
    <x v="2"/>
    <x v="3"/>
    <n v="13500"/>
    <s v="Weapons offenses"/>
    <x v="0"/>
    <x v="2"/>
    <n v="51841.5"/>
    <n v="0"/>
    <m/>
    <m/>
    <s v="G &amp; G"/>
  </r>
  <r>
    <x v="2"/>
    <x v="9"/>
    <n v="11200"/>
    <s v="Homicide"/>
    <x v="0"/>
    <x v="2"/>
    <n v="230955.5"/>
    <n v="0"/>
    <m/>
    <m/>
    <s v="Regular BCM"/>
  </r>
  <r>
    <x v="9"/>
    <x v="6"/>
    <n v="14000"/>
    <s v="Assault"/>
    <x v="0"/>
    <x v="2"/>
    <n v="63167.09"/>
    <n v="0"/>
    <m/>
    <m/>
    <s v="Regular BCM"/>
  </r>
  <r>
    <x v="0"/>
    <x v="9"/>
    <n v="11200"/>
    <s v="Homicide"/>
    <x v="0"/>
    <x v="2"/>
    <n v="346952.67"/>
    <n v="0"/>
    <m/>
    <m/>
    <s v="Regular BCM"/>
  </r>
  <r>
    <x v="7"/>
    <x v="10"/>
    <n v="12500"/>
    <s v="Robbery"/>
    <x v="0"/>
    <x v="2"/>
    <n v="4911.2"/>
    <n v="0"/>
    <m/>
    <m/>
    <s v="G &amp; G"/>
  </r>
  <r>
    <x v="6"/>
    <x v="10"/>
    <n v="13500"/>
    <s v="Weapons offenses"/>
    <x v="0"/>
    <x v="2"/>
    <n v="55936.3"/>
    <n v="0"/>
    <m/>
    <m/>
    <s v="Regular BCM"/>
  </r>
  <r>
    <x v="7"/>
    <x v="4"/>
    <n v="18500"/>
    <s v="Other criminal"/>
    <x v="0"/>
    <x v="2"/>
    <n v="122624.5"/>
    <n v="0"/>
    <m/>
    <m/>
    <s v="Regular BCM"/>
  </r>
  <r>
    <x v="2"/>
    <x v="7"/>
    <n v="11000"/>
    <s v="Murder"/>
    <x v="1"/>
    <x v="2"/>
    <n v="772038.49"/>
    <n v="0"/>
    <m/>
    <m/>
    <s v="Regular BCM"/>
  </r>
  <r>
    <x v="4"/>
    <x v="5"/>
    <n v="12500"/>
    <s v="Robbery"/>
    <x v="0"/>
    <x v="2"/>
    <n v="189876.1"/>
    <n v="0"/>
    <m/>
    <m/>
    <s v="Regular BCM"/>
  </r>
  <r>
    <x v="0"/>
    <x v="10"/>
    <n v="18000"/>
    <s v="Fail to comply"/>
    <x v="0"/>
    <x v="2"/>
    <n v="12960.85"/>
    <n v="0"/>
    <m/>
    <m/>
    <s v="Regular BCM"/>
  </r>
  <r>
    <x v="7"/>
    <x v="10"/>
    <n v="12000"/>
    <s v="Narcotics - cocaine and heroin"/>
    <x v="0"/>
    <x v="2"/>
    <n v="38404.519999999997"/>
    <n v="0"/>
    <m/>
    <m/>
    <s v="G &amp; G"/>
  </r>
  <r>
    <x v="3"/>
    <x v="1"/>
    <n v="13500"/>
    <s v="Weapons offenses"/>
    <x v="0"/>
    <x v="2"/>
    <n v="153619.29999999999"/>
    <n v="0"/>
    <m/>
    <m/>
    <s v="Regular BCM"/>
  </r>
  <r>
    <x v="7"/>
    <x v="7"/>
    <n v="14500"/>
    <s v="Theft"/>
    <x v="0"/>
    <x v="2"/>
    <n v="139774.41"/>
    <n v="0"/>
    <m/>
    <m/>
    <s v="Regular BCM"/>
  </r>
  <r>
    <x v="11"/>
    <x v="8"/>
    <n v="11500"/>
    <s v="Sexual assault"/>
    <x v="0"/>
    <x v="2"/>
    <n v="73643.789999999994"/>
    <n v="0"/>
    <m/>
    <m/>
    <s v="Regular BCM"/>
  </r>
  <r>
    <x v="11"/>
    <x v="3"/>
    <n v="11500"/>
    <s v="Sexual assault"/>
    <x v="0"/>
    <x v="2"/>
    <n v="115644.46"/>
    <n v="0"/>
    <m/>
    <m/>
    <s v="Regular BCM"/>
  </r>
  <r>
    <x v="6"/>
    <x v="1"/>
    <n v="11500"/>
    <s v="Sexual assault"/>
    <x v="0"/>
    <x v="2"/>
    <n v="50664.07"/>
    <n v="0"/>
    <m/>
    <m/>
    <s v="Regular BCM"/>
  </r>
  <r>
    <x v="9"/>
    <x v="6"/>
    <n v="12500"/>
    <s v="Robbery"/>
    <x v="0"/>
    <x v="2"/>
    <n v="73194.695000000007"/>
    <n v="0"/>
    <m/>
    <m/>
    <s v="Regular BCM"/>
  </r>
  <r>
    <x v="9"/>
    <x v="3"/>
    <n v="12500"/>
    <s v="Robbery"/>
    <x v="0"/>
    <x v="2"/>
    <n v="93180.08"/>
    <n v="0"/>
    <m/>
    <m/>
    <s v="Regular BCM"/>
  </r>
  <r>
    <x v="4"/>
    <x v="7"/>
    <n v="12000"/>
    <s v="Narcotics - cocaine and heroin"/>
    <x v="0"/>
    <x v="1"/>
    <n v="63068.59"/>
    <n v="0"/>
    <m/>
    <m/>
    <m/>
  </r>
  <r>
    <x v="4"/>
    <x v="7"/>
    <n v="17500"/>
    <s v="Other drug offenses"/>
    <x v="0"/>
    <x v="1"/>
    <n v="2827.68"/>
    <n v="0"/>
    <m/>
    <m/>
    <m/>
  </r>
  <r>
    <x v="4"/>
    <x v="9"/>
    <n v="11500"/>
    <s v="Sexual assault"/>
    <x v="0"/>
    <x v="1"/>
    <n v="116688.14"/>
    <n v="0"/>
    <m/>
    <m/>
    <m/>
  </r>
  <r>
    <x v="4"/>
    <x v="9"/>
    <n v="16500"/>
    <s v="Other vehicle offenses"/>
    <x v="0"/>
    <x v="1"/>
    <n v="14791.52"/>
    <n v="0"/>
    <m/>
    <m/>
    <m/>
  </r>
  <r>
    <x v="4"/>
    <x v="8"/>
    <n v="11500"/>
    <s v="Sexual assault"/>
    <x v="0"/>
    <x v="1"/>
    <n v="15068.92"/>
    <n v="0"/>
    <m/>
    <m/>
    <m/>
  </r>
  <r>
    <x v="4"/>
    <x v="8"/>
    <n v="17500"/>
    <s v="Other drug offenses"/>
    <x v="0"/>
    <x v="1"/>
    <n v="15434.16"/>
    <n v="0"/>
    <m/>
    <m/>
    <m/>
  </r>
  <r>
    <x v="4"/>
    <x v="3"/>
    <n v="11000"/>
    <s v="Murder"/>
    <x v="1"/>
    <x v="1"/>
    <n v="852096.21"/>
    <n v="0"/>
    <m/>
    <m/>
    <m/>
  </r>
  <r>
    <x v="4"/>
    <x v="0"/>
    <n v="13500"/>
    <s v="Weapons offenses"/>
    <x v="0"/>
    <x v="1"/>
    <n v="54871.1"/>
    <n v="0"/>
    <m/>
    <m/>
    <m/>
  </r>
  <r>
    <x v="4"/>
    <x v="0"/>
    <n v="13000"/>
    <s v="Break and enter"/>
    <x v="0"/>
    <x v="1"/>
    <n v="2346.23"/>
    <n v="0"/>
    <m/>
    <m/>
    <m/>
  </r>
  <r>
    <x v="4"/>
    <x v="0"/>
    <n v="15000"/>
    <s v="Threatening"/>
    <x v="0"/>
    <x v="1"/>
    <n v="26608.52"/>
    <n v="0"/>
    <m/>
    <m/>
    <m/>
  </r>
  <r>
    <x v="4"/>
    <x v="10"/>
    <n v="11000"/>
    <s v="Murder"/>
    <x v="1"/>
    <x v="1"/>
    <n v="1469128.25"/>
    <n v="0"/>
    <m/>
    <m/>
    <m/>
  </r>
  <r>
    <x v="4"/>
    <x v="10"/>
    <n v="13000"/>
    <s v="Break and enter"/>
    <x v="0"/>
    <x v="1"/>
    <n v="20463.75"/>
    <n v="0"/>
    <m/>
    <m/>
    <m/>
  </r>
  <r>
    <x v="4"/>
    <x v="11"/>
    <n v="11500"/>
    <s v="Sexual assault"/>
    <x v="0"/>
    <x v="1"/>
    <n v="96700.69"/>
    <n v="0"/>
    <m/>
    <m/>
    <m/>
  </r>
  <r>
    <x v="4"/>
    <x v="4"/>
    <n v="11200"/>
    <s v="Homicide"/>
    <x v="0"/>
    <x v="1"/>
    <n v="230166.1"/>
    <n v="0"/>
    <m/>
    <m/>
    <m/>
  </r>
  <r>
    <x v="4"/>
    <x v="4"/>
    <n v="13500"/>
    <s v="Weapons offenses"/>
    <x v="0"/>
    <x v="1"/>
    <n v="85972.57"/>
    <n v="0"/>
    <m/>
    <m/>
    <m/>
  </r>
  <r>
    <x v="4"/>
    <x v="4"/>
    <n v="12000"/>
    <s v="Narcotics - cocaine and heroin"/>
    <x v="0"/>
    <x v="1"/>
    <n v="74141.97"/>
    <n v="0"/>
    <m/>
    <m/>
    <m/>
  </r>
  <r>
    <x v="4"/>
    <x v="4"/>
    <n v="18000"/>
    <s v="Fail to comply"/>
    <x v="0"/>
    <x v="1"/>
    <n v="11163.66"/>
    <n v="0"/>
    <m/>
    <m/>
    <m/>
  </r>
  <r>
    <x v="4"/>
    <x v="4"/>
    <n v="16000"/>
    <s v="Impaired driving"/>
    <x v="0"/>
    <x v="1"/>
    <n v="11064.07"/>
    <n v="0"/>
    <m/>
    <m/>
    <m/>
  </r>
  <r>
    <x v="4"/>
    <x v="1"/>
    <n v="11500"/>
    <s v="Sexual assault"/>
    <x v="0"/>
    <x v="1"/>
    <n v="95209.32"/>
    <n v="0"/>
    <m/>
    <m/>
    <m/>
  </r>
  <r>
    <x v="4"/>
    <x v="1"/>
    <n v="18000"/>
    <s v="Fail to comply"/>
    <x v="0"/>
    <x v="1"/>
    <n v="755.48"/>
    <n v="0"/>
    <m/>
    <m/>
    <m/>
  </r>
  <r>
    <x v="4"/>
    <x v="1"/>
    <n v="13000"/>
    <s v="Break and enter"/>
    <x v="0"/>
    <x v="1"/>
    <n v="10597.51"/>
    <n v="0"/>
    <m/>
    <m/>
    <m/>
  </r>
  <r>
    <x v="4"/>
    <x v="5"/>
    <n v="12000"/>
    <s v="Narcotics - cocaine and heroin"/>
    <x v="0"/>
    <x v="1"/>
    <n v="168596.72"/>
    <n v="0"/>
    <m/>
    <m/>
    <m/>
  </r>
  <r>
    <x v="4"/>
    <x v="5"/>
    <n v="12500"/>
    <s v="Robbery"/>
    <x v="0"/>
    <x v="1"/>
    <n v="65380.19"/>
    <n v="0"/>
    <m/>
    <m/>
    <m/>
  </r>
  <r>
    <x v="4"/>
    <x v="2"/>
    <n v="12000"/>
    <s v="Narcotics - cocaine and heroin"/>
    <x v="0"/>
    <x v="1"/>
    <n v="58904.61"/>
    <n v="0"/>
    <m/>
    <m/>
    <m/>
  </r>
  <r>
    <x v="4"/>
    <x v="2"/>
    <n v="13000"/>
    <s v="Break and enter"/>
    <x v="0"/>
    <x v="1"/>
    <n v="14273.47"/>
    <n v="0"/>
    <m/>
    <m/>
    <m/>
  </r>
  <r>
    <x v="11"/>
    <x v="7"/>
    <n v="11500"/>
    <s v="Sexual assault"/>
    <x v="0"/>
    <x v="1"/>
    <n v="97503.39"/>
    <n v="0"/>
    <m/>
    <m/>
    <m/>
  </r>
  <r>
    <x v="11"/>
    <x v="7"/>
    <n v="11200"/>
    <s v="Homicide"/>
    <x v="0"/>
    <x v="1"/>
    <n v="250701.36"/>
    <n v="0"/>
    <m/>
    <m/>
    <m/>
  </r>
  <r>
    <x v="11"/>
    <x v="7"/>
    <n v="13500"/>
    <s v="Murder"/>
    <x v="1"/>
    <x v="1"/>
    <n v="1368.93"/>
    <n v="0"/>
    <m/>
    <m/>
    <m/>
  </r>
  <r>
    <x v="11"/>
    <x v="9"/>
    <n v="12500"/>
    <s v="Robbery"/>
    <x v="0"/>
    <x v="1"/>
    <n v="112645.53"/>
    <n v="0"/>
    <m/>
    <m/>
    <m/>
  </r>
  <r>
    <x v="11"/>
    <x v="9"/>
    <n v="13500"/>
    <s v="Weapons offenses"/>
    <x v="0"/>
    <x v="1"/>
    <n v="37965.06"/>
    <n v="0"/>
    <m/>
    <m/>
    <m/>
  </r>
  <r>
    <x v="11"/>
    <x v="8"/>
    <n v="11500"/>
    <s v="Sexual assault"/>
    <x v="0"/>
    <x v="1"/>
    <n v="84083.99"/>
    <n v="0"/>
    <m/>
    <m/>
    <m/>
  </r>
  <r>
    <x v="11"/>
    <x v="3"/>
    <n v="11500"/>
    <s v="Sexual assault"/>
    <x v="0"/>
    <x v="1"/>
    <n v="94794.48"/>
    <n v="0"/>
    <m/>
    <m/>
    <m/>
  </r>
  <r>
    <x v="11"/>
    <x v="3"/>
    <n v="14000"/>
    <s v="Assault"/>
    <x v="0"/>
    <x v="1"/>
    <n v="12410.46"/>
    <n v="0"/>
    <m/>
    <m/>
    <m/>
  </r>
  <r>
    <x v="11"/>
    <x v="3"/>
    <n v="16500"/>
    <s v="Other vehicle offenses"/>
    <x v="0"/>
    <x v="1"/>
    <n v="14967.54"/>
    <n v="0"/>
    <m/>
    <m/>
    <m/>
  </r>
  <r>
    <x v="11"/>
    <x v="0"/>
    <n v="17500"/>
    <s v="Other drug offenses"/>
    <x v="0"/>
    <x v="1"/>
    <n v="9819.7900000000009"/>
    <n v="0"/>
    <m/>
    <m/>
    <m/>
  </r>
  <r>
    <x v="11"/>
    <x v="10"/>
    <n v="12000"/>
    <s v="Narcotics - cocaine and heroin"/>
    <x v="0"/>
    <x v="1"/>
    <n v="107753.09"/>
    <n v="0"/>
    <m/>
    <m/>
    <m/>
  </r>
  <r>
    <x v="11"/>
    <x v="11"/>
    <n v="12000"/>
    <s v="Narcotics - cocaine and heroin"/>
    <x v="0"/>
    <x v="1"/>
    <n v="89994.51"/>
    <n v="0"/>
    <m/>
    <m/>
    <m/>
  </r>
  <r>
    <x v="11"/>
    <x v="11"/>
    <n v="12500"/>
    <s v="Robbery"/>
    <x v="0"/>
    <x v="1"/>
    <n v="27370.73"/>
    <n v="0"/>
    <m/>
    <m/>
    <m/>
  </r>
  <r>
    <x v="11"/>
    <x v="11"/>
    <n v="11200"/>
    <s v="Homicide"/>
    <x v="0"/>
    <x v="1"/>
    <n v="213955.58"/>
    <n v="0"/>
    <m/>
    <m/>
    <m/>
  </r>
  <r>
    <x v="11"/>
    <x v="11"/>
    <n v="18500"/>
    <s v="Other criminal"/>
    <x v="0"/>
    <x v="1"/>
    <n v="156548.92000000001"/>
    <n v="0"/>
    <m/>
    <m/>
    <m/>
  </r>
  <r>
    <x v="11"/>
    <x v="11"/>
    <n v="14000"/>
    <s v="Murder"/>
    <x v="1"/>
    <x v="1"/>
    <n v="2148.11"/>
    <n v="0"/>
    <m/>
    <m/>
    <m/>
  </r>
  <r>
    <x v="11"/>
    <x v="11"/>
    <n v="14500"/>
    <s v="Theft"/>
    <x v="0"/>
    <x v="1"/>
    <n v="7426.65"/>
    <n v="0"/>
    <m/>
    <m/>
    <m/>
  </r>
  <r>
    <x v="11"/>
    <x v="4"/>
    <n v="11500"/>
    <s v="Sexual assault"/>
    <x v="0"/>
    <x v="1"/>
    <n v="61909.1"/>
    <n v="0"/>
    <m/>
    <m/>
    <m/>
  </r>
  <r>
    <x v="11"/>
    <x v="4"/>
    <n v="14000"/>
    <s v="Murder"/>
    <x v="1"/>
    <x v="1"/>
    <n v="1418.82"/>
    <n v="0"/>
    <m/>
    <m/>
    <m/>
  </r>
  <r>
    <x v="11"/>
    <x v="5"/>
    <n v="12500"/>
    <s v="Robbery"/>
    <x v="0"/>
    <x v="1"/>
    <n v="69463.06"/>
    <n v="0"/>
    <m/>
    <m/>
    <m/>
  </r>
  <r>
    <x v="11"/>
    <x v="6"/>
    <n v="18500"/>
    <s v="Other criminal"/>
    <x v="0"/>
    <x v="1"/>
    <n v="195046.88"/>
    <n v="0"/>
    <m/>
    <m/>
    <m/>
  </r>
  <r>
    <x v="11"/>
    <x v="6"/>
    <n v="16000"/>
    <s v="Impaired driving"/>
    <x v="0"/>
    <x v="1"/>
    <n v="18393.3"/>
    <n v="0"/>
    <m/>
    <m/>
    <m/>
  </r>
  <r>
    <x v="11"/>
    <x v="6"/>
    <n v="14000"/>
    <s v="Assault"/>
    <x v="0"/>
    <x v="1"/>
    <n v="38104.879999999997"/>
    <n v="0"/>
    <m/>
    <m/>
    <m/>
  </r>
  <r>
    <x v="11"/>
    <x v="2"/>
    <n v="16500"/>
    <s v="Other vehicle offenses"/>
    <x v="0"/>
    <x v="1"/>
    <n v="51713.78"/>
    <n v="0"/>
    <m/>
    <m/>
    <m/>
  </r>
  <r>
    <x v="2"/>
    <x v="7"/>
    <n v="16000"/>
    <s v="Impaired driving"/>
    <x v="0"/>
    <x v="1"/>
    <n v="6389.45"/>
    <n v="0"/>
    <m/>
    <m/>
    <m/>
  </r>
  <r>
    <x v="2"/>
    <x v="9"/>
    <n v="13500"/>
    <s v="Weapons offenses"/>
    <x v="0"/>
    <x v="1"/>
    <n v="37187.870000000003"/>
    <n v="0"/>
    <m/>
    <m/>
    <m/>
  </r>
  <r>
    <x v="2"/>
    <x v="3"/>
    <n v="12500"/>
    <s v="Robbery"/>
    <x v="0"/>
    <x v="1"/>
    <n v="77517.37"/>
    <n v="0"/>
    <m/>
    <m/>
    <m/>
  </r>
  <r>
    <x v="2"/>
    <x v="3"/>
    <n v="16000"/>
    <s v="Impaired driving"/>
    <x v="0"/>
    <x v="1"/>
    <n v="6171.8"/>
    <n v="0"/>
    <m/>
    <m/>
    <m/>
  </r>
  <r>
    <x v="2"/>
    <x v="3"/>
    <n v="11500"/>
    <s v="Sexual assault"/>
    <x v="0"/>
    <x v="1"/>
    <n v="91999.11"/>
    <n v="0"/>
    <m/>
    <m/>
    <m/>
  </r>
  <r>
    <x v="2"/>
    <x v="3"/>
    <n v="18000"/>
    <s v="Fail to comply"/>
    <x v="0"/>
    <x v="1"/>
    <n v="818.55"/>
    <n v="0"/>
    <m/>
    <m/>
    <m/>
  </r>
  <r>
    <x v="2"/>
    <x v="0"/>
    <n v="11200"/>
    <s v="Homicide"/>
    <x v="0"/>
    <x v="1"/>
    <n v="231257.28"/>
    <n v="0"/>
    <m/>
    <m/>
    <m/>
  </r>
  <r>
    <x v="2"/>
    <x v="0"/>
    <n v="18500"/>
    <s v="Other criminal"/>
    <x v="0"/>
    <x v="1"/>
    <n v="242223.42"/>
    <n v="0"/>
    <m/>
    <m/>
    <m/>
  </r>
  <r>
    <x v="2"/>
    <x v="0"/>
    <n v="14500"/>
    <s v="Theft"/>
    <x v="0"/>
    <x v="1"/>
    <n v="1748.82"/>
    <n v="0"/>
    <m/>
    <m/>
    <m/>
  </r>
  <r>
    <x v="2"/>
    <x v="10"/>
    <n v="19000"/>
    <s v="BCM_AFA"/>
    <x v="2"/>
    <x v="1"/>
    <n v="391855.12"/>
    <n v="0"/>
    <s v="Y"/>
    <m/>
    <m/>
  </r>
  <r>
    <x v="2"/>
    <x v="10"/>
    <n v="13500"/>
    <s v="Weapons offenses"/>
    <x v="0"/>
    <x v="1"/>
    <n v="38657.5"/>
    <n v="0"/>
    <m/>
    <m/>
    <m/>
  </r>
  <r>
    <x v="2"/>
    <x v="11"/>
    <n v="18500"/>
    <s v="Other criminal"/>
    <x v="0"/>
    <x v="1"/>
    <n v="276061.26"/>
    <n v="0"/>
    <m/>
    <m/>
    <m/>
  </r>
  <r>
    <x v="2"/>
    <x v="11"/>
    <n v="12500"/>
    <s v="Robbery"/>
    <x v="0"/>
    <x v="1"/>
    <n v="34282.800000000003"/>
    <n v="0"/>
    <m/>
    <m/>
    <m/>
  </r>
  <r>
    <x v="2"/>
    <x v="11"/>
    <n v="13000"/>
    <s v="Break and enter"/>
    <x v="0"/>
    <x v="1"/>
    <n v="10634.33"/>
    <n v="0"/>
    <m/>
    <m/>
    <m/>
  </r>
  <r>
    <x v="2"/>
    <x v="4"/>
    <n v="11000"/>
    <s v="Murder"/>
    <x v="1"/>
    <x v="1"/>
    <n v="566637.49"/>
    <n v="0"/>
    <m/>
    <m/>
    <m/>
  </r>
  <r>
    <x v="2"/>
    <x v="4"/>
    <n v="16000"/>
    <s v="Impaired driving"/>
    <x v="0"/>
    <x v="1"/>
    <n v="329.08"/>
    <n v="0"/>
    <m/>
    <m/>
    <m/>
  </r>
  <r>
    <x v="2"/>
    <x v="1"/>
    <n v="15500"/>
    <s v="Fraud"/>
    <x v="0"/>
    <x v="1"/>
    <n v="4637.8500000000004"/>
    <n v="0"/>
    <m/>
    <m/>
    <m/>
  </r>
  <r>
    <x v="2"/>
    <x v="5"/>
    <n v="11000"/>
    <s v="Murder"/>
    <x v="1"/>
    <x v="1"/>
    <n v="720376.76"/>
    <n v="0"/>
    <m/>
    <m/>
    <m/>
  </r>
  <r>
    <x v="2"/>
    <x v="5"/>
    <n v="12000"/>
    <s v="Narcotics - cocaine and heroin"/>
    <x v="0"/>
    <x v="1"/>
    <n v="191852.97"/>
    <n v="0"/>
    <m/>
    <m/>
    <m/>
  </r>
  <r>
    <x v="2"/>
    <x v="6"/>
    <n v="11000"/>
    <s v="Murder"/>
    <x v="1"/>
    <x v="1"/>
    <n v="906497.41"/>
    <n v="0"/>
    <m/>
    <m/>
    <m/>
  </r>
  <r>
    <x v="2"/>
    <x v="2"/>
    <n v="14500"/>
    <s v="Theft"/>
    <x v="0"/>
    <x v="1"/>
    <n v="911.88"/>
    <n v="0"/>
    <m/>
    <m/>
    <m/>
  </r>
  <r>
    <x v="14"/>
    <x v="7"/>
    <n v="19000"/>
    <s v="BCM_AFA"/>
    <x v="2"/>
    <x v="1"/>
    <n v="406930.38"/>
    <n v="0"/>
    <s v="Y"/>
    <m/>
    <m/>
  </r>
  <r>
    <x v="14"/>
    <x v="9"/>
    <n v="14000"/>
    <s v="Assault"/>
    <x v="0"/>
    <x v="1"/>
    <n v="30547.48"/>
    <n v="0"/>
    <m/>
    <m/>
    <m/>
  </r>
  <r>
    <x v="14"/>
    <x v="3"/>
    <n v="11000"/>
    <s v="Murder"/>
    <x v="1"/>
    <x v="1"/>
    <n v="763576.67"/>
    <n v="0"/>
    <m/>
    <m/>
    <m/>
  </r>
  <r>
    <x v="14"/>
    <x v="3"/>
    <n v="12500"/>
    <s v="Robbery"/>
    <x v="0"/>
    <x v="1"/>
    <n v="186669.69"/>
    <n v="0"/>
    <m/>
    <m/>
    <m/>
  </r>
  <r>
    <x v="14"/>
    <x v="3"/>
    <n v="11500"/>
    <s v="Sexual assault"/>
    <x v="0"/>
    <x v="1"/>
    <n v="123319.43"/>
    <n v="0"/>
    <m/>
    <m/>
    <m/>
  </r>
  <r>
    <x v="14"/>
    <x v="3"/>
    <n v="43000"/>
    <s v="Other criminal"/>
    <x v="0"/>
    <x v="1"/>
    <n v="2949.2"/>
    <n v="0"/>
    <m/>
    <m/>
    <m/>
  </r>
  <r>
    <x v="14"/>
    <x v="0"/>
    <n v="18000"/>
    <s v="Fail to comply"/>
    <x v="0"/>
    <x v="1"/>
    <n v="60"/>
    <n v="0"/>
    <m/>
    <m/>
    <m/>
  </r>
  <r>
    <x v="14"/>
    <x v="0"/>
    <n v="19000"/>
    <s v="BCM_AFA"/>
    <x v="2"/>
    <x v="1"/>
    <n v="370853.02"/>
    <n v="0"/>
    <s v="Y"/>
    <m/>
    <m/>
  </r>
  <r>
    <x v="14"/>
    <x v="10"/>
    <n v="11500"/>
    <s v="Sexual assault"/>
    <x v="0"/>
    <x v="1"/>
    <n v="109806.57"/>
    <n v="0"/>
    <m/>
    <m/>
    <m/>
  </r>
  <r>
    <x v="14"/>
    <x v="11"/>
    <n v="11500"/>
    <s v="Sexual assault"/>
    <x v="0"/>
    <x v="1"/>
    <n v="99901.71"/>
    <n v="0"/>
    <m/>
    <m/>
    <m/>
  </r>
  <r>
    <x v="14"/>
    <x v="11"/>
    <n v="15000"/>
    <s v="Threatening"/>
    <x v="0"/>
    <x v="1"/>
    <n v="9895.83"/>
    <n v="0"/>
    <m/>
    <m/>
    <m/>
  </r>
  <r>
    <x v="14"/>
    <x v="4"/>
    <n v="19000"/>
    <s v="BCM_AFA"/>
    <x v="2"/>
    <x v="1"/>
    <n v="383612.53"/>
    <n v="0"/>
    <s v="Y"/>
    <m/>
    <m/>
  </r>
  <r>
    <x v="14"/>
    <x v="4"/>
    <n v="15500"/>
    <s v="Fraud"/>
    <x v="0"/>
    <x v="1"/>
    <n v="37203.1"/>
    <n v="0"/>
    <m/>
    <m/>
    <m/>
  </r>
  <r>
    <x v="14"/>
    <x v="1"/>
    <n v="11500"/>
    <s v="Sexual assault"/>
    <x v="0"/>
    <x v="1"/>
    <n v="85347.83"/>
    <n v="0"/>
    <m/>
    <m/>
    <m/>
  </r>
  <r>
    <x v="14"/>
    <x v="6"/>
    <n v="18500"/>
    <s v="Other criminal"/>
    <x v="0"/>
    <x v="1"/>
    <n v="174123.84"/>
    <n v="0"/>
    <m/>
    <m/>
    <m/>
  </r>
  <r>
    <x v="14"/>
    <x v="6"/>
    <n v="11500"/>
    <s v="Sexual assault"/>
    <x v="0"/>
    <x v="1"/>
    <n v="95574.91"/>
    <n v="0"/>
    <m/>
    <m/>
    <m/>
  </r>
  <r>
    <x v="14"/>
    <x v="6"/>
    <n v="12000"/>
    <s v="Narcotics - cocaine and heroin"/>
    <x v="0"/>
    <x v="1"/>
    <n v="48505.08"/>
    <n v="0"/>
    <m/>
    <m/>
    <m/>
  </r>
  <r>
    <x v="14"/>
    <x v="2"/>
    <n v="12500"/>
    <s v="Robbery"/>
    <x v="0"/>
    <x v="1"/>
    <n v="183441.21"/>
    <n v="0"/>
    <m/>
    <m/>
    <m/>
  </r>
  <r>
    <x v="14"/>
    <x v="2"/>
    <n v="15500"/>
    <s v="Fraud"/>
    <x v="0"/>
    <x v="1"/>
    <n v="19187.919999999998"/>
    <n v="0"/>
    <m/>
    <m/>
    <m/>
  </r>
  <r>
    <x v="3"/>
    <x v="7"/>
    <n v="11000"/>
    <s v="Murder"/>
    <x v="1"/>
    <x v="1"/>
    <n v="1357514.14"/>
    <n v="0"/>
    <m/>
    <m/>
    <m/>
  </r>
  <r>
    <x v="3"/>
    <x v="7"/>
    <n v="11200"/>
    <s v="Homicide"/>
    <x v="0"/>
    <x v="1"/>
    <n v="404624.76"/>
    <n v="0"/>
    <m/>
    <m/>
    <m/>
  </r>
  <r>
    <x v="3"/>
    <x v="9"/>
    <n v="12500"/>
    <s v="Robbery"/>
    <x v="0"/>
    <x v="1"/>
    <n v="49218.63"/>
    <n v="0"/>
    <m/>
    <m/>
    <m/>
  </r>
  <r>
    <x v="3"/>
    <x v="9"/>
    <n v="14500"/>
    <s v="Theft"/>
    <x v="0"/>
    <x v="1"/>
    <n v="7059.99"/>
    <n v="0"/>
    <m/>
    <m/>
    <m/>
  </r>
  <r>
    <x v="3"/>
    <x v="9"/>
    <n v="18000"/>
    <s v="Fail to comply"/>
    <x v="0"/>
    <x v="1"/>
    <n v="873.12"/>
    <n v="0"/>
    <m/>
    <m/>
    <m/>
  </r>
  <r>
    <x v="3"/>
    <x v="8"/>
    <n v="13500"/>
    <s v="Weapons offenses"/>
    <x v="0"/>
    <x v="1"/>
    <n v="80084.259999999995"/>
    <n v="0"/>
    <m/>
    <m/>
    <m/>
  </r>
  <r>
    <x v="3"/>
    <x v="8"/>
    <n v="14000"/>
    <s v="Assault"/>
    <x v="0"/>
    <x v="1"/>
    <n v="97.52"/>
    <n v="0"/>
    <m/>
    <m/>
    <m/>
  </r>
  <r>
    <x v="3"/>
    <x v="3"/>
    <n v="11200"/>
    <s v="Homicide"/>
    <x v="0"/>
    <x v="1"/>
    <n v="166135.88"/>
    <n v="0"/>
    <m/>
    <m/>
    <m/>
  </r>
  <r>
    <x v="3"/>
    <x v="3"/>
    <n v="18500"/>
    <s v="Other criminal"/>
    <x v="0"/>
    <x v="1"/>
    <n v="93681.75"/>
    <n v="0"/>
    <m/>
    <m/>
    <m/>
  </r>
  <r>
    <x v="3"/>
    <x v="10"/>
    <n v="14000"/>
    <s v="Assault"/>
    <x v="0"/>
    <x v="1"/>
    <n v="21448.05"/>
    <n v="0"/>
    <m/>
    <m/>
    <m/>
  </r>
  <r>
    <x v="3"/>
    <x v="10"/>
    <n v="14500"/>
    <s v="Theft"/>
    <x v="0"/>
    <x v="1"/>
    <n v="429.74"/>
    <n v="0"/>
    <m/>
    <m/>
    <m/>
  </r>
  <r>
    <x v="3"/>
    <x v="4"/>
    <n v="12000"/>
    <s v="Narcotics - cocaine and heroin"/>
    <x v="0"/>
    <x v="1"/>
    <n v="75514.95"/>
    <n v="0"/>
    <m/>
    <m/>
    <m/>
  </r>
  <r>
    <x v="3"/>
    <x v="1"/>
    <n v="12000"/>
    <s v="Narcotics - cocaine and heroin"/>
    <x v="0"/>
    <x v="1"/>
    <n v="83262.25"/>
    <n v="0"/>
    <m/>
    <m/>
    <m/>
  </r>
  <r>
    <x v="3"/>
    <x v="1"/>
    <n v="14000"/>
    <s v="Murder"/>
    <x v="1"/>
    <x v="1"/>
    <n v="2046.38"/>
    <n v="0"/>
    <m/>
    <m/>
    <m/>
  </r>
  <r>
    <x v="3"/>
    <x v="5"/>
    <n v="12500"/>
    <s v="Robbery"/>
    <x v="0"/>
    <x v="1"/>
    <n v="127626.27"/>
    <n v="0"/>
    <m/>
    <m/>
    <m/>
  </r>
  <r>
    <x v="3"/>
    <x v="5"/>
    <n v="14500"/>
    <s v="Theft"/>
    <x v="0"/>
    <x v="1"/>
    <n v="20897.39"/>
    <n v="0"/>
    <m/>
    <m/>
    <m/>
  </r>
  <r>
    <x v="3"/>
    <x v="5"/>
    <n v="13000"/>
    <s v="Break and enter"/>
    <x v="0"/>
    <x v="1"/>
    <n v="31748.36"/>
    <n v="0"/>
    <m/>
    <m/>
    <m/>
  </r>
  <r>
    <x v="3"/>
    <x v="6"/>
    <n v="18500"/>
    <s v="Other criminal"/>
    <x v="0"/>
    <x v="1"/>
    <n v="178920.32000000001"/>
    <n v="0"/>
    <m/>
    <m/>
    <m/>
  </r>
  <r>
    <x v="3"/>
    <x v="6"/>
    <n v="12000"/>
    <s v="Narcotics - cocaine and heroin"/>
    <x v="0"/>
    <x v="1"/>
    <n v="179103"/>
    <n v="0"/>
    <m/>
    <m/>
    <m/>
  </r>
  <r>
    <x v="3"/>
    <x v="6"/>
    <n v="15000"/>
    <s v="Threatening"/>
    <x v="0"/>
    <x v="1"/>
    <n v="159.07"/>
    <n v="0"/>
    <m/>
    <m/>
    <m/>
  </r>
  <r>
    <x v="3"/>
    <x v="6"/>
    <n v="15500"/>
    <s v="Fraud"/>
    <x v="0"/>
    <x v="1"/>
    <n v="919.43"/>
    <n v="0"/>
    <m/>
    <m/>
    <m/>
  </r>
  <r>
    <x v="3"/>
    <x v="2"/>
    <n v="13000"/>
    <s v="Break and enter"/>
    <x v="0"/>
    <x v="1"/>
    <n v="20476.240000000002"/>
    <n v="0"/>
    <m/>
    <m/>
    <m/>
  </r>
  <r>
    <x v="3"/>
    <x v="2"/>
    <n v="13500"/>
    <s v="Weapons offenses"/>
    <x v="0"/>
    <x v="1"/>
    <n v="52233.02"/>
    <n v="0"/>
    <m/>
    <m/>
    <m/>
  </r>
  <r>
    <x v="9"/>
    <x v="7"/>
    <n v="11200"/>
    <s v="Homicide"/>
    <x v="0"/>
    <x v="1"/>
    <n v="126370.83"/>
    <n v="0"/>
    <m/>
    <m/>
    <m/>
  </r>
  <r>
    <x v="9"/>
    <x v="9"/>
    <n v="14000"/>
    <s v="Assault"/>
    <x v="0"/>
    <x v="1"/>
    <n v="5218.88"/>
    <n v="0"/>
    <m/>
    <m/>
    <m/>
  </r>
  <r>
    <x v="9"/>
    <x v="9"/>
    <n v="12500"/>
    <s v="Murder"/>
    <x v="1"/>
    <x v="1"/>
    <n v="4355.45"/>
    <n v="0"/>
    <m/>
    <m/>
    <m/>
  </r>
  <r>
    <x v="9"/>
    <x v="9"/>
    <n v="11500"/>
    <s v="Sexual assault"/>
    <x v="0"/>
    <x v="1"/>
    <n v="65658.45"/>
    <n v="0"/>
    <m/>
    <m/>
    <m/>
  </r>
  <r>
    <x v="9"/>
    <x v="9"/>
    <n v="16500"/>
    <s v="Other vehicle offenses"/>
    <x v="0"/>
    <x v="1"/>
    <n v="6193.43"/>
    <n v="0"/>
    <m/>
    <m/>
    <m/>
  </r>
  <r>
    <x v="9"/>
    <x v="8"/>
    <n v="12500"/>
    <s v="Robbery"/>
    <x v="0"/>
    <x v="1"/>
    <n v="37697.370000000003"/>
    <n v="0"/>
    <m/>
    <m/>
    <m/>
  </r>
  <r>
    <x v="9"/>
    <x v="3"/>
    <n v="11200"/>
    <s v="Homicide"/>
    <x v="0"/>
    <x v="1"/>
    <n v="321154.62"/>
    <n v="0"/>
    <m/>
    <m/>
    <m/>
  </r>
  <r>
    <x v="9"/>
    <x v="3"/>
    <n v="11000"/>
    <s v="Murder"/>
    <x v="1"/>
    <x v="1"/>
    <n v="639003.6"/>
    <n v="0"/>
    <m/>
    <m/>
    <m/>
  </r>
  <r>
    <x v="9"/>
    <x v="3"/>
    <n v="13500"/>
    <s v="Weapons offenses"/>
    <x v="0"/>
    <x v="1"/>
    <n v="84276.34"/>
    <n v="0"/>
    <m/>
    <m/>
    <m/>
  </r>
  <r>
    <x v="9"/>
    <x v="0"/>
    <n v="12000"/>
    <s v="Narcotics - cocaine and heroin"/>
    <x v="0"/>
    <x v="1"/>
    <n v="79667.09"/>
    <n v="0"/>
    <m/>
    <m/>
    <m/>
  </r>
  <r>
    <x v="9"/>
    <x v="0"/>
    <n v="13000"/>
    <s v="Break and enter"/>
    <x v="0"/>
    <x v="1"/>
    <n v="61.39"/>
    <n v="0"/>
    <m/>
    <m/>
    <m/>
  </r>
  <r>
    <x v="9"/>
    <x v="10"/>
    <n v="11000"/>
    <s v="Murder"/>
    <x v="1"/>
    <x v="1"/>
    <n v="1145633.73"/>
    <n v="0"/>
    <m/>
    <m/>
    <m/>
  </r>
  <r>
    <x v="9"/>
    <x v="10"/>
    <n v="14500"/>
    <s v="Theft"/>
    <x v="0"/>
    <x v="1"/>
    <n v="2424.9499999999998"/>
    <n v="0"/>
    <m/>
    <m/>
    <m/>
  </r>
  <r>
    <x v="9"/>
    <x v="11"/>
    <n v="13500"/>
    <s v="Weapons offenses"/>
    <x v="0"/>
    <x v="1"/>
    <n v="42013.4"/>
    <n v="0"/>
    <m/>
    <m/>
    <m/>
  </r>
  <r>
    <x v="9"/>
    <x v="11"/>
    <n v="15000"/>
    <s v="Threatening"/>
    <x v="0"/>
    <x v="1"/>
    <n v="562.27"/>
    <n v="0"/>
    <m/>
    <m/>
    <m/>
  </r>
  <r>
    <x v="9"/>
    <x v="4"/>
    <n v="11200"/>
    <s v="Homicide"/>
    <x v="0"/>
    <x v="1"/>
    <n v="323876.01"/>
    <n v="0"/>
    <m/>
    <m/>
    <m/>
  </r>
  <r>
    <x v="9"/>
    <x v="1"/>
    <n v="13000"/>
    <s v="Break and enter"/>
    <x v="0"/>
    <x v="1"/>
    <n v="7303.17"/>
    <n v="0"/>
    <m/>
    <m/>
    <m/>
  </r>
  <r>
    <x v="9"/>
    <x v="1"/>
    <n v="11500"/>
    <s v="Sexual assault"/>
    <x v="0"/>
    <x v="1"/>
    <n v="75920.490000000005"/>
    <n v="0"/>
    <m/>
    <m/>
    <m/>
  </r>
  <r>
    <x v="9"/>
    <x v="1"/>
    <n v="18000"/>
    <s v="Fail to comply"/>
    <x v="0"/>
    <x v="1"/>
    <n v="2592.0700000000002"/>
    <n v="0"/>
    <m/>
    <m/>
    <m/>
  </r>
  <r>
    <x v="9"/>
    <x v="5"/>
    <n v="14500"/>
    <s v="Theft"/>
    <x v="0"/>
    <x v="1"/>
    <n v="33338.79"/>
    <n v="0"/>
    <m/>
    <m/>
    <m/>
  </r>
  <r>
    <x v="9"/>
    <x v="5"/>
    <n v="13500"/>
    <s v="Weapons offenses"/>
    <x v="0"/>
    <x v="1"/>
    <n v="82812.399999999994"/>
    <n v="0"/>
    <m/>
    <m/>
    <m/>
  </r>
  <r>
    <x v="9"/>
    <x v="6"/>
    <n v="12000"/>
    <s v="Narcotics - cocaine and heroin"/>
    <x v="0"/>
    <x v="1"/>
    <n v="243281.2"/>
    <n v="0"/>
    <m/>
    <m/>
    <m/>
  </r>
  <r>
    <x v="9"/>
    <x v="6"/>
    <n v="13000"/>
    <s v="Break and enter"/>
    <x v="0"/>
    <x v="1"/>
    <n v="3204.61"/>
    <n v="0"/>
    <m/>
    <m/>
    <m/>
  </r>
  <r>
    <x v="9"/>
    <x v="2"/>
    <n v="11200"/>
    <s v="Homicide"/>
    <x v="0"/>
    <x v="1"/>
    <n v="281479.15999999997"/>
    <n v="0"/>
    <m/>
    <m/>
    <m/>
  </r>
  <r>
    <x v="9"/>
    <x v="2"/>
    <n v="14000"/>
    <s v="Assault"/>
    <x v="0"/>
    <x v="1"/>
    <n v="46453.760000000002"/>
    <n v="0"/>
    <m/>
    <m/>
    <m/>
  </r>
  <r>
    <x v="9"/>
    <x v="2"/>
    <n v="14000"/>
    <s v="Murder"/>
    <x v="1"/>
    <x v="1"/>
    <n v="161.05000000000001"/>
    <n v="0"/>
    <m/>
    <m/>
    <m/>
  </r>
  <r>
    <x v="0"/>
    <x v="9"/>
    <n v="18500"/>
    <s v="Other criminal"/>
    <x v="0"/>
    <x v="1"/>
    <n v="373106.95"/>
    <n v="0"/>
    <m/>
    <m/>
    <m/>
  </r>
  <r>
    <x v="0"/>
    <x v="3"/>
    <n v="11000"/>
    <s v="Murder"/>
    <x v="1"/>
    <x v="1"/>
    <n v="1052993.52"/>
    <n v="0"/>
    <m/>
    <m/>
    <m/>
  </r>
  <r>
    <x v="0"/>
    <x v="3"/>
    <n v="12000"/>
    <s v="Murder"/>
    <x v="1"/>
    <x v="1"/>
    <n v="190.31"/>
    <n v="0"/>
    <m/>
    <m/>
    <m/>
  </r>
  <r>
    <x v="0"/>
    <x v="3"/>
    <n v="18500"/>
    <s v="Murder"/>
    <x v="1"/>
    <x v="1"/>
    <n v="736.7"/>
    <n v="0"/>
    <m/>
    <m/>
    <m/>
  </r>
  <r>
    <x v="0"/>
    <x v="0"/>
    <n v="16500"/>
    <s v="Other vehicle offenses"/>
    <x v="0"/>
    <x v="1"/>
    <n v="30500.22"/>
    <n v="0"/>
    <m/>
    <m/>
    <m/>
  </r>
  <r>
    <x v="0"/>
    <x v="10"/>
    <n v="15500"/>
    <s v="Fraud"/>
    <x v="0"/>
    <x v="1"/>
    <n v="19621.86"/>
    <n v="0"/>
    <m/>
    <m/>
    <m/>
  </r>
  <r>
    <x v="0"/>
    <x v="10"/>
    <n v="16500"/>
    <s v="Other vehicle offenses"/>
    <x v="0"/>
    <x v="1"/>
    <n v="5600"/>
    <n v="0"/>
    <m/>
    <m/>
    <m/>
  </r>
  <r>
    <x v="0"/>
    <x v="1"/>
    <n v="13500"/>
    <s v="Weapons offenses"/>
    <x v="0"/>
    <x v="1"/>
    <n v="105168.94"/>
    <n v="0"/>
    <m/>
    <m/>
    <m/>
  </r>
  <r>
    <x v="0"/>
    <x v="1"/>
    <n v="14000"/>
    <s v="Assault"/>
    <x v="0"/>
    <x v="1"/>
    <n v="9608.5400000000009"/>
    <n v="0"/>
    <m/>
    <m/>
    <m/>
  </r>
  <r>
    <x v="0"/>
    <x v="5"/>
    <n v="11000"/>
    <s v="Murder"/>
    <x v="1"/>
    <x v="1"/>
    <n v="1330969.93"/>
    <n v="0"/>
    <m/>
    <m/>
    <m/>
  </r>
  <r>
    <x v="0"/>
    <x v="5"/>
    <n v="13000"/>
    <s v="Break and enter"/>
    <x v="0"/>
    <x v="1"/>
    <n v="9434.31"/>
    <n v="0"/>
    <m/>
    <m/>
    <m/>
  </r>
  <r>
    <x v="0"/>
    <x v="5"/>
    <n v="16500"/>
    <s v="Other vehicle offenses"/>
    <x v="0"/>
    <x v="1"/>
    <n v="693.23"/>
    <n v="0"/>
    <m/>
    <m/>
    <m/>
  </r>
  <r>
    <x v="0"/>
    <x v="6"/>
    <n v="17500"/>
    <s v="Other drug offenses"/>
    <x v="0"/>
    <x v="1"/>
    <n v="19735.28"/>
    <n v="0"/>
    <m/>
    <m/>
    <m/>
  </r>
  <r>
    <x v="4"/>
    <x v="7"/>
    <n v="11200"/>
    <s v="Homicide"/>
    <x v="0"/>
    <x v="1"/>
    <n v="282333.12"/>
    <n v="0"/>
    <m/>
    <m/>
    <m/>
  </r>
  <r>
    <x v="4"/>
    <x v="7"/>
    <n v="14000"/>
    <s v="Assault"/>
    <x v="0"/>
    <x v="1"/>
    <n v="48617.9"/>
    <n v="0"/>
    <m/>
    <m/>
    <m/>
  </r>
  <r>
    <x v="4"/>
    <x v="7"/>
    <n v="16500"/>
    <s v="Other vehicle offenses"/>
    <x v="0"/>
    <x v="1"/>
    <n v="2271.9"/>
    <n v="0"/>
    <m/>
    <m/>
    <m/>
  </r>
  <r>
    <x v="4"/>
    <x v="9"/>
    <n v="18500"/>
    <s v="Other criminal"/>
    <x v="0"/>
    <x v="1"/>
    <n v="230160.93"/>
    <n v="0"/>
    <m/>
    <m/>
    <m/>
  </r>
  <r>
    <x v="4"/>
    <x v="9"/>
    <n v="11000"/>
    <s v="Murder"/>
    <x v="1"/>
    <x v="1"/>
    <n v="1163223.95"/>
    <n v="0"/>
    <m/>
    <m/>
    <m/>
  </r>
  <r>
    <x v="4"/>
    <x v="9"/>
    <n v="16000"/>
    <s v="Impaired driving"/>
    <x v="0"/>
    <x v="1"/>
    <n v="32629.48"/>
    <n v="0"/>
    <m/>
    <m/>
    <m/>
  </r>
  <r>
    <x v="4"/>
    <x v="3"/>
    <n v="15500"/>
    <s v="Fraud"/>
    <x v="0"/>
    <x v="1"/>
    <n v="5732.8"/>
    <n v="0"/>
    <m/>
    <m/>
    <m/>
  </r>
  <r>
    <x v="4"/>
    <x v="3"/>
    <n v="16000"/>
    <s v="Impaired driving"/>
    <x v="0"/>
    <x v="1"/>
    <n v="821.31"/>
    <n v="0"/>
    <m/>
    <m/>
    <m/>
  </r>
  <r>
    <x v="4"/>
    <x v="0"/>
    <n v="18500"/>
    <s v="Other criminal"/>
    <x v="0"/>
    <x v="1"/>
    <n v="112283.67"/>
    <n v="0"/>
    <m/>
    <m/>
    <m/>
  </r>
  <r>
    <x v="4"/>
    <x v="10"/>
    <n v="12000"/>
    <s v="Narcotics - cocaine and heroin"/>
    <x v="0"/>
    <x v="1"/>
    <n v="152063.35999999999"/>
    <n v="0"/>
    <m/>
    <m/>
    <m/>
  </r>
  <r>
    <x v="4"/>
    <x v="10"/>
    <n v="13500"/>
    <s v="Murder"/>
    <x v="1"/>
    <x v="1"/>
    <n v="9127.81"/>
    <n v="0"/>
    <m/>
    <m/>
    <m/>
  </r>
  <r>
    <x v="4"/>
    <x v="11"/>
    <n v="12000"/>
    <s v="Narcotics - cocaine and heroin"/>
    <x v="0"/>
    <x v="1"/>
    <n v="87790.05"/>
    <n v="0"/>
    <m/>
    <m/>
    <m/>
  </r>
  <r>
    <x v="4"/>
    <x v="11"/>
    <n v="13500"/>
    <s v="Murder"/>
    <x v="1"/>
    <x v="1"/>
    <n v="4024.54"/>
    <n v="0"/>
    <m/>
    <m/>
    <m/>
  </r>
  <r>
    <x v="4"/>
    <x v="4"/>
    <n v="14000"/>
    <s v="Assault"/>
    <x v="0"/>
    <x v="1"/>
    <n v="39663.32"/>
    <n v="0"/>
    <m/>
    <m/>
    <m/>
  </r>
  <r>
    <x v="4"/>
    <x v="1"/>
    <n v="14000"/>
    <s v="Assault"/>
    <x v="0"/>
    <x v="1"/>
    <n v="8731.9"/>
    <n v="0"/>
    <m/>
    <m/>
    <m/>
  </r>
  <r>
    <x v="4"/>
    <x v="5"/>
    <n v="16500"/>
    <s v="Other vehicle offenses"/>
    <x v="0"/>
    <x v="1"/>
    <n v="6253.04"/>
    <n v="0"/>
    <m/>
    <m/>
    <m/>
  </r>
  <r>
    <x v="4"/>
    <x v="5"/>
    <n v="13500"/>
    <s v="Murder"/>
    <x v="1"/>
    <x v="1"/>
    <n v="409.28"/>
    <n v="0"/>
    <m/>
    <m/>
    <m/>
  </r>
  <r>
    <x v="4"/>
    <x v="5"/>
    <n v="18000"/>
    <s v="Fail to comply"/>
    <x v="0"/>
    <x v="1"/>
    <n v="2305.58"/>
    <n v="0"/>
    <m/>
    <m/>
    <m/>
  </r>
  <r>
    <x v="4"/>
    <x v="6"/>
    <n v="13500"/>
    <s v="Weapons offenses"/>
    <x v="0"/>
    <x v="1"/>
    <n v="122882.31"/>
    <n v="0"/>
    <m/>
    <m/>
    <m/>
  </r>
  <r>
    <x v="4"/>
    <x v="6"/>
    <n v="13000"/>
    <s v="Break and enter"/>
    <x v="0"/>
    <x v="1"/>
    <n v="1282.4000000000001"/>
    <n v="0"/>
    <m/>
    <m/>
    <m/>
  </r>
  <r>
    <x v="4"/>
    <x v="2"/>
    <n v="16500"/>
    <s v="Other vehicle offenses"/>
    <x v="0"/>
    <x v="1"/>
    <n v="50993.78"/>
    <n v="0"/>
    <m/>
    <m/>
    <m/>
  </r>
  <r>
    <x v="11"/>
    <x v="7"/>
    <n v="12000"/>
    <s v="Narcotics - cocaine and heroin"/>
    <x v="0"/>
    <x v="1"/>
    <n v="178456.61"/>
    <n v="0"/>
    <m/>
    <m/>
    <m/>
  </r>
  <r>
    <x v="11"/>
    <x v="7"/>
    <n v="12500"/>
    <s v="Robbery"/>
    <x v="0"/>
    <x v="1"/>
    <n v="101707.28"/>
    <n v="0"/>
    <m/>
    <m/>
    <m/>
  </r>
  <r>
    <x v="11"/>
    <x v="7"/>
    <n v="15500"/>
    <s v="Fraud"/>
    <x v="0"/>
    <x v="1"/>
    <n v="1768.95"/>
    <n v="0"/>
    <m/>
    <m/>
    <m/>
  </r>
  <r>
    <x v="11"/>
    <x v="9"/>
    <n v="12500"/>
    <s v="Murder"/>
    <x v="1"/>
    <x v="1"/>
    <n v="3977.94"/>
    <n v="0"/>
    <m/>
    <m/>
    <m/>
  </r>
  <r>
    <x v="11"/>
    <x v="8"/>
    <n v="12000"/>
    <s v="Narcotics - cocaine and heroin"/>
    <x v="0"/>
    <x v="1"/>
    <n v="81611.97"/>
    <n v="0"/>
    <m/>
    <m/>
    <m/>
  </r>
  <r>
    <x v="11"/>
    <x v="8"/>
    <n v="18000"/>
    <s v="Fail to comply"/>
    <x v="0"/>
    <x v="1"/>
    <n v="2952.38"/>
    <n v="0"/>
    <m/>
    <m/>
    <m/>
  </r>
  <r>
    <x v="11"/>
    <x v="0"/>
    <n v="18500"/>
    <s v="Other criminal"/>
    <x v="0"/>
    <x v="1"/>
    <n v="159545.48000000001"/>
    <n v="0"/>
    <m/>
    <m/>
    <m/>
  </r>
  <r>
    <x v="11"/>
    <x v="10"/>
    <n v="11000"/>
    <s v="Murder"/>
    <x v="1"/>
    <x v="1"/>
    <n v="903466.28"/>
    <n v="0"/>
    <m/>
    <m/>
    <m/>
  </r>
  <r>
    <x v="11"/>
    <x v="10"/>
    <n v="18500"/>
    <s v="Other criminal"/>
    <x v="0"/>
    <x v="1"/>
    <n v="162830.10999999999"/>
    <n v="0"/>
    <m/>
    <m/>
    <m/>
  </r>
  <r>
    <x v="11"/>
    <x v="11"/>
    <n v="11000"/>
    <s v="Murder"/>
    <x v="1"/>
    <x v="1"/>
    <n v="979752.16"/>
    <n v="0"/>
    <m/>
    <m/>
    <m/>
  </r>
  <r>
    <x v="11"/>
    <x v="11"/>
    <n v="13500"/>
    <s v="Murder"/>
    <x v="1"/>
    <x v="1"/>
    <n v="17801.59"/>
    <n v="0"/>
    <m/>
    <m/>
    <m/>
  </r>
  <r>
    <x v="11"/>
    <x v="4"/>
    <n v="18000"/>
    <s v="Fail to comply"/>
    <x v="0"/>
    <x v="1"/>
    <n v="1329.22"/>
    <n v="0"/>
    <m/>
    <m/>
    <m/>
  </r>
  <r>
    <x v="11"/>
    <x v="1"/>
    <n v="11200"/>
    <s v="Homicide"/>
    <x v="0"/>
    <x v="1"/>
    <n v="256075"/>
    <n v="0"/>
    <m/>
    <m/>
    <m/>
  </r>
  <r>
    <x v="11"/>
    <x v="5"/>
    <n v="13500"/>
    <s v="Weapons offenses"/>
    <x v="0"/>
    <x v="1"/>
    <n v="153840.62"/>
    <n v="0"/>
    <m/>
    <m/>
    <m/>
  </r>
  <r>
    <x v="11"/>
    <x v="2"/>
    <n v="18500"/>
    <s v="Other criminal"/>
    <x v="0"/>
    <x v="1"/>
    <n v="179597.85"/>
    <n v="0"/>
    <m/>
    <m/>
    <m/>
  </r>
  <r>
    <x v="2"/>
    <x v="7"/>
    <n v="12000"/>
    <s v="Narcotics - cocaine and heroin"/>
    <x v="0"/>
    <x v="1"/>
    <n v="63889.65"/>
    <n v="0"/>
    <m/>
    <m/>
    <m/>
  </r>
  <r>
    <x v="2"/>
    <x v="9"/>
    <n v="18500"/>
    <s v="Other criminal"/>
    <x v="0"/>
    <x v="1"/>
    <n v="290940.07"/>
    <n v="0"/>
    <m/>
    <m/>
    <m/>
  </r>
  <r>
    <x v="2"/>
    <x v="9"/>
    <n v="13000"/>
    <s v="Break and enter"/>
    <x v="0"/>
    <x v="1"/>
    <n v="13377.79"/>
    <n v="0"/>
    <m/>
    <m/>
    <m/>
  </r>
  <r>
    <x v="2"/>
    <x v="9"/>
    <n v="18000"/>
    <s v="Fail to comply"/>
    <x v="0"/>
    <x v="1"/>
    <n v="5485.11"/>
    <n v="0"/>
    <m/>
    <m/>
    <m/>
  </r>
  <r>
    <x v="2"/>
    <x v="9"/>
    <n v="19000"/>
    <s v="BCM_AFA"/>
    <x v="2"/>
    <x v="1"/>
    <n v="394720.46"/>
    <n v="0"/>
    <s v="Y"/>
    <m/>
    <m/>
  </r>
  <r>
    <x v="2"/>
    <x v="3"/>
    <n v="18500"/>
    <s v="Other criminal"/>
    <x v="0"/>
    <x v="1"/>
    <n v="284279.77"/>
    <n v="0"/>
    <m/>
    <m/>
    <m/>
  </r>
  <r>
    <x v="2"/>
    <x v="0"/>
    <n v="14000"/>
    <s v="Assault"/>
    <x v="0"/>
    <x v="1"/>
    <n v="34598.44"/>
    <n v="0"/>
    <m/>
    <m/>
    <m/>
  </r>
  <r>
    <x v="2"/>
    <x v="0"/>
    <n v="13000"/>
    <s v="Break and enter"/>
    <x v="0"/>
    <x v="1"/>
    <n v="990"/>
    <n v="0"/>
    <m/>
    <m/>
    <m/>
  </r>
  <r>
    <x v="2"/>
    <x v="11"/>
    <n v="19000"/>
    <s v="BCM_AFA"/>
    <x v="2"/>
    <x v="1"/>
    <n v="365918.22"/>
    <n v="0"/>
    <s v="Y"/>
    <m/>
    <m/>
  </r>
  <r>
    <x v="2"/>
    <x v="4"/>
    <n v="12000"/>
    <s v="Narcotics - cocaine and heroin"/>
    <x v="0"/>
    <x v="1"/>
    <n v="193742.92"/>
    <n v="0"/>
    <m/>
    <m/>
    <m/>
  </r>
  <r>
    <x v="2"/>
    <x v="4"/>
    <n v="15000"/>
    <s v="Threatening"/>
    <x v="0"/>
    <x v="1"/>
    <n v="818.55"/>
    <n v="0"/>
    <m/>
    <m/>
    <m/>
  </r>
  <r>
    <x v="2"/>
    <x v="4"/>
    <n v="19000"/>
    <s v="BCM_AFA"/>
    <x v="2"/>
    <x v="1"/>
    <n v="362709.62"/>
    <n v="0"/>
    <s v="Y"/>
    <m/>
    <m/>
  </r>
  <r>
    <x v="2"/>
    <x v="1"/>
    <n v="14000"/>
    <s v="Assault"/>
    <x v="0"/>
    <x v="1"/>
    <n v="79147.75"/>
    <n v="0"/>
    <m/>
    <m/>
    <m/>
  </r>
  <r>
    <x v="2"/>
    <x v="1"/>
    <n v="16500"/>
    <s v="Other vehicle offenses"/>
    <x v="0"/>
    <x v="1"/>
    <n v="19053.77"/>
    <n v="0"/>
    <m/>
    <m/>
    <m/>
  </r>
  <r>
    <x v="2"/>
    <x v="1"/>
    <n v="14500"/>
    <s v="Theft"/>
    <x v="0"/>
    <x v="1"/>
    <n v="6416.34"/>
    <n v="0"/>
    <m/>
    <m/>
    <m/>
  </r>
  <r>
    <x v="2"/>
    <x v="5"/>
    <n v="18500"/>
    <s v="Other criminal"/>
    <x v="0"/>
    <x v="1"/>
    <n v="387686.48"/>
    <n v="0"/>
    <m/>
    <m/>
    <m/>
  </r>
  <r>
    <x v="2"/>
    <x v="5"/>
    <n v="14500"/>
    <s v="Theft"/>
    <x v="0"/>
    <x v="1"/>
    <n v="173.8"/>
    <n v="0"/>
    <m/>
    <m/>
    <m/>
  </r>
  <r>
    <x v="2"/>
    <x v="5"/>
    <n v="15000"/>
    <s v="Murder"/>
    <x v="1"/>
    <x v="1"/>
    <n v="654.84"/>
    <n v="0"/>
    <m/>
    <m/>
    <m/>
  </r>
  <r>
    <x v="2"/>
    <x v="5"/>
    <n v="19000"/>
    <s v="BCM_AFA"/>
    <x v="2"/>
    <x v="1"/>
    <n v="372159.73"/>
    <n v="0"/>
    <s v="Y"/>
    <m/>
    <m/>
  </r>
  <r>
    <x v="2"/>
    <x v="6"/>
    <n v="13500"/>
    <s v="Weapons offenses"/>
    <x v="0"/>
    <x v="1"/>
    <n v="110377.68"/>
    <n v="0"/>
    <m/>
    <m/>
    <m/>
  </r>
  <r>
    <x v="2"/>
    <x v="2"/>
    <n v="13000"/>
    <s v="Break and enter"/>
    <x v="0"/>
    <x v="1"/>
    <n v="1943"/>
    <n v="0"/>
    <m/>
    <m/>
    <m/>
  </r>
  <r>
    <x v="2"/>
    <x v="2"/>
    <n v="11200"/>
    <s v="Homicide"/>
    <x v="0"/>
    <x v="1"/>
    <n v="228419.44"/>
    <n v="0"/>
    <m/>
    <m/>
    <m/>
  </r>
  <r>
    <x v="2"/>
    <x v="2"/>
    <n v="11500"/>
    <s v="Sexual assault"/>
    <x v="0"/>
    <x v="1"/>
    <n v="53044.800000000003"/>
    <n v="0"/>
    <m/>
    <m/>
    <m/>
  </r>
  <r>
    <x v="14"/>
    <x v="9"/>
    <n v="11000"/>
    <s v="Murder"/>
    <x v="1"/>
    <x v="1"/>
    <n v="648776.43999999994"/>
    <n v="0"/>
    <m/>
    <m/>
    <m/>
  </r>
  <r>
    <x v="14"/>
    <x v="9"/>
    <n v="11500"/>
    <s v="Sexual assault"/>
    <x v="0"/>
    <x v="1"/>
    <n v="161008.79"/>
    <n v="0"/>
    <m/>
    <m/>
    <m/>
  </r>
  <r>
    <x v="14"/>
    <x v="9"/>
    <n v="11200"/>
    <s v="Homicide"/>
    <x v="0"/>
    <x v="1"/>
    <n v="286490.55"/>
    <n v="0"/>
    <m/>
    <m/>
    <m/>
  </r>
  <r>
    <x v="14"/>
    <x v="9"/>
    <n v="12000"/>
    <s v="Narcotics - cocaine and heroin"/>
    <x v="0"/>
    <x v="1"/>
    <n v="269333.58"/>
    <n v="0"/>
    <m/>
    <m/>
    <m/>
  </r>
  <r>
    <x v="14"/>
    <x v="8"/>
    <n v="17500"/>
    <s v="Other drug offenses"/>
    <x v="0"/>
    <x v="1"/>
    <n v="43313.599999999999"/>
    <n v="0"/>
    <m/>
    <m/>
    <m/>
  </r>
  <r>
    <x v="14"/>
    <x v="8"/>
    <n v="15500"/>
    <s v="Fraud"/>
    <x v="0"/>
    <x v="1"/>
    <n v="11455.64"/>
    <n v="0"/>
    <m/>
    <m/>
    <m/>
  </r>
  <r>
    <x v="14"/>
    <x v="3"/>
    <n v="13500"/>
    <s v="Weapons offenses"/>
    <x v="0"/>
    <x v="1"/>
    <n v="84219.81"/>
    <n v="0"/>
    <m/>
    <m/>
    <m/>
  </r>
  <r>
    <x v="14"/>
    <x v="3"/>
    <n v="15500"/>
    <s v="Fraud"/>
    <x v="0"/>
    <x v="1"/>
    <n v="16533.310000000001"/>
    <n v="0"/>
    <m/>
    <m/>
    <m/>
  </r>
  <r>
    <x v="14"/>
    <x v="3"/>
    <n v="15000"/>
    <s v="Threatening"/>
    <x v="0"/>
    <x v="1"/>
    <n v="154"/>
    <n v="0"/>
    <m/>
    <m/>
    <m/>
  </r>
  <r>
    <x v="14"/>
    <x v="0"/>
    <n v="13000"/>
    <s v="Break and enter"/>
    <x v="0"/>
    <x v="1"/>
    <n v="418.4"/>
    <n v="0"/>
    <m/>
    <m/>
    <m/>
  </r>
  <r>
    <x v="14"/>
    <x v="10"/>
    <n v="13500"/>
    <s v="Weapons offenses"/>
    <x v="0"/>
    <x v="1"/>
    <n v="36211.64"/>
    <n v="0"/>
    <m/>
    <m/>
    <m/>
  </r>
  <r>
    <x v="14"/>
    <x v="11"/>
    <n v="11000"/>
    <s v="Murder"/>
    <x v="1"/>
    <x v="1"/>
    <n v="432657.29"/>
    <n v="0"/>
    <m/>
    <m/>
    <m/>
  </r>
  <r>
    <x v="14"/>
    <x v="11"/>
    <n v="15500"/>
    <s v="Fraud"/>
    <x v="0"/>
    <x v="1"/>
    <n v="37431.870000000003"/>
    <n v="0"/>
    <m/>
    <m/>
    <m/>
  </r>
  <r>
    <x v="14"/>
    <x v="11"/>
    <n v="18000"/>
    <s v="Fail to comply"/>
    <x v="0"/>
    <x v="1"/>
    <n v="2634.29"/>
    <n v="0"/>
    <m/>
    <m/>
    <m/>
  </r>
  <r>
    <x v="14"/>
    <x v="11"/>
    <n v="13500"/>
    <s v="Weapons offenses"/>
    <x v="0"/>
    <x v="1"/>
    <n v="112652.11"/>
    <n v="0"/>
    <m/>
    <m/>
    <m/>
  </r>
  <r>
    <x v="14"/>
    <x v="11"/>
    <n v="14500"/>
    <s v="Theft"/>
    <x v="0"/>
    <x v="1"/>
    <n v="12823.96"/>
    <n v="0"/>
    <m/>
    <m/>
    <m/>
  </r>
  <r>
    <x v="14"/>
    <x v="4"/>
    <n v="11000"/>
    <s v="Murder"/>
    <x v="1"/>
    <x v="1"/>
    <n v="938729.88"/>
    <n v="0"/>
    <m/>
    <m/>
    <m/>
  </r>
  <r>
    <x v="14"/>
    <x v="4"/>
    <n v="13500"/>
    <s v="Weapons offenses"/>
    <x v="0"/>
    <x v="1"/>
    <n v="123854.74"/>
    <n v="0"/>
    <m/>
    <m/>
    <m/>
  </r>
  <r>
    <x v="14"/>
    <x v="1"/>
    <n v="14000"/>
    <s v="Murder"/>
    <x v="1"/>
    <x v="1"/>
    <n v="8298.91"/>
    <n v="0"/>
    <m/>
    <m/>
    <m/>
  </r>
  <r>
    <x v="14"/>
    <x v="1"/>
    <n v="19000"/>
    <s v="BCM_AFA"/>
    <x v="2"/>
    <x v="1"/>
    <n v="328506.61"/>
    <n v="0"/>
    <s v="Y"/>
    <m/>
    <m/>
  </r>
  <r>
    <x v="14"/>
    <x v="5"/>
    <n v="11200"/>
    <s v="Homicide"/>
    <x v="0"/>
    <x v="1"/>
    <n v="283279.78999999998"/>
    <n v="0"/>
    <m/>
    <m/>
    <m/>
  </r>
  <r>
    <x v="14"/>
    <x v="6"/>
    <n v="11000"/>
    <s v="Murder"/>
    <x v="1"/>
    <x v="1"/>
    <n v="483943.21"/>
    <n v="0"/>
    <m/>
    <m/>
    <m/>
  </r>
  <r>
    <x v="14"/>
    <x v="6"/>
    <n v="12500"/>
    <s v="Robbery"/>
    <x v="0"/>
    <x v="1"/>
    <n v="59747.86"/>
    <n v="0"/>
    <m/>
    <m/>
    <m/>
  </r>
  <r>
    <x v="14"/>
    <x v="6"/>
    <n v="14000"/>
    <s v="Assault"/>
    <x v="0"/>
    <x v="1"/>
    <n v="17703.099999999999"/>
    <n v="0"/>
    <m/>
    <m/>
    <m/>
  </r>
  <r>
    <x v="14"/>
    <x v="6"/>
    <n v="14500"/>
    <s v="Theft"/>
    <x v="0"/>
    <x v="1"/>
    <n v="1228.8399999999999"/>
    <n v="0"/>
    <m/>
    <m/>
    <m/>
  </r>
  <r>
    <x v="14"/>
    <x v="6"/>
    <n v="16500"/>
    <s v="Other vehicle offenses"/>
    <x v="0"/>
    <x v="1"/>
    <n v="1705.31"/>
    <n v="0"/>
    <m/>
    <m/>
    <m/>
  </r>
  <r>
    <x v="14"/>
    <x v="2"/>
    <n v="11200"/>
    <s v="Homicide"/>
    <x v="0"/>
    <x v="1"/>
    <n v="327636.44"/>
    <n v="0"/>
    <m/>
    <m/>
    <m/>
  </r>
  <r>
    <x v="3"/>
    <x v="7"/>
    <n v="12000"/>
    <s v="Narcotics - cocaine and heroin"/>
    <x v="0"/>
    <x v="1"/>
    <n v="206511.31"/>
    <n v="0"/>
    <m/>
    <m/>
    <m/>
  </r>
  <r>
    <x v="3"/>
    <x v="9"/>
    <n v="11500"/>
    <s v="Sexual assault"/>
    <x v="0"/>
    <x v="1"/>
    <n v="48531.21"/>
    <n v="0"/>
    <m/>
    <m/>
    <m/>
  </r>
  <r>
    <x v="3"/>
    <x v="9"/>
    <n v="13500"/>
    <s v="Weapons offenses"/>
    <x v="0"/>
    <x v="1"/>
    <n v="63669.88"/>
    <n v="0"/>
    <m/>
    <m/>
    <m/>
  </r>
  <r>
    <x v="3"/>
    <x v="9"/>
    <n v="17500"/>
    <s v="Other drug offenses"/>
    <x v="0"/>
    <x v="1"/>
    <n v="5758.5"/>
    <n v="0"/>
    <m/>
    <m/>
    <m/>
  </r>
  <r>
    <x v="3"/>
    <x v="8"/>
    <n v="12000"/>
    <s v="Narcotics - cocaine and heroin"/>
    <x v="0"/>
    <x v="1"/>
    <n v="161323.01"/>
    <n v="0"/>
    <m/>
    <m/>
    <m/>
  </r>
  <r>
    <x v="3"/>
    <x v="8"/>
    <n v="11000"/>
    <s v="Murder"/>
    <x v="1"/>
    <x v="1"/>
    <n v="296885"/>
    <n v="0"/>
    <m/>
    <m/>
    <m/>
  </r>
  <r>
    <x v="3"/>
    <x v="8"/>
    <n v="18500"/>
    <s v="Other criminal"/>
    <x v="0"/>
    <x v="1"/>
    <n v="62348.9"/>
    <n v="0"/>
    <m/>
    <m/>
    <m/>
  </r>
  <r>
    <x v="3"/>
    <x v="3"/>
    <n v="11000"/>
    <s v="Murder"/>
    <x v="1"/>
    <x v="1"/>
    <n v="505105.98"/>
    <n v="0"/>
    <m/>
    <m/>
    <m/>
  </r>
  <r>
    <x v="3"/>
    <x v="0"/>
    <n v="18500"/>
    <s v="Other criminal"/>
    <x v="0"/>
    <x v="1"/>
    <n v="145210.67000000001"/>
    <n v="0"/>
    <m/>
    <m/>
    <m/>
  </r>
  <r>
    <x v="3"/>
    <x v="0"/>
    <n v="12000"/>
    <s v="Narcotics - cocaine and heroin"/>
    <x v="0"/>
    <x v="1"/>
    <n v="105564.17"/>
    <n v="0"/>
    <m/>
    <m/>
    <m/>
  </r>
  <r>
    <x v="3"/>
    <x v="10"/>
    <n v="11000"/>
    <s v="Murder"/>
    <x v="1"/>
    <x v="1"/>
    <n v="486426.71"/>
    <n v="0"/>
    <m/>
    <m/>
    <m/>
  </r>
  <r>
    <x v="3"/>
    <x v="10"/>
    <n v="11200"/>
    <s v="Homicide"/>
    <x v="0"/>
    <x v="1"/>
    <n v="128330.7"/>
    <n v="0"/>
    <m/>
    <m/>
    <m/>
  </r>
  <r>
    <x v="3"/>
    <x v="10"/>
    <n v="17500"/>
    <s v="Other drug offenses"/>
    <x v="0"/>
    <x v="1"/>
    <n v="12882.68"/>
    <n v="0"/>
    <m/>
    <m/>
    <m/>
  </r>
  <r>
    <x v="3"/>
    <x v="10"/>
    <n v="18000"/>
    <s v="Murder"/>
    <x v="1"/>
    <x v="1"/>
    <n v="1296.04"/>
    <n v="0"/>
    <m/>
    <m/>
    <m/>
  </r>
  <r>
    <x v="3"/>
    <x v="10"/>
    <n v="16500"/>
    <s v="Other vehicle offenses"/>
    <x v="0"/>
    <x v="1"/>
    <n v="3165.06"/>
    <n v="0"/>
    <m/>
    <m/>
    <m/>
  </r>
  <r>
    <x v="3"/>
    <x v="11"/>
    <n v="11200"/>
    <s v="Homicide"/>
    <x v="0"/>
    <x v="1"/>
    <n v="193672.08"/>
    <n v="0"/>
    <m/>
    <m/>
    <m/>
  </r>
  <r>
    <x v="3"/>
    <x v="4"/>
    <n v="11000"/>
    <s v="Murder"/>
    <x v="1"/>
    <x v="1"/>
    <n v="764428.11"/>
    <n v="0"/>
    <m/>
    <m/>
    <m/>
  </r>
  <r>
    <x v="3"/>
    <x v="1"/>
    <n v="18500"/>
    <s v="Other criminal"/>
    <x v="0"/>
    <x v="1"/>
    <n v="230461.98"/>
    <n v="0"/>
    <m/>
    <m/>
    <m/>
  </r>
  <r>
    <x v="3"/>
    <x v="1"/>
    <n v="11500"/>
    <s v="Sexual assault"/>
    <x v="0"/>
    <x v="1"/>
    <n v="128523.11"/>
    <n v="0"/>
    <m/>
    <m/>
    <m/>
  </r>
  <r>
    <x v="3"/>
    <x v="1"/>
    <n v="12500"/>
    <s v="Robbery"/>
    <x v="0"/>
    <x v="1"/>
    <n v="120479.69"/>
    <n v="0"/>
    <m/>
    <m/>
    <m/>
  </r>
  <r>
    <x v="3"/>
    <x v="6"/>
    <n v="11000"/>
    <s v="Murder"/>
    <x v="1"/>
    <x v="1"/>
    <n v="931003.22"/>
    <n v="0"/>
    <m/>
    <m/>
    <m/>
  </r>
  <r>
    <x v="3"/>
    <x v="2"/>
    <n v="18500"/>
    <s v="Other criminal"/>
    <x v="0"/>
    <x v="1"/>
    <n v="287926.51"/>
    <n v="0"/>
    <m/>
    <m/>
    <m/>
  </r>
  <r>
    <x v="3"/>
    <x v="2"/>
    <n v="15500"/>
    <s v="Fraud"/>
    <x v="0"/>
    <x v="1"/>
    <n v="4341.5"/>
    <n v="0"/>
    <m/>
    <m/>
    <m/>
  </r>
  <r>
    <x v="3"/>
    <x v="2"/>
    <n v="17500"/>
    <s v="Other drug offenses"/>
    <x v="0"/>
    <x v="1"/>
    <n v="18524.77"/>
    <n v="0"/>
    <m/>
    <m/>
    <m/>
  </r>
  <r>
    <x v="9"/>
    <x v="7"/>
    <n v="18000"/>
    <s v="Fail to comply"/>
    <x v="0"/>
    <x v="1"/>
    <n v="1276.3900000000001"/>
    <n v="0"/>
    <m/>
    <m/>
    <m/>
  </r>
  <r>
    <x v="9"/>
    <x v="9"/>
    <n v="12500"/>
    <s v="Robbery"/>
    <x v="0"/>
    <x v="1"/>
    <n v="82844.12"/>
    <n v="0"/>
    <m/>
    <m/>
    <m/>
  </r>
  <r>
    <x v="9"/>
    <x v="8"/>
    <n v="14000"/>
    <s v="Assault"/>
    <x v="0"/>
    <x v="1"/>
    <n v="20318.12"/>
    <n v="0"/>
    <m/>
    <m/>
    <m/>
  </r>
  <r>
    <x v="9"/>
    <x v="8"/>
    <n v="16500"/>
    <s v="Other vehicle offenses"/>
    <x v="0"/>
    <x v="1"/>
    <n v="26850.05"/>
    <n v="0"/>
    <m/>
    <m/>
    <m/>
  </r>
  <r>
    <x v="9"/>
    <x v="3"/>
    <n v="12000"/>
    <s v="Narcotics - cocaine and heroin"/>
    <x v="0"/>
    <x v="1"/>
    <n v="112148.33"/>
    <n v="0"/>
    <m/>
    <m/>
    <m/>
  </r>
  <r>
    <x v="9"/>
    <x v="3"/>
    <n v="11500"/>
    <s v="Sexual assault"/>
    <x v="0"/>
    <x v="1"/>
    <n v="32364.92"/>
    <n v="0"/>
    <m/>
    <m/>
    <m/>
  </r>
  <r>
    <x v="9"/>
    <x v="3"/>
    <n v="14000"/>
    <s v="Murder"/>
    <x v="1"/>
    <x v="1"/>
    <n v="900.41"/>
    <n v="0"/>
    <m/>
    <m/>
    <m/>
  </r>
  <r>
    <x v="9"/>
    <x v="10"/>
    <n v="12000"/>
    <s v="Murder"/>
    <x v="1"/>
    <x v="1"/>
    <n v="272.86"/>
    <n v="0"/>
    <m/>
    <m/>
    <m/>
  </r>
  <r>
    <x v="9"/>
    <x v="11"/>
    <n v="12000"/>
    <s v="Narcotics - cocaine and heroin"/>
    <x v="0"/>
    <x v="1"/>
    <n v="110402.33"/>
    <n v="0"/>
    <m/>
    <m/>
    <m/>
  </r>
  <r>
    <x v="9"/>
    <x v="4"/>
    <n v="18000"/>
    <s v="Fail to comply"/>
    <x v="0"/>
    <x v="1"/>
    <n v="399.73"/>
    <n v="0"/>
    <m/>
    <m/>
    <m/>
  </r>
  <r>
    <x v="9"/>
    <x v="1"/>
    <n v="43000"/>
    <s v="Other criminal"/>
    <x v="0"/>
    <x v="1"/>
    <n v="1917.59"/>
    <n v="0"/>
    <m/>
    <m/>
    <m/>
  </r>
  <r>
    <x v="9"/>
    <x v="5"/>
    <n v="11500"/>
    <s v="Sexual assault"/>
    <x v="0"/>
    <x v="1"/>
    <n v="90993.85"/>
    <n v="0"/>
    <m/>
    <m/>
    <m/>
  </r>
  <r>
    <x v="9"/>
    <x v="5"/>
    <n v="14000"/>
    <s v="Assault"/>
    <x v="0"/>
    <x v="1"/>
    <n v="64821.760000000002"/>
    <n v="0"/>
    <m/>
    <m/>
    <m/>
  </r>
  <r>
    <x v="9"/>
    <x v="6"/>
    <n v="11500"/>
    <s v="Sexual assault"/>
    <x v="0"/>
    <x v="1"/>
    <n v="102185.65"/>
    <n v="0"/>
    <m/>
    <m/>
    <m/>
  </r>
  <r>
    <x v="9"/>
    <x v="6"/>
    <n v="11200"/>
    <s v="Homicide"/>
    <x v="0"/>
    <x v="1"/>
    <n v="259260.78"/>
    <n v="0"/>
    <m/>
    <m/>
    <m/>
  </r>
  <r>
    <x v="9"/>
    <x v="2"/>
    <n v="18000"/>
    <s v="Fail to comply"/>
    <x v="0"/>
    <x v="1"/>
    <n v="204.64"/>
    <n v="0"/>
    <m/>
    <m/>
    <m/>
  </r>
  <r>
    <x v="0"/>
    <x v="7"/>
    <n v="11200"/>
    <s v="Homicide"/>
    <x v="0"/>
    <x v="1"/>
    <n v="370719.59"/>
    <n v="0"/>
    <m/>
    <m/>
    <m/>
  </r>
  <r>
    <x v="0"/>
    <x v="7"/>
    <n v="14000"/>
    <s v="Assault"/>
    <x v="0"/>
    <x v="1"/>
    <n v="47920.51"/>
    <n v="0"/>
    <m/>
    <m/>
    <m/>
  </r>
  <r>
    <x v="0"/>
    <x v="9"/>
    <n v="14000"/>
    <s v="Assault"/>
    <x v="0"/>
    <x v="1"/>
    <n v="82352.87"/>
    <n v="0"/>
    <m/>
    <m/>
    <m/>
  </r>
  <r>
    <x v="0"/>
    <x v="9"/>
    <n v="12500"/>
    <s v="Robbery"/>
    <x v="0"/>
    <x v="1"/>
    <n v="97092.05"/>
    <n v="0"/>
    <m/>
    <m/>
    <m/>
  </r>
  <r>
    <x v="0"/>
    <x v="9"/>
    <n v="13000"/>
    <s v="Break and enter"/>
    <x v="0"/>
    <x v="1"/>
    <n v="13677.37"/>
    <n v="0"/>
    <m/>
    <m/>
    <m/>
  </r>
  <r>
    <x v="0"/>
    <x v="9"/>
    <n v="14000"/>
    <s v="Murder"/>
    <x v="1"/>
    <x v="1"/>
    <n v="53162.07"/>
    <n v="0"/>
    <m/>
    <m/>
    <m/>
  </r>
  <r>
    <x v="0"/>
    <x v="3"/>
    <n v="13500"/>
    <s v="Murder"/>
    <x v="1"/>
    <x v="1"/>
    <n v="724.73"/>
    <n v="0"/>
    <m/>
    <m/>
    <m/>
  </r>
  <r>
    <x v="0"/>
    <x v="3"/>
    <n v="18000"/>
    <s v="Fail to comply"/>
    <x v="0"/>
    <x v="1"/>
    <n v="7980.86"/>
    <n v="0"/>
    <m/>
    <m/>
    <m/>
  </r>
  <r>
    <x v="0"/>
    <x v="3"/>
    <n v="15500"/>
    <s v="Fraud"/>
    <x v="0"/>
    <x v="1"/>
    <n v="14116.35"/>
    <n v="0"/>
    <m/>
    <m/>
    <m/>
  </r>
  <r>
    <x v="0"/>
    <x v="3"/>
    <n v="14000"/>
    <s v="Murder"/>
    <x v="1"/>
    <x v="1"/>
    <n v="409.28"/>
    <n v="0"/>
    <m/>
    <m/>
    <m/>
  </r>
  <r>
    <x v="0"/>
    <x v="0"/>
    <n v="18500"/>
    <s v="Other criminal"/>
    <x v="0"/>
    <x v="1"/>
    <n v="176234.39"/>
    <n v="0"/>
    <m/>
    <m/>
    <m/>
  </r>
  <r>
    <x v="0"/>
    <x v="10"/>
    <n v="11000"/>
    <s v="Murder"/>
    <x v="1"/>
    <x v="1"/>
    <n v="835925.85"/>
    <n v="0"/>
    <m/>
    <m/>
    <m/>
  </r>
  <r>
    <x v="0"/>
    <x v="10"/>
    <n v="13500"/>
    <s v="Weapons offenses"/>
    <x v="0"/>
    <x v="1"/>
    <n v="14145.08"/>
    <n v="0"/>
    <m/>
    <m/>
    <m/>
  </r>
  <r>
    <x v="0"/>
    <x v="10"/>
    <n v="13000"/>
    <s v="Break and enter"/>
    <x v="0"/>
    <x v="1"/>
    <n v="272.85000000000002"/>
    <n v="0"/>
    <m/>
    <m/>
    <m/>
  </r>
  <r>
    <x v="0"/>
    <x v="4"/>
    <n v="11500"/>
    <s v="Sexual assault"/>
    <x v="0"/>
    <x v="1"/>
    <n v="116726.76"/>
    <n v="0"/>
    <m/>
    <m/>
    <m/>
  </r>
  <r>
    <x v="0"/>
    <x v="4"/>
    <n v="13000"/>
    <s v="Break and enter"/>
    <x v="0"/>
    <x v="1"/>
    <n v="1576.37"/>
    <n v="0"/>
    <m/>
    <m/>
    <m/>
  </r>
  <r>
    <x v="0"/>
    <x v="4"/>
    <n v="14000"/>
    <s v="Assault"/>
    <x v="0"/>
    <x v="1"/>
    <n v="20898.7"/>
    <n v="0"/>
    <m/>
    <m/>
    <m/>
  </r>
  <r>
    <x v="0"/>
    <x v="4"/>
    <n v="13500"/>
    <s v="Weapons offenses"/>
    <x v="0"/>
    <x v="1"/>
    <n v="102096.32000000001"/>
    <n v="0"/>
    <m/>
    <m/>
    <m/>
  </r>
  <r>
    <x v="0"/>
    <x v="5"/>
    <n v="11200"/>
    <s v="Homicide"/>
    <x v="0"/>
    <x v="1"/>
    <n v="143992.25"/>
    <n v="0"/>
    <m/>
    <m/>
    <m/>
  </r>
  <r>
    <x v="0"/>
    <x v="6"/>
    <n v="17000"/>
    <s v="Mischief"/>
    <x v="0"/>
    <x v="1"/>
    <n v="14074.38"/>
    <n v="0"/>
    <m/>
    <m/>
    <m/>
  </r>
  <r>
    <x v="0"/>
    <x v="2"/>
    <n v="11500"/>
    <s v="Sexual assault"/>
    <x v="0"/>
    <x v="1"/>
    <n v="210808.02"/>
    <n v="0"/>
    <m/>
    <m/>
    <m/>
  </r>
  <r>
    <x v="0"/>
    <x v="2"/>
    <n v="14000"/>
    <s v="Assault"/>
    <x v="0"/>
    <x v="1"/>
    <n v="26202.76"/>
    <n v="0"/>
    <m/>
    <m/>
    <m/>
  </r>
  <r>
    <x v="0"/>
    <x v="2"/>
    <n v="12000"/>
    <s v="Murder"/>
    <x v="1"/>
    <x v="1"/>
    <n v="381.99"/>
    <n v="0"/>
    <m/>
    <m/>
    <m/>
  </r>
  <r>
    <x v="4"/>
    <x v="7"/>
    <n v="13000"/>
    <s v="Break and enter"/>
    <x v="0"/>
    <x v="1"/>
    <n v="18583.87"/>
    <n v="0"/>
    <m/>
    <m/>
    <m/>
  </r>
  <r>
    <x v="4"/>
    <x v="8"/>
    <n v="14000"/>
    <s v="Murder"/>
    <x v="1"/>
    <x v="1"/>
    <n v="6566.48"/>
    <n v="0"/>
    <m/>
    <m/>
    <m/>
  </r>
  <r>
    <x v="4"/>
    <x v="3"/>
    <n v="11200"/>
    <s v="Homicide"/>
    <x v="0"/>
    <x v="1"/>
    <n v="242601.60000000001"/>
    <n v="0"/>
    <m/>
    <m/>
    <m/>
  </r>
  <r>
    <x v="4"/>
    <x v="3"/>
    <n v="12500"/>
    <s v="Robbery"/>
    <x v="0"/>
    <x v="1"/>
    <n v="83735.55"/>
    <n v="0"/>
    <m/>
    <m/>
    <m/>
  </r>
  <r>
    <x v="4"/>
    <x v="0"/>
    <n v="11000"/>
    <s v="Murder"/>
    <x v="1"/>
    <x v="1"/>
    <n v="818474.32"/>
    <n v="0"/>
    <m/>
    <m/>
    <m/>
  </r>
  <r>
    <x v="4"/>
    <x v="10"/>
    <n v="11200"/>
    <s v="Homicide"/>
    <x v="0"/>
    <x v="1"/>
    <n v="129638.69"/>
    <n v="0"/>
    <m/>
    <m/>
    <m/>
  </r>
  <r>
    <x v="4"/>
    <x v="10"/>
    <n v="17500"/>
    <s v="Other drug offenses"/>
    <x v="0"/>
    <x v="1"/>
    <n v="43719.42"/>
    <n v="0"/>
    <m/>
    <m/>
    <m/>
  </r>
  <r>
    <x v="4"/>
    <x v="10"/>
    <n v="16000"/>
    <s v="Impaired driving"/>
    <x v="0"/>
    <x v="1"/>
    <n v="11305.54"/>
    <n v="0"/>
    <m/>
    <m/>
    <m/>
  </r>
  <r>
    <x v="4"/>
    <x v="11"/>
    <n v="18500"/>
    <s v="Other criminal"/>
    <x v="0"/>
    <x v="1"/>
    <n v="173318.85"/>
    <n v="0"/>
    <m/>
    <m/>
    <m/>
  </r>
  <r>
    <x v="4"/>
    <x v="11"/>
    <n v="12500"/>
    <s v="Murder"/>
    <x v="1"/>
    <x v="1"/>
    <n v="368.35"/>
    <n v="0"/>
    <m/>
    <m/>
    <m/>
  </r>
  <r>
    <x v="4"/>
    <x v="1"/>
    <n v="12000"/>
    <s v="Narcotics - cocaine and heroin"/>
    <x v="0"/>
    <x v="1"/>
    <n v="150132.16"/>
    <n v="0"/>
    <m/>
    <m/>
    <m/>
  </r>
  <r>
    <x v="4"/>
    <x v="5"/>
    <n v="18500"/>
    <s v="Other criminal"/>
    <x v="0"/>
    <x v="1"/>
    <n v="360604.48"/>
    <n v="0"/>
    <m/>
    <m/>
    <m/>
  </r>
  <r>
    <x v="4"/>
    <x v="6"/>
    <n v="11200"/>
    <s v="Homicide"/>
    <x v="0"/>
    <x v="1"/>
    <n v="292523.59999999998"/>
    <n v="0"/>
    <m/>
    <m/>
    <m/>
  </r>
  <r>
    <x v="4"/>
    <x v="6"/>
    <n v="18000"/>
    <s v="Fail to comply"/>
    <x v="0"/>
    <x v="1"/>
    <n v="10777.57"/>
    <n v="0"/>
    <m/>
    <m/>
    <m/>
  </r>
  <r>
    <x v="4"/>
    <x v="2"/>
    <n v="18500"/>
    <s v="Other criminal"/>
    <x v="0"/>
    <x v="1"/>
    <n v="94328.95"/>
    <n v="0"/>
    <m/>
    <m/>
    <m/>
  </r>
  <r>
    <x v="4"/>
    <x v="2"/>
    <n v="11500"/>
    <s v="Sexual assault"/>
    <x v="0"/>
    <x v="1"/>
    <n v="41993.93"/>
    <n v="0"/>
    <m/>
    <m/>
    <m/>
  </r>
  <r>
    <x v="4"/>
    <x v="2"/>
    <n v="15500"/>
    <s v="Fraud"/>
    <x v="0"/>
    <x v="1"/>
    <n v="453.61"/>
    <n v="0"/>
    <m/>
    <m/>
    <m/>
  </r>
  <r>
    <x v="11"/>
    <x v="7"/>
    <n v="13500"/>
    <s v="Weapons offenses"/>
    <x v="0"/>
    <x v="1"/>
    <n v="113525.75999999999"/>
    <n v="0"/>
    <m/>
    <m/>
    <m/>
  </r>
  <r>
    <x v="11"/>
    <x v="9"/>
    <n v="18500"/>
    <s v="Other criminal"/>
    <x v="0"/>
    <x v="1"/>
    <n v="276997.99"/>
    <n v="0"/>
    <m/>
    <m/>
    <m/>
  </r>
  <r>
    <x v="11"/>
    <x v="9"/>
    <n v="16500"/>
    <s v="Other vehicle offenses"/>
    <x v="0"/>
    <x v="1"/>
    <n v="91399.81"/>
    <n v="0"/>
    <m/>
    <m/>
    <m/>
  </r>
  <r>
    <x v="11"/>
    <x v="3"/>
    <n v="13500"/>
    <s v="Weapons offenses"/>
    <x v="0"/>
    <x v="1"/>
    <n v="84048.3"/>
    <n v="0"/>
    <m/>
    <m/>
    <m/>
  </r>
  <r>
    <x v="11"/>
    <x v="0"/>
    <n v="14000"/>
    <s v="Assault"/>
    <x v="0"/>
    <x v="1"/>
    <n v="7308.33"/>
    <n v="0"/>
    <m/>
    <m/>
    <m/>
  </r>
  <r>
    <x v="11"/>
    <x v="10"/>
    <n v="11200"/>
    <s v="Homicide"/>
    <x v="0"/>
    <x v="1"/>
    <n v="193673.77"/>
    <n v="0"/>
    <m/>
    <m/>
    <m/>
  </r>
  <r>
    <x v="11"/>
    <x v="10"/>
    <n v="12500"/>
    <s v="Robbery"/>
    <x v="0"/>
    <x v="1"/>
    <n v="49798.09"/>
    <n v="0"/>
    <m/>
    <m/>
    <m/>
  </r>
  <r>
    <x v="11"/>
    <x v="10"/>
    <n v="18500"/>
    <s v="Murder"/>
    <x v="1"/>
    <x v="1"/>
    <n v="14349.56"/>
    <n v="0"/>
    <m/>
    <m/>
    <m/>
  </r>
  <r>
    <x v="11"/>
    <x v="11"/>
    <n v="17500"/>
    <s v="Other drug offenses"/>
    <x v="0"/>
    <x v="1"/>
    <n v="4101.74"/>
    <n v="0"/>
    <m/>
    <m/>
    <m/>
  </r>
  <r>
    <x v="11"/>
    <x v="11"/>
    <n v="17000"/>
    <s v="Mischief"/>
    <x v="0"/>
    <x v="1"/>
    <n v="2445.25"/>
    <n v="0"/>
    <m/>
    <m/>
    <m/>
  </r>
  <r>
    <x v="11"/>
    <x v="4"/>
    <n v="12500"/>
    <s v="Robbery"/>
    <x v="0"/>
    <x v="1"/>
    <n v="25042.01"/>
    <n v="0"/>
    <m/>
    <m/>
    <m/>
  </r>
  <r>
    <x v="11"/>
    <x v="6"/>
    <n v="12000"/>
    <s v="Narcotics - cocaine and heroin"/>
    <x v="0"/>
    <x v="1"/>
    <n v="322253.13"/>
    <n v="0"/>
    <m/>
    <m/>
    <m/>
  </r>
  <r>
    <x v="11"/>
    <x v="6"/>
    <n v="16500"/>
    <s v="Other vehicle offenses"/>
    <x v="0"/>
    <x v="1"/>
    <n v="16330.55"/>
    <n v="0"/>
    <m/>
    <m/>
    <m/>
  </r>
  <r>
    <x v="11"/>
    <x v="2"/>
    <n v="12500"/>
    <s v="Robbery"/>
    <x v="0"/>
    <x v="1"/>
    <n v="72245.070000000007"/>
    <n v="0"/>
    <m/>
    <m/>
    <m/>
  </r>
  <r>
    <x v="11"/>
    <x v="2"/>
    <n v="13000"/>
    <s v="Murder"/>
    <x v="1"/>
    <x v="1"/>
    <n v="723.19"/>
    <n v="0"/>
    <m/>
    <m/>
    <m/>
  </r>
  <r>
    <x v="2"/>
    <x v="7"/>
    <n v="18500"/>
    <s v="Other criminal"/>
    <x v="0"/>
    <x v="1"/>
    <n v="113244.99"/>
    <n v="0"/>
    <m/>
    <m/>
    <m/>
  </r>
  <r>
    <x v="2"/>
    <x v="7"/>
    <n v="18000"/>
    <s v="Fail to comply"/>
    <x v="0"/>
    <x v="1"/>
    <n v="1341.6"/>
    <n v="0"/>
    <m/>
    <m/>
    <m/>
  </r>
  <r>
    <x v="2"/>
    <x v="3"/>
    <n v="12000"/>
    <s v="Narcotics - cocaine and heroin"/>
    <x v="0"/>
    <x v="1"/>
    <n v="254554.21"/>
    <n v="0"/>
    <m/>
    <m/>
    <m/>
  </r>
  <r>
    <x v="2"/>
    <x v="3"/>
    <n v="13000"/>
    <s v="Break and enter"/>
    <x v="0"/>
    <x v="1"/>
    <n v="10252.34"/>
    <n v="0"/>
    <m/>
    <m/>
    <m/>
  </r>
  <r>
    <x v="2"/>
    <x v="10"/>
    <n v="12500"/>
    <s v="Robbery"/>
    <x v="0"/>
    <x v="1"/>
    <n v="1820.93"/>
    <n v="0"/>
    <m/>
    <m/>
    <m/>
  </r>
  <r>
    <x v="2"/>
    <x v="10"/>
    <n v="18000"/>
    <s v="Fail to comply"/>
    <x v="0"/>
    <x v="1"/>
    <n v="244.39"/>
    <n v="0"/>
    <m/>
    <m/>
    <m/>
  </r>
  <r>
    <x v="2"/>
    <x v="11"/>
    <n v="11200"/>
    <s v="Homicide"/>
    <x v="0"/>
    <x v="1"/>
    <n v="233188.06"/>
    <n v="0"/>
    <m/>
    <m/>
    <m/>
  </r>
  <r>
    <x v="2"/>
    <x v="11"/>
    <n v="11000"/>
    <s v="Murder"/>
    <x v="1"/>
    <x v="1"/>
    <n v="912387.94"/>
    <n v="0"/>
    <m/>
    <m/>
    <m/>
  </r>
  <r>
    <x v="2"/>
    <x v="11"/>
    <n v="16500"/>
    <s v="Other vehicle offenses"/>
    <x v="0"/>
    <x v="1"/>
    <n v="7813.73"/>
    <n v="0"/>
    <m/>
    <m/>
    <m/>
  </r>
  <r>
    <x v="2"/>
    <x v="4"/>
    <n v="14500"/>
    <s v="Theft"/>
    <x v="0"/>
    <x v="1"/>
    <n v="34794.080000000002"/>
    <n v="0"/>
    <m/>
    <m/>
    <m/>
  </r>
  <r>
    <x v="2"/>
    <x v="4"/>
    <n v="11200"/>
    <s v="Homicide"/>
    <x v="0"/>
    <x v="1"/>
    <n v="133209.75"/>
    <n v="0"/>
    <m/>
    <m/>
    <m/>
  </r>
  <r>
    <x v="2"/>
    <x v="4"/>
    <n v="16500"/>
    <s v="Other vehicle offenses"/>
    <x v="0"/>
    <x v="1"/>
    <n v="3075"/>
    <n v="0"/>
    <m/>
    <m/>
    <m/>
  </r>
  <r>
    <x v="2"/>
    <x v="1"/>
    <n v="11200"/>
    <s v="Homicide"/>
    <x v="0"/>
    <x v="1"/>
    <n v="100486.67"/>
    <n v="0"/>
    <m/>
    <m/>
    <m/>
  </r>
  <r>
    <x v="2"/>
    <x v="5"/>
    <n v="17500"/>
    <s v="Other drug offenses"/>
    <x v="0"/>
    <x v="1"/>
    <n v="32619.83"/>
    <n v="0"/>
    <m/>
    <m/>
    <m/>
  </r>
  <r>
    <x v="2"/>
    <x v="6"/>
    <n v="12000"/>
    <s v="Narcotics - cocaine and heroin"/>
    <x v="0"/>
    <x v="1"/>
    <n v="112640.82"/>
    <n v="0"/>
    <m/>
    <m/>
    <m/>
  </r>
  <r>
    <x v="2"/>
    <x v="6"/>
    <n v="18000"/>
    <s v="Fail to comply"/>
    <x v="0"/>
    <x v="1"/>
    <n v="1411.33"/>
    <n v="0"/>
    <m/>
    <m/>
    <m/>
  </r>
  <r>
    <x v="2"/>
    <x v="6"/>
    <n v="17500"/>
    <s v="Other drug offenses"/>
    <x v="0"/>
    <x v="1"/>
    <n v="19817.64"/>
    <n v="0"/>
    <m/>
    <m/>
    <m/>
  </r>
  <r>
    <x v="2"/>
    <x v="6"/>
    <n v="19000"/>
    <s v="BCM_AFA"/>
    <x v="2"/>
    <x v="1"/>
    <n v="532930.25"/>
    <n v="0"/>
    <s v="Y"/>
    <m/>
    <m/>
  </r>
  <r>
    <x v="2"/>
    <x v="2"/>
    <n v="15500"/>
    <s v="Fraud"/>
    <x v="0"/>
    <x v="1"/>
    <n v="5648"/>
    <n v="0"/>
    <m/>
    <m/>
    <m/>
  </r>
  <r>
    <x v="14"/>
    <x v="7"/>
    <n v="12000"/>
    <s v="Narcotics - cocaine and heroin"/>
    <x v="0"/>
    <x v="1"/>
    <n v="296719.03000000003"/>
    <n v="0"/>
    <m/>
    <m/>
    <m/>
  </r>
  <r>
    <x v="14"/>
    <x v="7"/>
    <n v="17500"/>
    <s v="Other drug offenses"/>
    <x v="0"/>
    <x v="1"/>
    <n v="22619.25"/>
    <n v="0"/>
    <m/>
    <m/>
    <m/>
  </r>
  <r>
    <x v="14"/>
    <x v="9"/>
    <n v="18500"/>
    <s v="Other criminal"/>
    <x v="0"/>
    <x v="1"/>
    <n v="316587.67"/>
    <n v="0"/>
    <m/>
    <m/>
    <m/>
  </r>
  <r>
    <x v="14"/>
    <x v="9"/>
    <n v="18000"/>
    <s v="Fail to comply"/>
    <x v="0"/>
    <x v="1"/>
    <n v="306.95999999999998"/>
    <n v="0"/>
    <m/>
    <m/>
    <m/>
  </r>
  <r>
    <x v="14"/>
    <x v="3"/>
    <n v="18000"/>
    <s v="Fail to comply"/>
    <x v="0"/>
    <x v="1"/>
    <n v="483.51"/>
    <n v="0"/>
    <m/>
    <m/>
    <m/>
  </r>
  <r>
    <x v="14"/>
    <x v="0"/>
    <n v="11500"/>
    <s v="Sexual assault"/>
    <x v="0"/>
    <x v="1"/>
    <n v="113373.47"/>
    <n v="0"/>
    <m/>
    <m/>
    <m/>
  </r>
  <r>
    <x v="14"/>
    <x v="10"/>
    <n v="18500"/>
    <s v="Other criminal"/>
    <x v="0"/>
    <x v="1"/>
    <n v="159240.87"/>
    <n v="0"/>
    <m/>
    <m/>
    <m/>
  </r>
  <r>
    <x v="14"/>
    <x v="11"/>
    <n v="14000"/>
    <s v="Assault"/>
    <x v="0"/>
    <x v="1"/>
    <n v="31276.5"/>
    <n v="0"/>
    <m/>
    <m/>
    <m/>
  </r>
  <r>
    <x v="14"/>
    <x v="4"/>
    <n v="11200"/>
    <s v="Homicide"/>
    <x v="0"/>
    <x v="1"/>
    <n v="169853.23"/>
    <n v="0"/>
    <m/>
    <m/>
    <m/>
  </r>
  <r>
    <x v="14"/>
    <x v="4"/>
    <n v="18500"/>
    <s v="Other criminal"/>
    <x v="0"/>
    <x v="1"/>
    <n v="162072.56"/>
    <n v="0"/>
    <m/>
    <m/>
    <m/>
  </r>
  <r>
    <x v="14"/>
    <x v="4"/>
    <n v="43000"/>
    <s v="Other criminal"/>
    <x v="0"/>
    <x v="1"/>
    <n v="2678.19"/>
    <n v="0"/>
    <m/>
    <m/>
    <m/>
  </r>
  <r>
    <x v="14"/>
    <x v="4"/>
    <n v="15000"/>
    <s v="Threatening"/>
    <x v="0"/>
    <x v="1"/>
    <n v="195.6"/>
    <n v="0"/>
    <m/>
    <m/>
    <m/>
  </r>
  <r>
    <x v="14"/>
    <x v="1"/>
    <n v="11000"/>
    <s v="Murder"/>
    <x v="1"/>
    <x v="1"/>
    <n v="906370.11"/>
    <n v="0"/>
    <m/>
    <m/>
    <m/>
  </r>
  <r>
    <x v="14"/>
    <x v="1"/>
    <n v="18500"/>
    <s v="Other criminal"/>
    <x v="0"/>
    <x v="1"/>
    <n v="194167.98"/>
    <n v="0"/>
    <m/>
    <m/>
    <m/>
  </r>
  <r>
    <x v="14"/>
    <x v="5"/>
    <n v="12500"/>
    <s v="Robbery"/>
    <x v="0"/>
    <x v="1"/>
    <n v="209314.63"/>
    <n v="0"/>
    <m/>
    <m/>
    <m/>
  </r>
  <r>
    <x v="14"/>
    <x v="6"/>
    <n v="19000"/>
    <s v="BCM_AFA"/>
    <x v="2"/>
    <x v="1"/>
    <n v="516572.62"/>
    <n v="0"/>
    <s v="Y"/>
    <m/>
    <m/>
  </r>
  <r>
    <x v="14"/>
    <x v="6"/>
    <n v="15500"/>
    <s v="Fraud"/>
    <x v="0"/>
    <x v="1"/>
    <n v="10668.44"/>
    <n v="0"/>
    <m/>
    <m/>
    <m/>
  </r>
  <r>
    <x v="14"/>
    <x v="2"/>
    <n v="18500"/>
    <s v="Other criminal"/>
    <x v="0"/>
    <x v="1"/>
    <n v="158340.12"/>
    <n v="0"/>
    <m/>
    <m/>
    <m/>
  </r>
  <r>
    <x v="3"/>
    <x v="7"/>
    <n v="12500"/>
    <s v="Robbery"/>
    <x v="0"/>
    <x v="1"/>
    <n v="105785.56"/>
    <n v="0"/>
    <m/>
    <m/>
    <m/>
  </r>
  <r>
    <x v="3"/>
    <x v="7"/>
    <n v="14000"/>
    <s v="Assault"/>
    <x v="0"/>
    <x v="1"/>
    <n v="18024.439999999999"/>
    <n v="0"/>
    <m/>
    <m/>
    <m/>
  </r>
  <r>
    <x v="3"/>
    <x v="8"/>
    <n v="16500"/>
    <s v="Other vehicle offenses"/>
    <x v="0"/>
    <x v="1"/>
    <n v="1455.65"/>
    <n v="0"/>
    <m/>
    <m/>
    <m/>
  </r>
  <r>
    <x v="3"/>
    <x v="3"/>
    <n v="11500"/>
    <s v="Murder"/>
    <x v="1"/>
    <x v="1"/>
    <n v="22646.55"/>
    <n v="0"/>
    <m/>
    <m/>
    <m/>
  </r>
  <r>
    <x v="3"/>
    <x v="0"/>
    <n v="14000"/>
    <s v="Assault"/>
    <x v="0"/>
    <x v="1"/>
    <n v="12723.84"/>
    <n v="0"/>
    <m/>
    <m/>
    <m/>
  </r>
  <r>
    <x v="3"/>
    <x v="11"/>
    <n v="18500"/>
    <s v="Other criminal"/>
    <x v="0"/>
    <x v="1"/>
    <n v="165794.14000000001"/>
    <n v="0"/>
    <m/>
    <m/>
    <m/>
  </r>
  <r>
    <x v="3"/>
    <x v="11"/>
    <n v="14000"/>
    <s v="Assault"/>
    <x v="0"/>
    <x v="1"/>
    <n v="48249.95"/>
    <n v="0"/>
    <m/>
    <m/>
    <m/>
  </r>
  <r>
    <x v="3"/>
    <x v="4"/>
    <n v="11200"/>
    <s v="Homicide"/>
    <x v="0"/>
    <x v="1"/>
    <n v="221099.42"/>
    <n v="0"/>
    <m/>
    <m/>
    <m/>
  </r>
  <r>
    <x v="3"/>
    <x v="4"/>
    <n v="12500"/>
    <s v="Robbery"/>
    <x v="0"/>
    <x v="1"/>
    <n v="50602.49"/>
    <n v="0"/>
    <m/>
    <m/>
    <m/>
  </r>
  <r>
    <x v="3"/>
    <x v="1"/>
    <n v="14000"/>
    <s v="Assault"/>
    <x v="0"/>
    <x v="1"/>
    <n v="21.74"/>
    <n v="0"/>
    <m/>
    <m/>
    <m/>
  </r>
  <r>
    <x v="3"/>
    <x v="5"/>
    <n v="11500"/>
    <s v="Sexual assault"/>
    <x v="0"/>
    <x v="1"/>
    <n v="89089.57"/>
    <n v="0"/>
    <m/>
    <m/>
    <m/>
  </r>
  <r>
    <x v="3"/>
    <x v="5"/>
    <n v="18000"/>
    <s v="Fail to comply"/>
    <x v="0"/>
    <x v="1"/>
    <n v="2251.0100000000002"/>
    <n v="0"/>
    <m/>
    <m/>
    <m/>
  </r>
  <r>
    <x v="3"/>
    <x v="6"/>
    <n v="12500"/>
    <s v="Robbery"/>
    <x v="0"/>
    <x v="1"/>
    <n v="116420.27"/>
    <n v="0"/>
    <m/>
    <m/>
    <m/>
  </r>
  <r>
    <x v="3"/>
    <x v="6"/>
    <n v="16500"/>
    <s v="Other vehicle offenses"/>
    <x v="0"/>
    <x v="1"/>
    <n v="6002.7"/>
    <n v="0"/>
    <m/>
    <m/>
    <m/>
  </r>
  <r>
    <x v="3"/>
    <x v="2"/>
    <n v="12000"/>
    <s v="Narcotics - cocaine and heroin"/>
    <x v="0"/>
    <x v="1"/>
    <n v="169455.72"/>
    <n v="0"/>
    <m/>
    <m/>
    <m/>
  </r>
  <r>
    <x v="3"/>
    <x v="2"/>
    <n v="11000"/>
    <s v="Murder"/>
    <x v="1"/>
    <x v="1"/>
    <n v="625681.47"/>
    <n v="0"/>
    <m/>
    <m/>
    <m/>
  </r>
  <r>
    <x v="3"/>
    <x v="2"/>
    <n v="15000"/>
    <s v="Threatening"/>
    <x v="0"/>
    <x v="1"/>
    <n v="26418.71"/>
    <n v="0"/>
    <m/>
    <m/>
    <m/>
  </r>
  <r>
    <x v="9"/>
    <x v="7"/>
    <n v="11000"/>
    <s v="Murder"/>
    <x v="1"/>
    <x v="1"/>
    <n v="796805.12"/>
    <n v="0"/>
    <m/>
    <m/>
    <m/>
  </r>
  <r>
    <x v="9"/>
    <x v="7"/>
    <n v="11500"/>
    <s v="Sexual assault"/>
    <x v="0"/>
    <x v="1"/>
    <n v="39798.660000000003"/>
    <n v="0"/>
    <m/>
    <m/>
    <m/>
  </r>
  <r>
    <x v="9"/>
    <x v="7"/>
    <n v="12500"/>
    <s v="Robbery"/>
    <x v="0"/>
    <x v="1"/>
    <n v="95457.49"/>
    <n v="0"/>
    <m/>
    <m/>
    <m/>
  </r>
  <r>
    <x v="9"/>
    <x v="7"/>
    <n v="14000"/>
    <s v="Assault"/>
    <x v="0"/>
    <x v="1"/>
    <n v="13946.12"/>
    <n v="0"/>
    <m/>
    <m/>
    <m/>
  </r>
  <r>
    <x v="9"/>
    <x v="9"/>
    <n v="18000"/>
    <s v="Murder"/>
    <x v="1"/>
    <x v="1"/>
    <n v="218.26"/>
    <n v="0"/>
    <m/>
    <m/>
    <m/>
  </r>
  <r>
    <x v="9"/>
    <x v="9"/>
    <n v="17500"/>
    <s v="Other drug offenses"/>
    <x v="0"/>
    <x v="1"/>
    <n v="29828.560000000001"/>
    <n v="0"/>
    <m/>
    <m/>
    <m/>
  </r>
  <r>
    <x v="9"/>
    <x v="0"/>
    <n v="15500"/>
    <s v="Fraud"/>
    <x v="0"/>
    <x v="1"/>
    <n v="2182.8000000000002"/>
    <n v="0"/>
    <m/>
    <m/>
    <m/>
  </r>
  <r>
    <x v="9"/>
    <x v="0"/>
    <n v="14500"/>
    <s v="Theft"/>
    <x v="0"/>
    <x v="1"/>
    <n v="2038.19"/>
    <n v="0"/>
    <m/>
    <m/>
    <m/>
  </r>
  <r>
    <x v="9"/>
    <x v="10"/>
    <n v="11200"/>
    <s v="Homicide"/>
    <x v="0"/>
    <x v="1"/>
    <n v="187542.76"/>
    <n v="0"/>
    <m/>
    <m/>
    <m/>
  </r>
  <r>
    <x v="9"/>
    <x v="10"/>
    <n v="17500"/>
    <s v="Other drug offenses"/>
    <x v="0"/>
    <x v="1"/>
    <n v="19461.22"/>
    <n v="0"/>
    <m/>
    <m/>
    <m/>
  </r>
  <r>
    <x v="9"/>
    <x v="11"/>
    <n v="14000"/>
    <s v="Assault"/>
    <x v="0"/>
    <x v="1"/>
    <n v="6462.07"/>
    <n v="0"/>
    <m/>
    <m/>
    <m/>
  </r>
  <r>
    <x v="9"/>
    <x v="5"/>
    <n v="17500"/>
    <s v="Other drug offenses"/>
    <x v="0"/>
    <x v="1"/>
    <n v="7394.4"/>
    <n v="0"/>
    <m/>
    <m/>
    <m/>
  </r>
  <r>
    <x v="9"/>
    <x v="6"/>
    <n v="13500"/>
    <s v="Weapons offenses"/>
    <x v="0"/>
    <x v="1"/>
    <n v="192204.83"/>
    <n v="0"/>
    <m/>
    <m/>
    <m/>
  </r>
  <r>
    <x v="9"/>
    <x v="2"/>
    <n v="12500"/>
    <s v="Robbery"/>
    <x v="0"/>
    <x v="1"/>
    <n v="40205"/>
    <n v="0"/>
    <m/>
    <m/>
    <m/>
  </r>
  <r>
    <x v="0"/>
    <x v="7"/>
    <n v="12000"/>
    <s v="Narcotics - cocaine and heroin"/>
    <x v="0"/>
    <x v="1"/>
    <n v="211109.21"/>
    <n v="0"/>
    <m/>
    <m/>
    <m/>
  </r>
  <r>
    <x v="0"/>
    <x v="7"/>
    <n v="18500"/>
    <s v="Other criminal"/>
    <x v="0"/>
    <x v="1"/>
    <n v="257313.48"/>
    <n v="0"/>
    <m/>
    <m/>
    <m/>
  </r>
  <r>
    <x v="0"/>
    <x v="7"/>
    <n v="13000"/>
    <s v="Break and enter"/>
    <x v="0"/>
    <x v="1"/>
    <n v="4703.18"/>
    <n v="0"/>
    <m/>
    <m/>
    <m/>
  </r>
  <r>
    <x v="0"/>
    <x v="9"/>
    <n v="15500"/>
    <s v="Fraud"/>
    <x v="0"/>
    <x v="1"/>
    <n v="25138.54"/>
    <n v="0"/>
    <m/>
    <m/>
    <m/>
  </r>
  <r>
    <x v="0"/>
    <x v="9"/>
    <n v="11200"/>
    <s v="Homicide"/>
    <x v="0"/>
    <x v="1"/>
    <n v="249839.02"/>
    <n v="0"/>
    <m/>
    <m/>
    <m/>
  </r>
  <r>
    <x v="0"/>
    <x v="9"/>
    <n v="12000"/>
    <s v="Narcotics - cocaine and heroin"/>
    <x v="0"/>
    <x v="1"/>
    <n v="183766.66"/>
    <n v="0"/>
    <m/>
    <m/>
    <m/>
  </r>
  <r>
    <x v="0"/>
    <x v="9"/>
    <n v="13500"/>
    <s v="Murder"/>
    <x v="1"/>
    <x v="1"/>
    <n v="966.3"/>
    <n v="0"/>
    <m/>
    <m/>
    <m/>
  </r>
  <r>
    <x v="0"/>
    <x v="8"/>
    <n v="11500"/>
    <s v="Sexual assault"/>
    <x v="0"/>
    <x v="1"/>
    <n v="76593.25"/>
    <n v="0"/>
    <m/>
    <m/>
    <m/>
  </r>
  <r>
    <x v="0"/>
    <x v="8"/>
    <n v="14000"/>
    <s v="Assault"/>
    <x v="0"/>
    <x v="1"/>
    <n v="12206.74"/>
    <n v="0"/>
    <m/>
    <m/>
    <m/>
  </r>
  <r>
    <x v="0"/>
    <x v="8"/>
    <n v="18000"/>
    <s v="Fail to comply"/>
    <x v="0"/>
    <x v="1"/>
    <n v="1043.6500000000001"/>
    <n v="0"/>
    <m/>
    <m/>
    <m/>
  </r>
  <r>
    <x v="0"/>
    <x v="8"/>
    <n v="16000"/>
    <s v="Impaired driving"/>
    <x v="0"/>
    <x v="1"/>
    <n v="13542.91"/>
    <n v="0"/>
    <m/>
    <m/>
    <m/>
  </r>
  <r>
    <x v="0"/>
    <x v="3"/>
    <n v="12000"/>
    <s v="Narcotics - cocaine and heroin"/>
    <x v="0"/>
    <x v="1"/>
    <n v="92710.98"/>
    <n v="0"/>
    <m/>
    <m/>
    <m/>
  </r>
  <r>
    <x v="0"/>
    <x v="3"/>
    <n v="18500"/>
    <s v="Other criminal"/>
    <x v="0"/>
    <x v="1"/>
    <n v="122463.47"/>
    <n v="0"/>
    <m/>
    <m/>
    <m/>
  </r>
  <r>
    <x v="0"/>
    <x v="0"/>
    <n v="12000"/>
    <s v="Narcotics - cocaine and heroin"/>
    <x v="0"/>
    <x v="1"/>
    <n v="158434.22"/>
    <n v="0"/>
    <m/>
    <m/>
    <m/>
  </r>
  <r>
    <x v="0"/>
    <x v="0"/>
    <n v="15500"/>
    <s v="Fraud"/>
    <x v="0"/>
    <x v="1"/>
    <n v="782.17"/>
    <n v="0"/>
    <m/>
    <m/>
    <m/>
  </r>
  <r>
    <x v="0"/>
    <x v="10"/>
    <n v="11500"/>
    <s v="Sexual assault"/>
    <x v="0"/>
    <x v="1"/>
    <n v="22786.66"/>
    <n v="0"/>
    <m/>
    <m/>
    <m/>
  </r>
  <r>
    <x v="0"/>
    <x v="10"/>
    <n v="11200"/>
    <s v="Homicide"/>
    <x v="0"/>
    <x v="1"/>
    <n v="173815.35"/>
    <n v="0"/>
    <m/>
    <m/>
    <m/>
  </r>
  <r>
    <x v="0"/>
    <x v="10"/>
    <n v="17500"/>
    <s v="Other drug offenses"/>
    <x v="0"/>
    <x v="1"/>
    <n v="3773.29"/>
    <n v="0"/>
    <m/>
    <m/>
    <m/>
  </r>
  <r>
    <x v="0"/>
    <x v="11"/>
    <n v="11500"/>
    <s v="Sexual assault"/>
    <x v="0"/>
    <x v="1"/>
    <n v="152480.17000000001"/>
    <n v="0"/>
    <m/>
    <m/>
    <m/>
  </r>
  <r>
    <x v="0"/>
    <x v="11"/>
    <n v="13500"/>
    <s v="Weapons offenses"/>
    <x v="0"/>
    <x v="1"/>
    <n v="64583.07"/>
    <n v="0"/>
    <m/>
    <m/>
    <m/>
  </r>
  <r>
    <x v="0"/>
    <x v="11"/>
    <n v="18000"/>
    <s v="Fail to comply"/>
    <x v="0"/>
    <x v="1"/>
    <n v="13028.59"/>
    <n v="0"/>
    <m/>
    <m/>
    <m/>
  </r>
  <r>
    <x v="0"/>
    <x v="11"/>
    <n v="16000"/>
    <s v="Impaired driving"/>
    <x v="0"/>
    <x v="1"/>
    <n v="4334.21"/>
    <n v="0"/>
    <m/>
    <m/>
    <m/>
  </r>
  <r>
    <x v="0"/>
    <x v="11"/>
    <n v="13000"/>
    <s v="Break and enter"/>
    <x v="0"/>
    <x v="1"/>
    <n v="992.86"/>
    <n v="0"/>
    <m/>
    <m/>
    <m/>
  </r>
  <r>
    <x v="0"/>
    <x v="4"/>
    <n v="12500"/>
    <s v="Robbery"/>
    <x v="0"/>
    <x v="1"/>
    <n v="65857.61"/>
    <n v="0"/>
    <m/>
    <m/>
    <m/>
  </r>
  <r>
    <x v="0"/>
    <x v="4"/>
    <n v="18000"/>
    <s v="Fail to comply"/>
    <x v="0"/>
    <x v="1"/>
    <n v="921.68"/>
    <n v="0"/>
    <m/>
    <m/>
    <m/>
  </r>
  <r>
    <x v="0"/>
    <x v="1"/>
    <n v="11200"/>
    <s v="Homicide"/>
    <x v="0"/>
    <x v="1"/>
    <n v="247731.96"/>
    <n v="0"/>
    <m/>
    <m/>
    <m/>
  </r>
  <r>
    <x v="0"/>
    <x v="5"/>
    <n v="12000"/>
    <s v="Narcotics - cocaine and heroin"/>
    <x v="0"/>
    <x v="1"/>
    <n v="261384.75"/>
    <n v="0"/>
    <m/>
    <m/>
    <m/>
  </r>
  <r>
    <x v="0"/>
    <x v="5"/>
    <n v="14000"/>
    <s v="Assault"/>
    <x v="0"/>
    <x v="1"/>
    <n v="18609.349999999999"/>
    <n v="0"/>
    <m/>
    <m/>
    <m/>
  </r>
  <r>
    <x v="0"/>
    <x v="5"/>
    <n v="15500"/>
    <s v="Fraud"/>
    <x v="0"/>
    <x v="1"/>
    <n v="7367.97"/>
    <n v="0"/>
    <m/>
    <m/>
    <m/>
  </r>
  <r>
    <x v="0"/>
    <x v="5"/>
    <n v="16000"/>
    <s v="Impaired driving"/>
    <x v="0"/>
    <x v="1"/>
    <n v="9697.73"/>
    <n v="0"/>
    <m/>
    <m/>
    <m/>
  </r>
  <r>
    <x v="0"/>
    <x v="5"/>
    <n v="14000"/>
    <s v="Murder"/>
    <x v="1"/>
    <x v="1"/>
    <n v="23394.17"/>
    <n v="0"/>
    <m/>
    <m/>
    <m/>
  </r>
  <r>
    <x v="0"/>
    <x v="6"/>
    <n v="11000"/>
    <s v="Murder"/>
    <x v="1"/>
    <x v="1"/>
    <n v="1208027.26"/>
    <n v="0"/>
    <m/>
    <m/>
    <m/>
  </r>
  <r>
    <x v="0"/>
    <x v="2"/>
    <n v="13500"/>
    <s v="Weapons offenses"/>
    <x v="0"/>
    <x v="1"/>
    <n v="80775.42"/>
    <n v="0"/>
    <m/>
    <m/>
    <m/>
  </r>
  <r>
    <x v="0"/>
    <x v="2"/>
    <n v="16000"/>
    <s v="Impaired driving"/>
    <x v="0"/>
    <x v="1"/>
    <n v="15805.8"/>
    <n v="0"/>
    <m/>
    <m/>
    <m/>
  </r>
  <r>
    <x v="4"/>
    <x v="7"/>
    <n v="12500"/>
    <s v="Robbery"/>
    <x v="0"/>
    <x v="1"/>
    <n v="67573.06"/>
    <n v="0"/>
    <m/>
    <m/>
    <m/>
  </r>
  <r>
    <x v="4"/>
    <x v="9"/>
    <n v="12000"/>
    <s v="Narcotics - cocaine and heroin"/>
    <x v="0"/>
    <x v="1"/>
    <n v="165903.76999999999"/>
    <n v="0"/>
    <m/>
    <m/>
    <m/>
  </r>
  <r>
    <x v="4"/>
    <x v="8"/>
    <n v="15500"/>
    <s v="Fraud"/>
    <x v="0"/>
    <x v="1"/>
    <n v="21.82"/>
    <n v="0"/>
    <m/>
    <m/>
    <m/>
  </r>
  <r>
    <x v="4"/>
    <x v="3"/>
    <n v="18000"/>
    <s v="Fail to comply"/>
    <x v="0"/>
    <x v="1"/>
    <n v="3547.05"/>
    <n v="0"/>
    <m/>
    <m/>
    <m/>
  </r>
  <r>
    <x v="4"/>
    <x v="0"/>
    <n v="43000"/>
    <s v="Other criminal"/>
    <x v="0"/>
    <x v="1"/>
    <n v="109.14"/>
    <n v="0"/>
    <m/>
    <m/>
    <m/>
  </r>
  <r>
    <x v="4"/>
    <x v="11"/>
    <n v="11000"/>
    <s v="Murder"/>
    <x v="1"/>
    <x v="1"/>
    <n v="843140.29"/>
    <n v="0"/>
    <m/>
    <m/>
    <m/>
  </r>
  <r>
    <x v="4"/>
    <x v="11"/>
    <n v="13500"/>
    <s v="Weapons offenses"/>
    <x v="0"/>
    <x v="1"/>
    <n v="137959.54"/>
    <n v="0"/>
    <m/>
    <m/>
    <m/>
  </r>
  <r>
    <x v="4"/>
    <x v="1"/>
    <n v="13500"/>
    <s v="Weapons offenses"/>
    <x v="0"/>
    <x v="1"/>
    <n v="159497.9"/>
    <n v="0"/>
    <m/>
    <m/>
    <m/>
  </r>
  <r>
    <x v="4"/>
    <x v="1"/>
    <n v="17500"/>
    <s v="Other drug offenses"/>
    <x v="0"/>
    <x v="1"/>
    <n v="20115.18"/>
    <n v="0"/>
    <m/>
    <m/>
    <m/>
  </r>
  <r>
    <x v="4"/>
    <x v="5"/>
    <n v="11500"/>
    <s v="Sexual assault"/>
    <x v="0"/>
    <x v="1"/>
    <n v="47598.28"/>
    <n v="0"/>
    <m/>
    <m/>
    <m/>
  </r>
  <r>
    <x v="4"/>
    <x v="6"/>
    <n v="12500"/>
    <s v="Robbery"/>
    <x v="0"/>
    <x v="1"/>
    <n v="126628.44"/>
    <n v="0"/>
    <m/>
    <m/>
    <m/>
  </r>
  <r>
    <x v="4"/>
    <x v="6"/>
    <n v="16500"/>
    <s v="Other vehicle offenses"/>
    <x v="0"/>
    <x v="1"/>
    <n v="12512.91"/>
    <n v="0"/>
    <m/>
    <m/>
    <m/>
  </r>
  <r>
    <x v="4"/>
    <x v="6"/>
    <n v="14500"/>
    <s v="Theft"/>
    <x v="0"/>
    <x v="1"/>
    <n v="14111.96"/>
    <n v="0"/>
    <m/>
    <m/>
    <m/>
  </r>
  <r>
    <x v="4"/>
    <x v="2"/>
    <n v="11000"/>
    <s v="Murder"/>
    <x v="1"/>
    <x v="1"/>
    <n v="977931.98"/>
    <n v="0"/>
    <m/>
    <m/>
    <m/>
  </r>
  <r>
    <x v="11"/>
    <x v="7"/>
    <n v="14000"/>
    <s v="Assault"/>
    <x v="0"/>
    <x v="1"/>
    <n v="71084.95"/>
    <n v="0"/>
    <m/>
    <m/>
    <m/>
  </r>
  <r>
    <x v="11"/>
    <x v="7"/>
    <n v="18500"/>
    <s v="Other criminal"/>
    <x v="0"/>
    <x v="1"/>
    <n v="216959.35"/>
    <n v="0"/>
    <m/>
    <m/>
    <m/>
  </r>
  <r>
    <x v="11"/>
    <x v="7"/>
    <n v="18000"/>
    <s v="Fail to comply"/>
    <x v="0"/>
    <x v="1"/>
    <n v="5295.64"/>
    <n v="0"/>
    <m/>
    <m/>
    <m/>
  </r>
  <r>
    <x v="11"/>
    <x v="9"/>
    <n v="11000"/>
    <s v="Murder"/>
    <x v="1"/>
    <x v="1"/>
    <n v="1411699.51"/>
    <n v="0"/>
    <m/>
    <m/>
    <m/>
  </r>
  <r>
    <x v="11"/>
    <x v="8"/>
    <n v="11000"/>
    <s v="Murder"/>
    <x v="1"/>
    <x v="1"/>
    <n v="876956.1"/>
    <n v="0"/>
    <m/>
    <m/>
    <m/>
  </r>
  <r>
    <x v="11"/>
    <x v="8"/>
    <n v="16000"/>
    <s v="Impaired driving"/>
    <x v="0"/>
    <x v="1"/>
    <n v="10694.7"/>
    <n v="0"/>
    <m/>
    <m/>
    <m/>
  </r>
  <r>
    <x v="11"/>
    <x v="3"/>
    <n v="11000"/>
    <s v="Murder"/>
    <x v="1"/>
    <x v="1"/>
    <n v="1572689.58"/>
    <n v="0"/>
    <m/>
    <m/>
    <m/>
  </r>
  <r>
    <x v="11"/>
    <x v="3"/>
    <n v="12500"/>
    <s v="Robbery"/>
    <x v="0"/>
    <x v="1"/>
    <n v="24376.58"/>
    <n v="0"/>
    <m/>
    <m/>
    <m/>
  </r>
  <r>
    <x v="11"/>
    <x v="0"/>
    <n v="12500"/>
    <s v="Robbery"/>
    <x v="0"/>
    <x v="1"/>
    <n v="7232.84"/>
    <n v="0"/>
    <m/>
    <m/>
    <m/>
  </r>
  <r>
    <x v="11"/>
    <x v="10"/>
    <n v="11500"/>
    <s v="Sexual assault"/>
    <x v="0"/>
    <x v="1"/>
    <n v="15883.08"/>
    <n v="0"/>
    <m/>
    <m/>
    <m/>
  </r>
  <r>
    <x v="11"/>
    <x v="11"/>
    <n v="15000"/>
    <s v="Threatening"/>
    <x v="0"/>
    <x v="1"/>
    <n v="1773.53"/>
    <n v="0"/>
    <m/>
    <m/>
    <m/>
  </r>
  <r>
    <x v="11"/>
    <x v="1"/>
    <n v="18500"/>
    <s v="Other criminal"/>
    <x v="0"/>
    <x v="1"/>
    <n v="118854.69"/>
    <n v="0"/>
    <m/>
    <m/>
    <m/>
  </r>
  <r>
    <x v="11"/>
    <x v="1"/>
    <n v="11000"/>
    <s v="Murder"/>
    <x v="1"/>
    <x v="1"/>
    <n v="1041630.69"/>
    <n v="0"/>
    <m/>
    <m/>
    <m/>
  </r>
  <r>
    <x v="11"/>
    <x v="5"/>
    <n v="11000"/>
    <s v="Murder"/>
    <x v="1"/>
    <x v="1"/>
    <n v="1056234.04"/>
    <n v="0"/>
    <m/>
    <m/>
    <m/>
  </r>
  <r>
    <x v="11"/>
    <x v="5"/>
    <n v="16000"/>
    <s v="Impaired driving"/>
    <x v="0"/>
    <x v="1"/>
    <n v="82257.55"/>
    <n v="0"/>
    <m/>
    <m/>
    <m/>
  </r>
  <r>
    <x v="11"/>
    <x v="5"/>
    <n v="18500"/>
    <s v="Other criminal"/>
    <x v="0"/>
    <x v="1"/>
    <n v="216265.37"/>
    <n v="0"/>
    <m/>
    <m/>
    <m/>
  </r>
  <r>
    <x v="11"/>
    <x v="5"/>
    <n v="11500"/>
    <s v="Sexual assault"/>
    <x v="0"/>
    <x v="1"/>
    <n v="58792.06"/>
    <n v="0"/>
    <m/>
    <m/>
    <m/>
  </r>
  <r>
    <x v="11"/>
    <x v="5"/>
    <n v="16500"/>
    <s v="Other vehicle offenses"/>
    <x v="0"/>
    <x v="1"/>
    <n v="18908.47"/>
    <n v="0"/>
    <m/>
    <m/>
    <m/>
  </r>
  <r>
    <x v="11"/>
    <x v="6"/>
    <n v="11200"/>
    <s v="Homicide"/>
    <x v="0"/>
    <x v="1"/>
    <n v="295419.37"/>
    <n v="0"/>
    <m/>
    <m/>
    <m/>
  </r>
  <r>
    <x v="11"/>
    <x v="6"/>
    <n v="13500"/>
    <s v="Weapons offenses"/>
    <x v="0"/>
    <x v="1"/>
    <n v="93932.07"/>
    <n v="0"/>
    <m/>
    <m/>
    <m/>
  </r>
  <r>
    <x v="11"/>
    <x v="2"/>
    <n v="11200"/>
    <s v="Homicide"/>
    <x v="0"/>
    <x v="1"/>
    <n v="246498.89"/>
    <n v="0"/>
    <m/>
    <m/>
    <m/>
  </r>
  <r>
    <x v="11"/>
    <x v="2"/>
    <n v="11500"/>
    <s v="Sexual assault"/>
    <x v="0"/>
    <x v="1"/>
    <n v="39763.879999999997"/>
    <n v="0"/>
    <m/>
    <m/>
    <m/>
  </r>
  <r>
    <x v="11"/>
    <x v="8"/>
    <n v="11000"/>
    <s v="Murder"/>
    <x v="1"/>
    <x v="2"/>
    <n v="1392074.78"/>
    <n v="0"/>
    <m/>
    <m/>
    <s v="Regular BCM"/>
  </r>
  <r>
    <x v="0"/>
    <x v="7"/>
    <n v="11000"/>
    <s v="Murder"/>
    <x v="1"/>
    <x v="2"/>
    <n v="1214388.243"/>
    <n v="0"/>
    <m/>
    <m/>
    <s v="Regular BCM"/>
  </r>
  <r>
    <x v="11"/>
    <x v="11"/>
    <n v="11000"/>
    <s v="Murder"/>
    <x v="1"/>
    <x v="2"/>
    <n v="1521577.27"/>
    <n v="0"/>
    <m/>
    <m/>
    <s v="Regular BCM"/>
  </r>
  <r>
    <x v="4"/>
    <x v="3"/>
    <n v="11000"/>
    <s v="Murder"/>
    <x v="1"/>
    <x v="2"/>
    <n v="1077468.98"/>
    <n v="0"/>
    <m/>
    <m/>
    <s v="Regular BCM"/>
  </r>
  <r>
    <x v="0"/>
    <x v="1"/>
    <n v="11000"/>
    <s v="Murder"/>
    <x v="1"/>
    <x v="2"/>
    <n v="907232.88"/>
    <n v="0"/>
    <m/>
    <m/>
    <s v="Regular BCM"/>
  </r>
  <r>
    <x v="3"/>
    <x v="8"/>
    <n v="11200"/>
    <s v="Homicide"/>
    <x v="0"/>
    <x v="2"/>
    <n v="324715.96000000002"/>
    <n v="0"/>
    <m/>
    <m/>
    <s v="Regular BCM"/>
  </r>
  <r>
    <x v="11"/>
    <x v="5"/>
    <n v="11000"/>
    <s v="Murder"/>
    <x v="1"/>
    <x v="2"/>
    <n v="1584456.575"/>
    <n v="0"/>
    <m/>
    <m/>
    <s v="Regular BCM"/>
  </r>
  <r>
    <x v="7"/>
    <x v="8"/>
    <n v="11500"/>
    <s v="Sexual assault"/>
    <x v="0"/>
    <x v="2"/>
    <n v="175725.47"/>
    <n v="0"/>
    <m/>
    <m/>
    <s v="Regular BCM"/>
  </r>
  <r>
    <x v="7"/>
    <x v="7"/>
    <n v="11200"/>
    <s v="Homicide"/>
    <x v="0"/>
    <x v="2"/>
    <n v="409215.36"/>
    <n v="0"/>
    <m/>
    <m/>
    <s v="Regular BCM"/>
  </r>
  <r>
    <x v="9"/>
    <x v="8"/>
    <n v="18500"/>
    <s v="Other criminal"/>
    <x v="0"/>
    <x v="2"/>
    <n v="189089.53"/>
    <n v="0"/>
    <m/>
    <m/>
    <s v="Regular BCM"/>
  </r>
  <r>
    <x v="14"/>
    <x v="1"/>
    <n v="11000"/>
    <s v="Murder"/>
    <x v="1"/>
    <x v="2"/>
    <n v="593580.46200000006"/>
    <n v="0"/>
    <m/>
    <m/>
    <s v="Regular BCM"/>
  </r>
  <r>
    <x v="3"/>
    <x v="5"/>
    <n v="11000"/>
    <s v="Murder"/>
    <x v="1"/>
    <x v="2"/>
    <n v="860673.87"/>
    <n v="0"/>
    <m/>
    <m/>
    <s v="Regular BCM"/>
  </r>
  <r>
    <x v="7"/>
    <x v="8"/>
    <n v="18500"/>
    <s v="Other criminal"/>
    <x v="0"/>
    <x v="2"/>
    <n v="68675.53"/>
    <n v="0"/>
    <s v="Y"/>
    <m/>
    <s v="Regular BCM"/>
  </r>
  <r>
    <x v="6"/>
    <x v="0"/>
    <n v="11000"/>
    <s v="Murder"/>
    <x v="1"/>
    <x v="2"/>
    <n v="1146176.4080000001"/>
    <n v="0"/>
    <m/>
    <m/>
    <s v="Regular BCM"/>
  </r>
  <r>
    <x v="2"/>
    <x v="9"/>
    <n v="11500"/>
    <s v="Sexual assault"/>
    <x v="0"/>
    <x v="2"/>
    <n v="169827.66"/>
    <n v="0"/>
    <m/>
    <m/>
    <s v="Regular BCM"/>
  </r>
  <r>
    <x v="6"/>
    <x v="3"/>
    <n v="11500"/>
    <s v="Sexual assault"/>
    <x v="0"/>
    <x v="2"/>
    <n v="119348.38"/>
    <n v="0"/>
    <m/>
    <m/>
    <s v="Regular BCM"/>
  </r>
  <r>
    <x v="6"/>
    <x v="1"/>
    <n v="11000"/>
    <s v="Murder"/>
    <x v="1"/>
    <x v="2"/>
    <n v="46352.5"/>
    <n v="0"/>
    <m/>
    <m/>
    <s v="ECM"/>
  </r>
  <r>
    <x v="6"/>
    <x v="11"/>
    <n v="11200"/>
    <s v="Homicide"/>
    <x v="0"/>
    <x v="2"/>
    <n v="207318.58300000001"/>
    <n v="0"/>
    <m/>
    <m/>
    <s v="Regular BCM"/>
  </r>
  <r>
    <x v="9"/>
    <x v="11"/>
    <n v="18500"/>
    <s v="Other criminal"/>
    <x v="0"/>
    <x v="2"/>
    <n v="75649.91"/>
    <n v="0"/>
    <m/>
    <m/>
    <s v="Regular BCM"/>
  </r>
  <r>
    <x v="9"/>
    <x v="4"/>
    <n v="11200"/>
    <s v="Homicide"/>
    <x v="0"/>
    <x v="2"/>
    <n v="226725.74"/>
    <n v="0"/>
    <m/>
    <m/>
    <s v="Regular BCM"/>
  </r>
  <r>
    <x v="2"/>
    <x v="6"/>
    <n v="12500"/>
    <s v="Robbery"/>
    <x v="0"/>
    <x v="2"/>
    <n v="107186.94"/>
    <n v="0"/>
    <m/>
    <m/>
    <s v="Regular BCM"/>
  </r>
  <r>
    <x v="4"/>
    <x v="5"/>
    <n v="11200"/>
    <s v="Homicide"/>
    <x v="0"/>
    <x v="2"/>
    <n v="458965.88"/>
    <n v="0"/>
    <m/>
    <m/>
    <s v="Regular BCM"/>
  </r>
  <r>
    <x v="2"/>
    <x v="2"/>
    <n v="12000"/>
    <s v="Narcotics - cocaine and heroin"/>
    <x v="0"/>
    <x v="2"/>
    <n v="528061.16"/>
    <n v="0"/>
    <m/>
    <m/>
    <s v="Regular BCM"/>
  </r>
  <r>
    <x v="4"/>
    <x v="5"/>
    <n v="12000"/>
    <s v="Narcotics - cocaine and heroin"/>
    <x v="0"/>
    <x v="2"/>
    <n v="220376.95"/>
    <n v="0"/>
    <m/>
    <m/>
    <s v="Regular BCM"/>
  </r>
  <r>
    <x v="14"/>
    <x v="2"/>
    <n v="12000"/>
    <s v="Narcotics - cocaine and heroin"/>
    <x v="0"/>
    <x v="2"/>
    <n v="170601.2"/>
    <n v="0"/>
    <m/>
    <m/>
    <s v="G &amp; G"/>
  </r>
  <r>
    <x v="0"/>
    <x v="0"/>
    <n v="11000"/>
    <s v="Murder"/>
    <x v="1"/>
    <x v="2"/>
    <n v="740076.08700000006"/>
    <n v="0"/>
    <m/>
    <m/>
    <s v="Regular BCM"/>
  </r>
  <r>
    <x v="11"/>
    <x v="11"/>
    <n v="12000"/>
    <s v="Narcotics - cocaine and heroin"/>
    <x v="0"/>
    <x v="2"/>
    <n v="354714.07"/>
    <n v="0"/>
    <m/>
    <m/>
    <s v="Regular BCM"/>
  </r>
  <r>
    <x v="4"/>
    <x v="2"/>
    <n v="11000"/>
    <s v="Murder"/>
    <x v="1"/>
    <x v="2"/>
    <n v="1617247.355"/>
    <n v="0"/>
    <m/>
    <m/>
    <s v="Regular BCM"/>
  </r>
  <r>
    <x v="7"/>
    <x v="9"/>
    <n v="12000"/>
    <s v="Narcotics - cocaine and heroin"/>
    <x v="0"/>
    <x v="2"/>
    <n v="42065.1"/>
    <n v="0"/>
    <m/>
    <m/>
    <s v="Regular BCM"/>
  </r>
  <r>
    <x v="3"/>
    <x v="5"/>
    <n v="12500"/>
    <s v="Robbery"/>
    <x v="0"/>
    <x v="2"/>
    <n v="75281.009999999995"/>
    <n v="0"/>
    <m/>
    <m/>
    <s v="Regular BCM"/>
  </r>
  <r>
    <x v="3"/>
    <x v="11"/>
    <n v="11000"/>
    <s v="Murder"/>
    <x v="1"/>
    <x v="2"/>
    <n v="366127.52"/>
    <n v="0"/>
    <m/>
    <m/>
    <s v="Regular BCM"/>
  </r>
  <r>
    <x v="14"/>
    <x v="4"/>
    <n v="11000"/>
    <s v="Murder"/>
    <x v="1"/>
    <x v="2"/>
    <n v="784204.02"/>
    <n v="0"/>
    <m/>
    <m/>
    <s v="Regular BCM"/>
  </r>
  <r>
    <x v="6"/>
    <x v="0"/>
    <n v="12000"/>
    <s v="Narcotics - cocaine and heroin"/>
    <x v="0"/>
    <x v="2"/>
    <n v="88576.785999999993"/>
    <n v="0"/>
    <m/>
    <m/>
    <s v="Regular BCM"/>
  </r>
  <r>
    <x v="4"/>
    <x v="10"/>
    <n v="11000"/>
    <s v="Murder"/>
    <x v="1"/>
    <x v="2"/>
    <n v="181589.45"/>
    <n v="0"/>
    <m/>
    <m/>
    <s v="ECM"/>
  </r>
  <r>
    <x v="2"/>
    <x v="8"/>
    <n v="11200"/>
    <s v="Homicide"/>
    <x v="0"/>
    <x v="2"/>
    <n v="325473.766"/>
    <n v="0"/>
    <m/>
    <m/>
    <s v="Regular BCM"/>
  </r>
  <r>
    <x v="6"/>
    <x v="7"/>
    <n v="11200"/>
    <s v="Homicide"/>
    <x v="0"/>
    <x v="2"/>
    <n v="269958.90299999999"/>
    <n v="0"/>
    <m/>
    <m/>
    <s v="Regular BCM"/>
  </r>
  <r>
    <x v="4"/>
    <x v="5"/>
    <n v="11500"/>
    <s v="Sexual assault"/>
    <x v="0"/>
    <x v="2"/>
    <n v="275859.78000000003"/>
    <n v="0"/>
    <m/>
    <m/>
    <s v="Regular BCM"/>
  </r>
  <r>
    <x v="0"/>
    <x v="4"/>
    <n v="12000"/>
    <s v="Narcotics - cocaine and heroin"/>
    <x v="0"/>
    <x v="2"/>
    <n v="148295.71"/>
    <n v="0"/>
    <m/>
    <m/>
    <s v="Regular BCM"/>
  </r>
  <r>
    <x v="14"/>
    <x v="10"/>
    <n v="11200"/>
    <s v="Homicide"/>
    <x v="0"/>
    <x v="2"/>
    <n v="142169.45000000001"/>
    <n v="0"/>
    <m/>
    <m/>
    <s v="Regular BCM"/>
  </r>
  <r>
    <x v="6"/>
    <x v="6"/>
    <n v="13500"/>
    <s v="Weapons offenses"/>
    <x v="0"/>
    <x v="2"/>
    <n v="40110.42"/>
    <n v="0"/>
    <s v="Y"/>
    <m/>
    <s v="G &amp; G"/>
  </r>
  <r>
    <x v="0"/>
    <x v="6"/>
    <n v="16500"/>
    <s v="Other vehicle offenses"/>
    <x v="0"/>
    <x v="2"/>
    <n v="15689.45"/>
    <n v="0"/>
    <m/>
    <m/>
    <s v="Regular BCM"/>
  </r>
  <r>
    <x v="4"/>
    <x v="2"/>
    <n v="16500"/>
    <s v="Other vehicle offenses"/>
    <x v="0"/>
    <x v="2"/>
    <n v="25921.7"/>
    <n v="0"/>
    <m/>
    <m/>
    <s v="Regular BCM"/>
  </r>
  <r>
    <x v="7"/>
    <x v="1"/>
    <n v="11200"/>
    <s v="Homicide"/>
    <x v="0"/>
    <x v="2"/>
    <n v="147255.758"/>
    <n v="0"/>
    <m/>
    <m/>
    <s v="Regular BCM"/>
  </r>
  <r>
    <x v="0"/>
    <x v="10"/>
    <n v="11000"/>
    <s v="Murder"/>
    <x v="1"/>
    <x v="2"/>
    <n v="961409"/>
    <n v="0"/>
    <m/>
    <m/>
    <s v="Regular BCM"/>
  </r>
  <r>
    <x v="9"/>
    <x v="10"/>
    <n v="12000"/>
    <s v="Narcotics - cocaine and heroin"/>
    <x v="0"/>
    <x v="2"/>
    <n v="198925.57"/>
    <n v="0"/>
    <m/>
    <m/>
    <s v="Regular BCM"/>
  </r>
  <r>
    <x v="2"/>
    <x v="11"/>
    <n v="18500"/>
    <s v="Other criminal"/>
    <x v="0"/>
    <x v="2"/>
    <n v="105733.25"/>
    <n v="0"/>
    <m/>
    <m/>
    <s v="Regular BCM"/>
  </r>
  <r>
    <x v="14"/>
    <x v="11"/>
    <n v="13500"/>
    <s v="Weapons offenses"/>
    <x v="0"/>
    <x v="2"/>
    <n v="113782.06"/>
    <n v="0"/>
    <m/>
    <m/>
    <s v="Regular BCM"/>
  </r>
  <r>
    <x v="6"/>
    <x v="11"/>
    <n v="11000"/>
    <s v="Murder"/>
    <x v="1"/>
    <x v="2"/>
    <n v="563273.74"/>
    <n v="0"/>
    <m/>
    <m/>
    <s v="Regular BCM"/>
  </r>
  <r>
    <x v="2"/>
    <x v="7"/>
    <n v="14000"/>
    <s v="Assault"/>
    <x v="0"/>
    <x v="2"/>
    <n v="72742.53"/>
    <n v="0"/>
    <m/>
    <m/>
    <s v="Regular BCM"/>
  </r>
  <r>
    <x v="0"/>
    <x v="4"/>
    <n v="18500"/>
    <s v="Other criminal"/>
    <x v="0"/>
    <x v="2"/>
    <n v="306437.32"/>
    <n v="0"/>
    <m/>
    <m/>
    <s v="Regular BCM"/>
  </r>
  <r>
    <x v="14"/>
    <x v="7"/>
    <n v="18500"/>
    <s v="Other criminal"/>
    <x v="0"/>
    <x v="2"/>
    <n v="160233.9"/>
    <n v="0"/>
    <m/>
    <m/>
    <s v="Regular BCM"/>
  </r>
  <r>
    <x v="4"/>
    <x v="4"/>
    <n v="12000"/>
    <s v="Narcotics - cocaine and heroin"/>
    <x v="0"/>
    <x v="2"/>
    <n v="66097.149999999994"/>
    <n v="0"/>
    <m/>
    <m/>
    <s v="G &amp; G"/>
  </r>
  <r>
    <x v="14"/>
    <x v="6"/>
    <n v="14000"/>
    <s v="Assault"/>
    <x v="0"/>
    <x v="2"/>
    <n v="60437.35"/>
    <n v="0"/>
    <m/>
    <m/>
    <s v="Regular BCM"/>
  </r>
  <r>
    <x v="4"/>
    <x v="4"/>
    <n v="12000"/>
    <s v="Narcotics - cocaine and heroin"/>
    <x v="0"/>
    <x v="2"/>
    <n v="220468.8"/>
    <n v="0"/>
    <m/>
    <m/>
    <s v="Regular BCM"/>
  </r>
  <r>
    <x v="9"/>
    <x v="6"/>
    <n v="13500"/>
    <s v="Weapons offenses"/>
    <x v="0"/>
    <x v="2"/>
    <n v="90792.45"/>
    <n v="0"/>
    <m/>
    <m/>
    <s v="Regular BCM"/>
  </r>
  <r>
    <x v="3"/>
    <x v="7"/>
    <n v="12500"/>
    <s v="Robbery"/>
    <x v="0"/>
    <x v="2"/>
    <n v="94910.69"/>
    <n v="0"/>
    <m/>
    <m/>
    <s v="Regular BCM"/>
  </r>
  <r>
    <x v="4"/>
    <x v="4"/>
    <n v="12500"/>
    <s v="Robbery"/>
    <x v="0"/>
    <x v="2"/>
    <n v="234001.25"/>
    <n v="0"/>
    <m/>
    <m/>
    <s v="Regular BCM"/>
  </r>
  <r>
    <x v="6"/>
    <x v="6"/>
    <n v="12500"/>
    <s v="Robbery"/>
    <x v="0"/>
    <x v="2"/>
    <n v="44339.75"/>
    <n v="0"/>
    <m/>
    <m/>
    <s v="G &amp; G"/>
  </r>
  <r>
    <x v="4"/>
    <x v="9"/>
    <n v="11000"/>
    <s v="Murder"/>
    <x v="1"/>
    <x v="2"/>
    <n v="587012.81000000006"/>
    <n v="0"/>
    <m/>
    <m/>
    <s v="ECM"/>
  </r>
  <r>
    <x v="0"/>
    <x v="1"/>
    <n v="13000"/>
    <s v="Break and enter"/>
    <x v="0"/>
    <x v="2"/>
    <n v="45021.9"/>
    <n v="0"/>
    <m/>
    <m/>
    <s v="Regular BCM"/>
  </r>
  <r>
    <x v="9"/>
    <x v="5"/>
    <n v="14500"/>
    <s v="Theft"/>
    <x v="0"/>
    <x v="2"/>
    <n v="10232.25"/>
    <n v="0"/>
    <m/>
    <m/>
    <s v="Regular BCM"/>
  </r>
  <r>
    <x v="7"/>
    <x v="4"/>
    <n v="12000"/>
    <s v="Narcotics - cocaine and heroin"/>
    <x v="0"/>
    <x v="2"/>
    <n v="86950.12"/>
    <n v="0"/>
    <m/>
    <m/>
    <s v="Regular BCM"/>
  </r>
  <r>
    <x v="14"/>
    <x v="8"/>
    <n v="12500"/>
    <s v="Robbery"/>
    <x v="0"/>
    <x v="2"/>
    <n v="221562.32"/>
    <n v="0"/>
    <m/>
    <m/>
    <s v="Regular BCM"/>
  </r>
  <r>
    <x v="14"/>
    <x v="3"/>
    <n v="11000"/>
    <s v="Murder"/>
    <x v="1"/>
    <x v="2"/>
    <n v="101461.5"/>
    <n v="0"/>
    <s v="Y"/>
    <m/>
    <s v="Regular BCM"/>
  </r>
  <r>
    <x v="7"/>
    <x v="2"/>
    <n v="11000"/>
    <s v="Murder"/>
    <x v="1"/>
    <x v="2"/>
    <n v="121129.534"/>
    <n v="0"/>
    <m/>
    <m/>
    <s v="Regular BCM"/>
  </r>
  <r>
    <x v="2"/>
    <x v="7"/>
    <n v="18500"/>
    <s v="Other criminal"/>
    <x v="0"/>
    <x v="2"/>
    <n v="99046.5"/>
    <n v="0"/>
    <m/>
    <m/>
    <s v="Regular BCM"/>
  </r>
  <r>
    <x v="9"/>
    <x v="2"/>
    <n v="11200"/>
    <s v="Homicide"/>
    <x v="0"/>
    <x v="2"/>
    <n v="180149.29"/>
    <n v="0"/>
    <m/>
    <m/>
    <s v="Regular BCM"/>
  </r>
  <r>
    <x v="6"/>
    <x v="6"/>
    <n v="11200"/>
    <s v="Homicide"/>
    <x v="0"/>
    <x v="2"/>
    <n v="24157.5"/>
    <n v="0"/>
    <s v="Y"/>
    <m/>
    <s v="Regular BCM"/>
  </r>
  <r>
    <x v="3"/>
    <x v="0"/>
    <n v="11200"/>
    <s v="Homicide"/>
    <x v="0"/>
    <x v="2"/>
    <n v="274173.99"/>
    <n v="0"/>
    <m/>
    <m/>
    <s v="Regular BCM"/>
  </r>
  <r>
    <x v="6"/>
    <x v="8"/>
    <n v="18500"/>
    <s v="Other criminal"/>
    <x v="0"/>
    <x v="2"/>
    <n v="10232.25"/>
    <n v="0"/>
    <m/>
    <m/>
    <s v="G &amp; G"/>
  </r>
  <r>
    <x v="11"/>
    <x v="3"/>
    <n v="14000"/>
    <s v="Assault"/>
    <x v="0"/>
    <x v="2"/>
    <n v="35471.1"/>
    <n v="0"/>
    <m/>
    <m/>
    <s v="Regular BCM"/>
  </r>
  <r>
    <x v="9"/>
    <x v="11"/>
    <n v="12500"/>
    <s v="Robbery"/>
    <x v="0"/>
    <x v="2"/>
    <n v="122238.9"/>
    <n v="0"/>
    <m/>
    <m/>
    <s v="Regular BCM"/>
  </r>
  <r>
    <x v="9"/>
    <x v="0"/>
    <n v="11200"/>
    <s v="Homicide"/>
    <x v="0"/>
    <x v="2"/>
    <n v="623487.34"/>
    <n v="0"/>
    <m/>
    <m/>
    <s v="Regular BCM"/>
  </r>
  <r>
    <x v="2"/>
    <x v="1"/>
    <n v="18000"/>
    <s v="Fail to comply"/>
    <x v="0"/>
    <x v="2"/>
    <n v="47614.07"/>
    <n v="0"/>
    <m/>
    <m/>
    <s v="Regular BCM"/>
  </r>
  <r>
    <x v="9"/>
    <x v="2"/>
    <n v="12000"/>
    <s v="Narcotics - cocaine and heroin"/>
    <x v="0"/>
    <x v="2"/>
    <n v="1364.3"/>
    <n v="0"/>
    <m/>
    <m/>
    <s v="G &amp; G"/>
  </r>
  <r>
    <x v="14"/>
    <x v="5"/>
    <n v="11500"/>
    <s v="Sexual assault"/>
    <x v="0"/>
    <x v="2"/>
    <n v="211464.75"/>
    <n v="0"/>
    <m/>
    <m/>
    <s v="Regular BCM"/>
  </r>
  <r>
    <x v="2"/>
    <x v="5"/>
    <n v="11000"/>
    <s v="Murder"/>
    <x v="1"/>
    <x v="2"/>
    <n v="20131.25"/>
    <n v="0"/>
    <m/>
    <m/>
    <s v="ECM"/>
  </r>
  <r>
    <x v="14"/>
    <x v="10"/>
    <n v="13500"/>
    <s v="Weapons offenses"/>
    <x v="0"/>
    <x v="2"/>
    <n v="104363"/>
    <n v="0"/>
    <m/>
    <m/>
    <s v="G &amp; G"/>
  </r>
  <r>
    <x v="3"/>
    <x v="9"/>
    <n v="12000"/>
    <s v="Narcotics - cocaine and heroin"/>
    <x v="0"/>
    <x v="2"/>
    <n v="129335.36"/>
    <n v="0"/>
    <m/>
    <m/>
    <s v="G &amp; G"/>
  </r>
  <r>
    <x v="6"/>
    <x v="5"/>
    <n v="12000"/>
    <s v="Narcotics - cocaine and heroin"/>
    <x v="0"/>
    <x v="2"/>
    <n v="168281.75"/>
    <n v="0"/>
    <m/>
    <m/>
    <s v="G &amp; G"/>
  </r>
  <r>
    <x v="7"/>
    <x v="9"/>
    <n v="13500"/>
    <s v="Weapons offenses"/>
    <x v="0"/>
    <x v="2"/>
    <n v="112121.07"/>
    <n v="0"/>
    <m/>
    <m/>
    <s v="Regular BCM"/>
  </r>
  <r>
    <x v="3"/>
    <x v="7"/>
    <n v="11000"/>
    <s v="Murder"/>
    <x v="1"/>
    <x v="2"/>
    <n v="200594.3"/>
    <n v="0"/>
    <m/>
    <m/>
    <s v="ECM"/>
  </r>
  <r>
    <x v="6"/>
    <x v="7"/>
    <n v="11200"/>
    <s v="Homicide"/>
    <x v="0"/>
    <x v="2"/>
    <n v="115979.53"/>
    <n v="0"/>
    <m/>
    <m/>
    <s v="ECM"/>
  </r>
  <r>
    <x v="7"/>
    <x v="2"/>
    <n v="11500"/>
    <s v="Sexual assault"/>
    <x v="0"/>
    <x v="2"/>
    <n v="123149.1"/>
    <n v="0"/>
    <m/>
    <m/>
    <s v="Regular BCM"/>
  </r>
  <r>
    <x v="6"/>
    <x v="8"/>
    <n v="12000"/>
    <s v="Narcotics - cocaine and heroin"/>
    <x v="0"/>
    <x v="2"/>
    <n v="32743.200000000001"/>
    <n v="0"/>
    <s v="Y"/>
    <m/>
    <s v="Regular BCM"/>
  </r>
  <r>
    <x v="3"/>
    <x v="4"/>
    <n v="11000"/>
    <s v="Murder"/>
    <x v="1"/>
    <x v="2"/>
    <n v="671604.68"/>
    <n v="0"/>
    <m/>
    <m/>
    <s v="Regular BCM"/>
  </r>
  <r>
    <x v="2"/>
    <x v="6"/>
    <n v="15500"/>
    <s v="Fraud"/>
    <x v="0"/>
    <x v="2"/>
    <n v="22374.45"/>
    <n v="0"/>
    <m/>
    <m/>
    <s v="Regular BCM"/>
  </r>
  <r>
    <x v="9"/>
    <x v="10"/>
    <n v="13500"/>
    <s v="Weapons offenses"/>
    <x v="0"/>
    <x v="2"/>
    <n v="25211.34"/>
    <n v="0"/>
    <m/>
    <m/>
    <s v="G &amp; G"/>
  </r>
  <r>
    <x v="7"/>
    <x v="8"/>
    <n v="12500"/>
    <s v="Robbery"/>
    <x v="0"/>
    <x v="2"/>
    <n v="83149.820000000007"/>
    <n v="0"/>
    <m/>
    <m/>
    <s v="Regular BCM"/>
  </r>
  <r>
    <x v="7"/>
    <x v="0"/>
    <n v="12500"/>
    <s v="Robbery"/>
    <x v="0"/>
    <x v="2"/>
    <n v="54572"/>
    <n v="0"/>
    <m/>
    <m/>
    <s v="ECM"/>
  </r>
  <r>
    <x v="0"/>
    <x v="3"/>
    <n v="11500"/>
    <s v="Sexual assault"/>
    <x v="0"/>
    <x v="2"/>
    <n v="16371.6"/>
    <n v="0"/>
    <m/>
    <m/>
    <s v="Regular BCM"/>
  </r>
  <r>
    <x v="9"/>
    <x v="3"/>
    <n v="15500"/>
    <s v="Fraud"/>
    <x v="0"/>
    <x v="2"/>
    <n v="50600.13"/>
    <n v="0"/>
    <m/>
    <m/>
    <s v="Regular BCM"/>
  </r>
  <r>
    <x v="6"/>
    <x v="8"/>
    <n v="11000"/>
    <s v="Murder"/>
    <x v="1"/>
    <x v="2"/>
    <n v="117454.85"/>
    <n v="0"/>
    <s v="Y"/>
    <m/>
    <s v="Regular BCM"/>
  </r>
  <r>
    <x v="11"/>
    <x v="0"/>
    <n v="11200"/>
    <s v="Homicide"/>
    <x v="0"/>
    <x v="2"/>
    <n v="288703.24"/>
    <n v="0"/>
    <m/>
    <m/>
    <s v="Regular BCM"/>
  </r>
  <r>
    <x v="4"/>
    <x v="5"/>
    <n v="11200"/>
    <s v="Homicide"/>
    <x v="0"/>
    <x v="2"/>
    <n v="6821.5"/>
    <n v="0"/>
    <m/>
    <m/>
    <s v="G &amp; G"/>
  </r>
  <r>
    <x v="9"/>
    <x v="7"/>
    <n v="11200"/>
    <s v="Homicide"/>
    <x v="0"/>
    <x v="2"/>
    <n v="20464.5"/>
    <n v="0"/>
    <m/>
    <m/>
    <s v="G &amp; G"/>
  </r>
  <r>
    <x v="4"/>
    <x v="0"/>
    <n v="14500"/>
    <s v="Theft"/>
    <x v="0"/>
    <x v="2"/>
    <n v="98502.46"/>
    <n v="0"/>
    <m/>
    <m/>
    <s v="Regular BCM"/>
  </r>
  <r>
    <x v="2"/>
    <x v="2"/>
    <n v="11200"/>
    <s v="Homicide"/>
    <x v="0"/>
    <x v="2"/>
    <n v="564580.35"/>
    <n v="0"/>
    <m/>
    <m/>
    <s v="Regular BCM"/>
  </r>
  <r>
    <x v="11"/>
    <x v="9"/>
    <n v="14500"/>
    <s v="Theft"/>
    <x v="0"/>
    <x v="2"/>
    <n v="36423.599999999999"/>
    <n v="0"/>
    <m/>
    <m/>
    <s v="Regular BCM"/>
  </r>
  <r>
    <x v="6"/>
    <x v="7"/>
    <n v="12500"/>
    <s v="Robbery"/>
    <x v="0"/>
    <x v="2"/>
    <n v="102611.3"/>
    <n v="0"/>
    <m/>
    <m/>
    <s v="Regular BCM"/>
  </r>
  <r>
    <x v="7"/>
    <x v="11"/>
    <n v="12000"/>
    <s v="Narcotics - cocaine and heroin"/>
    <x v="0"/>
    <x v="2"/>
    <n v="82130.86"/>
    <n v="0"/>
    <m/>
    <m/>
    <s v="ECM"/>
  </r>
  <r>
    <x v="9"/>
    <x v="7"/>
    <n v="11500"/>
    <s v="Sexual assault"/>
    <x v="0"/>
    <x v="2"/>
    <n v="179414.69"/>
    <n v="0"/>
    <m/>
    <m/>
    <s v="Regular BCM"/>
  </r>
  <r>
    <x v="14"/>
    <x v="9"/>
    <n v="18000"/>
    <s v="Fail to comply"/>
    <x v="0"/>
    <x v="2"/>
    <n v="102868.22"/>
    <n v="0"/>
    <s v="Y"/>
    <m/>
    <s v="Regular BCM"/>
  </r>
  <r>
    <x v="11"/>
    <x v="1"/>
    <n v="12000"/>
    <s v="Narcotics - cocaine and heroin"/>
    <x v="0"/>
    <x v="2"/>
    <n v="209509.97"/>
    <n v="0"/>
    <m/>
    <m/>
    <s v="Regular BCM"/>
  </r>
  <r>
    <x v="7"/>
    <x v="9"/>
    <n v="11200"/>
    <s v="Homicide"/>
    <x v="0"/>
    <x v="2"/>
    <n v="264742.02"/>
    <n v="0"/>
    <m/>
    <m/>
    <s v="Regular BCM"/>
  </r>
  <r>
    <x v="11"/>
    <x v="4"/>
    <n v="11000"/>
    <s v="Murder"/>
    <x v="1"/>
    <x v="2"/>
    <n v="183156.63399999999"/>
    <n v="0"/>
    <m/>
    <m/>
    <s v="ECM"/>
  </r>
  <r>
    <x v="4"/>
    <x v="7"/>
    <n v="18500"/>
    <s v="Other criminal"/>
    <x v="0"/>
    <x v="2"/>
    <n v="19213.918000000001"/>
    <n v="0"/>
    <m/>
    <m/>
    <s v="Regular BCM"/>
  </r>
  <r>
    <x v="6"/>
    <x v="3"/>
    <n v="11000"/>
    <s v="Murder"/>
    <x v="1"/>
    <x v="2"/>
    <n v="123849.35"/>
    <n v="0"/>
    <s v="Y"/>
    <m/>
    <s v="Regular BCM"/>
  </r>
  <r>
    <x v="7"/>
    <x v="6"/>
    <n v="15500"/>
    <s v="Fraud"/>
    <x v="0"/>
    <x v="2"/>
    <n v="16371"/>
    <n v="0"/>
    <m/>
    <m/>
    <s v="Regular BCM"/>
  </r>
  <r>
    <x v="7"/>
    <x v="4"/>
    <n v="12000"/>
    <s v="Narcotics - cocaine and heroin"/>
    <x v="0"/>
    <x v="2"/>
    <n v="6821.5"/>
    <n v="0"/>
    <s v="Y"/>
    <m/>
    <s v="Regular BCM"/>
  </r>
  <r>
    <x v="7"/>
    <x v="1"/>
    <n v="12000"/>
    <s v="Narcotics - cocaine and heroin"/>
    <x v="0"/>
    <x v="2"/>
    <n v="22374.52"/>
    <n v="0"/>
    <s v="Y"/>
    <m/>
    <s v="Regular BCM"/>
  </r>
  <r>
    <x v="7"/>
    <x v="0"/>
    <n v="11200"/>
    <s v="Homicide"/>
    <x v="0"/>
    <x v="2"/>
    <n v="155816.60999999999"/>
    <n v="0"/>
    <m/>
    <m/>
    <s v="Regular BCM"/>
  </r>
  <r>
    <x v="9"/>
    <x v="3"/>
    <n v="11500"/>
    <s v="Sexual assault"/>
    <x v="0"/>
    <x v="2"/>
    <n v="12005.84"/>
    <n v="0"/>
    <m/>
    <m/>
    <s v="Regular BCM"/>
  </r>
  <r>
    <x v="7"/>
    <x v="8"/>
    <n v="11000"/>
    <s v="Murder"/>
    <x v="1"/>
    <x v="2"/>
    <n v="390453.47"/>
    <n v="0"/>
    <s v="Y"/>
    <m/>
    <s v="Regular BCM"/>
  </r>
  <r>
    <x v="4"/>
    <x v="2"/>
    <n v="11000"/>
    <s v="Murder"/>
    <x v="1"/>
    <x v="2"/>
    <n v="267286.8"/>
    <n v="0"/>
    <m/>
    <m/>
    <s v="ECM"/>
  </r>
  <r>
    <x v="0"/>
    <x v="11"/>
    <n v="11000"/>
    <s v="Murder"/>
    <x v="1"/>
    <x v="2"/>
    <n v="56367.5"/>
    <n v="0"/>
    <m/>
    <m/>
    <s v="ECM"/>
  </r>
  <r>
    <x v="2"/>
    <x v="9"/>
    <n v="11000"/>
    <s v="Murder"/>
    <x v="1"/>
    <x v="2"/>
    <n v="737818.95"/>
    <n v="0"/>
    <m/>
    <m/>
    <s v="ECM"/>
  </r>
  <r>
    <x v="7"/>
    <x v="1"/>
    <n v="18500"/>
    <s v="Other criminal"/>
    <x v="0"/>
    <x v="2"/>
    <n v="12993"/>
    <n v="0"/>
    <m/>
    <m/>
    <s v="Regular BCM"/>
  </r>
  <r>
    <x v="6"/>
    <x v="5"/>
    <n v="11000"/>
    <s v="Murder"/>
    <x v="1"/>
    <x v="2"/>
    <n v="340010"/>
    <n v="0"/>
    <s v="Y"/>
    <m/>
    <s v="Regular BCM"/>
  </r>
  <r>
    <x v="14"/>
    <x v="5"/>
    <n v="12500"/>
    <s v="Robbery"/>
    <x v="0"/>
    <x v="2"/>
    <n v="209147.19"/>
    <n v="0"/>
    <m/>
    <m/>
    <s v="Regular BCM"/>
  </r>
  <r>
    <x v="11"/>
    <x v="4"/>
    <n v="16000"/>
    <s v="Impaired driving"/>
    <x v="0"/>
    <x v="2"/>
    <n v="16044"/>
    <n v="0"/>
    <m/>
    <m/>
    <s v="Regular BCM"/>
  </r>
  <r>
    <x v="6"/>
    <x v="4"/>
    <n v="11000"/>
    <s v="Murder"/>
    <x v="1"/>
    <x v="2"/>
    <n v="150126.9"/>
    <n v="0"/>
    <s v="Y"/>
    <m/>
    <s v="Regular BCM"/>
  </r>
  <r>
    <x v="6"/>
    <x v="5"/>
    <n v="11200"/>
    <s v="Homicide"/>
    <x v="0"/>
    <x v="2"/>
    <n v="300144.39"/>
    <n v="0"/>
    <m/>
    <m/>
    <s v="Regular BCM"/>
  </r>
  <r>
    <x v="3"/>
    <x v="11"/>
    <n v="11200"/>
    <s v="Homicide"/>
    <x v="0"/>
    <x v="2"/>
    <n v="139428.94"/>
    <n v="0"/>
    <m/>
    <m/>
    <s v="Regular BCM"/>
  </r>
  <r>
    <x v="9"/>
    <x v="8"/>
    <n v="12000"/>
    <s v="Narcotics - cocaine and heroin"/>
    <x v="0"/>
    <x v="2"/>
    <n v="191820.58"/>
    <n v="0"/>
    <m/>
    <m/>
    <s v="G &amp; G"/>
  </r>
  <r>
    <x v="0"/>
    <x v="11"/>
    <n v="15500"/>
    <s v="Fraud"/>
    <x v="0"/>
    <x v="2"/>
    <n v="25282.814999999999"/>
    <n v="0"/>
    <m/>
    <m/>
    <s v="Regular BCM"/>
  </r>
  <r>
    <x v="11"/>
    <x v="9"/>
    <n v="12000"/>
    <s v="Narcotics - cocaine and heroin"/>
    <x v="0"/>
    <x v="2"/>
    <n v="220277.8"/>
    <n v="0"/>
    <m/>
    <m/>
    <s v="Regular BCM"/>
  </r>
  <r>
    <x v="14"/>
    <x v="2"/>
    <n v="17500"/>
    <s v="Other drug offenses"/>
    <x v="0"/>
    <x v="2"/>
    <n v="57706.6"/>
    <n v="0"/>
    <m/>
    <m/>
    <s v="G &amp; G"/>
  </r>
  <r>
    <x v="3"/>
    <x v="5"/>
    <n v="14000"/>
    <s v="Assault"/>
    <x v="0"/>
    <x v="2"/>
    <n v="104447.44"/>
    <n v="0"/>
    <m/>
    <m/>
    <s v="Regular BCM"/>
  </r>
  <r>
    <x v="11"/>
    <x v="7"/>
    <n v="18500"/>
    <s v="Other criminal"/>
    <x v="0"/>
    <x v="2"/>
    <n v="42975.45"/>
    <n v="0"/>
    <m/>
    <m/>
    <s v="Regular BCM"/>
  </r>
  <r>
    <x v="7"/>
    <x v="10"/>
    <n v="11200"/>
    <s v="Homicide"/>
    <x v="0"/>
    <x v="2"/>
    <n v="132676.35"/>
    <n v="0"/>
    <s v="Y"/>
    <m/>
    <s v="Regular BCM"/>
  </r>
  <r>
    <x v="0"/>
    <x v="9"/>
    <n v="13500"/>
    <s v="Weapons offenses"/>
    <x v="0"/>
    <x v="2"/>
    <n v="86087.33"/>
    <n v="0"/>
    <m/>
    <m/>
    <s v="Regular BCM"/>
  </r>
  <r>
    <x v="9"/>
    <x v="2"/>
    <n v="12000"/>
    <s v="Narcotics - cocaine and heroin"/>
    <x v="0"/>
    <x v="2"/>
    <n v="225786.49"/>
    <n v="0"/>
    <m/>
    <m/>
    <s v="Regular BCM"/>
  </r>
  <r>
    <x v="11"/>
    <x v="8"/>
    <n v="13500"/>
    <s v="Weapons offenses"/>
    <x v="0"/>
    <x v="2"/>
    <n v="94540.6"/>
    <n v="0"/>
    <m/>
    <m/>
    <s v="Regular BCM"/>
  </r>
  <r>
    <x v="6"/>
    <x v="9"/>
    <n v="11200"/>
    <s v="Homicide"/>
    <x v="0"/>
    <x v="2"/>
    <n v="118857.5"/>
    <n v="0"/>
    <s v="Y"/>
    <m/>
    <s v="Regular BCM"/>
  </r>
  <r>
    <x v="0"/>
    <x v="5"/>
    <n v="18500"/>
    <s v="Other criminal"/>
    <x v="0"/>
    <x v="2"/>
    <n v="60711.35"/>
    <n v="0"/>
    <m/>
    <m/>
    <s v="Regular BCM"/>
  </r>
  <r>
    <x v="14"/>
    <x v="7"/>
    <n v="11000"/>
    <s v="Murder"/>
    <x v="1"/>
    <x v="2"/>
    <n v="108708.75"/>
    <n v="0"/>
    <s v="Y"/>
    <m/>
    <s v="ECM"/>
  </r>
  <r>
    <x v="7"/>
    <x v="8"/>
    <n v="12000"/>
    <s v="Narcotics - cocaine and heroin"/>
    <x v="0"/>
    <x v="2"/>
    <n v="15347.5"/>
    <n v="0"/>
    <s v="Y"/>
    <m/>
    <s v="G &amp; G"/>
  </r>
  <r>
    <x v="14"/>
    <x v="2"/>
    <n v="11000"/>
    <s v="Murder"/>
    <x v="1"/>
    <x v="2"/>
    <n v="151078.9"/>
    <n v="0"/>
    <m/>
    <m/>
    <s v="ECM"/>
  </r>
  <r>
    <x v="4"/>
    <x v="1"/>
    <n v="13500"/>
    <s v="Weapons offenses"/>
    <x v="0"/>
    <x v="2"/>
    <n v="125527.85"/>
    <n v="0"/>
    <m/>
    <m/>
    <s v="Regular BCM"/>
  </r>
  <r>
    <x v="7"/>
    <x v="3"/>
    <n v="11200"/>
    <s v="Homicide"/>
    <x v="0"/>
    <x v="2"/>
    <n v="184933.34"/>
    <n v="0"/>
    <m/>
    <m/>
    <s v="Regular BCM"/>
  </r>
  <r>
    <x v="2"/>
    <x v="7"/>
    <n v="12500"/>
    <s v="Robbery"/>
    <x v="0"/>
    <x v="2"/>
    <n v="87787.7"/>
    <n v="0"/>
    <m/>
    <m/>
    <s v="ECM"/>
  </r>
  <r>
    <x v="9"/>
    <x v="7"/>
    <n v="13500"/>
    <s v="Weapons offenses"/>
    <x v="0"/>
    <x v="2"/>
    <n v="93181.34"/>
    <n v="0"/>
    <m/>
    <m/>
    <s v="G &amp; G"/>
  </r>
  <r>
    <x v="0"/>
    <x v="9"/>
    <n v="12500"/>
    <s v="Robbery"/>
    <x v="0"/>
    <x v="2"/>
    <n v="74354.350000000006"/>
    <n v="0"/>
    <m/>
    <m/>
    <s v="G &amp; G"/>
  </r>
  <r>
    <x v="14"/>
    <x v="11"/>
    <n v="12000"/>
    <s v="Narcotics - cocaine and heroin"/>
    <x v="0"/>
    <x v="2"/>
    <n v="5457.2"/>
    <n v="0"/>
    <m/>
    <m/>
    <s v="G &amp; G"/>
  </r>
  <r>
    <x v="0"/>
    <x v="9"/>
    <n v="13000"/>
    <s v="Break and enter"/>
    <x v="0"/>
    <x v="2"/>
    <n v="63846.9"/>
    <n v="0"/>
    <m/>
    <m/>
    <s v="Regular BCM"/>
  </r>
  <r>
    <x v="3"/>
    <x v="2"/>
    <n v="11000"/>
    <s v="Murder"/>
    <x v="1"/>
    <x v="2"/>
    <n v="1035567"/>
    <n v="0"/>
    <m/>
    <m/>
    <s v="ECM"/>
  </r>
  <r>
    <x v="7"/>
    <x v="6"/>
    <n v="13500"/>
    <s v="Weapons offenses"/>
    <x v="0"/>
    <x v="2"/>
    <n v="27934.95"/>
    <n v="0"/>
    <m/>
    <m/>
    <s v="Regular BCM"/>
  </r>
  <r>
    <x v="4"/>
    <x v="0"/>
    <n v="11500"/>
    <s v="Sexual assault"/>
    <x v="0"/>
    <x v="2"/>
    <n v="151437.29999999999"/>
    <n v="0"/>
    <m/>
    <m/>
    <s v="Regular BCM"/>
  </r>
  <r>
    <x v="6"/>
    <x v="3"/>
    <n v="13500"/>
    <s v="Weapons offenses"/>
    <x v="0"/>
    <x v="2"/>
    <n v="113767.22"/>
    <n v="0"/>
    <m/>
    <m/>
    <s v="G &amp; G"/>
  </r>
  <r>
    <x v="7"/>
    <x v="2"/>
    <n v="18500"/>
    <s v="Other criminal"/>
    <x v="0"/>
    <x v="2"/>
    <n v="41836.949999999997"/>
    <n v="0"/>
    <m/>
    <m/>
    <s v="Regular BCM"/>
  </r>
  <r>
    <x v="0"/>
    <x v="2"/>
    <n v="18500"/>
    <s v="Other criminal"/>
    <x v="0"/>
    <x v="2"/>
    <n v="86356.13"/>
    <n v="0"/>
    <m/>
    <m/>
    <s v="Regular BCM"/>
  </r>
  <r>
    <x v="0"/>
    <x v="7"/>
    <n v="14000"/>
    <s v="Assault"/>
    <x v="0"/>
    <x v="2"/>
    <n v="47734.33"/>
    <n v="0"/>
    <m/>
    <m/>
    <s v="Regular BCM"/>
  </r>
  <r>
    <x v="11"/>
    <x v="0"/>
    <n v="14500"/>
    <s v="Theft"/>
    <x v="0"/>
    <x v="2"/>
    <n v="58320.5"/>
    <n v="0"/>
    <m/>
    <m/>
    <s v="Regular BCM"/>
  </r>
  <r>
    <x v="4"/>
    <x v="2"/>
    <n v="11500"/>
    <s v="Sexual assault"/>
    <x v="0"/>
    <x v="2"/>
    <n v="158713.18"/>
    <n v="0"/>
    <m/>
    <m/>
    <s v="Regular BCM"/>
  </r>
  <r>
    <x v="14"/>
    <x v="0"/>
    <n v="13500"/>
    <s v="Weapons offenses"/>
    <x v="0"/>
    <x v="2"/>
    <n v="65934.740000000005"/>
    <n v="0"/>
    <m/>
    <m/>
    <s v="Regular BCM"/>
  </r>
  <r>
    <x v="9"/>
    <x v="6"/>
    <n v="11500"/>
    <s v="Sexual assault"/>
    <x v="0"/>
    <x v="2"/>
    <n v="151710.16"/>
    <n v="0"/>
    <m/>
    <m/>
    <s v="Regular BCM"/>
  </r>
  <r>
    <x v="3"/>
    <x v="7"/>
    <n v="16500"/>
    <s v="Other vehicle offenses"/>
    <x v="0"/>
    <x v="2"/>
    <n v="45704.05"/>
    <n v="0"/>
    <m/>
    <m/>
    <s v="Regular BCM"/>
  </r>
  <r>
    <x v="3"/>
    <x v="5"/>
    <n v="18500"/>
    <s v="Other criminal"/>
    <x v="0"/>
    <x v="2"/>
    <n v="66441.41"/>
    <n v="0"/>
    <m/>
    <m/>
    <s v="Regular BCM"/>
  </r>
  <r>
    <x v="7"/>
    <x v="10"/>
    <n v="11000"/>
    <s v="Murder"/>
    <x v="1"/>
    <x v="2"/>
    <n v="69251.5"/>
    <n v="0"/>
    <s v="Y"/>
    <m/>
    <s v="Regular BCM"/>
  </r>
  <r>
    <x v="0"/>
    <x v="9"/>
    <n v="12000"/>
    <s v="Narcotics - cocaine and heroin"/>
    <x v="0"/>
    <x v="2"/>
    <n v="7367.22"/>
    <n v="0"/>
    <m/>
    <m/>
    <s v="G &amp; G"/>
  </r>
  <r>
    <x v="3"/>
    <x v="6"/>
    <n v="16500"/>
    <s v="Other vehicle offenses"/>
    <x v="0"/>
    <x v="2"/>
    <n v="105590.8"/>
    <n v="0"/>
    <m/>
    <m/>
    <s v="Regular BCM"/>
  </r>
  <r>
    <x v="2"/>
    <x v="4"/>
    <n v="18000"/>
    <s v="Fail to comply"/>
    <x v="0"/>
    <x v="2"/>
    <n v="36220.1"/>
    <n v="0"/>
    <m/>
    <m/>
    <s v="Regular BCM"/>
  </r>
  <r>
    <x v="7"/>
    <x v="7"/>
    <n v="11500"/>
    <s v="Sexual assault"/>
    <x v="0"/>
    <x v="2"/>
    <n v="73671.149999999994"/>
    <n v="0"/>
    <m/>
    <m/>
    <s v="Regular BCM"/>
  </r>
  <r>
    <x v="0"/>
    <x v="8"/>
    <n v="14000"/>
    <s v="Assault"/>
    <x v="0"/>
    <x v="2"/>
    <n v="36835.75"/>
    <n v="0"/>
    <m/>
    <m/>
    <s v="Regular BCM"/>
  </r>
  <r>
    <x v="3"/>
    <x v="7"/>
    <n v="15500"/>
    <s v="Fraud"/>
    <x v="0"/>
    <x v="2"/>
    <n v="15689.05"/>
    <n v="0"/>
    <m/>
    <m/>
    <s v="Regular BCM"/>
  </r>
  <r>
    <x v="14"/>
    <x v="9"/>
    <n v="11200"/>
    <s v="Homicide"/>
    <x v="0"/>
    <x v="2"/>
    <n v="81858"/>
    <n v="0"/>
    <s v="Y"/>
    <m/>
    <s v="Regular BCM"/>
  </r>
  <r>
    <x v="14"/>
    <x v="11"/>
    <n v="11000"/>
    <s v="Murder"/>
    <x v="1"/>
    <x v="2"/>
    <n v="417590.1"/>
    <n v="0"/>
    <m/>
    <m/>
    <s v="ECM"/>
  </r>
  <r>
    <x v="9"/>
    <x v="9"/>
    <n v="11000"/>
    <s v="Murder"/>
    <x v="1"/>
    <x v="2"/>
    <n v="16105"/>
    <n v="0"/>
    <m/>
    <m/>
    <s v="ECM"/>
  </r>
  <r>
    <x v="2"/>
    <x v="1"/>
    <n v="14000"/>
    <s v="Assault"/>
    <x v="0"/>
    <x v="2"/>
    <n v="35471.800000000003"/>
    <n v="0"/>
    <s v="Y"/>
    <m/>
    <s v="Regular BCM"/>
  </r>
  <r>
    <x v="6"/>
    <x v="7"/>
    <n v="16500"/>
    <s v="Other vehicle offenses"/>
    <x v="0"/>
    <x v="2"/>
    <n v="36153.949999999997"/>
    <n v="0"/>
    <m/>
    <m/>
    <s v="Regular BCM"/>
  </r>
  <r>
    <x v="0"/>
    <x v="5"/>
    <n v="12500"/>
    <s v="Robbery"/>
    <x v="0"/>
    <x v="2"/>
    <n v="36153.949999999997"/>
    <n v="0"/>
    <m/>
    <m/>
    <s v="Regular BCM"/>
  </r>
  <r>
    <x v="0"/>
    <x v="11"/>
    <n v="12500"/>
    <s v="Robbery"/>
    <x v="0"/>
    <x v="2"/>
    <n v="65402.68"/>
    <n v="0"/>
    <m/>
    <m/>
    <s v="Regular BCM"/>
  </r>
  <r>
    <x v="7"/>
    <x v="0"/>
    <n v="12000"/>
    <s v="Narcotics - cocaine and heroin"/>
    <x v="0"/>
    <x v="2"/>
    <n v="166842.44"/>
    <n v="0"/>
    <m/>
    <m/>
    <s v="Regular BCM"/>
  </r>
  <r>
    <x v="7"/>
    <x v="11"/>
    <n v="18500"/>
    <s v="Other criminal"/>
    <x v="0"/>
    <x v="2"/>
    <n v="22510.95"/>
    <n v="0"/>
    <s v="Y"/>
    <m/>
    <s v="Regular BCM"/>
  </r>
  <r>
    <x v="2"/>
    <x v="7"/>
    <n v="11200"/>
    <s v="Homicide"/>
    <x v="0"/>
    <x v="2"/>
    <n v="166421.79999999999"/>
    <n v="0"/>
    <s v="Y"/>
    <m/>
    <s v="Regular BCM"/>
  </r>
  <r>
    <x v="3"/>
    <x v="5"/>
    <n v="13500"/>
    <s v="Weapons offenses"/>
    <x v="0"/>
    <x v="2"/>
    <n v="96112.45"/>
    <n v="0"/>
    <m/>
    <m/>
    <s v="Regular BCM"/>
  </r>
  <r>
    <x v="6"/>
    <x v="10"/>
    <n v="12000"/>
    <s v="Narcotics - cocaine and heroin"/>
    <x v="0"/>
    <x v="2"/>
    <n v="200872.63"/>
    <n v="0"/>
    <m/>
    <m/>
    <s v="G &amp; G"/>
  </r>
  <r>
    <x v="7"/>
    <x v="0"/>
    <n v="11000"/>
    <s v="Murder"/>
    <x v="1"/>
    <x v="2"/>
    <n v="180927.58"/>
    <n v="0"/>
    <m/>
    <m/>
    <s v="ECM"/>
  </r>
  <r>
    <x v="9"/>
    <x v="11"/>
    <n v="11200"/>
    <s v="Homicide"/>
    <x v="0"/>
    <x v="2"/>
    <n v="388611.17800000001"/>
    <n v="0"/>
    <m/>
    <m/>
    <s v="Regular BCM"/>
  </r>
  <r>
    <x v="9"/>
    <x v="9"/>
    <n v="11200"/>
    <s v="Homicide"/>
    <x v="0"/>
    <x v="2"/>
    <n v="457016.79"/>
    <n v="0"/>
    <m/>
    <m/>
    <s v="Regular BCM"/>
  </r>
  <r>
    <x v="3"/>
    <x v="6"/>
    <n v="12000"/>
    <s v="Narcotics - cocaine and heroin"/>
    <x v="0"/>
    <x v="2"/>
    <n v="193136.89"/>
    <n v="0"/>
    <m/>
    <m/>
    <s v="Regular BCM"/>
  </r>
  <r>
    <x v="6"/>
    <x v="5"/>
    <n v="18500"/>
    <s v="Other criminal"/>
    <x v="0"/>
    <x v="2"/>
    <n v="169782.41"/>
    <n v="0"/>
    <m/>
    <m/>
    <s v="Regular BCM"/>
  </r>
  <r>
    <x v="7"/>
    <x v="0"/>
    <n v="18500"/>
    <s v="Other criminal"/>
    <x v="0"/>
    <x v="2"/>
    <n v="239577.33"/>
    <n v="0"/>
    <m/>
    <m/>
    <s v="Regular BCM"/>
  </r>
  <r>
    <x v="9"/>
    <x v="11"/>
    <n v="12500"/>
    <s v="Robbery"/>
    <x v="0"/>
    <x v="2"/>
    <n v="47545.68"/>
    <n v="0"/>
    <m/>
    <m/>
    <s v="ECM"/>
  </r>
  <r>
    <x v="0"/>
    <x v="8"/>
    <n v="11000"/>
    <s v="Murder"/>
    <x v="1"/>
    <x v="2"/>
    <n v="400324.6"/>
    <n v="0"/>
    <m/>
    <m/>
    <s v="ECM"/>
  </r>
  <r>
    <x v="4"/>
    <x v="9"/>
    <n v="11000"/>
    <s v="Murder"/>
    <x v="1"/>
    <x v="2"/>
    <n v="1311157.76"/>
    <n v="0"/>
    <m/>
    <m/>
    <s v="Regular BCM"/>
  </r>
  <r>
    <x v="2"/>
    <x v="7"/>
    <n v="11000"/>
    <s v="Murder"/>
    <x v="1"/>
    <x v="2"/>
    <n v="534349.03"/>
    <n v="0"/>
    <m/>
    <m/>
    <s v="ECM"/>
  </r>
  <r>
    <x v="6"/>
    <x v="3"/>
    <n v="13500"/>
    <s v="Weapons offenses"/>
    <x v="0"/>
    <x v="2"/>
    <n v="28650.3"/>
    <n v="0"/>
    <s v="Y"/>
    <m/>
    <s v="Regular BCM"/>
  </r>
  <r>
    <x v="9"/>
    <x v="2"/>
    <n v="11500"/>
    <s v="Sexual assault"/>
    <x v="0"/>
    <x v="2"/>
    <n v="236688.55"/>
    <n v="0"/>
    <m/>
    <m/>
    <s v="Regular BCM"/>
  </r>
  <r>
    <x v="2"/>
    <x v="0"/>
    <n v="11000"/>
    <s v="Murder"/>
    <x v="1"/>
    <x v="2"/>
    <n v="104682.5"/>
    <n v="0"/>
    <m/>
    <m/>
    <s v="ECM"/>
  </r>
  <r>
    <x v="14"/>
    <x v="2"/>
    <n v="18500"/>
    <s v="Other criminal"/>
    <x v="0"/>
    <x v="2"/>
    <n v="135335.54999999999"/>
    <n v="0"/>
    <m/>
    <m/>
    <s v="Regular BCM"/>
  </r>
  <r>
    <x v="9"/>
    <x v="9"/>
    <n v="11500"/>
    <s v="Sexual assault"/>
    <x v="0"/>
    <x v="2"/>
    <n v="206751.44"/>
    <n v="0"/>
    <m/>
    <m/>
    <s v="Regular BCM"/>
  </r>
  <r>
    <x v="11"/>
    <x v="4"/>
    <n v="16500"/>
    <s v="Other vehicle offenses"/>
    <x v="0"/>
    <x v="2"/>
    <n v="7520.5"/>
    <n v="0"/>
    <m/>
    <m/>
    <s v="Regular BCM"/>
  </r>
  <r>
    <x v="14"/>
    <x v="9"/>
    <n v="11500"/>
    <s v="Sexual assault"/>
    <x v="0"/>
    <x v="2"/>
    <n v="339883.53100000002"/>
    <n v="0"/>
    <m/>
    <m/>
    <s v="Regular BCM"/>
  </r>
  <r>
    <x v="7"/>
    <x v="3"/>
    <n v="12500"/>
    <s v="Robbery"/>
    <x v="0"/>
    <x v="2"/>
    <n v="43955.24"/>
    <n v="0"/>
    <m/>
    <m/>
    <s v="G &amp; G"/>
  </r>
  <r>
    <x v="3"/>
    <x v="1"/>
    <n v="11000"/>
    <s v="Murder"/>
    <x v="1"/>
    <x v="2"/>
    <n v="476377.1"/>
    <n v="0"/>
    <m/>
    <m/>
    <s v="ECM"/>
  </r>
  <r>
    <x v="2"/>
    <x v="3"/>
    <n v="14500"/>
    <s v="Theft"/>
    <x v="0"/>
    <x v="2"/>
    <n v="65564.52"/>
    <n v="0"/>
    <m/>
    <m/>
    <s v="G &amp; G"/>
  </r>
  <r>
    <x v="14"/>
    <x v="3"/>
    <n v="11000"/>
    <s v="Murder"/>
    <x v="1"/>
    <x v="2"/>
    <n v="897840.52"/>
    <n v="0"/>
    <m/>
    <m/>
    <s v="Regular BCM"/>
  </r>
  <r>
    <x v="3"/>
    <x v="3"/>
    <n v="11200"/>
    <s v="Homicide"/>
    <x v="0"/>
    <x v="2"/>
    <n v="74242.600000000006"/>
    <n v="0"/>
    <m/>
    <m/>
    <s v="Regular BCM"/>
  </r>
  <r>
    <x v="11"/>
    <x v="4"/>
    <n v="13500"/>
    <s v="Weapons offenses"/>
    <x v="0"/>
    <x v="2"/>
    <n v="178892.95"/>
    <n v="0"/>
    <m/>
    <m/>
    <s v="Regular BCM"/>
  </r>
  <r>
    <x v="0"/>
    <x v="2"/>
    <n v="11200"/>
    <s v="Homicide"/>
    <x v="0"/>
    <x v="2"/>
    <n v="367489.51"/>
    <n v="0"/>
    <m/>
    <m/>
    <s v="Regular BCM"/>
  </r>
  <r>
    <x v="0"/>
    <x v="0"/>
    <n v="11200"/>
    <s v="Homicide"/>
    <x v="0"/>
    <x v="2"/>
    <n v="216337.99"/>
    <n v="0"/>
    <m/>
    <m/>
    <s v="Regular BCM"/>
  </r>
  <r>
    <x v="4"/>
    <x v="2"/>
    <n v="13500"/>
    <s v="Weapons offenses"/>
    <x v="0"/>
    <x v="2"/>
    <n v="83085.87"/>
    <n v="0"/>
    <m/>
    <m/>
    <s v="Regular BCM"/>
  </r>
  <r>
    <x v="4"/>
    <x v="11"/>
    <n v="12000"/>
    <s v="Narcotics - cocaine and heroin"/>
    <x v="0"/>
    <x v="2"/>
    <n v="380034.97"/>
    <n v="0"/>
    <m/>
    <m/>
    <s v="Regular BCM"/>
  </r>
  <r>
    <x v="6"/>
    <x v="7"/>
    <n v="14000"/>
    <s v="Assault"/>
    <x v="0"/>
    <x v="2"/>
    <n v="29771.755000000001"/>
    <n v="0"/>
    <m/>
    <m/>
    <s v="Regular BCM"/>
  </r>
  <r>
    <x v="3"/>
    <x v="5"/>
    <n v="12000"/>
    <s v="Narcotics - cocaine and heroin"/>
    <x v="0"/>
    <x v="2"/>
    <n v="45704.05"/>
    <n v="0"/>
    <m/>
    <m/>
    <s v="ECM"/>
  </r>
  <r>
    <x v="0"/>
    <x v="11"/>
    <n v="11200"/>
    <s v="Homicide"/>
    <x v="0"/>
    <x v="2"/>
    <n v="194501.72"/>
    <n v="0"/>
    <m/>
    <m/>
    <s v="Regular BCM"/>
  </r>
  <r>
    <x v="7"/>
    <x v="5"/>
    <n v="13500"/>
    <s v="Weapons offenses"/>
    <x v="0"/>
    <x v="2"/>
    <n v="8594.6"/>
    <n v="0"/>
    <m/>
    <m/>
    <s v="Regular BCM"/>
  </r>
  <r>
    <x v="4"/>
    <x v="3"/>
    <n v="18500"/>
    <s v="Other criminal"/>
    <x v="0"/>
    <x v="2"/>
    <n v="28717.55"/>
    <n v="0"/>
    <m/>
    <m/>
    <s v="Regular BCM"/>
  </r>
  <r>
    <x v="3"/>
    <x v="7"/>
    <n v="18500"/>
    <s v="Other criminal"/>
    <x v="0"/>
    <x v="2"/>
    <n v="151979.1"/>
    <n v="0"/>
    <m/>
    <m/>
    <s v="G &amp; G"/>
  </r>
  <r>
    <x v="9"/>
    <x v="6"/>
    <n v="15500"/>
    <s v="Fraud"/>
    <x v="0"/>
    <x v="2"/>
    <n v="27748.28"/>
    <n v="0"/>
    <m/>
    <m/>
    <s v="G &amp; G"/>
  </r>
  <r>
    <x v="0"/>
    <x v="4"/>
    <n v="13500"/>
    <s v="Weapons offenses"/>
    <x v="0"/>
    <x v="2"/>
    <n v="77011.34"/>
    <n v="0"/>
    <m/>
    <m/>
    <s v="Regular BCM"/>
  </r>
  <r>
    <x v="6"/>
    <x v="11"/>
    <n v="12000"/>
    <s v="Narcotics - cocaine and heroin"/>
    <x v="0"/>
    <x v="2"/>
    <n v="144373.89000000001"/>
    <n v="0"/>
    <m/>
    <m/>
    <s v="Regular BCM"/>
  </r>
  <r>
    <x v="3"/>
    <x v="7"/>
    <n v="11500"/>
    <s v="Sexual assault"/>
    <x v="0"/>
    <x v="2"/>
    <n v="63439.75"/>
    <n v="0"/>
    <m/>
    <m/>
    <s v="Regular BCM"/>
  </r>
  <r>
    <x v="6"/>
    <x v="4"/>
    <n v="14000"/>
    <s v="Assault"/>
    <x v="0"/>
    <x v="2"/>
    <n v="18554.48"/>
    <n v="0"/>
    <m/>
    <m/>
    <s v="Regular BCM"/>
  </r>
  <r>
    <x v="9"/>
    <x v="2"/>
    <n v="13500"/>
    <s v="Weapons offenses"/>
    <x v="0"/>
    <x v="2"/>
    <n v="79146.956000000006"/>
    <n v="0"/>
    <m/>
    <m/>
    <s v="Regular BCM"/>
  </r>
  <r>
    <x v="2"/>
    <x v="2"/>
    <n v="18500"/>
    <s v="Other criminal"/>
    <x v="0"/>
    <x v="2"/>
    <n v="35744.660000000003"/>
    <n v="0"/>
    <m/>
    <m/>
    <s v="G &amp; G"/>
  </r>
  <r>
    <x v="11"/>
    <x v="2"/>
    <n v="13500"/>
    <s v="Weapons offenses"/>
    <x v="0"/>
    <x v="2"/>
    <n v="183310.3"/>
    <n v="0"/>
    <m/>
    <m/>
    <s v="Regular BCM"/>
  </r>
  <r>
    <x v="7"/>
    <x v="6"/>
    <n v="11000"/>
    <s v="Murder"/>
    <x v="1"/>
    <x v="2"/>
    <n v="58900.5"/>
    <n v="0"/>
    <m/>
    <m/>
    <s v="ECM"/>
  </r>
  <r>
    <x v="4"/>
    <x v="1"/>
    <n v="11500"/>
    <s v="Sexual assault"/>
    <x v="0"/>
    <x v="2"/>
    <n v="128447.34"/>
    <n v="0"/>
    <m/>
    <m/>
    <s v="Regular BCM"/>
  </r>
  <r>
    <x v="0"/>
    <x v="9"/>
    <n v="12000"/>
    <s v="Narcotics - cocaine and heroin"/>
    <x v="0"/>
    <x v="2"/>
    <n v="124355.26"/>
    <n v="0"/>
    <m/>
    <m/>
    <s v="Regular BCM"/>
  </r>
  <r>
    <x v="2"/>
    <x v="8"/>
    <n v="14000"/>
    <s v="Assault"/>
    <x v="0"/>
    <x v="2"/>
    <n v="41611.15"/>
    <n v="0"/>
    <m/>
    <m/>
    <s v="Regular BCM"/>
  </r>
  <r>
    <x v="9"/>
    <x v="2"/>
    <n v="11000"/>
    <s v="Murder"/>
    <x v="1"/>
    <x v="2"/>
    <n v="231428.85"/>
    <n v="0"/>
    <m/>
    <m/>
    <s v="ECM"/>
  </r>
  <r>
    <x v="2"/>
    <x v="11"/>
    <n v="18500"/>
    <s v="Other criminal"/>
    <x v="0"/>
    <x v="2"/>
    <n v="35471.800000000003"/>
    <n v="0"/>
    <s v="Y"/>
    <m/>
    <s v="Regular BCM"/>
  </r>
  <r>
    <x v="0"/>
    <x v="5"/>
    <n v="12000"/>
    <s v="Narcotics - cocaine and heroin"/>
    <x v="0"/>
    <x v="2"/>
    <n v="10641.3"/>
    <n v="0"/>
    <m/>
    <m/>
    <s v="G &amp; G"/>
  </r>
  <r>
    <x v="3"/>
    <x v="4"/>
    <n v="18500"/>
    <s v="Other criminal"/>
    <x v="0"/>
    <x v="2"/>
    <n v="74147.5"/>
    <n v="0"/>
    <m/>
    <m/>
    <s v="Regular BCM"/>
  </r>
  <r>
    <x v="9"/>
    <x v="7"/>
    <n v="18500"/>
    <s v="Other criminal"/>
    <x v="0"/>
    <x v="2"/>
    <n v="73028.759999999995"/>
    <n v="0"/>
    <m/>
    <m/>
    <s v="Regular BCM"/>
  </r>
  <r>
    <x v="9"/>
    <x v="5"/>
    <n v="11000"/>
    <s v="Murder"/>
    <x v="1"/>
    <x v="2"/>
    <n v="464259.06"/>
    <n v="0"/>
    <m/>
    <m/>
    <s v="ECM"/>
  </r>
  <r>
    <x v="6"/>
    <x v="4"/>
    <n v="11000"/>
    <s v="Murder"/>
    <x v="1"/>
    <x v="2"/>
    <n v="934640.7"/>
    <n v="0"/>
    <m/>
    <m/>
    <s v="Regular BCM"/>
  </r>
  <r>
    <x v="7"/>
    <x v="7"/>
    <n v="11000"/>
    <s v="Murder"/>
    <x v="1"/>
    <x v="2"/>
    <n v="120787.5"/>
    <n v="0"/>
    <s v="Y"/>
    <m/>
    <s v="Regular BCM"/>
  </r>
  <r>
    <x v="2"/>
    <x v="9"/>
    <n v="11200"/>
    <s v="Homicide"/>
    <x v="0"/>
    <x v="2"/>
    <n v="31515.33"/>
    <n v="0"/>
    <m/>
    <m/>
    <s v="ECM"/>
  </r>
  <r>
    <x v="3"/>
    <x v="1"/>
    <n v="12000"/>
    <s v="Narcotics - cocaine and heroin"/>
    <x v="0"/>
    <x v="2"/>
    <n v="149523.42000000001"/>
    <n v="0"/>
    <m/>
    <m/>
    <s v="Regular BCM"/>
  </r>
  <r>
    <x v="3"/>
    <x v="1"/>
    <n v="12500"/>
    <s v="Robbery"/>
    <x v="0"/>
    <x v="2"/>
    <n v="148708.70000000001"/>
    <n v="0"/>
    <m/>
    <m/>
    <s v="Regular BCM"/>
  </r>
  <r>
    <x v="2"/>
    <x v="0"/>
    <n v="12000"/>
    <s v="Narcotics - cocaine and heroin"/>
    <x v="0"/>
    <x v="2"/>
    <n v="51843.4"/>
    <n v="0"/>
    <s v="Y"/>
    <m/>
    <s v="G &amp; G"/>
  </r>
  <r>
    <x v="14"/>
    <x v="2"/>
    <n v="11500"/>
    <s v="Sexual assault"/>
    <x v="0"/>
    <x v="2"/>
    <n v="161781.13"/>
    <n v="0"/>
    <m/>
    <m/>
    <s v="Regular BCM"/>
  </r>
  <r>
    <x v="9"/>
    <x v="7"/>
    <n v="11000"/>
    <s v="Murder"/>
    <x v="1"/>
    <x v="2"/>
    <n v="130470.2"/>
    <n v="0"/>
    <m/>
    <m/>
    <s v="ECM"/>
  </r>
  <r>
    <x v="6"/>
    <x v="5"/>
    <n v="17500"/>
    <s v="Other drug offenses"/>
    <x v="0"/>
    <x v="2"/>
    <n v="55936.3"/>
    <n v="0"/>
    <m/>
    <m/>
    <s v="G &amp; G"/>
  </r>
  <r>
    <x v="2"/>
    <x v="3"/>
    <n v="11000"/>
    <s v="Murder"/>
    <x v="1"/>
    <x v="2"/>
    <n v="560560.38"/>
    <n v="0"/>
    <m/>
    <m/>
    <s v="Regular BCM"/>
  </r>
  <r>
    <x v="2"/>
    <x v="2"/>
    <n v="14000"/>
    <s v="Assault"/>
    <x v="0"/>
    <x v="2"/>
    <n v="80493.7"/>
    <n v="0"/>
    <m/>
    <m/>
    <s v="Regular BCM"/>
  </r>
  <r>
    <x v="0"/>
    <x v="6"/>
    <n v="14000"/>
    <s v="Assault"/>
    <x v="0"/>
    <x v="2"/>
    <n v="38200.050000000003"/>
    <n v="0"/>
    <m/>
    <m/>
    <s v="Regular BCM"/>
  </r>
  <r>
    <x v="0"/>
    <x v="1"/>
    <n v="16000"/>
    <s v="Impaired driving"/>
    <x v="0"/>
    <x v="2"/>
    <n v="10232.25"/>
    <n v="0"/>
    <m/>
    <m/>
    <s v="Regular BCM"/>
  </r>
  <r>
    <x v="9"/>
    <x v="1"/>
    <n v="12500"/>
    <s v="Robbery"/>
    <x v="0"/>
    <x v="2"/>
    <n v="54572"/>
    <n v="0"/>
    <m/>
    <m/>
    <s v="Regular BCM"/>
  </r>
  <r>
    <x v="0"/>
    <x v="11"/>
    <n v="14000"/>
    <s v="Assault"/>
    <x v="0"/>
    <x v="2"/>
    <n v="4305.8950000000004"/>
    <n v="0"/>
    <m/>
    <m/>
    <s v="G &amp; G"/>
  </r>
  <r>
    <x v="9"/>
    <x v="0"/>
    <n v="13000"/>
    <s v="Break and enter"/>
    <x v="0"/>
    <x v="2"/>
    <n v="47515.86"/>
    <n v="0"/>
    <m/>
    <m/>
    <s v="Regular BCM"/>
  </r>
  <r>
    <x v="11"/>
    <x v="5"/>
    <n v="11200"/>
    <s v="Homicide"/>
    <x v="0"/>
    <x v="2"/>
    <n v="262105.34"/>
    <n v="0"/>
    <m/>
    <m/>
    <s v="Regular BCM"/>
  </r>
  <r>
    <x v="4"/>
    <x v="0"/>
    <n v="12500"/>
    <s v="Robbery"/>
    <x v="0"/>
    <x v="2"/>
    <n v="95636.59"/>
    <n v="0"/>
    <m/>
    <m/>
    <s v="Regular BCM"/>
  </r>
  <r>
    <x v="2"/>
    <x v="2"/>
    <n v="11200"/>
    <s v="Homicide"/>
    <x v="0"/>
    <x v="2"/>
    <n v="88295.25"/>
    <n v="0"/>
    <s v="Y"/>
    <m/>
    <s v="Regular BCM"/>
  </r>
  <r>
    <x v="2"/>
    <x v="6"/>
    <n v="13500"/>
    <s v="Weapons offenses"/>
    <x v="0"/>
    <x v="2"/>
    <n v="76126.7"/>
    <n v="0"/>
    <m/>
    <m/>
    <s v="G &amp; G"/>
  </r>
  <r>
    <x v="0"/>
    <x v="1"/>
    <n v="18500"/>
    <s v="Other criminal"/>
    <x v="0"/>
    <x v="2"/>
    <n v="113712.06"/>
    <n v="0"/>
    <m/>
    <m/>
    <s v="Regular BCM"/>
  </r>
  <r>
    <x v="6"/>
    <x v="4"/>
    <n v="18500"/>
    <s v="Other criminal"/>
    <x v="0"/>
    <x v="2"/>
    <n v="57300.6"/>
    <n v="0"/>
    <s v="Y"/>
    <m/>
    <s v="Regular BCM"/>
  </r>
  <r>
    <x v="14"/>
    <x v="11"/>
    <n v="12000"/>
    <s v="Narcotics - cocaine and heroin"/>
    <x v="0"/>
    <x v="2"/>
    <n v="74217.919999999998"/>
    <n v="0"/>
    <m/>
    <m/>
    <s v="Regular BCM"/>
  </r>
  <r>
    <x v="14"/>
    <x v="5"/>
    <n v="15000"/>
    <s v="Threatening"/>
    <x v="0"/>
    <x v="2"/>
    <n v="43355.76"/>
    <n v="0"/>
    <m/>
    <m/>
    <s v="Regular BCM"/>
  </r>
  <r>
    <x v="6"/>
    <x v="6"/>
    <n v="11500"/>
    <s v="Sexual assault"/>
    <x v="0"/>
    <x v="2"/>
    <n v="65495.87"/>
    <n v="0"/>
    <m/>
    <m/>
    <s v="Regular BCM"/>
  </r>
  <r>
    <x v="11"/>
    <x v="11"/>
    <n v="16000"/>
    <s v="Impaired driving"/>
    <x v="0"/>
    <x v="2"/>
    <n v="3956.47"/>
    <n v="0"/>
    <m/>
    <m/>
    <s v="Regular BCM"/>
  </r>
  <r>
    <x v="4"/>
    <x v="1"/>
    <n v="12000"/>
    <s v="Narcotics - cocaine and heroin"/>
    <x v="0"/>
    <x v="2"/>
    <n v="228312.98"/>
    <n v="0"/>
    <m/>
    <m/>
    <s v="Regular BCM"/>
  </r>
  <r>
    <x v="0"/>
    <x v="1"/>
    <n v="13500"/>
    <s v="Weapons offenses"/>
    <x v="0"/>
    <x v="2"/>
    <n v="53479.8"/>
    <n v="0"/>
    <m/>
    <m/>
    <s v="Regular BCM"/>
  </r>
  <r>
    <x v="6"/>
    <x v="10"/>
    <n v="14000"/>
    <s v="Assault"/>
    <x v="0"/>
    <x v="2"/>
    <n v="152119.45000000001"/>
    <n v="0"/>
    <m/>
    <m/>
    <s v="Regular BCM"/>
  </r>
  <r>
    <x v="11"/>
    <x v="11"/>
    <n v="13500"/>
    <s v="Weapons offenses"/>
    <x v="0"/>
    <x v="2"/>
    <n v="121207.41"/>
    <n v="0"/>
    <m/>
    <m/>
    <s v="Regular BCM"/>
  </r>
  <r>
    <x v="6"/>
    <x v="5"/>
    <n v="14000"/>
    <s v="Assault"/>
    <x v="0"/>
    <x v="2"/>
    <n v="71856.31"/>
    <n v="0"/>
    <m/>
    <m/>
    <s v="Regular BCM"/>
  </r>
  <r>
    <x v="11"/>
    <x v="11"/>
    <n v="18500"/>
    <s v="Other criminal"/>
    <x v="0"/>
    <x v="2"/>
    <n v="145162.92000000001"/>
    <n v="0"/>
    <m/>
    <m/>
    <s v="Regular BCM"/>
  </r>
  <r>
    <x v="2"/>
    <x v="6"/>
    <n v="11500"/>
    <s v="Sexual assault"/>
    <x v="0"/>
    <x v="2"/>
    <n v="194890"/>
    <n v="0"/>
    <m/>
    <m/>
    <s v="Regular BCM"/>
  </r>
  <r>
    <x v="2"/>
    <x v="7"/>
    <n v="12000"/>
    <s v="Narcotics - cocaine and heroin"/>
    <x v="0"/>
    <x v="2"/>
    <n v="77765.100000000006"/>
    <n v="0"/>
    <m/>
    <m/>
    <s v="ECM"/>
  </r>
  <r>
    <x v="2"/>
    <x v="1"/>
    <n v="12000"/>
    <s v="Narcotics - cocaine and heroin"/>
    <x v="0"/>
    <x v="2"/>
    <n v="26603.85"/>
    <n v="0"/>
    <m/>
    <m/>
    <s v="Regular BCM"/>
  </r>
  <r>
    <x v="6"/>
    <x v="3"/>
    <n v="12500"/>
    <s v="Robbery"/>
    <x v="0"/>
    <x v="2"/>
    <n v="34132.839999999997"/>
    <n v="0"/>
    <m/>
    <m/>
    <s v="ECM"/>
  </r>
  <r>
    <x v="11"/>
    <x v="8"/>
    <n v="14500"/>
    <s v="Theft"/>
    <x v="0"/>
    <x v="2"/>
    <n v="15614.25"/>
    <n v="0"/>
    <m/>
    <m/>
    <s v="Regular BCM"/>
  </r>
  <r>
    <x v="3"/>
    <x v="10"/>
    <n v="13500"/>
    <s v="Weapons offenses"/>
    <x v="0"/>
    <x v="2"/>
    <n v="1009.582"/>
    <n v="0"/>
    <m/>
    <m/>
    <s v="G &amp; G"/>
  </r>
  <r>
    <x v="7"/>
    <x v="8"/>
    <n v="15000"/>
    <s v="Threatening"/>
    <x v="0"/>
    <x v="2"/>
    <n v="2651.75"/>
    <n v="0"/>
    <m/>
    <m/>
    <s v="Regular BCM"/>
  </r>
  <r>
    <x v="0"/>
    <x v="0"/>
    <n v="13500"/>
    <s v="Weapons offenses"/>
    <x v="0"/>
    <x v="2"/>
    <n v="139184.43"/>
    <n v="0"/>
    <m/>
    <m/>
    <s v="Regular BCM"/>
  </r>
  <r>
    <x v="11"/>
    <x v="1"/>
    <n v="12000"/>
    <s v="Narcotics - cocaine and heroin"/>
    <x v="0"/>
    <x v="2"/>
    <n v="49725.9"/>
    <n v="0"/>
    <m/>
    <m/>
    <s v="G &amp; G"/>
  </r>
  <r>
    <x v="2"/>
    <x v="8"/>
    <n v="12500"/>
    <s v="Robbery"/>
    <x v="0"/>
    <x v="2"/>
    <n v="57300.6"/>
    <n v="0"/>
    <m/>
    <m/>
    <s v="Regular BCM"/>
  </r>
  <r>
    <x v="3"/>
    <x v="6"/>
    <n v="12500"/>
    <s v="Robbery"/>
    <x v="0"/>
    <x v="2"/>
    <n v="46386.2"/>
    <n v="0"/>
    <m/>
    <m/>
    <s v="Regular BCM"/>
  </r>
  <r>
    <x v="14"/>
    <x v="4"/>
    <n v="11500"/>
    <s v="Sexual assault"/>
    <x v="0"/>
    <x v="2"/>
    <n v="51297.4"/>
    <n v="0"/>
    <m/>
    <m/>
    <s v="Regular BCM"/>
  </r>
  <r>
    <x v="3"/>
    <x v="2"/>
    <n v="18500"/>
    <s v="Other criminal"/>
    <x v="0"/>
    <x v="2"/>
    <n v="134624.41399999999"/>
    <n v="0"/>
    <m/>
    <m/>
    <s v="Regular BCM"/>
  </r>
  <r>
    <x v="6"/>
    <x v="3"/>
    <n v="14500"/>
    <s v="Theft"/>
    <x v="0"/>
    <x v="2"/>
    <n v="61120.639999999999"/>
    <n v="0"/>
    <m/>
    <m/>
    <s v="Regular BCM"/>
  </r>
  <r>
    <x v="9"/>
    <x v="3"/>
    <n v="12500"/>
    <s v="Robbery"/>
    <x v="0"/>
    <x v="2"/>
    <n v="230900.81"/>
    <n v="0"/>
    <m/>
    <m/>
    <s v="G &amp; G"/>
  </r>
  <r>
    <x v="14"/>
    <x v="10"/>
    <n v="12000"/>
    <s v="Narcotics - cocaine and heroin"/>
    <x v="0"/>
    <x v="2"/>
    <n v="62345.15"/>
    <n v="0"/>
    <m/>
    <m/>
    <s v="G &amp; G"/>
  </r>
  <r>
    <x v="2"/>
    <x v="5"/>
    <n v="12500"/>
    <s v="Robbery"/>
    <x v="0"/>
    <x v="2"/>
    <n v="44951.9"/>
    <n v="0"/>
    <m/>
    <m/>
    <s v="G &amp; G"/>
  </r>
  <r>
    <x v="9"/>
    <x v="4"/>
    <n v="11200"/>
    <s v="Homicide"/>
    <x v="0"/>
    <x v="2"/>
    <n v="36836.1"/>
    <n v="0"/>
    <m/>
    <m/>
    <s v="G &amp; G"/>
  </r>
  <r>
    <x v="7"/>
    <x v="10"/>
    <n v="17500"/>
    <s v="Other drug offenses"/>
    <x v="0"/>
    <x v="2"/>
    <n v="28650.3"/>
    <n v="0"/>
    <m/>
    <m/>
    <s v="G &amp; G"/>
  </r>
  <r>
    <x v="2"/>
    <x v="11"/>
    <n v="12000"/>
    <s v="Narcotics - cocaine and heroin"/>
    <x v="0"/>
    <x v="2"/>
    <n v="35033.94"/>
    <n v="0"/>
    <m/>
    <m/>
    <s v="G &amp; G"/>
  </r>
  <r>
    <x v="2"/>
    <x v="1"/>
    <n v="11200"/>
    <s v="Homicide"/>
    <x v="0"/>
    <x v="2"/>
    <n v="46386.2"/>
    <n v="0"/>
    <s v="Y"/>
    <m/>
    <s v="Regular BCM"/>
  </r>
  <r>
    <x v="0"/>
    <x v="0"/>
    <n v="13500"/>
    <s v="Weapons offenses"/>
    <x v="0"/>
    <x v="2"/>
    <n v="5207.5330000000004"/>
    <n v="0"/>
    <m/>
    <m/>
    <s v="G &amp; G"/>
  </r>
  <r>
    <x v="0"/>
    <x v="6"/>
    <n v="13500"/>
    <s v="Weapons offenses"/>
    <x v="0"/>
    <x v="2"/>
    <n v="96863.83"/>
    <n v="0"/>
    <m/>
    <m/>
    <s v="G &amp; G"/>
  </r>
  <r>
    <x v="14"/>
    <x v="7"/>
    <n v="11500"/>
    <s v="Sexual assault"/>
    <x v="0"/>
    <x v="2"/>
    <n v="16890.900000000001"/>
    <n v="0"/>
    <s v="Y"/>
    <m/>
    <s v="Regular BCM"/>
  </r>
  <r>
    <x v="14"/>
    <x v="7"/>
    <n v="18500"/>
    <s v="Other criminal"/>
    <x v="0"/>
    <x v="2"/>
    <n v="42293.3"/>
    <n v="0"/>
    <m/>
    <m/>
    <s v="G &amp; G"/>
  </r>
  <r>
    <x v="3"/>
    <x v="5"/>
    <n v="11000"/>
    <s v="Murder"/>
    <x v="1"/>
    <x v="2"/>
    <n v="195079.28"/>
    <n v="0"/>
    <m/>
    <m/>
    <s v="ECM"/>
  </r>
  <r>
    <x v="2"/>
    <x v="0"/>
    <n v="14500"/>
    <s v="Theft"/>
    <x v="0"/>
    <x v="2"/>
    <n v="93045.26"/>
    <n v="0"/>
    <s v="Y"/>
    <m/>
    <s v="G &amp; G"/>
  </r>
  <r>
    <x v="7"/>
    <x v="8"/>
    <n v="12000"/>
    <s v="Narcotics - cocaine and heroin"/>
    <x v="0"/>
    <x v="2"/>
    <n v="81335.149999999994"/>
    <n v="0"/>
    <m/>
    <m/>
    <s v="Regular BCM"/>
  </r>
  <r>
    <x v="2"/>
    <x v="4"/>
    <n v="14000"/>
    <s v="Assault"/>
    <x v="0"/>
    <x v="2"/>
    <n v="22920.1"/>
    <n v="0"/>
    <m/>
    <m/>
    <s v="Regular BCM"/>
  </r>
  <r>
    <x v="2"/>
    <x v="10"/>
    <n v="18500"/>
    <s v="Other criminal"/>
    <x v="0"/>
    <x v="2"/>
    <n v="51972"/>
    <n v="0"/>
    <s v="Y"/>
    <m/>
    <s v="Regular BCM"/>
  </r>
  <r>
    <x v="7"/>
    <x v="1"/>
    <n v="12000"/>
    <s v="Narcotics - cocaine and heroin"/>
    <x v="0"/>
    <x v="2"/>
    <n v="56616.84"/>
    <n v="0"/>
    <m/>
    <m/>
    <s v="Regular BCM"/>
  </r>
  <r>
    <x v="9"/>
    <x v="0"/>
    <n v="12500"/>
    <s v="Robbery"/>
    <x v="0"/>
    <x v="2"/>
    <n v="10313.52"/>
    <n v="0"/>
    <m/>
    <m/>
    <s v="G &amp; G"/>
  </r>
  <r>
    <x v="4"/>
    <x v="8"/>
    <n v="12500"/>
    <s v="Robbery"/>
    <x v="0"/>
    <x v="2"/>
    <n v="95745.51"/>
    <n v="0"/>
    <m/>
    <m/>
    <s v="Regular BCM"/>
  </r>
  <r>
    <x v="14"/>
    <x v="7"/>
    <n v="11000"/>
    <s v="Murder"/>
    <x v="1"/>
    <x v="2"/>
    <n v="136988.24"/>
    <n v="0"/>
    <m/>
    <m/>
    <s v="ECM"/>
  </r>
  <r>
    <x v="7"/>
    <x v="0"/>
    <n v="11200"/>
    <s v="Homicide"/>
    <x v="0"/>
    <x v="2"/>
    <n v="56367.5"/>
    <n v="0"/>
    <s v="Y"/>
    <m/>
    <s v="Regular BCM"/>
  </r>
  <r>
    <x v="7"/>
    <x v="0"/>
    <n v="13500"/>
    <s v="Weapons offenses"/>
    <x v="0"/>
    <x v="2"/>
    <n v="53986.3"/>
    <n v="0"/>
    <m/>
    <m/>
    <s v="Regular BCM"/>
  </r>
  <r>
    <x v="4"/>
    <x v="5"/>
    <n v="18500"/>
    <s v="Other criminal"/>
    <x v="0"/>
    <x v="2"/>
    <n v="41747.58"/>
    <n v="0"/>
    <m/>
    <m/>
    <s v="Regular BCM"/>
  </r>
  <r>
    <x v="3"/>
    <x v="8"/>
    <n v="18500"/>
    <s v="Other criminal"/>
    <x v="0"/>
    <x v="2"/>
    <n v="63370.720000000001"/>
    <n v="0"/>
    <m/>
    <m/>
    <s v="Regular BCM"/>
  </r>
  <r>
    <x v="0"/>
    <x v="9"/>
    <n v="12500"/>
    <s v="Robbery"/>
    <x v="0"/>
    <x v="2"/>
    <n v="76945.399999999994"/>
    <n v="0"/>
    <m/>
    <m/>
    <s v="Regular BCM"/>
  </r>
  <r>
    <x v="4"/>
    <x v="8"/>
    <n v="12000"/>
    <s v="Narcotics - cocaine and heroin"/>
    <x v="0"/>
    <x v="2"/>
    <n v="51843.4"/>
    <n v="0"/>
    <m/>
    <m/>
    <s v="G &amp; G"/>
  </r>
  <r>
    <x v="7"/>
    <x v="2"/>
    <n v="15500"/>
    <s v="Fraud"/>
    <x v="0"/>
    <x v="2"/>
    <n v="23082.639999999999"/>
    <n v="0"/>
    <s v="Y"/>
    <m/>
    <s v="Regular BCM"/>
  </r>
  <r>
    <x v="11"/>
    <x v="8"/>
    <n v="16500"/>
    <s v="Other vehicle offenses"/>
    <x v="0"/>
    <x v="2"/>
    <n v="71215.899999999994"/>
    <n v="0"/>
    <m/>
    <m/>
    <s v="Regular BCM"/>
  </r>
  <r>
    <x v="2"/>
    <x v="2"/>
    <n v="18000"/>
    <s v="Fail to comply"/>
    <x v="0"/>
    <x v="2"/>
    <n v="21283.08"/>
    <n v="0"/>
    <s v="Y"/>
    <m/>
    <s v="Regular BCM"/>
  </r>
  <r>
    <x v="11"/>
    <x v="3"/>
    <n v="13000"/>
    <s v="Break and enter"/>
    <x v="0"/>
    <x v="2"/>
    <n v="67532.850000000006"/>
    <n v="0"/>
    <m/>
    <m/>
    <s v="Regular BCM"/>
  </r>
  <r>
    <x v="7"/>
    <x v="9"/>
    <n v="11500"/>
    <s v="Sexual assault"/>
    <x v="0"/>
    <x v="2"/>
    <n v="8249.5"/>
    <n v="0"/>
    <s v="Y"/>
    <m/>
    <s v="Regular BCM"/>
  </r>
  <r>
    <x v="2"/>
    <x v="9"/>
    <n v="12500"/>
    <s v="Robbery"/>
    <x v="0"/>
    <x v="2"/>
    <n v="71762.179999999993"/>
    <n v="0"/>
    <m/>
    <m/>
    <s v="Regular BCM"/>
  </r>
  <r>
    <x v="7"/>
    <x v="9"/>
    <n v="16500"/>
    <s v="Other vehicle offenses"/>
    <x v="0"/>
    <x v="2"/>
    <n v="56209.16"/>
    <n v="0"/>
    <m/>
    <m/>
    <s v="Regular BCM"/>
  </r>
  <r>
    <x v="2"/>
    <x v="2"/>
    <n v="17500"/>
    <s v="Other drug offenses"/>
    <x v="0"/>
    <x v="2"/>
    <n v="42293.3"/>
    <n v="0"/>
    <m/>
    <m/>
    <s v="G &amp; G"/>
  </r>
  <r>
    <x v="7"/>
    <x v="10"/>
    <n v="11200"/>
    <s v="Homicide"/>
    <x v="0"/>
    <x v="2"/>
    <n v="105086.394"/>
    <n v="0"/>
    <m/>
    <m/>
    <s v="Regular BCM"/>
  </r>
  <r>
    <x v="14"/>
    <x v="8"/>
    <n v="11000"/>
    <s v="Murder"/>
    <x v="1"/>
    <x v="2"/>
    <n v="51297.68"/>
    <n v="0"/>
    <m/>
    <m/>
    <s v="ECM"/>
  </r>
  <r>
    <x v="14"/>
    <x v="9"/>
    <n v="11000"/>
    <s v="Murder"/>
    <x v="1"/>
    <x v="2"/>
    <n v="77304"/>
    <n v="0"/>
    <s v="Y"/>
    <m/>
    <s v="Regular BCM"/>
  </r>
  <r>
    <x v="4"/>
    <x v="11"/>
    <n v="12000"/>
    <s v="Narcotics - cocaine and heroin"/>
    <x v="0"/>
    <x v="2"/>
    <n v="108461.85"/>
    <n v="0"/>
    <m/>
    <m/>
    <s v="G &amp; G"/>
  </r>
  <r>
    <x v="2"/>
    <x v="8"/>
    <n v="12000"/>
    <s v="Narcotics - cocaine and heroin"/>
    <x v="0"/>
    <x v="2"/>
    <n v="31378.9"/>
    <n v="0"/>
    <m/>
    <m/>
    <s v="G &amp; G"/>
  </r>
  <r>
    <x v="6"/>
    <x v="7"/>
    <n v="18500"/>
    <s v="Other criminal"/>
    <x v="0"/>
    <x v="2"/>
    <n v="82370.3"/>
    <n v="0"/>
    <m/>
    <m/>
    <s v="Regular BCM"/>
  </r>
  <r>
    <x v="11"/>
    <x v="6"/>
    <n v="14000"/>
    <s v="Assault"/>
    <x v="0"/>
    <x v="2"/>
    <n v="49114.8"/>
    <n v="0"/>
    <m/>
    <m/>
    <s v="Regular BCM"/>
  </r>
  <r>
    <x v="7"/>
    <x v="9"/>
    <n v="18500"/>
    <s v="Other criminal"/>
    <x v="0"/>
    <x v="2"/>
    <n v="37679.699999999997"/>
    <n v="0"/>
    <m/>
    <m/>
    <s v="G &amp; G"/>
  </r>
  <r>
    <x v="2"/>
    <x v="2"/>
    <n v="12500"/>
    <s v="Robbery"/>
    <x v="0"/>
    <x v="2"/>
    <n v="34107.5"/>
    <n v="0"/>
    <s v="Y"/>
    <m/>
    <s v="Regular BCM"/>
  </r>
  <r>
    <x v="2"/>
    <x v="11"/>
    <n v="12500"/>
    <s v="Robbery"/>
    <x v="0"/>
    <x v="2"/>
    <n v="61716.75"/>
    <n v="0"/>
    <m/>
    <m/>
    <s v="ECM"/>
  </r>
  <r>
    <x v="6"/>
    <x v="2"/>
    <n v="14000"/>
    <s v="Assault"/>
    <x v="0"/>
    <x v="2"/>
    <n v="11596.55"/>
    <n v="0"/>
    <m/>
    <m/>
    <s v="G &amp; G"/>
  </r>
  <r>
    <x v="3"/>
    <x v="11"/>
    <n v="13500"/>
    <s v="Weapons offenses"/>
    <x v="0"/>
    <x v="2"/>
    <n v="27286"/>
    <n v="0"/>
    <m/>
    <m/>
    <s v="Regular BCM"/>
  </r>
  <r>
    <x v="2"/>
    <x v="5"/>
    <n v="18000"/>
    <s v="Fail to comply"/>
    <x v="0"/>
    <x v="2"/>
    <n v="29332.45"/>
    <n v="0"/>
    <m/>
    <m/>
    <s v="Regular BCM"/>
  </r>
  <r>
    <x v="6"/>
    <x v="3"/>
    <n v="18500"/>
    <s v="Other criminal"/>
    <x v="0"/>
    <x v="2"/>
    <n v="28650.3"/>
    <n v="0"/>
    <s v="Y"/>
    <m/>
    <s v="Regular BCM"/>
  </r>
  <r>
    <x v="7"/>
    <x v="8"/>
    <n v="11200"/>
    <s v="Homicide"/>
    <x v="0"/>
    <x v="2"/>
    <n v="23625"/>
    <n v="0"/>
    <m/>
    <m/>
    <s v="ECM"/>
  </r>
  <r>
    <x v="4"/>
    <x v="9"/>
    <n v="16000"/>
    <s v="Impaired driving"/>
    <x v="0"/>
    <x v="2"/>
    <n v="5457.2"/>
    <n v="0"/>
    <m/>
    <m/>
    <s v="Regular BCM"/>
  </r>
  <r>
    <x v="0"/>
    <x v="5"/>
    <n v="16000"/>
    <s v="Impaired driving"/>
    <x v="0"/>
    <x v="2"/>
    <n v="29878.17"/>
    <n v="0"/>
    <m/>
    <m/>
    <s v="Regular BCM"/>
  </r>
  <r>
    <x v="11"/>
    <x v="6"/>
    <n v="18500"/>
    <s v="Other criminal"/>
    <x v="0"/>
    <x v="2"/>
    <n v="7520.5"/>
    <n v="0"/>
    <m/>
    <m/>
    <s v="Regular BCM"/>
  </r>
  <r>
    <x v="11"/>
    <x v="11"/>
    <n v="11500"/>
    <s v="Sexual assault"/>
    <x v="0"/>
    <x v="2"/>
    <n v="143182.91"/>
    <n v="0"/>
    <m/>
    <m/>
    <s v="Regular BCM"/>
  </r>
  <r>
    <x v="11"/>
    <x v="9"/>
    <n v="13500"/>
    <s v="Weapons offenses"/>
    <x v="0"/>
    <x v="2"/>
    <n v="46072.32"/>
    <n v="0"/>
    <m/>
    <m/>
    <s v="G &amp; G"/>
  </r>
  <r>
    <x v="14"/>
    <x v="3"/>
    <n v="12000"/>
    <s v="Narcotics - cocaine and heroin"/>
    <x v="0"/>
    <x v="2"/>
    <n v="91405.65"/>
    <n v="0"/>
    <s v="Y"/>
    <m/>
    <s v="Regular BCM"/>
  </r>
  <r>
    <x v="14"/>
    <x v="5"/>
    <n v="12000"/>
    <s v="Narcotics - cocaine and heroin"/>
    <x v="0"/>
    <x v="2"/>
    <n v="72523.459000000003"/>
    <n v="0"/>
    <m/>
    <m/>
    <s v="G &amp; G"/>
  </r>
  <r>
    <x v="14"/>
    <x v="11"/>
    <n v="12500"/>
    <s v="Robbery"/>
    <x v="0"/>
    <x v="2"/>
    <n v="47475.9"/>
    <n v="0"/>
    <s v="Y"/>
    <m/>
    <s v="Regular BCM"/>
  </r>
  <r>
    <x v="9"/>
    <x v="1"/>
    <n v="18500"/>
    <s v="Other criminal"/>
    <x v="0"/>
    <x v="2"/>
    <n v="38200.400000000001"/>
    <n v="0"/>
    <m/>
    <m/>
    <s v="G &amp; G"/>
  </r>
  <r>
    <x v="3"/>
    <x v="11"/>
    <n v="13500"/>
    <s v="Weapons offenses"/>
    <x v="0"/>
    <x v="2"/>
    <n v="40246.85"/>
    <n v="0"/>
    <m/>
    <m/>
    <s v="G &amp; G"/>
  </r>
  <r>
    <x v="3"/>
    <x v="1"/>
    <n v="13000"/>
    <s v="Break and enter"/>
    <x v="0"/>
    <x v="2"/>
    <n v="16371.25"/>
    <n v="0"/>
    <m/>
    <m/>
    <s v="Regular BCM"/>
  </r>
  <r>
    <x v="9"/>
    <x v="8"/>
    <n v="18500"/>
    <s v="Other criminal"/>
    <x v="0"/>
    <x v="2"/>
    <n v="36699.67"/>
    <n v="0"/>
    <m/>
    <m/>
    <s v="G &amp; G"/>
  </r>
  <r>
    <x v="9"/>
    <x v="5"/>
    <n v="13500"/>
    <s v="Weapons offenses"/>
    <x v="0"/>
    <x v="2"/>
    <n v="2271.4299999999998"/>
    <n v="0"/>
    <m/>
    <m/>
    <s v="G &amp; G"/>
  </r>
  <r>
    <x v="7"/>
    <x v="10"/>
    <n v="18500"/>
    <s v="Other criminal"/>
    <x v="0"/>
    <x v="2"/>
    <n v="19293.45"/>
    <n v="0"/>
    <s v="Y"/>
    <m/>
    <s v="Regular BCM"/>
  </r>
  <r>
    <x v="3"/>
    <x v="1"/>
    <n v="16500"/>
    <s v="Other vehicle offenses"/>
    <x v="0"/>
    <x v="2"/>
    <n v="20464.5"/>
    <n v="0"/>
    <m/>
    <m/>
    <s v="Regular BCM"/>
  </r>
  <r>
    <x v="11"/>
    <x v="10"/>
    <n v="11000"/>
    <s v="Murder"/>
    <x v="1"/>
    <x v="2"/>
    <n v="193260"/>
    <n v="0"/>
    <m/>
    <m/>
    <s v="ECM"/>
  </r>
  <r>
    <x v="2"/>
    <x v="5"/>
    <n v="17500"/>
    <s v="Other drug offenses"/>
    <x v="0"/>
    <x v="2"/>
    <n v="49112"/>
    <n v="0"/>
    <m/>
    <m/>
    <s v="Regular BCM"/>
  </r>
  <r>
    <x v="0"/>
    <x v="8"/>
    <n v="11200"/>
    <s v="Homicide"/>
    <x v="0"/>
    <x v="2"/>
    <n v="51843.4"/>
    <n v="0"/>
    <m/>
    <m/>
    <s v="G &amp; G"/>
  </r>
  <r>
    <x v="3"/>
    <x v="2"/>
    <n v="12500"/>
    <s v="Robbery"/>
    <x v="0"/>
    <x v="2"/>
    <n v="5115.95"/>
    <n v="0"/>
    <m/>
    <m/>
    <s v="G &amp; G"/>
  </r>
  <r>
    <x v="2"/>
    <x v="7"/>
    <n v="11500"/>
    <s v="Sexual assault"/>
    <x v="0"/>
    <x v="2"/>
    <n v="44201.7"/>
    <n v="0"/>
    <m/>
    <m/>
    <s v="Regular BCM"/>
  </r>
  <r>
    <x v="3"/>
    <x v="7"/>
    <n v="12500"/>
    <s v="Robbery"/>
    <x v="0"/>
    <x v="2"/>
    <n v="10232.25"/>
    <n v="0"/>
    <m/>
    <m/>
    <s v="G &amp; G"/>
  </r>
  <r>
    <x v="6"/>
    <x v="9"/>
    <n v="13500"/>
    <s v="Weapons offenses"/>
    <x v="0"/>
    <x v="2"/>
    <n v="52167.91"/>
    <n v="0"/>
    <m/>
    <m/>
    <s v="Regular BCM"/>
  </r>
  <r>
    <x v="0"/>
    <x v="1"/>
    <n v="13500"/>
    <s v="Weapons offenses"/>
    <x v="0"/>
    <x v="2"/>
    <n v="84586.6"/>
    <n v="0"/>
    <m/>
    <m/>
    <s v="G &amp; G"/>
  </r>
  <r>
    <x v="2"/>
    <x v="1"/>
    <n v="11500"/>
    <s v="Sexual assault"/>
    <x v="0"/>
    <x v="2"/>
    <n v="62617.8"/>
    <n v="0"/>
    <s v="Y"/>
    <m/>
    <s v="Regular BCM"/>
  </r>
  <r>
    <x v="7"/>
    <x v="11"/>
    <n v="17500"/>
    <s v="Other drug offenses"/>
    <x v="0"/>
    <x v="2"/>
    <n v="53207.7"/>
    <n v="0"/>
    <m/>
    <m/>
    <s v="G &amp; G"/>
  </r>
  <r>
    <x v="2"/>
    <x v="4"/>
    <n v="11000"/>
    <s v="Murder"/>
    <x v="1"/>
    <x v="2"/>
    <n v="4026.25"/>
    <n v="0"/>
    <m/>
    <m/>
    <s v="ECM"/>
  </r>
  <r>
    <x v="4"/>
    <x v="8"/>
    <n v="11000"/>
    <s v="Murder"/>
    <x v="1"/>
    <x v="2"/>
    <n v="1734235.64"/>
    <n v="0"/>
    <m/>
    <m/>
    <s v="Regular BCM"/>
  </r>
  <r>
    <x v="7"/>
    <x v="0"/>
    <n v="11500"/>
    <s v="Sexual assault"/>
    <x v="0"/>
    <x v="2"/>
    <n v="10041.08"/>
    <n v="0"/>
    <m/>
    <m/>
    <s v="Regular BCM"/>
  </r>
  <r>
    <x v="2"/>
    <x v="0"/>
    <n v="11200"/>
    <s v="Homicide"/>
    <x v="0"/>
    <x v="2"/>
    <n v="176109.11"/>
    <n v="0"/>
    <m/>
    <m/>
    <s v="Regular BCM"/>
  </r>
  <r>
    <x v="3"/>
    <x v="8"/>
    <n v="11000"/>
    <s v="Murder"/>
    <x v="1"/>
    <x v="2"/>
    <n v="1119545"/>
    <n v="0"/>
    <m/>
    <m/>
    <s v="Regular BCM"/>
  </r>
  <r>
    <x v="3"/>
    <x v="2"/>
    <n v="12000"/>
    <s v="Narcotics - cocaine and heroin"/>
    <x v="0"/>
    <x v="2"/>
    <n v="11084.878000000001"/>
    <n v="0"/>
    <m/>
    <m/>
    <s v="G &amp; G"/>
  </r>
  <r>
    <x v="0"/>
    <x v="2"/>
    <n v="11000"/>
    <s v="Murder"/>
    <x v="1"/>
    <x v="2"/>
    <n v="919203.21"/>
    <n v="0"/>
    <m/>
    <m/>
    <s v="Regular BCM"/>
  </r>
  <r>
    <x v="14"/>
    <x v="1"/>
    <n v="11000"/>
    <s v="Murder"/>
    <x v="1"/>
    <x v="2"/>
    <n v="770312.55799999996"/>
    <n v="0"/>
    <m/>
    <m/>
    <s v="ECM"/>
  </r>
  <r>
    <x v="2"/>
    <x v="0"/>
    <n v="18500"/>
    <s v="Other criminal"/>
    <x v="0"/>
    <x v="2"/>
    <n v="35471.800000000003"/>
    <n v="0"/>
    <s v="Y"/>
    <m/>
    <s v="Regular BCM"/>
  </r>
  <r>
    <x v="2"/>
    <x v="4"/>
    <n v="11000"/>
    <s v="Murder"/>
    <x v="1"/>
    <x v="2"/>
    <n v="539559.12"/>
    <n v="0"/>
    <m/>
    <m/>
    <s v="Regular BCM"/>
  </r>
  <r>
    <x v="3"/>
    <x v="7"/>
    <n v="12000"/>
    <s v="Narcotics - cocaine and heroin"/>
    <x v="0"/>
    <x v="2"/>
    <n v="401177.27600000001"/>
    <n v="0"/>
    <m/>
    <m/>
    <s v="G &amp; G"/>
  </r>
  <r>
    <x v="0"/>
    <x v="7"/>
    <n v="12000"/>
    <s v="Narcotics - cocaine and heroin"/>
    <x v="0"/>
    <x v="2"/>
    <n v="213618.7"/>
    <n v="0"/>
    <m/>
    <m/>
    <s v="Regular BCM"/>
  </r>
  <r>
    <x v="11"/>
    <x v="0"/>
    <n v="11000"/>
    <s v="Murder"/>
    <x v="1"/>
    <x v="2"/>
    <n v="858931.59100000001"/>
    <n v="0"/>
    <m/>
    <m/>
    <s v="Regular BCM"/>
  </r>
  <r>
    <x v="4"/>
    <x v="0"/>
    <n v="16000"/>
    <s v="Impaired driving"/>
    <x v="0"/>
    <x v="2"/>
    <n v="11909.66"/>
    <n v="0"/>
    <m/>
    <m/>
    <s v="Regular BCM"/>
  </r>
  <r>
    <x v="4"/>
    <x v="6"/>
    <n v="16000"/>
    <s v="Impaired driving"/>
    <x v="0"/>
    <x v="2"/>
    <n v="73913.56"/>
    <n v="0"/>
    <m/>
    <m/>
    <s v="Regular BCM"/>
  </r>
  <r>
    <x v="9"/>
    <x v="5"/>
    <n v="11500"/>
    <s v="Sexual assault"/>
    <x v="0"/>
    <x v="2"/>
    <n v="242254.81"/>
    <n v="0"/>
    <m/>
    <m/>
    <s v="Regular BCM"/>
  </r>
  <r>
    <x v="6"/>
    <x v="8"/>
    <n v="11500"/>
    <s v="Sexual assault"/>
    <x v="0"/>
    <x v="2"/>
    <n v="9550.1"/>
    <n v="0"/>
    <m/>
    <m/>
    <s v="Regular BCM"/>
  </r>
  <r>
    <x v="0"/>
    <x v="6"/>
    <n v="12000"/>
    <s v="Narcotics - cocaine and heroin"/>
    <x v="0"/>
    <x v="2"/>
    <n v="137790.72"/>
    <n v="0"/>
    <m/>
    <m/>
    <s v="Regular BCM"/>
  </r>
  <r>
    <x v="14"/>
    <x v="11"/>
    <n v="11500"/>
    <s v="Sexual assault"/>
    <x v="0"/>
    <x v="2"/>
    <n v="150691.867"/>
    <n v="0"/>
    <m/>
    <m/>
    <s v="Regular BCM"/>
  </r>
  <r>
    <x v="2"/>
    <x v="9"/>
    <n v="12000"/>
    <s v="Narcotics - cocaine and heroin"/>
    <x v="0"/>
    <x v="2"/>
    <n v="293306.67"/>
    <n v="0"/>
    <m/>
    <m/>
    <s v="Regular BCM"/>
  </r>
  <r>
    <x v="6"/>
    <x v="2"/>
    <n v="11200"/>
    <s v="Homicide"/>
    <x v="0"/>
    <x v="2"/>
    <n v="351070.38"/>
    <n v="0"/>
    <m/>
    <m/>
    <s v="Regular BCM"/>
  </r>
  <r>
    <x v="2"/>
    <x v="0"/>
    <n v="11000"/>
    <s v="Murder"/>
    <x v="1"/>
    <x v="2"/>
    <n v="949083.19299999997"/>
    <n v="0"/>
    <m/>
    <m/>
    <s v="Regular BCM"/>
  </r>
  <r>
    <x v="4"/>
    <x v="10"/>
    <n v="11000"/>
    <s v="Murder"/>
    <x v="1"/>
    <x v="2"/>
    <n v="1516903.47"/>
    <n v="0"/>
    <m/>
    <m/>
    <s v="Regular BCM"/>
  </r>
  <r>
    <x v="4"/>
    <x v="9"/>
    <n v="12000"/>
    <s v="Narcotics - cocaine and heroin"/>
    <x v="0"/>
    <x v="2"/>
    <n v="60230.8"/>
    <n v="0"/>
    <m/>
    <m/>
    <s v="G &amp; G"/>
  </r>
  <r>
    <x v="3"/>
    <x v="5"/>
    <n v="12000"/>
    <s v="Narcotics - cocaine and heroin"/>
    <x v="0"/>
    <x v="2"/>
    <n v="248097.27"/>
    <n v="0"/>
    <m/>
    <m/>
    <s v="Regular BCM"/>
  </r>
  <r>
    <x v="14"/>
    <x v="7"/>
    <n v="13000"/>
    <s v="Break and enter"/>
    <x v="0"/>
    <x v="2"/>
    <n v="27286"/>
    <n v="0"/>
    <m/>
    <m/>
    <s v="Regular BCM"/>
  </r>
  <r>
    <x v="3"/>
    <x v="0"/>
    <n v="18500"/>
    <s v="Other criminal"/>
    <x v="0"/>
    <x v="2"/>
    <n v="72171.47"/>
    <n v="0"/>
    <m/>
    <m/>
    <s v="Regular BCM"/>
  </r>
  <r>
    <x v="2"/>
    <x v="6"/>
    <n v="11200"/>
    <s v="Homicide"/>
    <x v="0"/>
    <x v="2"/>
    <n v="591174.57999999996"/>
    <n v="0"/>
    <m/>
    <m/>
    <s v="Regular BCM"/>
  </r>
  <r>
    <x v="7"/>
    <x v="1"/>
    <n v="12500"/>
    <s v="Robbery"/>
    <x v="0"/>
    <x v="2"/>
    <n v="93137.3"/>
    <n v="0"/>
    <m/>
    <m/>
    <s v="Regular BCM"/>
  </r>
  <r>
    <x v="11"/>
    <x v="9"/>
    <n v="11000"/>
    <s v="Murder"/>
    <x v="1"/>
    <x v="2"/>
    <n v="1459721.43"/>
    <n v="0"/>
    <m/>
    <m/>
    <s v="Regular BCM"/>
  </r>
  <r>
    <x v="7"/>
    <x v="11"/>
    <n v="13500"/>
    <s v="Weapons offenses"/>
    <x v="0"/>
    <x v="2"/>
    <n v="22737.75"/>
    <n v="0"/>
    <s v="Y"/>
    <m/>
    <s v="Regular BCM"/>
  </r>
  <r>
    <x v="3"/>
    <x v="9"/>
    <n v="18500"/>
    <s v="Other criminal"/>
    <x v="0"/>
    <x v="2"/>
    <n v="11596.55"/>
    <n v="0"/>
    <m/>
    <m/>
    <s v="Regular BCM"/>
  </r>
  <r>
    <x v="7"/>
    <x v="4"/>
    <n v="11200"/>
    <s v="Homicide"/>
    <x v="0"/>
    <x v="2"/>
    <n v="264753.09999999998"/>
    <n v="0"/>
    <m/>
    <m/>
    <s v="Regular BCM"/>
  </r>
  <r>
    <x v="0"/>
    <x v="6"/>
    <n v="11000"/>
    <s v="Murder"/>
    <x v="1"/>
    <x v="2"/>
    <n v="712564.83"/>
    <n v="0"/>
    <m/>
    <m/>
    <s v="Regular BCM"/>
  </r>
  <r>
    <x v="7"/>
    <x v="3"/>
    <n v="11000"/>
    <s v="Murder"/>
    <x v="1"/>
    <x v="2"/>
    <n v="921428.55"/>
    <n v="0"/>
    <m/>
    <m/>
    <s v="ECM"/>
  </r>
  <r>
    <x v="6"/>
    <x v="5"/>
    <n v="11000"/>
    <s v="Murder"/>
    <x v="1"/>
    <x v="2"/>
    <n v="1092949.28"/>
    <n v="0"/>
    <m/>
    <m/>
    <s v="Regular BCM"/>
  </r>
  <r>
    <x v="11"/>
    <x v="10"/>
    <n v="11000"/>
    <s v="Murder"/>
    <x v="1"/>
    <x v="2"/>
    <n v="1851957.615"/>
    <n v="0"/>
    <m/>
    <m/>
    <s v="Regular BCM"/>
  </r>
  <r>
    <x v="6"/>
    <x v="5"/>
    <n v="11000"/>
    <s v="Murder"/>
    <x v="1"/>
    <x v="2"/>
    <n v="210269.3"/>
    <n v="0"/>
    <m/>
    <m/>
    <s v="ECM"/>
  </r>
  <r>
    <x v="11"/>
    <x v="8"/>
    <n v="11200"/>
    <s v="Homicide"/>
    <x v="0"/>
    <x v="2"/>
    <n v="601800.81000000006"/>
    <n v="0"/>
    <m/>
    <m/>
    <s v="Regular BCM"/>
  </r>
  <r>
    <x v="0"/>
    <x v="2"/>
    <n v="13500"/>
    <s v="Weapons offenses"/>
    <x v="0"/>
    <x v="2"/>
    <n v="211684"/>
    <n v="0"/>
    <m/>
    <m/>
    <s v="Regular BCM"/>
  </r>
  <r>
    <x v="6"/>
    <x v="6"/>
    <n v="17500"/>
    <s v="Other drug offenses"/>
    <x v="0"/>
    <x v="2"/>
    <n v="70807.17"/>
    <n v="0"/>
    <m/>
    <m/>
    <s v="Regular BCM"/>
  </r>
  <r>
    <x v="0"/>
    <x v="1"/>
    <n v="15500"/>
    <s v="Fraud"/>
    <x v="0"/>
    <x v="2"/>
    <n v="28484.959999999999"/>
    <n v="0"/>
    <m/>
    <m/>
    <s v="Regular BCM"/>
  </r>
  <r>
    <x v="9"/>
    <x v="4"/>
    <n v="13500"/>
    <s v="Weapons offenses"/>
    <x v="0"/>
    <x v="2"/>
    <n v="88133.78"/>
    <n v="0"/>
    <m/>
    <m/>
    <s v="G &amp; G"/>
  </r>
  <r>
    <x v="6"/>
    <x v="6"/>
    <n v="12000"/>
    <s v="Narcotics - cocaine and heroin"/>
    <x v="0"/>
    <x v="2"/>
    <n v="219417.33900000001"/>
    <n v="0"/>
    <m/>
    <m/>
    <s v="G &amp; G"/>
  </r>
  <r>
    <x v="7"/>
    <x v="8"/>
    <n v="11000"/>
    <s v="Murder"/>
    <x v="1"/>
    <x v="2"/>
    <n v="379524.77"/>
    <n v="0"/>
    <m/>
    <m/>
    <s v="Regular BCM"/>
  </r>
  <r>
    <x v="6"/>
    <x v="8"/>
    <n v="12500"/>
    <s v="Robbery"/>
    <x v="0"/>
    <x v="2"/>
    <n v="51843.4"/>
    <n v="0"/>
    <m/>
    <m/>
    <s v="G &amp; G"/>
  </r>
  <r>
    <x v="14"/>
    <x v="3"/>
    <n v="11200"/>
    <s v="Homicide"/>
    <x v="0"/>
    <x v="2"/>
    <n v="318541.55"/>
    <n v="0"/>
    <m/>
    <m/>
    <s v="Regular BCM"/>
  </r>
  <r>
    <x v="11"/>
    <x v="5"/>
    <n v="12000"/>
    <s v="Narcotics - cocaine and heroin"/>
    <x v="0"/>
    <x v="2"/>
    <n v="498809.04"/>
    <n v="0"/>
    <m/>
    <m/>
    <s v="Regular BCM"/>
  </r>
  <r>
    <x v="9"/>
    <x v="9"/>
    <n v="13500"/>
    <s v="Weapons offenses"/>
    <x v="0"/>
    <x v="2"/>
    <n v="134313.20000000001"/>
    <n v="0"/>
    <m/>
    <m/>
    <s v="ECM"/>
  </r>
  <r>
    <x v="3"/>
    <x v="10"/>
    <n v="13500"/>
    <s v="Weapons offenses"/>
    <x v="0"/>
    <x v="2"/>
    <n v="3683.4"/>
    <n v="0"/>
    <m/>
    <m/>
    <s v="ECM"/>
  </r>
  <r>
    <x v="9"/>
    <x v="1"/>
    <n v="18500"/>
    <s v="Other criminal"/>
    <x v="0"/>
    <x v="2"/>
    <n v="129794.045"/>
    <n v="0"/>
    <m/>
    <m/>
    <s v="Regular BCM"/>
  </r>
  <r>
    <x v="3"/>
    <x v="9"/>
    <n v="11500"/>
    <s v="Sexual assault"/>
    <x v="0"/>
    <x v="2"/>
    <n v="49114.8"/>
    <n v="0"/>
    <m/>
    <m/>
    <s v="Regular BCM"/>
  </r>
  <r>
    <x v="2"/>
    <x v="2"/>
    <n v="18500"/>
    <s v="Other criminal"/>
    <x v="0"/>
    <x v="2"/>
    <n v="124151.3"/>
    <n v="0"/>
    <m/>
    <m/>
    <s v="Regular BCM"/>
  </r>
  <r>
    <x v="14"/>
    <x v="6"/>
    <n v="12500"/>
    <s v="Robbery"/>
    <x v="0"/>
    <x v="2"/>
    <n v="139704.32000000001"/>
    <n v="0"/>
    <m/>
    <m/>
    <s v="Regular BCM"/>
  </r>
  <r>
    <x v="4"/>
    <x v="0"/>
    <n v="11200"/>
    <s v="Homicide"/>
    <x v="0"/>
    <x v="2"/>
    <n v="127971.34"/>
    <n v="0"/>
    <m/>
    <m/>
    <s v="G &amp; G"/>
  </r>
  <r>
    <x v="7"/>
    <x v="2"/>
    <n v="14500"/>
    <s v="Theft"/>
    <x v="0"/>
    <x v="2"/>
    <n v="6139"/>
    <n v="0"/>
    <m/>
    <m/>
    <s v="G &amp; G"/>
  </r>
  <r>
    <x v="7"/>
    <x v="8"/>
    <n v="18500"/>
    <s v="Other criminal"/>
    <x v="0"/>
    <x v="2"/>
    <n v="11210.843999999999"/>
    <n v="0"/>
    <m/>
    <m/>
    <s v="ECM"/>
  </r>
  <r>
    <x v="2"/>
    <x v="4"/>
    <n v="12000"/>
    <s v="Narcotics - cocaine and heroin"/>
    <x v="0"/>
    <x v="2"/>
    <n v="28650.3"/>
    <n v="0"/>
    <m/>
    <m/>
    <s v="ECM"/>
  </r>
  <r>
    <x v="3"/>
    <x v="8"/>
    <n v="12500"/>
    <s v="Robbery"/>
    <x v="0"/>
    <x v="2"/>
    <n v="6821.5"/>
    <n v="0"/>
    <m/>
    <m/>
    <s v="ECM"/>
  </r>
  <r>
    <x v="6"/>
    <x v="6"/>
    <n v="12500"/>
    <s v="Robbery"/>
    <x v="0"/>
    <x v="2"/>
    <n v="191955.19"/>
    <n v="0"/>
    <m/>
    <m/>
    <s v="Regular BCM"/>
  </r>
  <r>
    <x v="4"/>
    <x v="4"/>
    <n v="11200"/>
    <s v="Homicide"/>
    <x v="0"/>
    <x v="2"/>
    <n v="72566.34"/>
    <n v="0"/>
    <m/>
    <m/>
    <s v="Regular BCM"/>
  </r>
  <r>
    <x v="6"/>
    <x v="2"/>
    <n v="16000"/>
    <s v="Impaired driving"/>
    <x v="0"/>
    <x v="2"/>
    <n v="10232.25"/>
    <n v="0"/>
    <m/>
    <m/>
    <s v="Regular BCM"/>
  </r>
  <r>
    <x v="2"/>
    <x v="5"/>
    <n v="12000"/>
    <s v="Narcotics - cocaine and heroin"/>
    <x v="0"/>
    <x v="2"/>
    <n v="313102.51"/>
    <n v="0"/>
    <m/>
    <m/>
    <s v="G &amp; G"/>
  </r>
  <r>
    <x v="0"/>
    <x v="11"/>
    <n v="18500"/>
    <s v="Other criminal"/>
    <x v="0"/>
    <x v="2"/>
    <n v="54796.76"/>
    <n v="0"/>
    <m/>
    <m/>
    <s v="Regular BCM"/>
  </r>
  <r>
    <x v="3"/>
    <x v="9"/>
    <n v="12000"/>
    <s v="Narcotics - cocaine and heroin"/>
    <x v="0"/>
    <x v="2"/>
    <n v="246661.45"/>
    <n v="0"/>
    <m/>
    <m/>
    <s v="Regular BCM"/>
  </r>
  <r>
    <x v="9"/>
    <x v="0"/>
    <n v="11200"/>
    <s v="Homicide"/>
    <x v="0"/>
    <x v="2"/>
    <n v="4092.9"/>
    <n v="0"/>
    <m/>
    <m/>
    <s v="ECM"/>
  </r>
  <r>
    <x v="7"/>
    <x v="1"/>
    <n v="13500"/>
    <s v="Weapons offenses"/>
    <x v="0"/>
    <x v="2"/>
    <n v="61529.23"/>
    <n v="0"/>
    <m/>
    <m/>
    <s v="Regular BCM"/>
  </r>
  <r>
    <x v="6"/>
    <x v="11"/>
    <n v="14500"/>
    <s v="Theft"/>
    <x v="0"/>
    <x v="2"/>
    <n v="35197.4"/>
    <n v="0"/>
    <m/>
    <m/>
    <s v="Regular BCM"/>
  </r>
  <r>
    <x v="14"/>
    <x v="3"/>
    <n v="11500"/>
    <s v="Sexual assault"/>
    <x v="0"/>
    <x v="2"/>
    <n v="97410.4"/>
    <n v="0"/>
    <m/>
    <m/>
    <s v="Regular BCM"/>
  </r>
  <r>
    <x v="4"/>
    <x v="1"/>
    <n v="11000"/>
    <s v="Murder"/>
    <x v="1"/>
    <x v="2"/>
    <n v="62648.45"/>
    <n v="0"/>
    <m/>
    <m/>
    <s v="ECM"/>
  </r>
  <r>
    <x v="2"/>
    <x v="10"/>
    <n v="12500"/>
    <s v="Robbery"/>
    <x v="0"/>
    <x v="2"/>
    <n v="70806.05"/>
    <n v="0"/>
    <m/>
    <m/>
    <s v="Regular BCM"/>
  </r>
  <r>
    <x v="3"/>
    <x v="6"/>
    <n v="18500"/>
    <s v="Other criminal"/>
    <x v="0"/>
    <x v="2"/>
    <n v="103209.12"/>
    <n v="0"/>
    <m/>
    <m/>
    <s v="Regular BCM"/>
  </r>
  <r>
    <x v="0"/>
    <x v="5"/>
    <n v="16500"/>
    <s v="Other vehicle offenses"/>
    <x v="0"/>
    <x v="2"/>
    <n v="37447.9"/>
    <n v="0"/>
    <m/>
    <m/>
    <s v="G &amp; G"/>
  </r>
  <r>
    <x v="11"/>
    <x v="2"/>
    <n v="12000"/>
    <s v="Narcotics - cocaine and heroin"/>
    <x v="0"/>
    <x v="2"/>
    <n v="11280.75"/>
    <n v="0"/>
    <m/>
    <m/>
    <s v="G &amp; G"/>
  </r>
  <r>
    <x v="3"/>
    <x v="7"/>
    <n v="11200"/>
    <s v="Homicide"/>
    <x v="0"/>
    <x v="2"/>
    <n v="359038.36599999998"/>
    <n v="0"/>
    <m/>
    <m/>
    <s v="Regular BCM"/>
  </r>
  <r>
    <x v="7"/>
    <x v="10"/>
    <n v="11500"/>
    <s v="Sexual assault"/>
    <x v="0"/>
    <x v="2"/>
    <n v="94851.44"/>
    <n v="0"/>
    <m/>
    <m/>
    <s v="Regular BCM"/>
  </r>
  <r>
    <x v="14"/>
    <x v="9"/>
    <n v="11000"/>
    <s v="Murder"/>
    <x v="1"/>
    <x v="2"/>
    <n v="115498.95"/>
    <n v="0"/>
    <m/>
    <m/>
    <s v="ECM"/>
  </r>
  <r>
    <x v="4"/>
    <x v="2"/>
    <n v="12500"/>
    <s v="Robbery"/>
    <x v="0"/>
    <x v="2"/>
    <n v="43282.417999999998"/>
    <n v="0"/>
    <m/>
    <m/>
    <s v="Regular BCM"/>
  </r>
  <r>
    <x v="3"/>
    <x v="10"/>
    <n v="16500"/>
    <s v="Other vehicle offenses"/>
    <x v="0"/>
    <x v="2"/>
    <n v="75445.789999999994"/>
    <n v="0"/>
    <m/>
    <m/>
    <s v="Regular BCM"/>
  </r>
  <r>
    <x v="4"/>
    <x v="6"/>
    <n v="12000"/>
    <s v="Narcotics - cocaine and heroin"/>
    <x v="0"/>
    <x v="2"/>
    <n v="202097.16"/>
    <n v="0"/>
    <m/>
    <m/>
    <s v="Regular BCM"/>
  </r>
  <r>
    <x v="6"/>
    <x v="11"/>
    <n v="11200"/>
    <s v="Homicide"/>
    <x v="0"/>
    <x v="2"/>
    <n v="47250"/>
    <n v="0"/>
    <s v="Y"/>
    <m/>
    <s v="Regular BCM"/>
  </r>
  <r>
    <x v="9"/>
    <x v="7"/>
    <n v="14000"/>
    <s v="Assault"/>
    <x v="0"/>
    <x v="2"/>
    <n v="25783.8"/>
    <n v="0"/>
    <m/>
    <m/>
    <s v="G &amp; G"/>
  </r>
  <r>
    <x v="9"/>
    <x v="7"/>
    <n v="12000"/>
    <s v="Narcotics - cocaine and heroin"/>
    <x v="0"/>
    <x v="2"/>
    <n v="59347.05"/>
    <n v="0"/>
    <m/>
    <m/>
    <s v="G &amp; G"/>
  </r>
  <r>
    <x v="11"/>
    <x v="0"/>
    <n v="12500"/>
    <s v="Robbery"/>
    <x v="0"/>
    <x v="2"/>
    <n v="65733.539999999994"/>
    <n v="0"/>
    <m/>
    <m/>
    <s v="Regular BCM"/>
  </r>
  <r>
    <x v="4"/>
    <x v="9"/>
    <n v="13500"/>
    <s v="Weapons offenses"/>
    <x v="0"/>
    <x v="2"/>
    <n v="55253.8"/>
    <n v="0"/>
    <m/>
    <m/>
    <s v="G &amp; G"/>
  </r>
  <r>
    <x v="14"/>
    <x v="8"/>
    <n v="13500"/>
    <s v="Weapons offenses"/>
    <x v="0"/>
    <x v="2"/>
    <n v="25239.55"/>
    <n v="0"/>
    <m/>
    <m/>
    <s v="G &amp; G"/>
  </r>
  <r>
    <x v="2"/>
    <x v="5"/>
    <n v="18500"/>
    <s v="Other criminal"/>
    <x v="0"/>
    <x v="2"/>
    <n v="31104.9"/>
    <n v="0"/>
    <s v="Y"/>
    <m/>
    <s v="Regular BCM"/>
  </r>
  <r>
    <x v="2"/>
    <x v="3"/>
    <n v="13500"/>
    <s v="Weapons offenses"/>
    <x v="0"/>
    <x v="2"/>
    <n v="51773.4"/>
    <n v="0"/>
    <s v="Y"/>
    <m/>
    <s v="Regular BCM"/>
  </r>
  <r>
    <x v="3"/>
    <x v="8"/>
    <n v="12000"/>
    <s v="Narcotics - cocaine and heroin"/>
    <x v="0"/>
    <x v="2"/>
    <n v="156467.49"/>
    <n v="0"/>
    <m/>
    <m/>
    <s v="Regular BCM"/>
  </r>
  <r>
    <x v="11"/>
    <x v="8"/>
    <n v="12500"/>
    <s v="Robbery"/>
    <x v="0"/>
    <x v="2"/>
    <n v="45410.25"/>
    <n v="0"/>
    <m/>
    <m/>
    <s v="Regular BCM"/>
  </r>
  <r>
    <x v="4"/>
    <x v="2"/>
    <n v="15500"/>
    <s v="Fraud"/>
    <x v="0"/>
    <x v="2"/>
    <n v="24556"/>
    <n v="0"/>
    <m/>
    <m/>
    <s v="Regular BCM"/>
  </r>
  <r>
    <x v="2"/>
    <x v="3"/>
    <n v="11500"/>
    <s v="Sexual assault"/>
    <x v="0"/>
    <x v="2"/>
    <n v="68896.05"/>
    <n v="0"/>
    <m/>
    <m/>
    <s v="Regular BCM"/>
  </r>
  <r>
    <x v="6"/>
    <x v="8"/>
    <n v="12000"/>
    <s v="Narcotics - cocaine and heroin"/>
    <x v="0"/>
    <x v="2"/>
    <n v="56715.25"/>
    <n v="0"/>
    <m/>
    <m/>
    <s v="G &amp; G"/>
  </r>
  <r>
    <x v="3"/>
    <x v="5"/>
    <n v="15000"/>
    <s v="Threatening"/>
    <x v="0"/>
    <x v="2"/>
    <n v="10232.25"/>
    <n v="0"/>
    <m/>
    <m/>
    <s v="Regular BCM"/>
  </r>
  <r>
    <x v="11"/>
    <x v="0"/>
    <n v="18500"/>
    <s v="Other criminal"/>
    <x v="0"/>
    <x v="2"/>
    <n v="105036.5"/>
    <n v="0"/>
    <m/>
    <m/>
    <s v="Regular BCM"/>
  </r>
  <r>
    <x v="2"/>
    <x v="2"/>
    <n v="12000"/>
    <s v="Narcotics - cocaine and heroin"/>
    <x v="0"/>
    <x v="2"/>
    <n v="181723.71"/>
    <n v="0"/>
    <m/>
    <m/>
    <s v="ECM"/>
  </r>
  <r>
    <x v="2"/>
    <x v="1"/>
    <n v="14000"/>
    <s v="Assault"/>
    <x v="0"/>
    <x v="2"/>
    <n v="296053.09999999998"/>
    <n v="0"/>
    <m/>
    <m/>
    <s v="Regular BCM"/>
  </r>
  <r>
    <x v="6"/>
    <x v="2"/>
    <n v="12000"/>
    <s v="Narcotics - cocaine and heroin"/>
    <x v="0"/>
    <x v="2"/>
    <n v="118556.2"/>
    <n v="0"/>
    <m/>
    <m/>
    <s v="Regular BCM"/>
  </r>
  <r>
    <x v="3"/>
    <x v="7"/>
    <n v="17500"/>
    <s v="Other drug offenses"/>
    <x v="0"/>
    <x v="2"/>
    <n v="90316.66"/>
    <n v="0"/>
    <m/>
    <m/>
    <s v="G &amp; G"/>
  </r>
  <r>
    <x v="3"/>
    <x v="8"/>
    <n v="13500"/>
    <s v="Weapons offenses"/>
    <x v="0"/>
    <x v="2"/>
    <n v="10232.25"/>
    <n v="0"/>
    <m/>
    <m/>
    <s v="G &amp; G"/>
  </r>
  <r>
    <x v="6"/>
    <x v="9"/>
    <n v="14000"/>
    <s v="Assault"/>
    <x v="0"/>
    <x v="2"/>
    <n v="50067.15"/>
    <n v="0"/>
    <m/>
    <m/>
    <s v="Regular BCM"/>
  </r>
  <r>
    <x v="4"/>
    <x v="8"/>
    <n v="13500"/>
    <s v="Weapons offenses"/>
    <x v="0"/>
    <x v="2"/>
    <n v="105731.95"/>
    <n v="0"/>
    <m/>
    <m/>
    <s v="Regular BCM"/>
  </r>
  <r>
    <x v="14"/>
    <x v="8"/>
    <n v="15500"/>
    <s v="Fraud"/>
    <x v="0"/>
    <x v="2"/>
    <n v="31378.9"/>
    <n v="0"/>
    <m/>
    <m/>
    <s v="Regular BCM"/>
  </r>
  <r>
    <x v="9"/>
    <x v="9"/>
    <n v="15500"/>
    <s v="Fraud"/>
    <x v="0"/>
    <x v="2"/>
    <n v="23875.25"/>
    <n v="0"/>
    <m/>
    <m/>
    <s v="Regular BCM"/>
  </r>
  <r>
    <x v="3"/>
    <x v="11"/>
    <n v="12500"/>
    <s v="Robbery"/>
    <x v="0"/>
    <x v="2"/>
    <n v="54230.400000000001"/>
    <n v="0"/>
    <m/>
    <m/>
    <s v="Regular BCM"/>
  </r>
  <r>
    <x v="7"/>
    <x v="2"/>
    <n v="12500"/>
    <s v="Robbery"/>
    <x v="0"/>
    <x v="2"/>
    <n v="37029"/>
    <n v="0"/>
    <m/>
    <m/>
    <s v="Regular BCM"/>
  </r>
  <r>
    <x v="11"/>
    <x v="5"/>
    <n v="14500"/>
    <s v="Theft"/>
    <x v="0"/>
    <x v="2"/>
    <n v="23328.2"/>
    <n v="0"/>
    <m/>
    <m/>
    <s v="Regular BCM"/>
  </r>
  <r>
    <x v="3"/>
    <x v="5"/>
    <n v="11500"/>
    <s v="Sexual assault"/>
    <x v="0"/>
    <x v="2"/>
    <n v="90247.43"/>
    <n v="0"/>
    <m/>
    <m/>
    <s v="Regular BCM"/>
  </r>
  <r>
    <x v="9"/>
    <x v="10"/>
    <n v="11200"/>
    <s v="Homicide"/>
    <x v="0"/>
    <x v="2"/>
    <n v="35744.660000000003"/>
    <n v="0"/>
    <m/>
    <m/>
    <s v="G &amp; G"/>
  </r>
  <r>
    <x v="14"/>
    <x v="9"/>
    <n v="15000"/>
    <s v="Threatening"/>
    <x v="0"/>
    <x v="2"/>
    <n v="9550.1"/>
    <n v="0"/>
    <m/>
    <m/>
    <s v="Regular BCM"/>
  </r>
  <r>
    <x v="3"/>
    <x v="2"/>
    <n v="14000"/>
    <s v="Assault"/>
    <x v="0"/>
    <x v="2"/>
    <n v="30832.9"/>
    <n v="0"/>
    <m/>
    <m/>
    <s v="Regular BCM"/>
  </r>
  <r>
    <x v="6"/>
    <x v="9"/>
    <n v="18500"/>
    <s v="Other criminal"/>
    <x v="0"/>
    <x v="2"/>
    <n v="45567.62"/>
    <n v="0"/>
    <m/>
    <m/>
    <s v="G &amp; G"/>
  </r>
  <r>
    <x v="14"/>
    <x v="5"/>
    <n v="11000"/>
    <s v="Murder"/>
    <x v="1"/>
    <x v="2"/>
    <n v="126898.053"/>
    <n v="0"/>
    <m/>
    <m/>
    <s v="ECM"/>
  </r>
  <r>
    <x v="6"/>
    <x v="5"/>
    <n v="12000"/>
    <s v="Narcotics - cocaine and heroin"/>
    <x v="0"/>
    <x v="2"/>
    <n v="34789.65"/>
    <n v="0"/>
    <s v="Y"/>
    <m/>
    <s v="G &amp; G"/>
  </r>
  <r>
    <x v="7"/>
    <x v="8"/>
    <n v="13500"/>
    <s v="Weapons offenses"/>
    <x v="0"/>
    <x v="2"/>
    <n v="1675.607"/>
    <n v="0"/>
    <m/>
    <m/>
    <s v="Regular BCM"/>
  </r>
  <r>
    <x v="0"/>
    <x v="3"/>
    <n v="13500"/>
    <s v="Weapons offenses"/>
    <x v="0"/>
    <x v="2"/>
    <n v="109030.88"/>
    <n v="0"/>
    <m/>
    <m/>
    <s v="Regular BCM"/>
  </r>
  <r>
    <x v="0"/>
    <x v="11"/>
    <n v="14000"/>
    <s v="Assault"/>
    <x v="0"/>
    <x v="2"/>
    <n v="61881.120000000003"/>
    <n v="0"/>
    <m/>
    <m/>
    <s v="Regular BCM"/>
  </r>
  <r>
    <x v="6"/>
    <x v="7"/>
    <n v="13500"/>
    <s v="Weapons offenses"/>
    <x v="0"/>
    <x v="2"/>
    <n v="84310.1"/>
    <n v="0"/>
    <m/>
    <m/>
    <s v="Regular BCM"/>
  </r>
  <r>
    <x v="0"/>
    <x v="6"/>
    <n v="11000"/>
    <s v="Murder"/>
    <x v="1"/>
    <x v="2"/>
    <n v="968003.22"/>
    <n v="0"/>
    <m/>
    <m/>
    <s v="ECM"/>
  </r>
  <r>
    <x v="2"/>
    <x v="4"/>
    <n v="12000"/>
    <s v="Narcotics - cocaine and heroin"/>
    <x v="0"/>
    <x v="2"/>
    <n v="70942.66"/>
    <n v="0"/>
    <s v="Y"/>
    <m/>
    <s v="Regular BCM"/>
  </r>
  <r>
    <x v="14"/>
    <x v="3"/>
    <n v="15500"/>
    <s v="Fraud"/>
    <x v="0"/>
    <x v="2"/>
    <n v="23602.04"/>
    <n v="0"/>
    <m/>
    <m/>
    <s v="Regular BCM"/>
  </r>
  <r>
    <x v="4"/>
    <x v="0"/>
    <n v="13500"/>
    <s v="Weapons offenses"/>
    <x v="0"/>
    <x v="2"/>
    <n v="56482.02"/>
    <n v="0"/>
    <m/>
    <m/>
    <s v="Regular BCM"/>
  </r>
  <r>
    <x v="9"/>
    <x v="11"/>
    <n v="11000"/>
    <s v="Murder"/>
    <x v="1"/>
    <x v="2"/>
    <n v="349639.55"/>
    <n v="0"/>
    <m/>
    <m/>
    <s v="ECM"/>
  </r>
  <r>
    <x v="9"/>
    <x v="10"/>
    <n v="18500"/>
    <s v="Other criminal"/>
    <x v="0"/>
    <x v="2"/>
    <n v="16371.6"/>
    <n v="0"/>
    <m/>
    <m/>
    <s v="Regular BCM"/>
  </r>
  <r>
    <x v="14"/>
    <x v="0"/>
    <n v="18500"/>
    <s v="Other criminal"/>
    <x v="0"/>
    <x v="2"/>
    <n v="29332.45"/>
    <n v="0"/>
    <s v="Y"/>
    <m/>
    <s v="Regular BCM"/>
  </r>
  <r>
    <x v="6"/>
    <x v="7"/>
    <n v="18000"/>
    <s v="Fail to comply"/>
    <x v="0"/>
    <x v="2"/>
    <n v="6821.5"/>
    <n v="0"/>
    <m/>
    <m/>
    <s v="Regular BCM"/>
  </r>
  <r>
    <x v="14"/>
    <x v="7"/>
    <n v="18000"/>
    <s v="Fail to comply"/>
    <x v="0"/>
    <x v="2"/>
    <n v="17803.099999999999"/>
    <n v="0"/>
    <m/>
    <m/>
    <s v="Regular BCM"/>
  </r>
  <r>
    <x v="14"/>
    <x v="5"/>
    <n v="18500"/>
    <s v="Other criminal"/>
    <x v="0"/>
    <x v="2"/>
    <n v="43316"/>
    <n v="0"/>
    <m/>
    <m/>
    <s v="Regular BCM"/>
  </r>
  <r>
    <x v="2"/>
    <x v="1"/>
    <n v="13000"/>
    <s v="Break and enter"/>
    <x v="0"/>
    <x v="2"/>
    <n v="34789.65"/>
    <n v="0"/>
    <s v="Y"/>
    <m/>
    <s v="Regular BCM"/>
  </r>
  <r>
    <x v="6"/>
    <x v="0"/>
    <n v="11000"/>
    <s v="Murder"/>
    <x v="1"/>
    <x v="2"/>
    <n v="338205"/>
    <n v="0"/>
    <s v="Y"/>
    <m/>
    <s v="Regular BCM"/>
  </r>
  <r>
    <x v="7"/>
    <x v="1"/>
    <n v="12000"/>
    <s v="Narcotics - cocaine and heroin"/>
    <x v="0"/>
    <x v="2"/>
    <n v="83768.02"/>
    <n v="0"/>
    <m/>
    <m/>
    <s v="G &amp; G"/>
  </r>
  <r>
    <x v="14"/>
    <x v="11"/>
    <n v="12000"/>
    <s v="Narcotics - cocaine and heroin"/>
    <x v="0"/>
    <x v="2"/>
    <n v="144475.1"/>
    <n v="0"/>
    <m/>
    <m/>
    <s v="ECM"/>
  </r>
  <r>
    <x v="0"/>
    <x v="10"/>
    <n v="13500"/>
    <s v="Weapons offenses"/>
    <x v="0"/>
    <x v="2"/>
    <n v="95501"/>
    <n v="0"/>
    <m/>
    <m/>
    <s v="G &amp; G"/>
  </r>
  <r>
    <x v="6"/>
    <x v="6"/>
    <n v="12000"/>
    <s v="Narcotics - cocaine and heroin"/>
    <x v="0"/>
    <x v="2"/>
    <n v="36426.81"/>
    <n v="0"/>
    <s v="Y"/>
    <m/>
    <s v="Regular BCM"/>
  </r>
  <r>
    <x v="2"/>
    <x v="9"/>
    <n v="13500"/>
    <s v="Weapons offenses"/>
    <x v="0"/>
    <x v="2"/>
    <n v="37858.800000000003"/>
    <n v="0"/>
    <m/>
    <m/>
    <s v="Regular BCM"/>
  </r>
  <r>
    <x v="3"/>
    <x v="10"/>
    <n v="18500"/>
    <s v="Other criminal"/>
    <x v="0"/>
    <x v="2"/>
    <n v="41860.817000000003"/>
    <n v="0"/>
    <m/>
    <m/>
    <s v="G &amp; G"/>
  </r>
  <r>
    <x v="3"/>
    <x v="5"/>
    <n v="13500"/>
    <s v="Weapons offenses"/>
    <x v="0"/>
    <x v="2"/>
    <n v="6486.4669999999996"/>
    <n v="0"/>
    <m/>
    <m/>
    <s v="G &amp; G"/>
  </r>
  <r>
    <x v="6"/>
    <x v="0"/>
    <n v="13500"/>
    <s v="Weapons offenses"/>
    <x v="0"/>
    <x v="2"/>
    <n v="51161.25"/>
    <n v="0"/>
    <m/>
    <m/>
    <s v="Regular BCM"/>
  </r>
  <r>
    <x v="7"/>
    <x v="1"/>
    <n v="11000"/>
    <s v="Murder"/>
    <x v="1"/>
    <x v="2"/>
    <n v="207905.6"/>
    <n v="0"/>
    <m/>
    <m/>
    <s v="ECM"/>
  </r>
  <r>
    <x v="6"/>
    <x v="5"/>
    <n v="12500"/>
    <s v="Robbery"/>
    <x v="0"/>
    <x v="2"/>
    <n v="13643"/>
    <n v="0"/>
    <m/>
    <m/>
    <s v="G &amp; G"/>
  </r>
  <r>
    <x v="4"/>
    <x v="9"/>
    <n v="18500"/>
    <s v="Other criminal"/>
    <x v="0"/>
    <x v="2"/>
    <n v="6821.5"/>
    <n v="0"/>
    <m/>
    <m/>
    <s v="G &amp; G"/>
  </r>
  <r>
    <x v="9"/>
    <x v="1"/>
    <n v="16000"/>
    <s v="Impaired driving"/>
    <x v="0"/>
    <x v="2"/>
    <n v="29467.200000000001"/>
    <n v="0"/>
    <m/>
    <m/>
    <s v="Regular BCM"/>
  </r>
  <r>
    <x v="14"/>
    <x v="3"/>
    <n v="14000"/>
    <s v="Assault"/>
    <x v="0"/>
    <x v="2"/>
    <n v="55387.8"/>
    <n v="0"/>
    <m/>
    <m/>
    <s v="Regular BCM"/>
  </r>
  <r>
    <x v="4"/>
    <x v="1"/>
    <n v="12000"/>
    <s v="Narcotics - cocaine and heroin"/>
    <x v="0"/>
    <x v="2"/>
    <n v="6139"/>
    <n v="0"/>
    <m/>
    <m/>
    <s v="G &amp; G"/>
  </r>
  <r>
    <x v="2"/>
    <x v="2"/>
    <n v="14500"/>
    <s v="Theft"/>
    <x v="0"/>
    <x v="2"/>
    <n v="40885.74"/>
    <n v="0"/>
    <s v="Y"/>
    <m/>
    <s v="Regular BCM"/>
  </r>
  <r>
    <x v="0"/>
    <x v="5"/>
    <n v="13500"/>
    <s v="Weapons offenses"/>
    <x v="0"/>
    <x v="2"/>
    <n v="120166.62"/>
    <n v="0"/>
    <m/>
    <m/>
    <s v="Regular BCM"/>
  </r>
  <r>
    <x v="9"/>
    <x v="9"/>
    <n v="13500"/>
    <s v="Weapons offenses"/>
    <x v="0"/>
    <x v="2"/>
    <n v="50095.26"/>
    <n v="0"/>
    <m/>
    <m/>
    <s v="Regular BCM"/>
  </r>
  <r>
    <x v="11"/>
    <x v="1"/>
    <n v="18500"/>
    <s v="Other criminal"/>
    <x v="0"/>
    <x v="2"/>
    <n v="40912.1"/>
    <n v="0"/>
    <m/>
    <m/>
    <s v="Regular BCM"/>
  </r>
  <r>
    <x v="7"/>
    <x v="10"/>
    <n v="12000"/>
    <s v="Narcotics - cocaine and heroin"/>
    <x v="0"/>
    <x v="2"/>
    <n v="54572"/>
    <n v="0"/>
    <s v="Y"/>
    <m/>
    <s v="Regular BCM"/>
  </r>
  <r>
    <x v="2"/>
    <x v="9"/>
    <n v="18500"/>
    <s v="Other criminal"/>
    <x v="0"/>
    <x v="2"/>
    <n v="33152"/>
    <n v="0"/>
    <m/>
    <m/>
    <s v="Regular BCM"/>
  </r>
  <r>
    <x v="4"/>
    <x v="5"/>
    <n v="13500"/>
    <s v="Weapons offenses"/>
    <x v="0"/>
    <x v="2"/>
    <n v="50094.239999999998"/>
    <n v="0"/>
    <m/>
    <m/>
    <s v="Regular BCM"/>
  </r>
  <r>
    <x v="3"/>
    <x v="3"/>
    <n v="12000"/>
    <s v="Narcotics - cocaine and heroin"/>
    <x v="0"/>
    <x v="2"/>
    <n v="777.65099999999995"/>
    <n v="0"/>
    <m/>
    <m/>
    <s v="G &amp; G"/>
  </r>
  <r>
    <x v="2"/>
    <x v="5"/>
    <n v="18500"/>
    <s v="Other criminal"/>
    <x v="0"/>
    <x v="2"/>
    <n v="68215"/>
    <n v="0"/>
    <m/>
    <m/>
    <s v="Mega Case"/>
  </r>
  <r>
    <x v="0"/>
    <x v="0"/>
    <n v="11000"/>
    <s v="Murder"/>
    <x v="1"/>
    <x v="2"/>
    <n v="42975.45"/>
    <n v="0"/>
    <m/>
    <m/>
    <s v="Mega Case"/>
  </r>
  <r>
    <x v="6"/>
    <x v="2"/>
    <n v="13500"/>
    <s v="Weapons offenses"/>
    <x v="0"/>
    <x v="2"/>
    <n v="44339.75"/>
    <n v="0"/>
    <m/>
    <m/>
    <s v="Regular BCM"/>
  </r>
  <r>
    <x v="4"/>
    <x v="3"/>
    <n v="13500"/>
    <s v="Weapons offenses"/>
    <x v="0"/>
    <x v="2"/>
    <n v="76400.800000000003"/>
    <n v="0"/>
    <m/>
    <m/>
    <s v="G &amp; G"/>
  </r>
  <r>
    <x v="2"/>
    <x v="5"/>
    <n v="11000"/>
    <s v="Murder"/>
    <x v="1"/>
    <x v="2"/>
    <n v="50069.81"/>
    <n v="0"/>
    <s v="Y"/>
    <m/>
    <s v="Regular BCM"/>
  </r>
  <r>
    <x v="7"/>
    <x v="2"/>
    <n v="12500"/>
    <s v="Robbery"/>
    <x v="0"/>
    <x v="2"/>
    <n v="35471.800000000003"/>
    <n v="0"/>
    <s v="Y"/>
    <m/>
    <s v="Regular BCM"/>
  </r>
  <r>
    <x v="2"/>
    <x v="9"/>
    <n v="18000"/>
    <s v="Fail to comply"/>
    <x v="0"/>
    <x v="2"/>
    <n v="15961.4"/>
    <n v="0"/>
    <m/>
    <m/>
    <s v="Regular BCM"/>
  </r>
  <r>
    <x v="2"/>
    <x v="6"/>
    <n v="12000"/>
    <s v="Narcotics - cocaine and heroin"/>
    <x v="0"/>
    <x v="2"/>
    <n v="48432.65"/>
    <n v="0"/>
    <s v="Y"/>
    <m/>
    <s v="G &amp; G"/>
  </r>
  <r>
    <x v="9"/>
    <x v="10"/>
    <n v="12500"/>
    <s v="Robbery"/>
    <x v="0"/>
    <x v="2"/>
    <n v="8185.8"/>
    <n v="0"/>
    <m/>
    <m/>
    <s v="Regular BCM"/>
  </r>
  <r>
    <x v="7"/>
    <x v="9"/>
    <n v="13500"/>
    <s v="Weapons offenses"/>
    <x v="0"/>
    <x v="2"/>
    <n v="82781.100000000006"/>
    <n v="0"/>
    <m/>
    <m/>
    <s v="G &amp; G"/>
  </r>
  <r>
    <x v="6"/>
    <x v="10"/>
    <n v="14000"/>
    <s v="Assault"/>
    <x v="0"/>
    <x v="2"/>
    <n v="18145.189999999999"/>
    <n v="0"/>
    <s v="Y"/>
    <m/>
    <s v="Regular BCM"/>
  </r>
  <r>
    <x v="7"/>
    <x v="6"/>
    <n v="12000"/>
    <s v="Narcotics - cocaine and heroin"/>
    <x v="0"/>
    <x v="2"/>
    <n v="48620.88"/>
    <n v="0"/>
    <s v="Y"/>
    <m/>
    <s v="Regular BCM"/>
  </r>
  <r>
    <x v="3"/>
    <x v="11"/>
    <n v="12500"/>
    <s v="Robbery"/>
    <x v="0"/>
    <x v="2"/>
    <n v="59892.77"/>
    <n v="0"/>
    <m/>
    <m/>
    <s v="G &amp; G"/>
  </r>
  <r>
    <x v="3"/>
    <x v="10"/>
    <n v="15500"/>
    <s v="Fraud"/>
    <x v="0"/>
    <x v="2"/>
    <n v="9208.5"/>
    <n v="0"/>
    <m/>
    <m/>
    <s v="Regular BCM"/>
  </r>
  <r>
    <x v="7"/>
    <x v="2"/>
    <n v="12000"/>
    <s v="Narcotics - cocaine and heroin"/>
    <x v="0"/>
    <x v="2"/>
    <n v="26848.44"/>
    <n v="0"/>
    <m/>
    <m/>
    <s v="G &amp; G"/>
  </r>
  <r>
    <x v="6"/>
    <x v="3"/>
    <n v="18500"/>
    <s v="Other criminal"/>
    <x v="0"/>
    <x v="2"/>
    <n v="88270.21"/>
    <n v="0"/>
    <m/>
    <m/>
    <s v="G &amp; G"/>
  </r>
  <r>
    <x v="14"/>
    <x v="1"/>
    <n v="18500"/>
    <s v="Other criminal"/>
    <x v="0"/>
    <x v="2"/>
    <n v="13643"/>
    <n v="0"/>
    <m/>
    <m/>
    <s v="G &amp; G"/>
  </r>
  <r>
    <x v="3"/>
    <x v="8"/>
    <n v="17500"/>
    <s v="Other drug offenses"/>
    <x v="0"/>
    <x v="2"/>
    <n v="15143.73"/>
    <n v="0"/>
    <m/>
    <m/>
    <s v="G &amp; G"/>
  </r>
  <r>
    <x v="7"/>
    <x v="1"/>
    <n v="16500"/>
    <s v="Other vehicle offenses"/>
    <x v="0"/>
    <x v="2"/>
    <n v="21555.94"/>
    <n v="0"/>
    <m/>
    <m/>
    <s v="Regular BCM"/>
  </r>
  <r>
    <x v="6"/>
    <x v="11"/>
    <n v="14000"/>
    <s v="Assault"/>
    <x v="0"/>
    <x v="2"/>
    <n v="20258.7"/>
    <n v="0"/>
    <m/>
    <m/>
    <s v="Regular BCM"/>
  </r>
  <r>
    <x v="6"/>
    <x v="6"/>
    <n v="17500"/>
    <s v="Other drug offenses"/>
    <x v="0"/>
    <x v="2"/>
    <n v="41611.15"/>
    <n v="0"/>
    <m/>
    <m/>
    <s v="G &amp; G"/>
  </r>
  <r>
    <x v="2"/>
    <x v="10"/>
    <n v="14000"/>
    <s v="Assault"/>
    <x v="0"/>
    <x v="2"/>
    <n v="12278"/>
    <n v="0"/>
    <m/>
    <m/>
    <s v="Regular BCM"/>
  </r>
  <r>
    <x v="14"/>
    <x v="6"/>
    <n v="14000"/>
    <s v="Assault"/>
    <x v="0"/>
    <x v="2"/>
    <n v="12278"/>
    <n v="0"/>
    <m/>
    <m/>
    <s v="G &amp; G"/>
  </r>
  <r>
    <x v="0"/>
    <x v="4"/>
    <n v="11000"/>
    <s v="Murder"/>
    <x v="1"/>
    <x v="2"/>
    <n v="1649595.39"/>
    <n v="0"/>
    <m/>
    <m/>
    <s v="Regular BCM"/>
  </r>
  <r>
    <x v="4"/>
    <x v="0"/>
    <n v="11000"/>
    <s v="Murder"/>
    <x v="1"/>
    <x v="2"/>
    <n v="1172774.3899999999"/>
    <n v="0"/>
    <m/>
    <m/>
    <s v="Regular BCM"/>
  </r>
  <r>
    <x v="2"/>
    <x v="6"/>
    <n v="12000"/>
    <s v="Narcotics - cocaine and heroin"/>
    <x v="0"/>
    <x v="2"/>
    <n v="165626.01999999999"/>
    <n v="0"/>
    <m/>
    <m/>
    <s v="G &amp; G"/>
  </r>
  <r>
    <x v="4"/>
    <x v="10"/>
    <n v="11200"/>
    <s v="Homicide"/>
    <x v="0"/>
    <x v="2"/>
    <n v="344777.37"/>
    <n v="0"/>
    <m/>
    <m/>
    <s v="Regular BCM"/>
  </r>
  <r>
    <x v="3"/>
    <x v="2"/>
    <n v="11000"/>
    <s v="Murder"/>
    <x v="1"/>
    <x v="2"/>
    <n v="860956.57"/>
    <n v="0"/>
    <m/>
    <m/>
    <s v="Regular BCM"/>
  </r>
  <r>
    <x v="6"/>
    <x v="9"/>
    <n v="11000"/>
    <s v="Murder"/>
    <x v="1"/>
    <x v="2"/>
    <n v="958479.603"/>
    <n v="0"/>
    <m/>
    <m/>
    <s v="Regular BCM"/>
  </r>
  <r>
    <x v="6"/>
    <x v="3"/>
    <n v="11000"/>
    <s v="Murder"/>
    <x v="1"/>
    <x v="2"/>
    <n v="1306080.773"/>
    <n v="0"/>
    <m/>
    <m/>
    <s v="Regular BCM"/>
  </r>
  <r>
    <x v="14"/>
    <x v="2"/>
    <n v="11000"/>
    <s v="Murder"/>
    <x v="1"/>
    <x v="2"/>
    <n v="1123676.19"/>
    <n v="0"/>
    <m/>
    <m/>
    <s v="Regular BCM"/>
  </r>
  <r>
    <x v="4"/>
    <x v="10"/>
    <n v="18500"/>
    <s v="Other criminal"/>
    <x v="0"/>
    <x v="2"/>
    <n v="36836.1"/>
    <n v="0"/>
    <m/>
    <m/>
    <s v="Regular BCM"/>
  </r>
  <r>
    <x v="6"/>
    <x v="6"/>
    <n v="12000"/>
    <s v="Narcotics - cocaine and heroin"/>
    <x v="0"/>
    <x v="2"/>
    <n v="383638.01"/>
    <n v="0"/>
    <m/>
    <m/>
    <s v="Regular BCM"/>
  </r>
  <r>
    <x v="7"/>
    <x v="4"/>
    <n v="13500"/>
    <s v="Weapons offenses"/>
    <x v="0"/>
    <x v="2"/>
    <n v="859.46"/>
    <n v="0"/>
    <m/>
    <m/>
    <s v="G &amp; G"/>
  </r>
  <r>
    <x v="7"/>
    <x v="7"/>
    <n v="11000"/>
    <s v="Murder"/>
    <x v="1"/>
    <x v="2"/>
    <n v="417519.84"/>
    <n v="0"/>
    <m/>
    <m/>
    <s v="Regular BCM"/>
  </r>
  <r>
    <x v="3"/>
    <x v="2"/>
    <n v="13500"/>
    <s v="Weapons offenses"/>
    <x v="0"/>
    <x v="2"/>
    <n v="169439.23"/>
    <n v="0"/>
    <m/>
    <m/>
    <s v="Regular BCM"/>
  </r>
  <r>
    <x v="9"/>
    <x v="9"/>
    <n v="11000"/>
    <s v="Murder"/>
    <x v="1"/>
    <x v="2"/>
    <n v="980980.375"/>
    <n v="0"/>
    <m/>
    <m/>
    <s v="Regular BCM"/>
  </r>
  <r>
    <x v="3"/>
    <x v="10"/>
    <n v="14500"/>
    <s v="Theft"/>
    <x v="0"/>
    <x v="2"/>
    <n v="22510.95"/>
    <n v="0"/>
    <m/>
    <m/>
    <s v="G &amp; G"/>
  </r>
  <r>
    <x v="4"/>
    <x v="0"/>
    <n v="12000"/>
    <s v="Narcotics - cocaine and heroin"/>
    <x v="0"/>
    <x v="2"/>
    <n v="77765.100000000006"/>
    <n v="0"/>
    <m/>
    <m/>
    <s v="G &amp; G"/>
  </r>
  <r>
    <x v="7"/>
    <x v="11"/>
    <n v="11000"/>
    <s v="Murder"/>
    <x v="1"/>
    <x v="2"/>
    <n v="360079.19"/>
    <n v="0"/>
    <m/>
    <m/>
    <s v="ECM"/>
  </r>
  <r>
    <x v="14"/>
    <x v="10"/>
    <n v="11000"/>
    <s v="Murder"/>
    <x v="1"/>
    <x v="2"/>
    <n v="799933.26"/>
    <n v="0"/>
    <m/>
    <m/>
    <s v="Regular BCM"/>
  </r>
  <r>
    <x v="4"/>
    <x v="4"/>
    <n v="18500"/>
    <s v="Other criminal"/>
    <x v="0"/>
    <x v="2"/>
    <n v="136401.51"/>
    <n v="0"/>
    <m/>
    <m/>
    <s v="Regular BCM"/>
  </r>
  <r>
    <x v="3"/>
    <x v="2"/>
    <n v="11200"/>
    <s v="Homicide"/>
    <x v="0"/>
    <x v="2"/>
    <n v="344070.02"/>
    <n v="0"/>
    <m/>
    <m/>
    <s v="Regular BCM"/>
  </r>
  <r>
    <x v="7"/>
    <x v="11"/>
    <n v="18500"/>
    <s v="Other criminal"/>
    <x v="0"/>
    <x v="2"/>
    <n v="80638.55"/>
    <n v="0"/>
    <m/>
    <m/>
    <s v="Regular BCM"/>
  </r>
  <r>
    <x v="4"/>
    <x v="10"/>
    <n v="11500"/>
    <s v="Sexual assault"/>
    <x v="0"/>
    <x v="2"/>
    <n v="151573.1"/>
    <n v="0"/>
    <m/>
    <m/>
    <s v="Regular BCM"/>
  </r>
  <r>
    <x v="14"/>
    <x v="8"/>
    <n v="14000"/>
    <s v="Assault"/>
    <x v="0"/>
    <x v="2"/>
    <n v="5457.2"/>
    <n v="0"/>
    <m/>
    <m/>
    <s v="Regular BCM"/>
  </r>
  <r>
    <x v="14"/>
    <x v="2"/>
    <n v="11200"/>
    <s v="Homicide"/>
    <x v="0"/>
    <x v="2"/>
    <n v="209093.06"/>
    <n v="0"/>
    <m/>
    <m/>
    <s v="Regular BCM"/>
  </r>
  <r>
    <x v="7"/>
    <x v="2"/>
    <n v="11000"/>
    <s v="Murder"/>
    <x v="1"/>
    <x v="2"/>
    <n v="144844.95000000001"/>
    <n v="0"/>
    <m/>
    <m/>
    <s v="ECM"/>
  </r>
  <r>
    <x v="9"/>
    <x v="6"/>
    <n v="11000"/>
    <s v="Murder"/>
    <x v="1"/>
    <x v="2"/>
    <n v="899082.32"/>
    <n v="0"/>
    <m/>
    <m/>
    <s v="Regular BCM"/>
  </r>
  <r>
    <x v="9"/>
    <x v="4"/>
    <n v="15500"/>
    <s v="Fraud"/>
    <x v="0"/>
    <x v="2"/>
    <n v="33150.6"/>
    <n v="0"/>
    <m/>
    <m/>
    <s v="G &amp; G"/>
  </r>
  <r>
    <x v="14"/>
    <x v="4"/>
    <n v="12000"/>
    <s v="Narcotics - cocaine and heroin"/>
    <x v="0"/>
    <x v="2"/>
    <n v="122389.82"/>
    <n v="0"/>
    <m/>
    <m/>
    <s v="Regular BCM"/>
  </r>
  <r>
    <x v="11"/>
    <x v="6"/>
    <n v="11500"/>
    <s v="Sexual assault"/>
    <x v="0"/>
    <x v="2"/>
    <n v="223026.71"/>
    <n v="0"/>
    <m/>
    <m/>
    <s v="Regular BCM"/>
  </r>
  <r>
    <x v="4"/>
    <x v="11"/>
    <n v="11000"/>
    <s v="Murder"/>
    <x v="1"/>
    <x v="2"/>
    <n v="1815964.19"/>
    <n v="0"/>
    <m/>
    <m/>
    <s v="Regular BCM"/>
  </r>
  <r>
    <x v="14"/>
    <x v="6"/>
    <n v="11000"/>
    <s v="Murder"/>
    <x v="1"/>
    <x v="2"/>
    <n v="1044069.328"/>
    <n v="0"/>
    <m/>
    <m/>
    <s v="Regular BCM"/>
  </r>
  <r>
    <x v="14"/>
    <x v="7"/>
    <n v="11000"/>
    <s v="Murder"/>
    <x v="1"/>
    <x v="2"/>
    <n v="1015544.85"/>
    <n v="0"/>
    <m/>
    <m/>
    <s v="Regular BCM"/>
  </r>
  <r>
    <x v="0"/>
    <x v="10"/>
    <n v="12500"/>
    <s v="Robbery"/>
    <x v="0"/>
    <x v="2"/>
    <n v="245377.94"/>
    <n v="0"/>
    <m/>
    <m/>
    <s v="Regular BCM"/>
  </r>
  <r>
    <x v="14"/>
    <x v="9"/>
    <n v="12500"/>
    <s v="Robbery"/>
    <x v="0"/>
    <x v="2"/>
    <n v="412630.4"/>
    <n v="0"/>
    <m/>
    <m/>
    <s v="Regular BCM"/>
  </r>
  <r>
    <x v="0"/>
    <x v="0"/>
    <n v="16000"/>
    <s v="Impaired driving"/>
    <x v="0"/>
    <x v="2"/>
    <n v="32743.200000000001"/>
    <n v="0"/>
    <m/>
    <m/>
    <s v="Regular BCM"/>
  </r>
  <r>
    <x v="7"/>
    <x v="6"/>
    <n v="12500"/>
    <s v="Robbery"/>
    <x v="0"/>
    <x v="2"/>
    <n v="102302.87"/>
    <n v="0"/>
    <m/>
    <m/>
    <s v="Regular BCM"/>
  </r>
  <r>
    <x v="11"/>
    <x v="4"/>
    <n v="18500"/>
    <s v="Other criminal"/>
    <x v="0"/>
    <x v="2"/>
    <n v="180819.34"/>
    <n v="0"/>
    <m/>
    <m/>
    <s v="Regular BCM"/>
  </r>
  <r>
    <x v="3"/>
    <x v="11"/>
    <n v="12000"/>
    <s v="Narcotics - cocaine and heroin"/>
    <x v="0"/>
    <x v="2"/>
    <n v="297913.94"/>
    <n v="0"/>
    <m/>
    <m/>
    <s v="Regular BCM"/>
  </r>
  <r>
    <x v="14"/>
    <x v="6"/>
    <n v="11500"/>
    <s v="Sexual assault"/>
    <x v="0"/>
    <x v="2"/>
    <n v="158258.66"/>
    <n v="0"/>
    <m/>
    <m/>
    <s v="Regular BCM"/>
  </r>
  <r>
    <x v="14"/>
    <x v="9"/>
    <n v="11000"/>
    <s v="Murder"/>
    <x v="1"/>
    <x v="2"/>
    <n v="661368.25"/>
    <n v="0"/>
    <m/>
    <m/>
    <s v="Regular BCM"/>
  </r>
  <r>
    <x v="6"/>
    <x v="8"/>
    <n v="11000"/>
    <s v="Murder"/>
    <x v="1"/>
    <x v="2"/>
    <n v="1176653.6399999999"/>
    <n v="0"/>
    <m/>
    <m/>
    <s v="Regular BCM"/>
  </r>
  <r>
    <x v="14"/>
    <x v="0"/>
    <n v="11500"/>
    <s v="Sexual assault"/>
    <x v="0"/>
    <x v="2"/>
    <n v="123605.58"/>
    <n v="0"/>
    <m/>
    <m/>
    <s v="Regular BCM"/>
  </r>
  <r>
    <x v="14"/>
    <x v="3"/>
    <n v="12000"/>
    <s v="Narcotics - cocaine and heroin"/>
    <x v="0"/>
    <x v="2"/>
    <n v="183863.91"/>
    <n v="0"/>
    <m/>
    <m/>
    <s v="Regular BCM"/>
  </r>
  <r>
    <x v="11"/>
    <x v="10"/>
    <n v="12000"/>
    <s v="Narcotics - cocaine and heroin"/>
    <x v="0"/>
    <x v="2"/>
    <n v="279258.57"/>
    <n v="0"/>
    <m/>
    <m/>
    <s v="Regular BCM"/>
  </r>
  <r>
    <x v="6"/>
    <x v="7"/>
    <n v="11000"/>
    <s v="Murder"/>
    <x v="1"/>
    <x v="2"/>
    <n v="588338.99"/>
    <n v="0"/>
    <m/>
    <m/>
    <s v="Regular BCM"/>
  </r>
  <r>
    <x v="3"/>
    <x v="9"/>
    <n v="13500"/>
    <s v="Weapons offenses"/>
    <x v="0"/>
    <x v="2"/>
    <n v="20995.38"/>
    <n v="0"/>
    <m/>
    <m/>
    <s v="Regular BCM"/>
  </r>
  <r>
    <x v="4"/>
    <x v="6"/>
    <n v="13500"/>
    <s v="Weapons offenses"/>
    <x v="0"/>
    <x v="2"/>
    <n v="51297.68"/>
    <n v="0"/>
    <m/>
    <m/>
    <s v="G &amp; G"/>
  </r>
  <r>
    <x v="2"/>
    <x v="10"/>
    <n v="11000"/>
    <s v="Murder"/>
    <x v="1"/>
    <x v="2"/>
    <n v="799955.72"/>
    <n v="0"/>
    <m/>
    <m/>
    <s v="Regular BCM"/>
  </r>
  <r>
    <x v="3"/>
    <x v="0"/>
    <n v="13500"/>
    <s v="Weapons offenses"/>
    <x v="0"/>
    <x v="2"/>
    <n v="74081.490000000005"/>
    <n v="0"/>
    <m/>
    <m/>
    <s v="G &amp; G"/>
  </r>
  <r>
    <x v="4"/>
    <x v="3"/>
    <n v="12000"/>
    <s v="Narcotics - cocaine and heroin"/>
    <x v="0"/>
    <x v="2"/>
    <n v="292406.73"/>
    <n v="0"/>
    <m/>
    <m/>
    <s v="Regular BCM"/>
  </r>
  <r>
    <x v="9"/>
    <x v="7"/>
    <n v="11200"/>
    <s v="Homicide"/>
    <x v="0"/>
    <x v="2"/>
    <n v="393746.37"/>
    <n v="0"/>
    <m/>
    <m/>
    <s v="Regular BCM"/>
  </r>
  <r>
    <x v="11"/>
    <x v="3"/>
    <n v="16500"/>
    <s v="Other vehicle offenses"/>
    <x v="0"/>
    <x v="2"/>
    <n v="12032.8"/>
    <n v="0"/>
    <m/>
    <m/>
    <s v="Regular BCM"/>
  </r>
  <r>
    <x v="7"/>
    <x v="3"/>
    <n v="11000"/>
    <s v="Murder"/>
    <x v="1"/>
    <x v="2"/>
    <n v="489252.65"/>
    <n v="0"/>
    <m/>
    <m/>
    <s v="Regular BCM"/>
  </r>
  <r>
    <x v="4"/>
    <x v="6"/>
    <n v="11000"/>
    <s v="Murder"/>
    <x v="1"/>
    <x v="2"/>
    <n v="76271.399999999994"/>
    <n v="0"/>
    <m/>
    <m/>
    <s v="ECM"/>
  </r>
  <r>
    <x v="11"/>
    <x v="2"/>
    <n v="11000"/>
    <s v="Murder"/>
    <x v="1"/>
    <x v="2"/>
    <n v="1429795.21"/>
    <n v="0"/>
    <m/>
    <m/>
    <s v="Regular BCM"/>
  </r>
  <r>
    <x v="11"/>
    <x v="10"/>
    <n v="13500"/>
    <s v="Weapons offenses"/>
    <x v="0"/>
    <x v="2"/>
    <n v="206373.98"/>
    <n v="0"/>
    <m/>
    <m/>
    <s v="Regular BCM"/>
  </r>
  <r>
    <x v="2"/>
    <x v="4"/>
    <n v="12500"/>
    <s v="Robbery"/>
    <x v="0"/>
    <x v="2"/>
    <n v="32061.05"/>
    <n v="0"/>
    <s v="Y"/>
    <m/>
    <s v="Regular BCM"/>
  </r>
  <r>
    <x v="14"/>
    <x v="11"/>
    <n v="18500"/>
    <s v="Other criminal"/>
    <x v="0"/>
    <x v="2"/>
    <n v="86972.2"/>
    <n v="0"/>
    <m/>
    <m/>
    <s v="Regular BCM"/>
  </r>
  <r>
    <x v="6"/>
    <x v="11"/>
    <n v="12000"/>
    <s v="Narcotics - cocaine and heroin"/>
    <x v="0"/>
    <x v="2"/>
    <n v="185134.15"/>
    <n v="0"/>
    <m/>
    <m/>
    <s v="G &amp; G"/>
  </r>
  <r>
    <x v="6"/>
    <x v="0"/>
    <n v="11200"/>
    <s v="Homicide"/>
    <x v="0"/>
    <x v="2"/>
    <n v="242538.57"/>
    <n v="0"/>
    <m/>
    <m/>
    <s v="Regular BCM"/>
  </r>
  <r>
    <x v="9"/>
    <x v="4"/>
    <n v="11000"/>
    <s v="Murder"/>
    <x v="1"/>
    <x v="2"/>
    <n v="1597937.14"/>
    <n v="0"/>
    <m/>
    <m/>
    <s v="Regular BCM"/>
  </r>
  <r>
    <x v="9"/>
    <x v="6"/>
    <n v="11000"/>
    <s v="Murder"/>
    <x v="1"/>
    <x v="2"/>
    <n v="678125.71"/>
    <n v="0"/>
    <m/>
    <m/>
    <s v="ECM"/>
  </r>
  <r>
    <x v="3"/>
    <x v="9"/>
    <n v="11200"/>
    <s v="Homicide"/>
    <x v="0"/>
    <x v="2"/>
    <n v="173931.55"/>
    <n v="0"/>
    <m/>
    <m/>
    <s v="Regular BCM"/>
  </r>
  <r>
    <x v="2"/>
    <x v="5"/>
    <n v="13500"/>
    <s v="Weapons offenses"/>
    <x v="0"/>
    <x v="2"/>
    <n v="93344.61"/>
    <n v="0"/>
    <m/>
    <m/>
    <s v="Regular BCM"/>
  </r>
  <r>
    <x v="14"/>
    <x v="9"/>
    <n v="15500"/>
    <s v="Fraud"/>
    <x v="0"/>
    <x v="2"/>
    <n v="3410.75"/>
    <n v="0"/>
    <m/>
    <m/>
    <s v="G &amp; G"/>
  </r>
  <r>
    <x v="2"/>
    <x v="10"/>
    <n v="18500"/>
    <s v="Other criminal"/>
    <x v="0"/>
    <x v="2"/>
    <n v="144342.94"/>
    <n v="0"/>
    <m/>
    <m/>
    <s v="Regular BCM"/>
  </r>
  <r>
    <x v="7"/>
    <x v="3"/>
    <n v="17500"/>
    <s v="Other drug offenses"/>
    <x v="0"/>
    <x v="2"/>
    <n v="9550.1"/>
    <n v="0"/>
    <m/>
    <m/>
    <s v="G &amp; G"/>
  </r>
  <r>
    <x v="6"/>
    <x v="6"/>
    <n v="13500"/>
    <s v="Weapons offenses"/>
    <x v="0"/>
    <x v="2"/>
    <n v="87790.36"/>
    <n v="0"/>
    <m/>
    <m/>
    <s v="G &amp; G"/>
  </r>
  <r>
    <x v="6"/>
    <x v="2"/>
    <n v="11500"/>
    <s v="Sexual assault"/>
    <x v="0"/>
    <x v="2"/>
    <n v="360990.1"/>
    <n v="0"/>
    <m/>
    <m/>
    <s v="Regular BCM"/>
  </r>
  <r>
    <x v="4"/>
    <x v="9"/>
    <n v="11500"/>
    <s v="Sexual assault"/>
    <x v="0"/>
    <x v="2"/>
    <n v="85879.65"/>
    <n v="0"/>
    <m/>
    <m/>
    <s v="Regular BCM"/>
  </r>
  <r>
    <x v="11"/>
    <x v="5"/>
    <n v="11500"/>
    <s v="Sexual assault"/>
    <x v="0"/>
    <x v="2"/>
    <n v="149767.45000000001"/>
    <n v="0"/>
    <m/>
    <m/>
    <s v="Regular BCM"/>
  </r>
  <r>
    <x v="14"/>
    <x v="3"/>
    <n v="13500"/>
    <s v="Weapons offenses"/>
    <x v="0"/>
    <x v="2"/>
    <n v="174630.39999999999"/>
    <n v="0"/>
    <m/>
    <m/>
    <s v="G &amp; G"/>
  </r>
  <r>
    <x v="4"/>
    <x v="1"/>
    <n v="11200"/>
    <s v="Homicide"/>
    <x v="0"/>
    <x v="2"/>
    <n v="410150.3"/>
    <n v="0"/>
    <m/>
    <m/>
    <s v="Regular BCM"/>
  </r>
  <r>
    <x v="6"/>
    <x v="0"/>
    <n v="18500"/>
    <s v="Other criminal"/>
    <x v="0"/>
    <x v="2"/>
    <n v="34789.65"/>
    <n v="0"/>
    <s v="Y"/>
    <m/>
    <s v="Regular BCM"/>
  </r>
  <r>
    <x v="3"/>
    <x v="4"/>
    <n v="11000"/>
    <s v="Murder"/>
    <x v="1"/>
    <x v="2"/>
    <n v="381026.75"/>
    <n v="0"/>
    <m/>
    <m/>
    <s v="ECM"/>
  </r>
  <r>
    <x v="0"/>
    <x v="1"/>
    <n v="12500"/>
    <s v="Robbery"/>
    <x v="0"/>
    <x v="2"/>
    <n v="189142.9"/>
    <n v="0"/>
    <m/>
    <m/>
    <s v="Regular BCM"/>
  </r>
  <r>
    <x v="14"/>
    <x v="7"/>
    <n v="13500"/>
    <s v="Weapons offenses"/>
    <x v="0"/>
    <x v="2"/>
    <n v="23246.82"/>
    <n v="0"/>
    <m/>
    <m/>
    <s v="Regular BCM"/>
  </r>
  <r>
    <x v="3"/>
    <x v="7"/>
    <n v="12000"/>
    <s v="Narcotics - cocaine and heroin"/>
    <x v="0"/>
    <x v="2"/>
    <n v="107708.3"/>
    <n v="0"/>
    <m/>
    <m/>
    <s v="Regular BCM"/>
  </r>
  <r>
    <x v="14"/>
    <x v="8"/>
    <n v="12000"/>
    <s v="Narcotics - cocaine and heroin"/>
    <x v="0"/>
    <x v="2"/>
    <n v="103686.04"/>
    <n v="0"/>
    <m/>
    <m/>
    <s v="Regular BCM"/>
  </r>
  <r>
    <x v="4"/>
    <x v="6"/>
    <n v="14000"/>
    <s v="Assault"/>
    <x v="0"/>
    <x v="2"/>
    <n v="75036.5"/>
    <n v="0"/>
    <m/>
    <m/>
    <s v="Regular BCM"/>
  </r>
  <r>
    <x v="0"/>
    <x v="6"/>
    <n v="12000"/>
    <s v="Narcotics - cocaine and heroin"/>
    <x v="0"/>
    <x v="2"/>
    <n v="61050.55"/>
    <n v="0"/>
    <m/>
    <m/>
    <s v="G &amp; G"/>
  </r>
  <r>
    <x v="3"/>
    <x v="10"/>
    <n v="17500"/>
    <s v="Other drug offenses"/>
    <x v="0"/>
    <x v="2"/>
    <n v="25921.7"/>
    <n v="0"/>
    <m/>
    <m/>
    <s v="G &amp; G"/>
  </r>
  <r>
    <x v="6"/>
    <x v="9"/>
    <n v="11000"/>
    <s v="Murder"/>
    <x v="1"/>
    <x v="2"/>
    <n v="273963.05"/>
    <n v="0"/>
    <s v="Y"/>
    <m/>
    <s v="Regular BCM"/>
  </r>
  <r>
    <x v="0"/>
    <x v="0"/>
    <n v="14000"/>
    <s v="Assault"/>
    <x v="0"/>
    <x v="2"/>
    <n v="6139"/>
    <n v="0"/>
    <m/>
    <m/>
    <s v="Regular BCM"/>
  </r>
  <r>
    <x v="3"/>
    <x v="6"/>
    <n v="14000"/>
    <s v="Assault"/>
    <x v="0"/>
    <x v="2"/>
    <n v="19767.580000000002"/>
    <n v="0"/>
    <m/>
    <m/>
    <s v="Regular BCM"/>
  </r>
  <r>
    <x v="7"/>
    <x v="9"/>
    <n v="11000"/>
    <s v="Murder"/>
    <x v="1"/>
    <x v="2"/>
    <n v="461717"/>
    <n v="0"/>
    <m/>
    <m/>
    <s v="ECM"/>
  </r>
  <r>
    <x v="14"/>
    <x v="7"/>
    <n v="11200"/>
    <s v="Homicide"/>
    <x v="0"/>
    <x v="2"/>
    <n v="171907.71"/>
    <n v="0"/>
    <m/>
    <m/>
    <s v="Regular BCM"/>
  </r>
  <r>
    <x v="3"/>
    <x v="3"/>
    <n v="13500"/>
    <s v="Weapons offenses"/>
    <x v="0"/>
    <x v="2"/>
    <n v="121616.19"/>
    <n v="0"/>
    <m/>
    <m/>
    <s v="Regular BCM"/>
  </r>
  <r>
    <x v="6"/>
    <x v="10"/>
    <n v="11000"/>
    <s v="Murder"/>
    <x v="1"/>
    <x v="2"/>
    <n v="258228.96"/>
    <n v="0"/>
    <m/>
    <m/>
    <s v="Regular BCM"/>
  </r>
  <r>
    <x v="9"/>
    <x v="11"/>
    <n v="11500"/>
    <s v="Sexual assault"/>
    <x v="0"/>
    <x v="2"/>
    <n v="245874.82"/>
    <n v="0"/>
    <m/>
    <m/>
    <s v="Regular BCM"/>
  </r>
  <r>
    <x v="2"/>
    <x v="2"/>
    <n v="15500"/>
    <s v="Fraud"/>
    <x v="0"/>
    <x v="2"/>
    <n v="25539.696"/>
    <n v="0"/>
    <m/>
    <m/>
    <s v="Regular BCM"/>
  </r>
  <r>
    <x v="0"/>
    <x v="6"/>
    <n v="18500"/>
    <s v="Other criminal"/>
    <x v="0"/>
    <x v="2"/>
    <n v="124913.46"/>
    <n v="0"/>
    <m/>
    <m/>
    <s v="Regular BCM"/>
  </r>
  <r>
    <x v="3"/>
    <x v="2"/>
    <n v="12000"/>
    <s v="Narcotics - cocaine and heroin"/>
    <x v="0"/>
    <x v="2"/>
    <n v="118147.05"/>
    <n v="0"/>
    <m/>
    <m/>
    <s v="Regular BCM"/>
  </r>
  <r>
    <x v="11"/>
    <x v="0"/>
    <n v="16000"/>
    <s v="Impaired driving"/>
    <x v="0"/>
    <x v="2"/>
    <n v="57503.7"/>
    <n v="0"/>
    <m/>
    <m/>
    <s v="Regular BCM"/>
  </r>
  <r>
    <x v="11"/>
    <x v="3"/>
    <n v="18000"/>
    <s v="Fail to comply"/>
    <x v="0"/>
    <x v="2"/>
    <n v="57115.99"/>
    <n v="0"/>
    <m/>
    <m/>
    <s v="Regular BCM"/>
  </r>
  <r>
    <x v="11"/>
    <x v="0"/>
    <n v="12000"/>
    <s v="Narcotics - cocaine and heroin"/>
    <x v="0"/>
    <x v="2"/>
    <n v="46249.77"/>
    <n v="0"/>
    <m/>
    <m/>
    <s v="G &amp; G"/>
  </r>
  <r>
    <x v="9"/>
    <x v="0"/>
    <n v="11500"/>
    <s v="Sexual assault"/>
    <x v="0"/>
    <x v="2"/>
    <n v="126604.95"/>
    <n v="0"/>
    <m/>
    <m/>
    <s v="Regular BCM"/>
  </r>
  <r>
    <x v="6"/>
    <x v="10"/>
    <n v="12500"/>
    <s v="Robbery"/>
    <x v="0"/>
    <x v="2"/>
    <n v="26330.99"/>
    <n v="0"/>
    <s v="Y"/>
    <m/>
    <s v="Regular BCM"/>
  </r>
  <r>
    <x v="14"/>
    <x v="10"/>
    <n v="12000"/>
    <s v="Narcotics - cocaine and heroin"/>
    <x v="0"/>
    <x v="2"/>
    <n v="65486.400000000001"/>
    <n v="0"/>
    <m/>
    <m/>
    <s v="ECM"/>
  </r>
  <r>
    <x v="2"/>
    <x v="5"/>
    <n v="12500"/>
    <s v="Robbery"/>
    <x v="0"/>
    <x v="2"/>
    <n v="147365.19"/>
    <n v="0"/>
    <m/>
    <m/>
    <s v="Regular BCM"/>
  </r>
  <r>
    <x v="3"/>
    <x v="6"/>
    <n v="13500"/>
    <s v="Weapons offenses"/>
    <x v="0"/>
    <x v="2"/>
    <n v="227359.79"/>
    <n v="0"/>
    <m/>
    <m/>
    <s v="Regular BCM"/>
  </r>
  <r>
    <x v="2"/>
    <x v="0"/>
    <n v="18500"/>
    <s v="Other criminal"/>
    <x v="0"/>
    <x v="2"/>
    <n v="83904.45"/>
    <n v="0"/>
    <m/>
    <m/>
    <s v="Regular BCM"/>
  </r>
  <r>
    <x v="3"/>
    <x v="8"/>
    <n v="12000"/>
    <s v="Narcotics - cocaine and heroin"/>
    <x v="0"/>
    <x v="2"/>
    <n v="26303.704000000002"/>
    <n v="0"/>
    <m/>
    <m/>
    <s v="G &amp; G"/>
  </r>
  <r>
    <x v="6"/>
    <x v="11"/>
    <n v="11500"/>
    <s v="Sexual assault"/>
    <x v="0"/>
    <x v="2"/>
    <n v="42839.02"/>
    <n v="0"/>
    <s v="Y"/>
    <m/>
    <s v="Regular BCM"/>
  </r>
  <r>
    <x v="0"/>
    <x v="8"/>
    <n v="12500"/>
    <s v="Robbery"/>
    <x v="0"/>
    <x v="2"/>
    <n v="354234.02"/>
    <n v="0"/>
    <m/>
    <m/>
    <s v="Regular BCM"/>
  </r>
  <r>
    <x v="4"/>
    <x v="3"/>
    <n v="11000"/>
    <s v="Murder"/>
    <x v="1"/>
    <x v="2"/>
    <n v="8052.5"/>
    <n v="0"/>
    <m/>
    <m/>
    <s v="ECM"/>
  </r>
  <r>
    <x v="0"/>
    <x v="4"/>
    <n v="11000"/>
    <s v="Murder"/>
    <x v="1"/>
    <x v="2"/>
    <n v="150456.32999999999"/>
    <n v="0"/>
    <m/>
    <m/>
    <s v="ECM"/>
  </r>
  <r>
    <x v="3"/>
    <x v="3"/>
    <n v="13500"/>
    <s v="Weapons offenses"/>
    <x v="0"/>
    <x v="2"/>
    <n v="46931.92"/>
    <n v="0"/>
    <m/>
    <m/>
    <s v="ECM"/>
  </r>
  <r>
    <x v="0"/>
    <x v="6"/>
    <n v="14500"/>
    <s v="Theft"/>
    <x v="0"/>
    <x v="2"/>
    <n v="13643"/>
    <n v="0"/>
    <m/>
    <m/>
    <s v="Regular BCM"/>
  </r>
  <r>
    <x v="0"/>
    <x v="8"/>
    <n v="18500"/>
    <s v="Other criminal"/>
    <x v="0"/>
    <x v="2"/>
    <n v="141379.19"/>
    <n v="0"/>
    <m/>
    <m/>
    <s v="Regular BCM"/>
  </r>
  <r>
    <x v="4"/>
    <x v="0"/>
    <n v="18500"/>
    <s v="Other criminal"/>
    <x v="0"/>
    <x v="2"/>
    <n v="45703"/>
    <n v="0"/>
    <m/>
    <m/>
    <s v="Regular BCM"/>
  </r>
  <r>
    <x v="4"/>
    <x v="2"/>
    <n v="14000"/>
    <s v="Assault"/>
    <x v="0"/>
    <x v="2"/>
    <n v="108527"/>
    <n v="0"/>
    <m/>
    <m/>
    <s v="Regular BCM"/>
  </r>
  <r>
    <x v="0"/>
    <x v="8"/>
    <n v="13500"/>
    <s v="Weapons offenses"/>
    <x v="0"/>
    <x v="2"/>
    <n v="37518.25"/>
    <n v="0"/>
    <m/>
    <m/>
    <s v="Regular BCM"/>
  </r>
  <r>
    <x v="3"/>
    <x v="6"/>
    <n v="12000"/>
    <s v="Narcotics - cocaine and heroin"/>
    <x v="0"/>
    <x v="2"/>
    <n v="1039.597"/>
    <n v="0"/>
    <m/>
    <m/>
    <s v="G &amp; G"/>
  </r>
  <r>
    <x v="2"/>
    <x v="0"/>
    <n v="15500"/>
    <s v="Fraud"/>
    <x v="0"/>
    <x v="2"/>
    <n v="24924.34"/>
    <n v="0"/>
    <m/>
    <m/>
    <s v="Regular BCM"/>
  </r>
  <r>
    <x v="3"/>
    <x v="7"/>
    <n v="13500"/>
    <s v="Weapons offenses"/>
    <x v="0"/>
    <x v="2"/>
    <n v="152664.12"/>
    <n v="0"/>
    <m/>
    <m/>
    <s v="G &amp; G"/>
  </r>
  <r>
    <x v="9"/>
    <x v="7"/>
    <n v="13500"/>
    <s v="Weapons offenses"/>
    <x v="0"/>
    <x v="2"/>
    <n v="15416.59"/>
    <n v="0"/>
    <m/>
    <m/>
    <s v="Regular BCM"/>
  </r>
  <r>
    <x v="14"/>
    <x v="8"/>
    <n v="11200"/>
    <s v="Homicide"/>
    <x v="0"/>
    <x v="2"/>
    <n v="255686.75599999999"/>
    <n v="0"/>
    <m/>
    <m/>
    <s v="Regular BCM"/>
  </r>
  <r>
    <x v="11"/>
    <x v="7"/>
    <n v="12500"/>
    <s v="Robbery"/>
    <x v="0"/>
    <x v="2"/>
    <n v="96058.97"/>
    <n v="0"/>
    <m/>
    <m/>
    <s v="Regular BCM"/>
  </r>
  <r>
    <x v="2"/>
    <x v="2"/>
    <n v="13500"/>
    <s v="Weapons offenses"/>
    <x v="0"/>
    <x v="2"/>
    <n v="46659.06"/>
    <n v="0"/>
    <m/>
    <m/>
    <s v="G &amp; G"/>
  </r>
  <r>
    <x v="3"/>
    <x v="9"/>
    <n v="18500"/>
    <s v="Other criminal"/>
    <x v="0"/>
    <x v="2"/>
    <n v="6548.4"/>
    <n v="0"/>
    <m/>
    <m/>
    <s v="G &amp; G"/>
  </r>
  <r>
    <x v="2"/>
    <x v="2"/>
    <n v="13000"/>
    <s v="Break and enter"/>
    <x v="0"/>
    <x v="2"/>
    <n v="25921.7"/>
    <n v="0"/>
    <m/>
    <m/>
    <s v="Regular BCM"/>
  </r>
  <r>
    <x v="9"/>
    <x v="5"/>
    <n v="12000"/>
    <s v="Narcotics - cocaine and heroin"/>
    <x v="0"/>
    <x v="2"/>
    <n v="234523.17"/>
    <n v="0"/>
    <m/>
    <m/>
    <s v="G &amp; G"/>
  </r>
  <r>
    <x v="2"/>
    <x v="6"/>
    <n v="11200"/>
    <s v="Homicide"/>
    <x v="0"/>
    <x v="2"/>
    <n v="45704.05"/>
    <n v="0"/>
    <s v="Y"/>
    <m/>
    <s v="Regular BCM"/>
  </r>
  <r>
    <x v="3"/>
    <x v="7"/>
    <n v="15000"/>
    <s v="Threatening"/>
    <x v="0"/>
    <x v="2"/>
    <n v="29332.45"/>
    <n v="0"/>
    <m/>
    <m/>
    <s v="Regular BCM"/>
  </r>
  <r>
    <x v="2"/>
    <x v="1"/>
    <n v="13500"/>
    <s v="Weapons offenses"/>
    <x v="0"/>
    <x v="2"/>
    <n v="41405.35"/>
    <n v="0"/>
    <m/>
    <m/>
    <s v="Regular BCM"/>
  </r>
  <r>
    <x v="6"/>
    <x v="8"/>
    <n v="11200"/>
    <s v="Homicide"/>
    <x v="0"/>
    <x v="2"/>
    <n v="54944.4"/>
    <n v="0"/>
    <m/>
    <m/>
    <s v="Regular BCM"/>
  </r>
  <r>
    <x v="4"/>
    <x v="0"/>
    <n v="16500"/>
    <s v="Other vehicle offenses"/>
    <x v="0"/>
    <x v="2"/>
    <n v="4365.6000000000004"/>
    <n v="0"/>
    <m/>
    <m/>
    <s v="Regular BCM"/>
  </r>
  <r>
    <x v="3"/>
    <x v="4"/>
    <n v="14000"/>
    <s v="Assault"/>
    <x v="0"/>
    <x v="2"/>
    <n v="57250.855000000003"/>
    <n v="0"/>
    <m/>
    <m/>
    <s v="Regular BCM"/>
  </r>
  <r>
    <x v="6"/>
    <x v="2"/>
    <n v="13500"/>
    <s v="Weapons offenses"/>
    <x v="0"/>
    <x v="2"/>
    <n v="45431.19"/>
    <n v="0"/>
    <m/>
    <m/>
    <s v="G &amp; G"/>
  </r>
  <r>
    <x v="0"/>
    <x v="7"/>
    <n v="12000"/>
    <s v="Narcotics - cocaine and heroin"/>
    <x v="0"/>
    <x v="2"/>
    <n v="174802.11"/>
    <n v="0"/>
    <m/>
    <m/>
    <s v="G &amp; G"/>
  </r>
  <r>
    <x v="4"/>
    <x v="3"/>
    <n v="18500"/>
    <s v="Other criminal"/>
    <x v="0"/>
    <x v="2"/>
    <n v="68756.800000000003"/>
    <n v="0"/>
    <m/>
    <m/>
    <s v="G &amp; G"/>
  </r>
  <r>
    <x v="6"/>
    <x v="7"/>
    <n v="14500"/>
    <s v="Theft"/>
    <x v="0"/>
    <x v="2"/>
    <n v="6821.5"/>
    <n v="0"/>
    <m/>
    <m/>
    <s v="Regular BCM"/>
  </r>
  <r>
    <x v="9"/>
    <x v="0"/>
    <n v="11200"/>
    <s v="Homicide"/>
    <x v="0"/>
    <x v="2"/>
    <n v="36836.1"/>
    <n v="0"/>
    <m/>
    <m/>
    <s v="G &amp; G"/>
  </r>
  <r>
    <x v="0"/>
    <x v="0"/>
    <n v="11200"/>
    <s v="Homicide"/>
    <x v="0"/>
    <x v="2"/>
    <n v="57300.6"/>
    <n v="0"/>
    <m/>
    <m/>
    <s v="G &amp; G"/>
  </r>
  <r>
    <x v="6"/>
    <x v="11"/>
    <n v="15500"/>
    <s v="Fraud"/>
    <x v="0"/>
    <x v="2"/>
    <n v="48171.27"/>
    <n v="0"/>
    <m/>
    <m/>
    <s v="Regular BCM"/>
  </r>
  <r>
    <x v="7"/>
    <x v="3"/>
    <n v="11200"/>
    <s v="Homicide"/>
    <x v="0"/>
    <x v="2"/>
    <n v="55553.182999999997"/>
    <n v="0"/>
    <s v="Y"/>
    <m/>
    <s v="Regular BCM"/>
  </r>
  <r>
    <x v="9"/>
    <x v="10"/>
    <n v="18500"/>
    <s v="Other criminal"/>
    <x v="0"/>
    <x v="2"/>
    <n v="35744.660000000003"/>
    <n v="0"/>
    <m/>
    <m/>
    <s v="G &amp; G"/>
  </r>
  <r>
    <x v="2"/>
    <x v="1"/>
    <n v="12500"/>
    <s v="Robbery"/>
    <x v="0"/>
    <x v="2"/>
    <n v="56492.92"/>
    <n v="0"/>
    <s v="Y"/>
    <m/>
    <s v="Regular BCM"/>
  </r>
  <r>
    <x v="7"/>
    <x v="5"/>
    <n v="11200"/>
    <s v="Homicide"/>
    <x v="0"/>
    <x v="2"/>
    <n v="52341.25"/>
    <n v="0"/>
    <s v="Y"/>
    <m/>
    <s v="Regular BCM"/>
  </r>
  <r>
    <x v="7"/>
    <x v="9"/>
    <n v="18500"/>
    <s v="Other criminal"/>
    <x v="0"/>
    <x v="2"/>
    <n v="38882.550000000003"/>
    <n v="0"/>
    <m/>
    <m/>
    <s v="Regular BCM"/>
  </r>
  <r>
    <x v="0"/>
    <x v="2"/>
    <n v="18500"/>
    <s v="Other criminal"/>
    <x v="0"/>
    <x v="2"/>
    <n v="25783.8"/>
    <n v="0"/>
    <m/>
    <m/>
    <s v="G &amp; G"/>
  </r>
  <r>
    <x v="3"/>
    <x v="11"/>
    <n v="12000"/>
    <s v="Narcotics - cocaine and heroin"/>
    <x v="0"/>
    <x v="2"/>
    <n v="48580.47"/>
    <n v="0"/>
    <m/>
    <m/>
    <s v="G &amp; G"/>
  </r>
  <r>
    <x v="0"/>
    <x v="10"/>
    <n v="18500"/>
    <s v="Other criminal"/>
    <x v="0"/>
    <x v="2"/>
    <n v="45021.9"/>
    <n v="0"/>
    <m/>
    <m/>
    <s v="Regular BCM"/>
  </r>
  <r>
    <x v="14"/>
    <x v="4"/>
    <n v="11000"/>
    <s v="Murder"/>
    <x v="1"/>
    <x v="2"/>
    <n v="467499.15"/>
    <n v="0"/>
    <m/>
    <m/>
    <s v="ECM"/>
  </r>
  <r>
    <x v="14"/>
    <x v="10"/>
    <n v="12000"/>
    <s v="Narcotics - cocaine and heroin"/>
    <x v="0"/>
    <x v="2"/>
    <n v="110917.31"/>
    <n v="0"/>
    <m/>
    <m/>
    <s v="Regular BCM"/>
  </r>
  <r>
    <x v="6"/>
    <x v="9"/>
    <n v="11500"/>
    <s v="Sexual assault"/>
    <x v="0"/>
    <x v="2"/>
    <n v="74768.899999999994"/>
    <n v="0"/>
    <m/>
    <m/>
    <s v="Regular BCM"/>
  </r>
  <r>
    <x v="7"/>
    <x v="1"/>
    <n v="11000"/>
    <s v="Murder"/>
    <x v="1"/>
    <x v="2"/>
    <n v="40262.5"/>
    <n v="0"/>
    <s v="Y"/>
    <m/>
    <s v="Regular BCM"/>
  </r>
  <r>
    <x v="0"/>
    <x v="2"/>
    <n v="12500"/>
    <s v="Robbery"/>
    <x v="0"/>
    <x v="2"/>
    <n v="27694.1"/>
    <n v="0"/>
    <m/>
    <m/>
    <s v="G &amp; G"/>
  </r>
  <r>
    <x v="7"/>
    <x v="7"/>
    <n v="15000"/>
    <s v="Threatening"/>
    <x v="0"/>
    <x v="2"/>
    <n v="16807.560000000001"/>
    <n v="0"/>
    <m/>
    <m/>
    <s v="Regular BCM"/>
  </r>
  <r>
    <x v="6"/>
    <x v="2"/>
    <n v="18000"/>
    <s v="Fail to comply"/>
    <x v="0"/>
    <x v="2"/>
    <n v="7366.8"/>
    <n v="0"/>
    <m/>
    <m/>
    <s v="Regular BCM"/>
  </r>
  <r>
    <x v="7"/>
    <x v="5"/>
    <n v="11000"/>
    <s v="Murder"/>
    <x v="1"/>
    <x v="2"/>
    <n v="661054.35"/>
    <n v="0"/>
    <m/>
    <m/>
    <s v="ECM"/>
  </r>
  <r>
    <x v="11"/>
    <x v="1"/>
    <n v="12500"/>
    <s v="Robbery"/>
    <x v="0"/>
    <x v="2"/>
    <n v="86581.1"/>
    <n v="0"/>
    <m/>
    <m/>
    <s v="Regular BCM"/>
  </r>
  <r>
    <x v="7"/>
    <x v="10"/>
    <n v="13500"/>
    <s v="Weapons offenses"/>
    <x v="0"/>
    <x v="2"/>
    <n v="24420.97"/>
    <n v="0"/>
    <s v="Y"/>
    <m/>
    <s v="Regular BCM"/>
  </r>
  <r>
    <x v="0"/>
    <x v="7"/>
    <n v="11200"/>
    <s v="Homicide"/>
    <x v="0"/>
    <x v="2"/>
    <n v="64122.1"/>
    <n v="0"/>
    <m/>
    <m/>
    <s v="G &amp; G"/>
  </r>
  <r>
    <x v="3"/>
    <x v="0"/>
    <n v="11500"/>
    <s v="Sexual assault"/>
    <x v="0"/>
    <x v="2"/>
    <n v="661975.15"/>
    <n v="0"/>
    <m/>
    <m/>
    <s v="ECM"/>
  </r>
  <r>
    <x v="2"/>
    <x v="3"/>
    <n v="13000"/>
    <s v="Break and enter"/>
    <x v="0"/>
    <x v="2"/>
    <n v="3410.75"/>
    <n v="0"/>
    <m/>
    <m/>
    <s v="Regular BCM"/>
  </r>
  <r>
    <x v="6"/>
    <x v="1"/>
    <n v="11200"/>
    <s v="Homicide"/>
    <x v="0"/>
    <x v="2"/>
    <n v="27000"/>
    <n v="0"/>
    <s v="Y"/>
    <m/>
    <s v="ECM"/>
  </r>
  <r>
    <x v="7"/>
    <x v="11"/>
    <n v="16500"/>
    <s v="Other vehicle offenses"/>
    <x v="0"/>
    <x v="2"/>
    <n v="18708.8"/>
    <n v="0"/>
    <m/>
    <m/>
    <s v="Regular BCM"/>
  </r>
  <r>
    <x v="14"/>
    <x v="8"/>
    <n v="12000"/>
    <s v="Narcotics - cocaine and heroin"/>
    <x v="0"/>
    <x v="2"/>
    <n v="13643"/>
    <n v="0"/>
    <m/>
    <m/>
    <s v="ECM"/>
  </r>
  <r>
    <x v="14"/>
    <x v="0"/>
    <n v="12000"/>
    <s v="Narcotics - cocaine and heroin"/>
    <x v="0"/>
    <x v="2"/>
    <n v="30068.22"/>
    <n v="0"/>
    <m/>
    <m/>
    <s v="Regular BCM"/>
  </r>
  <r>
    <x v="11"/>
    <x v="8"/>
    <n v="17000"/>
    <s v="Mischief"/>
    <x v="0"/>
    <x v="2"/>
    <n v="38677.5"/>
    <n v="0"/>
    <m/>
    <m/>
    <s v="Regular BCM"/>
  </r>
  <r>
    <x v="7"/>
    <x v="0"/>
    <n v="11200"/>
    <s v="Homicide"/>
    <x v="0"/>
    <x v="2"/>
    <n v="63717"/>
    <n v="0"/>
    <m/>
    <m/>
    <s v="ECM"/>
  </r>
  <r>
    <x v="7"/>
    <x v="7"/>
    <n v="12500"/>
    <s v="Robbery"/>
    <x v="0"/>
    <x v="2"/>
    <n v="6821.5"/>
    <n v="0"/>
    <s v="Y"/>
    <m/>
    <s v="Regular BCM"/>
  </r>
  <r>
    <x v="6"/>
    <x v="8"/>
    <n v="12500"/>
    <s v="Robbery"/>
    <x v="0"/>
    <x v="2"/>
    <n v="188012"/>
    <n v="0"/>
    <m/>
    <m/>
    <s v="ECM"/>
  </r>
  <r>
    <x v="11"/>
    <x v="7"/>
    <n v="12000"/>
    <s v="Narcotics - cocaine and heroin"/>
    <x v="0"/>
    <x v="2"/>
    <n v="13039.236000000001"/>
    <n v="0"/>
    <m/>
    <m/>
    <s v="G &amp; G"/>
  </r>
  <r>
    <x v="2"/>
    <x v="1"/>
    <n v="11200"/>
    <s v="Homicide"/>
    <x v="0"/>
    <x v="2"/>
    <n v="25921.7"/>
    <n v="0"/>
    <m/>
    <m/>
    <s v="ECM"/>
  </r>
  <r>
    <x v="7"/>
    <x v="0"/>
    <n v="18500"/>
    <s v="Other criminal"/>
    <x v="0"/>
    <x v="2"/>
    <n v="48432.65"/>
    <n v="0"/>
    <m/>
    <m/>
    <s v="ECM - Mega Case"/>
  </r>
  <r>
    <x v="0"/>
    <x v="9"/>
    <n v="14000"/>
    <s v="Assault"/>
    <x v="0"/>
    <x v="2"/>
    <n v="54502.91"/>
    <n v="0"/>
    <m/>
    <m/>
    <s v="Regular BCM"/>
  </r>
  <r>
    <x v="4"/>
    <x v="4"/>
    <n v="12500"/>
    <s v="Robbery"/>
    <x v="0"/>
    <x v="2"/>
    <n v="6821.5"/>
    <n v="0"/>
    <m/>
    <m/>
    <s v="ECM"/>
  </r>
  <r>
    <x v="6"/>
    <x v="9"/>
    <n v="11000"/>
    <s v="Murder"/>
    <x v="1"/>
    <x v="2"/>
    <n v="36836.1"/>
    <n v="0"/>
    <m/>
    <m/>
    <s v="G &amp; G"/>
  </r>
  <r>
    <x v="4"/>
    <x v="5"/>
    <n v="16000"/>
    <s v="Impaired driving"/>
    <x v="0"/>
    <x v="2"/>
    <n v="24830.26"/>
    <n v="0"/>
    <m/>
    <m/>
    <s v="Regular BCM"/>
  </r>
  <r>
    <x v="0"/>
    <x v="3"/>
    <n v="16500"/>
    <s v="Other vehicle offenses"/>
    <x v="0"/>
    <x v="2"/>
    <n v="30696.75"/>
    <n v="0"/>
    <m/>
    <m/>
    <s v="Regular BCM"/>
  </r>
  <r>
    <x v="6"/>
    <x v="5"/>
    <n v="18000"/>
    <s v="Fail to comply"/>
    <x v="0"/>
    <x v="2"/>
    <n v="53777.64"/>
    <n v="0"/>
    <m/>
    <m/>
    <s v="Regular BCM"/>
  </r>
  <r>
    <x v="7"/>
    <x v="4"/>
    <n v="17500"/>
    <s v="Other drug offenses"/>
    <x v="0"/>
    <x v="2"/>
    <n v="35730.75"/>
    <n v="0"/>
    <m/>
    <m/>
    <s v="Regular BCM"/>
  </r>
  <r>
    <x v="9"/>
    <x v="11"/>
    <n v="14500"/>
    <s v="Theft"/>
    <x v="0"/>
    <x v="2"/>
    <n v="28239.4"/>
    <n v="0"/>
    <m/>
    <m/>
    <s v="Regular BCM"/>
  </r>
  <r>
    <x v="9"/>
    <x v="11"/>
    <n v="18500"/>
    <s v="Other criminal"/>
    <x v="0"/>
    <x v="2"/>
    <n v="3585.1759999999999"/>
    <n v="0"/>
    <m/>
    <m/>
    <s v="G &amp; G"/>
  </r>
  <r>
    <x v="7"/>
    <x v="3"/>
    <n v="11200"/>
    <s v="Homicide"/>
    <x v="0"/>
    <x v="2"/>
    <n v="81668.399999999994"/>
    <n v="0"/>
    <m/>
    <m/>
    <s v="ECM"/>
  </r>
  <r>
    <x v="3"/>
    <x v="6"/>
    <n v="13000"/>
    <s v="Break and enter"/>
    <x v="0"/>
    <x v="2"/>
    <n v="19249.22"/>
    <n v="0"/>
    <m/>
    <m/>
    <s v="Regular BCM"/>
  </r>
  <r>
    <x v="7"/>
    <x v="6"/>
    <n v="14000"/>
    <s v="Assault"/>
    <x v="0"/>
    <x v="2"/>
    <n v="24914.55"/>
    <n v="0"/>
    <m/>
    <m/>
    <s v="Regular BCM"/>
  </r>
  <r>
    <x v="6"/>
    <x v="8"/>
    <n v="13500"/>
    <s v="Weapons offenses"/>
    <x v="0"/>
    <x v="2"/>
    <n v="34924.800000000003"/>
    <n v="0"/>
    <m/>
    <m/>
    <s v="G &amp; G"/>
  </r>
  <r>
    <x v="6"/>
    <x v="3"/>
    <n v="18000"/>
    <s v="Fail to comply"/>
    <x v="0"/>
    <x v="2"/>
    <n v="9208.5"/>
    <n v="0"/>
    <m/>
    <m/>
    <s v="Regular BCM"/>
  </r>
  <r>
    <x v="2"/>
    <x v="0"/>
    <n v="11000"/>
    <s v="Murder"/>
    <x v="1"/>
    <x v="2"/>
    <n v="167492"/>
    <n v="0"/>
    <s v="Y"/>
    <m/>
    <s v="Regular BCM"/>
  </r>
  <r>
    <x v="7"/>
    <x v="11"/>
    <n v="12000"/>
    <s v="Narcotics - cocaine and heroin"/>
    <x v="0"/>
    <x v="2"/>
    <n v="40792.57"/>
    <n v="0"/>
    <s v="Y"/>
    <m/>
    <s v="Regular BCM"/>
  </r>
  <r>
    <x v="2"/>
    <x v="6"/>
    <n v="16500"/>
    <s v="Other vehicle offenses"/>
    <x v="0"/>
    <x v="2"/>
    <n v="25783.8"/>
    <n v="0"/>
    <s v="Y"/>
    <m/>
    <s v="Regular BCM"/>
  </r>
  <r>
    <x v="7"/>
    <x v="11"/>
    <n v="15500"/>
    <s v="Fraud"/>
    <x v="0"/>
    <x v="2"/>
    <n v="32998"/>
    <n v="0"/>
    <m/>
    <m/>
    <s v="ECM"/>
  </r>
  <r>
    <x v="6"/>
    <x v="1"/>
    <n v="12000"/>
    <s v="Narcotics - cocaine and heroin"/>
    <x v="0"/>
    <x v="2"/>
    <n v="32061.05"/>
    <n v="0"/>
    <m/>
    <m/>
    <s v="Regular BCM"/>
  </r>
  <r>
    <x v="3"/>
    <x v="1"/>
    <n v="11200"/>
    <s v="Homicide"/>
    <x v="0"/>
    <x v="2"/>
    <n v="11050.2"/>
    <n v="0"/>
    <m/>
    <m/>
    <s v="ECM"/>
  </r>
  <r>
    <x v="6"/>
    <x v="11"/>
    <n v="18000"/>
    <s v="Fail to comply"/>
    <x v="0"/>
    <x v="2"/>
    <n v="30081.1"/>
    <n v="0"/>
    <m/>
    <m/>
    <s v="Regular BCM"/>
  </r>
  <r>
    <x v="3"/>
    <x v="4"/>
    <n v="12500"/>
    <s v="Robbery"/>
    <x v="0"/>
    <x v="2"/>
    <n v="6821.5"/>
    <n v="0"/>
    <m/>
    <m/>
    <s v="G &amp; G"/>
  </r>
  <r>
    <x v="2"/>
    <x v="10"/>
    <n v="18500"/>
    <s v="Other criminal"/>
    <x v="0"/>
    <x v="2"/>
    <n v="65486.400000000001"/>
    <n v="0"/>
    <m/>
    <m/>
    <s v="G &amp; G"/>
  </r>
  <r>
    <x v="11"/>
    <x v="5"/>
    <n v="15000"/>
    <s v="Threatening"/>
    <x v="0"/>
    <x v="2"/>
    <n v="41131.300000000003"/>
    <n v="0"/>
    <m/>
    <m/>
    <s v="Regular BCM"/>
  </r>
  <r>
    <x v="14"/>
    <x v="5"/>
    <n v="16500"/>
    <s v="Other vehicle offenses"/>
    <x v="0"/>
    <x v="2"/>
    <n v="22510.95"/>
    <n v="0"/>
    <m/>
    <m/>
    <s v="Regular BCM"/>
  </r>
  <r>
    <x v="7"/>
    <x v="0"/>
    <n v="13500"/>
    <s v="Weapons offenses"/>
    <x v="0"/>
    <x v="2"/>
    <n v="42293.3"/>
    <n v="0"/>
    <m/>
    <m/>
    <s v="G &amp; G"/>
  </r>
  <r>
    <x v="9"/>
    <x v="10"/>
    <n v="17500"/>
    <s v="Other drug offenses"/>
    <x v="0"/>
    <x v="2"/>
    <n v="25512.41"/>
    <n v="0"/>
    <m/>
    <m/>
    <s v="G &amp; G"/>
  </r>
  <r>
    <x v="6"/>
    <x v="2"/>
    <n v="17500"/>
    <s v="Other drug offenses"/>
    <x v="0"/>
    <x v="2"/>
    <n v="23875.25"/>
    <n v="0"/>
    <m/>
    <m/>
    <s v="Regular BCM"/>
  </r>
  <r>
    <x v="9"/>
    <x v="6"/>
    <n v="14500"/>
    <s v="Theft"/>
    <x v="0"/>
    <x v="2"/>
    <n v="13643"/>
    <n v="0"/>
    <m/>
    <m/>
    <s v="Regular BCM"/>
  </r>
  <r>
    <x v="0"/>
    <x v="1"/>
    <n v="11200"/>
    <s v="Homicide"/>
    <x v="0"/>
    <x v="2"/>
    <n v="69984.600000000006"/>
    <n v="0"/>
    <m/>
    <m/>
    <s v="G &amp; G"/>
  </r>
  <r>
    <x v="14"/>
    <x v="8"/>
    <n v="17500"/>
    <s v="Other drug offenses"/>
    <x v="0"/>
    <x v="2"/>
    <n v="53889.85"/>
    <n v="0"/>
    <m/>
    <m/>
    <s v="G &amp; G"/>
  </r>
  <r>
    <x v="4"/>
    <x v="8"/>
    <n v="12500"/>
    <s v="Robbery"/>
    <x v="0"/>
    <x v="2"/>
    <n v="3410.75"/>
    <n v="0"/>
    <m/>
    <m/>
    <s v="ECM"/>
  </r>
  <r>
    <x v="3"/>
    <x v="5"/>
    <n v="11200"/>
    <s v="Homicide"/>
    <x v="0"/>
    <x v="2"/>
    <n v="3438.0360000000001"/>
    <n v="0"/>
    <m/>
    <m/>
    <s v="G &amp; G"/>
  </r>
  <r>
    <x v="3"/>
    <x v="7"/>
    <n v="11200"/>
    <s v="Homicide"/>
    <x v="0"/>
    <x v="2"/>
    <n v="13643"/>
    <n v="0"/>
    <m/>
    <m/>
    <s v="G &amp; G"/>
  </r>
  <r>
    <x v="6"/>
    <x v="10"/>
    <n v="18500"/>
    <s v="Other criminal"/>
    <x v="0"/>
    <x v="2"/>
    <n v="32470.34"/>
    <n v="0"/>
    <m/>
    <m/>
    <s v="G &amp; G"/>
  </r>
  <r>
    <x v="11"/>
    <x v="8"/>
    <n v="12000"/>
    <s v="Narcotics - cocaine and heroin"/>
    <x v="0"/>
    <x v="2"/>
    <n v="36153.949999999997"/>
    <n v="0"/>
    <m/>
    <m/>
    <s v="G &amp; G"/>
  </r>
  <r>
    <x v="3"/>
    <x v="10"/>
    <n v="14000"/>
    <s v="Assault"/>
    <x v="0"/>
    <x v="2"/>
    <n v="177571.67"/>
    <n v="0"/>
    <m/>
    <m/>
    <s v="Regular BCM"/>
  </r>
  <r>
    <x v="7"/>
    <x v="3"/>
    <n v="12000"/>
    <s v="Narcotics - cocaine and heroin"/>
    <x v="0"/>
    <x v="2"/>
    <n v="457228.88"/>
    <n v="0"/>
    <m/>
    <m/>
    <s v="G &amp; G"/>
  </r>
  <r>
    <x v="0"/>
    <x v="7"/>
    <n v="12500"/>
    <s v="Robbery"/>
    <x v="0"/>
    <x v="2"/>
    <n v="126262.29"/>
    <n v="0"/>
    <m/>
    <m/>
    <s v="Regular BCM"/>
  </r>
  <r>
    <x v="6"/>
    <x v="4"/>
    <n v="11200"/>
    <s v="Homicide"/>
    <x v="0"/>
    <x v="2"/>
    <n v="368885.15"/>
    <n v="0"/>
    <m/>
    <m/>
    <s v="Regular BCM"/>
  </r>
  <r>
    <x v="9"/>
    <x v="8"/>
    <n v="11000"/>
    <s v="Murder"/>
    <x v="1"/>
    <x v="2"/>
    <n v="970960.39399999997"/>
    <n v="0"/>
    <m/>
    <m/>
    <s v="Regular BCM"/>
  </r>
  <r>
    <x v="3"/>
    <x v="0"/>
    <n v="12000"/>
    <s v="Narcotics - cocaine and heroin"/>
    <x v="0"/>
    <x v="2"/>
    <n v="373272.02"/>
    <n v="0"/>
    <m/>
    <m/>
    <s v="G &amp; G"/>
  </r>
  <r>
    <x v="6"/>
    <x v="0"/>
    <n v="11500"/>
    <s v="Sexual assault"/>
    <x v="0"/>
    <x v="2"/>
    <n v="148042.74"/>
    <n v="0"/>
    <m/>
    <m/>
    <s v="Regular BCM"/>
  </r>
  <r>
    <x v="6"/>
    <x v="10"/>
    <n v="11000"/>
    <s v="Murder"/>
    <x v="1"/>
    <x v="2"/>
    <n v="55605.3"/>
    <n v="0"/>
    <m/>
    <m/>
    <s v="ECM"/>
  </r>
  <r>
    <x v="6"/>
    <x v="11"/>
    <n v="11000"/>
    <s v="Murder"/>
    <x v="1"/>
    <x v="2"/>
    <n v="407516.3"/>
    <n v="0"/>
    <m/>
    <m/>
    <s v="ECM"/>
  </r>
  <r>
    <x v="11"/>
    <x v="9"/>
    <n v="12500"/>
    <s v="Robbery"/>
    <x v="0"/>
    <x v="2"/>
    <n v="111054.22"/>
    <n v="0"/>
    <m/>
    <m/>
    <s v="Regular BCM"/>
  </r>
  <r>
    <x v="9"/>
    <x v="1"/>
    <n v="12000"/>
    <s v="Narcotics - cocaine and heroin"/>
    <x v="0"/>
    <x v="2"/>
    <n v="277344.69"/>
    <n v="0"/>
    <m/>
    <m/>
    <s v="Regular BCM"/>
  </r>
  <r>
    <x v="4"/>
    <x v="11"/>
    <n v="11200"/>
    <s v="Homicide"/>
    <x v="0"/>
    <x v="2"/>
    <n v="401893.83"/>
    <n v="0"/>
    <m/>
    <m/>
    <s v="Regular BCM"/>
  </r>
  <r>
    <x v="2"/>
    <x v="3"/>
    <n v="18500"/>
    <s v="Other criminal"/>
    <x v="0"/>
    <x v="2"/>
    <n v="66850.7"/>
    <n v="0"/>
    <m/>
    <m/>
    <s v="Regular BCM"/>
  </r>
  <r>
    <x v="14"/>
    <x v="10"/>
    <n v="12500"/>
    <s v="Robbery"/>
    <x v="0"/>
    <x v="2"/>
    <n v="25783.8"/>
    <n v="0"/>
    <m/>
    <m/>
    <s v="Regular BCM"/>
  </r>
  <r>
    <x v="0"/>
    <x v="8"/>
    <n v="11000"/>
    <s v="Murder"/>
    <x v="1"/>
    <x v="2"/>
    <n v="971648.09"/>
    <n v="0"/>
    <m/>
    <m/>
    <s v="Regular BCM"/>
  </r>
  <r>
    <x v="2"/>
    <x v="2"/>
    <n v="11000"/>
    <s v="Murder"/>
    <x v="1"/>
    <x v="2"/>
    <n v="1130182.51"/>
    <n v="0"/>
    <m/>
    <m/>
    <s v="Regular BCM"/>
  </r>
  <r>
    <x v="11"/>
    <x v="3"/>
    <n v="11000"/>
    <s v="Murder"/>
    <x v="1"/>
    <x v="2"/>
    <n v="1185768.155"/>
    <n v="0"/>
    <m/>
    <m/>
    <s v="Regular BCM"/>
  </r>
  <r>
    <x v="9"/>
    <x v="0"/>
    <n v="11000"/>
    <s v="Murder"/>
    <x v="1"/>
    <x v="2"/>
    <n v="735432.71299999999"/>
    <n v="0"/>
    <m/>
    <m/>
    <s v="Regular BCM"/>
  </r>
  <r>
    <x v="7"/>
    <x v="6"/>
    <n v="11200"/>
    <s v="Homicide"/>
    <x v="0"/>
    <x v="2"/>
    <n v="221210.88"/>
    <n v="0"/>
    <m/>
    <m/>
    <s v="Regular BCM"/>
  </r>
  <r>
    <x v="4"/>
    <x v="8"/>
    <n v="11500"/>
    <s v="Sexual assault"/>
    <x v="0"/>
    <x v="2"/>
    <n v="267391.59999999998"/>
    <n v="0"/>
    <m/>
    <m/>
    <s v="Regular BCM"/>
  </r>
  <r>
    <x v="9"/>
    <x v="6"/>
    <n v="11200"/>
    <s v="Homicide"/>
    <x v="0"/>
    <x v="2"/>
    <n v="119725.91"/>
    <n v="0"/>
    <m/>
    <m/>
    <s v="Regular BCM"/>
  </r>
  <r>
    <x v="3"/>
    <x v="3"/>
    <n v="11000"/>
    <s v="Murder"/>
    <x v="1"/>
    <x v="2"/>
    <n v="181135"/>
    <n v="0"/>
    <m/>
    <m/>
    <s v="ECM"/>
  </r>
  <r>
    <x v="3"/>
    <x v="10"/>
    <n v="18500"/>
    <s v="Other criminal"/>
    <x v="0"/>
    <x v="2"/>
    <n v="149702.924"/>
    <n v="0"/>
    <m/>
    <m/>
    <s v="Regular BCM"/>
  </r>
  <r>
    <x v="4"/>
    <x v="5"/>
    <n v="14500"/>
    <s v="Theft"/>
    <x v="0"/>
    <x v="2"/>
    <n v="41173.86"/>
    <n v="0"/>
    <m/>
    <m/>
    <s v="Regular BCM"/>
  </r>
  <r>
    <x v="2"/>
    <x v="11"/>
    <n v="11000"/>
    <s v="Murder"/>
    <x v="1"/>
    <x v="2"/>
    <n v="912518.81799999997"/>
    <n v="0"/>
    <m/>
    <m/>
    <s v="Regular BCM"/>
  </r>
  <r>
    <x v="4"/>
    <x v="3"/>
    <n v="12500"/>
    <s v="Robbery"/>
    <x v="0"/>
    <x v="2"/>
    <n v="62348.51"/>
    <n v="0"/>
    <m/>
    <m/>
    <s v="Regular BCM"/>
  </r>
  <r>
    <x v="0"/>
    <x v="5"/>
    <n v="11200"/>
    <s v="Homicide"/>
    <x v="0"/>
    <x v="2"/>
    <n v="247453.85"/>
    <n v="0"/>
    <m/>
    <m/>
    <s v="Regular BCM"/>
  </r>
  <r>
    <x v="14"/>
    <x v="9"/>
    <n v="13500"/>
    <s v="Weapons offenses"/>
    <x v="0"/>
    <x v="2"/>
    <n v="56754.879999999997"/>
    <n v="0"/>
    <s v="Y"/>
    <m/>
    <s v="G &amp; G"/>
  </r>
  <r>
    <x v="11"/>
    <x v="1"/>
    <n v="11500"/>
    <s v="Sexual assault"/>
    <x v="0"/>
    <x v="2"/>
    <n v="288824.62"/>
    <n v="0"/>
    <m/>
    <m/>
    <s v="Regular BCM"/>
  </r>
  <r>
    <x v="0"/>
    <x v="4"/>
    <n v="11200"/>
    <s v="Homicide"/>
    <x v="0"/>
    <x v="2"/>
    <n v="478057.5"/>
    <n v="0"/>
    <m/>
    <m/>
    <s v="Regular BCM"/>
  </r>
  <r>
    <x v="9"/>
    <x v="4"/>
    <n v="18500"/>
    <s v="Other criminal"/>
    <x v="0"/>
    <x v="2"/>
    <n v="130154.22"/>
    <n v="0"/>
    <m/>
    <m/>
    <s v="Regular BCM"/>
  </r>
  <r>
    <x v="6"/>
    <x v="6"/>
    <n v="11000"/>
    <s v="Murder"/>
    <x v="1"/>
    <x v="2"/>
    <n v="809336.89500000002"/>
    <n v="0"/>
    <m/>
    <m/>
    <s v="Regular BCM"/>
  </r>
  <r>
    <x v="14"/>
    <x v="6"/>
    <n v="11200"/>
    <s v="Homicide"/>
    <x v="0"/>
    <x v="2"/>
    <n v="157388.62"/>
    <n v="0"/>
    <m/>
    <m/>
    <s v="Regular BCM"/>
  </r>
  <r>
    <x v="3"/>
    <x v="8"/>
    <n v="11500"/>
    <s v="Sexual assault"/>
    <x v="0"/>
    <x v="2"/>
    <n v="162402.72"/>
    <n v="0"/>
    <m/>
    <m/>
    <s v="Regular BCM"/>
  </r>
  <r>
    <x v="0"/>
    <x v="7"/>
    <n v="15000"/>
    <s v="Threatening"/>
    <x v="0"/>
    <x v="2"/>
    <n v="28377.439999999999"/>
    <n v="0"/>
    <m/>
    <m/>
    <s v="Regular BCM"/>
  </r>
  <r>
    <x v="0"/>
    <x v="3"/>
    <n v="15500"/>
    <s v="Fraud"/>
    <x v="0"/>
    <x v="2"/>
    <n v="14529.55"/>
    <n v="0"/>
    <m/>
    <m/>
    <s v="Regular BCM"/>
  </r>
  <r>
    <x v="7"/>
    <x v="11"/>
    <n v="12500"/>
    <s v="Robbery"/>
    <x v="0"/>
    <x v="2"/>
    <n v="35062.160000000003"/>
    <n v="0"/>
    <m/>
    <m/>
    <s v="Regular BCM"/>
  </r>
  <r>
    <x v="0"/>
    <x v="9"/>
    <n v="11000"/>
    <s v="Murder"/>
    <x v="1"/>
    <x v="2"/>
    <n v="729421.38"/>
    <n v="0"/>
    <m/>
    <m/>
    <s v="Regular BCM"/>
  </r>
  <r>
    <x v="3"/>
    <x v="4"/>
    <n v="11200"/>
    <s v="Homicide"/>
    <x v="0"/>
    <x v="2"/>
    <n v="522120.72"/>
    <n v="0"/>
    <m/>
    <m/>
    <s v="Regular BCM"/>
  </r>
  <r>
    <x v="2"/>
    <x v="8"/>
    <n v="12000"/>
    <s v="Narcotics - cocaine and heroin"/>
    <x v="0"/>
    <x v="2"/>
    <n v="136210.9"/>
    <n v="0"/>
    <m/>
    <m/>
    <s v="Regular BCM"/>
  </r>
  <r>
    <x v="2"/>
    <x v="11"/>
    <n v="11200"/>
    <s v="Homicide"/>
    <x v="0"/>
    <x v="2"/>
    <n v="58938.8"/>
    <n v="0"/>
    <m/>
    <m/>
    <s v="Regular BCM"/>
  </r>
  <r>
    <x v="9"/>
    <x v="4"/>
    <n v="14000"/>
    <s v="Assault"/>
    <x v="0"/>
    <x v="2"/>
    <n v="57367.45"/>
    <n v="0"/>
    <m/>
    <m/>
    <s v="Regular BCM"/>
  </r>
  <r>
    <x v="11"/>
    <x v="7"/>
    <n v="11200"/>
    <s v="Homicide"/>
    <x v="0"/>
    <x v="2"/>
    <n v="335533.32"/>
    <n v="0"/>
    <m/>
    <m/>
    <s v="Regular BCM"/>
  </r>
  <r>
    <x v="0"/>
    <x v="7"/>
    <n v="18500"/>
    <s v="Other criminal"/>
    <x v="0"/>
    <x v="2"/>
    <n v="66301.2"/>
    <n v="0"/>
    <m/>
    <m/>
    <s v="ECM"/>
  </r>
  <r>
    <x v="0"/>
    <x v="2"/>
    <n v="11500"/>
    <s v="Sexual assault"/>
    <x v="0"/>
    <x v="2"/>
    <n v="111462.26"/>
    <n v="0"/>
    <m/>
    <m/>
    <s v="Regular BCM"/>
  </r>
  <r>
    <x v="0"/>
    <x v="10"/>
    <n v="11500"/>
    <s v="Sexual assault"/>
    <x v="0"/>
    <x v="2"/>
    <n v="96018.05"/>
    <n v="0"/>
    <m/>
    <m/>
    <s v="Regular BCM"/>
  </r>
  <r>
    <x v="6"/>
    <x v="0"/>
    <n v="14500"/>
    <s v="Theft"/>
    <x v="0"/>
    <x v="2"/>
    <n v="5811.9179999999997"/>
    <n v="0"/>
    <m/>
    <m/>
    <s v="Regular BCM"/>
  </r>
  <r>
    <x v="2"/>
    <x v="3"/>
    <n v="12500"/>
    <s v="Robbery"/>
    <x v="0"/>
    <x v="2"/>
    <n v="61390"/>
    <n v="0"/>
    <m/>
    <m/>
    <s v="Regular BCM"/>
  </r>
  <r>
    <x v="14"/>
    <x v="1"/>
    <n v="13500"/>
    <s v="Weapons offenses"/>
    <x v="0"/>
    <x v="2"/>
    <n v="100266.913"/>
    <n v="0"/>
    <m/>
    <m/>
    <s v="Regular BCM"/>
  </r>
  <r>
    <x v="0"/>
    <x v="8"/>
    <n v="12000"/>
    <s v="Narcotics - cocaine and heroin"/>
    <x v="0"/>
    <x v="2"/>
    <n v="119712.25"/>
    <n v="0"/>
    <m/>
    <m/>
    <s v="G &amp; G"/>
  </r>
  <r>
    <x v="4"/>
    <x v="7"/>
    <n v="11200"/>
    <s v="Homicide"/>
    <x v="0"/>
    <x v="2"/>
    <n v="202883.41"/>
    <n v="0"/>
    <m/>
    <m/>
    <s v="Regular BCM"/>
  </r>
  <r>
    <x v="14"/>
    <x v="1"/>
    <n v="18500"/>
    <s v="Other criminal"/>
    <x v="0"/>
    <x v="2"/>
    <n v="127492.19"/>
    <n v="0"/>
    <m/>
    <m/>
    <s v="Regular BCM"/>
  </r>
  <r>
    <x v="9"/>
    <x v="0"/>
    <n v="12000"/>
    <s v="Narcotics - cocaine and heroin"/>
    <x v="0"/>
    <x v="2"/>
    <n v="145580.82"/>
    <n v="0"/>
    <m/>
    <m/>
    <s v="G &amp; G"/>
  </r>
  <r>
    <x v="6"/>
    <x v="11"/>
    <n v="11000"/>
    <s v="Murder"/>
    <x v="1"/>
    <x v="2"/>
    <n v="111285.55"/>
    <n v="0"/>
    <s v="Y"/>
    <m/>
    <s v="Regular BCM"/>
  </r>
  <r>
    <x v="4"/>
    <x v="9"/>
    <n v="12000"/>
    <s v="Narcotics - cocaine and heroin"/>
    <x v="0"/>
    <x v="2"/>
    <n v="308913.28999999998"/>
    <n v="0"/>
    <m/>
    <m/>
    <s v="Regular BCM"/>
  </r>
  <r>
    <x v="3"/>
    <x v="2"/>
    <n v="13500"/>
    <s v="Weapons offenses"/>
    <x v="0"/>
    <x v="2"/>
    <n v="12278.7"/>
    <n v="0"/>
    <m/>
    <m/>
    <s v="G &amp; G"/>
  </r>
  <r>
    <x v="14"/>
    <x v="2"/>
    <n v="12500"/>
    <s v="Robbery"/>
    <x v="0"/>
    <x v="2"/>
    <n v="164887.73000000001"/>
    <n v="0"/>
    <m/>
    <m/>
    <s v="Regular BCM"/>
  </r>
  <r>
    <x v="4"/>
    <x v="2"/>
    <n v="12000"/>
    <s v="Narcotics - cocaine and heroin"/>
    <x v="0"/>
    <x v="2"/>
    <n v="181648.09"/>
    <n v="0"/>
    <m/>
    <m/>
    <s v="Regular BCM"/>
  </r>
  <r>
    <x v="0"/>
    <x v="7"/>
    <n v="12500"/>
    <s v="Robbery"/>
    <x v="0"/>
    <x v="2"/>
    <n v="213023.3"/>
    <n v="0"/>
    <m/>
    <m/>
    <s v="G &amp; G"/>
  </r>
  <r>
    <x v="6"/>
    <x v="7"/>
    <n v="11500"/>
    <s v="Sexual assault"/>
    <x v="0"/>
    <x v="2"/>
    <n v="136666.81"/>
    <n v="0"/>
    <m/>
    <m/>
    <s v="Regular BCM"/>
  </r>
  <r>
    <x v="6"/>
    <x v="4"/>
    <n v="12000"/>
    <s v="Narcotics - cocaine and heroin"/>
    <x v="0"/>
    <x v="2"/>
    <n v="76400.800000000003"/>
    <n v="0"/>
    <m/>
    <m/>
    <s v="G &amp; G"/>
  </r>
  <r>
    <x v="3"/>
    <x v="1"/>
    <n v="11500"/>
    <s v="Sexual assault"/>
    <x v="0"/>
    <x v="2"/>
    <n v="55629.233"/>
    <n v="0"/>
    <m/>
    <m/>
    <s v="Regular BCM"/>
  </r>
  <r>
    <x v="9"/>
    <x v="10"/>
    <n v="11200"/>
    <s v="Homicide"/>
    <x v="0"/>
    <x v="2"/>
    <n v="184492.73499999999"/>
    <n v="0"/>
    <m/>
    <m/>
    <s v="Regular BCM"/>
  </r>
  <r>
    <x v="3"/>
    <x v="2"/>
    <n v="11500"/>
    <s v="Sexual assault"/>
    <x v="0"/>
    <x v="2"/>
    <n v="171900.61"/>
    <n v="0"/>
    <m/>
    <m/>
    <s v="Regular BCM"/>
  </r>
  <r>
    <x v="14"/>
    <x v="7"/>
    <n v="12000"/>
    <s v="Narcotics - cocaine and heroin"/>
    <x v="0"/>
    <x v="2"/>
    <n v="437188.08"/>
    <n v="0"/>
    <m/>
    <m/>
    <s v="G &amp; G"/>
  </r>
  <r>
    <x v="3"/>
    <x v="7"/>
    <n v="17500"/>
    <s v="Other drug offenses"/>
    <x v="0"/>
    <x v="2"/>
    <n v="29332.45"/>
    <n v="0"/>
    <m/>
    <m/>
    <s v="Regular BCM"/>
  </r>
  <r>
    <x v="14"/>
    <x v="6"/>
    <n v="12000"/>
    <s v="Narcotics - cocaine and heroin"/>
    <x v="0"/>
    <x v="2"/>
    <n v="134814.44"/>
    <n v="0"/>
    <m/>
    <m/>
    <s v="Regular BCM"/>
  </r>
  <r>
    <x v="14"/>
    <x v="0"/>
    <n v="11000"/>
    <s v="Murder"/>
    <x v="1"/>
    <x v="2"/>
    <n v="464629.25"/>
    <n v="0"/>
    <m/>
    <m/>
    <s v="ECM"/>
  </r>
  <r>
    <x v="2"/>
    <x v="11"/>
    <n v="11000"/>
    <s v="Murder"/>
    <x v="1"/>
    <x v="2"/>
    <n v="66523.710000000006"/>
    <n v="0"/>
    <m/>
    <m/>
    <s v="ECM"/>
  </r>
  <r>
    <x v="7"/>
    <x v="4"/>
    <n v="11200"/>
    <s v="Homicide"/>
    <x v="0"/>
    <x v="2"/>
    <n v="96093.5"/>
    <n v="0"/>
    <m/>
    <m/>
    <s v="ECM"/>
  </r>
  <r>
    <x v="4"/>
    <x v="1"/>
    <n v="18500"/>
    <s v="Other criminal"/>
    <x v="0"/>
    <x v="2"/>
    <n v="40656.1"/>
    <n v="0"/>
    <m/>
    <m/>
    <s v="Regular BCM"/>
  </r>
  <r>
    <x v="6"/>
    <x v="9"/>
    <n v="11200"/>
    <s v="Homicide"/>
    <x v="0"/>
    <x v="2"/>
    <n v="287127.75"/>
    <n v="0"/>
    <m/>
    <m/>
    <s v="Regular BCM"/>
  </r>
  <r>
    <x v="6"/>
    <x v="6"/>
    <n v="18500"/>
    <s v="Other criminal"/>
    <x v="0"/>
    <x v="2"/>
    <n v="191969.87"/>
    <n v="0"/>
    <m/>
    <m/>
    <s v="Regular BCM"/>
  </r>
  <r>
    <x v="7"/>
    <x v="10"/>
    <n v="12000"/>
    <s v="Narcotics - cocaine and heroin"/>
    <x v="0"/>
    <x v="2"/>
    <n v="143346.78"/>
    <n v="0"/>
    <m/>
    <m/>
    <s v="Regular BCM"/>
  </r>
  <r>
    <x v="4"/>
    <x v="11"/>
    <n v="13500"/>
    <s v="Weapons offenses"/>
    <x v="0"/>
    <x v="2"/>
    <n v="84459.88"/>
    <n v="0"/>
    <m/>
    <m/>
    <s v="G &amp; G"/>
  </r>
  <r>
    <x v="2"/>
    <x v="5"/>
    <n v="17500"/>
    <s v="Other drug offenses"/>
    <x v="0"/>
    <x v="2"/>
    <n v="78037.960000000006"/>
    <n v="0"/>
    <m/>
    <m/>
    <s v="G &amp; G"/>
  </r>
  <r>
    <x v="7"/>
    <x v="11"/>
    <n v="12500"/>
    <s v="Robbery"/>
    <x v="0"/>
    <x v="2"/>
    <n v="93045.26"/>
    <n v="0"/>
    <m/>
    <m/>
    <s v="ECM"/>
  </r>
  <r>
    <x v="14"/>
    <x v="1"/>
    <n v="12500"/>
    <s v="Robbery"/>
    <x v="0"/>
    <x v="2"/>
    <n v="69126.960000000006"/>
    <n v="0"/>
    <m/>
    <m/>
    <s v="Regular BCM"/>
  </r>
  <r>
    <x v="0"/>
    <x v="6"/>
    <n v="11200"/>
    <s v="Homicide"/>
    <x v="0"/>
    <x v="2"/>
    <n v="286786.53999999998"/>
    <n v="0"/>
    <m/>
    <m/>
    <s v="Regular BCM"/>
  </r>
  <r>
    <x v="2"/>
    <x v="0"/>
    <n v="12000"/>
    <s v="Narcotics - cocaine and heroin"/>
    <x v="0"/>
    <x v="2"/>
    <n v="224286.3"/>
    <n v="0"/>
    <m/>
    <m/>
    <s v="Regular BCM"/>
  </r>
  <r>
    <x v="3"/>
    <x v="6"/>
    <n v="11500"/>
    <s v="Sexual assault"/>
    <x v="0"/>
    <x v="2"/>
    <n v="237114.36"/>
    <n v="0"/>
    <m/>
    <m/>
    <s v="Regular BCM"/>
  </r>
  <r>
    <x v="11"/>
    <x v="2"/>
    <n v="14000"/>
    <s v="Assault"/>
    <x v="0"/>
    <x v="2"/>
    <n v="46377.1"/>
    <n v="0"/>
    <m/>
    <m/>
    <s v="Regular BCM"/>
  </r>
  <r>
    <x v="0"/>
    <x v="4"/>
    <n v="11200"/>
    <s v="Homicide"/>
    <x v="0"/>
    <x v="2"/>
    <n v="27286"/>
    <n v="0"/>
    <m/>
    <m/>
    <s v="G &amp; G"/>
  </r>
  <r>
    <x v="2"/>
    <x v="3"/>
    <n v="15500"/>
    <s v="Fraud"/>
    <x v="0"/>
    <x v="2"/>
    <n v="64122.1"/>
    <n v="0"/>
    <m/>
    <m/>
    <s v="Regular BCM"/>
  </r>
  <r>
    <x v="7"/>
    <x v="9"/>
    <n v="12000"/>
    <s v="Narcotics - cocaine and heroin"/>
    <x v="0"/>
    <x v="2"/>
    <n v="50672"/>
    <n v="0"/>
    <m/>
    <m/>
    <s v="G &amp; G"/>
  </r>
  <r>
    <x v="7"/>
    <x v="8"/>
    <n v="11200"/>
    <s v="Homicide"/>
    <x v="0"/>
    <x v="2"/>
    <n v="111657.61"/>
    <n v="0"/>
    <m/>
    <m/>
    <s v="Regular BCM"/>
  </r>
  <r>
    <x v="11"/>
    <x v="6"/>
    <n v="12000"/>
    <s v="Narcotics - cocaine and heroin"/>
    <x v="0"/>
    <x v="2"/>
    <n v="127727.24"/>
    <n v="0"/>
    <m/>
    <m/>
    <s v="Regular BCM"/>
  </r>
  <r>
    <x v="9"/>
    <x v="4"/>
    <n v="11000"/>
    <s v="Murder"/>
    <x v="1"/>
    <x v="2"/>
    <n v="116374.79"/>
    <n v="0"/>
    <m/>
    <m/>
    <s v="ECM"/>
  </r>
  <r>
    <x v="2"/>
    <x v="9"/>
    <n v="12000"/>
    <s v="Narcotics - cocaine and heroin"/>
    <x v="0"/>
    <x v="2"/>
    <n v="33150.6"/>
    <n v="0"/>
    <m/>
    <m/>
    <s v="G &amp; G"/>
  </r>
  <r>
    <x v="0"/>
    <x v="1"/>
    <n v="11200"/>
    <s v="Homicide"/>
    <x v="0"/>
    <x v="2"/>
    <n v="185093.02"/>
    <n v="0"/>
    <m/>
    <m/>
    <s v="Regular BCM"/>
  </r>
  <r>
    <x v="0"/>
    <x v="3"/>
    <n v="11000"/>
    <s v="Murder"/>
    <x v="1"/>
    <x v="2"/>
    <n v="416119.1"/>
    <n v="0"/>
    <m/>
    <m/>
    <s v="Regular BCM"/>
  </r>
  <r>
    <x v="6"/>
    <x v="11"/>
    <n v="13500"/>
    <s v="Weapons offenses"/>
    <x v="0"/>
    <x v="2"/>
    <n v="167261.85"/>
    <n v="0"/>
    <m/>
    <m/>
    <s v="Regular BCM"/>
  </r>
  <r>
    <x v="0"/>
    <x v="1"/>
    <n v="11000"/>
    <s v="Murder"/>
    <x v="1"/>
    <x v="2"/>
    <n v="207110.3"/>
    <n v="0"/>
    <m/>
    <m/>
    <s v="ECM"/>
  </r>
  <r>
    <x v="11"/>
    <x v="11"/>
    <n v="12500"/>
    <s v="Robbery"/>
    <x v="0"/>
    <x v="2"/>
    <n v="71642.600000000006"/>
    <n v="0"/>
    <m/>
    <m/>
    <s v="Regular BCM"/>
  </r>
  <r>
    <x v="4"/>
    <x v="4"/>
    <n v="13500"/>
    <s v="Weapons offenses"/>
    <x v="0"/>
    <x v="2"/>
    <n v="106415.4"/>
    <n v="0"/>
    <m/>
    <m/>
    <s v="Regular BCM"/>
  </r>
  <r>
    <x v="9"/>
    <x v="4"/>
    <n v="12500"/>
    <s v="Robbery"/>
    <x v="0"/>
    <x v="2"/>
    <n v="80357.27"/>
    <n v="0"/>
    <m/>
    <m/>
    <s v="Regular BCM"/>
  </r>
  <r>
    <x v="9"/>
    <x v="0"/>
    <n v="18500"/>
    <s v="Other criminal"/>
    <x v="0"/>
    <x v="2"/>
    <n v="74248.739000000001"/>
    <n v="0"/>
    <m/>
    <m/>
    <s v="Regular BCM"/>
  </r>
  <r>
    <x v="9"/>
    <x v="0"/>
    <n v="11000"/>
    <s v="Murder"/>
    <x v="1"/>
    <x v="2"/>
    <n v="16989.95"/>
    <n v="0"/>
    <m/>
    <m/>
    <s v="ECM"/>
  </r>
  <r>
    <x v="7"/>
    <x v="3"/>
    <n v="11500"/>
    <s v="Sexual assault"/>
    <x v="0"/>
    <x v="2"/>
    <n v="103276.11"/>
    <n v="0"/>
    <m/>
    <m/>
    <s v="Regular BCM"/>
  </r>
  <r>
    <x v="3"/>
    <x v="11"/>
    <n v="11000"/>
    <s v="Murder"/>
    <x v="1"/>
    <x v="2"/>
    <n v="430618.3"/>
    <n v="0"/>
    <m/>
    <m/>
    <s v="ECM"/>
  </r>
  <r>
    <x v="4"/>
    <x v="3"/>
    <n v="11200"/>
    <s v="Homicide"/>
    <x v="0"/>
    <x v="2"/>
    <n v="140478.35"/>
    <n v="0"/>
    <m/>
    <m/>
    <s v="Regular BCM"/>
  </r>
  <r>
    <x v="2"/>
    <x v="11"/>
    <n v="12000"/>
    <s v="Narcotics - cocaine and heroin"/>
    <x v="0"/>
    <x v="2"/>
    <n v="45704.05"/>
    <n v="0"/>
    <s v="Y"/>
    <m/>
    <s v="G &amp; G"/>
  </r>
  <r>
    <x v="6"/>
    <x v="11"/>
    <n v="12500"/>
    <s v="Robbery"/>
    <x v="0"/>
    <x v="2"/>
    <n v="126470.61"/>
    <n v="0"/>
    <m/>
    <m/>
    <s v="Regular BCM"/>
  </r>
  <r>
    <x v="6"/>
    <x v="8"/>
    <n v="11000"/>
    <s v="Murder"/>
    <x v="1"/>
    <x v="2"/>
    <n v="315482.89"/>
    <n v="0"/>
    <m/>
    <m/>
    <s v="ECM"/>
  </r>
  <r>
    <x v="0"/>
    <x v="6"/>
    <n v="13000"/>
    <s v="Break and enter"/>
    <x v="0"/>
    <x v="2"/>
    <n v="84039.55"/>
    <n v="0"/>
    <m/>
    <m/>
    <s v="Regular BCM"/>
  </r>
  <r>
    <x v="2"/>
    <x v="6"/>
    <n v="13500"/>
    <s v="Weapons offenses"/>
    <x v="0"/>
    <x v="2"/>
    <n v="28853.3"/>
    <n v="0"/>
    <s v="Y"/>
    <m/>
    <s v="Regular BCM"/>
  </r>
  <r>
    <x v="7"/>
    <x v="8"/>
    <n v="11200"/>
    <s v="Homicide"/>
    <x v="0"/>
    <x v="2"/>
    <n v="15279.18"/>
    <n v="0"/>
    <s v="Y"/>
    <m/>
    <s v="Regular BCM"/>
  </r>
  <r>
    <x v="7"/>
    <x v="6"/>
    <n v="12000"/>
    <s v="Narcotics - cocaine and heroin"/>
    <x v="0"/>
    <x v="2"/>
    <n v="54093.9"/>
    <n v="0"/>
    <m/>
    <m/>
    <s v="G &amp; G"/>
  </r>
  <r>
    <x v="11"/>
    <x v="8"/>
    <n v="12000"/>
    <s v="Narcotics - cocaine and heroin"/>
    <x v="0"/>
    <x v="2"/>
    <n v="246288.04"/>
    <n v="0"/>
    <m/>
    <m/>
    <s v="Regular BCM"/>
  </r>
  <r>
    <x v="14"/>
    <x v="2"/>
    <n v="13500"/>
    <s v="Weapons offenses"/>
    <x v="0"/>
    <x v="2"/>
    <n v="100356.94"/>
    <n v="0"/>
    <m/>
    <m/>
    <s v="Regular BCM"/>
  </r>
  <r>
    <x v="7"/>
    <x v="8"/>
    <n v="18500"/>
    <s v="Other criminal"/>
    <x v="0"/>
    <x v="2"/>
    <n v="10232.25"/>
    <n v="0"/>
    <m/>
    <m/>
    <s v="Regular BCM"/>
  </r>
  <r>
    <x v="7"/>
    <x v="2"/>
    <n v="13000"/>
    <s v="Break and enter"/>
    <x v="0"/>
    <x v="2"/>
    <n v="6821.5"/>
    <n v="0"/>
    <m/>
    <m/>
    <s v="Regular BCM"/>
  </r>
  <r>
    <x v="0"/>
    <x v="10"/>
    <n v="14000"/>
    <s v="Assault"/>
    <x v="0"/>
    <x v="2"/>
    <n v="82061.350000000006"/>
    <n v="0"/>
    <m/>
    <m/>
    <s v="Regular BCM"/>
  </r>
  <r>
    <x v="9"/>
    <x v="8"/>
    <n v="16500"/>
    <s v="Other vehicle offenses"/>
    <x v="0"/>
    <x v="2"/>
    <n v="1227.8"/>
    <n v="0"/>
    <m/>
    <m/>
    <s v="Regular BCM"/>
  </r>
  <r>
    <x v="7"/>
    <x v="7"/>
    <n v="12000"/>
    <s v="Narcotics - cocaine and heroin"/>
    <x v="0"/>
    <x v="2"/>
    <n v="202917.78"/>
    <n v="0"/>
    <m/>
    <m/>
    <s v="G &amp; G"/>
  </r>
  <r>
    <x v="2"/>
    <x v="6"/>
    <n v="12000"/>
    <s v="Narcotics - cocaine and heroin"/>
    <x v="0"/>
    <x v="2"/>
    <n v="233468.38"/>
    <n v="0"/>
    <m/>
    <m/>
    <s v="Regular BCM"/>
  </r>
  <r>
    <x v="4"/>
    <x v="9"/>
    <n v="14000"/>
    <s v="Assault"/>
    <x v="0"/>
    <x v="2"/>
    <n v="11234.37"/>
    <n v="0"/>
    <m/>
    <m/>
    <s v="G &amp; G"/>
  </r>
  <r>
    <x v="7"/>
    <x v="10"/>
    <n v="18500"/>
    <s v="Other criminal"/>
    <x v="0"/>
    <x v="2"/>
    <n v="19050.05"/>
    <n v="0"/>
    <m/>
    <m/>
    <s v="G &amp; G"/>
  </r>
  <r>
    <x v="0"/>
    <x v="2"/>
    <n v="11000"/>
    <s v="Murder"/>
    <x v="1"/>
    <x v="2"/>
    <n v="442614.75"/>
    <n v="0"/>
    <m/>
    <m/>
    <s v="ECM"/>
  </r>
  <r>
    <x v="11"/>
    <x v="9"/>
    <n v="16000"/>
    <s v="Impaired driving"/>
    <x v="0"/>
    <x v="2"/>
    <n v="44612.61"/>
    <n v="0"/>
    <m/>
    <m/>
    <s v="Regular BCM"/>
  </r>
  <r>
    <x v="0"/>
    <x v="5"/>
    <n v="11500"/>
    <s v="Sexual assault"/>
    <x v="0"/>
    <x v="2"/>
    <n v="178050.89"/>
    <n v="0"/>
    <m/>
    <m/>
    <s v="Regular BCM"/>
  </r>
  <r>
    <x v="14"/>
    <x v="5"/>
    <n v="18000"/>
    <s v="Fail to comply"/>
    <x v="0"/>
    <x v="2"/>
    <n v="24966.69"/>
    <n v="0"/>
    <m/>
    <m/>
    <s v="Regular BCM"/>
  </r>
  <r>
    <x v="9"/>
    <x v="10"/>
    <n v="11000"/>
    <s v="Murder"/>
    <x v="1"/>
    <x v="2"/>
    <n v="597088.75"/>
    <n v="0"/>
    <m/>
    <m/>
    <s v="ECM"/>
  </r>
  <r>
    <x v="9"/>
    <x v="5"/>
    <n v="13000"/>
    <s v="Break and enter"/>
    <x v="0"/>
    <x v="2"/>
    <n v="45838.8"/>
    <n v="0"/>
    <m/>
    <m/>
    <s v="Regular BCM"/>
  </r>
  <r>
    <x v="7"/>
    <x v="11"/>
    <n v="11500"/>
    <s v="Sexual assault"/>
    <x v="0"/>
    <x v="2"/>
    <n v="32347.553"/>
    <n v="0"/>
    <m/>
    <m/>
    <s v="Regular BCM"/>
  </r>
  <r>
    <x v="2"/>
    <x v="6"/>
    <n v="14000"/>
    <s v="Assault"/>
    <x v="0"/>
    <x v="2"/>
    <n v="95400.06"/>
    <n v="0"/>
    <m/>
    <m/>
    <s v="Regular BCM"/>
  </r>
  <r>
    <x v="0"/>
    <x v="9"/>
    <n v="18500"/>
    <s v="Other criminal"/>
    <x v="0"/>
    <x v="2"/>
    <n v="95499.6"/>
    <n v="0"/>
    <m/>
    <m/>
    <s v="Regular BCM"/>
  </r>
  <r>
    <x v="6"/>
    <x v="0"/>
    <n v="12500"/>
    <s v="Robbery"/>
    <x v="0"/>
    <x v="2"/>
    <n v="121216.8"/>
    <n v="0"/>
    <m/>
    <m/>
    <s v="Regular BCM"/>
  </r>
  <r>
    <x v="6"/>
    <x v="9"/>
    <n v="13500"/>
    <s v="Weapons offenses"/>
    <x v="0"/>
    <x v="2"/>
    <n v="16575.3"/>
    <n v="0"/>
    <m/>
    <m/>
    <s v="G &amp; G"/>
  </r>
  <r>
    <x v="0"/>
    <x v="6"/>
    <n v="12500"/>
    <s v="Robbery"/>
    <x v="0"/>
    <x v="2"/>
    <n v="165216.73000000001"/>
    <n v="0"/>
    <m/>
    <m/>
    <s v="Regular BCM"/>
  </r>
  <r>
    <x v="7"/>
    <x v="5"/>
    <n v="11000"/>
    <s v="Murder"/>
    <x v="1"/>
    <x v="2"/>
    <n v="149375.17000000001"/>
    <n v="0"/>
    <s v="Y"/>
    <m/>
    <s v="Regular BCM"/>
  </r>
  <r>
    <x v="3"/>
    <x v="4"/>
    <n v="12500"/>
    <s v="Robbery"/>
    <x v="0"/>
    <x v="2"/>
    <n v="127288.45"/>
    <n v="0"/>
    <m/>
    <m/>
    <s v="Regular BCM"/>
  </r>
  <r>
    <x v="4"/>
    <x v="10"/>
    <n v="13500"/>
    <s v="Weapons offenses"/>
    <x v="0"/>
    <x v="2"/>
    <n v="34789.65"/>
    <n v="0"/>
    <m/>
    <m/>
    <s v="Regular BCM"/>
  </r>
  <r>
    <x v="6"/>
    <x v="7"/>
    <n v="12500"/>
    <s v="Robbery"/>
    <x v="0"/>
    <x v="2"/>
    <n v="81905.179999999993"/>
    <n v="0"/>
    <s v="Y"/>
    <m/>
    <s v="Regular BCM"/>
  </r>
  <r>
    <x v="14"/>
    <x v="3"/>
    <n v="15000"/>
    <s v="Threatening"/>
    <x v="0"/>
    <x v="2"/>
    <n v="32061.05"/>
    <n v="0"/>
    <m/>
    <m/>
    <s v="Regular BCM"/>
  </r>
  <r>
    <x v="6"/>
    <x v="4"/>
    <n v="11500"/>
    <s v="Sexual assault"/>
    <x v="0"/>
    <x v="2"/>
    <n v="68035.59"/>
    <n v="0"/>
    <m/>
    <m/>
    <s v="Regular BCM"/>
  </r>
  <r>
    <x v="14"/>
    <x v="9"/>
    <n v="11500"/>
    <s v="Sexual assault"/>
    <x v="0"/>
    <x v="2"/>
    <n v="20464.5"/>
    <n v="0"/>
    <s v="Y"/>
    <m/>
    <s v="Regular BCM"/>
  </r>
  <r>
    <x v="14"/>
    <x v="8"/>
    <n v="13500"/>
    <s v="Weapons offenses"/>
    <x v="0"/>
    <x v="2"/>
    <n v="99046.399999999994"/>
    <n v="0"/>
    <m/>
    <m/>
    <s v="Regular BCM"/>
  </r>
  <r>
    <x v="14"/>
    <x v="0"/>
    <n v="11200"/>
    <s v="Homicide"/>
    <x v="0"/>
    <x v="2"/>
    <n v="141734.18"/>
    <n v="0"/>
    <m/>
    <m/>
    <s v="Regular BCM"/>
  </r>
  <r>
    <x v="6"/>
    <x v="9"/>
    <n v="12000"/>
    <s v="Narcotics - cocaine and heroin"/>
    <x v="0"/>
    <x v="2"/>
    <n v="44876.09"/>
    <n v="0"/>
    <m/>
    <m/>
    <s v="G &amp; G"/>
  </r>
  <r>
    <x v="7"/>
    <x v="11"/>
    <n v="14000"/>
    <s v="Assault"/>
    <x v="0"/>
    <x v="2"/>
    <n v="39291.839999999997"/>
    <n v="0"/>
    <m/>
    <m/>
    <s v="Regular BCM"/>
  </r>
  <r>
    <x v="14"/>
    <x v="5"/>
    <n v="13000"/>
    <s v="Break and enter"/>
    <x v="0"/>
    <x v="2"/>
    <n v="161966.07"/>
    <n v="0"/>
    <m/>
    <m/>
    <s v="Regular BCM"/>
  </r>
  <r>
    <x v="14"/>
    <x v="2"/>
    <n v="18500"/>
    <s v="Other criminal"/>
    <x v="0"/>
    <x v="2"/>
    <n v="13643"/>
    <n v="0"/>
    <m/>
    <m/>
    <s v="G &amp; G"/>
  </r>
  <r>
    <x v="7"/>
    <x v="8"/>
    <n v="15500"/>
    <s v="Fraud"/>
    <x v="0"/>
    <x v="2"/>
    <n v="21438.45"/>
    <n v="0"/>
    <s v="Y"/>
    <m/>
    <s v="Regular BCM"/>
  </r>
  <r>
    <x v="0"/>
    <x v="10"/>
    <n v="12000"/>
    <s v="Narcotics - cocaine and heroin"/>
    <x v="0"/>
    <x v="2"/>
    <n v="130832.1"/>
    <n v="0"/>
    <m/>
    <m/>
    <s v="G &amp; G"/>
  </r>
  <r>
    <x v="7"/>
    <x v="9"/>
    <n v="14000"/>
    <s v="Assault"/>
    <x v="0"/>
    <x v="2"/>
    <n v="9899.2000000000007"/>
    <n v="0"/>
    <m/>
    <m/>
    <s v="Regular BCM"/>
  </r>
  <r>
    <x v="9"/>
    <x v="6"/>
    <n v="18500"/>
    <s v="Other criminal"/>
    <x v="0"/>
    <x v="2"/>
    <n v="38882.550000000003"/>
    <n v="0"/>
    <m/>
    <m/>
    <s v="ECM"/>
  </r>
  <r>
    <x v="6"/>
    <x v="3"/>
    <n v="14000"/>
    <s v="Assault"/>
    <x v="0"/>
    <x v="2"/>
    <n v="41622.42"/>
    <n v="0"/>
    <m/>
    <m/>
    <s v="Regular BCM"/>
  </r>
  <r>
    <x v="14"/>
    <x v="5"/>
    <n v="14000"/>
    <s v="Assault"/>
    <x v="0"/>
    <x v="2"/>
    <n v="54162.71"/>
    <n v="0"/>
    <m/>
    <m/>
    <s v="Regular BCM"/>
  </r>
  <r>
    <x v="14"/>
    <x v="0"/>
    <n v="14000"/>
    <s v="Assault"/>
    <x v="0"/>
    <x v="2"/>
    <n v="57437.03"/>
    <n v="0"/>
    <m/>
    <m/>
    <s v="Regular BCM"/>
  </r>
  <r>
    <x v="4"/>
    <x v="8"/>
    <n v="11200"/>
    <s v="Homicide"/>
    <x v="0"/>
    <x v="2"/>
    <n v="66987.13"/>
    <n v="0"/>
    <m/>
    <m/>
    <s v="G &amp; G"/>
  </r>
  <r>
    <x v="4"/>
    <x v="3"/>
    <n v="13000"/>
    <s v="Break and enter"/>
    <x v="0"/>
    <x v="2"/>
    <n v="49933.38"/>
    <n v="0"/>
    <m/>
    <m/>
    <s v="Regular BCM"/>
  </r>
  <r>
    <x v="7"/>
    <x v="4"/>
    <n v="12500"/>
    <s v="Robbery"/>
    <x v="0"/>
    <x v="2"/>
    <n v="35471.800000000003"/>
    <n v="0"/>
    <s v="Y"/>
    <m/>
    <s v="Regular BCM"/>
  </r>
  <r>
    <x v="7"/>
    <x v="7"/>
    <n v="13500"/>
    <s v="Weapons offenses"/>
    <x v="0"/>
    <x v="2"/>
    <n v="65702.28"/>
    <n v="0"/>
    <m/>
    <m/>
    <s v="G &amp; G"/>
  </r>
  <r>
    <x v="2"/>
    <x v="7"/>
    <n v="13500"/>
    <s v="Weapons offenses"/>
    <x v="0"/>
    <x v="2"/>
    <n v="64051.89"/>
    <n v="0"/>
    <m/>
    <m/>
    <s v="Regular BCM"/>
  </r>
  <r>
    <x v="4"/>
    <x v="11"/>
    <n v="12500"/>
    <s v="Robbery"/>
    <x v="0"/>
    <x v="2"/>
    <n v="39903.5"/>
    <n v="0"/>
    <m/>
    <m/>
    <s v="Regular BCM"/>
  </r>
  <r>
    <x v="4"/>
    <x v="11"/>
    <n v="11000"/>
    <s v="Murder"/>
    <x v="1"/>
    <x v="2"/>
    <n v="68446.25"/>
    <n v="0"/>
    <m/>
    <m/>
    <s v="ECM"/>
  </r>
  <r>
    <x v="14"/>
    <x v="9"/>
    <n v="15500"/>
    <s v="Fraud"/>
    <x v="0"/>
    <x v="2"/>
    <n v="7366.8"/>
    <n v="0"/>
    <m/>
    <m/>
    <s v="Regular BCM"/>
  </r>
  <r>
    <x v="9"/>
    <x v="5"/>
    <n v="11500"/>
    <s v="Sexual assault"/>
    <x v="0"/>
    <x v="2"/>
    <n v="39837.56"/>
    <n v="0"/>
    <m/>
    <m/>
    <s v="G &amp; G"/>
  </r>
  <r>
    <x v="6"/>
    <x v="6"/>
    <n v="18500"/>
    <s v="Other criminal"/>
    <x v="0"/>
    <x v="2"/>
    <n v="50000.3"/>
    <n v="0"/>
    <s v="Y"/>
    <m/>
    <s v="Regular BCM"/>
  </r>
  <r>
    <x v="7"/>
    <x v="0"/>
    <n v="11000"/>
    <s v="Murder"/>
    <x v="1"/>
    <x v="2"/>
    <n v="113782.62"/>
    <n v="0"/>
    <s v="Y"/>
    <m/>
    <s v="Regular BCM"/>
  </r>
  <r>
    <x v="2"/>
    <x v="3"/>
    <n v="13500"/>
    <s v="Weapons offenses"/>
    <x v="0"/>
    <x v="2"/>
    <n v="5457"/>
    <n v="0"/>
    <m/>
    <m/>
    <s v="Regular BCM"/>
  </r>
  <r>
    <x v="2"/>
    <x v="8"/>
    <n v="18500"/>
    <s v="Other criminal"/>
    <x v="0"/>
    <x v="2"/>
    <n v="73126.48"/>
    <n v="0"/>
    <m/>
    <m/>
    <s v="Regular BCM"/>
  </r>
  <r>
    <x v="4"/>
    <x v="0"/>
    <n v="14000"/>
    <s v="Assault"/>
    <x v="0"/>
    <x v="2"/>
    <n v="20258.7"/>
    <n v="0"/>
    <m/>
    <m/>
    <s v="Regular BCM"/>
  </r>
  <r>
    <x v="7"/>
    <x v="11"/>
    <n v="11200"/>
    <s v="Homicide"/>
    <x v="0"/>
    <x v="2"/>
    <n v="76718.8"/>
    <n v="0"/>
    <s v="Y"/>
    <m/>
    <s v="Regular BCM"/>
  </r>
  <r>
    <x v="2"/>
    <x v="2"/>
    <n v="15000"/>
    <s v="Threatening"/>
    <x v="0"/>
    <x v="2"/>
    <n v="3410.75"/>
    <n v="0"/>
    <m/>
    <m/>
    <s v="Regular BCM"/>
  </r>
  <r>
    <x v="6"/>
    <x v="11"/>
    <n v="17500"/>
    <s v="Other drug offenses"/>
    <x v="0"/>
    <x v="2"/>
    <n v="5197.2"/>
    <n v="0"/>
    <m/>
    <m/>
    <s v="Regular BCM"/>
  </r>
  <r>
    <x v="2"/>
    <x v="3"/>
    <n v="18000"/>
    <s v="Fail to comply"/>
    <x v="0"/>
    <x v="2"/>
    <n v="64122.1"/>
    <n v="0"/>
    <m/>
    <m/>
    <s v="Regular BCM"/>
  </r>
  <r>
    <x v="2"/>
    <x v="6"/>
    <n v="11500"/>
    <s v="Sexual assault"/>
    <x v="0"/>
    <x v="2"/>
    <n v="30695"/>
    <n v="0"/>
    <s v="Y"/>
    <m/>
    <s v="Regular BCM"/>
  </r>
  <r>
    <x v="3"/>
    <x v="2"/>
    <n v="18500"/>
    <s v="Other criminal"/>
    <x v="0"/>
    <x v="2"/>
    <n v="6821.5"/>
    <n v="0"/>
    <m/>
    <m/>
    <s v="G &amp; G"/>
  </r>
  <r>
    <x v="14"/>
    <x v="10"/>
    <n v="14000"/>
    <s v="Assault"/>
    <x v="0"/>
    <x v="2"/>
    <n v="13643"/>
    <n v="0"/>
    <m/>
    <m/>
    <s v="Regular BCM"/>
  </r>
  <r>
    <x v="7"/>
    <x v="3"/>
    <n v="14000"/>
    <s v="Assault"/>
    <x v="0"/>
    <x v="2"/>
    <n v="26765.58"/>
    <n v="0"/>
    <m/>
    <m/>
    <s v="Regular BCM"/>
  </r>
  <r>
    <x v="3"/>
    <x v="2"/>
    <n v="12500"/>
    <s v="Robbery"/>
    <x v="0"/>
    <x v="2"/>
    <n v="84586.6"/>
    <n v="0"/>
    <m/>
    <m/>
    <s v="Regular BCM"/>
  </r>
  <r>
    <x v="2"/>
    <x v="11"/>
    <n v="13500"/>
    <s v="Weapons offenses"/>
    <x v="0"/>
    <x v="2"/>
    <n v="58664.9"/>
    <n v="0"/>
    <m/>
    <m/>
    <s v="G &amp; G"/>
  </r>
  <r>
    <x v="2"/>
    <x v="1"/>
    <n v="18500"/>
    <s v="Other criminal"/>
    <x v="0"/>
    <x v="2"/>
    <n v="26876.71"/>
    <n v="0"/>
    <s v="Y"/>
    <m/>
    <s v="Regular BCM"/>
  </r>
  <r>
    <x v="7"/>
    <x v="11"/>
    <n v="11500"/>
    <s v="Sexual assault"/>
    <x v="0"/>
    <x v="2"/>
    <n v="28063.200000000001"/>
    <n v="0"/>
    <s v="Y"/>
    <m/>
    <s v="Regular BCM"/>
  </r>
  <r>
    <x v="14"/>
    <x v="1"/>
    <n v="11200"/>
    <s v="Homicide"/>
    <x v="0"/>
    <x v="2"/>
    <n v="88577.5"/>
    <n v="0"/>
    <s v="Y"/>
    <m/>
    <s v="Regular BCM"/>
  </r>
  <r>
    <x v="7"/>
    <x v="7"/>
    <n v="17000"/>
    <s v="Mischief"/>
    <x v="0"/>
    <x v="2"/>
    <n v="43657.599999999999"/>
    <n v="0"/>
    <m/>
    <m/>
    <s v="Regular BCM"/>
  </r>
  <r>
    <x v="7"/>
    <x v="7"/>
    <n v="14000"/>
    <s v="Assault"/>
    <x v="0"/>
    <x v="2"/>
    <n v="8838.75"/>
    <n v="0"/>
    <m/>
    <m/>
    <s v="Regular BCM"/>
  </r>
  <r>
    <x v="9"/>
    <x v="7"/>
    <n v="12500"/>
    <s v="Robbery"/>
    <x v="0"/>
    <x v="2"/>
    <n v="1227.8"/>
    <n v="0"/>
    <m/>
    <m/>
    <s v="G &amp; G"/>
  </r>
  <r>
    <x v="7"/>
    <x v="3"/>
    <n v="18500"/>
    <s v="Other criminal"/>
    <x v="0"/>
    <x v="2"/>
    <n v="115413.2"/>
    <n v="0"/>
    <s v="Y"/>
    <m/>
    <s v="Regular BCM"/>
  </r>
  <r>
    <x v="4"/>
    <x v="7"/>
    <n v="12500"/>
    <s v="Robbery"/>
    <x v="0"/>
    <x v="2"/>
    <n v="8185.8"/>
    <n v="0"/>
    <m/>
    <m/>
    <s v="ECM"/>
  </r>
  <r>
    <x v="3"/>
    <x v="5"/>
    <n v="15500"/>
    <s v="Fraud"/>
    <x v="0"/>
    <x v="2"/>
    <n v="3069.5"/>
    <n v="0"/>
    <m/>
    <m/>
    <s v="Regular BCM"/>
  </r>
  <r>
    <x v="7"/>
    <x v="1"/>
    <n v="13500"/>
    <s v="Weapons offenses"/>
    <x v="0"/>
    <x v="2"/>
    <n v="10232.25"/>
    <n v="0"/>
    <m/>
    <m/>
    <s v="G &amp; G"/>
  </r>
  <r>
    <x v="9"/>
    <x v="10"/>
    <n v="14000"/>
    <s v="Assault"/>
    <x v="0"/>
    <x v="2"/>
    <n v="10232.25"/>
    <n v="0"/>
    <m/>
    <m/>
    <s v="Regular BCM"/>
  </r>
  <r>
    <x v="6"/>
    <x v="1"/>
    <n v="11200"/>
    <s v="Homicide"/>
    <x v="0"/>
    <x v="2"/>
    <n v="28650.3"/>
    <n v="0"/>
    <s v="Y"/>
    <m/>
    <s v="Regular BCM"/>
  </r>
  <r>
    <x v="7"/>
    <x v="2"/>
    <n v="11200"/>
    <s v="Homicide"/>
    <x v="0"/>
    <x v="2"/>
    <n v="52525.55"/>
    <n v="0"/>
    <s v="Y"/>
    <m/>
    <s v="Regular BCM"/>
  </r>
  <r>
    <x v="0"/>
    <x v="6"/>
    <n v="11200"/>
    <s v="Homicide"/>
    <x v="0"/>
    <x v="2"/>
    <n v="97820.31"/>
    <n v="0"/>
    <m/>
    <m/>
    <s v="ECM"/>
  </r>
  <r>
    <x v="6"/>
    <x v="8"/>
    <n v="18000"/>
    <s v="Fail to comply"/>
    <x v="0"/>
    <x v="2"/>
    <n v="27285"/>
    <n v="0"/>
    <m/>
    <m/>
    <s v="Regular BCM"/>
  </r>
  <r>
    <x v="2"/>
    <x v="10"/>
    <n v="12000"/>
    <s v="Narcotics - cocaine and heroin"/>
    <x v="0"/>
    <x v="2"/>
    <n v="33150.6"/>
    <n v="0"/>
    <m/>
    <m/>
    <s v="G &amp; G"/>
  </r>
  <r>
    <x v="2"/>
    <x v="11"/>
    <n v="12000"/>
    <s v="Narcotics - cocaine and heroin"/>
    <x v="0"/>
    <x v="2"/>
    <n v="30081.1"/>
    <n v="0"/>
    <s v="Y"/>
    <m/>
    <s v="Regular BCM"/>
  </r>
  <r>
    <x v="7"/>
    <x v="9"/>
    <n v="11000"/>
    <s v="Murder"/>
    <x v="1"/>
    <x v="2"/>
    <n v="543929.71"/>
    <n v="0"/>
    <m/>
    <m/>
    <s v="Regular BCM"/>
  </r>
  <r>
    <x v="4"/>
    <x v="9"/>
    <n v="14500"/>
    <s v="Theft"/>
    <x v="0"/>
    <x v="2"/>
    <n v="8185.8"/>
    <n v="0"/>
    <m/>
    <m/>
    <s v="Regular BCM"/>
  </r>
  <r>
    <x v="7"/>
    <x v="6"/>
    <n v="18500"/>
    <s v="Other criminal"/>
    <x v="0"/>
    <x v="2"/>
    <n v="196044.1"/>
    <n v="0"/>
    <m/>
    <m/>
    <s v="Regular BCM"/>
  </r>
  <r>
    <x v="9"/>
    <x v="3"/>
    <n v="12000"/>
    <s v="Narcotics - cocaine and heroin"/>
    <x v="0"/>
    <x v="2"/>
    <n v="556518.71"/>
    <n v="0"/>
    <m/>
    <m/>
    <s v="G &amp; G"/>
  </r>
  <r>
    <x v="3"/>
    <x v="1"/>
    <n v="13500"/>
    <s v="Weapons offenses"/>
    <x v="0"/>
    <x v="2"/>
    <n v="121429.42"/>
    <n v="0"/>
    <m/>
    <m/>
    <s v="G &amp; G"/>
  </r>
  <r>
    <x v="6"/>
    <x v="5"/>
    <n v="11500"/>
    <s v="Sexual assault"/>
    <x v="0"/>
    <x v="2"/>
    <n v="92090.25"/>
    <n v="0"/>
    <m/>
    <m/>
    <s v="Regular BCM"/>
  </r>
  <r>
    <x v="3"/>
    <x v="3"/>
    <n v="12000"/>
    <s v="Narcotics - cocaine and heroin"/>
    <x v="0"/>
    <x v="2"/>
    <n v="152664.91"/>
    <n v="0"/>
    <m/>
    <m/>
    <s v="Regular BCM"/>
  </r>
  <r>
    <x v="3"/>
    <x v="1"/>
    <n v="18500"/>
    <s v="Other criminal"/>
    <x v="0"/>
    <x v="2"/>
    <n v="72373.7"/>
    <n v="0"/>
    <m/>
    <m/>
    <s v="Regular BCM"/>
  </r>
  <r>
    <x v="2"/>
    <x v="0"/>
    <n v="12000"/>
    <s v="Narcotics - cocaine and heroin"/>
    <x v="0"/>
    <x v="2"/>
    <n v="68759.199999999997"/>
    <n v="0"/>
    <m/>
    <m/>
    <s v="G &amp; G"/>
  </r>
  <r>
    <x v="11"/>
    <x v="1"/>
    <n v="16000"/>
    <s v="Impaired driving"/>
    <x v="0"/>
    <x v="2"/>
    <n v="3069.5"/>
    <n v="0"/>
    <m/>
    <m/>
    <s v="Regular BCM"/>
  </r>
  <r>
    <x v="4"/>
    <x v="6"/>
    <n v="11200"/>
    <s v="Homicide"/>
    <x v="0"/>
    <x v="2"/>
    <n v="304229.92"/>
    <n v="0"/>
    <m/>
    <m/>
    <s v="Regular BCM"/>
  </r>
  <r>
    <x v="6"/>
    <x v="5"/>
    <n v="12000"/>
    <s v="Narcotics - cocaine and heroin"/>
    <x v="0"/>
    <x v="2"/>
    <n v="149725.45000000001"/>
    <n v="0"/>
    <m/>
    <m/>
    <s v="Regular BCM"/>
  </r>
  <r>
    <x v="4"/>
    <x v="7"/>
    <n v="11000"/>
    <s v="Murder"/>
    <x v="1"/>
    <x v="2"/>
    <n v="268368.94"/>
    <n v="0"/>
    <m/>
    <m/>
    <s v="Regular BCM"/>
  </r>
  <r>
    <x v="14"/>
    <x v="9"/>
    <n v="11200"/>
    <s v="Homicide"/>
    <x v="0"/>
    <x v="2"/>
    <n v="467340.59"/>
    <n v="0"/>
    <m/>
    <m/>
    <s v="Regular BCM"/>
  </r>
  <r>
    <x v="3"/>
    <x v="10"/>
    <n v="11000"/>
    <s v="Murder"/>
    <x v="1"/>
    <x v="2"/>
    <n v="1095206.173"/>
    <n v="0"/>
    <m/>
    <m/>
    <s v="Regular BCM"/>
  </r>
  <r>
    <x v="11"/>
    <x v="1"/>
    <n v="13500"/>
    <s v="Weapons offenses"/>
    <x v="0"/>
    <x v="2"/>
    <n v="304353.46000000002"/>
    <n v="0"/>
    <m/>
    <m/>
    <s v="Regular BCM"/>
  </r>
  <r>
    <x v="2"/>
    <x v="5"/>
    <n v="11000"/>
    <s v="Murder"/>
    <x v="1"/>
    <x v="2"/>
    <n v="1322630.1810000001"/>
    <n v="0"/>
    <m/>
    <m/>
    <s v="Regular BCM"/>
  </r>
  <r>
    <x v="9"/>
    <x v="10"/>
    <n v="11000"/>
    <s v="Murder"/>
    <x v="1"/>
    <x v="2"/>
    <n v="1077907.169"/>
    <n v="0"/>
    <m/>
    <m/>
    <s v="Regular BCM"/>
  </r>
  <r>
    <x v="7"/>
    <x v="5"/>
    <n v="11500"/>
    <s v="Sexual assault"/>
    <x v="0"/>
    <x v="2"/>
    <n v="121734.49"/>
    <n v="0"/>
    <m/>
    <m/>
    <s v="Regular BCM"/>
  </r>
  <r>
    <x v="9"/>
    <x v="1"/>
    <n v="11000"/>
    <s v="Murder"/>
    <x v="1"/>
    <x v="2"/>
    <n v="590379"/>
    <n v="0"/>
    <m/>
    <m/>
    <s v="Regular BCM"/>
  </r>
  <r>
    <x v="6"/>
    <x v="3"/>
    <n v="11000"/>
    <s v="Murder"/>
    <x v="1"/>
    <x v="2"/>
    <n v="543280.12"/>
    <n v="0"/>
    <m/>
    <m/>
    <s v="ECM"/>
  </r>
  <r>
    <x v="7"/>
    <x v="11"/>
    <n v="12000"/>
    <s v="Narcotics - cocaine and heroin"/>
    <x v="0"/>
    <x v="2"/>
    <n v="152131.56"/>
    <n v="0"/>
    <m/>
    <m/>
    <s v="Regular BCM"/>
  </r>
  <r>
    <x v="11"/>
    <x v="5"/>
    <n v="13500"/>
    <s v="Weapons offenses"/>
    <x v="0"/>
    <x v="2"/>
    <n v="142831.76"/>
    <n v="0"/>
    <m/>
    <m/>
    <s v="Regular BCM"/>
  </r>
  <r>
    <x v="2"/>
    <x v="10"/>
    <n v="11200"/>
    <s v="Homicide"/>
    <x v="0"/>
    <x v="2"/>
    <n v="216844.5"/>
    <n v="0"/>
    <m/>
    <m/>
    <s v="Regular BCM"/>
  </r>
  <r>
    <x v="2"/>
    <x v="0"/>
    <n v="13500"/>
    <s v="Weapons offenses"/>
    <x v="0"/>
    <x v="2"/>
    <n v="75308.399999999994"/>
    <n v="0"/>
    <m/>
    <m/>
    <s v="Regular BCM"/>
  </r>
  <r>
    <x v="7"/>
    <x v="0"/>
    <n v="18500"/>
    <s v="Other criminal"/>
    <x v="0"/>
    <x v="2"/>
    <n v="36153.949999999997"/>
    <n v="0"/>
    <s v="Y"/>
    <m/>
    <s v="Regular BCM"/>
  </r>
  <r>
    <x v="3"/>
    <x v="5"/>
    <n v="12000"/>
    <s v="Narcotics - cocaine and heroin"/>
    <x v="0"/>
    <x v="2"/>
    <n v="293116.95"/>
    <n v="0"/>
    <m/>
    <m/>
    <s v="G &amp; G"/>
  </r>
  <r>
    <x v="9"/>
    <x v="0"/>
    <n v="14500"/>
    <s v="Theft"/>
    <x v="0"/>
    <x v="2"/>
    <n v="27286"/>
    <n v="0"/>
    <m/>
    <m/>
    <s v="Regular BCM"/>
  </r>
  <r>
    <x v="0"/>
    <x v="3"/>
    <n v="12000"/>
    <s v="Narcotics - cocaine and heroin"/>
    <x v="0"/>
    <x v="2"/>
    <n v="71283.8"/>
    <n v="0"/>
    <m/>
    <m/>
    <s v="Regular BCM"/>
  </r>
  <r>
    <x v="9"/>
    <x v="5"/>
    <n v="18500"/>
    <s v="Other criminal"/>
    <x v="0"/>
    <x v="2"/>
    <n v="55115.9"/>
    <n v="0"/>
    <m/>
    <m/>
    <s v="Regular BCM"/>
  </r>
  <r>
    <x v="2"/>
    <x v="1"/>
    <n v="11000"/>
    <s v="Murder"/>
    <x v="1"/>
    <x v="2"/>
    <n v="130646.17"/>
    <n v="0"/>
    <s v="Y"/>
    <m/>
    <s v="Regular BCM"/>
  </r>
  <r>
    <x v="2"/>
    <x v="6"/>
    <n v="13500"/>
    <s v="Weapons offenses"/>
    <x v="0"/>
    <x v="2"/>
    <n v="106686.44"/>
    <n v="0"/>
    <m/>
    <m/>
    <s v="Regular BCM"/>
  </r>
  <r>
    <x v="7"/>
    <x v="2"/>
    <n v="11000"/>
    <s v="Murder"/>
    <x v="1"/>
    <x v="2"/>
    <n v="129402.14"/>
    <n v="0"/>
    <s v="Y"/>
    <m/>
    <s v="Regular BCM"/>
  </r>
  <r>
    <x v="6"/>
    <x v="8"/>
    <n v="13500"/>
    <s v="Weapons offenses"/>
    <x v="0"/>
    <x v="2"/>
    <n v="35851.760000000002"/>
    <n v="0"/>
    <m/>
    <m/>
    <s v="Regular BCM"/>
  </r>
  <r>
    <x v="9"/>
    <x v="3"/>
    <n v="14500"/>
    <s v="Theft"/>
    <x v="0"/>
    <x v="2"/>
    <n v="36017.519999999997"/>
    <n v="0"/>
    <m/>
    <m/>
    <s v="Regular BCM"/>
  </r>
  <r>
    <x v="0"/>
    <x v="1"/>
    <n v="18000"/>
    <s v="Fail to comply"/>
    <x v="0"/>
    <x v="2"/>
    <n v="10232.25"/>
    <n v="0"/>
    <m/>
    <m/>
    <s v="G &amp; G"/>
  </r>
  <r>
    <x v="7"/>
    <x v="5"/>
    <n v="14000"/>
    <s v="Assault"/>
    <x v="0"/>
    <x v="2"/>
    <n v="106371.14200000001"/>
    <n v="0"/>
    <m/>
    <m/>
    <s v="Regular BCM"/>
  </r>
  <r>
    <x v="7"/>
    <x v="2"/>
    <n v="12000"/>
    <s v="Narcotics - cocaine and heroin"/>
    <x v="0"/>
    <x v="2"/>
    <n v="20242.55"/>
    <n v="0"/>
    <m/>
    <m/>
    <s v="Regular BCM"/>
  </r>
  <r>
    <x v="2"/>
    <x v="11"/>
    <n v="11500"/>
    <s v="Sexual assault"/>
    <x v="0"/>
    <x v="2"/>
    <n v="63029.9"/>
    <n v="0"/>
    <s v="Y"/>
    <m/>
    <s v="Regular BCM"/>
  </r>
  <r>
    <x v="2"/>
    <x v="2"/>
    <n v="12000"/>
    <s v="Narcotics - cocaine and heroin"/>
    <x v="0"/>
    <x v="2"/>
    <n v="62740.58"/>
    <n v="0"/>
    <m/>
    <m/>
    <s v="G &amp; G"/>
  </r>
  <r>
    <x v="11"/>
    <x v="1"/>
    <n v="11200"/>
    <s v="Homicide"/>
    <x v="0"/>
    <x v="2"/>
    <n v="45450.03"/>
    <n v="0"/>
    <m/>
    <m/>
    <s v="Regular BCM"/>
  </r>
  <r>
    <x v="3"/>
    <x v="1"/>
    <n v="15500"/>
    <s v="Fraud"/>
    <x v="0"/>
    <x v="2"/>
    <n v="45704.05"/>
    <n v="0"/>
    <m/>
    <m/>
    <s v="G &amp; G"/>
  </r>
  <r>
    <x v="0"/>
    <x v="2"/>
    <n v="13000"/>
    <s v="Break and enter"/>
    <x v="0"/>
    <x v="2"/>
    <n v="49933.38"/>
    <n v="0"/>
    <m/>
    <m/>
    <s v="Regular BCM"/>
  </r>
  <r>
    <x v="2"/>
    <x v="1"/>
    <n v="11500"/>
    <s v="Sexual assault"/>
    <x v="0"/>
    <x v="2"/>
    <n v="110164.25"/>
    <n v="0"/>
    <m/>
    <m/>
    <s v="Regular BCM"/>
  </r>
  <r>
    <x v="2"/>
    <x v="2"/>
    <n v="17500"/>
    <s v="Other drug offenses"/>
    <x v="0"/>
    <x v="2"/>
    <n v="75036.5"/>
    <n v="0"/>
    <m/>
    <m/>
    <s v="Regular BCM"/>
  </r>
  <r>
    <x v="6"/>
    <x v="0"/>
    <n v="14000"/>
    <s v="Assault"/>
    <x v="0"/>
    <x v="2"/>
    <n v="52252.69"/>
    <n v="0"/>
    <m/>
    <m/>
    <s v="G &amp; G"/>
  </r>
  <r>
    <x v="14"/>
    <x v="2"/>
    <n v="11500"/>
    <s v="Sexual assault"/>
    <x v="0"/>
    <x v="2"/>
    <n v="68759.600000000006"/>
    <n v="0"/>
    <m/>
    <m/>
    <s v="ECM"/>
  </r>
  <r>
    <x v="6"/>
    <x v="5"/>
    <n v="12000"/>
    <s v="Narcotics - cocaine and heroin"/>
    <x v="0"/>
    <x v="2"/>
    <n v="40381.800000000003"/>
    <n v="0"/>
    <s v="Y"/>
    <m/>
    <s v="Regular BCM"/>
  </r>
  <r>
    <x v="7"/>
    <x v="4"/>
    <n v="18500"/>
    <s v="Other criminal"/>
    <x v="0"/>
    <x v="2"/>
    <n v="31922.799999999999"/>
    <n v="0"/>
    <m/>
    <m/>
    <s v="G &amp; G"/>
  </r>
  <r>
    <x v="6"/>
    <x v="6"/>
    <n v="16500"/>
    <s v="Other vehicle offenses"/>
    <x v="0"/>
    <x v="2"/>
    <n v="12278.7"/>
    <n v="0"/>
    <m/>
    <m/>
    <s v="Regular BCM"/>
  </r>
  <r>
    <x v="14"/>
    <x v="1"/>
    <n v="12000"/>
    <s v="Narcotics - cocaine and heroin"/>
    <x v="0"/>
    <x v="2"/>
    <n v="9324.991"/>
    <n v="0"/>
    <m/>
    <m/>
    <s v="G &amp; G"/>
  </r>
  <r>
    <x v="6"/>
    <x v="1"/>
    <n v="11000"/>
    <s v="Murder"/>
    <x v="1"/>
    <x v="2"/>
    <n v="72194.64"/>
    <n v="0"/>
    <s v="Y"/>
    <m/>
    <s v="Regular BCM"/>
  </r>
  <r>
    <x v="2"/>
    <x v="6"/>
    <n v="18000"/>
    <s v="Fail to comply"/>
    <x v="0"/>
    <x v="2"/>
    <n v="36972.53"/>
    <n v="0"/>
    <m/>
    <m/>
    <s v="G &amp; G"/>
  </r>
  <r>
    <x v="7"/>
    <x v="6"/>
    <n v="12500"/>
    <s v="Robbery"/>
    <x v="0"/>
    <x v="2"/>
    <n v="22345.96"/>
    <n v="0"/>
    <s v="Y"/>
    <m/>
    <s v="Regular BCM"/>
  </r>
  <r>
    <x v="4"/>
    <x v="10"/>
    <n v="13000"/>
    <s v="Break and enter"/>
    <x v="0"/>
    <x v="2"/>
    <n v="32061.05"/>
    <n v="0"/>
    <m/>
    <m/>
    <s v="Regular BCM"/>
  </r>
  <r>
    <x v="0"/>
    <x v="0"/>
    <n v="12500"/>
    <s v="Robbery"/>
    <x v="0"/>
    <x v="2"/>
    <n v="72428.929999999993"/>
    <n v="0"/>
    <m/>
    <m/>
    <s v="Regular BCM"/>
  </r>
  <r>
    <x v="6"/>
    <x v="8"/>
    <n v="14500"/>
    <s v="Theft"/>
    <x v="0"/>
    <x v="2"/>
    <n v="54023.199999999997"/>
    <n v="0"/>
    <m/>
    <m/>
    <s v="Regular BCM"/>
  </r>
  <r>
    <x v="7"/>
    <x v="9"/>
    <n v="11000"/>
    <s v="Murder"/>
    <x v="1"/>
    <x v="2"/>
    <n v="95824.75"/>
    <n v="0"/>
    <s v="Y"/>
    <m/>
    <s v="Regular BCM"/>
  </r>
  <r>
    <x v="3"/>
    <x v="9"/>
    <n v="11200"/>
    <s v="Homicide"/>
    <x v="0"/>
    <x v="2"/>
    <n v="137112.15"/>
    <n v="0"/>
    <m/>
    <m/>
    <s v="ECM"/>
  </r>
  <r>
    <x v="7"/>
    <x v="7"/>
    <n v="14500"/>
    <s v="Theft"/>
    <x v="0"/>
    <x v="2"/>
    <n v="43966.62"/>
    <n v="0"/>
    <s v="Y"/>
    <m/>
    <s v="Regular BCM"/>
  </r>
  <r>
    <x v="6"/>
    <x v="1"/>
    <n v="12500"/>
    <s v="Robbery"/>
    <x v="0"/>
    <x v="2"/>
    <n v="33425.35"/>
    <n v="0"/>
    <m/>
    <m/>
    <s v="Regular BCM"/>
  </r>
  <r>
    <x v="9"/>
    <x v="9"/>
    <n v="13500"/>
    <s v="Weapons offenses"/>
    <x v="0"/>
    <x v="2"/>
    <n v="27011.599999999999"/>
    <n v="0"/>
    <m/>
    <m/>
    <s v="G &amp; G"/>
  </r>
  <r>
    <x v="0"/>
    <x v="0"/>
    <n v="12000"/>
    <s v="Narcotics - cocaine and heroin"/>
    <x v="0"/>
    <x v="2"/>
    <n v="10914"/>
    <n v="0"/>
    <m/>
    <m/>
    <s v="G &amp; G"/>
  </r>
  <r>
    <x v="0"/>
    <x v="9"/>
    <n v="18000"/>
    <s v="Fail to comply"/>
    <x v="0"/>
    <x v="2"/>
    <n v="34378.400000000001"/>
    <n v="0"/>
    <m/>
    <m/>
    <s v="Regular BCM"/>
  </r>
  <r>
    <x v="9"/>
    <x v="5"/>
    <n v="14000"/>
    <s v="Assault"/>
    <x v="0"/>
    <x v="2"/>
    <n v="18417"/>
    <n v="0"/>
    <m/>
    <m/>
    <s v="Regular BCM"/>
  </r>
  <r>
    <x v="4"/>
    <x v="5"/>
    <n v="11000"/>
    <s v="Murder"/>
    <x v="1"/>
    <x v="2"/>
    <n v="124151.3"/>
    <n v="0"/>
    <m/>
    <m/>
    <s v="Mega Case"/>
  </r>
  <r>
    <x v="3"/>
    <x v="4"/>
    <n v="15500"/>
    <s v="Fraud"/>
    <x v="0"/>
    <x v="2"/>
    <n v="24556"/>
    <n v="0"/>
    <m/>
    <m/>
    <s v="Regular BCM"/>
  </r>
  <r>
    <x v="4"/>
    <x v="4"/>
    <n v="13500"/>
    <s v="Weapons offenses"/>
    <x v="0"/>
    <x v="2"/>
    <n v="30560.32"/>
    <n v="0"/>
    <m/>
    <m/>
    <s v="G &amp; G"/>
  </r>
  <r>
    <x v="2"/>
    <x v="4"/>
    <n v="12000"/>
    <s v="Narcotics - cocaine and heroin"/>
    <x v="0"/>
    <x v="2"/>
    <n v="10232.25"/>
    <n v="0"/>
    <m/>
    <m/>
    <s v="G &amp; G"/>
  </r>
  <r>
    <x v="2"/>
    <x v="1"/>
    <n v="15000"/>
    <s v="Threatening"/>
    <x v="0"/>
    <x v="2"/>
    <n v="13643"/>
    <n v="0"/>
    <m/>
    <m/>
    <s v="Regular BCM"/>
  </r>
  <r>
    <x v="6"/>
    <x v="7"/>
    <n v="11200"/>
    <s v="Homicide"/>
    <x v="0"/>
    <x v="2"/>
    <n v="21741.75"/>
    <n v="0"/>
    <s v="Y"/>
    <m/>
    <s v="Regular BCM"/>
  </r>
  <r>
    <x v="0"/>
    <x v="7"/>
    <n v="13500"/>
    <s v="Weapons offenses"/>
    <x v="0"/>
    <x v="2"/>
    <n v="14733.6"/>
    <n v="0"/>
    <m/>
    <m/>
    <s v="G &amp; G"/>
  </r>
  <r>
    <x v="7"/>
    <x v="1"/>
    <n v="13000"/>
    <s v="Break and enter"/>
    <x v="0"/>
    <x v="2"/>
    <n v="7071"/>
    <n v="0"/>
    <s v="Y"/>
    <m/>
    <s v="Regular BCM"/>
  </r>
  <r>
    <x v="6"/>
    <x v="8"/>
    <n v="18500"/>
    <s v="Other criminal"/>
    <x v="0"/>
    <x v="2"/>
    <n v="36541.696000000004"/>
    <n v="0"/>
    <m/>
    <m/>
    <s v="Regular BCM"/>
  </r>
  <r>
    <x v="2"/>
    <x v="0"/>
    <n v="14500"/>
    <s v="Theft"/>
    <x v="0"/>
    <x v="2"/>
    <n v="56601.58"/>
    <n v="0"/>
    <m/>
    <m/>
    <s v="Regular BCM"/>
  </r>
  <r>
    <x v="2"/>
    <x v="5"/>
    <n v="11500"/>
    <s v="Sexual assault"/>
    <x v="0"/>
    <x v="2"/>
    <n v="102868.22"/>
    <n v="0"/>
    <m/>
    <m/>
    <s v="Regular BCM"/>
  </r>
  <r>
    <x v="9"/>
    <x v="6"/>
    <n v="13000"/>
    <s v="Break and enter"/>
    <x v="0"/>
    <x v="2"/>
    <n v="12278"/>
    <n v="0"/>
    <m/>
    <m/>
    <s v="Regular BCM"/>
  </r>
  <r>
    <x v="0"/>
    <x v="0"/>
    <n v="18500"/>
    <s v="Other criminal"/>
    <x v="0"/>
    <x v="2"/>
    <n v="35471.800000000003"/>
    <n v="0"/>
    <m/>
    <m/>
    <s v="Regular BCM"/>
  </r>
  <r>
    <x v="0"/>
    <x v="4"/>
    <n v="12000"/>
    <s v="Narcotics - cocaine and heroin"/>
    <x v="0"/>
    <x v="2"/>
    <n v="29059.59"/>
    <n v="0"/>
    <m/>
    <m/>
    <s v="G &amp; G"/>
  </r>
  <r>
    <x v="14"/>
    <x v="9"/>
    <n v="13000"/>
    <s v="Break and enter"/>
    <x v="0"/>
    <x v="2"/>
    <n v="25538.240000000002"/>
    <n v="0"/>
    <m/>
    <m/>
    <s v="Regular BCM"/>
  </r>
  <r>
    <x v="3"/>
    <x v="2"/>
    <n v="11200"/>
    <s v="Homicide"/>
    <x v="0"/>
    <x v="2"/>
    <n v="52181.5"/>
    <n v="0"/>
    <m/>
    <m/>
    <s v="ECM"/>
  </r>
  <r>
    <x v="0"/>
    <x v="10"/>
    <n v="14000"/>
    <s v="Murder"/>
    <x v="1"/>
    <x v="2"/>
    <n v="25239.55"/>
    <n v="0"/>
    <m/>
    <m/>
    <s v="Regular BCM"/>
  </r>
  <r>
    <x v="3"/>
    <x v="6"/>
    <n v="17500"/>
    <s v="Other drug offenses"/>
    <x v="0"/>
    <x v="2"/>
    <n v="777.65099999999995"/>
    <n v="0"/>
    <m/>
    <m/>
    <s v="G &amp; G"/>
  </r>
  <r>
    <x v="4"/>
    <x v="9"/>
    <n v="13000"/>
    <s v="Break and enter"/>
    <x v="0"/>
    <x v="2"/>
    <n v="41611.15"/>
    <n v="0"/>
    <m/>
    <m/>
    <s v="Regular BCM"/>
  </r>
  <r>
    <x v="2"/>
    <x v="7"/>
    <n v="13500"/>
    <s v="Weapons offenses"/>
    <x v="0"/>
    <x v="2"/>
    <n v="39018.980000000003"/>
    <n v="0"/>
    <s v="Y"/>
    <m/>
    <s v="Regular BCM"/>
  </r>
  <r>
    <x v="7"/>
    <x v="2"/>
    <n v="13500"/>
    <s v="Weapons offenses"/>
    <x v="0"/>
    <x v="2"/>
    <n v="87451.63"/>
    <n v="0"/>
    <m/>
    <m/>
    <s v="G &amp; G"/>
  </r>
  <r>
    <x v="2"/>
    <x v="0"/>
    <n v="11500"/>
    <s v="Sexual assault"/>
    <x v="0"/>
    <x v="2"/>
    <n v="18417"/>
    <n v="0"/>
    <m/>
    <m/>
    <s v="Regular BCM"/>
  </r>
  <r>
    <x v="9"/>
    <x v="7"/>
    <n v="17500"/>
    <s v="Other drug offenses"/>
    <x v="0"/>
    <x v="2"/>
    <n v="32743.200000000001"/>
    <n v="0"/>
    <m/>
    <m/>
    <s v="G &amp; G"/>
  </r>
  <r>
    <x v="6"/>
    <x v="7"/>
    <n v="15500"/>
    <s v="Fraud"/>
    <x v="0"/>
    <x v="2"/>
    <n v="6821.5"/>
    <n v="0"/>
    <m/>
    <m/>
    <s v="Regular BCM"/>
  </r>
  <r>
    <x v="14"/>
    <x v="0"/>
    <n v="15500"/>
    <s v="Fraud"/>
    <x v="0"/>
    <x v="2"/>
    <n v="23875.25"/>
    <n v="0"/>
    <m/>
    <m/>
    <s v="Regular BCM"/>
  </r>
  <r>
    <x v="9"/>
    <x v="11"/>
    <n v="43000"/>
    <s v="Other criminal"/>
    <x v="0"/>
    <x v="2"/>
    <n v="10914"/>
    <n v="0"/>
    <m/>
    <m/>
    <s v="Regular BCM"/>
  </r>
  <r>
    <x v="4"/>
    <x v="2"/>
    <n v="13000"/>
    <s v="Break and enter"/>
    <x v="0"/>
    <x v="2"/>
    <n v="51856.5"/>
    <n v="0"/>
    <m/>
    <m/>
    <s v="Regular BCM"/>
  </r>
  <r>
    <x v="2"/>
    <x v="0"/>
    <n v="12500"/>
    <s v="Robbery"/>
    <x v="0"/>
    <x v="2"/>
    <n v="5388.9849999999997"/>
    <n v="0"/>
    <m/>
    <m/>
    <s v="ECM"/>
  </r>
  <r>
    <x v="0"/>
    <x v="4"/>
    <n v="12500"/>
    <s v="Robbery"/>
    <x v="0"/>
    <x v="2"/>
    <n v="10232.25"/>
    <n v="0"/>
    <m/>
    <m/>
    <s v="ECM"/>
  </r>
  <r>
    <x v="3"/>
    <x v="9"/>
    <n v="15500"/>
    <s v="Fraud"/>
    <x v="0"/>
    <x v="2"/>
    <n v="10232.25"/>
    <n v="0"/>
    <m/>
    <m/>
    <s v="G &amp; G"/>
  </r>
  <r>
    <x v="9"/>
    <x v="11"/>
    <n v="11000"/>
    <s v="Murder"/>
    <x v="1"/>
    <x v="2"/>
    <n v="866834.19"/>
    <n v="0"/>
    <m/>
    <m/>
    <s v="Regular BCM"/>
  </r>
  <r>
    <x v="4"/>
    <x v="1"/>
    <n v="11000"/>
    <s v="Murder"/>
    <x v="1"/>
    <x v="2"/>
    <n v="1040120.95"/>
    <n v="0"/>
    <m/>
    <m/>
    <s v="Regular BCM"/>
  </r>
  <r>
    <x v="0"/>
    <x v="6"/>
    <n v="11500"/>
    <s v="Sexual assault"/>
    <x v="0"/>
    <x v="2"/>
    <n v="154568.91"/>
    <n v="0"/>
    <m/>
    <m/>
    <s v="Regular BCM"/>
  </r>
  <r>
    <x v="2"/>
    <x v="1"/>
    <n v="11200"/>
    <s v="Homicide"/>
    <x v="0"/>
    <x v="2"/>
    <n v="242059.57"/>
    <n v="0"/>
    <m/>
    <m/>
    <s v="Regular BCM"/>
  </r>
  <r>
    <x v="14"/>
    <x v="8"/>
    <n v="11000"/>
    <s v="Murder"/>
    <x v="1"/>
    <x v="2"/>
    <n v="826465.92500000005"/>
    <n v="0"/>
    <m/>
    <m/>
    <s v="Regular BCM"/>
  </r>
  <r>
    <x v="2"/>
    <x v="5"/>
    <n v="11200"/>
    <s v="Homicide"/>
    <x v="0"/>
    <x v="2"/>
    <n v="576311.89"/>
    <n v="0"/>
    <m/>
    <m/>
    <s v="Regular BCM"/>
  </r>
  <r>
    <x v="4"/>
    <x v="0"/>
    <n v="11200"/>
    <s v="Homicide"/>
    <x v="0"/>
    <x v="2"/>
    <n v="243406.47"/>
    <n v="0"/>
    <m/>
    <m/>
    <s v="Regular BCM"/>
  </r>
  <r>
    <x v="2"/>
    <x v="10"/>
    <n v="11000"/>
    <s v="Murder"/>
    <x v="1"/>
    <x v="2"/>
    <n v="1043708.846"/>
    <n v="0"/>
    <m/>
    <m/>
    <s v="ECM"/>
  </r>
  <r>
    <x v="7"/>
    <x v="5"/>
    <n v="18500"/>
    <s v="Other criminal"/>
    <x v="0"/>
    <x v="2"/>
    <n v="121919.02499999999"/>
    <n v="0"/>
    <m/>
    <m/>
    <s v="Regular BCM"/>
  </r>
  <r>
    <x v="0"/>
    <x v="11"/>
    <n v="12000"/>
    <s v="Narcotics - cocaine and heroin"/>
    <x v="0"/>
    <x v="2"/>
    <n v="60342.989000000001"/>
    <n v="0"/>
    <m/>
    <m/>
    <s v="G &amp; G"/>
  </r>
  <r>
    <x v="7"/>
    <x v="7"/>
    <n v="11000"/>
    <s v="Murder"/>
    <x v="1"/>
    <x v="2"/>
    <n v="162016.85"/>
    <n v="0"/>
    <m/>
    <m/>
    <s v="ECM"/>
  </r>
  <r>
    <x v="14"/>
    <x v="5"/>
    <n v="11000"/>
    <s v="Murder"/>
    <x v="1"/>
    <x v="2"/>
    <n v="1134885.2309999999"/>
    <n v="0"/>
    <m/>
    <m/>
    <s v="Regular BCM"/>
  </r>
  <r>
    <x v="7"/>
    <x v="10"/>
    <n v="11000"/>
    <s v="Murder"/>
    <x v="1"/>
    <x v="2"/>
    <n v="499202.38"/>
    <n v="0"/>
    <m/>
    <m/>
    <s v="Regular BCM"/>
  </r>
  <r>
    <x v="0"/>
    <x v="7"/>
    <n v="18500"/>
    <s v="Other criminal"/>
    <x v="0"/>
    <x v="2"/>
    <n v="106589.33900000001"/>
    <n v="0"/>
    <m/>
    <m/>
    <s v="Regular BCM"/>
  </r>
  <r>
    <x v="0"/>
    <x v="8"/>
    <n v="11500"/>
    <s v="Sexual assault"/>
    <x v="0"/>
    <x v="2"/>
    <n v="37245.39"/>
    <n v="0"/>
    <m/>
    <m/>
    <s v="Regular BCM"/>
  </r>
  <r>
    <x v="14"/>
    <x v="7"/>
    <n v="12500"/>
    <s v="Robbery"/>
    <x v="0"/>
    <x v="2"/>
    <n v="277699.31"/>
    <n v="0"/>
    <m/>
    <m/>
    <s v="Regular BCM"/>
  </r>
  <r>
    <x v="7"/>
    <x v="5"/>
    <n v="13500"/>
    <s v="Weapons offenses"/>
    <x v="0"/>
    <x v="2"/>
    <n v="53616.99"/>
    <n v="0"/>
    <s v="Y"/>
    <m/>
    <s v="Regular BCM"/>
  </r>
  <r>
    <x v="0"/>
    <x v="2"/>
    <n v="12000"/>
    <s v="Narcotics - cocaine and heroin"/>
    <x v="0"/>
    <x v="2"/>
    <n v="172062.29"/>
    <n v="0"/>
    <m/>
    <m/>
    <s v="Regular BCM"/>
  </r>
  <r>
    <x v="2"/>
    <x v="11"/>
    <n v="13500"/>
    <s v="Weapons offenses"/>
    <x v="0"/>
    <x v="2"/>
    <n v="51843.4"/>
    <n v="0"/>
    <s v="Y"/>
    <m/>
    <s v="Regular BCM"/>
  </r>
  <r>
    <x v="3"/>
    <x v="7"/>
    <n v="14500"/>
    <s v="Theft"/>
    <x v="0"/>
    <x v="2"/>
    <n v="10232.25"/>
    <n v="0"/>
    <m/>
    <m/>
    <s v="G &amp; G"/>
  </r>
  <r>
    <x v="7"/>
    <x v="2"/>
    <n v="13500"/>
    <s v="Weapons offenses"/>
    <x v="0"/>
    <x v="2"/>
    <n v="27625.5"/>
    <n v="0"/>
    <m/>
    <m/>
    <s v="Regular BCM"/>
  </r>
  <r>
    <x v="0"/>
    <x v="10"/>
    <n v="11200"/>
    <s v="Homicide"/>
    <x v="0"/>
    <x v="2"/>
    <n v="179251.76"/>
    <n v="0"/>
    <m/>
    <m/>
    <s v="Regular BCM"/>
  </r>
  <r>
    <x v="11"/>
    <x v="8"/>
    <n v="18500"/>
    <s v="Other criminal"/>
    <x v="0"/>
    <x v="2"/>
    <n v="120861.5"/>
    <n v="0"/>
    <m/>
    <m/>
    <s v="Regular BCM"/>
  </r>
  <r>
    <x v="6"/>
    <x v="2"/>
    <n v="14000"/>
    <s v="Assault"/>
    <x v="0"/>
    <x v="2"/>
    <n v="21146.65"/>
    <n v="0"/>
    <m/>
    <m/>
    <s v="Regular BCM"/>
  </r>
  <r>
    <x v="2"/>
    <x v="6"/>
    <n v="11000"/>
    <s v="Murder"/>
    <x v="1"/>
    <x v="2"/>
    <n v="601356.88"/>
    <n v="0"/>
    <m/>
    <m/>
    <s v="Regular BCM"/>
  </r>
  <r>
    <x v="14"/>
    <x v="8"/>
    <n v="11500"/>
    <s v="Sexual assault"/>
    <x v="0"/>
    <x v="2"/>
    <n v="185485.83"/>
    <n v="0"/>
    <m/>
    <m/>
    <s v="Regular BCM"/>
  </r>
  <r>
    <x v="11"/>
    <x v="8"/>
    <n v="11000"/>
    <s v="Murder"/>
    <x v="1"/>
    <x v="2"/>
    <n v="568035.83999999997"/>
    <n v="0"/>
    <m/>
    <m/>
    <s v="ECM"/>
  </r>
  <r>
    <x v="3"/>
    <x v="1"/>
    <n v="11000"/>
    <s v="Murder"/>
    <x v="1"/>
    <x v="2"/>
    <n v="1063617.08"/>
    <n v="0"/>
    <m/>
    <m/>
    <s v="Regular BCM"/>
  </r>
  <r>
    <x v="7"/>
    <x v="11"/>
    <n v="13500"/>
    <s v="Weapons offenses"/>
    <x v="0"/>
    <x v="2"/>
    <n v="22238.09"/>
    <n v="0"/>
    <m/>
    <m/>
    <s v="Regular BCM"/>
  </r>
  <r>
    <x v="2"/>
    <x v="11"/>
    <n v="12500"/>
    <s v="Robbery"/>
    <x v="0"/>
    <x v="2"/>
    <n v="138064.5"/>
    <n v="0"/>
    <m/>
    <m/>
    <s v="Regular BCM"/>
  </r>
  <r>
    <x v="11"/>
    <x v="3"/>
    <n v="11200"/>
    <s v="Homicide"/>
    <x v="0"/>
    <x v="2"/>
    <n v="475720.45"/>
    <n v="0"/>
    <m/>
    <m/>
    <s v="Regular BCM"/>
  </r>
  <r>
    <x v="14"/>
    <x v="4"/>
    <n v="11200"/>
    <s v="Homicide"/>
    <x v="0"/>
    <x v="2"/>
    <n v="231247.23"/>
    <n v="0"/>
    <m/>
    <m/>
    <s v="Regular BCM"/>
  </r>
  <r>
    <x v="0"/>
    <x v="7"/>
    <n v="11500"/>
    <s v="Sexual assault"/>
    <x v="0"/>
    <x v="2"/>
    <n v="145869.78"/>
    <n v="0"/>
    <m/>
    <m/>
    <s v="Regular BCM"/>
  </r>
  <r>
    <x v="9"/>
    <x v="5"/>
    <n v="13500"/>
    <s v="Weapons offenses"/>
    <x v="0"/>
    <x v="2"/>
    <n v="60984.17"/>
    <n v="0"/>
    <m/>
    <m/>
    <s v="Regular BCM"/>
  </r>
  <r>
    <x v="3"/>
    <x v="10"/>
    <n v="12000"/>
    <s v="Narcotics - cocaine and heroin"/>
    <x v="0"/>
    <x v="2"/>
    <n v="146025.696"/>
    <n v="0"/>
    <m/>
    <m/>
    <s v="Regular BCM"/>
  </r>
  <r>
    <x v="11"/>
    <x v="5"/>
    <n v="12500"/>
    <s v="Robbery"/>
    <x v="0"/>
    <x v="2"/>
    <n v="135351.76999999999"/>
    <n v="0"/>
    <m/>
    <m/>
    <s v="Regular BCM"/>
  </r>
  <r>
    <x v="9"/>
    <x v="6"/>
    <n v="12000"/>
    <s v="Narcotics - cocaine and heroin"/>
    <x v="0"/>
    <x v="2"/>
    <n v="53207.7"/>
    <n v="0"/>
    <m/>
    <m/>
    <s v="G &amp; G"/>
  </r>
  <r>
    <x v="6"/>
    <x v="0"/>
    <n v="12000"/>
    <s v="Narcotics - cocaine and heroin"/>
    <x v="0"/>
    <x v="2"/>
    <n v="82795.23"/>
    <n v="0"/>
    <m/>
    <m/>
    <s v="G &amp; G"/>
  </r>
  <r>
    <x v="4"/>
    <x v="11"/>
    <n v="18500"/>
    <s v="Other criminal"/>
    <x v="0"/>
    <x v="2"/>
    <n v="94136.7"/>
    <n v="0"/>
    <m/>
    <m/>
    <s v="Regular BCM"/>
  </r>
  <r>
    <x v="9"/>
    <x v="10"/>
    <n v="12500"/>
    <s v="Robbery"/>
    <x v="0"/>
    <x v="2"/>
    <n v="42933.73"/>
    <n v="0"/>
    <m/>
    <m/>
    <s v="ECM"/>
  </r>
  <r>
    <x v="0"/>
    <x v="0"/>
    <n v="12000"/>
    <s v="Narcotics - cocaine and heroin"/>
    <x v="0"/>
    <x v="2"/>
    <n v="249524.68"/>
    <n v="0"/>
    <m/>
    <m/>
    <s v="Regular BCM"/>
  </r>
  <r>
    <x v="14"/>
    <x v="7"/>
    <n v="12000"/>
    <s v="Narcotics - cocaine and heroin"/>
    <x v="0"/>
    <x v="2"/>
    <n v="128373.368"/>
    <n v="0"/>
    <m/>
    <m/>
    <s v="Regular BCM"/>
  </r>
  <r>
    <x v="7"/>
    <x v="4"/>
    <n v="11200"/>
    <s v="Homicide"/>
    <x v="0"/>
    <x v="2"/>
    <n v="131908.4"/>
    <n v="0"/>
    <s v="Y"/>
    <m/>
    <s v="Regular BCM"/>
  </r>
  <r>
    <x v="6"/>
    <x v="2"/>
    <n v="14500"/>
    <s v="Theft"/>
    <x v="0"/>
    <x v="2"/>
    <n v="28786.73"/>
    <n v="0"/>
    <m/>
    <m/>
    <s v="Regular BCM"/>
  </r>
  <r>
    <x v="2"/>
    <x v="9"/>
    <n v="11000"/>
    <s v="Murder"/>
    <x v="1"/>
    <x v="2"/>
    <n v="350425.80099999998"/>
    <n v="0"/>
    <m/>
    <m/>
    <s v="Regular BCM"/>
  </r>
  <r>
    <x v="2"/>
    <x v="5"/>
    <n v="18500"/>
    <s v="Other criminal"/>
    <x v="0"/>
    <x v="2"/>
    <n v="187452.65"/>
    <n v="0"/>
    <m/>
    <m/>
    <s v="G &amp; G"/>
  </r>
  <r>
    <x v="11"/>
    <x v="11"/>
    <n v="14000"/>
    <s v="Assault"/>
    <x v="0"/>
    <x v="2"/>
    <n v="61751.24"/>
    <n v="0"/>
    <m/>
    <m/>
    <s v="Regular BCM"/>
  </r>
  <r>
    <x v="0"/>
    <x v="5"/>
    <n v="11000"/>
    <s v="Murder"/>
    <x v="1"/>
    <x v="2"/>
    <n v="1646236.24"/>
    <n v="0"/>
    <m/>
    <m/>
    <s v="Regular BCM"/>
  </r>
  <r>
    <x v="2"/>
    <x v="1"/>
    <n v="11000"/>
    <s v="Murder"/>
    <x v="1"/>
    <x v="2"/>
    <n v="850933.55"/>
    <n v="0"/>
    <m/>
    <m/>
    <s v="Regular BCM"/>
  </r>
  <r>
    <x v="11"/>
    <x v="3"/>
    <n v="13500"/>
    <s v="Weapons offenses"/>
    <x v="0"/>
    <x v="2"/>
    <n v="87558.71"/>
    <n v="0"/>
    <m/>
    <m/>
    <s v="Regular BCM"/>
  </r>
  <r>
    <x v="3"/>
    <x v="6"/>
    <n v="11000"/>
    <s v="Murder"/>
    <x v="1"/>
    <x v="2"/>
    <n v="888879.85"/>
    <n v="0"/>
    <m/>
    <m/>
    <s v="Regular BCM"/>
  </r>
  <r>
    <x v="4"/>
    <x v="4"/>
    <n v="11000"/>
    <s v="Murder"/>
    <x v="1"/>
    <x v="2"/>
    <n v="705221.15"/>
    <n v="0"/>
    <m/>
    <m/>
    <s v="ECM"/>
  </r>
  <r>
    <x v="4"/>
    <x v="8"/>
    <n v="11000"/>
    <s v="Murder"/>
    <x v="1"/>
    <x v="2"/>
    <n v="75661.39"/>
    <n v="0"/>
    <m/>
    <m/>
    <s v="ECM"/>
  </r>
  <r>
    <x v="3"/>
    <x v="8"/>
    <n v="14000"/>
    <s v="Assault"/>
    <x v="0"/>
    <x v="2"/>
    <n v="74285.119999999995"/>
    <n v="0"/>
    <m/>
    <m/>
    <s v="Regular BCM"/>
  </r>
  <r>
    <x v="2"/>
    <x v="11"/>
    <n v="11500"/>
    <s v="Sexual assault"/>
    <x v="0"/>
    <x v="2"/>
    <n v="98225.4"/>
    <n v="0"/>
    <m/>
    <m/>
    <s v="Regular BCM"/>
  </r>
  <r>
    <x v="0"/>
    <x v="7"/>
    <n v="11200"/>
    <s v="Homicide"/>
    <x v="0"/>
    <x v="2"/>
    <n v="219894.85"/>
    <n v="0"/>
    <m/>
    <m/>
    <s v="Regular BCM"/>
  </r>
  <r>
    <x v="0"/>
    <x v="3"/>
    <n v="12000"/>
    <s v="Narcotics - cocaine and heroin"/>
    <x v="0"/>
    <x v="2"/>
    <n v="24147.45"/>
    <n v="0"/>
    <m/>
    <m/>
    <s v="G &amp; G"/>
  </r>
  <r>
    <x v="11"/>
    <x v="9"/>
    <n v="18500"/>
    <s v="Other criminal"/>
    <x v="0"/>
    <x v="2"/>
    <n v="108698.33"/>
    <n v="0"/>
    <m/>
    <m/>
    <s v="Regular BCM"/>
  </r>
  <r>
    <x v="0"/>
    <x v="2"/>
    <n v="12000"/>
    <s v="Narcotics - cocaine and heroin"/>
    <x v="0"/>
    <x v="2"/>
    <n v="357981.54"/>
    <n v="0"/>
    <m/>
    <m/>
    <s v="G &amp; G"/>
  </r>
  <r>
    <x v="11"/>
    <x v="7"/>
    <n v="11500"/>
    <s v="Sexual assault"/>
    <x v="0"/>
    <x v="2"/>
    <n v="96424.3"/>
    <n v="0"/>
    <m/>
    <m/>
    <s v="Regular BCM"/>
  </r>
  <r>
    <x v="9"/>
    <x v="1"/>
    <n v="11500"/>
    <s v="Sexual assault"/>
    <x v="0"/>
    <x v="2"/>
    <n v="123732.24800000001"/>
    <n v="0"/>
    <m/>
    <m/>
    <s v="Regular BCM"/>
  </r>
  <r>
    <x v="9"/>
    <x v="7"/>
    <n v="11000"/>
    <s v="Murder"/>
    <x v="1"/>
    <x v="2"/>
    <n v="767918.57499999995"/>
    <n v="0"/>
    <m/>
    <m/>
    <s v="Regular BCM"/>
  </r>
  <r>
    <x v="2"/>
    <x v="11"/>
    <n v="11200"/>
    <s v="Homicide"/>
    <x v="0"/>
    <x v="2"/>
    <n v="74004.740000000005"/>
    <n v="0"/>
    <s v="Y"/>
    <m/>
    <s v="Regular BCM"/>
  </r>
  <r>
    <x v="11"/>
    <x v="4"/>
    <n v="12500"/>
    <s v="Robbery"/>
    <x v="0"/>
    <x v="2"/>
    <n v="207525.53"/>
    <n v="0"/>
    <m/>
    <m/>
    <s v="Regular BCM"/>
  </r>
  <r>
    <x v="7"/>
    <x v="2"/>
    <n v="11200"/>
    <s v="Homicide"/>
    <x v="0"/>
    <x v="2"/>
    <n v="47750.5"/>
    <n v="0"/>
    <m/>
    <m/>
    <s v="ECM"/>
  </r>
  <r>
    <x v="4"/>
    <x v="10"/>
    <n v="11200"/>
    <s v="Homicide"/>
    <x v="0"/>
    <x v="2"/>
    <n v="38882.550000000003"/>
    <n v="0"/>
    <m/>
    <m/>
    <s v="G &amp; G"/>
  </r>
  <r>
    <x v="7"/>
    <x v="7"/>
    <n v="12500"/>
    <s v="Robbery"/>
    <x v="0"/>
    <x v="2"/>
    <n v="201045.158"/>
    <n v="0"/>
    <m/>
    <m/>
    <s v="Regular BCM"/>
  </r>
  <r>
    <x v="3"/>
    <x v="0"/>
    <n v="11200"/>
    <s v="Homicide"/>
    <x v="0"/>
    <x v="2"/>
    <n v="74354.350000000006"/>
    <n v="0"/>
    <m/>
    <m/>
    <s v="G &amp; G"/>
  </r>
  <r>
    <x v="4"/>
    <x v="6"/>
    <n v="13500"/>
    <s v="Weapons offenses"/>
    <x v="0"/>
    <x v="2"/>
    <n v="36153.599999999999"/>
    <n v="0"/>
    <m/>
    <m/>
    <s v="Regular BCM"/>
  </r>
  <r>
    <x v="9"/>
    <x v="11"/>
    <n v="13500"/>
    <s v="Weapons offenses"/>
    <x v="0"/>
    <x v="2"/>
    <n v="73672.2"/>
    <n v="0"/>
    <m/>
    <m/>
    <s v="Regular BCM"/>
  </r>
  <r>
    <x v="9"/>
    <x v="0"/>
    <n v="12500"/>
    <s v="Robbery"/>
    <x v="0"/>
    <x v="2"/>
    <n v="139840.13"/>
    <n v="0"/>
    <m/>
    <m/>
    <s v="Regular BCM"/>
  </r>
  <r>
    <x v="4"/>
    <x v="11"/>
    <n v="16000"/>
    <s v="Impaired driving"/>
    <x v="0"/>
    <x v="2"/>
    <n v="13628.58"/>
    <n v="0"/>
    <m/>
    <m/>
    <s v="Regular BCM"/>
  </r>
  <r>
    <x v="11"/>
    <x v="2"/>
    <n v="18500"/>
    <s v="Other criminal"/>
    <x v="0"/>
    <x v="2"/>
    <n v="215226.66"/>
    <n v="0"/>
    <m/>
    <m/>
    <s v="Regular BCM"/>
  </r>
  <r>
    <x v="7"/>
    <x v="3"/>
    <n v="12000"/>
    <s v="Narcotics - cocaine and heroin"/>
    <x v="0"/>
    <x v="2"/>
    <n v="59701.5"/>
    <n v="0"/>
    <m/>
    <m/>
    <s v="Regular BCM"/>
  </r>
  <r>
    <x v="7"/>
    <x v="2"/>
    <n v="11200"/>
    <s v="Homicide"/>
    <x v="0"/>
    <x v="2"/>
    <n v="225987.019"/>
    <n v="0"/>
    <m/>
    <m/>
    <s v="Regular BCM"/>
  </r>
  <r>
    <x v="3"/>
    <x v="0"/>
    <n v="11500"/>
    <s v="Sexual assault"/>
    <x v="0"/>
    <x v="2"/>
    <n v="56208.95"/>
    <n v="0"/>
    <m/>
    <m/>
    <s v="Regular BCM"/>
  </r>
  <r>
    <x v="9"/>
    <x v="7"/>
    <n v="12500"/>
    <s v="Robbery"/>
    <x v="0"/>
    <x v="2"/>
    <n v="34107.5"/>
    <n v="0"/>
    <m/>
    <m/>
    <s v="ECM"/>
  </r>
  <r>
    <x v="3"/>
    <x v="7"/>
    <n v="14000"/>
    <s v="Assault"/>
    <x v="0"/>
    <x v="2"/>
    <n v="36153.75"/>
    <n v="0"/>
    <m/>
    <m/>
    <s v="Regular BCM"/>
  </r>
  <r>
    <x v="11"/>
    <x v="7"/>
    <n v="11000"/>
    <s v="Murder"/>
    <x v="1"/>
    <x v="2"/>
    <n v="12278"/>
    <n v="0"/>
    <m/>
    <m/>
    <s v="ECM"/>
  </r>
  <r>
    <x v="7"/>
    <x v="1"/>
    <n v="11500"/>
    <s v="Sexual assault"/>
    <x v="0"/>
    <x v="2"/>
    <n v="27934.95"/>
    <n v="0"/>
    <s v="Y"/>
    <m/>
    <s v="Regular BCM"/>
  </r>
  <r>
    <x v="9"/>
    <x v="7"/>
    <n v="12500"/>
    <s v="Robbery"/>
    <x v="0"/>
    <x v="2"/>
    <n v="248028.34"/>
    <n v="0"/>
    <m/>
    <m/>
    <s v="Regular BCM"/>
  </r>
  <r>
    <x v="2"/>
    <x v="10"/>
    <n v="11500"/>
    <s v="Sexual assault"/>
    <x v="0"/>
    <x v="2"/>
    <n v="100717.302"/>
    <n v="0"/>
    <m/>
    <m/>
    <s v="Regular BCM"/>
  </r>
  <r>
    <x v="7"/>
    <x v="9"/>
    <n v="12500"/>
    <s v="Robbery"/>
    <x v="0"/>
    <x v="2"/>
    <n v="66763.7"/>
    <n v="0"/>
    <m/>
    <m/>
    <s v="Regular BCM"/>
  </r>
  <r>
    <x v="6"/>
    <x v="7"/>
    <n v="11000"/>
    <s v="Murder"/>
    <x v="1"/>
    <x v="2"/>
    <n v="234659.6"/>
    <n v="0"/>
    <s v="Y"/>
    <m/>
    <s v="Regular BCM"/>
  </r>
  <r>
    <x v="3"/>
    <x v="0"/>
    <n v="13500"/>
    <s v="Weapons offenses"/>
    <x v="0"/>
    <x v="2"/>
    <n v="132031.51"/>
    <n v="0"/>
    <m/>
    <m/>
    <s v="Regular BCM"/>
  </r>
  <r>
    <x v="6"/>
    <x v="10"/>
    <n v="11200"/>
    <s v="Homicide"/>
    <x v="0"/>
    <x v="2"/>
    <n v="242918.989"/>
    <n v="0"/>
    <m/>
    <m/>
    <s v="Regular BCM"/>
  </r>
  <r>
    <x v="2"/>
    <x v="8"/>
    <n v="11500"/>
    <s v="Sexual assault"/>
    <x v="0"/>
    <x v="2"/>
    <n v="24556.5"/>
    <n v="0"/>
    <s v="Y"/>
    <m/>
    <s v="Regular BCM"/>
  </r>
  <r>
    <x v="9"/>
    <x v="0"/>
    <n v="12000"/>
    <s v="Narcotics - cocaine and heroin"/>
    <x v="0"/>
    <x v="2"/>
    <n v="64939.4"/>
    <n v="0"/>
    <m/>
    <m/>
    <s v="Regular BCM"/>
  </r>
  <r>
    <x v="9"/>
    <x v="7"/>
    <n v="15500"/>
    <s v="Fraud"/>
    <x v="0"/>
    <x v="2"/>
    <n v="34992.300000000003"/>
    <n v="0"/>
    <m/>
    <m/>
    <s v="Regular BCM"/>
  </r>
  <r>
    <x v="11"/>
    <x v="5"/>
    <n v="14000"/>
    <s v="Assault"/>
    <x v="0"/>
    <x v="2"/>
    <n v="78696.350000000006"/>
    <n v="0"/>
    <m/>
    <m/>
    <s v="Regular BCM"/>
  </r>
  <r>
    <x v="4"/>
    <x v="7"/>
    <n v="13500"/>
    <s v="Weapons offenses"/>
    <x v="0"/>
    <x v="2"/>
    <n v="77286.37"/>
    <n v="0"/>
    <m/>
    <m/>
    <s v="Regular BCM"/>
  </r>
  <r>
    <x v="6"/>
    <x v="10"/>
    <n v="12500"/>
    <s v="Robbery"/>
    <x v="0"/>
    <x v="2"/>
    <n v="200633.1"/>
    <n v="0"/>
    <m/>
    <m/>
    <s v="Regular BCM"/>
  </r>
  <r>
    <x v="7"/>
    <x v="5"/>
    <n v="12500"/>
    <s v="Robbery"/>
    <x v="0"/>
    <x v="2"/>
    <n v="6821.5"/>
    <n v="0"/>
    <m/>
    <m/>
    <s v="G &amp; G"/>
  </r>
  <r>
    <x v="4"/>
    <x v="5"/>
    <n v="11000"/>
    <s v="Murder"/>
    <x v="1"/>
    <x v="2"/>
    <n v="285136.83"/>
    <n v="0"/>
    <m/>
    <m/>
    <s v="ECM"/>
  </r>
  <r>
    <x v="7"/>
    <x v="8"/>
    <n v="11500"/>
    <s v="Sexual assault"/>
    <x v="0"/>
    <x v="2"/>
    <n v="53410.7"/>
    <n v="0"/>
    <s v="Y"/>
    <m/>
    <s v="Regular BCM"/>
  </r>
  <r>
    <x v="2"/>
    <x v="5"/>
    <n v="15000"/>
    <s v="Threatening"/>
    <x v="0"/>
    <x v="2"/>
    <n v="6821.5"/>
    <n v="0"/>
    <m/>
    <m/>
    <s v="Regular BCM"/>
  </r>
  <r>
    <x v="11"/>
    <x v="5"/>
    <n v="18500"/>
    <s v="Other criminal"/>
    <x v="0"/>
    <x v="2"/>
    <n v="132314.99"/>
    <n v="0"/>
    <m/>
    <m/>
    <s v="Regular BCM"/>
  </r>
  <r>
    <x v="14"/>
    <x v="3"/>
    <n v="14500"/>
    <s v="Theft"/>
    <x v="0"/>
    <x v="2"/>
    <n v="37325.879999999997"/>
    <n v="0"/>
    <m/>
    <m/>
    <s v="G &amp; G"/>
  </r>
  <r>
    <x v="0"/>
    <x v="8"/>
    <n v="12000"/>
    <s v="Narcotics - cocaine and heroin"/>
    <x v="0"/>
    <x v="2"/>
    <n v="33561.15"/>
    <n v="0"/>
    <m/>
    <m/>
    <s v="Regular BCM"/>
  </r>
  <r>
    <x v="2"/>
    <x v="9"/>
    <n v="12000"/>
    <s v="Narcotics - cocaine and heroin"/>
    <x v="0"/>
    <x v="2"/>
    <n v="5457.2"/>
    <n v="0"/>
    <m/>
    <m/>
    <s v="ECM"/>
  </r>
  <r>
    <x v="3"/>
    <x v="7"/>
    <n v="18500"/>
    <s v="Other criminal"/>
    <x v="0"/>
    <x v="2"/>
    <n v="118901.96"/>
    <n v="0"/>
    <m/>
    <m/>
    <s v="Regular BCM"/>
  </r>
  <r>
    <x v="6"/>
    <x v="6"/>
    <n v="14500"/>
    <s v="Theft"/>
    <x v="0"/>
    <x v="2"/>
    <n v="38882.550000000003"/>
    <n v="0"/>
    <m/>
    <m/>
    <s v="Regular BCM"/>
  </r>
  <r>
    <x v="14"/>
    <x v="1"/>
    <n v="11500"/>
    <s v="Sexual assault"/>
    <x v="0"/>
    <x v="2"/>
    <n v="86281.061000000002"/>
    <n v="0"/>
    <m/>
    <m/>
    <s v="Regular BCM"/>
  </r>
  <r>
    <x v="2"/>
    <x v="5"/>
    <n v="12000"/>
    <s v="Narcotics - cocaine and heroin"/>
    <x v="0"/>
    <x v="2"/>
    <n v="26944.75"/>
    <n v="0"/>
    <m/>
    <m/>
    <s v="Regular BCM"/>
  </r>
  <r>
    <x v="11"/>
    <x v="2"/>
    <n v="13500"/>
    <s v="Weapons offenses"/>
    <x v="0"/>
    <x v="2"/>
    <n v="19099.5"/>
    <n v="0"/>
    <m/>
    <m/>
    <s v="G &amp; G"/>
  </r>
  <r>
    <x v="6"/>
    <x v="8"/>
    <n v="12000"/>
    <s v="Narcotics - cocaine and heroin"/>
    <x v="0"/>
    <x v="2"/>
    <n v="93181.69"/>
    <n v="0"/>
    <m/>
    <m/>
    <s v="Regular BCM"/>
  </r>
  <r>
    <x v="11"/>
    <x v="7"/>
    <n v="12000"/>
    <s v="Narcotics - cocaine and heroin"/>
    <x v="0"/>
    <x v="2"/>
    <n v="125867.04"/>
    <n v="0"/>
    <m/>
    <m/>
    <s v="Regular BCM"/>
  </r>
  <r>
    <x v="9"/>
    <x v="8"/>
    <n v="12500"/>
    <s v="Robbery"/>
    <x v="0"/>
    <x v="2"/>
    <n v="112266.42"/>
    <n v="0"/>
    <m/>
    <m/>
    <s v="Regular BCM"/>
  </r>
  <r>
    <x v="14"/>
    <x v="9"/>
    <n v="12000"/>
    <s v="Narcotics - cocaine and heroin"/>
    <x v="0"/>
    <x v="2"/>
    <n v="57912.75"/>
    <n v="0"/>
    <s v="Y"/>
    <m/>
    <s v="Regular BCM"/>
  </r>
  <r>
    <x v="14"/>
    <x v="8"/>
    <n v="12000"/>
    <s v="Narcotics - cocaine and heroin"/>
    <x v="0"/>
    <x v="2"/>
    <n v="46386.2"/>
    <n v="0"/>
    <s v="Y"/>
    <m/>
    <s v="Regular BCM"/>
  </r>
  <r>
    <x v="6"/>
    <x v="4"/>
    <n v="15500"/>
    <s v="Fraud"/>
    <x v="0"/>
    <x v="2"/>
    <n v="22510.95"/>
    <n v="0"/>
    <m/>
    <m/>
    <s v="Regular BCM"/>
  </r>
  <r>
    <x v="14"/>
    <x v="5"/>
    <n v="13500"/>
    <s v="Weapons offenses"/>
    <x v="0"/>
    <x v="2"/>
    <n v="181091.22"/>
    <n v="0"/>
    <m/>
    <m/>
    <s v="Regular BCM"/>
  </r>
  <r>
    <x v="2"/>
    <x v="6"/>
    <n v="11000"/>
    <s v="Murder"/>
    <x v="1"/>
    <x v="2"/>
    <n v="684884.09"/>
    <n v="0"/>
    <m/>
    <m/>
    <s v="ECM"/>
  </r>
  <r>
    <x v="3"/>
    <x v="0"/>
    <n v="12500"/>
    <s v="Robbery"/>
    <x v="0"/>
    <x v="2"/>
    <n v="88458.85"/>
    <n v="0"/>
    <m/>
    <m/>
    <s v="Regular BCM"/>
  </r>
  <r>
    <x v="3"/>
    <x v="8"/>
    <n v="12500"/>
    <s v="Robbery"/>
    <x v="0"/>
    <x v="2"/>
    <n v="31036.25"/>
    <n v="0"/>
    <m/>
    <m/>
    <s v="G &amp; G"/>
  </r>
  <r>
    <x v="2"/>
    <x v="3"/>
    <n v="12000"/>
    <s v="Narcotics - cocaine and heroin"/>
    <x v="0"/>
    <x v="2"/>
    <n v="23193.1"/>
    <n v="0"/>
    <m/>
    <m/>
    <s v="G &amp; G"/>
  </r>
  <r>
    <x v="7"/>
    <x v="4"/>
    <n v="12000"/>
    <s v="Narcotics - cocaine and heroin"/>
    <x v="0"/>
    <x v="2"/>
    <n v="89401.773000000001"/>
    <n v="0"/>
    <m/>
    <m/>
    <s v="G &amp; G"/>
  </r>
  <r>
    <x v="9"/>
    <x v="9"/>
    <n v="11200"/>
    <s v="Homicide"/>
    <x v="0"/>
    <x v="2"/>
    <n v="36836.1"/>
    <n v="0"/>
    <m/>
    <m/>
    <s v="G &amp; G"/>
  </r>
  <r>
    <x v="6"/>
    <x v="8"/>
    <n v="11200"/>
    <s v="Homicide"/>
    <x v="0"/>
    <x v="2"/>
    <n v="64420"/>
    <n v="0"/>
    <s v="Y"/>
    <m/>
    <s v="Regular BCM"/>
  </r>
  <r>
    <x v="7"/>
    <x v="3"/>
    <n v="18500"/>
    <s v="Other criminal"/>
    <x v="0"/>
    <x v="2"/>
    <n v="121052.12"/>
    <n v="0"/>
    <m/>
    <m/>
    <s v="Regular BCM"/>
  </r>
  <r>
    <x v="9"/>
    <x v="0"/>
    <n v="13500"/>
    <s v="Weapons offenses"/>
    <x v="0"/>
    <x v="2"/>
    <n v="60711.35"/>
    <n v="0"/>
    <m/>
    <m/>
    <s v="G &amp; G"/>
  </r>
  <r>
    <x v="11"/>
    <x v="0"/>
    <n v="13500"/>
    <s v="Weapons offenses"/>
    <x v="0"/>
    <x v="2"/>
    <n v="24830.26"/>
    <n v="0"/>
    <m/>
    <m/>
    <s v="Regular BCM"/>
  </r>
  <r>
    <x v="11"/>
    <x v="3"/>
    <n v="12500"/>
    <s v="Robbery"/>
    <x v="0"/>
    <x v="2"/>
    <n v="167632.38"/>
    <n v="0"/>
    <m/>
    <m/>
    <s v="Regular BCM"/>
  </r>
  <r>
    <x v="14"/>
    <x v="7"/>
    <n v="16500"/>
    <s v="Other vehicle offenses"/>
    <x v="0"/>
    <x v="2"/>
    <n v="38882.550000000003"/>
    <n v="0"/>
    <m/>
    <m/>
    <s v="Regular BCM"/>
  </r>
  <r>
    <x v="2"/>
    <x v="4"/>
    <n v="12000"/>
    <s v="Narcotics - cocaine and heroin"/>
    <x v="0"/>
    <x v="2"/>
    <n v="195923.77"/>
    <n v="0"/>
    <m/>
    <m/>
    <s v="Regular BCM"/>
  </r>
  <r>
    <x v="9"/>
    <x v="10"/>
    <n v="18000"/>
    <s v="Fail to comply"/>
    <x v="0"/>
    <x v="2"/>
    <n v="78447.25"/>
    <n v="0"/>
    <m/>
    <m/>
    <s v="G &amp; G"/>
  </r>
  <r>
    <x v="3"/>
    <x v="0"/>
    <n v="12000"/>
    <s v="Narcotics - cocaine and heroin"/>
    <x v="0"/>
    <x v="2"/>
    <n v="213291.32"/>
    <n v="0"/>
    <m/>
    <m/>
    <s v="Regular BCM"/>
  </r>
  <r>
    <x v="6"/>
    <x v="5"/>
    <n v="13000"/>
    <s v="Break and enter"/>
    <x v="0"/>
    <x v="2"/>
    <n v="8185.8"/>
    <n v="0"/>
    <m/>
    <m/>
    <s v="Regular BCM"/>
  </r>
  <r>
    <x v="6"/>
    <x v="2"/>
    <n v="13000"/>
    <s v="Break and enter"/>
    <x v="0"/>
    <x v="2"/>
    <n v="55254.15"/>
    <n v="0"/>
    <m/>
    <m/>
    <s v="Regular BCM"/>
  </r>
  <r>
    <x v="2"/>
    <x v="5"/>
    <n v="16000"/>
    <s v="Impaired driving"/>
    <x v="0"/>
    <x v="2"/>
    <n v="34789.65"/>
    <n v="0"/>
    <m/>
    <m/>
    <s v="Regular BCM"/>
  </r>
  <r>
    <x v="7"/>
    <x v="5"/>
    <n v="17500"/>
    <s v="Other drug offenses"/>
    <x v="0"/>
    <x v="2"/>
    <n v="9095.1"/>
    <n v="0"/>
    <s v="Y"/>
    <m/>
    <s v="Regular BCM"/>
  </r>
  <r>
    <x v="11"/>
    <x v="10"/>
    <n v="14000"/>
    <s v="Assault"/>
    <x v="0"/>
    <x v="2"/>
    <n v="49589.4"/>
    <n v="0"/>
    <m/>
    <m/>
    <s v="Regular BCM"/>
  </r>
  <r>
    <x v="3"/>
    <x v="1"/>
    <n v="11200"/>
    <s v="Homicide"/>
    <x v="0"/>
    <x v="2"/>
    <n v="26876.71"/>
    <n v="0"/>
    <m/>
    <m/>
    <s v="G &amp; G"/>
  </r>
  <r>
    <x v="11"/>
    <x v="0"/>
    <n v="12000"/>
    <s v="Narcotics - cocaine and heroin"/>
    <x v="0"/>
    <x v="2"/>
    <n v="182019.19"/>
    <n v="0"/>
    <m/>
    <m/>
    <s v="Regular BCM"/>
  </r>
  <r>
    <x v="2"/>
    <x v="4"/>
    <n v="11200"/>
    <s v="Homicide"/>
    <x v="0"/>
    <x v="2"/>
    <n v="74109.7"/>
    <n v="0"/>
    <s v="Y"/>
    <m/>
    <s v="Regular BCM"/>
  </r>
  <r>
    <x v="0"/>
    <x v="3"/>
    <n v="11000"/>
    <s v="Murder"/>
    <x v="1"/>
    <x v="2"/>
    <n v="40262.5"/>
    <n v="0"/>
    <m/>
    <m/>
    <s v="ECM"/>
  </r>
  <r>
    <x v="11"/>
    <x v="0"/>
    <n v="11500"/>
    <s v="Sexual assault"/>
    <x v="0"/>
    <x v="2"/>
    <n v="95076.28"/>
    <n v="0"/>
    <m/>
    <m/>
    <s v="Regular BCM"/>
  </r>
  <r>
    <x v="4"/>
    <x v="0"/>
    <n v="12000"/>
    <s v="Narcotics - cocaine and heroin"/>
    <x v="0"/>
    <x v="2"/>
    <n v="52525.55"/>
    <n v="0"/>
    <m/>
    <m/>
    <s v="ECM"/>
  </r>
  <r>
    <x v="6"/>
    <x v="4"/>
    <n v="12500"/>
    <s v="Robbery"/>
    <x v="0"/>
    <x v="2"/>
    <n v="19644.8"/>
    <n v="0"/>
    <m/>
    <m/>
    <s v="Regular BCM"/>
  </r>
  <r>
    <x v="11"/>
    <x v="9"/>
    <n v="11000"/>
    <s v="Murder"/>
    <x v="1"/>
    <x v="2"/>
    <n v="461453.1"/>
    <n v="0"/>
    <m/>
    <m/>
    <s v="ECM"/>
  </r>
  <r>
    <x v="14"/>
    <x v="2"/>
    <n v="13000"/>
    <s v="Break and enter"/>
    <x v="0"/>
    <x v="2"/>
    <n v="20464.5"/>
    <n v="0"/>
    <m/>
    <m/>
    <s v="Regular BCM"/>
  </r>
  <r>
    <x v="7"/>
    <x v="4"/>
    <n v="11500"/>
    <s v="Sexual assault"/>
    <x v="0"/>
    <x v="2"/>
    <n v="153315.18"/>
    <n v="0"/>
    <m/>
    <m/>
    <s v="Regular BCM"/>
  </r>
  <r>
    <x v="14"/>
    <x v="1"/>
    <n v="11500"/>
    <s v="Sexual assault"/>
    <x v="0"/>
    <x v="2"/>
    <n v="68759.600000000006"/>
    <n v="0"/>
    <m/>
    <m/>
    <s v="ECM"/>
  </r>
  <r>
    <x v="7"/>
    <x v="11"/>
    <n v="12000"/>
    <s v="Narcotics - cocaine and heroin"/>
    <x v="0"/>
    <x v="2"/>
    <n v="132433.54999999999"/>
    <n v="0"/>
    <m/>
    <m/>
    <s v="G &amp; G"/>
  </r>
  <r>
    <x v="2"/>
    <x v="10"/>
    <n v="15500"/>
    <s v="Fraud"/>
    <x v="0"/>
    <x v="2"/>
    <n v="4911.2"/>
    <n v="0"/>
    <m/>
    <m/>
    <s v="Regular BCM"/>
  </r>
  <r>
    <x v="7"/>
    <x v="2"/>
    <n v="15500"/>
    <s v="Fraud"/>
    <x v="0"/>
    <x v="2"/>
    <n v="18171.439999999999"/>
    <n v="0"/>
    <m/>
    <m/>
    <s v="Regular BCM"/>
  </r>
  <r>
    <x v="9"/>
    <x v="3"/>
    <n v="15000"/>
    <s v="Threatening"/>
    <x v="0"/>
    <x v="2"/>
    <n v="8185.8"/>
    <n v="0"/>
    <m/>
    <m/>
    <s v="Regular BCM"/>
  </r>
  <r>
    <x v="14"/>
    <x v="11"/>
    <n v="13000"/>
    <s v="Break and enter"/>
    <x v="0"/>
    <x v="2"/>
    <n v="125444.55"/>
    <n v="0"/>
    <m/>
    <m/>
    <s v="Regular BCM"/>
  </r>
  <r>
    <x v="9"/>
    <x v="9"/>
    <n v="14500"/>
    <s v="Theft"/>
    <x v="0"/>
    <x v="2"/>
    <n v="124151.3"/>
    <n v="0"/>
    <m/>
    <m/>
    <s v="Regular BCM"/>
  </r>
  <r>
    <x v="6"/>
    <x v="8"/>
    <n v="11200"/>
    <s v="Homicide"/>
    <x v="0"/>
    <x v="2"/>
    <n v="9871.9770000000008"/>
    <n v="0"/>
    <m/>
    <m/>
    <s v="ECM"/>
  </r>
  <r>
    <x v="6"/>
    <x v="6"/>
    <n v="14000"/>
    <s v="Assault"/>
    <x v="0"/>
    <x v="2"/>
    <n v="27286"/>
    <n v="0"/>
    <s v="Y"/>
    <m/>
    <s v="Regular BCM"/>
  </r>
  <r>
    <x v="4"/>
    <x v="10"/>
    <n v="18500"/>
    <s v="Other criminal"/>
    <x v="0"/>
    <x v="2"/>
    <n v="2728.6"/>
    <n v="0"/>
    <m/>
    <m/>
    <s v="G &amp; G"/>
  </r>
  <r>
    <x v="6"/>
    <x v="2"/>
    <m/>
    <s v="Threatening"/>
    <x v="0"/>
    <x v="3"/>
    <n v="0"/>
    <n v="95"/>
    <m/>
    <m/>
    <m/>
  </r>
  <r>
    <x v="2"/>
    <x v="5"/>
    <m/>
    <s v="Fraud"/>
    <x v="0"/>
    <x v="3"/>
    <n v="0"/>
    <n v="81"/>
    <m/>
    <m/>
    <m/>
  </r>
  <r>
    <x v="9"/>
    <x v="1"/>
    <m/>
    <s v="Sexual assault"/>
    <x v="0"/>
    <x v="3"/>
    <n v="0"/>
    <n v="211"/>
    <m/>
    <m/>
    <m/>
  </r>
  <r>
    <x v="9"/>
    <x v="5"/>
    <m/>
    <s v="Fraud"/>
    <x v="0"/>
    <x v="3"/>
    <n v="0"/>
    <n v="76"/>
    <m/>
    <m/>
    <m/>
  </r>
  <r>
    <x v="3"/>
    <x v="8"/>
    <m/>
    <s v="Robbery"/>
    <x v="0"/>
    <x v="3"/>
    <n v="0"/>
    <n v="185"/>
    <m/>
    <m/>
    <m/>
  </r>
  <r>
    <x v="0"/>
    <x v="6"/>
    <m/>
    <s v="Break and enter"/>
    <x v="0"/>
    <x v="3"/>
    <n v="0"/>
    <n v="370"/>
    <m/>
    <m/>
    <m/>
  </r>
  <r>
    <x v="7"/>
    <x v="4"/>
    <m/>
    <s v="Other drug offenses"/>
    <x v="0"/>
    <x v="3"/>
    <n v="0"/>
    <n v="11"/>
    <m/>
    <m/>
    <m/>
  </r>
  <r>
    <x v="3"/>
    <x v="7"/>
    <m/>
    <s v="Mischief"/>
    <x v="0"/>
    <x v="3"/>
    <n v="0"/>
    <n v="44"/>
    <m/>
    <m/>
    <m/>
  </r>
  <r>
    <x v="3"/>
    <x v="9"/>
    <m/>
    <s v="Robbery"/>
    <x v="0"/>
    <x v="3"/>
    <n v="0"/>
    <n v="187"/>
    <m/>
    <m/>
    <m/>
  </r>
  <r>
    <x v="0"/>
    <x v="1"/>
    <m/>
    <s v="Robbery"/>
    <x v="0"/>
    <x v="3"/>
    <n v="0"/>
    <n v="207"/>
    <m/>
    <m/>
    <m/>
  </r>
  <r>
    <x v="14"/>
    <x v="1"/>
    <m/>
    <s v="Threatening"/>
    <x v="0"/>
    <x v="3"/>
    <n v="0"/>
    <n v="83"/>
    <m/>
    <m/>
    <m/>
  </r>
  <r>
    <x v="4"/>
    <x v="3"/>
    <m/>
    <s v="Impaired driving"/>
    <x v="0"/>
    <x v="3"/>
    <n v="0"/>
    <n v="129"/>
    <m/>
    <m/>
    <m/>
  </r>
  <r>
    <x v="0"/>
    <x v="0"/>
    <m/>
    <s v="Other criminal"/>
    <x v="0"/>
    <x v="3"/>
    <n v="0"/>
    <n v="228"/>
    <m/>
    <m/>
    <m/>
  </r>
  <r>
    <x v="9"/>
    <x v="10"/>
    <m/>
    <s v="Robbery"/>
    <x v="0"/>
    <x v="3"/>
    <n v="0"/>
    <n v="248"/>
    <m/>
    <m/>
    <m/>
  </r>
  <r>
    <x v="4"/>
    <x v="1"/>
    <m/>
    <s v="Murder"/>
    <x v="1"/>
    <x v="3"/>
    <n v="0"/>
    <n v="24"/>
    <m/>
    <m/>
    <m/>
  </r>
  <r>
    <x v="0"/>
    <x v="6"/>
    <m/>
    <s v="Threatening"/>
    <x v="0"/>
    <x v="3"/>
    <n v="0"/>
    <n v="103"/>
    <m/>
    <m/>
    <m/>
  </r>
  <r>
    <x v="4"/>
    <x v="5"/>
    <m/>
    <s v="Impaired driving"/>
    <x v="0"/>
    <x v="3"/>
    <n v="0"/>
    <n v="142"/>
    <m/>
    <m/>
    <m/>
  </r>
  <r>
    <x v="14"/>
    <x v="10"/>
    <m/>
    <s v="Mischief"/>
    <x v="0"/>
    <x v="3"/>
    <n v="0"/>
    <n v="96"/>
    <m/>
    <m/>
    <m/>
  </r>
  <r>
    <x v="14"/>
    <x v="10"/>
    <m/>
    <s v="Sexual assault"/>
    <x v="0"/>
    <x v="3"/>
    <n v="0"/>
    <n v="206"/>
    <m/>
    <m/>
    <m/>
  </r>
  <r>
    <x v="9"/>
    <x v="7"/>
    <m/>
    <s v="Theft"/>
    <x v="0"/>
    <x v="3"/>
    <n v="0"/>
    <n v="452"/>
    <m/>
    <m/>
    <m/>
  </r>
  <r>
    <x v="7"/>
    <x v="4"/>
    <m/>
    <s v="Fraud"/>
    <x v="0"/>
    <x v="3"/>
    <n v="0"/>
    <n v="112"/>
    <m/>
    <m/>
    <m/>
  </r>
  <r>
    <x v="3"/>
    <x v="1"/>
    <m/>
    <s v="Mischief"/>
    <x v="0"/>
    <x v="3"/>
    <n v="0"/>
    <n v="98"/>
    <m/>
    <m/>
    <m/>
  </r>
  <r>
    <x v="11"/>
    <x v="11"/>
    <m/>
    <s v="Murder"/>
    <x v="1"/>
    <x v="3"/>
    <n v="0"/>
    <n v="33"/>
    <m/>
    <m/>
    <m/>
  </r>
  <r>
    <x v="4"/>
    <x v="6"/>
    <m/>
    <s v="Other vehicle offenses"/>
    <x v="0"/>
    <x v="3"/>
    <n v="0"/>
    <n v="105"/>
    <m/>
    <m/>
    <m/>
  </r>
  <r>
    <x v="4"/>
    <x v="4"/>
    <m/>
    <s v="Other vehicle offenses"/>
    <x v="0"/>
    <x v="3"/>
    <n v="0"/>
    <n v="94"/>
    <m/>
    <m/>
    <m/>
  </r>
  <r>
    <x v="0"/>
    <x v="7"/>
    <m/>
    <s v="Mischief"/>
    <x v="0"/>
    <x v="3"/>
    <n v="0"/>
    <n v="93"/>
    <m/>
    <m/>
    <m/>
  </r>
  <r>
    <x v="2"/>
    <x v="0"/>
    <m/>
    <s v="Other vehicle offenses"/>
    <x v="0"/>
    <x v="3"/>
    <n v="0"/>
    <n v="114"/>
    <m/>
    <m/>
    <m/>
  </r>
  <r>
    <x v="2"/>
    <x v="4"/>
    <m/>
    <s v="Murder"/>
    <x v="1"/>
    <x v="3"/>
    <n v="0"/>
    <n v="25"/>
    <m/>
    <m/>
    <m/>
  </r>
  <r>
    <x v="4"/>
    <x v="9"/>
    <n v="11200"/>
    <s v="Homicide"/>
    <x v="0"/>
    <x v="3"/>
    <n v="0"/>
    <n v="50"/>
    <m/>
    <m/>
    <m/>
  </r>
  <r>
    <x v="9"/>
    <x v="11"/>
    <m/>
    <s v="Other vehicle offenses"/>
    <x v="0"/>
    <x v="3"/>
    <n v="0"/>
    <n v="101"/>
    <m/>
    <m/>
    <m/>
  </r>
  <r>
    <x v="7"/>
    <x v="11"/>
    <m/>
    <s v="Fraud"/>
    <x v="0"/>
    <x v="3"/>
    <n v="0"/>
    <n v="101"/>
    <m/>
    <m/>
    <m/>
  </r>
  <r>
    <x v="11"/>
    <x v="4"/>
    <m/>
    <s v="Mischief"/>
    <x v="0"/>
    <x v="3"/>
    <n v="0"/>
    <n v="131"/>
    <m/>
    <m/>
    <m/>
  </r>
  <r>
    <x v="3"/>
    <x v="0"/>
    <m/>
    <s v="Mischief"/>
    <x v="0"/>
    <x v="3"/>
    <n v="0"/>
    <n v="84"/>
    <m/>
    <m/>
    <m/>
  </r>
  <r>
    <x v="0"/>
    <x v="5"/>
    <m/>
    <s v="Impaired driving"/>
    <x v="0"/>
    <x v="3"/>
    <n v="0"/>
    <n v="127"/>
    <m/>
    <m/>
    <m/>
  </r>
  <r>
    <x v="4"/>
    <x v="11"/>
    <m/>
    <s v="Other drug offenses"/>
    <x v="0"/>
    <x v="3"/>
    <n v="0"/>
    <n v="16"/>
    <m/>
    <m/>
    <m/>
  </r>
  <r>
    <x v="6"/>
    <x v="10"/>
    <m/>
    <s v="Fraud"/>
    <x v="0"/>
    <x v="3"/>
    <n v="0"/>
    <n v="75"/>
    <m/>
    <m/>
    <m/>
  </r>
  <r>
    <x v="14"/>
    <x v="7"/>
    <m/>
    <s v="Murder"/>
    <x v="1"/>
    <x v="3"/>
    <n v="0"/>
    <n v="16"/>
    <m/>
    <m/>
    <m/>
  </r>
  <r>
    <x v="14"/>
    <x v="5"/>
    <m/>
    <s v="Murder"/>
    <x v="1"/>
    <x v="3"/>
    <n v="0"/>
    <n v="23"/>
    <m/>
    <m/>
    <m/>
  </r>
  <r>
    <x v="11"/>
    <x v="2"/>
    <m/>
    <s v="Mischief"/>
    <x v="0"/>
    <x v="3"/>
    <n v="0"/>
    <n v="149"/>
    <m/>
    <m/>
    <m/>
  </r>
  <r>
    <x v="3"/>
    <x v="5"/>
    <n v="11200"/>
    <s v="Homicide"/>
    <x v="0"/>
    <x v="3"/>
    <n v="0"/>
    <n v="19"/>
    <m/>
    <m/>
    <m/>
  </r>
  <r>
    <x v="3"/>
    <x v="9"/>
    <m/>
    <s v="Mischief"/>
    <x v="0"/>
    <x v="3"/>
    <n v="0"/>
    <n v="60"/>
    <m/>
    <m/>
    <m/>
  </r>
  <r>
    <x v="4"/>
    <x v="6"/>
    <n v="11200"/>
    <s v="Homicide"/>
    <x v="0"/>
    <x v="3"/>
    <n v="0"/>
    <n v="35"/>
    <m/>
    <m/>
    <m/>
  </r>
  <r>
    <x v="4"/>
    <x v="1"/>
    <m/>
    <s v="Sexual assault"/>
    <x v="0"/>
    <x v="3"/>
    <n v="0"/>
    <n v="255"/>
    <m/>
    <m/>
    <m/>
  </r>
  <r>
    <x v="9"/>
    <x v="2"/>
    <n v="11200"/>
    <s v="Homicide"/>
    <x v="0"/>
    <x v="3"/>
    <n v="0"/>
    <n v="54"/>
    <m/>
    <m/>
    <m/>
  </r>
  <r>
    <x v="14"/>
    <x v="5"/>
    <m/>
    <s v="Mischief"/>
    <x v="0"/>
    <x v="3"/>
    <n v="0"/>
    <n v="102"/>
    <m/>
    <m/>
    <m/>
  </r>
  <r>
    <x v="2"/>
    <x v="9"/>
    <m/>
    <s v="Sexual assault"/>
    <x v="0"/>
    <x v="3"/>
    <n v="0"/>
    <n v="235"/>
    <m/>
    <m/>
    <m/>
  </r>
  <r>
    <x v="9"/>
    <x v="1"/>
    <m/>
    <s v="Mischief"/>
    <x v="0"/>
    <x v="3"/>
    <n v="0"/>
    <n v="84"/>
    <m/>
    <m/>
    <m/>
  </r>
  <r>
    <x v="3"/>
    <x v="3"/>
    <m/>
    <s v="Other vehicle offenses"/>
    <x v="0"/>
    <x v="3"/>
    <n v="0"/>
    <n v="51"/>
    <m/>
    <m/>
    <m/>
  </r>
  <r>
    <x v="4"/>
    <x v="7"/>
    <m/>
    <s v="Threatening"/>
    <x v="0"/>
    <x v="3"/>
    <n v="0"/>
    <n v="103"/>
    <m/>
    <m/>
    <m/>
  </r>
  <r>
    <x v="7"/>
    <x v="4"/>
    <m/>
    <s v="Sexual assault"/>
    <x v="0"/>
    <x v="3"/>
    <n v="0"/>
    <n v="203"/>
    <m/>
    <m/>
    <m/>
  </r>
  <r>
    <x v="14"/>
    <x v="6"/>
    <m/>
    <s v="Impaired driving"/>
    <x v="0"/>
    <x v="3"/>
    <n v="0"/>
    <n v="77"/>
    <m/>
    <m/>
    <m/>
  </r>
  <r>
    <x v="9"/>
    <x v="7"/>
    <m/>
    <s v="Other vehicle offenses"/>
    <x v="0"/>
    <x v="3"/>
    <n v="0"/>
    <n v="97"/>
    <m/>
    <m/>
    <m/>
  </r>
  <r>
    <x v="7"/>
    <x v="2"/>
    <m/>
    <s v="Mischief"/>
    <x v="0"/>
    <x v="3"/>
    <n v="0"/>
    <n v="106"/>
    <m/>
    <m/>
    <m/>
  </r>
  <r>
    <x v="3"/>
    <x v="4"/>
    <m/>
    <s v="Mischief"/>
    <x v="0"/>
    <x v="3"/>
    <n v="0"/>
    <n v="108"/>
    <m/>
    <m/>
    <m/>
  </r>
  <r>
    <x v="6"/>
    <x v="0"/>
    <m/>
    <s v="Other drug offenses"/>
    <x v="0"/>
    <x v="3"/>
    <n v="0"/>
    <n v="11"/>
    <m/>
    <m/>
    <m/>
  </r>
  <r>
    <x v="9"/>
    <x v="1"/>
    <m/>
    <s v="Impaired driving"/>
    <x v="0"/>
    <x v="3"/>
    <n v="0"/>
    <n v="94"/>
    <m/>
    <m/>
    <m/>
  </r>
  <r>
    <x v="14"/>
    <x v="3"/>
    <m/>
    <s v="Other vehicle offenses"/>
    <x v="0"/>
    <x v="3"/>
    <n v="0"/>
    <n v="84"/>
    <m/>
    <m/>
    <m/>
  </r>
  <r>
    <x v="0"/>
    <x v="2"/>
    <m/>
    <s v="Threatening"/>
    <x v="0"/>
    <x v="3"/>
    <n v="0"/>
    <n v="85"/>
    <m/>
    <m/>
    <m/>
  </r>
  <r>
    <x v="0"/>
    <x v="1"/>
    <m/>
    <s v="Threatening"/>
    <x v="0"/>
    <x v="3"/>
    <n v="0"/>
    <n v="77"/>
    <m/>
    <m/>
    <m/>
  </r>
  <r>
    <x v="2"/>
    <x v="0"/>
    <n v="11200"/>
    <s v="Homicide"/>
    <x v="0"/>
    <x v="3"/>
    <n v="0"/>
    <n v="34"/>
    <m/>
    <m/>
    <m/>
  </r>
  <r>
    <x v="4"/>
    <x v="0"/>
    <m/>
    <s v="Impaired driving"/>
    <x v="0"/>
    <x v="3"/>
    <n v="0"/>
    <n v="100"/>
    <m/>
    <m/>
    <m/>
  </r>
  <r>
    <x v="0"/>
    <x v="6"/>
    <m/>
    <s v="Other vehicle offenses"/>
    <x v="0"/>
    <x v="3"/>
    <n v="0"/>
    <n v="89"/>
    <m/>
    <m/>
    <m/>
  </r>
  <r>
    <x v="3"/>
    <x v="3"/>
    <m/>
    <s v="Impaired driving"/>
    <x v="0"/>
    <x v="3"/>
    <n v="0"/>
    <n v="44"/>
    <m/>
    <m/>
    <m/>
  </r>
  <r>
    <x v="2"/>
    <x v="11"/>
    <m/>
    <s v="Impaired driving"/>
    <x v="0"/>
    <x v="3"/>
    <n v="0"/>
    <n v="89"/>
    <m/>
    <m/>
    <m/>
  </r>
  <r>
    <x v="3"/>
    <x v="7"/>
    <m/>
    <s v="Other drug offenses"/>
    <x v="0"/>
    <x v="3"/>
    <n v="0"/>
    <n v="11"/>
    <m/>
    <m/>
    <m/>
  </r>
  <r>
    <x v="6"/>
    <x v="7"/>
    <m/>
    <s v="Other vehicle offenses"/>
    <x v="0"/>
    <x v="3"/>
    <n v="0"/>
    <n v="89"/>
    <m/>
    <m/>
    <m/>
  </r>
  <r>
    <x v="4"/>
    <x v="1"/>
    <m/>
    <s v="Fraud"/>
    <x v="0"/>
    <x v="3"/>
    <n v="0"/>
    <n v="51"/>
    <m/>
    <m/>
    <m/>
  </r>
  <r>
    <x v="9"/>
    <x v="3"/>
    <m/>
    <s v="Threatening"/>
    <x v="0"/>
    <x v="3"/>
    <n v="0"/>
    <n v="110"/>
    <m/>
    <m/>
    <m/>
  </r>
  <r>
    <x v="14"/>
    <x v="9"/>
    <m/>
    <s v="Other vehicle offenses"/>
    <x v="0"/>
    <x v="3"/>
    <n v="0"/>
    <n v="112"/>
    <m/>
    <m/>
    <m/>
  </r>
  <r>
    <x v="9"/>
    <x v="0"/>
    <m/>
    <s v="Other drug offenses"/>
    <x v="0"/>
    <x v="3"/>
    <n v="0"/>
    <n v="8"/>
    <m/>
    <m/>
    <m/>
  </r>
  <r>
    <x v="6"/>
    <x v="1"/>
    <m/>
    <s v="Weapons offenses"/>
    <x v="0"/>
    <x v="3"/>
    <n v="0"/>
    <n v="156"/>
    <m/>
    <m/>
    <m/>
  </r>
  <r>
    <x v="11"/>
    <x v="11"/>
    <n v="11200"/>
    <s v="Homicide"/>
    <x v="0"/>
    <x v="3"/>
    <n v="0"/>
    <n v="41"/>
    <m/>
    <m/>
    <m/>
  </r>
  <r>
    <x v="6"/>
    <x v="5"/>
    <m/>
    <s v="Murder"/>
    <x v="1"/>
    <x v="3"/>
    <n v="0"/>
    <n v="20"/>
    <m/>
    <m/>
    <m/>
  </r>
  <r>
    <x v="6"/>
    <x v="1"/>
    <m/>
    <s v="Fraud"/>
    <x v="0"/>
    <x v="3"/>
    <n v="0"/>
    <n v="67"/>
    <m/>
    <m/>
    <m/>
  </r>
  <r>
    <x v="7"/>
    <x v="6"/>
    <n v="11200"/>
    <s v="Homicide"/>
    <x v="0"/>
    <x v="3"/>
    <n v="0"/>
    <n v="31"/>
    <m/>
    <m/>
    <m/>
  </r>
  <r>
    <x v="6"/>
    <x v="9"/>
    <m/>
    <s v="Murder"/>
    <x v="1"/>
    <x v="3"/>
    <n v="0"/>
    <n v="18"/>
    <m/>
    <m/>
    <m/>
  </r>
  <r>
    <x v="0"/>
    <x v="6"/>
    <m/>
    <s v="Fraud"/>
    <x v="0"/>
    <x v="3"/>
    <n v="0"/>
    <n v="75"/>
    <m/>
    <m/>
    <m/>
  </r>
  <r>
    <x v="3"/>
    <x v="3"/>
    <m/>
    <s v="Murder"/>
    <x v="1"/>
    <x v="3"/>
    <n v="0"/>
    <n v="19"/>
    <m/>
    <m/>
    <m/>
  </r>
  <r>
    <x v="6"/>
    <x v="10"/>
    <m/>
    <s v="Impaired driving"/>
    <x v="0"/>
    <x v="3"/>
    <n v="0"/>
    <n v="72"/>
    <m/>
    <m/>
    <m/>
  </r>
  <r>
    <x v="0"/>
    <x v="6"/>
    <n v="11200"/>
    <s v="Homicide"/>
    <x v="0"/>
    <x v="3"/>
    <n v="0"/>
    <n v="33"/>
    <m/>
    <m/>
    <m/>
  </r>
  <r>
    <x v="2"/>
    <x v="2"/>
    <m/>
    <s v="Fraud"/>
    <x v="0"/>
    <x v="3"/>
    <n v="0"/>
    <n v="105"/>
    <m/>
    <m/>
    <m/>
  </r>
  <r>
    <x v="9"/>
    <x v="3"/>
    <n v="11200"/>
    <s v="Homicide"/>
    <x v="0"/>
    <x v="3"/>
    <n v="0"/>
    <n v="44"/>
    <m/>
    <m/>
    <m/>
  </r>
  <r>
    <x v="0"/>
    <x v="1"/>
    <n v="11200"/>
    <s v="Homicide"/>
    <x v="0"/>
    <x v="3"/>
    <n v="0"/>
    <n v="31"/>
    <m/>
    <m/>
    <m/>
  </r>
  <r>
    <x v="2"/>
    <x v="9"/>
    <n v="11200"/>
    <s v="Homicide"/>
    <x v="0"/>
    <x v="3"/>
    <n v="0"/>
    <n v="35"/>
    <m/>
    <m/>
    <m/>
  </r>
  <r>
    <x v="3"/>
    <x v="1"/>
    <m/>
    <s v="Other vehicle offenses"/>
    <x v="0"/>
    <x v="3"/>
    <n v="0"/>
    <n v="83"/>
    <m/>
    <m/>
    <m/>
  </r>
  <r>
    <x v="14"/>
    <x v="4"/>
    <m/>
    <s v="Other drug offenses"/>
    <x v="0"/>
    <x v="3"/>
    <n v="0"/>
    <n v="9"/>
    <m/>
    <m/>
    <m/>
  </r>
  <r>
    <x v="4"/>
    <x v="1"/>
    <m/>
    <s v="Other drug offenses"/>
    <x v="0"/>
    <x v="3"/>
    <n v="0"/>
    <n v="17"/>
    <m/>
    <m/>
    <m/>
  </r>
  <r>
    <x v="2"/>
    <x v="8"/>
    <m/>
    <s v="Other drug offenses"/>
    <x v="0"/>
    <x v="3"/>
    <n v="0"/>
    <n v="12"/>
    <m/>
    <m/>
    <m/>
  </r>
  <r>
    <x v="6"/>
    <x v="2"/>
    <m/>
    <s v="Murder"/>
    <x v="1"/>
    <x v="3"/>
    <n v="0"/>
    <n v="17"/>
    <m/>
    <m/>
    <m/>
  </r>
  <r>
    <x v="3"/>
    <x v="0"/>
    <m/>
    <s v="Other drug offenses"/>
    <x v="0"/>
    <x v="3"/>
    <n v="0"/>
    <n v="8"/>
    <m/>
    <m/>
    <m/>
  </r>
  <r>
    <x v="6"/>
    <x v="8"/>
    <m/>
    <s v="Murder"/>
    <x v="1"/>
    <x v="3"/>
    <n v="0"/>
    <n v="21"/>
    <m/>
    <m/>
    <m/>
  </r>
  <r>
    <x v="2"/>
    <x v="10"/>
    <m/>
    <s v="Other drug offenses"/>
    <x v="0"/>
    <x v="3"/>
    <n v="0"/>
    <n v="12"/>
    <m/>
    <m/>
    <m/>
  </r>
  <r>
    <x v="14"/>
    <x v="0"/>
    <m/>
    <s v="Murder"/>
    <x v="1"/>
    <x v="3"/>
    <n v="0"/>
    <n v="18"/>
    <m/>
    <m/>
    <m/>
  </r>
  <r>
    <x v="6"/>
    <x v="0"/>
    <m/>
    <s v="Murder"/>
    <x v="1"/>
    <x v="3"/>
    <n v="0"/>
    <n v="13"/>
    <m/>
    <m/>
    <m/>
  </r>
  <r>
    <x v="4"/>
    <x v="8"/>
    <m/>
    <s v="Other drug offenses"/>
    <x v="0"/>
    <x v="3"/>
    <n v="0"/>
    <n v="10"/>
    <m/>
    <m/>
    <m/>
  </r>
  <r>
    <x v="4"/>
    <x v="4"/>
    <m/>
    <s v="Other drug offenses"/>
    <x v="0"/>
    <x v="3"/>
    <n v="0"/>
    <n v="7"/>
    <m/>
    <m/>
    <m/>
  </r>
  <r>
    <x v="3"/>
    <x v="8"/>
    <m/>
    <s v="Other drug offenses"/>
    <x v="0"/>
    <x v="3"/>
    <n v="0"/>
    <n v="5"/>
    <m/>
    <m/>
    <m/>
  </r>
  <r>
    <x v="3"/>
    <x v="1"/>
    <m/>
    <s v="Robbery"/>
    <x v="0"/>
    <x v="3"/>
    <n v="0"/>
    <n v="226"/>
    <m/>
    <m/>
    <m/>
  </r>
  <r>
    <x v="3"/>
    <x v="7"/>
    <m/>
    <s v="Other criminal"/>
    <x v="0"/>
    <x v="3"/>
    <n v="0"/>
    <n v="266"/>
    <m/>
    <m/>
    <m/>
  </r>
  <r>
    <x v="7"/>
    <x v="9"/>
    <m/>
    <s v="Theft"/>
    <x v="0"/>
    <x v="3"/>
    <n v="0"/>
    <n v="766"/>
    <m/>
    <m/>
    <m/>
  </r>
  <r>
    <x v="14"/>
    <x v="0"/>
    <m/>
    <s v="Mischief"/>
    <x v="0"/>
    <x v="3"/>
    <n v="0"/>
    <n v="101"/>
    <m/>
    <m/>
    <m/>
  </r>
  <r>
    <x v="7"/>
    <x v="2"/>
    <m/>
    <s v="Theft"/>
    <x v="0"/>
    <x v="3"/>
    <n v="0"/>
    <n v="725"/>
    <m/>
    <m/>
    <m/>
  </r>
  <r>
    <x v="14"/>
    <x v="7"/>
    <m/>
    <s v="Assault"/>
    <x v="0"/>
    <x v="3"/>
    <n v="0"/>
    <n v="1035"/>
    <m/>
    <m/>
    <m/>
  </r>
  <r>
    <x v="0"/>
    <x v="3"/>
    <m/>
    <s v="Robbery"/>
    <x v="0"/>
    <x v="3"/>
    <n v="0"/>
    <n v="218"/>
    <m/>
    <m/>
    <m/>
  </r>
  <r>
    <x v="4"/>
    <x v="8"/>
    <m/>
    <s v="Theft"/>
    <x v="0"/>
    <x v="3"/>
    <n v="0"/>
    <n v="531"/>
    <m/>
    <m/>
    <m/>
  </r>
  <r>
    <x v="7"/>
    <x v="1"/>
    <m/>
    <s v="Theft"/>
    <x v="0"/>
    <x v="3"/>
    <n v="0"/>
    <n v="559"/>
    <m/>
    <m/>
    <m/>
  </r>
  <r>
    <x v="2"/>
    <x v="2"/>
    <m/>
    <s v="Fail to comply"/>
    <x v="0"/>
    <x v="3"/>
    <n v="0"/>
    <n v="666"/>
    <m/>
    <m/>
    <m/>
  </r>
  <r>
    <x v="2"/>
    <x v="8"/>
    <m/>
    <s v="Other criminal"/>
    <x v="0"/>
    <x v="3"/>
    <n v="0"/>
    <n v="282"/>
    <m/>
    <m/>
    <m/>
  </r>
  <r>
    <x v="4"/>
    <x v="10"/>
    <m/>
    <s v="Assault"/>
    <x v="0"/>
    <x v="3"/>
    <n v="0"/>
    <n v="1216"/>
    <m/>
    <m/>
    <m/>
  </r>
  <r>
    <x v="4"/>
    <x v="5"/>
    <m/>
    <s v="Break and enter"/>
    <x v="0"/>
    <x v="3"/>
    <n v="0"/>
    <n v="527"/>
    <m/>
    <m/>
    <m/>
  </r>
  <r>
    <x v="9"/>
    <x v="1"/>
    <m/>
    <s v="Assault"/>
    <x v="0"/>
    <x v="3"/>
    <n v="0"/>
    <n v="826"/>
    <m/>
    <m/>
    <m/>
  </r>
  <r>
    <x v="11"/>
    <x v="0"/>
    <m/>
    <s v="Assault"/>
    <x v="0"/>
    <x v="3"/>
    <n v="0"/>
    <n v="1551"/>
    <m/>
    <m/>
    <m/>
  </r>
  <r>
    <x v="7"/>
    <x v="5"/>
    <m/>
    <s v="Assault"/>
    <x v="0"/>
    <x v="3"/>
    <n v="0"/>
    <n v="1072"/>
    <m/>
    <m/>
    <m/>
  </r>
  <r>
    <x v="2"/>
    <x v="11"/>
    <m/>
    <s v="Fail to comply"/>
    <x v="0"/>
    <x v="3"/>
    <n v="0"/>
    <n v="625"/>
    <m/>
    <m/>
    <m/>
  </r>
  <r>
    <x v="6"/>
    <x v="7"/>
    <m/>
    <s v="Weapons offenses"/>
    <x v="0"/>
    <x v="3"/>
    <n v="0"/>
    <n v="175"/>
    <m/>
    <m/>
    <m/>
  </r>
  <r>
    <x v="2"/>
    <x v="2"/>
    <m/>
    <s v="Assault"/>
    <x v="0"/>
    <x v="3"/>
    <n v="0"/>
    <n v="1137"/>
    <m/>
    <m/>
    <m/>
  </r>
  <r>
    <x v="7"/>
    <x v="4"/>
    <m/>
    <s v="Narcotics - cocaine and heroin"/>
    <x v="0"/>
    <x v="3"/>
    <n v="0"/>
    <n v="807"/>
    <m/>
    <m/>
    <m/>
  </r>
  <r>
    <x v="7"/>
    <x v="10"/>
    <m/>
    <s v="Impaired driving"/>
    <x v="0"/>
    <x v="3"/>
    <n v="0"/>
    <n v="125"/>
    <m/>
    <m/>
    <m/>
  </r>
  <r>
    <x v="4"/>
    <x v="10"/>
    <m/>
    <s v="Sexual assault"/>
    <x v="0"/>
    <x v="3"/>
    <n v="0"/>
    <n v="289"/>
    <m/>
    <m/>
    <m/>
  </r>
  <r>
    <x v="6"/>
    <x v="0"/>
    <m/>
    <s v="Robbery"/>
    <x v="0"/>
    <x v="3"/>
    <n v="0"/>
    <n v="320"/>
    <m/>
    <m/>
    <m/>
  </r>
  <r>
    <x v="0"/>
    <x v="3"/>
    <m/>
    <s v="Other criminal"/>
    <x v="0"/>
    <x v="3"/>
    <n v="0"/>
    <n v="199"/>
    <m/>
    <m/>
    <m/>
  </r>
  <r>
    <x v="4"/>
    <x v="3"/>
    <m/>
    <s v="Other criminal"/>
    <x v="0"/>
    <x v="3"/>
    <n v="0"/>
    <n v="254"/>
    <m/>
    <m/>
    <m/>
  </r>
  <r>
    <x v="2"/>
    <x v="4"/>
    <m/>
    <s v="Other criminal"/>
    <x v="0"/>
    <x v="3"/>
    <n v="0"/>
    <n v="280"/>
    <m/>
    <m/>
    <m/>
  </r>
  <r>
    <x v="4"/>
    <x v="11"/>
    <m/>
    <s v="Robbery"/>
    <x v="0"/>
    <x v="3"/>
    <n v="0"/>
    <n v="324"/>
    <m/>
    <m/>
    <m/>
  </r>
  <r>
    <x v="11"/>
    <x v="10"/>
    <m/>
    <s v="Fraud"/>
    <x v="0"/>
    <x v="3"/>
    <n v="0"/>
    <n v="65"/>
    <m/>
    <m/>
    <m/>
  </r>
  <r>
    <x v="4"/>
    <x v="1"/>
    <m/>
    <s v="Theft"/>
    <x v="0"/>
    <x v="3"/>
    <n v="0"/>
    <n v="375"/>
    <m/>
    <m/>
    <m/>
  </r>
  <r>
    <x v="7"/>
    <x v="7"/>
    <m/>
    <s v="Break and enter"/>
    <x v="0"/>
    <x v="3"/>
    <n v="0"/>
    <n v="376"/>
    <m/>
    <m/>
    <m/>
  </r>
  <r>
    <x v="11"/>
    <x v="9"/>
    <m/>
    <s v="Fail to comply"/>
    <x v="0"/>
    <x v="3"/>
    <n v="0"/>
    <n v="686"/>
    <m/>
    <m/>
    <m/>
  </r>
  <r>
    <x v="11"/>
    <x v="6"/>
    <m/>
    <s v="Assault"/>
    <x v="0"/>
    <x v="3"/>
    <n v="0"/>
    <n v="1411"/>
    <m/>
    <m/>
    <m/>
  </r>
  <r>
    <x v="6"/>
    <x v="1"/>
    <m/>
    <s v="Theft"/>
    <x v="0"/>
    <x v="3"/>
    <n v="0"/>
    <n v="476"/>
    <m/>
    <m/>
    <m/>
  </r>
  <r>
    <x v="9"/>
    <x v="10"/>
    <m/>
    <s v="Threatening"/>
    <x v="0"/>
    <x v="3"/>
    <n v="0"/>
    <n v="95"/>
    <m/>
    <m/>
    <m/>
  </r>
  <r>
    <x v="11"/>
    <x v="11"/>
    <m/>
    <s v="Fail to comply"/>
    <x v="0"/>
    <x v="3"/>
    <n v="0"/>
    <n v="699"/>
    <m/>
    <m/>
    <m/>
  </r>
  <r>
    <x v="11"/>
    <x v="5"/>
    <m/>
    <s v="Theft"/>
    <x v="0"/>
    <x v="3"/>
    <n v="0"/>
    <n v="625"/>
    <m/>
    <m/>
    <m/>
  </r>
  <r>
    <x v="11"/>
    <x v="11"/>
    <m/>
    <s v="Break and enter"/>
    <x v="0"/>
    <x v="3"/>
    <n v="0"/>
    <n v="456"/>
    <m/>
    <m/>
    <m/>
  </r>
  <r>
    <x v="6"/>
    <x v="11"/>
    <m/>
    <s v="Theft"/>
    <x v="0"/>
    <x v="3"/>
    <n v="0"/>
    <n v="562"/>
    <m/>
    <m/>
    <m/>
  </r>
  <r>
    <x v="9"/>
    <x v="5"/>
    <m/>
    <s v="Weapons offenses"/>
    <x v="0"/>
    <x v="3"/>
    <n v="0"/>
    <n v="281"/>
    <m/>
    <m/>
    <m/>
  </r>
  <r>
    <x v="2"/>
    <x v="0"/>
    <m/>
    <s v="Theft"/>
    <x v="0"/>
    <x v="3"/>
    <n v="0"/>
    <n v="662"/>
    <m/>
    <m/>
    <m/>
  </r>
  <r>
    <x v="2"/>
    <x v="10"/>
    <m/>
    <s v="Fail to comply"/>
    <x v="0"/>
    <x v="3"/>
    <n v="0"/>
    <n v="484"/>
    <m/>
    <m/>
    <m/>
  </r>
  <r>
    <x v="11"/>
    <x v="8"/>
    <m/>
    <s v="Other vehicle offenses"/>
    <x v="0"/>
    <x v="3"/>
    <n v="0"/>
    <n v="104"/>
    <m/>
    <m/>
    <m/>
  </r>
  <r>
    <x v="4"/>
    <x v="0"/>
    <m/>
    <s v="Robbery"/>
    <x v="0"/>
    <x v="3"/>
    <n v="0"/>
    <n v="296"/>
    <m/>
    <m/>
    <m/>
  </r>
  <r>
    <x v="11"/>
    <x v="5"/>
    <m/>
    <s v="Weapons offenses"/>
    <x v="0"/>
    <x v="3"/>
    <n v="0"/>
    <n v="381"/>
    <m/>
    <m/>
    <m/>
  </r>
  <r>
    <x v="11"/>
    <x v="0"/>
    <m/>
    <s v="Narcotics - cocaine and heroin"/>
    <x v="0"/>
    <x v="3"/>
    <n v="0"/>
    <n v="580"/>
    <m/>
    <m/>
    <m/>
  </r>
  <r>
    <x v="14"/>
    <x v="4"/>
    <m/>
    <s v="Other criminal"/>
    <x v="0"/>
    <x v="3"/>
    <n v="0"/>
    <n v="268"/>
    <m/>
    <m/>
    <m/>
  </r>
  <r>
    <x v="11"/>
    <x v="0"/>
    <m/>
    <s v="Sexual assault"/>
    <x v="0"/>
    <x v="3"/>
    <n v="0"/>
    <n v="314"/>
    <m/>
    <m/>
    <m/>
  </r>
  <r>
    <x v="14"/>
    <x v="6"/>
    <m/>
    <s v="Fail to comply"/>
    <x v="0"/>
    <x v="3"/>
    <n v="0"/>
    <n v="487"/>
    <m/>
    <m/>
    <m/>
  </r>
  <r>
    <x v="6"/>
    <x v="8"/>
    <m/>
    <s v="Theft"/>
    <x v="0"/>
    <x v="3"/>
    <n v="0"/>
    <n v="628"/>
    <m/>
    <m/>
    <m/>
  </r>
  <r>
    <x v="6"/>
    <x v="10"/>
    <m/>
    <s v="Assault"/>
    <x v="0"/>
    <x v="3"/>
    <n v="0"/>
    <n v="966"/>
    <m/>
    <m/>
    <m/>
  </r>
  <r>
    <x v="3"/>
    <x v="2"/>
    <m/>
    <s v="Impaired driving"/>
    <x v="0"/>
    <x v="3"/>
    <n v="0"/>
    <n v="116"/>
    <m/>
    <m/>
    <m/>
  </r>
  <r>
    <x v="2"/>
    <x v="10"/>
    <m/>
    <s v="Assault"/>
    <x v="0"/>
    <x v="3"/>
    <n v="0"/>
    <n v="938"/>
    <m/>
    <m/>
    <m/>
  </r>
  <r>
    <x v="7"/>
    <x v="4"/>
    <m/>
    <s v="Threatening"/>
    <x v="0"/>
    <x v="3"/>
    <n v="0"/>
    <n v="101"/>
    <m/>
    <m/>
    <m/>
  </r>
  <r>
    <x v="9"/>
    <x v="4"/>
    <m/>
    <s v="Other criminal"/>
    <x v="0"/>
    <x v="3"/>
    <n v="0"/>
    <n v="284"/>
    <m/>
    <m/>
    <m/>
  </r>
  <r>
    <x v="3"/>
    <x v="6"/>
    <m/>
    <s v="Assault"/>
    <x v="0"/>
    <x v="3"/>
    <n v="0"/>
    <n v="1014"/>
    <m/>
    <m/>
    <m/>
  </r>
  <r>
    <x v="6"/>
    <x v="9"/>
    <m/>
    <s v="Other criminal"/>
    <x v="0"/>
    <x v="3"/>
    <n v="0"/>
    <n v="309"/>
    <m/>
    <m/>
    <m/>
  </r>
  <r>
    <x v="9"/>
    <x v="4"/>
    <m/>
    <s v="Theft"/>
    <x v="0"/>
    <x v="3"/>
    <n v="0"/>
    <n v="436"/>
    <m/>
    <m/>
    <m/>
  </r>
  <r>
    <x v="6"/>
    <x v="0"/>
    <m/>
    <s v="Impaired driving"/>
    <x v="0"/>
    <x v="3"/>
    <n v="0"/>
    <n v="85"/>
    <m/>
    <m/>
    <m/>
  </r>
  <r>
    <x v="6"/>
    <x v="0"/>
    <m/>
    <s v="Other vehicle offenses"/>
    <x v="0"/>
    <x v="3"/>
    <n v="0"/>
    <n v="96"/>
    <m/>
    <m/>
    <m/>
  </r>
  <r>
    <x v="0"/>
    <x v="10"/>
    <m/>
    <s v="Assault"/>
    <x v="0"/>
    <x v="3"/>
    <n v="0"/>
    <n v="1017"/>
    <m/>
    <m/>
    <m/>
  </r>
  <r>
    <x v="14"/>
    <x v="5"/>
    <m/>
    <s v="Assault"/>
    <x v="0"/>
    <x v="3"/>
    <n v="0"/>
    <n v="1129"/>
    <m/>
    <m/>
    <m/>
  </r>
  <r>
    <x v="7"/>
    <x v="10"/>
    <m/>
    <s v="Robbery"/>
    <x v="0"/>
    <x v="3"/>
    <n v="0"/>
    <n v="278"/>
    <m/>
    <m/>
    <m/>
  </r>
  <r>
    <x v="4"/>
    <x v="3"/>
    <m/>
    <s v="Weapons offenses"/>
    <x v="0"/>
    <x v="3"/>
    <n v="0"/>
    <n v="339"/>
    <m/>
    <m/>
    <m/>
  </r>
  <r>
    <x v="14"/>
    <x v="7"/>
    <m/>
    <s v="Sexual assault"/>
    <x v="0"/>
    <x v="3"/>
    <n v="0"/>
    <n v="236"/>
    <m/>
    <m/>
    <m/>
  </r>
  <r>
    <x v="3"/>
    <x v="9"/>
    <m/>
    <s v="Sexual assault"/>
    <x v="0"/>
    <x v="3"/>
    <n v="0"/>
    <n v="153"/>
    <m/>
    <m/>
    <m/>
  </r>
  <r>
    <x v="14"/>
    <x v="2"/>
    <m/>
    <s v="Theft"/>
    <x v="0"/>
    <x v="3"/>
    <n v="0"/>
    <n v="622"/>
    <m/>
    <m/>
    <m/>
  </r>
  <r>
    <x v="4"/>
    <x v="1"/>
    <m/>
    <s v="Robbery"/>
    <x v="0"/>
    <x v="3"/>
    <n v="0"/>
    <n v="248"/>
    <m/>
    <m/>
    <m/>
  </r>
  <r>
    <x v="11"/>
    <x v="7"/>
    <n v="18500"/>
    <s v="Other criminal"/>
    <x v="0"/>
    <x v="2"/>
    <n v="1364.3"/>
    <n v="0"/>
    <m/>
    <m/>
    <s v="G &amp; G"/>
  </r>
  <r>
    <x v="7"/>
    <x v="5"/>
    <n v="12000"/>
    <s v="Narcotics - cocaine and heroin"/>
    <x v="0"/>
    <x v="2"/>
    <n v="89996.34"/>
    <n v="0"/>
    <m/>
    <m/>
    <s v="G &amp; G"/>
  </r>
  <r>
    <x v="7"/>
    <x v="3"/>
    <n v="18500"/>
    <s v="Other criminal"/>
    <x v="0"/>
    <x v="2"/>
    <n v="43527.991999999998"/>
    <n v="0"/>
    <m/>
    <m/>
    <s v="G &amp; G"/>
  </r>
  <r>
    <x v="6"/>
    <x v="3"/>
    <n v="12500"/>
    <s v="Robbery"/>
    <x v="0"/>
    <x v="2"/>
    <n v="28650.3"/>
    <n v="0"/>
    <m/>
    <m/>
    <s v="Regular BCM"/>
  </r>
  <r>
    <x v="11"/>
    <x v="4"/>
    <n v="14500"/>
    <s v="Theft"/>
    <x v="0"/>
    <x v="2"/>
    <n v="61311"/>
    <n v="0"/>
    <m/>
    <m/>
    <s v="Regular BCM"/>
  </r>
  <r>
    <x v="14"/>
    <x v="6"/>
    <n v="13500"/>
    <s v="Weapons offenses"/>
    <x v="0"/>
    <x v="2"/>
    <n v="9277.1"/>
    <n v="0"/>
    <m/>
    <m/>
    <s v="Regular BCM"/>
  </r>
  <r>
    <x v="14"/>
    <x v="7"/>
    <n v="11500"/>
    <s v="Sexual assault"/>
    <x v="0"/>
    <x v="2"/>
    <n v="42686.98"/>
    <n v="0"/>
    <m/>
    <m/>
    <s v="Regular BCM"/>
  </r>
  <r>
    <x v="2"/>
    <x v="3"/>
    <n v="12000"/>
    <s v="Narcotics - cocaine and heroin"/>
    <x v="0"/>
    <x v="2"/>
    <n v="29467.200000000001"/>
    <n v="0"/>
    <s v="Y"/>
    <m/>
    <s v="Regular BCM"/>
  </r>
  <r>
    <x v="4"/>
    <x v="7"/>
    <n v="13500"/>
    <s v="Weapons offenses"/>
    <x v="0"/>
    <x v="2"/>
    <n v="26520.48"/>
    <n v="0"/>
    <m/>
    <m/>
    <s v="G &amp; G"/>
  </r>
  <r>
    <x v="6"/>
    <x v="9"/>
    <n v="14000"/>
    <s v="Assault"/>
    <x v="0"/>
    <x v="2"/>
    <n v="13643"/>
    <n v="0"/>
    <s v="Y"/>
    <m/>
    <s v="Regular BCM"/>
  </r>
  <r>
    <x v="9"/>
    <x v="7"/>
    <n v="14000"/>
    <s v="Assault"/>
    <x v="0"/>
    <x v="2"/>
    <n v="31922.799999999999"/>
    <n v="0"/>
    <m/>
    <m/>
    <s v="Regular BCM"/>
  </r>
  <r>
    <x v="14"/>
    <x v="3"/>
    <n v="18500"/>
    <s v="Other criminal"/>
    <x v="0"/>
    <x v="2"/>
    <n v="58664.9"/>
    <n v="0"/>
    <s v="Y"/>
    <m/>
    <s v="Regular BCM"/>
  </r>
  <r>
    <x v="2"/>
    <x v="9"/>
    <n v="17000"/>
    <s v="Mischief"/>
    <x v="0"/>
    <x v="2"/>
    <n v="35579.64"/>
    <n v="0"/>
    <m/>
    <m/>
    <s v="Regular BCM"/>
  </r>
  <r>
    <x v="9"/>
    <x v="3"/>
    <n v="13500"/>
    <s v="Weapons offenses"/>
    <x v="0"/>
    <x v="2"/>
    <n v="60231.92"/>
    <n v="0"/>
    <m/>
    <m/>
    <s v="Regular BCM"/>
  </r>
  <r>
    <x v="0"/>
    <x v="4"/>
    <n v="15500"/>
    <s v="Fraud"/>
    <x v="0"/>
    <x v="2"/>
    <n v="12278"/>
    <n v="0"/>
    <m/>
    <m/>
    <s v="Regular BCM"/>
  </r>
  <r>
    <x v="9"/>
    <x v="1"/>
    <n v="13000"/>
    <s v="Break and enter"/>
    <x v="0"/>
    <x v="2"/>
    <n v="2644.0129999999999"/>
    <n v="0"/>
    <m/>
    <m/>
    <s v="Regular BCM"/>
  </r>
  <r>
    <x v="6"/>
    <x v="5"/>
    <n v="18500"/>
    <s v="Other criminal"/>
    <x v="0"/>
    <x v="2"/>
    <n v="54572"/>
    <n v="0"/>
    <s v="Y"/>
    <m/>
    <s v="Regular BCM"/>
  </r>
  <r>
    <x v="6"/>
    <x v="0"/>
    <n v="11200"/>
    <s v="Homicide"/>
    <x v="0"/>
    <x v="2"/>
    <n v="89223.6"/>
    <n v="0"/>
    <s v="Y"/>
    <m/>
    <s v="Regular BCM"/>
  </r>
  <r>
    <x v="4"/>
    <x v="7"/>
    <n v="12500"/>
    <s v="Robbery"/>
    <x v="0"/>
    <x v="2"/>
    <n v="25921.7"/>
    <n v="0"/>
    <m/>
    <m/>
    <s v="Regular BCM"/>
  </r>
  <r>
    <x v="9"/>
    <x v="7"/>
    <n v="16500"/>
    <s v="Other vehicle offenses"/>
    <x v="0"/>
    <x v="2"/>
    <n v="16371.6"/>
    <n v="0"/>
    <m/>
    <m/>
    <s v="Regular BCM"/>
  </r>
  <r>
    <x v="6"/>
    <x v="10"/>
    <n v="11200"/>
    <s v="Homicide"/>
    <x v="0"/>
    <x v="2"/>
    <n v="97896.35"/>
    <n v="0"/>
    <s v="Y"/>
    <m/>
    <s v="Regular BCM"/>
  </r>
  <r>
    <x v="6"/>
    <x v="10"/>
    <n v="18500"/>
    <s v="Other criminal"/>
    <x v="0"/>
    <x v="2"/>
    <n v="12963.7"/>
    <n v="0"/>
    <m/>
    <m/>
    <s v="Regular BCM"/>
  </r>
  <r>
    <x v="11"/>
    <x v="9"/>
    <n v="14000"/>
    <s v="Assault"/>
    <x v="0"/>
    <x v="2"/>
    <n v="24966.69"/>
    <n v="0"/>
    <m/>
    <m/>
    <s v="Regular BCM"/>
  </r>
  <r>
    <x v="11"/>
    <x v="1"/>
    <n v="13500"/>
    <s v="Weapons offenses"/>
    <x v="0"/>
    <x v="2"/>
    <n v="81221.399999999994"/>
    <n v="0"/>
    <m/>
    <m/>
    <s v="G &amp; G"/>
  </r>
  <r>
    <x v="14"/>
    <x v="0"/>
    <n v="18500"/>
    <s v="Other criminal"/>
    <x v="0"/>
    <x v="2"/>
    <n v="15007.3"/>
    <n v="0"/>
    <m/>
    <m/>
    <s v="Regular BCM"/>
  </r>
  <r>
    <x v="6"/>
    <x v="5"/>
    <n v="11200"/>
    <s v="Homicide"/>
    <x v="0"/>
    <x v="2"/>
    <n v="28650.3"/>
    <n v="0"/>
    <s v="Y"/>
    <m/>
    <s v="Regular BCM"/>
  </r>
  <r>
    <x v="0"/>
    <x v="5"/>
    <n v="14000"/>
    <s v="Assault"/>
    <x v="0"/>
    <x v="2"/>
    <n v="28650.3"/>
    <n v="0"/>
    <m/>
    <m/>
    <s v="Regular BCM"/>
  </r>
  <r>
    <x v="9"/>
    <x v="5"/>
    <n v="12500"/>
    <s v="Robbery"/>
    <x v="0"/>
    <x v="2"/>
    <n v="71790.081999999995"/>
    <n v="0"/>
    <m/>
    <m/>
    <s v="G &amp; G"/>
  </r>
  <r>
    <x v="9"/>
    <x v="1"/>
    <n v="12000"/>
    <s v="Narcotics - cocaine and heroin"/>
    <x v="0"/>
    <x v="2"/>
    <n v="27257.16"/>
    <n v="0"/>
    <m/>
    <m/>
    <s v="G &amp; G"/>
  </r>
  <r>
    <x v="14"/>
    <x v="1"/>
    <n v="16500"/>
    <s v="Other vehicle offenses"/>
    <x v="0"/>
    <x v="2"/>
    <n v="6821.5"/>
    <n v="0"/>
    <m/>
    <m/>
    <s v="Regular BCM"/>
  </r>
  <r>
    <x v="7"/>
    <x v="9"/>
    <n v="12000"/>
    <s v="Narcotics - cocaine and heroin"/>
    <x v="0"/>
    <x v="2"/>
    <n v="46522.63"/>
    <n v="0"/>
    <s v="Y"/>
    <m/>
    <s v="G &amp; G"/>
  </r>
  <r>
    <x v="2"/>
    <x v="4"/>
    <n v="13500"/>
    <s v="Weapons offenses"/>
    <x v="0"/>
    <x v="2"/>
    <n v="29332.45"/>
    <n v="0"/>
    <m/>
    <m/>
    <s v="G &amp; G"/>
  </r>
  <r>
    <x v="7"/>
    <x v="5"/>
    <n v="11200"/>
    <s v="Homicide"/>
    <x v="0"/>
    <x v="2"/>
    <n v="70531.8"/>
    <n v="0"/>
    <m/>
    <m/>
    <s v="ECM"/>
  </r>
  <r>
    <x v="3"/>
    <x v="5"/>
    <n v="18500"/>
    <s v="Other criminal"/>
    <x v="0"/>
    <x v="2"/>
    <n v="87787.7"/>
    <n v="0"/>
    <m/>
    <m/>
    <s v="ECM"/>
  </r>
  <r>
    <x v="2"/>
    <x v="5"/>
    <n v="14000"/>
    <s v="Assault"/>
    <x v="0"/>
    <x v="2"/>
    <n v="49725.9"/>
    <n v="0"/>
    <m/>
    <m/>
    <s v="G &amp; G"/>
  </r>
  <r>
    <x v="3"/>
    <x v="11"/>
    <m/>
    <s v="Narcotics - cocaine and heroin"/>
    <x v="0"/>
    <x v="3"/>
    <n v="0"/>
    <n v="769"/>
    <m/>
    <m/>
    <m/>
  </r>
  <r>
    <x v="7"/>
    <x v="8"/>
    <m/>
    <s v="Break and enter"/>
    <x v="0"/>
    <x v="3"/>
    <n v="0"/>
    <n v="335"/>
    <m/>
    <m/>
    <m/>
  </r>
  <r>
    <x v="14"/>
    <x v="8"/>
    <m/>
    <s v="Fraud"/>
    <x v="0"/>
    <x v="3"/>
    <n v="0"/>
    <n v="85"/>
    <m/>
    <m/>
    <m/>
  </r>
  <r>
    <x v="7"/>
    <x v="5"/>
    <m/>
    <s v="Mischief"/>
    <x v="0"/>
    <x v="3"/>
    <n v="0"/>
    <n v="103"/>
    <m/>
    <m/>
    <m/>
  </r>
  <r>
    <x v="0"/>
    <x v="11"/>
    <m/>
    <s v="Fraud"/>
    <x v="0"/>
    <x v="3"/>
    <n v="0"/>
    <n v="49"/>
    <m/>
    <m/>
    <m/>
  </r>
  <r>
    <x v="11"/>
    <x v="8"/>
    <m/>
    <s v="Murder"/>
    <x v="1"/>
    <x v="3"/>
    <n v="0"/>
    <n v="17"/>
    <m/>
    <m/>
    <m/>
  </r>
  <r>
    <x v="4"/>
    <x v="6"/>
    <m/>
    <s v="Assault"/>
    <x v="0"/>
    <x v="3"/>
    <n v="0"/>
    <n v="1337"/>
    <m/>
    <m/>
    <m/>
  </r>
  <r>
    <x v="3"/>
    <x v="4"/>
    <m/>
    <s v="Narcotics - cocaine and heroin"/>
    <x v="0"/>
    <x v="3"/>
    <n v="0"/>
    <n v="677"/>
    <m/>
    <m/>
    <m/>
  </r>
  <r>
    <x v="9"/>
    <x v="9"/>
    <m/>
    <s v="Narcotics - cocaine and heroin"/>
    <x v="0"/>
    <x v="3"/>
    <n v="0"/>
    <n v="717"/>
    <m/>
    <m/>
    <m/>
  </r>
  <r>
    <x v="14"/>
    <x v="11"/>
    <m/>
    <s v="Narcotics - cocaine and heroin"/>
    <x v="0"/>
    <x v="3"/>
    <n v="0"/>
    <n v="745"/>
    <m/>
    <m/>
    <m/>
  </r>
  <r>
    <x v="4"/>
    <x v="0"/>
    <m/>
    <s v="Theft"/>
    <x v="0"/>
    <x v="3"/>
    <n v="0"/>
    <n v="531"/>
    <m/>
    <m/>
    <m/>
  </r>
  <r>
    <x v="11"/>
    <x v="2"/>
    <m/>
    <s v="Threatening"/>
    <x v="0"/>
    <x v="3"/>
    <n v="0"/>
    <n v="159"/>
    <m/>
    <m/>
    <m/>
  </r>
  <r>
    <x v="11"/>
    <x v="2"/>
    <m/>
    <s v="Assault"/>
    <x v="0"/>
    <x v="3"/>
    <n v="0"/>
    <n v="1567"/>
    <m/>
    <m/>
    <m/>
  </r>
  <r>
    <x v="11"/>
    <x v="1"/>
    <m/>
    <s v="Narcotics - cocaine and heroin"/>
    <x v="0"/>
    <x v="3"/>
    <n v="0"/>
    <n v="525"/>
    <m/>
    <m/>
    <m/>
  </r>
  <r>
    <x v="14"/>
    <x v="8"/>
    <n v="11200"/>
    <s v="Homicide"/>
    <x v="0"/>
    <x v="3"/>
    <n v="0"/>
    <n v="47"/>
    <m/>
    <m/>
    <m/>
  </r>
  <r>
    <x v="9"/>
    <x v="8"/>
    <m/>
    <s v="Assault"/>
    <x v="0"/>
    <x v="3"/>
    <n v="0"/>
    <n v="1101"/>
    <m/>
    <m/>
    <m/>
  </r>
  <r>
    <x v="6"/>
    <x v="2"/>
    <m/>
    <s v="Break and enter"/>
    <x v="0"/>
    <x v="3"/>
    <n v="0"/>
    <n v="344"/>
    <m/>
    <m/>
    <m/>
  </r>
  <r>
    <x v="9"/>
    <x v="3"/>
    <m/>
    <s v="Fail to comply"/>
    <x v="0"/>
    <x v="3"/>
    <n v="0"/>
    <n v="577"/>
    <m/>
    <m/>
    <m/>
  </r>
  <r>
    <x v="2"/>
    <x v="9"/>
    <m/>
    <s v="Theft"/>
    <x v="0"/>
    <x v="3"/>
    <n v="0"/>
    <n v="599"/>
    <m/>
    <m/>
    <m/>
  </r>
  <r>
    <x v="0"/>
    <x v="8"/>
    <m/>
    <s v="Break and enter"/>
    <x v="0"/>
    <x v="3"/>
    <n v="0"/>
    <n v="371"/>
    <m/>
    <m/>
    <m/>
  </r>
  <r>
    <x v="3"/>
    <x v="8"/>
    <m/>
    <s v="Fail to comply"/>
    <x v="0"/>
    <x v="3"/>
    <n v="0"/>
    <n v="449"/>
    <m/>
    <m/>
    <m/>
  </r>
  <r>
    <x v="14"/>
    <x v="9"/>
    <m/>
    <s v="Assault"/>
    <x v="0"/>
    <x v="3"/>
    <n v="0"/>
    <n v="1048"/>
    <m/>
    <m/>
    <m/>
  </r>
  <r>
    <x v="0"/>
    <x v="9"/>
    <m/>
    <s v="Weapons offenses"/>
    <x v="0"/>
    <x v="3"/>
    <n v="0"/>
    <n v="252"/>
    <m/>
    <m/>
    <m/>
  </r>
  <r>
    <x v="4"/>
    <x v="2"/>
    <m/>
    <s v="Fail to comply"/>
    <x v="0"/>
    <x v="3"/>
    <n v="0"/>
    <n v="534"/>
    <m/>
    <m/>
    <m/>
  </r>
  <r>
    <x v="11"/>
    <x v="2"/>
    <m/>
    <s v="Fail to comply"/>
    <x v="0"/>
    <x v="3"/>
    <n v="0"/>
    <n v="748"/>
    <m/>
    <m/>
    <m/>
  </r>
  <r>
    <x v="11"/>
    <x v="5"/>
    <m/>
    <s v="Fail to comply"/>
    <x v="0"/>
    <x v="3"/>
    <n v="0"/>
    <n v="731"/>
    <m/>
    <m/>
    <m/>
  </r>
  <r>
    <x v="3"/>
    <x v="11"/>
    <m/>
    <s v="Other criminal"/>
    <x v="0"/>
    <x v="3"/>
    <n v="0"/>
    <n v="264"/>
    <m/>
    <m/>
    <m/>
  </r>
  <r>
    <x v="7"/>
    <x v="5"/>
    <m/>
    <s v="Other vehicle offenses"/>
    <x v="0"/>
    <x v="3"/>
    <n v="0"/>
    <n v="101"/>
    <m/>
    <m/>
    <m/>
  </r>
  <r>
    <x v="2"/>
    <x v="7"/>
    <m/>
    <s v="Theft"/>
    <x v="0"/>
    <x v="3"/>
    <n v="0"/>
    <n v="609"/>
    <m/>
    <m/>
    <m/>
  </r>
  <r>
    <x v="7"/>
    <x v="3"/>
    <m/>
    <s v="Assault"/>
    <x v="0"/>
    <x v="3"/>
    <n v="0"/>
    <n v="1161"/>
    <m/>
    <m/>
    <m/>
  </r>
  <r>
    <x v="3"/>
    <x v="1"/>
    <m/>
    <s v="Weapons offenses"/>
    <x v="0"/>
    <x v="3"/>
    <n v="0"/>
    <n v="269"/>
    <m/>
    <m/>
    <m/>
  </r>
  <r>
    <x v="3"/>
    <x v="10"/>
    <m/>
    <s v="Fail to comply"/>
    <x v="0"/>
    <x v="3"/>
    <n v="0"/>
    <n v="561"/>
    <m/>
    <m/>
    <m/>
  </r>
  <r>
    <x v="11"/>
    <x v="11"/>
    <m/>
    <s v="Other criminal"/>
    <x v="0"/>
    <x v="3"/>
    <n v="0"/>
    <n v="317"/>
    <m/>
    <m/>
    <m/>
  </r>
  <r>
    <x v="0"/>
    <x v="3"/>
    <m/>
    <s v="Break and enter"/>
    <x v="0"/>
    <x v="3"/>
    <n v="0"/>
    <n v="361"/>
    <m/>
    <m/>
    <m/>
  </r>
  <r>
    <x v="0"/>
    <x v="3"/>
    <m/>
    <s v="Weapons offenses"/>
    <x v="0"/>
    <x v="3"/>
    <n v="0"/>
    <n v="303"/>
    <m/>
    <m/>
    <m/>
  </r>
  <r>
    <x v="0"/>
    <x v="8"/>
    <m/>
    <s v="Fail to comply"/>
    <x v="0"/>
    <x v="3"/>
    <n v="0"/>
    <n v="495"/>
    <m/>
    <m/>
    <m/>
  </r>
  <r>
    <x v="9"/>
    <x v="1"/>
    <m/>
    <s v="Other criminal"/>
    <x v="0"/>
    <x v="3"/>
    <n v="0"/>
    <n v="284"/>
    <m/>
    <m/>
    <m/>
  </r>
  <r>
    <x v="2"/>
    <x v="11"/>
    <m/>
    <s v="Sexual assault"/>
    <x v="0"/>
    <x v="3"/>
    <n v="0"/>
    <n v="257"/>
    <m/>
    <m/>
    <m/>
  </r>
  <r>
    <x v="6"/>
    <x v="0"/>
    <m/>
    <s v="Other criminal"/>
    <x v="0"/>
    <x v="3"/>
    <n v="0"/>
    <n v="254"/>
    <m/>
    <m/>
    <m/>
  </r>
  <r>
    <x v="0"/>
    <x v="9"/>
    <m/>
    <s v="Threatening"/>
    <x v="0"/>
    <x v="3"/>
    <n v="0"/>
    <n v="85"/>
    <m/>
    <m/>
    <m/>
  </r>
  <r>
    <x v="0"/>
    <x v="11"/>
    <m/>
    <s v="Weapons offenses"/>
    <x v="0"/>
    <x v="3"/>
    <n v="0"/>
    <n v="310"/>
    <m/>
    <m/>
    <m/>
  </r>
  <r>
    <x v="14"/>
    <x v="3"/>
    <m/>
    <s v="Narcotics - cocaine and heroin"/>
    <x v="0"/>
    <x v="3"/>
    <n v="0"/>
    <n v="625"/>
    <m/>
    <m/>
    <m/>
  </r>
  <r>
    <x v="6"/>
    <x v="6"/>
    <m/>
    <s v="Other vehicle offenses"/>
    <x v="0"/>
    <x v="3"/>
    <n v="0"/>
    <n v="81"/>
    <m/>
    <m/>
    <m/>
  </r>
  <r>
    <x v="0"/>
    <x v="3"/>
    <m/>
    <s v="Fail to comply"/>
    <x v="0"/>
    <x v="3"/>
    <n v="0"/>
    <n v="422"/>
    <m/>
    <m/>
    <m/>
  </r>
  <r>
    <x v="3"/>
    <x v="10"/>
    <m/>
    <s v="Theft"/>
    <x v="0"/>
    <x v="3"/>
    <n v="0"/>
    <n v="465"/>
    <m/>
    <m/>
    <m/>
  </r>
  <r>
    <x v="0"/>
    <x v="9"/>
    <m/>
    <s v="Other criminal"/>
    <x v="0"/>
    <x v="3"/>
    <n v="0"/>
    <n v="250"/>
    <m/>
    <m/>
    <m/>
  </r>
  <r>
    <x v="11"/>
    <x v="0"/>
    <m/>
    <s v="Other criminal"/>
    <x v="0"/>
    <x v="3"/>
    <n v="0"/>
    <n v="281"/>
    <m/>
    <m/>
    <m/>
  </r>
  <r>
    <x v="14"/>
    <x v="3"/>
    <m/>
    <s v="Robbery"/>
    <x v="0"/>
    <x v="3"/>
    <n v="0"/>
    <n v="308"/>
    <m/>
    <m/>
    <m/>
  </r>
  <r>
    <x v="3"/>
    <x v="3"/>
    <m/>
    <s v="Break and enter"/>
    <x v="0"/>
    <x v="3"/>
    <n v="0"/>
    <n v="325"/>
    <m/>
    <m/>
    <m/>
  </r>
  <r>
    <x v="7"/>
    <x v="10"/>
    <m/>
    <s v="Murder"/>
    <x v="1"/>
    <x v="3"/>
    <n v="0"/>
    <n v="13"/>
    <m/>
    <m/>
    <m/>
  </r>
  <r>
    <x v="7"/>
    <x v="4"/>
    <m/>
    <s v="Robbery"/>
    <x v="0"/>
    <x v="3"/>
    <n v="0"/>
    <n v="277"/>
    <m/>
    <m/>
    <m/>
  </r>
  <r>
    <x v="2"/>
    <x v="3"/>
    <m/>
    <s v="Robbery"/>
    <x v="0"/>
    <x v="3"/>
    <n v="0"/>
    <n v="246"/>
    <m/>
    <m/>
    <m/>
  </r>
  <r>
    <x v="7"/>
    <x v="10"/>
    <m/>
    <s v="Fail to comply"/>
    <x v="0"/>
    <x v="3"/>
    <n v="0"/>
    <n v="735"/>
    <m/>
    <m/>
    <m/>
  </r>
  <r>
    <x v="9"/>
    <x v="10"/>
    <m/>
    <s v="Break and enter"/>
    <x v="0"/>
    <x v="3"/>
    <n v="0"/>
    <n v="398"/>
    <m/>
    <m/>
    <m/>
  </r>
  <r>
    <x v="2"/>
    <x v="8"/>
    <m/>
    <s v="Assault"/>
    <x v="0"/>
    <x v="3"/>
    <n v="0"/>
    <n v="977"/>
    <m/>
    <m/>
    <m/>
  </r>
  <r>
    <x v="0"/>
    <x v="7"/>
    <m/>
    <s v="Weapons offenses"/>
    <x v="0"/>
    <x v="3"/>
    <n v="0"/>
    <n v="264"/>
    <m/>
    <m/>
    <m/>
  </r>
  <r>
    <x v="2"/>
    <x v="3"/>
    <m/>
    <s v="Weapons offenses"/>
    <x v="0"/>
    <x v="3"/>
    <n v="0"/>
    <n v="228"/>
    <m/>
    <m/>
    <m/>
  </r>
  <r>
    <x v="2"/>
    <x v="5"/>
    <m/>
    <s v="Other criminal"/>
    <x v="0"/>
    <x v="3"/>
    <n v="0"/>
    <n v="279"/>
    <m/>
    <m/>
    <m/>
  </r>
  <r>
    <x v="3"/>
    <x v="0"/>
    <m/>
    <s v="Sexual assault"/>
    <x v="0"/>
    <x v="3"/>
    <n v="0"/>
    <n v="189"/>
    <m/>
    <m/>
    <m/>
  </r>
  <r>
    <x v="14"/>
    <x v="0"/>
    <m/>
    <s v="Other criminal"/>
    <x v="0"/>
    <x v="3"/>
    <n v="0"/>
    <n v="234"/>
    <m/>
    <m/>
    <m/>
  </r>
  <r>
    <x v="4"/>
    <x v="8"/>
    <m/>
    <s v="Assault"/>
    <x v="0"/>
    <x v="3"/>
    <n v="0"/>
    <n v="1264"/>
    <m/>
    <m/>
    <m/>
  </r>
  <r>
    <x v="9"/>
    <x v="5"/>
    <m/>
    <s v="Assault"/>
    <x v="0"/>
    <x v="3"/>
    <n v="0"/>
    <n v="1059"/>
    <m/>
    <m/>
    <m/>
  </r>
  <r>
    <x v="0"/>
    <x v="2"/>
    <m/>
    <s v="Narcotics - cocaine and heroin"/>
    <x v="0"/>
    <x v="3"/>
    <n v="0"/>
    <n v="581"/>
    <m/>
    <m/>
    <m/>
  </r>
  <r>
    <x v="0"/>
    <x v="6"/>
    <m/>
    <s v="Assault"/>
    <x v="0"/>
    <x v="3"/>
    <n v="0"/>
    <n v="1071"/>
    <m/>
    <m/>
    <m/>
  </r>
  <r>
    <x v="6"/>
    <x v="4"/>
    <m/>
    <s v="Impaired driving"/>
    <x v="0"/>
    <x v="3"/>
    <n v="0"/>
    <n v="64"/>
    <m/>
    <m/>
    <m/>
  </r>
  <r>
    <x v="11"/>
    <x v="7"/>
    <m/>
    <s v="Break and enter"/>
    <x v="0"/>
    <x v="3"/>
    <n v="0"/>
    <n v="445"/>
    <m/>
    <m/>
    <m/>
  </r>
  <r>
    <x v="14"/>
    <x v="11"/>
    <m/>
    <s v="Theft"/>
    <x v="0"/>
    <x v="3"/>
    <n v="0"/>
    <n v="681"/>
    <m/>
    <m/>
    <m/>
  </r>
  <r>
    <x v="6"/>
    <x v="9"/>
    <m/>
    <s v="Break and enter"/>
    <x v="0"/>
    <x v="3"/>
    <n v="0"/>
    <n v="385"/>
    <m/>
    <m/>
    <m/>
  </r>
  <r>
    <x v="0"/>
    <x v="5"/>
    <m/>
    <s v="Break and enter"/>
    <x v="0"/>
    <x v="3"/>
    <n v="0"/>
    <n v="470"/>
    <m/>
    <m/>
    <m/>
  </r>
  <r>
    <x v="4"/>
    <x v="7"/>
    <m/>
    <s v="Assault"/>
    <x v="0"/>
    <x v="3"/>
    <n v="0"/>
    <n v="1021"/>
    <m/>
    <m/>
    <m/>
  </r>
  <r>
    <x v="11"/>
    <x v="4"/>
    <m/>
    <s v="Theft"/>
    <x v="0"/>
    <x v="3"/>
    <n v="0"/>
    <n v="589"/>
    <m/>
    <m/>
    <m/>
  </r>
  <r>
    <x v="11"/>
    <x v="3"/>
    <m/>
    <s v="Assault"/>
    <x v="0"/>
    <x v="3"/>
    <n v="0"/>
    <n v="1513"/>
    <m/>
    <m/>
    <m/>
  </r>
  <r>
    <x v="7"/>
    <x v="7"/>
    <m/>
    <s v="Fail to comply"/>
    <x v="0"/>
    <x v="3"/>
    <n v="0"/>
    <n v="784"/>
    <m/>
    <m/>
    <m/>
  </r>
  <r>
    <x v="2"/>
    <x v="5"/>
    <m/>
    <s v="Assault"/>
    <x v="0"/>
    <x v="3"/>
    <n v="0"/>
    <n v="1192"/>
    <m/>
    <m/>
    <m/>
  </r>
  <r>
    <x v="4"/>
    <x v="3"/>
    <m/>
    <s v="Other vehicle offenses"/>
    <x v="0"/>
    <x v="3"/>
    <n v="0"/>
    <n v="81"/>
    <m/>
    <m/>
    <m/>
  </r>
  <r>
    <x v="14"/>
    <x v="3"/>
    <m/>
    <s v="Impaired driving"/>
    <x v="0"/>
    <x v="3"/>
    <n v="0"/>
    <n v="64"/>
    <m/>
    <m/>
    <m/>
  </r>
  <r>
    <x v="11"/>
    <x v="9"/>
    <m/>
    <s v="Other drug offenses"/>
    <x v="0"/>
    <x v="3"/>
    <n v="0"/>
    <n v="16"/>
    <m/>
    <m/>
    <m/>
  </r>
  <r>
    <x v="14"/>
    <x v="10"/>
    <m/>
    <s v="Robbery"/>
    <x v="0"/>
    <x v="3"/>
    <n v="0"/>
    <n v="269"/>
    <m/>
    <m/>
    <m/>
  </r>
  <r>
    <x v="0"/>
    <x v="5"/>
    <m/>
    <s v="Other vehicle offenses"/>
    <x v="0"/>
    <x v="3"/>
    <n v="0"/>
    <n v="97"/>
    <m/>
    <m/>
    <m/>
  </r>
  <r>
    <x v="14"/>
    <x v="1"/>
    <m/>
    <s v="Other criminal"/>
    <x v="0"/>
    <x v="3"/>
    <n v="0"/>
    <n v="189"/>
    <m/>
    <m/>
    <m/>
  </r>
  <r>
    <x v="9"/>
    <x v="1"/>
    <m/>
    <s v="Fail to comply"/>
    <x v="0"/>
    <x v="3"/>
    <n v="0"/>
    <n v="399"/>
    <m/>
    <m/>
    <m/>
  </r>
  <r>
    <x v="9"/>
    <x v="6"/>
    <m/>
    <s v="Narcotics - cocaine and heroin"/>
    <x v="0"/>
    <x v="3"/>
    <n v="0"/>
    <n v="565"/>
    <m/>
    <m/>
    <m/>
  </r>
  <r>
    <x v="4"/>
    <x v="10"/>
    <m/>
    <s v="Theft"/>
    <x v="0"/>
    <x v="3"/>
    <n v="0"/>
    <n v="463"/>
    <m/>
    <m/>
    <m/>
  </r>
  <r>
    <x v="11"/>
    <x v="4"/>
    <m/>
    <s v="Other criminal"/>
    <x v="0"/>
    <x v="3"/>
    <n v="0"/>
    <n v="249"/>
    <m/>
    <m/>
    <m/>
  </r>
  <r>
    <x v="2"/>
    <x v="10"/>
    <m/>
    <s v="Other criminal"/>
    <x v="0"/>
    <x v="3"/>
    <n v="0"/>
    <n v="255"/>
    <m/>
    <m/>
    <m/>
  </r>
  <r>
    <x v="7"/>
    <x v="7"/>
    <m/>
    <s v="Fraud"/>
    <x v="0"/>
    <x v="3"/>
    <n v="0"/>
    <n v="130"/>
    <m/>
    <m/>
    <m/>
  </r>
  <r>
    <x v="14"/>
    <x v="9"/>
    <m/>
    <s v="Robbery"/>
    <x v="0"/>
    <x v="3"/>
    <n v="0"/>
    <n v="308"/>
    <m/>
    <m/>
    <m/>
  </r>
  <r>
    <x v="3"/>
    <x v="5"/>
    <m/>
    <s v="Weapons offenses"/>
    <x v="0"/>
    <x v="3"/>
    <n v="0"/>
    <n v="288"/>
    <m/>
    <m/>
    <m/>
  </r>
  <r>
    <x v="7"/>
    <x v="7"/>
    <m/>
    <s v="Robbery"/>
    <x v="0"/>
    <x v="3"/>
    <n v="0"/>
    <n v="262"/>
    <m/>
    <m/>
    <m/>
  </r>
  <r>
    <x v="6"/>
    <x v="9"/>
    <m/>
    <s v="Assault"/>
    <x v="0"/>
    <x v="3"/>
    <n v="0"/>
    <n v="1006"/>
    <m/>
    <m/>
    <m/>
  </r>
  <r>
    <x v="9"/>
    <x v="6"/>
    <m/>
    <s v="Weapons offenses"/>
    <x v="0"/>
    <x v="3"/>
    <n v="0"/>
    <n v="287"/>
    <m/>
    <m/>
    <m/>
  </r>
  <r>
    <x v="0"/>
    <x v="11"/>
    <m/>
    <s v="Sexual assault"/>
    <x v="0"/>
    <x v="3"/>
    <n v="0"/>
    <n v="242"/>
    <m/>
    <m/>
    <m/>
  </r>
  <r>
    <x v="6"/>
    <x v="10"/>
    <m/>
    <s v="Narcotics - cocaine and heroin"/>
    <x v="0"/>
    <x v="3"/>
    <n v="0"/>
    <n v="672"/>
    <m/>
    <m/>
    <m/>
  </r>
  <r>
    <x v="2"/>
    <x v="8"/>
    <m/>
    <s v="Narcotics - cocaine and heroin"/>
    <x v="0"/>
    <x v="3"/>
    <n v="0"/>
    <n v="649"/>
    <m/>
    <m/>
    <m/>
  </r>
  <r>
    <x v="14"/>
    <x v="7"/>
    <m/>
    <s v="Fail to comply"/>
    <x v="0"/>
    <x v="3"/>
    <n v="0"/>
    <n v="607"/>
    <m/>
    <m/>
    <m/>
  </r>
  <r>
    <x v="7"/>
    <x v="4"/>
    <m/>
    <s v="Other criminal"/>
    <x v="0"/>
    <x v="3"/>
    <n v="0"/>
    <n v="291"/>
    <m/>
    <m/>
    <m/>
  </r>
  <r>
    <x v="9"/>
    <x v="9"/>
    <m/>
    <s v="Robbery"/>
    <x v="0"/>
    <x v="3"/>
    <n v="0"/>
    <n v="242"/>
    <m/>
    <m/>
    <m/>
  </r>
  <r>
    <x v="0"/>
    <x v="10"/>
    <m/>
    <s v="Impaired driving"/>
    <x v="0"/>
    <x v="3"/>
    <n v="0"/>
    <n v="85"/>
    <m/>
    <m/>
    <m/>
  </r>
  <r>
    <x v="2"/>
    <x v="8"/>
    <m/>
    <s v="Robbery"/>
    <x v="0"/>
    <x v="3"/>
    <n v="0"/>
    <n v="268"/>
    <m/>
    <m/>
    <m/>
  </r>
  <r>
    <x v="6"/>
    <x v="2"/>
    <m/>
    <s v="Fraud"/>
    <x v="0"/>
    <x v="3"/>
    <n v="0"/>
    <n v="75"/>
    <m/>
    <m/>
    <m/>
  </r>
  <r>
    <x v="11"/>
    <x v="6"/>
    <m/>
    <s v="Narcotics - cocaine and heroin"/>
    <x v="0"/>
    <x v="3"/>
    <n v="0"/>
    <n v="553"/>
    <m/>
    <m/>
    <m/>
  </r>
  <r>
    <x v="11"/>
    <x v="1"/>
    <m/>
    <s v="Mischief"/>
    <x v="0"/>
    <x v="3"/>
    <n v="0"/>
    <n v="130"/>
    <m/>
    <m/>
    <m/>
  </r>
  <r>
    <x v="9"/>
    <x v="0"/>
    <m/>
    <s v="Fail to comply"/>
    <x v="0"/>
    <x v="3"/>
    <n v="0"/>
    <n v="523"/>
    <m/>
    <m/>
    <m/>
  </r>
  <r>
    <x v="6"/>
    <x v="0"/>
    <m/>
    <s v="Weapons offenses"/>
    <x v="0"/>
    <x v="3"/>
    <n v="0"/>
    <n v="228"/>
    <m/>
    <m/>
    <m/>
  </r>
  <r>
    <x v="2"/>
    <x v="10"/>
    <m/>
    <s v="Mischief"/>
    <x v="0"/>
    <x v="3"/>
    <n v="0"/>
    <n v="103"/>
    <m/>
    <m/>
    <m/>
  </r>
  <r>
    <x v="3"/>
    <x v="7"/>
    <m/>
    <s v="Break and enter"/>
    <x v="0"/>
    <x v="3"/>
    <n v="0"/>
    <n v="304"/>
    <m/>
    <m/>
    <m/>
  </r>
  <r>
    <x v="14"/>
    <x v="6"/>
    <m/>
    <s v="Assault"/>
    <x v="0"/>
    <x v="3"/>
    <n v="0"/>
    <n v="1028"/>
    <m/>
    <m/>
    <m/>
  </r>
  <r>
    <x v="9"/>
    <x v="6"/>
    <m/>
    <s v="Theft"/>
    <x v="0"/>
    <x v="3"/>
    <n v="0"/>
    <n v="348"/>
    <m/>
    <m/>
    <m/>
  </r>
  <r>
    <x v="4"/>
    <x v="8"/>
    <m/>
    <s v="Murder"/>
    <x v="1"/>
    <x v="3"/>
    <n v="0"/>
    <n v="27"/>
    <m/>
    <m/>
    <m/>
  </r>
  <r>
    <x v="7"/>
    <x v="5"/>
    <m/>
    <s v="Other criminal"/>
    <x v="0"/>
    <x v="3"/>
    <n v="0"/>
    <n v="299"/>
    <m/>
    <m/>
    <m/>
  </r>
  <r>
    <x v="14"/>
    <x v="2"/>
    <m/>
    <s v="Murder"/>
    <x v="1"/>
    <x v="3"/>
    <n v="0"/>
    <n v="19"/>
    <m/>
    <m/>
    <m/>
  </r>
  <r>
    <x v="3"/>
    <x v="0"/>
    <m/>
    <s v="Narcotics - cocaine and heroin"/>
    <x v="0"/>
    <x v="3"/>
    <n v="0"/>
    <n v="563"/>
    <m/>
    <m/>
    <m/>
  </r>
  <r>
    <x v="4"/>
    <x v="2"/>
    <m/>
    <s v="Break and enter"/>
    <x v="0"/>
    <x v="3"/>
    <n v="0"/>
    <n v="414"/>
    <m/>
    <m/>
    <m/>
  </r>
  <r>
    <x v="11"/>
    <x v="1"/>
    <m/>
    <s v="Fail to comply"/>
    <x v="0"/>
    <x v="3"/>
    <n v="0"/>
    <n v="625"/>
    <m/>
    <m/>
    <m/>
  </r>
  <r>
    <x v="4"/>
    <x v="4"/>
    <m/>
    <s v="Robbery"/>
    <x v="0"/>
    <x v="3"/>
    <n v="0"/>
    <n v="311"/>
    <m/>
    <m/>
    <m/>
  </r>
  <r>
    <x v="2"/>
    <x v="3"/>
    <m/>
    <s v="Other vehicle offenses"/>
    <x v="0"/>
    <x v="3"/>
    <n v="0"/>
    <n v="99"/>
    <m/>
    <m/>
    <m/>
  </r>
  <r>
    <x v="7"/>
    <x v="7"/>
    <m/>
    <s v="Theft"/>
    <x v="0"/>
    <x v="3"/>
    <n v="0"/>
    <n v="756"/>
    <m/>
    <m/>
    <m/>
  </r>
  <r>
    <x v="7"/>
    <x v="1"/>
    <m/>
    <s v="Impaired driving"/>
    <x v="0"/>
    <x v="3"/>
    <n v="0"/>
    <n v="95"/>
    <m/>
    <m/>
    <m/>
  </r>
  <r>
    <x v="0"/>
    <x v="8"/>
    <m/>
    <s v="Theft"/>
    <x v="0"/>
    <x v="3"/>
    <n v="0"/>
    <n v="476"/>
    <m/>
    <m/>
    <m/>
  </r>
  <r>
    <x v="14"/>
    <x v="9"/>
    <m/>
    <s v="Weapons offenses"/>
    <x v="0"/>
    <x v="3"/>
    <n v="0"/>
    <n v="310"/>
    <m/>
    <m/>
    <m/>
  </r>
  <r>
    <x v="9"/>
    <x v="11"/>
    <m/>
    <s v="Fraud"/>
    <x v="0"/>
    <x v="3"/>
    <n v="0"/>
    <n v="61"/>
    <m/>
    <m/>
    <m/>
  </r>
  <r>
    <x v="6"/>
    <x v="1"/>
    <m/>
    <s v="Impaired driving"/>
    <x v="0"/>
    <x v="3"/>
    <n v="0"/>
    <n v="58"/>
    <m/>
    <m/>
    <m/>
  </r>
  <r>
    <x v="4"/>
    <x v="6"/>
    <m/>
    <s v="Weapons offenses"/>
    <x v="0"/>
    <x v="3"/>
    <n v="0"/>
    <n v="389"/>
    <m/>
    <m/>
    <m/>
  </r>
  <r>
    <x v="14"/>
    <x v="7"/>
    <m/>
    <s v="Fraud"/>
    <x v="0"/>
    <x v="3"/>
    <n v="0"/>
    <n v="80"/>
    <m/>
    <m/>
    <m/>
  </r>
  <r>
    <x v="2"/>
    <x v="10"/>
    <m/>
    <s v="Fraud"/>
    <x v="0"/>
    <x v="3"/>
    <n v="0"/>
    <n v="72"/>
    <m/>
    <m/>
    <m/>
  </r>
  <r>
    <x v="2"/>
    <x v="1"/>
    <m/>
    <s v="Other drug offenses"/>
    <x v="0"/>
    <x v="3"/>
    <n v="0"/>
    <n v="4"/>
    <m/>
    <m/>
    <m/>
  </r>
  <r>
    <x v="7"/>
    <x v="5"/>
    <m/>
    <s v="Threatening"/>
    <x v="0"/>
    <x v="3"/>
    <n v="0"/>
    <n v="112"/>
    <m/>
    <m/>
    <m/>
  </r>
  <r>
    <x v="6"/>
    <x v="2"/>
    <m/>
    <s v="Other criminal"/>
    <x v="0"/>
    <x v="3"/>
    <n v="0"/>
    <n v="290"/>
    <m/>
    <m/>
    <m/>
  </r>
  <r>
    <x v="11"/>
    <x v="10"/>
    <m/>
    <s v="Break and enter"/>
    <x v="0"/>
    <x v="3"/>
    <n v="0"/>
    <n v="454"/>
    <m/>
    <m/>
    <m/>
  </r>
  <r>
    <x v="11"/>
    <x v="3"/>
    <m/>
    <s v="Fraud"/>
    <x v="0"/>
    <x v="3"/>
    <n v="0"/>
    <n v="78"/>
    <m/>
    <m/>
    <m/>
  </r>
  <r>
    <x v="9"/>
    <x v="7"/>
    <m/>
    <s v="Fraud"/>
    <x v="0"/>
    <x v="3"/>
    <n v="0"/>
    <n v="73"/>
    <m/>
    <m/>
    <m/>
  </r>
  <r>
    <x v="7"/>
    <x v="3"/>
    <m/>
    <s v="Fraud"/>
    <x v="0"/>
    <x v="3"/>
    <n v="0"/>
    <n v="83"/>
    <m/>
    <m/>
    <m/>
  </r>
  <r>
    <x v="2"/>
    <x v="5"/>
    <m/>
    <s v="Mischief"/>
    <x v="0"/>
    <x v="3"/>
    <n v="0"/>
    <n v="100"/>
    <m/>
    <m/>
    <m/>
  </r>
  <r>
    <x v="9"/>
    <x v="9"/>
    <m/>
    <s v="Threatening"/>
    <x v="0"/>
    <x v="3"/>
    <n v="0"/>
    <n v="100"/>
    <m/>
    <m/>
    <m/>
  </r>
  <r>
    <x v="3"/>
    <x v="4"/>
    <m/>
    <s v="Theft"/>
    <x v="0"/>
    <x v="3"/>
    <n v="0"/>
    <n v="460"/>
    <m/>
    <m/>
    <m/>
  </r>
  <r>
    <x v="0"/>
    <x v="3"/>
    <m/>
    <s v="Impaired driving"/>
    <x v="0"/>
    <x v="3"/>
    <n v="0"/>
    <n v="72"/>
    <m/>
    <m/>
    <m/>
  </r>
  <r>
    <x v="2"/>
    <x v="6"/>
    <n v="11200"/>
    <s v="Homicide"/>
    <x v="0"/>
    <x v="3"/>
    <n v="0"/>
    <n v="51"/>
    <m/>
    <m/>
    <m/>
  </r>
  <r>
    <x v="14"/>
    <x v="2"/>
    <m/>
    <s v="Sexual assault"/>
    <x v="0"/>
    <x v="3"/>
    <n v="0"/>
    <n v="241"/>
    <m/>
    <m/>
    <m/>
  </r>
  <r>
    <x v="14"/>
    <x v="2"/>
    <m/>
    <s v="Other criminal"/>
    <x v="0"/>
    <x v="3"/>
    <n v="0"/>
    <n v="247"/>
    <m/>
    <m/>
    <m/>
  </r>
  <r>
    <x v="4"/>
    <x v="7"/>
    <m/>
    <s v="Fraud"/>
    <x v="0"/>
    <x v="3"/>
    <n v="0"/>
    <n v="46"/>
    <m/>
    <m/>
    <m/>
  </r>
  <r>
    <x v="4"/>
    <x v="4"/>
    <m/>
    <s v="Threatening"/>
    <x v="0"/>
    <x v="3"/>
    <n v="0"/>
    <n v="131"/>
    <m/>
    <m/>
    <m/>
  </r>
  <r>
    <x v="9"/>
    <x v="9"/>
    <m/>
    <s v="Weapons offenses"/>
    <x v="0"/>
    <x v="3"/>
    <n v="0"/>
    <n v="275"/>
    <m/>
    <m/>
    <m/>
  </r>
  <r>
    <x v="0"/>
    <x v="5"/>
    <m/>
    <s v="Mischief"/>
    <x v="0"/>
    <x v="3"/>
    <n v="0"/>
    <n v="127"/>
    <m/>
    <m/>
    <m/>
  </r>
  <r>
    <x v="7"/>
    <x v="6"/>
    <m/>
    <s v="Fraud"/>
    <x v="0"/>
    <x v="3"/>
    <n v="0"/>
    <n v="86"/>
    <m/>
    <m/>
    <m/>
  </r>
  <r>
    <x v="11"/>
    <x v="9"/>
    <m/>
    <s v="Fraud"/>
    <x v="0"/>
    <x v="3"/>
    <n v="0"/>
    <n v="79"/>
    <m/>
    <m/>
    <m/>
  </r>
  <r>
    <x v="11"/>
    <x v="3"/>
    <m/>
    <s v="Threatening"/>
    <x v="0"/>
    <x v="3"/>
    <n v="0"/>
    <n v="133"/>
    <m/>
    <m/>
    <m/>
  </r>
  <r>
    <x v="11"/>
    <x v="1"/>
    <m/>
    <s v="Weapons offenses"/>
    <x v="0"/>
    <x v="3"/>
    <n v="0"/>
    <n v="318"/>
    <m/>
    <m/>
    <m/>
  </r>
  <r>
    <x v="9"/>
    <x v="3"/>
    <m/>
    <s v="Break and enter"/>
    <x v="0"/>
    <x v="3"/>
    <n v="0"/>
    <n v="393"/>
    <m/>
    <m/>
    <m/>
  </r>
  <r>
    <x v="3"/>
    <x v="8"/>
    <m/>
    <s v="Other vehicle offenses"/>
    <x v="0"/>
    <x v="3"/>
    <n v="0"/>
    <n v="62"/>
    <m/>
    <m/>
    <m/>
  </r>
  <r>
    <x v="3"/>
    <x v="7"/>
    <m/>
    <s v="Fraud"/>
    <x v="0"/>
    <x v="3"/>
    <n v="0"/>
    <n v="36"/>
    <m/>
    <m/>
    <m/>
  </r>
  <r>
    <x v="11"/>
    <x v="3"/>
    <n v="11200"/>
    <s v="Homicide"/>
    <x v="0"/>
    <x v="3"/>
    <n v="0"/>
    <n v="42"/>
    <m/>
    <m/>
    <m/>
  </r>
  <r>
    <x v="7"/>
    <x v="3"/>
    <m/>
    <s v="Other criminal"/>
    <x v="0"/>
    <x v="3"/>
    <n v="0"/>
    <n v="305"/>
    <m/>
    <m/>
    <m/>
  </r>
  <r>
    <x v="9"/>
    <x v="0"/>
    <m/>
    <s v="Other vehicle offenses"/>
    <x v="0"/>
    <x v="3"/>
    <n v="0"/>
    <n v="90"/>
    <m/>
    <m/>
    <m/>
  </r>
  <r>
    <x v="3"/>
    <x v="11"/>
    <m/>
    <s v="Other drug offenses"/>
    <x v="0"/>
    <x v="3"/>
    <n v="0"/>
    <n v="14"/>
    <m/>
    <m/>
    <m/>
  </r>
  <r>
    <x v="4"/>
    <x v="10"/>
    <m/>
    <s v="Mischief"/>
    <x v="0"/>
    <x v="3"/>
    <n v="0"/>
    <n v="114"/>
    <m/>
    <m/>
    <m/>
  </r>
  <r>
    <x v="3"/>
    <x v="6"/>
    <m/>
    <s v="Other criminal"/>
    <x v="0"/>
    <x v="3"/>
    <n v="0"/>
    <n v="254"/>
    <m/>
    <m/>
    <m/>
  </r>
  <r>
    <x v="0"/>
    <x v="4"/>
    <m/>
    <s v="Fraud"/>
    <x v="0"/>
    <x v="3"/>
    <n v="0"/>
    <n v="49"/>
    <m/>
    <m/>
    <m/>
  </r>
  <r>
    <x v="14"/>
    <x v="6"/>
    <m/>
    <s v="Murder"/>
    <x v="1"/>
    <x v="3"/>
    <n v="0"/>
    <n v="17"/>
    <m/>
    <m/>
    <m/>
  </r>
  <r>
    <x v="11"/>
    <x v="3"/>
    <m/>
    <s v="Mischief"/>
    <x v="0"/>
    <x v="3"/>
    <n v="0"/>
    <n v="133"/>
    <m/>
    <m/>
    <m/>
  </r>
  <r>
    <x v="2"/>
    <x v="6"/>
    <m/>
    <s v="Mischief"/>
    <x v="0"/>
    <x v="3"/>
    <n v="0"/>
    <n v="83"/>
    <m/>
    <m/>
    <m/>
  </r>
  <r>
    <x v="2"/>
    <x v="8"/>
    <m/>
    <s v="Other vehicle offenses"/>
    <x v="0"/>
    <x v="3"/>
    <n v="0"/>
    <n v="75"/>
    <m/>
    <m/>
    <m/>
  </r>
  <r>
    <x v="11"/>
    <x v="1"/>
    <m/>
    <s v="Other vehicle offenses"/>
    <x v="0"/>
    <x v="3"/>
    <n v="0"/>
    <n v="101"/>
    <m/>
    <m/>
    <m/>
  </r>
  <r>
    <x v="3"/>
    <x v="10"/>
    <m/>
    <s v="Other vehicle offenses"/>
    <x v="0"/>
    <x v="3"/>
    <n v="0"/>
    <n v="81"/>
    <m/>
    <m/>
    <m/>
  </r>
  <r>
    <x v="9"/>
    <x v="2"/>
    <m/>
    <s v="Threatening"/>
    <x v="0"/>
    <x v="3"/>
    <n v="0"/>
    <n v="108"/>
    <m/>
    <m/>
    <m/>
  </r>
  <r>
    <x v="3"/>
    <x v="11"/>
    <m/>
    <s v="Sexual assault"/>
    <x v="0"/>
    <x v="3"/>
    <n v="0"/>
    <n v="208"/>
    <m/>
    <m/>
    <m/>
  </r>
  <r>
    <x v="3"/>
    <x v="1"/>
    <m/>
    <s v="Fraud"/>
    <x v="0"/>
    <x v="3"/>
    <n v="0"/>
    <n v="68"/>
    <m/>
    <m/>
    <m/>
  </r>
  <r>
    <x v="9"/>
    <x v="10"/>
    <m/>
    <s v="Mischief"/>
    <x v="0"/>
    <x v="3"/>
    <n v="0"/>
    <n v="111"/>
    <m/>
    <m/>
    <m/>
  </r>
  <r>
    <x v="14"/>
    <x v="4"/>
    <m/>
    <s v="Fraud"/>
    <x v="0"/>
    <x v="3"/>
    <n v="0"/>
    <n v="76"/>
    <m/>
    <m/>
    <m/>
  </r>
  <r>
    <x v="4"/>
    <x v="4"/>
    <m/>
    <s v="Impaired driving"/>
    <x v="0"/>
    <x v="3"/>
    <n v="0"/>
    <n v="112"/>
    <m/>
    <m/>
    <m/>
  </r>
  <r>
    <x v="4"/>
    <x v="9"/>
    <m/>
    <s v="Fraud"/>
    <x v="0"/>
    <x v="3"/>
    <n v="0"/>
    <n v="91"/>
    <m/>
    <m/>
    <m/>
  </r>
  <r>
    <x v="14"/>
    <x v="8"/>
    <m/>
    <s v="Murder"/>
    <x v="1"/>
    <x v="3"/>
    <n v="0"/>
    <n v="13"/>
    <m/>
    <m/>
    <m/>
  </r>
  <r>
    <x v="9"/>
    <x v="7"/>
    <m/>
    <s v="Threatening"/>
    <x v="0"/>
    <x v="3"/>
    <n v="0"/>
    <n v="104"/>
    <m/>
    <m/>
    <m/>
  </r>
  <r>
    <x v="0"/>
    <x v="4"/>
    <n v="11200"/>
    <s v="Homicide"/>
    <x v="0"/>
    <x v="3"/>
    <n v="0"/>
    <n v="54"/>
    <m/>
    <m/>
    <m/>
  </r>
  <r>
    <x v="7"/>
    <x v="4"/>
    <m/>
    <s v="Other vehicle offenses"/>
    <x v="0"/>
    <x v="3"/>
    <n v="0"/>
    <n v="131"/>
    <m/>
    <m/>
    <m/>
  </r>
  <r>
    <x v="7"/>
    <x v="11"/>
    <m/>
    <s v="Murder"/>
    <x v="1"/>
    <x v="3"/>
    <n v="0"/>
    <n v="18"/>
    <m/>
    <m/>
    <m/>
  </r>
  <r>
    <x v="6"/>
    <x v="9"/>
    <m/>
    <s v="Threatening"/>
    <x v="0"/>
    <x v="3"/>
    <n v="0"/>
    <n v="111"/>
    <m/>
    <m/>
    <m/>
  </r>
  <r>
    <x v="0"/>
    <x v="4"/>
    <m/>
    <s v="Murder"/>
    <x v="1"/>
    <x v="3"/>
    <n v="0"/>
    <n v="28"/>
    <m/>
    <m/>
    <m/>
  </r>
  <r>
    <x v="14"/>
    <x v="4"/>
    <m/>
    <s v="Murder"/>
    <x v="1"/>
    <x v="3"/>
    <n v="0"/>
    <n v="17"/>
    <m/>
    <m/>
    <m/>
  </r>
  <r>
    <x v="6"/>
    <x v="7"/>
    <n v="11200"/>
    <s v="Homicide"/>
    <x v="0"/>
    <x v="3"/>
    <n v="0"/>
    <n v="30"/>
    <m/>
    <m/>
    <m/>
  </r>
  <r>
    <x v="11"/>
    <x v="1"/>
    <m/>
    <s v="Threatening"/>
    <x v="0"/>
    <x v="3"/>
    <n v="0"/>
    <n v="109"/>
    <m/>
    <m/>
    <m/>
  </r>
  <r>
    <x v="6"/>
    <x v="10"/>
    <m/>
    <s v="Mischief"/>
    <x v="0"/>
    <x v="3"/>
    <n v="0"/>
    <n v="102"/>
    <m/>
    <m/>
    <m/>
  </r>
  <r>
    <x v="0"/>
    <x v="1"/>
    <m/>
    <s v="Impaired driving"/>
    <x v="0"/>
    <x v="3"/>
    <n v="0"/>
    <n v="82"/>
    <m/>
    <m/>
    <m/>
  </r>
  <r>
    <x v="6"/>
    <x v="7"/>
    <m/>
    <s v="Threatening"/>
    <x v="0"/>
    <x v="3"/>
    <n v="0"/>
    <n v="84"/>
    <m/>
    <m/>
    <m/>
  </r>
  <r>
    <x v="7"/>
    <x v="8"/>
    <n v="11200"/>
    <s v="Homicide"/>
    <x v="0"/>
    <x v="3"/>
    <n v="0"/>
    <n v="25"/>
    <m/>
    <m/>
    <m/>
  </r>
  <r>
    <x v="4"/>
    <x v="4"/>
    <n v="11200"/>
    <s v="Homicide"/>
    <x v="0"/>
    <x v="3"/>
    <n v="0"/>
    <n v="38"/>
    <m/>
    <m/>
    <m/>
  </r>
  <r>
    <x v="14"/>
    <x v="10"/>
    <m/>
    <s v="Fraud"/>
    <x v="0"/>
    <x v="3"/>
    <n v="0"/>
    <n v="75"/>
    <m/>
    <m/>
    <m/>
  </r>
  <r>
    <x v="11"/>
    <x v="10"/>
    <m/>
    <s v="Other drug offenses"/>
    <x v="0"/>
    <x v="3"/>
    <n v="0"/>
    <n v="17"/>
    <m/>
    <m/>
    <m/>
  </r>
  <r>
    <x v="14"/>
    <x v="6"/>
    <m/>
    <s v="Fraud"/>
    <x v="0"/>
    <x v="3"/>
    <n v="0"/>
    <n v="71"/>
    <m/>
    <m/>
    <m/>
  </r>
  <r>
    <x v="3"/>
    <x v="6"/>
    <m/>
    <s v="Other vehicle offenses"/>
    <x v="0"/>
    <x v="3"/>
    <n v="0"/>
    <n v="95"/>
    <m/>
    <m/>
    <m/>
  </r>
  <r>
    <x v="2"/>
    <x v="0"/>
    <m/>
    <s v="Fraud"/>
    <x v="0"/>
    <x v="3"/>
    <n v="0"/>
    <n v="66"/>
    <m/>
    <m/>
    <m/>
  </r>
  <r>
    <x v="0"/>
    <x v="2"/>
    <m/>
    <s v="Other drug offenses"/>
    <x v="0"/>
    <x v="3"/>
    <n v="0"/>
    <n v="13"/>
    <m/>
    <m/>
    <m/>
  </r>
  <r>
    <x v="9"/>
    <x v="9"/>
    <n v="11200"/>
    <s v="Homicide"/>
    <x v="0"/>
    <x v="3"/>
    <n v="0"/>
    <n v="36"/>
    <m/>
    <m/>
    <m/>
  </r>
  <r>
    <x v="9"/>
    <x v="4"/>
    <m/>
    <s v="Other drug offenses"/>
    <x v="0"/>
    <x v="3"/>
    <n v="0"/>
    <n v="9"/>
    <m/>
    <m/>
    <m/>
  </r>
  <r>
    <x v="3"/>
    <x v="4"/>
    <m/>
    <s v="Other drug offenses"/>
    <x v="0"/>
    <x v="3"/>
    <n v="0"/>
    <n v="7"/>
    <m/>
    <m/>
    <m/>
  </r>
  <r>
    <x v="3"/>
    <x v="7"/>
    <m/>
    <s v="Murder"/>
    <x v="1"/>
    <x v="3"/>
    <n v="0"/>
    <n v="23"/>
    <m/>
    <m/>
    <m/>
  </r>
  <r>
    <x v="6"/>
    <x v="6"/>
    <m/>
    <s v="Murder"/>
    <x v="1"/>
    <x v="3"/>
    <n v="0"/>
    <n v="18"/>
    <m/>
    <m/>
    <m/>
  </r>
  <r>
    <x v="3"/>
    <x v="10"/>
    <m/>
    <s v="Other drug offenses"/>
    <x v="0"/>
    <x v="3"/>
    <n v="0"/>
    <n v="10"/>
    <m/>
    <m/>
    <m/>
  </r>
  <r>
    <x v="14"/>
    <x v="0"/>
    <m/>
    <s v="Other drug offenses"/>
    <x v="0"/>
    <x v="3"/>
    <n v="0"/>
    <n v="8"/>
    <m/>
    <m/>
    <m/>
  </r>
  <r>
    <x v="4"/>
    <x v="9"/>
    <m/>
    <s v="Other drug offenses"/>
    <x v="0"/>
    <x v="3"/>
    <n v="0"/>
    <n v="17"/>
    <m/>
    <m/>
    <m/>
  </r>
  <r>
    <x v="0"/>
    <x v="1"/>
    <m/>
    <s v="Other drug offenses"/>
    <x v="0"/>
    <x v="3"/>
    <n v="0"/>
    <n v="7"/>
    <m/>
    <m/>
    <m/>
  </r>
  <r>
    <x v="0"/>
    <x v="11"/>
    <m/>
    <s v="Other drug offenses"/>
    <x v="0"/>
    <x v="3"/>
    <n v="0"/>
    <n v="10"/>
    <m/>
    <m/>
    <m/>
  </r>
  <r>
    <x v="7"/>
    <x v="9"/>
    <m/>
    <s v="Sexual assault"/>
    <x v="0"/>
    <x v="3"/>
    <n v="0"/>
    <n v="200"/>
    <m/>
    <m/>
    <m/>
  </r>
  <r>
    <x v="2"/>
    <x v="10"/>
    <m/>
    <s v="Sexual assault"/>
    <x v="0"/>
    <x v="3"/>
    <n v="0"/>
    <n v="204"/>
    <m/>
    <m/>
    <m/>
  </r>
  <r>
    <x v="14"/>
    <x v="0"/>
    <m/>
    <s v="Weapons offenses"/>
    <x v="0"/>
    <x v="3"/>
    <n v="0"/>
    <n v="256"/>
    <m/>
    <m/>
    <m/>
  </r>
  <r>
    <x v="0"/>
    <x v="6"/>
    <m/>
    <s v="Fail to comply"/>
    <x v="0"/>
    <x v="3"/>
    <n v="0"/>
    <n v="446"/>
    <m/>
    <m/>
    <m/>
  </r>
  <r>
    <x v="3"/>
    <x v="8"/>
    <m/>
    <s v="Assault"/>
    <x v="0"/>
    <x v="3"/>
    <n v="0"/>
    <n v="684"/>
    <m/>
    <m/>
    <m/>
  </r>
  <r>
    <x v="2"/>
    <x v="5"/>
    <m/>
    <s v="Sexual assault"/>
    <x v="0"/>
    <x v="3"/>
    <n v="0"/>
    <n v="291"/>
    <m/>
    <m/>
    <m/>
  </r>
  <r>
    <x v="2"/>
    <x v="11"/>
    <m/>
    <s v="Break and enter"/>
    <x v="0"/>
    <x v="3"/>
    <n v="0"/>
    <n v="429"/>
    <m/>
    <m/>
    <m/>
  </r>
  <r>
    <x v="2"/>
    <x v="6"/>
    <m/>
    <s v="Break and enter"/>
    <x v="0"/>
    <x v="3"/>
    <n v="0"/>
    <n v="389"/>
    <m/>
    <m/>
    <m/>
  </r>
  <r>
    <x v="9"/>
    <x v="8"/>
    <m/>
    <s v="Theft"/>
    <x v="0"/>
    <x v="3"/>
    <n v="0"/>
    <n v="466"/>
    <m/>
    <m/>
    <m/>
  </r>
  <r>
    <x v="4"/>
    <x v="8"/>
    <m/>
    <s v="Robbery"/>
    <x v="0"/>
    <x v="3"/>
    <n v="0"/>
    <n v="321"/>
    <m/>
    <m/>
    <m/>
  </r>
  <r>
    <x v="6"/>
    <x v="11"/>
    <m/>
    <s v="Assault"/>
    <x v="0"/>
    <x v="3"/>
    <n v="0"/>
    <n v="957"/>
    <m/>
    <m/>
    <m/>
  </r>
  <r>
    <x v="11"/>
    <x v="11"/>
    <m/>
    <s v="Fraud"/>
    <x v="0"/>
    <x v="3"/>
    <n v="0"/>
    <n v="67"/>
    <m/>
    <m/>
    <m/>
  </r>
  <r>
    <x v="3"/>
    <x v="8"/>
    <m/>
    <s v="Theft"/>
    <x v="0"/>
    <x v="3"/>
    <n v="0"/>
    <n v="334"/>
    <m/>
    <m/>
    <m/>
  </r>
  <r>
    <x v="7"/>
    <x v="9"/>
    <m/>
    <s v="Break and enter"/>
    <x v="0"/>
    <x v="3"/>
    <n v="0"/>
    <n v="371"/>
    <m/>
    <m/>
    <m/>
  </r>
  <r>
    <x v="14"/>
    <x v="5"/>
    <m/>
    <s v="Weapons offenses"/>
    <x v="0"/>
    <x v="3"/>
    <n v="0"/>
    <n v="268"/>
    <m/>
    <m/>
    <m/>
  </r>
  <r>
    <x v="2"/>
    <x v="9"/>
    <m/>
    <s v="Other vehicle offenses"/>
    <x v="0"/>
    <x v="3"/>
    <n v="0"/>
    <n v="80"/>
    <m/>
    <m/>
    <m/>
  </r>
  <r>
    <x v="11"/>
    <x v="0"/>
    <m/>
    <s v="Impaired driving"/>
    <x v="0"/>
    <x v="3"/>
    <n v="0"/>
    <n v="138"/>
    <m/>
    <m/>
    <m/>
  </r>
  <r>
    <x v="14"/>
    <x v="1"/>
    <m/>
    <s v="Robbery"/>
    <x v="0"/>
    <x v="3"/>
    <n v="0"/>
    <n v="237"/>
    <m/>
    <m/>
    <m/>
  </r>
  <r>
    <x v="14"/>
    <x v="8"/>
    <m/>
    <s v="Theft"/>
    <x v="0"/>
    <x v="3"/>
    <n v="0"/>
    <n v="610"/>
    <m/>
    <m/>
    <m/>
  </r>
  <r>
    <x v="0"/>
    <x v="2"/>
    <m/>
    <s v="Other criminal"/>
    <x v="0"/>
    <x v="3"/>
    <n v="0"/>
    <n v="326"/>
    <m/>
    <m/>
    <m/>
  </r>
  <r>
    <x v="4"/>
    <x v="3"/>
    <m/>
    <s v="Threatening"/>
    <x v="0"/>
    <x v="3"/>
    <n v="0"/>
    <n v="112"/>
    <m/>
    <m/>
    <m/>
  </r>
  <r>
    <x v="3"/>
    <x v="3"/>
    <m/>
    <s v="Other criminal"/>
    <x v="0"/>
    <x v="3"/>
    <n v="0"/>
    <n v="172"/>
    <m/>
    <m/>
    <m/>
  </r>
  <r>
    <x v="7"/>
    <x v="2"/>
    <m/>
    <s v="Other vehicle offenses"/>
    <x v="0"/>
    <x v="3"/>
    <n v="0"/>
    <n v="128"/>
    <m/>
    <m/>
    <m/>
  </r>
  <r>
    <x v="9"/>
    <x v="10"/>
    <m/>
    <s v="Assault"/>
    <x v="0"/>
    <x v="3"/>
    <n v="0"/>
    <n v="1093"/>
    <m/>
    <m/>
    <m/>
  </r>
  <r>
    <x v="4"/>
    <x v="0"/>
    <m/>
    <s v="Narcotics - cocaine and heroin"/>
    <x v="0"/>
    <x v="3"/>
    <n v="0"/>
    <n v="525"/>
    <m/>
    <m/>
    <m/>
  </r>
  <r>
    <x v="0"/>
    <x v="3"/>
    <m/>
    <s v="Sexual assault"/>
    <x v="0"/>
    <x v="3"/>
    <n v="0"/>
    <n v="228"/>
    <m/>
    <m/>
    <m/>
  </r>
  <r>
    <x v="14"/>
    <x v="5"/>
    <m/>
    <s v="Fail to comply"/>
    <x v="0"/>
    <x v="3"/>
    <n v="0"/>
    <n v="600"/>
    <m/>
    <m/>
    <m/>
  </r>
  <r>
    <x v="14"/>
    <x v="6"/>
    <m/>
    <s v="Robbery"/>
    <x v="0"/>
    <x v="3"/>
    <n v="0"/>
    <n v="278"/>
    <m/>
    <m/>
    <m/>
  </r>
  <r>
    <x v="7"/>
    <x v="0"/>
    <m/>
    <s v="Fail to comply"/>
    <x v="0"/>
    <x v="3"/>
    <n v="0"/>
    <n v="783"/>
    <m/>
    <m/>
    <m/>
  </r>
  <r>
    <x v="11"/>
    <x v="2"/>
    <m/>
    <s v="Sexual assault"/>
    <x v="0"/>
    <x v="3"/>
    <n v="0"/>
    <n v="310"/>
    <m/>
    <m/>
    <m/>
  </r>
  <r>
    <x v="14"/>
    <x v="6"/>
    <m/>
    <s v="Narcotics - cocaine and heroin"/>
    <x v="0"/>
    <x v="3"/>
    <n v="0"/>
    <n v="673"/>
    <m/>
    <m/>
    <m/>
  </r>
  <r>
    <x v="6"/>
    <x v="6"/>
    <m/>
    <s v="Break and enter"/>
    <x v="0"/>
    <x v="3"/>
    <n v="0"/>
    <n v="350"/>
    <m/>
    <m/>
    <m/>
  </r>
  <r>
    <x v="14"/>
    <x v="11"/>
    <m/>
    <s v="Assault"/>
    <x v="0"/>
    <x v="3"/>
    <n v="0"/>
    <n v="1109"/>
    <m/>
    <m/>
    <m/>
  </r>
  <r>
    <x v="2"/>
    <x v="10"/>
    <m/>
    <s v="Narcotics - cocaine and heroin"/>
    <x v="0"/>
    <x v="3"/>
    <n v="0"/>
    <n v="610"/>
    <m/>
    <m/>
    <m/>
  </r>
  <r>
    <x v="7"/>
    <x v="6"/>
    <m/>
    <s v="Other criminal"/>
    <x v="0"/>
    <x v="3"/>
    <n v="0"/>
    <n v="308"/>
    <m/>
    <m/>
    <m/>
  </r>
  <r>
    <x v="9"/>
    <x v="6"/>
    <m/>
    <s v="Assault"/>
    <x v="0"/>
    <x v="3"/>
    <n v="0"/>
    <n v="946"/>
    <m/>
    <m/>
    <m/>
  </r>
  <r>
    <x v="11"/>
    <x v="8"/>
    <m/>
    <s v="Fail to comply"/>
    <x v="0"/>
    <x v="3"/>
    <n v="0"/>
    <n v="572"/>
    <m/>
    <m/>
    <m/>
  </r>
  <r>
    <x v="11"/>
    <x v="4"/>
    <m/>
    <s v="Sexual assault"/>
    <x v="0"/>
    <x v="3"/>
    <n v="0"/>
    <n v="314"/>
    <m/>
    <m/>
    <m/>
  </r>
  <r>
    <x v="6"/>
    <x v="1"/>
    <m/>
    <s v="Robbery"/>
    <x v="0"/>
    <x v="3"/>
    <n v="0"/>
    <n v="207"/>
    <m/>
    <m/>
    <m/>
  </r>
  <r>
    <x v="4"/>
    <x v="8"/>
    <m/>
    <s v="Break and enter"/>
    <x v="0"/>
    <x v="3"/>
    <n v="0"/>
    <n v="487"/>
    <m/>
    <m/>
    <m/>
  </r>
  <r>
    <x v="7"/>
    <x v="0"/>
    <m/>
    <s v="Assault"/>
    <x v="0"/>
    <x v="3"/>
    <n v="0"/>
    <n v="1322"/>
    <m/>
    <m/>
    <m/>
  </r>
  <r>
    <x v="7"/>
    <x v="11"/>
    <m/>
    <s v="Robbery"/>
    <x v="0"/>
    <x v="3"/>
    <n v="0"/>
    <n v="223"/>
    <m/>
    <m/>
    <m/>
  </r>
  <r>
    <x v="9"/>
    <x v="0"/>
    <m/>
    <s v="Break and enter"/>
    <x v="0"/>
    <x v="3"/>
    <n v="0"/>
    <n v="392"/>
    <m/>
    <m/>
    <m/>
  </r>
  <r>
    <x v="4"/>
    <x v="9"/>
    <m/>
    <s v="Impaired driving"/>
    <x v="0"/>
    <x v="3"/>
    <n v="0"/>
    <n v="136"/>
    <m/>
    <m/>
    <m/>
  </r>
  <r>
    <x v="4"/>
    <x v="4"/>
    <m/>
    <s v="Break and enter"/>
    <x v="0"/>
    <x v="3"/>
    <n v="0"/>
    <n v="429"/>
    <m/>
    <m/>
    <m/>
  </r>
  <r>
    <x v="7"/>
    <x v="4"/>
    <m/>
    <s v="Theft"/>
    <x v="0"/>
    <x v="3"/>
    <n v="0"/>
    <n v="696"/>
    <m/>
    <m/>
    <m/>
  </r>
  <r>
    <x v="6"/>
    <x v="3"/>
    <m/>
    <s v="Break and enter"/>
    <x v="0"/>
    <x v="3"/>
    <n v="0"/>
    <n v="343"/>
    <m/>
    <m/>
    <m/>
  </r>
  <r>
    <x v="11"/>
    <x v="10"/>
    <m/>
    <s v="Mischief"/>
    <x v="0"/>
    <x v="3"/>
    <n v="0"/>
    <n v="131"/>
    <m/>
    <m/>
    <m/>
  </r>
  <r>
    <x v="7"/>
    <x v="11"/>
    <m/>
    <s v="Assault"/>
    <x v="0"/>
    <x v="3"/>
    <n v="0"/>
    <n v="1126"/>
    <m/>
    <m/>
    <m/>
  </r>
  <r>
    <x v="3"/>
    <x v="5"/>
    <m/>
    <s v="Sexual assault"/>
    <x v="0"/>
    <x v="3"/>
    <n v="0"/>
    <n v="237"/>
    <m/>
    <m/>
    <m/>
  </r>
  <r>
    <x v="6"/>
    <x v="5"/>
    <m/>
    <s v="Robbery"/>
    <x v="0"/>
    <x v="3"/>
    <n v="0"/>
    <n v="287"/>
    <m/>
    <m/>
    <m/>
  </r>
  <r>
    <x v="11"/>
    <x v="10"/>
    <m/>
    <s v="Assault"/>
    <x v="0"/>
    <x v="3"/>
    <n v="0"/>
    <n v="1304"/>
    <m/>
    <m/>
    <m/>
  </r>
  <r>
    <x v="9"/>
    <x v="3"/>
    <m/>
    <s v="Narcotics - cocaine and heroin"/>
    <x v="0"/>
    <x v="3"/>
    <n v="0"/>
    <n v="694"/>
    <m/>
    <m/>
    <m/>
  </r>
  <r>
    <x v="11"/>
    <x v="4"/>
    <m/>
    <s v="Break and enter"/>
    <x v="0"/>
    <x v="3"/>
    <n v="0"/>
    <n v="398"/>
    <m/>
    <m/>
    <m/>
  </r>
  <r>
    <x v="0"/>
    <x v="1"/>
    <m/>
    <s v="Assault"/>
    <x v="0"/>
    <x v="3"/>
    <n v="0"/>
    <n v="851"/>
    <m/>
    <m/>
    <m/>
  </r>
  <r>
    <x v="7"/>
    <x v="9"/>
    <m/>
    <s v="Other criminal"/>
    <x v="0"/>
    <x v="3"/>
    <n v="0"/>
    <n v="336"/>
    <m/>
    <m/>
    <m/>
  </r>
  <r>
    <x v="0"/>
    <x v="4"/>
    <m/>
    <s v="Fail to comply"/>
    <x v="0"/>
    <x v="3"/>
    <n v="0"/>
    <n v="468"/>
    <m/>
    <m/>
    <m/>
  </r>
  <r>
    <x v="0"/>
    <x v="11"/>
    <m/>
    <s v="Impaired driving"/>
    <x v="0"/>
    <x v="3"/>
    <n v="0"/>
    <n v="100"/>
    <m/>
    <m/>
    <m/>
  </r>
  <r>
    <x v="7"/>
    <x v="11"/>
    <m/>
    <s v="Theft"/>
    <x v="0"/>
    <x v="3"/>
    <n v="0"/>
    <n v="642"/>
    <m/>
    <m/>
    <m/>
  </r>
  <r>
    <x v="2"/>
    <x v="2"/>
    <m/>
    <s v="Theft"/>
    <x v="0"/>
    <x v="3"/>
    <n v="0"/>
    <n v="732"/>
    <m/>
    <m/>
    <m/>
  </r>
  <r>
    <x v="0"/>
    <x v="10"/>
    <m/>
    <s v="Theft"/>
    <x v="0"/>
    <x v="3"/>
    <n v="0"/>
    <n v="404"/>
    <m/>
    <m/>
    <m/>
  </r>
  <r>
    <x v="2"/>
    <x v="3"/>
    <m/>
    <s v="Break and enter"/>
    <x v="0"/>
    <x v="3"/>
    <n v="0"/>
    <n v="406"/>
    <m/>
    <m/>
    <m/>
  </r>
  <r>
    <x v="0"/>
    <x v="9"/>
    <m/>
    <s v="Fraud"/>
    <x v="0"/>
    <x v="3"/>
    <n v="0"/>
    <n v="59"/>
    <m/>
    <m/>
    <m/>
  </r>
  <r>
    <x v="6"/>
    <x v="3"/>
    <m/>
    <s v="Weapons offenses"/>
    <x v="0"/>
    <x v="3"/>
    <n v="0"/>
    <n v="212"/>
    <m/>
    <m/>
    <m/>
  </r>
  <r>
    <x v="7"/>
    <x v="2"/>
    <m/>
    <s v="Robbery"/>
    <x v="0"/>
    <x v="3"/>
    <n v="0"/>
    <n v="287"/>
    <m/>
    <m/>
    <m/>
  </r>
  <r>
    <x v="3"/>
    <x v="2"/>
    <m/>
    <s v="Robbery"/>
    <x v="0"/>
    <x v="3"/>
    <n v="0"/>
    <n v="304"/>
    <m/>
    <m/>
    <m/>
  </r>
  <r>
    <x v="14"/>
    <x v="3"/>
    <m/>
    <s v="Other criminal"/>
    <x v="0"/>
    <x v="3"/>
    <n v="0"/>
    <n v="241"/>
    <m/>
    <m/>
    <m/>
  </r>
  <r>
    <x v="11"/>
    <x v="1"/>
    <m/>
    <s v="Impaired driving"/>
    <x v="0"/>
    <x v="3"/>
    <n v="0"/>
    <n v="121"/>
    <m/>
    <m/>
    <m/>
  </r>
  <r>
    <x v="9"/>
    <x v="2"/>
    <m/>
    <s v="Fail to comply"/>
    <x v="0"/>
    <x v="3"/>
    <n v="0"/>
    <n v="523"/>
    <m/>
    <m/>
    <m/>
  </r>
  <r>
    <x v="6"/>
    <x v="7"/>
    <m/>
    <s v="Mischief"/>
    <x v="0"/>
    <x v="3"/>
    <n v="0"/>
    <n v="108"/>
    <m/>
    <m/>
    <m/>
  </r>
  <r>
    <x v="11"/>
    <x v="4"/>
    <m/>
    <s v="Impaired driving"/>
    <x v="0"/>
    <x v="3"/>
    <n v="0"/>
    <n v="127"/>
    <m/>
    <m/>
    <m/>
  </r>
  <r>
    <x v="2"/>
    <x v="0"/>
    <m/>
    <s v="Sexual assault"/>
    <x v="0"/>
    <x v="3"/>
    <n v="0"/>
    <n v="249"/>
    <m/>
    <m/>
    <m/>
  </r>
  <r>
    <x v="7"/>
    <x v="5"/>
    <m/>
    <s v="Theft"/>
    <x v="0"/>
    <x v="3"/>
    <n v="0"/>
    <n v="668"/>
    <m/>
    <m/>
    <m/>
  </r>
  <r>
    <x v="7"/>
    <x v="0"/>
    <m/>
    <s v="Threatening"/>
    <x v="0"/>
    <x v="3"/>
    <n v="0"/>
    <n v="138"/>
    <m/>
    <m/>
    <m/>
  </r>
  <r>
    <x v="2"/>
    <x v="5"/>
    <m/>
    <s v="Fail to comply"/>
    <x v="0"/>
    <x v="3"/>
    <n v="0"/>
    <n v="726"/>
    <m/>
    <m/>
    <m/>
  </r>
  <r>
    <x v="4"/>
    <x v="2"/>
    <m/>
    <s v="Other criminal"/>
    <x v="0"/>
    <x v="3"/>
    <n v="0"/>
    <n v="224"/>
    <m/>
    <m/>
    <m/>
  </r>
  <r>
    <x v="14"/>
    <x v="9"/>
    <m/>
    <s v="Fail to comply"/>
    <x v="0"/>
    <x v="3"/>
    <n v="0"/>
    <n v="657"/>
    <m/>
    <m/>
    <m/>
  </r>
  <r>
    <x v="6"/>
    <x v="10"/>
    <m/>
    <s v="Threatening"/>
    <x v="0"/>
    <x v="3"/>
    <n v="0"/>
    <n v="84"/>
    <m/>
    <m/>
    <m/>
  </r>
  <r>
    <x v="7"/>
    <x v="10"/>
    <m/>
    <s v="Other criminal"/>
    <x v="0"/>
    <x v="3"/>
    <n v="0"/>
    <n v="296"/>
    <m/>
    <m/>
    <m/>
  </r>
  <r>
    <x v="9"/>
    <x v="3"/>
    <m/>
    <s v="Weapons offenses"/>
    <x v="0"/>
    <x v="3"/>
    <n v="0"/>
    <n v="324"/>
    <m/>
    <m/>
    <m/>
  </r>
  <r>
    <x v="0"/>
    <x v="10"/>
    <m/>
    <s v="Robbery"/>
    <x v="0"/>
    <x v="3"/>
    <n v="0"/>
    <n v="230"/>
    <m/>
    <m/>
    <m/>
  </r>
  <r>
    <x v="6"/>
    <x v="3"/>
    <m/>
    <s v="Other criminal"/>
    <x v="0"/>
    <x v="3"/>
    <n v="0"/>
    <n v="240"/>
    <m/>
    <m/>
    <m/>
  </r>
  <r>
    <x v="14"/>
    <x v="8"/>
    <m/>
    <s v="Break and enter"/>
    <x v="0"/>
    <x v="3"/>
    <n v="0"/>
    <n v="344"/>
    <m/>
    <m/>
    <m/>
  </r>
  <r>
    <x v="2"/>
    <x v="4"/>
    <m/>
    <s v="Robbery"/>
    <x v="0"/>
    <x v="3"/>
    <n v="0"/>
    <n v="284"/>
    <m/>
    <m/>
    <m/>
  </r>
  <r>
    <x v="6"/>
    <x v="4"/>
    <m/>
    <s v="Sexual assault"/>
    <x v="0"/>
    <x v="3"/>
    <n v="0"/>
    <n v="233"/>
    <m/>
    <m/>
    <m/>
  </r>
  <r>
    <x v="9"/>
    <x v="5"/>
    <m/>
    <s v="Theft"/>
    <x v="0"/>
    <x v="3"/>
    <n v="0"/>
    <n v="441"/>
    <m/>
    <m/>
    <m/>
  </r>
  <r>
    <x v="14"/>
    <x v="10"/>
    <n v="11200"/>
    <s v="Homicide"/>
    <x v="0"/>
    <x v="3"/>
    <n v="0"/>
    <n v="39"/>
    <m/>
    <m/>
    <m/>
  </r>
  <r>
    <x v="7"/>
    <x v="5"/>
    <m/>
    <s v="Weapons offenses"/>
    <x v="0"/>
    <x v="3"/>
    <n v="0"/>
    <n v="221"/>
    <m/>
    <m/>
    <m/>
  </r>
  <r>
    <x v="11"/>
    <x v="0"/>
    <m/>
    <s v="Fail to comply"/>
    <x v="0"/>
    <x v="3"/>
    <n v="0"/>
    <n v="650"/>
    <m/>
    <m/>
    <m/>
  </r>
  <r>
    <x v="6"/>
    <x v="6"/>
    <m/>
    <s v="Fail to comply"/>
    <x v="0"/>
    <x v="3"/>
    <n v="0"/>
    <n v="493"/>
    <m/>
    <m/>
    <m/>
  </r>
  <r>
    <x v="4"/>
    <x v="7"/>
    <m/>
    <s v="Narcotics - cocaine and heroin"/>
    <x v="0"/>
    <x v="3"/>
    <n v="0"/>
    <n v="486"/>
    <m/>
    <m/>
    <m/>
  </r>
  <r>
    <x v="11"/>
    <x v="7"/>
    <m/>
    <s v="Sexual assault"/>
    <x v="0"/>
    <x v="3"/>
    <n v="0"/>
    <n v="287"/>
    <m/>
    <m/>
    <m/>
  </r>
  <r>
    <x v="14"/>
    <x v="5"/>
    <m/>
    <s v="Break and enter"/>
    <x v="0"/>
    <x v="3"/>
    <n v="0"/>
    <n v="445"/>
    <m/>
    <m/>
    <m/>
  </r>
  <r>
    <x v="2"/>
    <x v="10"/>
    <m/>
    <s v="Impaired driving"/>
    <x v="0"/>
    <x v="3"/>
    <n v="0"/>
    <n v="75"/>
    <m/>
    <m/>
    <m/>
  </r>
  <r>
    <x v="9"/>
    <x v="3"/>
    <m/>
    <s v="Sexual assault"/>
    <x v="0"/>
    <x v="3"/>
    <n v="0"/>
    <n v="263"/>
    <m/>
    <m/>
    <m/>
  </r>
  <r>
    <x v="4"/>
    <x v="8"/>
    <m/>
    <s v="Impaired driving"/>
    <x v="0"/>
    <x v="3"/>
    <n v="0"/>
    <n v="129"/>
    <m/>
    <m/>
    <m/>
  </r>
  <r>
    <x v="11"/>
    <x v="2"/>
    <m/>
    <s v="Other criminal"/>
    <x v="0"/>
    <x v="3"/>
    <n v="0"/>
    <n v="265"/>
    <m/>
    <m/>
    <m/>
  </r>
  <r>
    <x v="2"/>
    <x v="4"/>
    <m/>
    <s v="Other vehicle offenses"/>
    <x v="0"/>
    <x v="3"/>
    <n v="0"/>
    <n v="137"/>
    <m/>
    <m/>
    <m/>
  </r>
  <r>
    <x v="6"/>
    <x v="6"/>
    <m/>
    <s v="Theft"/>
    <x v="0"/>
    <x v="3"/>
    <n v="0"/>
    <n v="552"/>
    <m/>
    <m/>
    <m/>
  </r>
  <r>
    <x v="2"/>
    <x v="4"/>
    <m/>
    <s v="Weapons offenses"/>
    <x v="0"/>
    <x v="3"/>
    <n v="0"/>
    <n v="266"/>
    <m/>
    <m/>
    <m/>
  </r>
  <r>
    <x v="3"/>
    <x v="5"/>
    <m/>
    <s v="Fail to comply"/>
    <x v="0"/>
    <x v="3"/>
    <n v="0"/>
    <n v="570"/>
    <m/>
    <m/>
    <m/>
  </r>
  <r>
    <x v="4"/>
    <x v="8"/>
    <m/>
    <s v="Fail to comply"/>
    <x v="0"/>
    <x v="3"/>
    <n v="0"/>
    <n v="621"/>
    <m/>
    <m/>
    <m/>
  </r>
  <r>
    <x v="3"/>
    <x v="5"/>
    <m/>
    <s v="Robbery"/>
    <x v="0"/>
    <x v="3"/>
    <n v="0"/>
    <n v="283"/>
    <m/>
    <m/>
    <m/>
  </r>
  <r>
    <x v="14"/>
    <x v="7"/>
    <m/>
    <s v="Weapons offenses"/>
    <x v="0"/>
    <x v="3"/>
    <n v="0"/>
    <n v="278"/>
    <m/>
    <m/>
    <m/>
  </r>
  <r>
    <x v="9"/>
    <x v="7"/>
    <m/>
    <s v="Fail to comply"/>
    <x v="0"/>
    <x v="3"/>
    <n v="0"/>
    <n v="527"/>
    <m/>
    <m/>
    <m/>
  </r>
  <r>
    <x v="3"/>
    <x v="10"/>
    <m/>
    <s v="Weapons offenses"/>
    <x v="0"/>
    <x v="3"/>
    <n v="0"/>
    <n v="276"/>
    <m/>
    <m/>
    <m/>
  </r>
  <r>
    <x v="7"/>
    <x v="1"/>
    <m/>
    <s v="Narcotics - cocaine and heroin"/>
    <x v="0"/>
    <x v="3"/>
    <n v="0"/>
    <n v="621"/>
    <m/>
    <m/>
    <m/>
  </r>
  <r>
    <x v="7"/>
    <x v="7"/>
    <m/>
    <s v="Impaired driving"/>
    <x v="0"/>
    <x v="3"/>
    <n v="0"/>
    <n v="138"/>
    <m/>
    <m/>
    <m/>
  </r>
  <r>
    <x v="0"/>
    <x v="3"/>
    <m/>
    <s v="Other vehicle offenses"/>
    <x v="0"/>
    <x v="3"/>
    <n v="0"/>
    <n v="64"/>
    <m/>
    <m/>
    <m/>
  </r>
  <r>
    <x v="3"/>
    <x v="7"/>
    <m/>
    <s v="Theft"/>
    <x v="0"/>
    <x v="3"/>
    <n v="0"/>
    <n v="300"/>
    <m/>
    <m/>
    <m/>
  </r>
  <r>
    <x v="7"/>
    <x v="6"/>
    <m/>
    <s v="Other vehicle offenses"/>
    <x v="0"/>
    <x v="3"/>
    <n v="0"/>
    <n v="81"/>
    <m/>
    <m/>
    <m/>
  </r>
  <r>
    <x v="7"/>
    <x v="3"/>
    <m/>
    <s v="Robbery"/>
    <x v="0"/>
    <x v="3"/>
    <n v="0"/>
    <n v="265"/>
    <m/>
    <m/>
    <m/>
  </r>
  <r>
    <x v="0"/>
    <x v="2"/>
    <m/>
    <s v="Assault"/>
    <x v="0"/>
    <x v="3"/>
    <n v="0"/>
    <n v="1249"/>
    <m/>
    <m/>
    <m/>
  </r>
  <r>
    <x v="2"/>
    <x v="7"/>
    <m/>
    <s v="Impaired driving"/>
    <x v="0"/>
    <x v="3"/>
    <n v="0"/>
    <n v="72"/>
    <m/>
    <m/>
    <m/>
  </r>
  <r>
    <x v="4"/>
    <x v="1"/>
    <m/>
    <s v="Fail to comply"/>
    <x v="0"/>
    <x v="3"/>
    <n v="0"/>
    <n v="500"/>
    <m/>
    <m/>
    <m/>
  </r>
  <r>
    <x v="11"/>
    <x v="3"/>
    <m/>
    <s v="Other vehicle offenses"/>
    <x v="0"/>
    <x v="3"/>
    <n v="0"/>
    <n v="113"/>
    <m/>
    <m/>
    <m/>
  </r>
  <r>
    <x v="11"/>
    <x v="2"/>
    <m/>
    <s v="Other vehicle offenses"/>
    <x v="0"/>
    <x v="3"/>
    <n v="0"/>
    <n v="144"/>
    <m/>
    <m/>
    <m/>
  </r>
  <r>
    <x v="6"/>
    <x v="10"/>
    <m/>
    <s v="Sexual assault"/>
    <x v="0"/>
    <x v="3"/>
    <n v="0"/>
    <n v="183"/>
    <m/>
    <m/>
    <m/>
  </r>
  <r>
    <x v="3"/>
    <x v="0"/>
    <m/>
    <s v="Threatening"/>
    <x v="0"/>
    <x v="3"/>
    <n v="0"/>
    <n v="76"/>
    <m/>
    <m/>
    <m/>
  </r>
  <r>
    <x v="4"/>
    <x v="5"/>
    <m/>
    <s v="Threatening"/>
    <x v="0"/>
    <x v="3"/>
    <n v="0"/>
    <n v="141"/>
    <m/>
    <m/>
    <m/>
  </r>
  <r>
    <x v="2"/>
    <x v="3"/>
    <m/>
    <s v="Other criminal"/>
    <x v="0"/>
    <x v="3"/>
    <n v="0"/>
    <n v="233"/>
    <m/>
    <m/>
    <m/>
  </r>
  <r>
    <x v="9"/>
    <x v="7"/>
    <m/>
    <s v="Other criminal"/>
    <x v="0"/>
    <x v="3"/>
    <n v="0"/>
    <n v="264"/>
    <m/>
    <m/>
    <m/>
  </r>
  <r>
    <x v="9"/>
    <x v="5"/>
    <m/>
    <s v="Threatening"/>
    <x v="0"/>
    <x v="3"/>
    <n v="0"/>
    <n v="87"/>
    <m/>
    <m/>
    <m/>
  </r>
  <r>
    <x v="0"/>
    <x v="4"/>
    <m/>
    <s v="Threatening"/>
    <x v="0"/>
    <x v="3"/>
    <n v="0"/>
    <n v="104"/>
    <m/>
    <m/>
    <m/>
  </r>
  <r>
    <x v="11"/>
    <x v="11"/>
    <m/>
    <s v="Threatening"/>
    <x v="0"/>
    <x v="3"/>
    <n v="0"/>
    <n v="152"/>
    <m/>
    <m/>
    <m/>
  </r>
  <r>
    <x v="4"/>
    <x v="10"/>
    <m/>
    <s v="Threatening"/>
    <x v="0"/>
    <x v="3"/>
    <n v="0"/>
    <n v="132"/>
    <m/>
    <m/>
    <m/>
  </r>
  <r>
    <x v="9"/>
    <x v="0"/>
    <m/>
    <s v="Other criminal"/>
    <x v="0"/>
    <x v="3"/>
    <n v="0"/>
    <n v="240"/>
    <m/>
    <m/>
    <m/>
  </r>
  <r>
    <x v="0"/>
    <x v="7"/>
    <n v="11200"/>
    <s v="Homicide"/>
    <x v="0"/>
    <x v="3"/>
    <n v="0"/>
    <n v="45"/>
    <m/>
    <m/>
    <m/>
  </r>
  <r>
    <x v="4"/>
    <x v="10"/>
    <m/>
    <s v="Weapons offenses"/>
    <x v="0"/>
    <x v="3"/>
    <n v="0"/>
    <n v="367"/>
    <m/>
    <m/>
    <m/>
  </r>
  <r>
    <x v="7"/>
    <x v="10"/>
    <m/>
    <s v="Other vehicle offenses"/>
    <x v="0"/>
    <x v="3"/>
    <n v="0"/>
    <n v="106"/>
    <m/>
    <m/>
    <m/>
  </r>
  <r>
    <x v="9"/>
    <x v="10"/>
    <m/>
    <s v="Impaired driving"/>
    <x v="0"/>
    <x v="3"/>
    <n v="0"/>
    <n v="100"/>
    <m/>
    <m/>
    <m/>
  </r>
  <r>
    <x v="11"/>
    <x v="11"/>
    <m/>
    <s v="Impaired driving"/>
    <x v="0"/>
    <x v="3"/>
    <n v="0"/>
    <n v="136"/>
    <m/>
    <m/>
    <m/>
  </r>
  <r>
    <x v="11"/>
    <x v="10"/>
    <m/>
    <s v="Weapons offenses"/>
    <x v="0"/>
    <x v="3"/>
    <n v="0"/>
    <n v="379"/>
    <m/>
    <m/>
    <m/>
  </r>
  <r>
    <x v="7"/>
    <x v="7"/>
    <m/>
    <s v="Threatening"/>
    <x v="0"/>
    <x v="3"/>
    <n v="0"/>
    <n v="105"/>
    <m/>
    <m/>
    <m/>
  </r>
  <r>
    <x v="14"/>
    <x v="1"/>
    <m/>
    <s v="Sexual assault"/>
    <x v="0"/>
    <x v="3"/>
    <n v="0"/>
    <n v="216"/>
    <m/>
    <m/>
    <m/>
  </r>
  <r>
    <x v="9"/>
    <x v="8"/>
    <m/>
    <s v="Fraud"/>
    <x v="0"/>
    <x v="3"/>
    <n v="0"/>
    <n v="65"/>
    <m/>
    <m/>
    <m/>
  </r>
  <r>
    <x v="14"/>
    <x v="11"/>
    <m/>
    <s v="Weapons offenses"/>
    <x v="0"/>
    <x v="3"/>
    <n v="0"/>
    <n v="263"/>
    <m/>
    <m/>
    <m/>
  </r>
  <r>
    <x v="11"/>
    <x v="9"/>
    <m/>
    <s v="Robbery"/>
    <x v="0"/>
    <x v="3"/>
    <n v="0"/>
    <n v="359"/>
    <m/>
    <m/>
    <m/>
  </r>
  <r>
    <x v="0"/>
    <x v="9"/>
    <m/>
    <s v="Other vehicle offenses"/>
    <x v="0"/>
    <x v="3"/>
    <n v="0"/>
    <n v="81"/>
    <m/>
    <m/>
    <m/>
  </r>
  <r>
    <x v="11"/>
    <x v="7"/>
    <m/>
    <s v="Robbery"/>
    <x v="0"/>
    <x v="3"/>
    <n v="0"/>
    <n v="314"/>
    <m/>
    <m/>
    <m/>
  </r>
  <r>
    <x v="14"/>
    <x v="11"/>
    <m/>
    <s v="Other vehicle offenses"/>
    <x v="0"/>
    <x v="3"/>
    <n v="0"/>
    <n v="105"/>
    <m/>
    <m/>
    <m/>
  </r>
  <r>
    <x v="0"/>
    <x v="4"/>
    <m/>
    <s v="Sexual assault"/>
    <x v="0"/>
    <x v="3"/>
    <n v="0"/>
    <n v="276"/>
    <m/>
    <m/>
    <m/>
  </r>
  <r>
    <x v="3"/>
    <x v="0"/>
    <n v="11200"/>
    <s v="Homicide"/>
    <x v="0"/>
    <x v="3"/>
    <n v="0"/>
    <n v="35"/>
    <m/>
    <m/>
    <m/>
  </r>
  <r>
    <x v="9"/>
    <x v="2"/>
    <m/>
    <s v="Other criminal"/>
    <x v="0"/>
    <x v="3"/>
    <n v="0"/>
    <n v="293"/>
    <m/>
    <m/>
    <m/>
  </r>
  <r>
    <x v="3"/>
    <x v="3"/>
    <m/>
    <s v="Narcotics - cocaine and heroin"/>
    <x v="0"/>
    <x v="3"/>
    <n v="0"/>
    <n v="544"/>
    <m/>
    <m/>
    <m/>
  </r>
  <r>
    <x v="0"/>
    <x v="3"/>
    <m/>
    <s v="Narcotics - cocaine and heroin"/>
    <x v="0"/>
    <x v="3"/>
    <n v="0"/>
    <n v="473"/>
    <m/>
    <m/>
    <m/>
  </r>
  <r>
    <x v="6"/>
    <x v="5"/>
    <m/>
    <s v="Sexual assault"/>
    <x v="0"/>
    <x v="3"/>
    <n v="0"/>
    <n v="216"/>
    <m/>
    <m/>
    <m/>
  </r>
  <r>
    <x v="4"/>
    <x v="6"/>
    <m/>
    <s v="Threatening"/>
    <x v="0"/>
    <x v="3"/>
    <n v="0"/>
    <n v="132"/>
    <m/>
    <m/>
    <m/>
  </r>
  <r>
    <x v="0"/>
    <x v="4"/>
    <m/>
    <s v="Theft"/>
    <x v="0"/>
    <x v="3"/>
    <n v="0"/>
    <n v="415"/>
    <m/>
    <m/>
    <m/>
  </r>
  <r>
    <x v="9"/>
    <x v="4"/>
    <m/>
    <s v="Murder"/>
    <x v="1"/>
    <x v="3"/>
    <n v="0"/>
    <n v="30"/>
    <m/>
    <m/>
    <m/>
  </r>
  <r>
    <x v="7"/>
    <x v="8"/>
    <m/>
    <s v="Sexual assault"/>
    <x v="0"/>
    <x v="3"/>
    <n v="0"/>
    <n v="199"/>
    <m/>
    <m/>
    <m/>
  </r>
  <r>
    <x v="9"/>
    <x v="1"/>
    <m/>
    <s v="Theft"/>
    <x v="0"/>
    <x v="3"/>
    <n v="0"/>
    <n v="294"/>
    <m/>
    <m/>
    <m/>
  </r>
  <r>
    <x v="3"/>
    <x v="10"/>
    <m/>
    <s v="Other criminal"/>
    <x v="0"/>
    <x v="3"/>
    <n v="0"/>
    <n v="243"/>
    <m/>
    <m/>
    <m/>
  </r>
  <r>
    <x v="9"/>
    <x v="0"/>
    <m/>
    <s v="Murder"/>
    <x v="1"/>
    <x v="3"/>
    <n v="0"/>
    <n v="23"/>
    <m/>
    <m/>
    <m/>
  </r>
  <r>
    <x v="0"/>
    <x v="5"/>
    <m/>
    <s v="Fraud"/>
    <x v="0"/>
    <x v="3"/>
    <n v="0"/>
    <n v="76"/>
    <m/>
    <m/>
    <m/>
  </r>
  <r>
    <x v="14"/>
    <x v="3"/>
    <m/>
    <s v="Fraud"/>
    <x v="0"/>
    <x v="3"/>
    <n v="0"/>
    <n v="89"/>
    <m/>
    <m/>
    <m/>
  </r>
  <r>
    <x v="6"/>
    <x v="2"/>
    <m/>
    <s v="Impaired driving"/>
    <x v="0"/>
    <x v="3"/>
    <n v="0"/>
    <n v="70"/>
    <m/>
    <m/>
    <m/>
  </r>
  <r>
    <x v="0"/>
    <x v="4"/>
    <m/>
    <s v="Other vehicle offenses"/>
    <x v="0"/>
    <x v="3"/>
    <n v="0"/>
    <n v="89"/>
    <m/>
    <m/>
    <m/>
  </r>
  <r>
    <x v="9"/>
    <x v="8"/>
    <m/>
    <s v="Sexual assault"/>
    <x v="0"/>
    <x v="3"/>
    <n v="0"/>
    <n v="259"/>
    <m/>
    <m/>
    <m/>
  </r>
  <r>
    <x v="11"/>
    <x v="5"/>
    <m/>
    <s v="Threatening"/>
    <x v="0"/>
    <x v="3"/>
    <n v="0"/>
    <n v="153"/>
    <m/>
    <m/>
    <m/>
  </r>
  <r>
    <x v="4"/>
    <x v="2"/>
    <n v="11200"/>
    <s v="Homicide"/>
    <x v="0"/>
    <x v="3"/>
    <n v="0"/>
    <n v="48"/>
    <m/>
    <m/>
    <m/>
  </r>
  <r>
    <x v="7"/>
    <x v="1"/>
    <m/>
    <s v="Break and enter"/>
    <x v="0"/>
    <x v="3"/>
    <n v="0"/>
    <n v="283"/>
    <m/>
    <m/>
    <m/>
  </r>
  <r>
    <x v="9"/>
    <x v="0"/>
    <m/>
    <s v="Robbery"/>
    <x v="0"/>
    <x v="3"/>
    <n v="0"/>
    <n v="203"/>
    <m/>
    <m/>
    <m/>
  </r>
  <r>
    <x v="0"/>
    <x v="3"/>
    <m/>
    <s v="Mischief"/>
    <x v="0"/>
    <x v="3"/>
    <n v="0"/>
    <n v="102"/>
    <m/>
    <m/>
    <m/>
  </r>
  <r>
    <x v="2"/>
    <x v="9"/>
    <m/>
    <s v="Murder"/>
    <x v="1"/>
    <x v="3"/>
    <n v="0"/>
    <n v="17"/>
    <m/>
    <m/>
    <m/>
  </r>
  <r>
    <x v="14"/>
    <x v="10"/>
    <m/>
    <s v="Other vehicle offenses"/>
    <x v="0"/>
    <x v="3"/>
    <n v="0"/>
    <n v="76"/>
    <m/>
    <m/>
    <m/>
  </r>
  <r>
    <x v="3"/>
    <x v="6"/>
    <m/>
    <s v="Robbery"/>
    <x v="0"/>
    <x v="3"/>
    <n v="0"/>
    <n v="218"/>
    <m/>
    <m/>
    <m/>
  </r>
  <r>
    <x v="3"/>
    <x v="9"/>
    <m/>
    <s v="Fail to comply"/>
    <x v="0"/>
    <x v="3"/>
    <n v="0"/>
    <n v="321"/>
    <m/>
    <m/>
    <m/>
  </r>
  <r>
    <x v="11"/>
    <x v="11"/>
    <m/>
    <s v="Mischief"/>
    <x v="0"/>
    <x v="3"/>
    <n v="0"/>
    <n v="145"/>
    <m/>
    <m/>
    <m/>
  </r>
  <r>
    <x v="7"/>
    <x v="3"/>
    <m/>
    <s v="Weapons offenses"/>
    <x v="0"/>
    <x v="3"/>
    <n v="0"/>
    <n v="225"/>
    <m/>
    <m/>
    <m/>
  </r>
  <r>
    <x v="9"/>
    <x v="8"/>
    <m/>
    <s v="Other vehicle offenses"/>
    <x v="0"/>
    <x v="3"/>
    <n v="0"/>
    <n v="109"/>
    <m/>
    <m/>
    <m/>
  </r>
  <r>
    <x v="0"/>
    <x v="1"/>
    <m/>
    <s v="Theft"/>
    <x v="0"/>
    <x v="3"/>
    <n v="0"/>
    <n v="376"/>
    <m/>
    <m/>
    <m/>
  </r>
  <r>
    <x v="6"/>
    <x v="3"/>
    <m/>
    <s v="Impaired driving"/>
    <x v="0"/>
    <x v="3"/>
    <n v="0"/>
    <n v="51"/>
    <m/>
    <m/>
    <m/>
  </r>
  <r>
    <x v="11"/>
    <x v="4"/>
    <m/>
    <s v="Fraud"/>
    <x v="0"/>
    <x v="3"/>
    <n v="0"/>
    <n v="53"/>
    <m/>
    <m/>
    <m/>
  </r>
  <r>
    <x v="11"/>
    <x v="9"/>
    <m/>
    <s v="Sexual assault"/>
    <x v="0"/>
    <x v="3"/>
    <n v="0"/>
    <n v="313"/>
    <m/>
    <m/>
    <m/>
  </r>
  <r>
    <x v="6"/>
    <x v="4"/>
    <m/>
    <s v="Threatening"/>
    <x v="0"/>
    <x v="3"/>
    <n v="0"/>
    <n v="101"/>
    <m/>
    <m/>
    <m/>
  </r>
  <r>
    <x v="11"/>
    <x v="7"/>
    <m/>
    <s v="Fraud"/>
    <x v="0"/>
    <x v="3"/>
    <n v="0"/>
    <n v="58"/>
    <m/>
    <m/>
    <m/>
  </r>
  <r>
    <x v="11"/>
    <x v="5"/>
    <m/>
    <s v="Fraud"/>
    <x v="0"/>
    <x v="3"/>
    <n v="0"/>
    <n v="76"/>
    <m/>
    <m/>
    <m/>
  </r>
  <r>
    <x v="6"/>
    <x v="6"/>
    <m/>
    <s v="Fraud"/>
    <x v="0"/>
    <x v="3"/>
    <n v="0"/>
    <n v="69"/>
    <m/>
    <m/>
    <m/>
  </r>
  <r>
    <x v="6"/>
    <x v="7"/>
    <m/>
    <s v="Fraud"/>
    <x v="0"/>
    <x v="3"/>
    <n v="0"/>
    <n v="73"/>
    <m/>
    <m/>
    <m/>
  </r>
  <r>
    <x v="4"/>
    <x v="8"/>
    <m/>
    <s v="Threatening"/>
    <x v="0"/>
    <x v="3"/>
    <n v="0"/>
    <n v="117"/>
    <m/>
    <m/>
    <m/>
  </r>
  <r>
    <x v="14"/>
    <x v="4"/>
    <m/>
    <s v="Threatening"/>
    <x v="0"/>
    <x v="3"/>
    <n v="0"/>
    <n v="93"/>
    <m/>
    <m/>
    <m/>
  </r>
  <r>
    <x v="7"/>
    <x v="4"/>
    <n v="11200"/>
    <s v="Homicide"/>
    <x v="0"/>
    <x v="3"/>
    <n v="0"/>
    <n v="33"/>
    <m/>
    <m/>
    <m/>
  </r>
  <r>
    <x v="3"/>
    <x v="9"/>
    <m/>
    <s v="Fraud"/>
    <x v="0"/>
    <x v="3"/>
    <n v="0"/>
    <n v="47"/>
    <m/>
    <m/>
    <m/>
  </r>
  <r>
    <x v="0"/>
    <x v="8"/>
    <m/>
    <s v="Sexual assault"/>
    <x v="0"/>
    <x v="3"/>
    <n v="0"/>
    <n v="244"/>
    <m/>
    <m/>
    <m/>
  </r>
  <r>
    <x v="2"/>
    <x v="3"/>
    <m/>
    <s v="Murder"/>
    <x v="1"/>
    <x v="3"/>
    <n v="0"/>
    <n v="26"/>
    <m/>
    <m/>
    <m/>
  </r>
  <r>
    <x v="6"/>
    <x v="5"/>
    <m/>
    <s v="Other vehicle offenses"/>
    <x v="0"/>
    <x v="3"/>
    <n v="0"/>
    <n v="86"/>
    <m/>
    <m/>
    <m/>
  </r>
  <r>
    <x v="2"/>
    <x v="7"/>
    <n v="11200"/>
    <s v="Homicide"/>
    <x v="0"/>
    <x v="3"/>
    <n v="0"/>
    <n v="41"/>
    <m/>
    <m/>
    <m/>
  </r>
  <r>
    <x v="0"/>
    <x v="0"/>
    <m/>
    <s v="Impaired driving"/>
    <x v="0"/>
    <x v="3"/>
    <n v="0"/>
    <n v="101"/>
    <m/>
    <m/>
    <m/>
  </r>
  <r>
    <x v="2"/>
    <x v="9"/>
    <m/>
    <s v="Weapons offenses"/>
    <x v="0"/>
    <x v="3"/>
    <n v="0"/>
    <n v="217"/>
    <m/>
    <m/>
    <m/>
  </r>
  <r>
    <x v="6"/>
    <x v="11"/>
    <m/>
    <s v="Mischief"/>
    <x v="0"/>
    <x v="3"/>
    <n v="0"/>
    <n v="99"/>
    <m/>
    <m/>
    <m/>
  </r>
  <r>
    <x v="0"/>
    <x v="10"/>
    <m/>
    <s v="Other vehicle offenses"/>
    <x v="0"/>
    <x v="3"/>
    <n v="0"/>
    <n v="84"/>
    <m/>
    <m/>
    <m/>
  </r>
  <r>
    <x v="7"/>
    <x v="10"/>
    <m/>
    <s v="Fraud"/>
    <x v="0"/>
    <x v="3"/>
    <n v="0"/>
    <n v="92"/>
    <m/>
    <m/>
    <m/>
  </r>
  <r>
    <x v="6"/>
    <x v="0"/>
    <m/>
    <s v="Threatening"/>
    <x v="0"/>
    <x v="3"/>
    <n v="0"/>
    <n v="92"/>
    <m/>
    <m/>
    <m/>
  </r>
  <r>
    <x v="6"/>
    <x v="10"/>
    <m/>
    <s v="Murder"/>
    <x v="1"/>
    <x v="3"/>
    <n v="0"/>
    <n v="13"/>
    <m/>
    <m/>
    <m/>
  </r>
  <r>
    <x v="7"/>
    <x v="9"/>
    <m/>
    <s v="Murder"/>
    <x v="1"/>
    <x v="3"/>
    <n v="0"/>
    <n v="10"/>
    <m/>
    <m/>
    <m/>
  </r>
  <r>
    <x v="9"/>
    <x v="5"/>
    <m/>
    <s v="Impaired driving"/>
    <x v="0"/>
    <x v="3"/>
    <n v="0"/>
    <n v="114"/>
    <m/>
    <m/>
    <m/>
  </r>
  <r>
    <x v="9"/>
    <x v="3"/>
    <m/>
    <s v="Other vehicle offenses"/>
    <x v="0"/>
    <x v="3"/>
    <n v="0"/>
    <n v="110"/>
    <m/>
    <m/>
    <m/>
  </r>
  <r>
    <x v="0"/>
    <x v="11"/>
    <n v="11200"/>
    <s v="Homicide"/>
    <x v="0"/>
    <x v="3"/>
    <n v="0"/>
    <n v="38"/>
    <m/>
    <m/>
    <m/>
  </r>
  <r>
    <x v="0"/>
    <x v="9"/>
    <m/>
    <s v="Impaired driving"/>
    <x v="0"/>
    <x v="3"/>
    <n v="0"/>
    <n v="97"/>
    <m/>
    <m/>
    <m/>
  </r>
  <r>
    <x v="11"/>
    <x v="0"/>
    <m/>
    <s v="Threatening"/>
    <x v="0"/>
    <x v="3"/>
    <n v="0"/>
    <n v="149"/>
    <m/>
    <m/>
    <m/>
  </r>
  <r>
    <x v="0"/>
    <x v="1"/>
    <m/>
    <s v="Other vehicle offenses"/>
    <x v="0"/>
    <x v="3"/>
    <n v="0"/>
    <n v="82"/>
    <m/>
    <m/>
    <m/>
  </r>
  <r>
    <x v="11"/>
    <x v="0"/>
    <n v="11200"/>
    <s v="Homicide"/>
    <x v="0"/>
    <x v="3"/>
    <n v="0"/>
    <n v="45"/>
    <m/>
    <m/>
    <m/>
  </r>
  <r>
    <x v="2"/>
    <x v="0"/>
    <m/>
    <s v="Threatening"/>
    <x v="0"/>
    <x v="3"/>
    <n v="0"/>
    <n v="109"/>
    <m/>
    <m/>
    <m/>
  </r>
  <r>
    <x v="14"/>
    <x v="6"/>
    <m/>
    <s v="Other drug offenses"/>
    <x v="0"/>
    <x v="3"/>
    <n v="0"/>
    <n v="7"/>
    <m/>
    <m/>
    <m/>
  </r>
  <r>
    <x v="3"/>
    <x v="0"/>
    <m/>
    <s v="Impaired driving"/>
    <x v="0"/>
    <x v="3"/>
    <n v="0"/>
    <n v="39"/>
    <m/>
    <m/>
    <m/>
  </r>
  <r>
    <x v="14"/>
    <x v="2"/>
    <m/>
    <s v="Other vehicle offenses"/>
    <x v="0"/>
    <x v="3"/>
    <n v="0"/>
    <n v="91"/>
    <m/>
    <m/>
    <m/>
  </r>
  <r>
    <x v="11"/>
    <x v="8"/>
    <m/>
    <s v="Other drug offenses"/>
    <x v="0"/>
    <x v="3"/>
    <n v="0"/>
    <n v="14"/>
    <m/>
    <m/>
    <m/>
  </r>
  <r>
    <x v="3"/>
    <x v="9"/>
    <m/>
    <s v="Other vehicle offenses"/>
    <x v="0"/>
    <x v="3"/>
    <n v="0"/>
    <n v="43"/>
    <m/>
    <m/>
    <m/>
  </r>
  <r>
    <x v="9"/>
    <x v="7"/>
    <m/>
    <s v="Other drug offenses"/>
    <x v="0"/>
    <x v="3"/>
    <n v="0"/>
    <n v="11"/>
    <m/>
    <m/>
    <m/>
  </r>
  <r>
    <x v="7"/>
    <x v="10"/>
    <m/>
    <s v="Other drug offenses"/>
    <x v="0"/>
    <x v="3"/>
    <n v="0"/>
    <n v="10"/>
    <m/>
    <m/>
    <m/>
  </r>
  <r>
    <x v="3"/>
    <x v="4"/>
    <m/>
    <s v="Murder"/>
    <x v="1"/>
    <x v="3"/>
    <n v="0"/>
    <n v="9"/>
    <m/>
    <m/>
    <m/>
  </r>
  <r>
    <x v="4"/>
    <x v="6"/>
    <m/>
    <s v="Murder"/>
    <x v="1"/>
    <x v="3"/>
    <n v="0"/>
    <n v="30"/>
    <m/>
    <m/>
    <m/>
  </r>
  <r>
    <x v="11"/>
    <x v="5"/>
    <m/>
    <s v="Murder"/>
    <x v="1"/>
    <x v="3"/>
    <n v="0"/>
    <n v="24"/>
    <m/>
    <m/>
    <m/>
  </r>
  <r>
    <x v="6"/>
    <x v="1"/>
    <n v="11200"/>
    <s v="Homicide"/>
    <x v="0"/>
    <x v="3"/>
    <n v="0"/>
    <n v="28"/>
    <m/>
    <m/>
    <m/>
  </r>
  <r>
    <x v="7"/>
    <x v="0"/>
    <m/>
    <s v="Other drug offenses"/>
    <x v="0"/>
    <x v="3"/>
    <n v="0"/>
    <n v="18"/>
    <m/>
    <m/>
    <m/>
  </r>
  <r>
    <x v="6"/>
    <x v="6"/>
    <n v="11200"/>
    <s v="Homicide"/>
    <x v="0"/>
    <x v="3"/>
    <n v="0"/>
    <n v="38"/>
    <m/>
    <m/>
    <m/>
  </r>
  <r>
    <x v="7"/>
    <x v="11"/>
    <n v="11200"/>
    <s v="Homicide"/>
    <x v="0"/>
    <x v="3"/>
    <n v="0"/>
    <n v="24"/>
    <m/>
    <m/>
    <m/>
  </r>
  <r>
    <x v="14"/>
    <x v="10"/>
    <m/>
    <s v="Other drug offenses"/>
    <x v="0"/>
    <x v="3"/>
    <n v="0"/>
    <n v="11"/>
    <m/>
    <m/>
    <m/>
  </r>
  <r>
    <x v="7"/>
    <x v="2"/>
    <m/>
    <s v="Other drug offenses"/>
    <x v="0"/>
    <x v="3"/>
    <n v="0"/>
    <n v="12"/>
    <m/>
    <m/>
    <m/>
  </r>
  <r>
    <x v="4"/>
    <x v="3"/>
    <m/>
    <s v="Other drug offenses"/>
    <x v="0"/>
    <x v="3"/>
    <n v="0"/>
    <n v="12"/>
    <m/>
    <m/>
    <m/>
  </r>
  <r>
    <x v="2"/>
    <x v="2"/>
    <m/>
    <s v="Other drug offenses"/>
    <x v="0"/>
    <x v="3"/>
    <n v="0"/>
    <n v="10"/>
    <m/>
    <m/>
    <m/>
  </r>
  <r>
    <x v="0"/>
    <x v="4"/>
    <m/>
    <s v="Other drug offenses"/>
    <x v="0"/>
    <x v="3"/>
    <n v="0"/>
    <n v="9"/>
    <m/>
    <m/>
    <m/>
  </r>
  <r>
    <x v="2"/>
    <x v="11"/>
    <m/>
    <s v="Other drug offenses"/>
    <x v="0"/>
    <x v="3"/>
    <n v="0"/>
    <n v="9"/>
    <m/>
    <m/>
    <m/>
  </r>
  <r>
    <x v="14"/>
    <x v="5"/>
    <m/>
    <s v="Other drug offenses"/>
    <x v="0"/>
    <x v="3"/>
    <n v="0"/>
    <n v="12"/>
    <m/>
    <m/>
    <m/>
  </r>
  <r>
    <x v="11"/>
    <x v="6"/>
    <m/>
    <s v="Other drug offenses"/>
    <x v="0"/>
    <x v="3"/>
    <n v="0"/>
    <n v="22"/>
    <m/>
    <m/>
    <m/>
  </r>
  <r>
    <x v="2"/>
    <x v="9"/>
    <m/>
    <s v="Other drug offenses"/>
    <x v="0"/>
    <x v="3"/>
    <n v="0"/>
    <n v="6"/>
    <m/>
    <m/>
    <m/>
  </r>
  <r>
    <x v="7"/>
    <x v="5"/>
    <m/>
    <s v="Fail to comply"/>
    <x v="0"/>
    <x v="3"/>
    <n v="0"/>
    <n v="736"/>
    <m/>
    <m/>
    <m/>
  </r>
  <r>
    <x v="7"/>
    <x v="10"/>
    <m/>
    <s v="Narcotics - cocaine and heroin"/>
    <x v="0"/>
    <x v="3"/>
    <n v="0"/>
    <n v="684"/>
    <m/>
    <m/>
    <m/>
  </r>
  <r>
    <x v="4"/>
    <x v="1"/>
    <m/>
    <s v="Weapons offenses"/>
    <x v="0"/>
    <x v="3"/>
    <n v="0"/>
    <n v="283"/>
    <m/>
    <m/>
    <m/>
  </r>
  <r>
    <x v="14"/>
    <x v="0"/>
    <m/>
    <s v="Narcotics - cocaine and heroin"/>
    <x v="0"/>
    <x v="3"/>
    <n v="0"/>
    <n v="650"/>
    <m/>
    <m/>
    <m/>
  </r>
  <r>
    <x v="2"/>
    <x v="7"/>
    <m/>
    <s v="Assault"/>
    <x v="0"/>
    <x v="3"/>
    <n v="0"/>
    <n v="1018"/>
    <m/>
    <m/>
    <m/>
  </r>
  <r>
    <x v="14"/>
    <x v="4"/>
    <m/>
    <s v="Fail to comply"/>
    <x v="0"/>
    <x v="3"/>
    <n v="0"/>
    <n v="559"/>
    <m/>
    <m/>
    <m/>
  </r>
  <r>
    <x v="9"/>
    <x v="11"/>
    <m/>
    <s v="Theft"/>
    <x v="0"/>
    <x v="3"/>
    <n v="0"/>
    <n v="460"/>
    <m/>
    <m/>
    <m/>
  </r>
  <r>
    <x v="0"/>
    <x v="2"/>
    <m/>
    <s v="Theft"/>
    <x v="0"/>
    <x v="3"/>
    <n v="0"/>
    <n v="538"/>
    <m/>
    <m/>
    <m/>
  </r>
  <r>
    <x v="6"/>
    <x v="9"/>
    <m/>
    <s v="Fail to comply"/>
    <x v="0"/>
    <x v="3"/>
    <n v="0"/>
    <n v="663"/>
    <m/>
    <m/>
    <m/>
  </r>
  <r>
    <x v="2"/>
    <x v="11"/>
    <m/>
    <s v="Other vehicle offenses"/>
    <x v="0"/>
    <x v="3"/>
    <n v="0"/>
    <n v="100"/>
    <m/>
    <m/>
    <m/>
  </r>
  <r>
    <x v="2"/>
    <x v="8"/>
    <m/>
    <s v="Fail to comply"/>
    <x v="0"/>
    <x v="3"/>
    <n v="0"/>
    <n v="518"/>
    <m/>
    <m/>
    <m/>
  </r>
  <r>
    <x v="9"/>
    <x v="10"/>
    <m/>
    <s v="Theft"/>
    <x v="0"/>
    <x v="3"/>
    <n v="0"/>
    <n v="446"/>
    <m/>
    <m/>
    <m/>
  </r>
  <r>
    <x v="14"/>
    <x v="9"/>
    <m/>
    <s v="Sexual assault"/>
    <x v="0"/>
    <x v="3"/>
    <n v="0"/>
    <n v="273"/>
    <m/>
    <m/>
    <m/>
  </r>
  <r>
    <x v="9"/>
    <x v="2"/>
    <m/>
    <s v="Mischief"/>
    <x v="0"/>
    <x v="3"/>
    <n v="0"/>
    <n v="115"/>
    <m/>
    <m/>
    <m/>
  </r>
  <r>
    <x v="7"/>
    <x v="3"/>
    <m/>
    <s v="Threatening"/>
    <x v="0"/>
    <x v="3"/>
    <n v="0"/>
    <n v="114"/>
    <m/>
    <m/>
    <m/>
  </r>
  <r>
    <x v="14"/>
    <x v="4"/>
    <m/>
    <s v="Sexual assault"/>
    <x v="0"/>
    <x v="3"/>
    <n v="0"/>
    <n v="231"/>
    <m/>
    <m/>
    <m/>
  </r>
  <r>
    <x v="11"/>
    <x v="8"/>
    <m/>
    <s v="Assault"/>
    <x v="0"/>
    <x v="3"/>
    <n v="0"/>
    <n v="1289"/>
    <m/>
    <m/>
    <m/>
  </r>
  <r>
    <x v="6"/>
    <x v="10"/>
    <m/>
    <s v="Other vehicle offenses"/>
    <x v="0"/>
    <x v="3"/>
    <n v="0"/>
    <n v="83"/>
    <m/>
    <m/>
    <m/>
  </r>
  <r>
    <x v="4"/>
    <x v="2"/>
    <m/>
    <s v="Assault"/>
    <x v="0"/>
    <x v="3"/>
    <n v="0"/>
    <n v="1253"/>
    <m/>
    <m/>
    <m/>
  </r>
  <r>
    <x v="2"/>
    <x v="3"/>
    <m/>
    <s v="Sexual assault"/>
    <x v="0"/>
    <x v="3"/>
    <n v="0"/>
    <n v="210"/>
    <m/>
    <m/>
    <m/>
  </r>
  <r>
    <x v="2"/>
    <x v="9"/>
    <m/>
    <s v="Mischief"/>
    <x v="0"/>
    <x v="3"/>
    <n v="0"/>
    <n v="89"/>
    <m/>
    <m/>
    <m/>
  </r>
  <r>
    <x v="7"/>
    <x v="8"/>
    <m/>
    <s v="Assault"/>
    <x v="0"/>
    <x v="3"/>
    <n v="0"/>
    <n v="1143"/>
    <m/>
    <m/>
    <m/>
  </r>
  <r>
    <x v="9"/>
    <x v="11"/>
    <m/>
    <s v="Assault"/>
    <x v="0"/>
    <x v="3"/>
    <n v="0"/>
    <n v="1087"/>
    <m/>
    <m/>
    <m/>
  </r>
  <r>
    <x v="14"/>
    <x v="0"/>
    <m/>
    <s v="Assault"/>
    <x v="0"/>
    <x v="3"/>
    <n v="0"/>
    <n v="987"/>
    <m/>
    <m/>
    <m/>
  </r>
  <r>
    <x v="14"/>
    <x v="3"/>
    <m/>
    <s v="Assault"/>
    <x v="0"/>
    <x v="3"/>
    <n v="0"/>
    <n v="1029"/>
    <m/>
    <m/>
    <m/>
  </r>
  <r>
    <x v="11"/>
    <x v="9"/>
    <m/>
    <s v="Theft"/>
    <x v="0"/>
    <x v="3"/>
    <n v="0"/>
    <n v="573"/>
    <m/>
    <m/>
    <m/>
  </r>
  <r>
    <x v="9"/>
    <x v="6"/>
    <m/>
    <s v="Fail to comply"/>
    <x v="0"/>
    <x v="3"/>
    <n v="0"/>
    <n v="453"/>
    <m/>
    <m/>
    <m/>
  </r>
  <r>
    <x v="3"/>
    <x v="2"/>
    <m/>
    <s v="Assault"/>
    <x v="0"/>
    <x v="3"/>
    <n v="0"/>
    <n v="1258"/>
    <m/>
    <m/>
    <m/>
  </r>
  <r>
    <x v="11"/>
    <x v="7"/>
    <m/>
    <s v="Assault"/>
    <x v="0"/>
    <x v="3"/>
    <n v="0"/>
    <n v="1378"/>
    <m/>
    <m/>
    <m/>
  </r>
  <r>
    <x v="14"/>
    <x v="8"/>
    <m/>
    <s v="Other criminal"/>
    <x v="0"/>
    <x v="3"/>
    <n v="0"/>
    <n v="212"/>
    <m/>
    <m/>
    <m/>
  </r>
  <r>
    <x v="0"/>
    <x v="7"/>
    <m/>
    <s v="Other criminal"/>
    <x v="0"/>
    <x v="3"/>
    <n v="0"/>
    <n v="245"/>
    <m/>
    <m/>
    <m/>
  </r>
  <r>
    <x v="3"/>
    <x v="4"/>
    <m/>
    <s v="Other criminal"/>
    <x v="0"/>
    <x v="3"/>
    <n v="0"/>
    <n v="274"/>
    <m/>
    <m/>
    <m/>
  </r>
  <r>
    <x v="11"/>
    <x v="10"/>
    <m/>
    <s v="Fail to comply"/>
    <x v="0"/>
    <x v="3"/>
    <n v="0"/>
    <n v="614"/>
    <m/>
    <m/>
    <m/>
  </r>
  <r>
    <x v="6"/>
    <x v="0"/>
    <m/>
    <s v="Theft"/>
    <x v="0"/>
    <x v="3"/>
    <n v="0"/>
    <n v="632"/>
    <m/>
    <m/>
    <m/>
  </r>
  <r>
    <x v="14"/>
    <x v="6"/>
    <m/>
    <s v="Break and enter"/>
    <x v="0"/>
    <x v="3"/>
    <n v="0"/>
    <n v="388"/>
    <m/>
    <m/>
    <m/>
  </r>
  <r>
    <x v="0"/>
    <x v="9"/>
    <m/>
    <s v="Robbery"/>
    <x v="0"/>
    <x v="3"/>
    <n v="0"/>
    <n v="267"/>
    <m/>
    <m/>
    <m/>
  </r>
  <r>
    <x v="2"/>
    <x v="11"/>
    <m/>
    <s v="Assault"/>
    <x v="0"/>
    <x v="3"/>
    <n v="0"/>
    <n v="1138"/>
    <m/>
    <m/>
    <m/>
  </r>
  <r>
    <x v="14"/>
    <x v="10"/>
    <m/>
    <s v="Break and enter"/>
    <x v="0"/>
    <x v="3"/>
    <n v="0"/>
    <n v="388"/>
    <m/>
    <m/>
    <m/>
  </r>
  <r>
    <x v="4"/>
    <x v="5"/>
    <m/>
    <s v="Assault"/>
    <x v="0"/>
    <x v="3"/>
    <n v="0"/>
    <n v="1522"/>
    <m/>
    <m/>
    <m/>
  </r>
  <r>
    <x v="11"/>
    <x v="4"/>
    <m/>
    <s v="Murder"/>
    <x v="1"/>
    <x v="3"/>
    <n v="0"/>
    <n v="19"/>
    <m/>
    <m/>
    <m/>
  </r>
  <r>
    <x v="4"/>
    <x v="11"/>
    <m/>
    <s v="Other criminal"/>
    <x v="0"/>
    <x v="3"/>
    <n v="0"/>
    <n v="275"/>
    <m/>
    <m/>
    <m/>
  </r>
  <r>
    <x v="4"/>
    <x v="4"/>
    <m/>
    <s v="Fail to comply"/>
    <x v="0"/>
    <x v="3"/>
    <n v="0"/>
    <n v="570"/>
    <m/>
    <m/>
    <m/>
  </r>
  <r>
    <x v="4"/>
    <x v="0"/>
    <m/>
    <s v="Other criminal"/>
    <x v="0"/>
    <x v="3"/>
    <n v="0"/>
    <n v="240"/>
    <m/>
    <m/>
    <m/>
  </r>
  <r>
    <x v="11"/>
    <x v="3"/>
    <m/>
    <s v="Theft"/>
    <x v="0"/>
    <x v="3"/>
    <n v="0"/>
    <n v="629"/>
    <m/>
    <m/>
    <m/>
  </r>
  <r>
    <x v="7"/>
    <x v="6"/>
    <m/>
    <s v="Impaired driving"/>
    <x v="0"/>
    <x v="3"/>
    <n v="0"/>
    <n v="76"/>
    <m/>
    <m/>
    <m/>
  </r>
  <r>
    <x v="7"/>
    <x v="7"/>
    <m/>
    <s v="Sexual assault"/>
    <x v="0"/>
    <x v="3"/>
    <n v="0"/>
    <n v="202"/>
    <m/>
    <m/>
    <m/>
  </r>
  <r>
    <x v="14"/>
    <x v="1"/>
    <m/>
    <s v="Break and enter"/>
    <x v="0"/>
    <x v="3"/>
    <n v="0"/>
    <n v="324"/>
    <m/>
    <m/>
    <m/>
  </r>
  <r>
    <x v="3"/>
    <x v="11"/>
    <m/>
    <s v="Mischief"/>
    <x v="0"/>
    <x v="3"/>
    <n v="0"/>
    <n v="113"/>
    <m/>
    <m/>
    <m/>
  </r>
  <r>
    <x v="11"/>
    <x v="9"/>
    <m/>
    <s v="Assault"/>
    <x v="0"/>
    <x v="3"/>
    <n v="0"/>
    <n v="1368"/>
    <m/>
    <m/>
    <m/>
  </r>
  <r>
    <x v="2"/>
    <x v="2"/>
    <m/>
    <s v="Break and enter"/>
    <x v="0"/>
    <x v="3"/>
    <n v="0"/>
    <n v="364"/>
    <m/>
    <m/>
    <m/>
  </r>
  <r>
    <x v="14"/>
    <x v="9"/>
    <m/>
    <s v="Other criminal"/>
    <x v="0"/>
    <x v="3"/>
    <n v="0"/>
    <n v="303"/>
    <m/>
    <m/>
    <m/>
  </r>
  <r>
    <x v="7"/>
    <x v="1"/>
    <n v="11200"/>
    <s v="Homicide"/>
    <x v="0"/>
    <x v="3"/>
    <n v="0"/>
    <n v="25"/>
    <m/>
    <m/>
    <m/>
  </r>
  <r>
    <x v="14"/>
    <x v="8"/>
    <m/>
    <s v="Sexual assault"/>
    <x v="0"/>
    <x v="3"/>
    <n v="0"/>
    <n v="246"/>
    <m/>
    <m/>
    <m/>
  </r>
  <r>
    <x v="9"/>
    <x v="8"/>
    <m/>
    <s v="Fail to comply"/>
    <x v="0"/>
    <x v="3"/>
    <n v="0"/>
    <n v="549"/>
    <m/>
    <m/>
    <m/>
  </r>
  <r>
    <x v="2"/>
    <x v="1"/>
    <m/>
    <s v="Narcotics - cocaine and heroin"/>
    <x v="0"/>
    <x v="3"/>
    <n v="0"/>
    <n v="533"/>
    <m/>
    <m/>
    <m/>
  </r>
  <r>
    <x v="6"/>
    <x v="11"/>
    <m/>
    <s v="Other criminal"/>
    <x v="0"/>
    <x v="3"/>
    <n v="0"/>
    <n v="342"/>
    <m/>
    <m/>
    <m/>
  </r>
  <r>
    <x v="4"/>
    <x v="8"/>
    <m/>
    <s v="Narcotics - cocaine and heroin"/>
    <x v="0"/>
    <x v="3"/>
    <n v="0"/>
    <n v="600"/>
    <m/>
    <m/>
    <m/>
  </r>
  <r>
    <x v="0"/>
    <x v="0"/>
    <m/>
    <s v="Theft"/>
    <x v="0"/>
    <x v="3"/>
    <n v="0"/>
    <n v="410"/>
    <m/>
    <m/>
    <m/>
  </r>
  <r>
    <x v="3"/>
    <x v="2"/>
    <m/>
    <s v="Theft"/>
    <x v="0"/>
    <x v="3"/>
    <n v="0"/>
    <n v="536"/>
    <m/>
    <m/>
    <m/>
  </r>
  <r>
    <x v="0"/>
    <x v="11"/>
    <m/>
    <s v="Fail to comply"/>
    <x v="0"/>
    <x v="3"/>
    <n v="0"/>
    <n v="459"/>
    <m/>
    <m/>
    <m/>
  </r>
  <r>
    <x v="14"/>
    <x v="7"/>
    <m/>
    <s v="Break and enter"/>
    <x v="0"/>
    <x v="3"/>
    <n v="0"/>
    <n v="404"/>
    <m/>
    <m/>
    <m/>
  </r>
  <r>
    <x v="6"/>
    <x v="8"/>
    <m/>
    <s v="Assault"/>
    <x v="0"/>
    <x v="3"/>
    <n v="0"/>
    <n v="992"/>
    <m/>
    <m/>
    <m/>
  </r>
  <r>
    <x v="7"/>
    <x v="8"/>
    <m/>
    <s v="Other vehicle offenses"/>
    <x v="0"/>
    <x v="3"/>
    <n v="0"/>
    <n v="120"/>
    <m/>
    <m/>
    <m/>
  </r>
  <r>
    <x v="9"/>
    <x v="9"/>
    <m/>
    <s v="Fail to comply"/>
    <x v="0"/>
    <x v="3"/>
    <n v="0"/>
    <n v="549"/>
    <m/>
    <m/>
    <m/>
  </r>
  <r>
    <x v="4"/>
    <x v="4"/>
    <m/>
    <s v="Theft"/>
    <x v="0"/>
    <x v="3"/>
    <n v="0"/>
    <n v="525"/>
    <m/>
    <m/>
    <m/>
  </r>
  <r>
    <x v="14"/>
    <x v="5"/>
    <m/>
    <s v="Narcotics - cocaine and heroin"/>
    <x v="0"/>
    <x v="3"/>
    <n v="0"/>
    <n v="730"/>
    <m/>
    <m/>
    <m/>
  </r>
  <r>
    <x v="3"/>
    <x v="8"/>
    <m/>
    <s v="Narcotics - cocaine and heroin"/>
    <x v="0"/>
    <x v="3"/>
    <n v="0"/>
    <n v="677"/>
    <m/>
    <m/>
    <m/>
  </r>
  <r>
    <x v="3"/>
    <x v="5"/>
    <m/>
    <s v="Other vehicle offenses"/>
    <x v="0"/>
    <x v="3"/>
    <n v="0"/>
    <n v="91"/>
    <m/>
    <m/>
    <m/>
  </r>
  <r>
    <x v="0"/>
    <x v="0"/>
    <m/>
    <s v="Narcotics - cocaine and heroin"/>
    <x v="0"/>
    <x v="3"/>
    <n v="0"/>
    <n v="505"/>
    <m/>
    <m/>
    <m/>
  </r>
  <r>
    <x v="11"/>
    <x v="5"/>
    <m/>
    <s v="Break and enter"/>
    <x v="0"/>
    <x v="3"/>
    <n v="0"/>
    <n v="448"/>
    <m/>
    <m/>
    <m/>
  </r>
  <r>
    <x v="11"/>
    <x v="1"/>
    <m/>
    <s v="Other criminal"/>
    <x v="0"/>
    <x v="3"/>
    <n v="0"/>
    <n v="261"/>
    <m/>
    <m/>
    <m/>
  </r>
  <r>
    <x v="4"/>
    <x v="8"/>
    <m/>
    <s v="Other vehicle offenses"/>
    <x v="0"/>
    <x v="3"/>
    <n v="0"/>
    <n v="87"/>
    <m/>
    <m/>
    <m/>
  </r>
  <r>
    <x v="4"/>
    <x v="7"/>
    <m/>
    <s v="Impaired driving"/>
    <x v="0"/>
    <x v="3"/>
    <n v="0"/>
    <n v="112"/>
    <m/>
    <m/>
    <m/>
  </r>
  <r>
    <x v="6"/>
    <x v="9"/>
    <m/>
    <s v="Robbery"/>
    <x v="0"/>
    <x v="3"/>
    <n v="0"/>
    <n v="301"/>
    <m/>
    <m/>
    <m/>
  </r>
  <r>
    <x v="0"/>
    <x v="8"/>
    <m/>
    <s v="Other drug offenses"/>
    <x v="0"/>
    <x v="3"/>
    <n v="0"/>
    <n v="11"/>
    <m/>
    <m/>
    <m/>
  </r>
  <r>
    <x v="11"/>
    <x v="9"/>
    <n v="11200"/>
    <s v="Homicide"/>
    <x v="0"/>
    <x v="3"/>
    <n v="0"/>
    <n v="33"/>
    <m/>
    <m/>
    <m/>
  </r>
  <r>
    <x v="6"/>
    <x v="4"/>
    <m/>
    <s v="Narcotics - cocaine and heroin"/>
    <x v="0"/>
    <x v="3"/>
    <n v="0"/>
    <n v="757"/>
    <m/>
    <m/>
    <m/>
  </r>
  <r>
    <x v="2"/>
    <x v="5"/>
    <m/>
    <s v="Break and enter"/>
    <x v="0"/>
    <x v="3"/>
    <n v="0"/>
    <n v="414"/>
    <m/>
    <m/>
    <m/>
  </r>
  <r>
    <x v="9"/>
    <x v="0"/>
    <m/>
    <s v="Mischief"/>
    <x v="0"/>
    <x v="3"/>
    <n v="0"/>
    <n v="96"/>
    <m/>
    <m/>
    <m/>
  </r>
  <r>
    <x v="4"/>
    <x v="3"/>
    <m/>
    <s v="Robbery"/>
    <x v="0"/>
    <x v="3"/>
    <n v="0"/>
    <n v="295"/>
    <m/>
    <m/>
    <m/>
  </r>
  <r>
    <x v="11"/>
    <x v="4"/>
    <m/>
    <s v="Weapons offenses"/>
    <x v="0"/>
    <x v="3"/>
    <n v="0"/>
    <n v="365"/>
    <m/>
    <m/>
    <m/>
  </r>
  <r>
    <x v="6"/>
    <x v="3"/>
    <m/>
    <s v="Mischief"/>
    <x v="0"/>
    <x v="3"/>
    <n v="0"/>
    <n v="77"/>
    <m/>
    <m/>
    <m/>
  </r>
  <r>
    <x v="2"/>
    <x v="6"/>
    <m/>
    <s v="Theft"/>
    <x v="0"/>
    <x v="3"/>
    <n v="0"/>
    <n v="624"/>
    <m/>
    <m/>
    <m/>
  </r>
  <r>
    <x v="3"/>
    <x v="5"/>
    <m/>
    <s v="Theft"/>
    <x v="0"/>
    <x v="3"/>
    <n v="0"/>
    <n v="469"/>
    <m/>
    <m/>
    <m/>
  </r>
  <r>
    <x v="14"/>
    <x v="9"/>
    <m/>
    <s v="Impaired driving"/>
    <x v="0"/>
    <x v="3"/>
    <n v="0"/>
    <n v="113"/>
    <m/>
    <m/>
    <m/>
  </r>
  <r>
    <x v="0"/>
    <x v="2"/>
    <m/>
    <s v="Other vehicle offenses"/>
    <x v="0"/>
    <x v="3"/>
    <n v="0"/>
    <n v="102"/>
    <m/>
    <m/>
    <m/>
  </r>
  <r>
    <x v="9"/>
    <x v="2"/>
    <m/>
    <s v="Impaired driving"/>
    <x v="0"/>
    <x v="3"/>
    <n v="0"/>
    <n v="113"/>
    <m/>
    <m/>
    <m/>
  </r>
  <r>
    <x v="14"/>
    <x v="11"/>
    <m/>
    <s v="Sexual assault"/>
    <x v="0"/>
    <x v="3"/>
    <n v="0"/>
    <n v="276"/>
    <m/>
    <m/>
    <m/>
  </r>
  <r>
    <x v="6"/>
    <x v="0"/>
    <m/>
    <s v="Fraud"/>
    <x v="0"/>
    <x v="3"/>
    <n v="0"/>
    <n v="76"/>
    <m/>
    <m/>
    <m/>
  </r>
  <r>
    <x v="9"/>
    <x v="0"/>
    <n v="11200"/>
    <s v="Homicide"/>
    <x v="0"/>
    <x v="3"/>
    <n v="0"/>
    <n v="36"/>
    <m/>
    <m/>
    <m/>
  </r>
  <r>
    <x v="14"/>
    <x v="3"/>
    <m/>
    <s v="Break and enter"/>
    <x v="0"/>
    <x v="3"/>
    <n v="0"/>
    <n v="407"/>
    <m/>
    <m/>
    <m/>
  </r>
  <r>
    <x v="9"/>
    <x v="6"/>
    <m/>
    <s v="Impaired driving"/>
    <x v="0"/>
    <x v="3"/>
    <n v="0"/>
    <n v="105"/>
    <m/>
    <m/>
    <m/>
  </r>
  <r>
    <x v="0"/>
    <x v="6"/>
    <m/>
    <s v="Weapons offenses"/>
    <x v="0"/>
    <x v="3"/>
    <n v="0"/>
    <n v="315"/>
    <m/>
    <m/>
    <m/>
  </r>
  <r>
    <x v="0"/>
    <x v="0"/>
    <m/>
    <s v="Weapons offenses"/>
    <x v="0"/>
    <x v="3"/>
    <n v="0"/>
    <n v="284"/>
    <m/>
    <m/>
    <m/>
  </r>
  <r>
    <x v="4"/>
    <x v="9"/>
    <m/>
    <s v="Other criminal"/>
    <x v="0"/>
    <x v="3"/>
    <n v="0"/>
    <n v="262"/>
    <m/>
    <m/>
    <m/>
  </r>
  <r>
    <x v="4"/>
    <x v="0"/>
    <m/>
    <s v="Sexual assault"/>
    <x v="0"/>
    <x v="3"/>
    <n v="0"/>
    <n v="276"/>
    <m/>
    <m/>
    <m/>
  </r>
  <r>
    <x v="9"/>
    <x v="5"/>
    <m/>
    <s v="Break and enter"/>
    <x v="0"/>
    <x v="3"/>
    <n v="0"/>
    <n v="397"/>
    <m/>
    <m/>
    <m/>
  </r>
  <r>
    <x v="9"/>
    <x v="2"/>
    <m/>
    <s v="Narcotics - cocaine and heroin"/>
    <x v="0"/>
    <x v="3"/>
    <n v="0"/>
    <n v="723"/>
    <m/>
    <m/>
    <m/>
  </r>
  <r>
    <x v="4"/>
    <x v="7"/>
    <m/>
    <s v="Sexual assault"/>
    <x v="0"/>
    <x v="3"/>
    <n v="0"/>
    <n v="245"/>
    <m/>
    <m/>
    <m/>
  </r>
  <r>
    <x v="6"/>
    <x v="9"/>
    <m/>
    <s v="Sexual assault"/>
    <x v="0"/>
    <x v="3"/>
    <n v="0"/>
    <n v="222"/>
    <m/>
    <m/>
    <m/>
  </r>
  <r>
    <x v="14"/>
    <x v="0"/>
    <m/>
    <s v="Theft"/>
    <x v="0"/>
    <x v="3"/>
    <n v="0"/>
    <n v="631"/>
    <m/>
    <m/>
    <m/>
  </r>
  <r>
    <x v="9"/>
    <x v="5"/>
    <m/>
    <s v="Robbery"/>
    <x v="0"/>
    <x v="3"/>
    <n v="0"/>
    <n v="240"/>
    <m/>
    <m/>
    <m/>
  </r>
  <r>
    <x v="4"/>
    <x v="7"/>
    <m/>
    <s v="Robbery"/>
    <x v="0"/>
    <x v="3"/>
    <n v="0"/>
    <n v="232"/>
    <m/>
    <m/>
    <m/>
  </r>
  <r>
    <x v="7"/>
    <x v="11"/>
    <m/>
    <s v="Fail to comply"/>
    <x v="0"/>
    <x v="3"/>
    <n v="0"/>
    <n v="658"/>
    <m/>
    <m/>
    <m/>
  </r>
  <r>
    <x v="7"/>
    <x v="11"/>
    <m/>
    <s v="Narcotics - cocaine and heroin"/>
    <x v="0"/>
    <x v="3"/>
    <n v="0"/>
    <n v="720"/>
    <m/>
    <m/>
    <m/>
  </r>
  <r>
    <x v="9"/>
    <x v="11"/>
    <m/>
    <s v="Fail to comply"/>
    <x v="0"/>
    <x v="3"/>
    <n v="0"/>
    <n v="568"/>
    <m/>
    <m/>
    <m/>
  </r>
  <r>
    <x v="7"/>
    <x v="1"/>
    <m/>
    <s v="Other criminal"/>
    <x v="0"/>
    <x v="3"/>
    <n v="0"/>
    <n v="236"/>
    <m/>
    <m/>
    <m/>
  </r>
  <r>
    <x v="14"/>
    <x v="2"/>
    <m/>
    <s v="Break and enter"/>
    <x v="0"/>
    <x v="3"/>
    <n v="0"/>
    <n v="413"/>
    <m/>
    <m/>
    <m/>
  </r>
  <r>
    <x v="3"/>
    <x v="3"/>
    <m/>
    <s v="Mischief"/>
    <x v="0"/>
    <x v="3"/>
    <n v="0"/>
    <n v="99"/>
    <m/>
    <m/>
    <m/>
  </r>
  <r>
    <x v="14"/>
    <x v="7"/>
    <m/>
    <s v="Other criminal"/>
    <x v="0"/>
    <x v="3"/>
    <n v="0"/>
    <n v="282"/>
    <m/>
    <m/>
    <m/>
  </r>
  <r>
    <x v="11"/>
    <x v="2"/>
    <m/>
    <s v="Robbery"/>
    <x v="0"/>
    <x v="3"/>
    <n v="0"/>
    <n v="329"/>
    <m/>
    <m/>
    <m/>
  </r>
  <r>
    <x v="14"/>
    <x v="11"/>
    <m/>
    <s v="Fail to comply"/>
    <x v="0"/>
    <x v="3"/>
    <n v="0"/>
    <n v="592"/>
    <m/>
    <m/>
    <m/>
  </r>
  <r>
    <x v="2"/>
    <x v="11"/>
    <m/>
    <s v="Threatening"/>
    <x v="0"/>
    <x v="3"/>
    <n v="0"/>
    <n v="110"/>
    <m/>
    <m/>
    <m/>
  </r>
  <r>
    <x v="2"/>
    <x v="11"/>
    <m/>
    <s v="Robbery"/>
    <x v="0"/>
    <x v="3"/>
    <n v="0"/>
    <n v="266"/>
    <m/>
    <m/>
    <m/>
  </r>
  <r>
    <x v="0"/>
    <x v="2"/>
    <m/>
    <s v="Sexual assault"/>
    <x v="0"/>
    <x v="3"/>
    <n v="0"/>
    <n v="304"/>
    <m/>
    <m/>
    <m/>
  </r>
  <r>
    <x v="4"/>
    <x v="7"/>
    <m/>
    <s v="Other criminal"/>
    <x v="0"/>
    <x v="3"/>
    <n v="0"/>
    <n v="254"/>
    <m/>
    <m/>
    <m/>
  </r>
  <r>
    <x v="14"/>
    <x v="1"/>
    <m/>
    <s v="Fail to comply"/>
    <x v="0"/>
    <x v="3"/>
    <n v="0"/>
    <n v="477"/>
    <m/>
    <m/>
    <m/>
  </r>
  <r>
    <x v="9"/>
    <x v="0"/>
    <m/>
    <s v="Narcotics - cocaine and heroin"/>
    <x v="0"/>
    <x v="3"/>
    <n v="0"/>
    <n v="657"/>
    <m/>
    <m/>
    <m/>
  </r>
  <r>
    <x v="6"/>
    <x v="4"/>
    <m/>
    <s v="Fraud"/>
    <x v="0"/>
    <x v="3"/>
    <n v="0"/>
    <n v="95"/>
    <m/>
    <m/>
    <m/>
  </r>
  <r>
    <x v="0"/>
    <x v="4"/>
    <m/>
    <s v="Mischief"/>
    <x v="0"/>
    <x v="3"/>
    <n v="0"/>
    <n v="119"/>
    <m/>
    <m/>
    <m/>
  </r>
  <r>
    <x v="14"/>
    <x v="1"/>
    <m/>
    <s v="Mischief"/>
    <x v="0"/>
    <x v="3"/>
    <n v="0"/>
    <n v="96"/>
    <m/>
    <m/>
    <m/>
  </r>
  <r>
    <x v="4"/>
    <x v="7"/>
    <m/>
    <s v="Weapons offenses"/>
    <x v="0"/>
    <x v="3"/>
    <n v="0"/>
    <n v="315"/>
    <m/>
    <m/>
    <m/>
  </r>
  <r>
    <x v="7"/>
    <x v="5"/>
    <m/>
    <s v="Break and enter"/>
    <x v="0"/>
    <x v="3"/>
    <n v="0"/>
    <n v="388"/>
    <m/>
    <m/>
    <m/>
  </r>
  <r>
    <x v="9"/>
    <x v="1"/>
    <m/>
    <s v="Narcotics - cocaine and heroin"/>
    <x v="0"/>
    <x v="3"/>
    <n v="0"/>
    <n v="542"/>
    <m/>
    <m/>
    <m/>
  </r>
  <r>
    <x v="3"/>
    <x v="3"/>
    <m/>
    <s v="Theft"/>
    <x v="0"/>
    <x v="3"/>
    <n v="0"/>
    <n v="321"/>
    <m/>
    <m/>
    <m/>
  </r>
  <r>
    <x v="0"/>
    <x v="10"/>
    <m/>
    <s v="Narcotics - cocaine and heroin"/>
    <x v="0"/>
    <x v="3"/>
    <n v="0"/>
    <n v="519"/>
    <m/>
    <m/>
    <m/>
  </r>
  <r>
    <x v="11"/>
    <x v="6"/>
    <m/>
    <s v="Mischief"/>
    <x v="0"/>
    <x v="3"/>
    <n v="0"/>
    <n v="132"/>
    <m/>
    <m/>
    <m/>
  </r>
  <r>
    <x v="4"/>
    <x v="6"/>
    <m/>
    <s v="Fraud"/>
    <x v="0"/>
    <x v="3"/>
    <n v="0"/>
    <n v="61"/>
    <m/>
    <m/>
    <m/>
  </r>
  <r>
    <x v="0"/>
    <x v="5"/>
    <m/>
    <s v="Sexual assault"/>
    <x v="0"/>
    <x v="3"/>
    <n v="0"/>
    <n v="320"/>
    <m/>
    <m/>
    <m/>
  </r>
  <r>
    <x v="9"/>
    <x v="4"/>
    <m/>
    <s v="Other vehicle offenses"/>
    <x v="0"/>
    <x v="3"/>
    <n v="0"/>
    <n v="93"/>
    <m/>
    <m/>
    <m/>
  </r>
  <r>
    <x v="14"/>
    <x v="7"/>
    <m/>
    <s v="Threatening"/>
    <x v="0"/>
    <x v="3"/>
    <n v="0"/>
    <n v="114"/>
    <m/>
    <m/>
    <m/>
  </r>
  <r>
    <x v="9"/>
    <x v="9"/>
    <m/>
    <s v="Break and enter"/>
    <x v="0"/>
    <x v="3"/>
    <n v="0"/>
    <n v="377"/>
    <m/>
    <m/>
    <m/>
  </r>
  <r>
    <x v="6"/>
    <x v="0"/>
    <m/>
    <s v="Break and enter"/>
    <x v="0"/>
    <x v="3"/>
    <n v="0"/>
    <n v="408"/>
    <m/>
    <m/>
    <m/>
  </r>
  <r>
    <x v="0"/>
    <x v="10"/>
    <m/>
    <s v="Fail to comply"/>
    <x v="0"/>
    <x v="3"/>
    <n v="0"/>
    <n v="494"/>
    <m/>
    <m/>
    <m/>
  </r>
  <r>
    <x v="11"/>
    <x v="4"/>
    <m/>
    <s v="Threatening"/>
    <x v="0"/>
    <x v="3"/>
    <n v="0"/>
    <n v="138"/>
    <m/>
    <m/>
    <m/>
  </r>
  <r>
    <x v="4"/>
    <x v="7"/>
    <m/>
    <s v="Other drug offenses"/>
    <x v="0"/>
    <x v="3"/>
    <n v="0"/>
    <n v="8"/>
    <m/>
    <m/>
    <m/>
  </r>
  <r>
    <x v="6"/>
    <x v="7"/>
    <m/>
    <s v="Impaired driving"/>
    <x v="0"/>
    <x v="3"/>
    <n v="0"/>
    <n v="64"/>
    <m/>
    <m/>
    <m/>
  </r>
  <r>
    <x v="0"/>
    <x v="7"/>
    <m/>
    <s v="Robbery"/>
    <x v="0"/>
    <x v="3"/>
    <n v="0"/>
    <n v="239"/>
    <m/>
    <m/>
    <m/>
  </r>
  <r>
    <x v="2"/>
    <x v="6"/>
    <m/>
    <s v="Threatening"/>
    <x v="0"/>
    <x v="3"/>
    <n v="0"/>
    <n v="78"/>
    <m/>
    <m/>
    <m/>
  </r>
  <r>
    <x v="0"/>
    <x v="1"/>
    <m/>
    <s v="Fail to comply"/>
    <x v="0"/>
    <x v="3"/>
    <n v="0"/>
    <n v="391"/>
    <m/>
    <m/>
    <m/>
  </r>
  <r>
    <x v="11"/>
    <x v="2"/>
    <n v="11200"/>
    <s v="Homicide"/>
    <x v="0"/>
    <x v="3"/>
    <n v="0"/>
    <n v="44"/>
    <m/>
    <m/>
    <m/>
  </r>
  <r>
    <x v="3"/>
    <x v="9"/>
    <m/>
    <s v="Theft"/>
    <x v="0"/>
    <x v="3"/>
    <n v="0"/>
    <n v="257"/>
    <m/>
    <m/>
    <m/>
  </r>
  <r>
    <x v="6"/>
    <x v="11"/>
    <m/>
    <s v="Break and enter"/>
    <x v="0"/>
    <x v="3"/>
    <n v="0"/>
    <n v="384"/>
    <m/>
    <m/>
    <m/>
  </r>
  <r>
    <x v="9"/>
    <x v="3"/>
    <m/>
    <s v="Murder"/>
    <x v="1"/>
    <x v="3"/>
    <n v="0"/>
    <n v="22"/>
    <m/>
    <m/>
    <m/>
  </r>
  <r>
    <x v="4"/>
    <x v="10"/>
    <n v="11200"/>
    <s v="Homicide"/>
    <x v="0"/>
    <x v="3"/>
    <n v="0"/>
    <n v="50"/>
    <m/>
    <m/>
    <m/>
  </r>
  <r>
    <x v="9"/>
    <x v="1"/>
    <n v="11200"/>
    <s v="Homicide"/>
    <x v="0"/>
    <x v="3"/>
    <n v="0"/>
    <n v="29"/>
    <m/>
    <m/>
    <m/>
  </r>
  <r>
    <x v="3"/>
    <x v="11"/>
    <m/>
    <s v="Weapons offenses"/>
    <x v="0"/>
    <x v="3"/>
    <n v="0"/>
    <n v="317"/>
    <m/>
    <m/>
    <m/>
  </r>
  <r>
    <x v="9"/>
    <x v="5"/>
    <m/>
    <s v="Narcotics - cocaine and heroin"/>
    <x v="0"/>
    <x v="3"/>
    <n v="0"/>
    <n v="626"/>
    <m/>
    <m/>
    <m/>
  </r>
  <r>
    <x v="3"/>
    <x v="2"/>
    <m/>
    <s v="Break and enter"/>
    <x v="0"/>
    <x v="3"/>
    <n v="0"/>
    <n v="478"/>
    <m/>
    <m/>
    <m/>
  </r>
  <r>
    <x v="4"/>
    <x v="0"/>
    <m/>
    <s v="Break and enter"/>
    <x v="0"/>
    <x v="3"/>
    <n v="0"/>
    <n v="441"/>
    <m/>
    <m/>
    <m/>
  </r>
  <r>
    <x v="7"/>
    <x v="9"/>
    <m/>
    <s v="Weapons offenses"/>
    <x v="0"/>
    <x v="3"/>
    <n v="0"/>
    <n v="256"/>
    <m/>
    <m/>
    <m/>
  </r>
  <r>
    <x v="2"/>
    <x v="2"/>
    <m/>
    <s v="Weapons offenses"/>
    <x v="0"/>
    <x v="3"/>
    <n v="0"/>
    <n v="267"/>
    <m/>
    <m/>
    <m/>
  </r>
  <r>
    <x v="6"/>
    <x v="6"/>
    <m/>
    <s v="Other criminal"/>
    <x v="0"/>
    <x v="3"/>
    <n v="0"/>
    <n v="232"/>
    <m/>
    <m/>
    <m/>
  </r>
  <r>
    <x v="11"/>
    <x v="7"/>
    <n v="11200"/>
    <s v="Homicide"/>
    <x v="0"/>
    <x v="3"/>
    <n v="0"/>
    <n v="34"/>
    <m/>
    <m/>
    <m/>
  </r>
  <r>
    <x v="6"/>
    <x v="5"/>
    <m/>
    <s v="Mischief"/>
    <x v="0"/>
    <x v="3"/>
    <n v="0"/>
    <n v="90"/>
    <m/>
    <m/>
    <m/>
  </r>
  <r>
    <x v="0"/>
    <x v="11"/>
    <m/>
    <s v="Other criminal"/>
    <x v="0"/>
    <x v="3"/>
    <n v="0"/>
    <n v="304"/>
    <m/>
    <m/>
    <m/>
  </r>
  <r>
    <x v="9"/>
    <x v="4"/>
    <n v="12000"/>
    <s v="Narcotics - cocaine and heroin"/>
    <x v="0"/>
    <x v="2"/>
    <n v="80493.350000000006"/>
    <n v="0"/>
    <m/>
    <m/>
    <s v="Regular BCM"/>
  </r>
  <r>
    <x v="7"/>
    <x v="8"/>
    <n v="11000"/>
    <s v="Murder"/>
    <x v="1"/>
    <x v="2"/>
    <n v="95519.228000000003"/>
    <n v="0"/>
    <m/>
    <m/>
    <s v="ECM"/>
  </r>
  <r>
    <x v="6"/>
    <x v="2"/>
    <n v="11000"/>
    <s v="Murder"/>
    <x v="1"/>
    <x v="2"/>
    <n v="822253.15300000005"/>
    <n v="0"/>
    <m/>
    <m/>
    <s v="Regular BCM"/>
  </r>
  <r>
    <x v="9"/>
    <x v="5"/>
    <n v="11000"/>
    <s v="Murder"/>
    <x v="1"/>
    <x v="2"/>
    <n v="827113.6"/>
    <n v="0"/>
    <m/>
    <m/>
    <s v="Regular BCM"/>
  </r>
  <r>
    <x v="2"/>
    <x v="8"/>
    <n v="11000"/>
    <s v="Murder"/>
    <x v="1"/>
    <x v="2"/>
    <n v="649191.4"/>
    <n v="0"/>
    <m/>
    <m/>
    <s v="Regular BCM"/>
  </r>
  <r>
    <x v="2"/>
    <x v="4"/>
    <n v="12500"/>
    <s v="Robbery"/>
    <x v="0"/>
    <x v="2"/>
    <n v="123671.8"/>
    <n v="0"/>
    <m/>
    <m/>
    <s v="Regular BCM"/>
  </r>
  <r>
    <x v="14"/>
    <x v="3"/>
    <n v="12000"/>
    <s v="Narcotics - cocaine and heroin"/>
    <x v="0"/>
    <x v="2"/>
    <n v="168491.05"/>
    <n v="0"/>
    <m/>
    <m/>
    <s v="G &amp; G"/>
  </r>
  <r>
    <x v="7"/>
    <x v="0"/>
    <n v="12500"/>
    <s v="Robbery"/>
    <x v="0"/>
    <x v="2"/>
    <n v="156075.92000000001"/>
    <n v="0"/>
    <m/>
    <m/>
    <s v="Regular BCM"/>
  </r>
  <r>
    <x v="4"/>
    <x v="1"/>
    <n v="13500"/>
    <s v="Weapons offenses"/>
    <x v="0"/>
    <x v="2"/>
    <n v="6139.35"/>
    <n v="0"/>
    <m/>
    <m/>
    <s v="G &amp; G"/>
  </r>
  <r>
    <x v="6"/>
    <x v="0"/>
    <n v="18500"/>
    <s v="Other criminal"/>
    <x v="0"/>
    <x v="2"/>
    <n v="77901.53"/>
    <n v="0"/>
    <m/>
    <m/>
    <s v="G &amp; G"/>
  </r>
  <r>
    <x v="2"/>
    <x v="7"/>
    <n v="12500"/>
    <s v="Robbery"/>
    <x v="0"/>
    <x v="2"/>
    <n v="79947.98"/>
    <n v="0"/>
    <m/>
    <m/>
    <s v="Regular BCM"/>
  </r>
  <r>
    <x v="9"/>
    <x v="9"/>
    <n v="12000"/>
    <s v="Narcotics - cocaine and heroin"/>
    <x v="0"/>
    <x v="2"/>
    <n v="226403.13"/>
    <n v="0"/>
    <m/>
    <m/>
    <s v="Regular BCM"/>
  </r>
  <r>
    <x v="4"/>
    <x v="6"/>
    <n v="11500"/>
    <s v="Sexual assault"/>
    <x v="0"/>
    <x v="2"/>
    <n v="179541.18"/>
    <n v="0"/>
    <m/>
    <m/>
    <s v="Regular BCM"/>
  </r>
  <r>
    <x v="3"/>
    <x v="10"/>
    <n v="11500"/>
    <s v="Sexual assault"/>
    <x v="0"/>
    <x v="2"/>
    <n v="74531.709000000003"/>
    <n v="0"/>
    <m/>
    <m/>
    <s v="Regular BCM"/>
  </r>
  <r>
    <x v="3"/>
    <x v="5"/>
    <n v="11200"/>
    <s v="Homicide"/>
    <x v="0"/>
    <x v="2"/>
    <n v="148762.72"/>
    <n v="0"/>
    <m/>
    <m/>
    <s v="Regular BCM"/>
  </r>
  <r>
    <x v="9"/>
    <x v="4"/>
    <n v="11500"/>
    <s v="Sexual assault"/>
    <x v="0"/>
    <x v="2"/>
    <n v="209795.39"/>
    <n v="0"/>
    <m/>
    <m/>
    <s v="Regular BCM"/>
  </r>
  <r>
    <x v="0"/>
    <x v="5"/>
    <n v="11000"/>
    <s v="Murder"/>
    <x v="1"/>
    <x v="2"/>
    <n v="45853"/>
    <n v="0"/>
    <m/>
    <m/>
    <s v="ECM"/>
  </r>
  <r>
    <x v="9"/>
    <x v="0"/>
    <n v="13500"/>
    <s v="Weapons offenses"/>
    <x v="0"/>
    <x v="2"/>
    <n v="153671.32"/>
    <n v="0"/>
    <m/>
    <m/>
    <s v="Regular BCM"/>
  </r>
  <r>
    <x v="4"/>
    <x v="3"/>
    <n v="12000"/>
    <s v="Narcotics - cocaine and heroin"/>
    <x v="0"/>
    <x v="2"/>
    <n v="119235.2"/>
    <n v="0"/>
    <m/>
    <m/>
    <s v="G &amp; G"/>
  </r>
  <r>
    <x v="6"/>
    <x v="4"/>
    <n v="15500"/>
    <s v="Fraud"/>
    <x v="0"/>
    <x v="2"/>
    <n v="55254.15"/>
    <n v="0"/>
    <m/>
    <m/>
    <s v="G &amp; G"/>
  </r>
  <r>
    <x v="2"/>
    <x v="6"/>
    <n v="15500"/>
    <s v="Fraud"/>
    <x v="0"/>
    <x v="2"/>
    <n v="4092.9"/>
    <n v="0"/>
    <m/>
    <m/>
    <s v="G &amp; G"/>
  </r>
  <r>
    <x v="3"/>
    <x v="3"/>
    <n v="11500"/>
    <s v="Sexual assault"/>
    <x v="0"/>
    <x v="2"/>
    <n v="158665.15"/>
    <n v="0"/>
    <m/>
    <m/>
    <s v="Regular BCM"/>
  </r>
  <r>
    <x v="7"/>
    <x v="5"/>
    <n v="11200"/>
    <s v="Homicide"/>
    <x v="0"/>
    <x v="2"/>
    <n v="468776.52"/>
    <n v="0"/>
    <m/>
    <m/>
    <s v="Regular BCM"/>
  </r>
  <r>
    <x v="2"/>
    <x v="2"/>
    <n v="11000"/>
    <s v="Murder"/>
    <x v="1"/>
    <x v="2"/>
    <n v="439555.35"/>
    <n v="0"/>
    <m/>
    <m/>
    <s v="ECM"/>
  </r>
  <r>
    <x v="9"/>
    <x v="1"/>
    <n v="11200"/>
    <s v="Homicide"/>
    <x v="0"/>
    <x v="2"/>
    <n v="205503.91200000001"/>
    <n v="0"/>
    <m/>
    <m/>
    <s v="Regular BCM"/>
  </r>
  <r>
    <x v="4"/>
    <x v="9"/>
    <n v="12500"/>
    <s v="Robbery"/>
    <x v="0"/>
    <x v="2"/>
    <n v="179810.93"/>
    <n v="0"/>
    <m/>
    <m/>
    <s v="Regular BCM"/>
  </r>
  <r>
    <x v="7"/>
    <x v="8"/>
    <n v="12000"/>
    <s v="Narcotics - cocaine and heroin"/>
    <x v="0"/>
    <x v="2"/>
    <n v="223890.05"/>
    <n v="0"/>
    <m/>
    <m/>
    <s v="G &amp; G"/>
  </r>
  <r>
    <x v="3"/>
    <x v="3"/>
    <n v="11000"/>
    <s v="Murder"/>
    <x v="1"/>
    <x v="2"/>
    <n v="281034.68"/>
    <n v="0"/>
    <m/>
    <m/>
    <s v="Regular BCM"/>
  </r>
  <r>
    <x v="4"/>
    <x v="11"/>
    <n v="11500"/>
    <s v="Sexual assault"/>
    <x v="0"/>
    <x v="2"/>
    <n v="47477.64"/>
    <n v="0"/>
    <m/>
    <m/>
    <s v="Regular BCM"/>
  </r>
  <r>
    <x v="2"/>
    <x v="11"/>
    <n v="14000"/>
    <s v="Assault"/>
    <x v="0"/>
    <x v="2"/>
    <n v="15689.45"/>
    <n v="0"/>
    <m/>
    <m/>
    <s v="Regular BCM"/>
  </r>
  <r>
    <x v="11"/>
    <x v="9"/>
    <n v="18000"/>
    <s v="Fail to comply"/>
    <x v="0"/>
    <x v="2"/>
    <n v="54299.14"/>
    <n v="0"/>
    <m/>
    <m/>
    <s v="Regular BCM"/>
  </r>
  <r>
    <x v="2"/>
    <x v="4"/>
    <n v="13500"/>
    <s v="Weapons offenses"/>
    <x v="0"/>
    <x v="2"/>
    <n v="68213.81"/>
    <n v="0"/>
    <m/>
    <m/>
    <s v="Regular BCM"/>
  </r>
  <r>
    <x v="2"/>
    <x v="8"/>
    <n v="13500"/>
    <s v="Weapons offenses"/>
    <x v="0"/>
    <x v="2"/>
    <n v="108733.85"/>
    <n v="0"/>
    <m/>
    <m/>
    <s v="Regular BCM"/>
  </r>
  <r>
    <x v="9"/>
    <x v="5"/>
    <n v="12000"/>
    <s v="Narcotics - cocaine and heroin"/>
    <x v="0"/>
    <x v="2"/>
    <n v="114841.90300000001"/>
    <n v="0"/>
    <m/>
    <m/>
    <s v="Regular BCM"/>
  </r>
  <r>
    <x v="3"/>
    <x v="10"/>
    <n v="13500"/>
    <s v="Weapons offenses"/>
    <x v="0"/>
    <x v="2"/>
    <n v="85620.29"/>
    <n v="0"/>
    <m/>
    <m/>
    <s v="Regular BCM"/>
  </r>
  <r>
    <x v="7"/>
    <x v="2"/>
    <n v="18500"/>
    <s v="Other criminal"/>
    <x v="0"/>
    <x v="2"/>
    <n v="74834.75"/>
    <n v="0"/>
    <m/>
    <m/>
    <s v="ECM"/>
  </r>
  <r>
    <x v="9"/>
    <x v="9"/>
    <n v="12500"/>
    <s v="Robbery"/>
    <x v="0"/>
    <x v="2"/>
    <n v="99932.52"/>
    <n v="0"/>
    <m/>
    <m/>
    <s v="Regular BCM"/>
  </r>
  <r>
    <x v="0"/>
    <x v="4"/>
    <n v="12500"/>
    <s v="Robbery"/>
    <x v="0"/>
    <x v="2"/>
    <n v="132064.04"/>
    <n v="0"/>
    <m/>
    <m/>
    <s v="Regular BCM"/>
  </r>
  <r>
    <x v="3"/>
    <x v="7"/>
    <n v="13500"/>
    <s v="Weapons offenses"/>
    <x v="0"/>
    <x v="2"/>
    <n v="19890.36"/>
    <n v="0"/>
    <m/>
    <m/>
    <s v="ECM"/>
  </r>
  <r>
    <x v="6"/>
    <x v="9"/>
    <n v="12500"/>
    <s v="Robbery"/>
    <x v="0"/>
    <x v="2"/>
    <n v="64394.96"/>
    <n v="0"/>
    <m/>
    <m/>
    <s v="Regular BCM"/>
  </r>
  <r>
    <x v="2"/>
    <x v="5"/>
    <n v="11200"/>
    <s v="Homicide"/>
    <x v="0"/>
    <x v="2"/>
    <n v="10232.25"/>
    <n v="0"/>
    <m/>
    <m/>
    <s v="ECM"/>
  </r>
  <r>
    <x v="7"/>
    <x v="10"/>
    <n v="18500"/>
    <s v="Other criminal"/>
    <x v="0"/>
    <x v="2"/>
    <n v="20120.544000000002"/>
    <n v="0"/>
    <m/>
    <m/>
    <s v="Regular BCM"/>
  </r>
  <r>
    <x v="2"/>
    <x v="2"/>
    <n v="12500"/>
    <s v="Robbery"/>
    <x v="0"/>
    <x v="2"/>
    <n v="334183.15000000002"/>
    <n v="0"/>
    <m/>
    <m/>
    <s v="Regular BCM"/>
  </r>
  <r>
    <x v="3"/>
    <x v="4"/>
    <n v="11500"/>
    <s v="Sexual assault"/>
    <x v="0"/>
    <x v="2"/>
    <n v="134721.98000000001"/>
    <n v="0"/>
    <m/>
    <m/>
    <s v="Regular BCM"/>
  </r>
  <r>
    <x v="11"/>
    <x v="2"/>
    <n v="11200"/>
    <s v="Homicide"/>
    <x v="0"/>
    <x v="2"/>
    <n v="337053.27"/>
    <n v="0"/>
    <m/>
    <m/>
    <s v="Regular BCM"/>
  </r>
  <r>
    <x v="4"/>
    <x v="3"/>
    <n v="13500"/>
    <s v="Weapons offenses"/>
    <x v="0"/>
    <x v="2"/>
    <n v="123711.28"/>
    <n v="0"/>
    <m/>
    <m/>
    <s v="Regular BCM"/>
  </r>
  <r>
    <x v="6"/>
    <x v="0"/>
    <n v="11000"/>
    <s v="Murder"/>
    <x v="1"/>
    <x v="2"/>
    <n v="122787"/>
    <n v="0"/>
    <m/>
    <m/>
    <s v="ECM"/>
  </r>
  <r>
    <x v="6"/>
    <x v="9"/>
    <n v="11000"/>
    <s v="Murder"/>
    <x v="1"/>
    <x v="2"/>
    <n v="68503.649999999994"/>
    <n v="0"/>
    <m/>
    <m/>
    <s v="ECM"/>
  </r>
  <r>
    <x v="7"/>
    <x v="0"/>
    <n v="12000"/>
    <s v="Narcotics - cocaine and heroin"/>
    <x v="0"/>
    <x v="2"/>
    <n v="407500.26"/>
    <n v="0"/>
    <m/>
    <m/>
    <s v="G &amp; G"/>
  </r>
  <r>
    <x v="4"/>
    <x v="7"/>
    <n v="12000"/>
    <s v="Narcotics - cocaine and heroin"/>
    <x v="0"/>
    <x v="2"/>
    <n v="289525.93"/>
    <n v="0"/>
    <m/>
    <m/>
    <s v="Regular BCM"/>
  </r>
  <r>
    <x v="11"/>
    <x v="3"/>
    <n v="12000"/>
    <s v="Narcotics - cocaine and heroin"/>
    <x v="0"/>
    <x v="2"/>
    <n v="351348.44500000001"/>
    <n v="0"/>
    <m/>
    <m/>
    <s v="Regular BCM"/>
  </r>
  <r>
    <x v="7"/>
    <x v="11"/>
    <n v="11200"/>
    <s v="Homicide"/>
    <x v="0"/>
    <x v="2"/>
    <n v="122077.25"/>
    <n v="0"/>
    <m/>
    <m/>
    <s v="Regular BCM"/>
  </r>
  <r>
    <x v="6"/>
    <x v="1"/>
    <n v="18500"/>
    <s v="Other criminal"/>
    <x v="0"/>
    <x v="2"/>
    <n v="70628.39"/>
    <n v="0"/>
    <m/>
    <m/>
    <s v="Regular BCM"/>
  </r>
  <r>
    <x v="2"/>
    <x v="6"/>
    <n v="18500"/>
    <s v="Other criminal"/>
    <x v="0"/>
    <x v="2"/>
    <n v="163318.91"/>
    <n v="0"/>
    <m/>
    <m/>
    <s v="Regular BCM"/>
  </r>
  <r>
    <x v="3"/>
    <x v="7"/>
    <n v="13000"/>
    <s v="Break and enter"/>
    <x v="0"/>
    <x v="2"/>
    <n v="7980.7"/>
    <n v="0"/>
    <m/>
    <m/>
    <s v="Regular BCM"/>
  </r>
  <r>
    <x v="3"/>
    <x v="10"/>
    <n v="11000"/>
    <s v="Murder"/>
    <x v="1"/>
    <x v="2"/>
    <n v="256678.7"/>
    <n v="0"/>
    <m/>
    <m/>
    <s v="ECM"/>
  </r>
  <r>
    <x v="2"/>
    <x v="0"/>
    <n v="11200"/>
    <s v="Homicide"/>
    <x v="0"/>
    <x v="2"/>
    <n v="67532.850000000006"/>
    <n v="0"/>
    <m/>
    <m/>
    <s v="ECM"/>
  </r>
  <r>
    <x v="9"/>
    <x v="9"/>
    <n v="18500"/>
    <s v="Other criminal"/>
    <x v="0"/>
    <x v="2"/>
    <n v="73834.039999999994"/>
    <n v="0"/>
    <m/>
    <m/>
    <s v="Regular BCM"/>
  </r>
  <r>
    <x v="14"/>
    <x v="1"/>
    <n v="11200"/>
    <s v="Homicide"/>
    <x v="0"/>
    <x v="2"/>
    <n v="102322.5"/>
    <n v="0"/>
    <m/>
    <m/>
    <s v="ECM"/>
  </r>
  <r>
    <x v="9"/>
    <x v="8"/>
    <n v="11500"/>
    <s v="Sexual assault"/>
    <x v="0"/>
    <x v="2"/>
    <n v="300113.19"/>
    <n v="0"/>
    <m/>
    <m/>
    <s v="Regular BCM"/>
  </r>
  <r>
    <x v="7"/>
    <x v="6"/>
    <n v="11200"/>
    <s v="Homicide"/>
    <x v="0"/>
    <x v="2"/>
    <n v="54154.75"/>
    <n v="0"/>
    <s v="Y"/>
    <m/>
    <s v="Regular BCM"/>
  </r>
  <r>
    <x v="0"/>
    <x v="0"/>
    <n v="11000"/>
    <s v="Murder"/>
    <x v="1"/>
    <x v="2"/>
    <n v="160459.65"/>
    <n v="0"/>
    <m/>
    <m/>
    <s v="ECM"/>
  </r>
  <r>
    <x v="9"/>
    <x v="10"/>
    <n v="11500"/>
    <s v="Sexual assault"/>
    <x v="0"/>
    <x v="2"/>
    <n v="130491.95"/>
    <n v="0"/>
    <m/>
    <m/>
    <s v="Regular BCM"/>
  </r>
  <r>
    <x v="3"/>
    <x v="3"/>
    <n v="12500"/>
    <s v="Robbery"/>
    <x v="0"/>
    <x v="2"/>
    <n v="105539.93799999999"/>
    <n v="0"/>
    <m/>
    <m/>
    <s v="Regular BCM"/>
  </r>
  <r>
    <x v="6"/>
    <x v="7"/>
    <n v="12000"/>
    <s v="Narcotics - cocaine and heroin"/>
    <x v="0"/>
    <x v="2"/>
    <n v="203744.85"/>
    <n v="0"/>
    <m/>
    <m/>
    <s v="Regular BCM"/>
  </r>
  <r>
    <x v="7"/>
    <x v="2"/>
    <n v="13500"/>
    <s v="Weapons offenses"/>
    <x v="0"/>
    <x v="2"/>
    <n v="20464.5"/>
    <n v="0"/>
    <s v="Y"/>
    <m/>
    <s v="Regular BCM"/>
  </r>
  <r>
    <x v="7"/>
    <x v="9"/>
    <n v="11500"/>
    <s v="Sexual assault"/>
    <x v="0"/>
    <x v="2"/>
    <n v="182358.75"/>
    <n v="0"/>
    <m/>
    <m/>
    <s v="Regular BCM"/>
  </r>
  <r>
    <x v="7"/>
    <x v="11"/>
    <n v="11000"/>
    <s v="Murder"/>
    <x v="1"/>
    <x v="2"/>
    <n v="418991.89500000002"/>
    <n v="0"/>
    <m/>
    <m/>
    <s v="Regular BCM"/>
  </r>
  <r>
    <x v="7"/>
    <x v="3"/>
    <n v="12000"/>
    <s v="Narcotics - cocaine and heroin"/>
    <x v="0"/>
    <x v="2"/>
    <n v="62559.5"/>
    <n v="0"/>
    <s v="Y"/>
    <m/>
    <s v="G &amp; G"/>
  </r>
  <r>
    <x v="11"/>
    <x v="2"/>
    <n v="11000"/>
    <s v="Murder"/>
    <x v="1"/>
    <x v="2"/>
    <n v="264418.11"/>
    <n v="0"/>
    <m/>
    <m/>
    <s v="ECM"/>
  </r>
  <r>
    <x v="9"/>
    <x v="9"/>
    <n v="12000"/>
    <s v="Narcotics - cocaine and heroin"/>
    <x v="0"/>
    <x v="2"/>
    <n v="10232.25"/>
    <n v="0"/>
    <m/>
    <m/>
    <s v="G &amp; G"/>
  </r>
  <r>
    <x v="9"/>
    <x v="3"/>
    <n v="18500"/>
    <s v="Other criminal"/>
    <x v="0"/>
    <x v="2"/>
    <n v="89272.796000000002"/>
    <n v="0"/>
    <m/>
    <m/>
    <s v="Regular BCM"/>
  </r>
  <r>
    <x v="14"/>
    <x v="7"/>
    <n v="13500"/>
    <s v="Weapons offenses"/>
    <x v="0"/>
    <x v="2"/>
    <n v="45021.9"/>
    <n v="0"/>
    <s v="Y"/>
    <m/>
    <s v="Regular BCM"/>
  </r>
  <r>
    <x v="14"/>
    <x v="3"/>
    <n v="13500"/>
    <s v="Weapons offenses"/>
    <x v="0"/>
    <x v="2"/>
    <n v="24011.68"/>
    <n v="0"/>
    <m/>
    <m/>
    <s v="Regular BCM"/>
  </r>
  <r>
    <x v="11"/>
    <x v="5"/>
    <n v="16500"/>
    <s v="Other vehicle offenses"/>
    <x v="0"/>
    <x v="2"/>
    <n v="24556"/>
    <n v="0"/>
    <m/>
    <m/>
    <s v="Regular BCM"/>
  </r>
  <r>
    <x v="3"/>
    <x v="2"/>
    <n v="16500"/>
    <s v="Other vehicle offenses"/>
    <x v="0"/>
    <x v="2"/>
    <n v="27748.28"/>
    <n v="0"/>
    <m/>
    <m/>
    <s v="Regular BCM"/>
  </r>
  <r>
    <x v="0"/>
    <x v="3"/>
    <n v="18500"/>
    <s v="Other criminal"/>
    <x v="0"/>
    <x v="2"/>
    <n v="92772.4"/>
    <n v="0"/>
    <m/>
    <m/>
    <s v="Regular BCM"/>
  </r>
  <r>
    <x v="11"/>
    <x v="3"/>
    <n v="12000"/>
    <s v="Narcotics - cocaine and heroin"/>
    <x v="0"/>
    <x v="2"/>
    <n v="23193.1"/>
    <n v="0"/>
    <m/>
    <m/>
    <s v="G &amp; G"/>
  </r>
  <r>
    <x v="4"/>
    <x v="0"/>
    <n v="13500"/>
    <s v="Weapons offenses"/>
    <x v="0"/>
    <x v="2"/>
    <n v="72987.88"/>
    <n v="0"/>
    <m/>
    <m/>
    <s v="G &amp; G"/>
  </r>
  <r>
    <x v="0"/>
    <x v="2"/>
    <n v="12500"/>
    <s v="Robbery"/>
    <x v="0"/>
    <x v="2"/>
    <n v="68215"/>
    <n v="0"/>
    <m/>
    <m/>
    <s v="Regular BCM"/>
  </r>
  <r>
    <x v="11"/>
    <x v="6"/>
    <n v="13500"/>
    <s v="Weapons offenses"/>
    <x v="0"/>
    <x v="2"/>
    <n v="235415.52"/>
    <n v="0"/>
    <m/>
    <m/>
    <s v="Regular BCM"/>
  </r>
  <r>
    <x v="14"/>
    <x v="11"/>
    <n v="18500"/>
    <s v="Other criminal"/>
    <x v="0"/>
    <x v="2"/>
    <n v="10914"/>
    <n v="0"/>
    <s v="Y"/>
    <m/>
    <s v="Regular BCM"/>
  </r>
  <r>
    <x v="3"/>
    <x v="11"/>
    <n v="18500"/>
    <s v="Other criminal"/>
    <x v="0"/>
    <x v="2"/>
    <n v="4911.2"/>
    <n v="0"/>
    <m/>
    <m/>
    <s v="Regular BCM"/>
  </r>
  <r>
    <x v="3"/>
    <x v="1"/>
    <n v="15000"/>
    <s v="Threatening"/>
    <x v="0"/>
    <x v="2"/>
    <n v="32742.5"/>
    <n v="0"/>
    <m/>
    <m/>
    <s v="Regular BCM"/>
  </r>
  <r>
    <x v="2"/>
    <x v="10"/>
    <n v="12000"/>
    <s v="Narcotics - cocaine and heroin"/>
    <x v="0"/>
    <x v="2"/>
    <n v="198434.44"/>
    <n v="0"/>
    <m/>
    <m/>
    <s v="Regular BCM"/>
  </r>
  <r>
    <x v="3"/>
    <x v="8"/>
    <n v="11000"/>
    <s v="Murder"/>
    <x v="1"/>
    <x v="2"/>
    <n v="263561.55"/>
    <n v="0"/>
    <m/>
    <m/>
    <s v="ECM"/>
  </r>
  <r>
    <x v="9"/>
    <x v="3"/>
    <n v="11000"/>
    <s v="Murder"/>
    <x v="1"/>
    <x v="2"/>
    <n v="50482.23"/>
    <n v="0"/>
    <m/>
    <m/>
    <s v="ECM"/>
  </r>
  <r>
    <x v="6"/>
    <x v="1"/>
    <n v="12000"/>
    <s v="Narcotics - cocaine and heroin"/>
    <x v="0"/>
    <x v="2"/>
    <n v="17326.189999999999"/>
    <n v="0"/>
    <m/>
    <m/>
    <s v="G &amp; G"/>
  </r>
  <r>
    <x v="6"/>
    <x v="4"/>
    <n v="13500"/>
    <s v="Weapons offenses"/>
    <x v="0"/>
    <x v="2"/>
    <n v="10232.25"/>
    <n v="0"/>
    <m/>
    <m/>
    <s v="Regular BCM"/>
  </r>
  <r>
    <x v="4"/>
    <x v="0"/>
    <n v="12000"/>
    <s v="Narcotics - cocaine and heroin"/>
    <x v="0"/>
    <x v="2"/>
    <n v="176656.98"/>
    <n v="0"/>
    <m/>
    <m/>
    <s v="Regular BCM"/>
  </r>
  <r>
    <x v="7"/>
    <x v="9"/>
    <n v="11200"/>
    <s v="Homicide"/>
    <x v="0"/>
    <x v="2"/>
    <n v="92621.25"/>
    <n v="0"/>
    <s v="Y"/>
    <m/>
    <s v="Regular BCM"/>
  </r>
  <r>
    <x v="3"/>
    <x v="11"/>
    <n v="11500"/>
    <s v="Sexual assault"/>
    <x v="0"/>
    <x v="2"/>
    <n v="136905.9"/>
    <n v="0"/>
    <m/>
    <m/>
    <s v="Regular BCM"/>
  </r>
  <r>
    <x v="9"/>
    <x v="10"/>
    <n v="15000"/>
    <s v="Threatening"/>
    <x v="0"/>
    <x v="2"/>
    <n v="10232.25"/>
    <n v="0"/>
    <m/>
    <m/>
    <s v="Regular BCM"/>
  </r>
  <r>
    <x v="7"/>
    <x v="5"/>
    <n v="11500"/>
    <s v="Sexual assault"/>
    <x v="0"/>
    <x v="2"/>
    <n v="103153.94"/>
    <n v="0"/>
    <s v="Y"/>
    <m/>
    <s v="Regular BCM"/>
  </r>
  <r>
    <x v="4"/>
    <x v="7"/>
    <n v="16500"/>
    <s v="Other vehicle offenses"/>
    <x v="0"/>
    <x v="2"/>
    <n v="17025.84"/>
    <n v="0"/>
    <m/>
    <m/>
    <s v="Regular BCM"/>
  </r>
  <r>
    <x v="9"/>
    <x v="8"/>
    <n v="11000"/>
    <s v="Murder"/>
    <x v="1"/>
    <x v="2"/>
    <n v="215025"/>
    <n v="0"/>
    <m/>
    <m/>
    <s v="ECM"/>
  </r>
  <r>
    <x v="11"/>
    <x v="7"/>
    <n v="13500"/>
    <s v="Weapons offenses"/>
    <x v="0"/>
    <x v="2"/>
    <n v="81637.740000000005"/>
    <n v="0"/>
    <m/>
    <m/>
    <s v="Regular BCM"/>
  </r>
  <r>
    <x v="7"/>
    <x v="11"/>
    <n v="13500"/>
    <s v="Weapons offenses"/>
    <x v="0"/>
    <x v="2"/>
    <n v="46386.2"/>
    <n v="0"/>
    <m/>
    <m/>
    <s v="G &amp; G"/>
  </r>
  <r>
    <x v="4"/>
    <x v="11"/>
    <n v="13500"/>
    <s v="Weapons offenses"/>
    <x v="0"/>
    <x v="2"/>
    <n v="58800.35"/>
    <n v="0"/>
    <m/>
    <m/>
    <s v="Regular BCM"/>
  </r>
  <r>
    <x v="2"/>
    <x v="9"/>
    <n v="18500"/>
    <s v="Other criminal"/>
    <x v="0"/>
    <x v="2"/>
    <n v="41611.15"/>
    <n v="0"/>
    <m/>
    <m/>
    <s v="G &amp; G"/>
  </r>
  <r>
    <x v="14"/>
    <x v="4"/>
    <n v="12000"/>
    <s v="Narcotics - cocaine and heroin"/>
    <x v="0"/>
    <x v="2"/>
    <n v="63644.595000000001"/>
    <n v="0"/>
    <m/>
    <m/>
    <s v="G &amp; G"/>
  </r>
  <r>
    <x v="0"/>
    <x v="11"/>
    <n v="13500"/>
    <s v="Weapons offenses"/>
    <x v="0"/>
    <x v="2"/>
    <n v="24693.83"/>
    <n v="0"/>
    <m/>
    <m/>
    <s v="Regular BCM"/>
  </r>
  <r>
    <x v="0"/>
    <x v="9"/>
    <n v="11000"/>
    <s v="Murder"/>
    <x v="1"/>
    <x v="2"/>
    <n v="41842.720000000001"/>
    <n v="0"/>
    <m/>
    <m/>
    <s v="ECM"/>
  </r>
  <r>
    <x v="4"/>
    <x v="4"/>
    <n v="14000"/>
    <s v="Assault"/>
    <x v="0"/>
    <x v="2"/>
    <n v="67270.179999999993"/>
    <n v="0"/>
    <m/>
    <m/>
    <s v="Regular BCM"/>
  </r>
  <r>
    <x v="0"/>
    <x v="4"/>
    <n v="14000"/>
    <s v="Assault"/>
    <x v="0"/>
    <x v="2"/>
    <n v="63397.74"/>
    <n v="0"/>
    <m/>
    <m/>
    <s v="Regular BCM"/>
  </r>
  <r>
    <x v="3"/>
    <x v="10"/>
    <n v="12500"/>
    <s v="Robbery"/>
    <x v="0"/>
    <x v="2"/>
    <n v="50830.92"/>
    <n v="0"/>
    <m/>
    <m/>
    <s v="G &amp; G"/>
  </r>
  <r>
    <x v="6"/>
    <x v="8"/>
    <n v="12500"/>
    <s v="Robbery"/>
    <x v="0"/>
    <x v="2"/>
    <n v="27331.01"/>
    <n v="0"/>
    <m/>
    <m/>
    <s v="Regular BCM"/>
  </r>
  <r>
    <x v="3"/>
    <x v="6"/>
    <n v="12500"/>
    <s v="Robbery"/>
    <x v="0"/>
    <x v="2"/>
    <n v="4051.971"/>
    <n v="0"/>
    <m/>
    <m/>
    <s v="G &amp; G"/>
  </r>
  <r>
    <x v="14"/>
    <x v="10"/>
    <n v="11500"/>
    <s v="Sexual assault"/>
    <x v="0"/>
    <x v="2"/>
    <n v="162351.70000000001"/>
    <n v="0"/>
    <m/>
    <m/>
    <s v="Regular BCM"/>
  </r>
  <r>
    <x v="0"/>
    <x v="9"/>
    <n v="11200"/>
    <s v="Homicide"/>
    <x v="0"/>
    <x v="2"/>
    <n v="85814.47"/>
    <n v="0"/>
    <m/>
    <m/>
    <s v="G &amp; G"/>
  </r>
  <r>
    <x v="7"/>
    <x v="8"/>
    <m/>
    <s v="Impaired driving"/>
    <x v="0"/>
    <x v="3"/>
    <n v="0"/>
    <n v="99"/>
    <m/>
    <m/>
    <m/>
  </r>
  <r>
    <x v="9"/>
    <x v="6"/>
    <m/>
    <s v="Sexual assault"/>
    <x v="0"/>
    <x v="3"/>
    <n v="0"/>
    <n v="251"/>
    <m/>
    <m/>
    <m/>
  </r>
  <r>
    <x v="9"/>
    <x v="3"/>
    <m/>
    <s v="Mischief"/>
    <x v="0"/>
    <x v="3"/>
    <n v="0"/>
    <n v="117"/>
    <m/>
    <m/>
    <m/>
  </r>
  <r>
    <x v="11"/>
    <x v="6"/>
    <m/>
    <s v="Impaired driving"/>
    <x v="0"/>
    <x v="3"/>
    <n v="0"/>
    <n v="115"/>
    <m/>
    <m/>
    <m/>
  </r>
  <r>
    <x v="3"/>
    <x v="3"/>
    <m/>
    <s v="Sexual assault"/>
    <x v="0"/>
    <x v="3"/>
    <n v="0"/>
    <n v="160"/>
    <m/>
    <m/>
    <m/>
  </r>
  <r>
    <x v="2"/>
    <x v="10"/>
    <m/>
    <s v="Threatening"/>
    <x v="0"/>
    <x v="3"/>
    <n v="0"/>
    <n v="91"/>
    <m/>
    <m/>
    <m/>
  </r>
  <r>
    <x v="9"/>
    <x v="7"/>
    <n v="11200"/>
    <s v="Homicide"/>
    <x v="0"/>
    <x v="3"/>
    <n v="0"/>
    <n v="39"/>
    <m/>
    <m/>
    <m/>
  </r>
  <r>
    <x v="3"/>
    <x v="11"/>
    <m/>
    <s v="Other vehicle offenses"/>
    <x v="0"/>
    <x v="3"/>
    <n v="0"/>
    <n v="78"/>
    <m/>
    <m/>
    <m/>
  </r>
  <r>
    <x v="11"/>
    <x v="5"/>
    <n v="11200"/>
    <s v="Homicide"/>
    <x v="0"/>
    <x v="3"/>
    <n v="0"/>
    <n v="44"/>
    <m/>
    <m/>
    <m/>
  </r>
  <r>
    <x v="4"/>
    <x v="0"/>
    <m/>
    <s v="Threatening"/>
    <x v="0"/>
    <x v="3"/>
    <n v="0"/>
    <n v="109"/>
    <m/>
    <m/>
    <m/>
  </r>
  <r>
    <x v="3"/>
    <x v="9"/>
    <n v="11200"/>
    <s v="Homicide"/>
    <x v="0"/>
    <x v="3"/>
    <n v="0"/>
    <n v="33"/>
    <m/>
    <m/>
    <m/>
  </r>
  <r>
    <x v="3"/>
    <x v="6"/>
    <m/>
    <s v="Fraud"/>
    <x v="0"/>
    <x v="3"/>
    <n v="0"/>
    <n v="85"/>
    <m/>
    <m/>
    <m/>
  </r>
  <r>
    <x v="3"/>
    <x v="7"/>
    <m/>
    <s v="Threatening"/>
    <x v="0"/>
    <x v="3"/>
    <n v="0"/>
    <n v="70"/>
    <m/>
    <m/>
    <m/>
  </r>
  <r>
    <x v="7"/>
    <x v="1"/>
    <m/>
    <s v="Other drug offenses"/>
    <x v="0"/>
    <x v="3"/>
    <n v="0"/>
    <n v="14"/>
    <m/>
    <m/>
    <m/>
  </r>
  <r>
    <x v="14"/>
    <x v="10"/>
    <m/>
    <s v="Threatening"/>
    <x v="0"/>
    <x v="3"/>
    <n v="0"/>
    <n v="76"/>
    <m/>
    <m/>
    <m/>
  </r>
  <r>
    <x v="6"/>
    <x v="6"/>
    <m/>
    <s v="Impaired driving"/>
    <x v="0"/>
    <x v="3"/>
    <n v="0"/>
    <n v="59"/>
    <m/>
    <m/>
    <m/>
  </r>
  <r>
    <x v="11"/>
    <x v="7"/>
    <m/>
    <s v="Other drug offenses"/>
    <x v="0"/>
    <x v="3"/>
    <n v="0"/>
    <n v="16"/>
    <m/>
    <m/>
    <m/>
  </r>
  <r>
    <x v="11"/>
    <x v="10"/>
    <n v="11200"/>
    <s v="Homicide"/>
    <x v="0"/>
    <x v="3"/>
    <n v="0"/>
    <n v="39"/>
    <m/>
    <m/>
    <m/>
  </r>
  <r>
    <x v="4"/>
    <x v="8"/>
    <n v="11200"/>
    <s v="Homicide"/>
    <x v="0"/>
    <x v="3"/>
    <n v="0"/>
    <n v="41"/>
    <m/>
    <m/>
    <m/>
  </r>
  <r>
    <x v="7"/>
    <x v="9"/>
    <m/>
    <s v="Threatening"/>
    <x v="0"/>
    <x v="3"/>
    <n v="0"/>
    <n v="100"/>
    <m/>
    <m/>
    <m/>
  </r>
  <r>
    <x v="14"/>
    <x v="10"/>
    <m/>
    <s v="Murder"/>
    <x v="1"/>
    <x v="3"/>
    <n v="0"/>
    <n v="23"/>
    <m/>
    <m/>
    <m/>
  </r>
  <r>
    <x v="6"/>
    <x v="8"/>
    <m/>
    <s v="Other vehicle offenses"/>
    <x v="0"/>
    <x v="3"/>
    <n v="0"/>
    <n v="88"/>
    <m/>
    <m/>
    <m/>
  </r>
  <r>
    <x v="14"/>
    <x v="0"/>
    <n v="11200"/>
    <s v="Homicide"/>
    <x v="0"/>
    <x v="3"/>
    <n v="0"/>
    <n v="32"/>
    <m/>
    <m/>
    <m/>
  </r>
  <r>
    <x v="0"/>
    <x v="8"/>
    <m/>
    <s v="Fraud"/>
    <x v="0"/>
    <x v="3"/>
    <n v="0"/>
    <n v="63"/>
    <m/>
    <m/>
    <m/>
  </r>
  <r>
    <x v="11"/>
    <x v="4"/>
    <m/>
    <s v="Other drug offenses"/>
    <x v="0"/>
    <x v="3"/>
    <n v="0"/>
    <n v="28"/>
    <m/>
    <m/>
    <m/>
  </r>
  <r>
    <x v="4"/>
    <x v="0"/>
    <m/>
    <s v="Murder"/>
    <x v="1"/>
    <x v="3"/>
    <n v="0"/>
    <n v="21"/>
    <m/>
    <m/>
    <m/>
  </r>
  <r>
    <x v="11"/>
    <x v="1"/>
    <m/>
    <s v="Fraud"/>
    <x v="0"/>
    <x v="3"/>
    <n v="0"/>
    <n v="71"/>
    <m/>
    <m/>
    <m/>
  </r>
  <r>
    <x v="7"/>
    <x v="0"/>
    <n v="11200"/>
    <s v="Homicide"/>
    <x v="0"/>
    <x v="3"/>
    <n v="0"/>
    <n v="36"/>
    <m/>
    <m/>
    <m/>
  </r>
  <r>
    <x v="0"/>
    <x v="5"/>
    <m/>
    <s v="Other drug offenses"/>
    <x v="0"/>
    <x v="3"/>
    <n v="0"/>
    <n v="14"/>
    <m/>
    <m/>
    <m/>
  </r>
  <r>
    <x v="3"/>
    <x v="0"/>
    <m/>
    <s v="Murder"/>
    <x v="1"/>
    <x v="3"/>
    <n v="0"/>
    <n v="21"/>
    <m/>
    <m/>
    <m/>
  </r>
  <r>
    <x v="0"/>
    <x v="2"/>
    <m/>
    <s v="Murder"/>
    <x v="1"/>
    <x v="3"/>
    <n v="0"/>
    <n v="19"/>
    <m/>
    <m/>
    <m/>
  </r>
  <r>
    <x v="0"/>
    <x v="7"/>
    <m/>
    <s v="Other vehicle offenses"/>
    <x v="0"/>
    <x v="3"/>
    <n v="0"/>
    <n v="82"/>
    <m/>
    <m/>
    <m/>
  </r>
  <r>
    <x v="9"/>
    <x v="1"/>
    <m/>
    <s v="Other drug offenses"/>
    <x v="0"/>
    <x v="3"/>
    <n v="0"/>
    <n v="6"/>
    <m/>
    <m/>
    <m/>
  </r>
  <r>
    <x v="14"/>
    <x v="8"/>
    <m/>
    <s v="Impaired driving"/>
    <x v="0"/>
    <x v="3"/>
    <n v="0"/>
    <n v="79"/>
    <m/>
    <m/>
    <m/>
  </r>
  <r>
    <x v="11"/>
    <x v="8"/>
    <m/>
    <s v="Mischief"/>
    <x v="0"/>
    <x v="3"/>
    <n v="0"/>
    <n v="132"/>
    <m/>
    <m/>
    <m/>
  </r>
  <r>
    <x v="9"/>
    <x v="9"/>
    <m/>
    <s v="Murder"/>
    <x v="1"/>
    <x v="3"/>
    <n v="0"/>
    <n v="24"/>
    <m/>
    <m/>
    <m/>
  </r>
  <r>
    <x v="9"/>
    <x v="8"/>
    <m/>
    <s v="Murder"/>
    <x v="1"/>
    <x v="3"/>
    <n v="0"/>
    <n v="30"/>
    <m/>
    <m/>
    <m/>
  </r>
  <r>
    <x v="7"/>
    <x v="9"/>
    <m/>
    <s v="Other drug offenses"/>
    <x v="0"/>
    <x v="3"/>
    <n v="0"/>
    <n v="21"/>
    <m/>
    <m/>
    <m/>
  </r>
  <r>
    <x v="0"/>
    <x v="11"/>
    <m/>
    <s v="Murder"/>
    <x v="1"/>
    <x v="3"/>
    <n v="0"/>
    <n v="26"/>
    <m/>
    <m/>
    <m/>
  </r>
  <r>
    <x v="2"/>
    <x v="1"/>
    <n v="11200"/>
    <s v="Homicide"/>
    <x v="0"/>
    <x v="3"/>
    <n v="0"/>
    <n v="41"/>
    <m/>
    <m/>
    <m/>
  </r>
  <r>
    <x v="11"/>
    <x v="6"/>
    <m/>
    <s v="Fraud"/>
    <x v="0"/>
    <x v="3"/>
    <n v="0"/>
    <n v="70"/>
    <m/>
    <m/>
    <m/>
  </r>
  <r>
    <x v="6"/>
    <x v="7"/>
    <m/>
    <s v="Other drug offenses"/>
    <x v="0"/>
    <x v="3"/>
    <n v="0"/>
    <n v="9"/>
    <m/>
    <m/>
    <m/>
  </r>
  <r>
    <x v="4"/>
    <x v="3"/>
    <n v="11200"/>
    <s v="Homicide"/>
    <x v="0"/>
    <x v="3"/>
    <n v="0"/>
    <n v="37"/>
    <m/>
    <m/>
    <m/>
  </r>
  <r>
    <x v="6"/>
    <x v="5"/>
    <m/>
    <s v="Other drug offenses"/>
    <x v="0"/>
    <x v="3"/>
    <n v="0"/>
    <n v="12"/>
    <m/>
    <m/>
    <m/>
  </r>
  <r>
    <x v="11"/>
    <x v="3"/>
    <m/>
    <s v="Murder"/>
    <x v="1"/>
    <x v="3"/>
    <n v="0"/>
    <n v="26"/>
    <m/>
    <m/>
    <m/>
  </r>
  <r>
    <x v="6"/>
    <x v="3"/>
    <n v="11200"/>
    <s v="Homicide"/>
    <x v="0"/>
    <x v="3"/>
    <n v="0"/>
    <n v="34"/>
    <m/>
    <m/>
    <m/>
  </r>
  <r>
    <x v="7"/>
    <x v="5"/>
    <m/>
    <s v="Other drug offenses"/>
    <x v="0"/>
    <x v="3"/>
    <n v="0"/>
    <n v="11"/>
    <m/>
    <m/>
    <m/>
  </r>
  <r>
    <x v="3"/>
    <x v="6"/>
    <m/>
    <s v="Other drug offenses"/>
    <x v="0"/>
    <x v="3"/>
    <n v="0"/>
    <n v="8"/>
    <m/>
    <m/>
    <m/>
  </r>
  <r>
    <x v="11"/>
    <x v="1"/>
    <m/>
    <s v="Other drug offenses"/>
    <x v="0"/>
    <x v="3"/>
    <n v="0"/>
    <n v="22"/>
    <m/>
    <m/>
    <m/>
  </r>
  <r>
    <x v="6"/>
    <x v="10"/>
    <m/>
    <s v="Other drug offenses"/>
    <x v="0"/>
    <x v="3"/>
    <n v="0"/>
    <n v="8"/>
    <m/>
    <m/>
    <m/>
  </r>
  <r>
    <x v="14"/>
    <x v="11"/>
    <n v="11200"/>
    <s v="Homicide"/>
    <x v="0"/>
    <x v="3"/>
    <n v="0"/>
    <n v="53"/>
    <m/>
    <m/>
    <m/>
  </r>
  <r>
    <x v="14"/>
    <x v="11"/>
    <m/>
    <s v="Other drug offenses"/>
    <x v="0"/>
    <x v="3"/>
    <n v="0"/>
    <n v="9"/>
    <m/>
    <m/>
    <m/>
  </r>
  <r>
    <x v="3"/>
    <x v="7"/>
    <m/>
    <s v="Other vehicle offenses"/>
    <x v="0"/>
    <x v="3"/>
    <n v="0"/>
    <n v="54"/>
    <m/>
    <m/>
    <m/>
  </r>
  <r>
    <x v="4"/>
    <x v="4"/>
    <m/>
    <s v="Murder"/>
    <x v="1"/>
    <x v="3"/>
    <n v="0"/>
    <n v="16"/>
    <m/>
    <m/>
    <m/>
  </r>
  <r>
    <x v="6"/>
    <x v="5"/>
    <n v="11200"/>
    <s v="Homicide"/>
    <x v="0"/>
    <x v="3"/>
    <n v="0"/>
    <n v="34"/>
    <m/>
    <m/>
    <m/>
  </r>
  <r>
    <x v="2"/>
    <x v="7"/>
    <m/>
    <s v="Murder"/>
    <x v="1"/>
    <x v="3"/>
    <n v="0"/>
    <n v="16"/>
    <m/>
    <m/>
    <m/>
  </r>
  <r>
    <x v="0"/>
    <x v="10"/>
    <m/>
    <s v="Other drug offenses"/>
    <x v="0"/>
    <x v="3"/>
    <n v="0"/>
    <n v="3"/>
    <m/>
    <m/>
    <m/>
  </r>
  <r>
    <x v="3"/>
    <x v="9"/>
    <m/>
    <s v="Murder"/>
    <x v="1"/>
    <x v="3"/>
    <n v="0"/>
    <n v="18"/>
    <m/>
    <m/>
    <m/>
  </r>
  <r>
    <x v="3"/>
    <x v="1"/>
    <m/>
    <s v="Other drug offenses"/>
    <x v="0"/>
    <x v="3"/>
    <n v="0"/>
    <n v="11"/>
    <m/>
    <m/>
    <m/>
  </r>
  <r>
    <x v="6"/>
    <x v="2"/>
    <m/>
    <s v="Other drug offenses"/>
    <x v="0"/>
    <x v="3"/>
    <n v="0"/>
    <n v="9"/>
    <m/>
    <m/>
    <m/>
  </r>
  <r>
    <x v="3"/>
    <x v="2"/>
    <m/>
    <s v="Other drug offenses"/>
    <x v="0"/>
    <x v="3"/>
    <n v="0"/>
    <n v="13"/>
    <m/>
    <m/>
    <m/>
  </r>
  <r>
    <x v="6"/>
    <x v="6"/>
    <m/>
    <s v="Sexual assault"/>
    <x v="0"/>
    <x v="3"/>
    <n v="0"/>
    <n v="182"/>
    <m/>
    <m/>
    <m/>
  </r>
  <r>
    <x v="3"/>
    <x v="6"/>
    <m/>
    <s v="Mischief"/>
    <x v="0"/>
    <x v="3"/>
    <n v="0"/>
    <n v="107"/>
    <m/>
    <m/>
    <m/>
  </r>
  <r>
    <x v="6"/>
    <x v="0"/>
    <m/>
    <s v="Narcotics - cocaine and heroin"/>
    <x v="0"/>
    <x v="3"/>
    <n v="0"/>
    <n v="730"/>
    <m/>
    <m/>
    <m/>
  </r>
  <r>
    <x v="4"/>
    <x v="9"/>
    <m/>
    <s v="Assault"/>
    <x v="0"/>
    <x v="3"/>
    <n v="0"/>
    <n v="1225"/>
    <m/>
    <m/>
    <m/>
  </r>
  <r>
    <x v="11"/>
    <x v="4"/>
    <m/>
    <s v="Fail to comply"/>
    <x v="0"/>
    <x v="3"/>
    <n v="0"/>
    <n v="594"/>
    <m/>
    <m/>
    <m/>
  </r>
  <r>
    <x v="3"/>
    <x v="11"/>
    <m/>
    <s v="Theft"/>
    <x v="0"/>
    <x v="3"/>
    <n v="0"/>
    <n v="483"/>
    <m/>
    <m/>
    <m/>
  </r>
  <r>
    <x v="14"/>
    <x v="7"/>
    <m/>
    <s v="Narcotics - cocaine and heroin"/>
    <x v="0"/>
    <x v="3"/>
    <n v="0"/>
    <n v="635"/>
    <m/>
    <m/>
    <m/>
  </r>
  <r>
    <x v="2"/>
    <x v="5"/>
    <m/>
    <s v="Narcotics - cocaine and heroin"/>
    <x v="0"/>
    <x v="3"/>
    <n v="0"/>
    <n v="723"/>
    <m/>
    <m/>
    <m/>
  </r>
  <r>
    <x v="0"/>
    <x v="7"/>
    <m/>
    <s v="Theft"/>
    <x v="0"/>
    <x v="3"/>
    <n v="0"/>
    <n v="409"/>
    <m/>
    <m/>
    <m/>
  </r>
  <r>
    <x v="11"/>
    <x v="9"/>
    <m/>
    <s v="Narcotics - cocaine and heroin"/>
    <x v="0"/>
    <x v="3"/>
    <n v="0"/>
    <n v="608"/>
    <m/>
    <m/>
    <m/>
  </r>
  <r>
    <x v="11"/>
    <x v="11"/>
    <m/>
    <s v="Assault"/>
    <x v="0"/>
    <x v="3"/>
    <n v="0"/>
    <n v="1475"/>
    <m/>
    <m/>
    <m/>
  </r>
  <r>
    <x v="7"/>
    <x v="6"/>
    <m/>
    <s v="Assault"/>
    <x v="0"/>
    <x v="3"/>
    <n v="0"/>
    <n v="951"/>
    <m/>
    <m/>
    <m/>
  </r>
  <r>
    <x v="2"/>
    <x v="4"/>
    <m/>
    <s v="Break and enter"/>
    <x v="0"/>
    <x v="3"/>
    <n v="0"/>
    <n v="364"/>
    <m/>
    <m/>
    <m/>
  </r>
  <r>
    <x v="7"/>
    <x v="8"/>
    <m/>
    <s v="Robbery"/>
    <x v="0"/>
    <x v="3"/>
    <n v="0"/>
    <n v="264"/>
    <m/>
    <m/>
    <m/>
  </r>
  <r>
    <x v="2"/>
    <x v="2"/>
    <m/>
    <s v="Other criminal"/>
    <x v="0"/>
    <x v="3"/>
    <n v="0"/>
    <n v="369"/>
    <m/>
    <m/>
    <m/>
  </r>
  <r>
    <x v="7"/>
    <x v="4"/>
    <m/>
    <s v="Break and enter"/>
    <x v="0"/>
    <x v="3"/>
    <n v="0"/>
    <n v="385"/>
    <m/>
    <m/>
    <m/>
  </r>
  <r>
    <x v="0"/>
    <x v="5"/>
    <m/>
    <s v="Assault"/>
    <x v="0"/>
    <x v="3"/>
    <n v="0"/>
    <n v="1283"/>
    <m/>
    <m/>
    <m/>
  </r>
  <r>
    <x v="6"/>
    <x v="9"/>
    <m/>
    <s v="Weapons offenses"/>
    <x v="0"/>
    <x v="3"/>
    <n v="0"/>
    <n v="232"/>
    <m/>
    <m/>
    <m/>
  </r>
  <r>
    <x v="3"/>
    <x v="10"/>
    <m/>
    <s v="Narcotics - cocaine and heroin"/>
    <x v="0"/>
    <x v="3"/>
    <n v="0"/>
    <n v="698"/>
    <m/>
    <m/>
    <m/>
  </r>
  <r>
    <x v="2"/>
    <x v="1"/>
    <m/>
    <s v="Assault"/>
    <x v="0"/>
    <x v="3"/>
    <n v="0"/>
    <n v="858"/>
    <m/>
    <m/>
    <m/>
  </r>
  <r>
    <x v="0"/>
    <x v="9"/>
    <m/>
    <s v="Sexual assault"/>
    <x v="0"/>
    <x v="3"/>
    <n v="0"/>
    <n v="250"/>
    <m/>
    <m/>
    <m/>
  </r>
  <r>
    <x v="4"/>
    <x v="9"/>
    <m/>
    <s v="Fail to comply"/>
    <x v="0"/>
    <x v="3"/>
    <n v="0"/>
    <n v="553"/>
    <m/>
    <m/>
    <m/>
  </r>
  <r>
    <x v="4"/>
    <x v="1"/>
    <m/>
    <s v="Assault"/>
    <x v="0"/>
    <x v="3"/>
    <n v="0"/>
    <n v="1104"/>
    <m/>
    <m/>
    <m/>
  </r>
  <r>
    <x v="3"/>
    <x v="3"/>
    <m/>
    <s v="Robbery"/>
    <x v="0"/>
    <x v="3"/>
    <n v="0"/>
    <n v="222"/>
    <m/>
    <m/>
    <m/>
  </r>
  <r>
    <x v="3"/>
    <x v="1"/>
    <m/>
    <s v="Assault"/>
    <x v="0"/>
    <x v="3"/>
    <n v="0"/>
    <n v="939"/>
    <m/>
    <m/>
    <m/>
  </r>
  <r>
    <x v="11"/>
    <x v="3"/>
    <m/>
    <s v="Break and enter"/>
    <x v="0"/>
    <x v="3"/>
    <n v="0"/>
    <n v="439"/>
    <m/>
    <m/>
    <m/>
  </r>
  <r>
    <x v="7"/>
    <x v="2"/>
    <m/>
    <s v="Other criminal"/>
    <x v="0"/>
    <x v="3"/>
    <n v="0"/>
    <n v="332"/>
    <m/>
    <m/>
    <m/>
  </r>
  <r>
    <x v="3"/>
    <x v="11"/>
    <m/>
    <s v="Fail to comply"/>
    <x v="0"/>
    <x v="3"/>
    <n v="0"/>
    <n v="540"/>
    <m/>
    <m/>
    <m/>
  </r>
  <r>
    <x v="4"/>
    <x v="6"/>
    <m/>
    <s v="Sexual assault"/>
    <x v="0"/>
    <x v="3"/>
    <n v="0"/>
    <n v="309"/>
    <m/>
    <m/>
    <m/>
  </r>
  <r>
    <x v="7"/>
    <x v="3"/>
    <m/>
    <s v="Break and enter"/>
    <x v="0"/>
    <x v="3"/>
    <n v="0"/>
    <n v="338"/>
    <m/>
    <m/>
    <m/>
  </r>
  <r>
    <x v="3"/>
    <x v="5"/>
    <m/>
    <s v="Narcotics - cocaine and heroin"/>
    <x v="0"/>
    <x v="3"/>
    <n v="0"/>
    <n v="741"/>
    <m/>
    <m/>
    <m/>
  </r>
  <r>
    <x v="7"/>
    <x v="11"/>
    <m/>
    <s v="Weapons offenses"/>
    <x v="0"/>
    <x v="3"/>
    <n v="0"/>
    <n v="230"/>
    <m/>
    <m/>
    <m/>
  </r>
  <r>
    <x v="6"/>
    <x v="3"/>
    <m/>
    <s v="Narcotics - cocaine and heroin"/>
    <x v="0"/>
    <x v="3"/>
    <n v="0"/>
    <n v="671"/>
    <m/>
    <m/>
    <m/>
  </r>
  <r>
    <x v="0"/>
    <x v="11"/>
    <m/>
    <s v="Assault"/>
    <x v="0"/>
    <x v="3"/>
    <n v="0"/>
    <n v="1026"/>
    <m/>
    <m/>
    <m/>
  </r>
  <r>
    <x v="6"/>
    <x v="7"/>
    <m/>
    <s v="Assault"/>
    <x v="0"/>
    <x v="3"/>
    <n v="0"/>
    <n v="842"/>
    <m/>
    <m/>
    <m/>
  </r>
  <r>
    <x v="0"/>
    <x v="6"/>
    <m/>
    <s v="Other criminal"/>
    <x v="0"/>
    <x v="3"/>
    <n v="0"/>
    <n v="241"/>
    <m/>
    <m/>
    <m/>
  </r>
  <r>
    <x v="7"/>
    <x v="11"/>
    <m/>
    <s v="Threatening"/>
    <x v="0"/>
    <x v="3"/>
    <n v="0"/>
    <n v="107"/>
    <m/>
    <m/>
    <m/>
  </r>
  <r>
    <x v="7"/>
    <x v="5"/>
    <m/>
    <s v="Sexual assault"/>
    <x v="0"/>
    <x v="3"/>
    <n v="0"/>
    <n v="222"/>
    <m/>
    <m/>
    <m/>
  </r>
  <r>
    <x v="3"/>
    <x v="4"/>
    <m/>
    <s v="Sexual assault"/>
    <x v="0"/>
    <x v="3"/>
    <n v="0"/>
    <n v="252"/>
    <m/>
    <m/>
    <m/>
  </r>
  <r>
    <x v="4"/>
    <x v="4"/>
    <m/>
    <s v="Sexual assault"/>
    <x v="0"/>
    <x v="3"/>
    <n v="0"/>
    <n v="292"/>
    <m/>
    <m/>
    <m/>
  </r>
  <r>
    <x v="0"/>
    <x v="4"/>
    <m/>
    <s v="Narcotics - cocaine and heroin"/>
    <x v="0"/>
    <x v="3"/>
    <n v="0"/>
    <n v="557"/>
    <m/>
    <m/>
    <m/>
  </r>
  <r>
    <x v="14"/>
    <x v="5"/>
    <m/>
    <s v="Other criminal"/>
    <x v="0"/>
    <x v="3"/>
    <n v="0"/>
    <n v="328"/>
    <m/>
    <m/>
    <m/>
  </r>
  <r>
    <x v="4"/>
    <x v="3"/>
    <m/>
    <s v="Assault"/>
    <x v="0"/>
    <x v="3"/>
    <n v="0"/>
    <n v="1218"/>
    <m/>
    <m/>
    <m/>
  </r>
  <r>
    <x v="7"/>
    <x v="1"/>
    <m/>
    <s v="Assault"/>
    <x v="0"/>
    <x v="3"/>
    <n v="0"/>
    <n v="969"/>
    <m/>
    <m/>
    <m/>
  </r>
  <r>
    <x v="3"/>
    <x v="4"/>
    <m/>
    <s v="Fraud"/>
    <x v="0"/>
    <x v="3"/>
    <n v="0"/>
    <n v="77"/>
    <m/>
    <m/>
    <m/>
  </r>
  <r>
    <x v="2"/>
    <x v="4"/>
    <m/>
    <s v="Theft"/>
    <x v="0"/>
    <x v="3"/>
    <n v="0"/>
    <n v="699"/>
    <m/>
    <m/>
    <m/>
  </r>
  <r>
    <x v="3"/>
    <x v="4"/>
    <m/>
    <s v="Assault"/>
    <x v="0"/>
    <x v="3"/>
    <n v="0"/>
    <n v="1074"/>
    <m/>
    <m/>
    <m/>
  </r>
  <r>
    <x v="0"/>
    <x v="4"/>
    <m/>
    <s v="Assault"/>
    <x v="0"/>
    <x v="3"/>
    <n v="0"/>
    <n v="1170"/>
    <m/>
    <m/>
    <m/>
  </r>
  <r>
    <x v="0"/>
    <x v="0"/>
    <m/>
    <s v="Murder"/>
    <x v="1"/>
    <x v="3"/>
    <n v="0"/>
    <n v="24"/>
    <m/>
    <m/>
    <m/>
  </r>
  <r>
    <x v="7"/>
    <x v="0"/>
    <m/>
    <s v="Impaired driving"/>
    <x v="0"/>
    <x v="3"/>
    <n v="0"/>
    <n v="127"/>
    <m/>
    <m/>
    <m/>
  </r>
  <r>
    <x v="6"/>
    <x v="9"/>
    <m/>
    <s v="Theft"/>
    <x v="0"/>
    <x v="3"/>
    <n v="0"/>
    <n v="660"/>
    <m/>
    <m/>
    <m/>
  </r>
  <r>
    <x v="2"/>
    <x v="6"/>
    <m/>
    <s v="Fail to comply"/>
    <x v="0"/>
    <x v="3"/>
    <n v="0"/>
    <n v="524"/>
    <m/>
    <m/>
    <m/>
  </r>
  <r>
    <x v="11"/>
    <x v="5"/>
    <m/>
    <s v="Sexual assault"/>
    <x v="0"/>
    <x v="3"/>
    <n v="0"/>
    <n v="312"/>
    <m/>
    <m/>
    <m/>
  </r>
  <r>
    <x v="9"/>
    <x v="8"/>
    <m/>
    <s v="Impaired driving"/>
    <x v="0"/>
    <x v="3"/>
    <n v="0"/>
    <n v="119"/>
    <m/>
    <m/>
    <m/>
  </r>
  <r>
    <x v="7"/>
    <x v="0"/>
    <m/>
    <s v="Sexual assault"/>
    <x v="0"/>
    <x v="3"/>
    <n v="0"/>
    <n v="209"/>
    <m/>
    <m/>
    <m/>
  </r>
  <r>
    <x v="7"/>
    <x v="4"/>
    <m/>
    <s v="Impaired driving"/>
    <x v="0"/>
    <x v="3"/>
    <n v="0"/>
    <n v="101"/>
    <m/>
    <m/>
    <m/>
  </r>
  <r>
    <x v="11"/>
    <x v="2"/>
    <m/>
    <s v="Impaired driving"/>
    <x v="0"/>
    <x v="3"/>
    <n v="0"/>
    <n v="134"/>
    <m/>
    <m/>
    <m/>
  </r>
  <r>
    <x v="6"/>
    <x v="5"/>
    <m/>
    <s v="Narcotics - cocaine and heroin"/>
    <x v="0"/>
    <x v="3"/>
    <n v="0"/>
    <n v="643"/>
    <m/>
    <m/>
    <m/>
  </r>
  <r>
    <x v="0"/>
    <x v="8"/>
    <m/>
    <s v="Other criminal"/>
    <x v="0"/>
    <x v="3"/>
    <n v="0"/>
    <n v="223"/>
    <m/>
    <m/>
    <m/>
  </r>
  <r>
    <x v="9"/>
    <x v="4"/>
    <m/>
    <s v="Robbery"/>
    <x v="0"/>
    <x v="3"/>
    <n v="0"/>
    <n v="209"/>
    <m/>
    <m/>
    <m/>
  </r>
  <r>
    <x v="2"/>
    <x v="5"/>
    <m/>
    <s v="Weapons offenses"/>
    <x v="0"/>
    <x v="3"/>
    <n v="0"/>
    <n v="279"/>
    <m/>
    <m/>
    <m/>
  </r>
  <r>
    <x v="7"/>
    <x v="4"/>
    <m/>
    <s v="Assault"/>
    <x v="0"/>
    <x v="3"/>
    <n v="0"/>
    <n v="1128"/>
    <m/>
    <m/>
    <m/>
  </r>
  <r>
    <x v="14"/>
    <x v="5"/>
    <m/>
    <s v="Other vehicle offenses"/>
    <x v="0"/>
    <x v="3"/>
    <n v="0"/>
    <n v="122"/>
    <m/>
    <m/>
    <m/>
  </r>
  <r>
    <x v="6"/>
    <x v="11"/>
    <m/>
    <s v="Weapons offenses"/>
    <x v="0"/>
    <x v="3"/>
    <n v="0"/>
    <n v="203"/>
    <m/>
    <m/>
    <m/>
  </r>
  <r>
    <x v="11"/>
    <x v="11"/>
    <m/>
    <s v="Other vehicle offenses"/>
    <x v="0"/>
    <x v="3"/>
    <n v="0"/>
    <n v="120"/>
    <m/>
    <m/>
    <m/>
  </r>
  <r>
    <x v="4"/>
    <x v="9"/>
    <m/>
    <s v="Other vehicle offenses"/>
    <x v="0"/>
    <x v="3"/>
    <n v="0"/>
    <n v="101"/>
    <m/>
    <m/>
    <m/>
  </r>
  <r>
    <x v="6"/>
    <x v="3"/>
    <m/>
    <s v="Theft"/>
    <x v="0"/>
    <x v="3"/>
    <n v="0"/>
    <n v="623"/>
    <m/>
    <m/>
    <m/>
  </r>
  <r>
    <x v="7"/>
    <x v="8"/>
    <m/>
    <s v="Weapons offenses"/>
    <x v="0"/>
    <x v="3"/>
    <n v="0"/>
    <n v="281"/>
    <m/>
    <m/>
    <m/>
  </r>
  <r>
    <x v="14"/>
    <x v="10"/>
    <m/>
    <s v="Assault"/>
    <x v="0"/>
    <x v="3"/>
    <n v="0"/>
    <n v="984"/>
    <m/>
    <m/>
    <m/>
  </r>
  <r>
    <x v="4"/>
    <x v="9"/>
    <m/>
    <s v="Robbery"/>
    <x v="0"/>
    <x v="3"/>
    <n v="0"/>
    <n v="290"/>
    <m/>
    <m/>
    <m/>
  </r>
  <r>
    <x v="14"/>
    <x v="4"/>
    <m/>
    <s v="Break and enter"/>
    <x v="0"/>
    <x v="3"/>
    <n v="0"/>
    <n v="387"/>
    <m/>
    <m/>
    <m/>
  </r>
  <r>
    <x v="6"/>
    <x v="6"/>
    <m/>
    <s v="Assault"/>
    <x v="0"/>
    <x v="3"/>
    <n v="0"/>
    <n v="836"/>
    <m/>
    <m/>
    <m/>
  </r>
  <r>
    <x v="3"/>
    <x v="6"/>
    <m/>
    <s v="Narcotics - cocaine and heroin"/>
    <x v="0"/>
    <x v="3"/>
    <n v="0"/>
    <n v="742"/>
    <m/>
    <m/>
    <m/>
  </r>
  <r>
    <x v="6"/>
    <x v="7"/>
    <m/>
    <s v="Robbery"/>
    <x v="0"/>
    <x v="3"/>
    <n v="0"/>
    <n v="238"/>
    <m/>
    <m/>
    <m/>
  </r>
  <r>
    <x v="2"/>
    <x v="4"/>
    <m/>
    <s v="Narcotics - cocaine and heroin"/>
    <x v="0"/>
    <x v="3"/>
    <n v="0"/>
    <n v="689"/>
    <m/>
    <m/>
    <m/>
  </r>
  <r>
    <x v="14"/>
    <x v="4"/>
    <m/>
    <s v="Narcotics - cocaine and heroin"/>
    <x v="0"/>
    <x v="3"/>
    <n v="0"/>
    <n v="686"/>
    <m/>
    <m/>
    <m/>
  </r>
  <r>
    <x v="9"/>
    <x v="10"/>
    <n v="11200"/>
    <s v="Homicide"/>
    <x v="0"/>
    <x v="3"/>
    <n v="0"/>
    <n v="37"/>
    <m/>
    <m/>
    <m/>
  </r>
  <r>
    <x v="6"/>
    <x v="2"/>
    <m/>
    <s v="Theft"/>
    <x v="0"/>
    <x v="3"/>
    <n v="0"/>
    <n v="649"/>
    <m/>
    <m/>
    <m/>
  </r>
  <r>
    <x v="7"/>
    <x v="6"/>
    <m/>
    <s v="Weapons offenses"/>
    <x v="0"/>
    <x v="3"/>
    <n v="0"/>
    <n v="157"/>
    <m/>
    <m/>
    <m/>
  </r>
  <r>
    <x v="11"/>
    <x v="10"/>
    <m/>
    <s v="Theft"/>
    <x v="0"/>
    <x v="3"/>
    <n v="0"/>
    <n v="505"/>
    <m/>
    <m/>
    <m/>
  </r>
  <r>
    <x v="9"/>
    <x v="7"/>
    <m/>
    <s v="Weapons offenses"/>
    <x v="0"/>
    <x v="3"/>
    <n v="0"/>
    <n v="287"/>
    <m/>
    <m/>
    <m/>
  </r>
  <r>
    <x v="7"/>
    <x v="1"/>
    <m/>
    <s v="Threatening"/>
    <x v="0"/>
    <x v="3"/>
    <n v="0"/>
    <n v="116"/>
    <m/>
    <m/>
    <m/>
  </r>
  <r>
    <x v="3"/>
    <x v="11"/>
    <m/>
    <s v="Robbery"/>
    <x v="0"/>
    <x v="3"/>
    <n v="0"/>
    <n v="260"/>
    <m/>
    <m/>
    <m/>
  </r>
  <r>
    <x v="7"/>
    <x v="6"/>
    <m/>
    <s v="Fail to comply"/>
    <x v="0"/>
    <x v="3"/>
    <n v="0"/>
    <n v="665"/>
    <m/>
    <m/>
    <m/>
  </r>
  <r>
    <x v="14"/>
    <x v="3"/>
    <m/>
    <s v="Theft"/>
    <x v="0"/>
    <x v="3"/>
    <n v="0"/>
    <n v="603"/>
    <m/>
    <m/>
    <m/>
  </r>
  <r>
    <x v="2"/>
    <x v="9"/>
    <m/>
    <s v="Robbery"/>
    <x v="0"/>
    <x v="3"/>
    <n v="0"/>
    <n v="292"/>
    <m/>
    <m/>
    <m/>
  </r>
  <r>
    <x v="11"/>
    <x v="6"/>
    <m/>
    <s v="Other vehicle offenses"/>
    <x v="0"/>
    <x v="3"/>
    <n v="0"/>
    <n v="97"/>
    <m/>
    <m/>
    <m/>
  </r>
  <r>
    <x v="0"/>
    <x v="4"/>
    <m/>
    <s v="Robbery"/>
    <x v="0"/>
    <x v="3"/>
    <n v="0"/>
    <n v="285"/>
    <m/>
    <m/>
    <m/>
  </r>
  <r>
    <x v="7"/>
    <x v="1"/>
    <m/>
    <s v="Weapons offenses"/>
    <x v="0"/>
    <x v="3"/>
    <n v="0"/>
    <n v="163"/>
    <m/>
    <m/>
    <m/>
  </r>
  <r>
    <x v="9"/>
    <x v="2"/>
    <m/>
    <s v="Fraud"/>
    <x v="0"/>
    <x v="3"/>
    <n v="0"/>
    <n v="76"/>
    <m/>
    <m/>
    <m/>
  </r>
  <r>
    <x v="4"/>
    <x v="6"/>
    <m/>
    <s v="Other criminal"/>
    <x v="0"/>
    <x v="3"/>
    <n v="0"/>
    <n v="269"/>
    <m/>
    <m/>
    <m/>
  </r>
  <r>
    <x v="2"/>
    <x v="4"/>
    <m/>
    <s v="Mischief"/>
    <x v="0"/>
    <x v="3"/>
    <n v="0"/>
    <n v="105"/>
    <m/>
    <m/>
    <m/>
  </r>
  <r>
    <x v="9"/>
    <x v="4"/>
    <m/>
    <s v="Fail to comply"/>
    <x v="0"/>
    <x v="3"/>
    <n v="0"/>
    <n v="546"/>
    <m/>
    <m/>
    <m/>
  </r>
  <r>
    <x v="11"/>
    <x v="4"/>
    <m/>
    <s v="Narcotics - cocaine and heroin"/>
    <x v="0"/>
    <x v="3"/>
    <n v="0"/>
    <n v="587"/>
    <m/>
    <m/>
    <m/>
  </r>
  <r>
    <x v="4"/>
    <x v="0"/>
    <m/>
    <s v="Weapons offenses"/>
    <x v="0"/>
    <x v="3"/>
    <n v="0"/>
    <n v="360"/>
    <m/>
    <m/>
    <m/>
  </r>
  <r>
    <x v="14"/>
    <x v="0"/>
    <m/>
    <s v="Break and enter"/>
    <x v="0"/>
    <x v="3"/>
    <n v="0"/>
    <n v="387"/>
    <m/>
    <m/>
    <m/>
  </r>
  <r>
    <x v="3"/>
    <x v="9"/>
    <m/>
    <s v="Narcotics - cocaine and heroin"/>
    <x v="0"/>
    <x v="3"/>
    <n v="0"/>
    <n v="539"/>
    <m/>
    <m/>
    <m/>
  </r>
  <r>
    <x v="3"/>
    <x v="1"/>
    <m/>
    <s v="Theft"/>
    <x v="0"/>
    <x v="3"/>
    <n v="0"/>
    <n v="416"/>
    <m/>
    <m/>
    <m/>
  </r>
  <r>
    <x v="11"/>
    <x v="8"/>
    <m/>
    <s v="Break and enter"/>
    <x v="0"/>
    <x v="3"/>
    <n v="0"/>
    <n v="369"/>
    <m/>
    <m/>
    <m/>
  </r>
  <r>
    <x v="11"/>
    <x v="5"/>
    <m/>
    <s v="Other criminal"/>
    <x v="0"/>
    <x v="3"/>
    <n v="0"/>
    <n v="292"/>
    <m/>
    <m/>
    <m/>
  </r>
  <r>
    <x v="3"/>
    <x v="10"/>
    <m/>
    <s v="Sexual assault"/>
    <x v="0"/>
    <x v="3"/>
    <n v="0"/>
    <n v="221"/>
    <m/>
    <m/>
    <m/>
  </r>
  <r>
    <x v="9"/>
    <x v="5"/>
    <m/>
    <s v="Mischief"/>
    <x v="0"/>
    <x v="3"/>
    <n v="0"/>
    <n v="118"/>
    <m/>
    <m/>
    <m/>
  </r>
  <r>
    <x v="7"/>
    <x v="1"/>
    <m/>
    <s v="Mischief"/>
    <x v="0"/>
    <x v="3"/>
    <n v="0"/>
    <n v="97"/>
    <m/>
    <m/>
    <m/>
  </r>
  <r>
    <x v="9"/>
    <x v="4"/>
    <m/>
    <s v="Mischief"/>
    <x v="0"/>
    <x v="3"/>
    <n v="0"/>
    <n v="102"/>
    <m/>
    <m/>
    <m/>
  </r>
  <r>
    <x v="0"/>
    <x v="2"/>
    <m/>
    <s v="Impaired driving"/>
    <x v="0"/>
    <x v="3"/>
    <n v="0"/>
    <n v="145"/>
    <m/>
    <m/>
    <m/>
  </r>
  <r>
    <x v="9"/>
    <x v="3"/>
    <m/>
    <s v="Assault"/>
    <x v="0"/>
    <x v="3"/>
    <n v="0"/>
    <n v="1071"/>
    <m/>
    <m/>
    <m/>
  </r>
  <r>
    <x v="14"/>
    <x v="8"/>
    <m/>
    <s v="Assault"/>
    <x v="0"/>
    <x v="3"/>
    <n v="0"/>
    <n v="956"/>
    <m/>
    <m/>
    <m/>
  </r>
  <r>
    <x v="6"/>
    <x v="11"/>
    <m/>
    <s v="Fail to comply"/>
    <x v="0"/>
    <x v="3"/>
    <n v="0"/>
    <n v="652"/>
    <m/>
    <m/>
    <m/>
  </r>
  <r>
    <x v="0"/>
    <x v="7"/>
    <m/>
    <s v="Break and enter"/>
    <x v="0"/>
    <x v="3"/>
    <n v="0"/>
    <n v="358"/>
    <m/>
    <m/>
    <m/>
  </r>
  <r>
    <x v="7"/>
    <x v="9"/>
    <m/>
    <s v="Fraud"/>
    <x v="0"/>
    <x v="3"/>
    <n v="0"/>
    <n v="112"/>
    <m/>
    <m/>
    <m/>
  </r>
  <r>
    <x v="4"/>
    <x v="2"/>
    <m/>
    <s v="Theft"/>
    <x v="0"/>
    <x v="3"/>
    <n v="0"/>
    <n v="483"/>
    <m/>
    <m/>
    <m/>
  </r>
  <r>
    <x v="9"/>
    <x v="3"/>
    <m/>
    <s v="Theft"/>
    <x v="0"/>
    <x v="3"/>
    <n v="0"/>
    <n v="450"/>
    <m/>
    <m/>
    <m/>
  </r>
  <r>
    <x v="2"/>
    <x v="0"/>
    <m/>
    <s v="Fail to comply"/>
    <x v="0"/>
    <x v="3"/>
    <n v="0"/>
    <n v="623"/>
    <m/>
    <m/>
    <m/>
  </r>
  <r>
    <x v="9"/>
    <x v="0"/>
    <m/>
    <s v="Impaired driving"/>
    <x v="0"/>
    <x v="3"/>
    <n v="0"/>
    <n v="103"/>
    <m/>
    <m/>
    <m/>
  </r>
  <r>
    <x v="14"/>
    <x v="2"/>
    <m/>
    <s v="Weapons offenses"/>
    <x v="0"/>
    <x v="3"/>
    <n v="0"/>
    <n v="269"/>
    <m/>
    <m/>
    <m/>
  </r>
  <r>
    <x v="2"/>
    <x v="7"/>
    <m/>
    <s v="Weapons offenses"/>
    <x v="0"/>
    <x v="3"/>
    <n v="0"/>
    <n v="263"/>
    <m/>
    <m/>
    <m/>
  </r>
  <r>
    <x v="0"/>
    <x v="7"/>
    <m/>
    <s v="Impaired driving"/>
    <x v="0"/>
    <x v="3"/>
    <n v="0"/>
    <n v="78"/>
    <m/>
    <m/>
    <m/>
  </r>
  <r>
    <x v="7"/>
    <x v="4"/>
    <m/>
    <s v="Weapons offenses"/>
    <x v="0"/>
    <x v="3"/>
    <n v="0"/>
    <n v="242"/>
    <m/>
    <m/>
    <m/>
  </r>
  <r>
    <x v="6"/>
    <x v="10"/>
    <m/>
    <s v="Robbery"/>
    <x v="0"/>
    <x v="3"/>
    <n v="0"/>
    <n v="272"/>
    <m/>
    <m/>
    <m/>
  </r>
  <r>
    <x v="14"/>
    <x v="2"/>
    <m/>
    <s v="Impaired driving"/>
    <x v="0"/>
    <x v="3"/>
    <n v="0"/>
    <n v="81"/>
    <m/>
    <m/>
    <m/>
  </r>
  <r>
    <x v="3"/>
    <x v="3"/>
    <m/>
    <s v="Fail to comply"/>
    <x v="0"/>
    <x v="3"/>
    <n v="0"/>
    <n v="460"/>
    <m/>
    <m/>
    <m/>
  </r>
  <r>
    <x v="2"/>
    <x v="1"/>
    <m/>
    <s v="Other vehicle offenses"/>
    <x v="0"/>
    <x v="3"/>
    <n v="0"/>
    <n v="73"/>
    <m/>
    <m/>
    <m/>
  </r>
  <r>
    <x v="6"/>
    <x v="2"/>
    <m/>
    <s v="Fail to comply"/>
    <x v="0"/>
    <x v="3"/>
    <n v="0"/>
    <n v="565"/>
    <m/>
    <m/>
    <m/>
  </r>
  <r>
    <x v="2"/>
    <x v="10"/>
    <n v="11200"/>
    <s v="Homicide"/>
    <x v="0"/>
    <x v="3"/>
    <n v="0"/>
    <n v="35"/>
    <m/>
    <m/>
    <m/>
  </r>
  <r>
    <x v="9"/>
    <x v="10"/>
    <m/>
    <s v="Sexual assault"/>
    <x v="0"/>
    <x v="3"/>
    <n v="0"/>
    <n v="234"/>
    <m/>
    <m/>
    <m/>
  </r>
  <r>
    <x v="4"/>
    <x v="4"/>
    <m/>
    <s v="Fraud"/>
    <x v="0"/>
    <x v="3"/>
    <n v="0"/>
    <n v="68"/>
    <m/>
    <m/>
    <m/>
  </r>
  <r>
    <x v="0"/>
    <x v="3"/>
    <m/>
    <s v="Murder"/>
    <x v="1"/>
    <x v="3"/>
    <n v="0"/>
    <n v="30"/>
    <m/>
    <m/>
    <m/>
  </r>
  <r>
    <x v="3"/>
    <x v="6"/>
    <m/>
    <s v="Theft"/>
    <x v="0"/>
    <x v="3"/>
    <n v="0"/>
    <n v="452"/>
    <m/>
    <m/>
    <m/>
  </r>
  <r>
    <x v="6"/>
    <x v="5"/>
    <m/>
    <s v="Weapons offenses"/>
    <x v="0"/>
    <x v="3"/>
    <n v="0"/>
    <n v="208"/>
    <m/>
    <m/>
    <m/>
  </r>
  <r>
    <x v="2"/>
    <x v="0"/>
    <m/>
    <s v="Break and enter"/>
    <x v="0"/>
    <x v="3"/>
    <n v="0"/>
    <n v="434"/>
    <m/>
    <m/>
    <m/>
  </r>
  <r>
    <x v="6"/>
    <x v="4"/>
    <m/>
    <s v="Robbery"/>
    <x v="0"/>
    <x v="3"/>
    <n v="0"/>
    <n v="284"/>
    <m/>
    <m/>
    <m/>
  </r>
  <r>
    <x v="2"/>
    <x v="11"/>
    <m/>
    <s v="Mischief"/>
    <x v="0"/>
    <x v="3"/>
    <n v="0"/>
    <n v="118"/>
    <m/>
    <m/>
    <m/>
  </r>
  <r>
    <x v="14"/>
    <x v="0"/>
    <m/>
    <s v="Fraud"/>
    <x v="0"/>
    <x v="3"/>
    <n v="0"/>
    <n v="86"/>
    <m/>
    <m/>
    <m/>
  </r>
  <r>
    <x v="9"/>
    <x v="1"/>
    <m/>
    <s v="Break and enter"/>
    <x v="0"/>
    <x v="3"/>
    <n v="0"/>
    <n v="310"/>
    <m/>
    <m/>
    <m/>
  </r>
  <r>
    <x v="0"/>
    <x v="9"/>
    <m/>
    <s v="Other drug offenses"/>
    <x v="0"/>
    <x v="3"/>
    <n v="0"/>
    <n v="9"/>
    <m/>
    <m/>
    <m/>
  </r>
  <r>
    <x v="3"/>
    <x v="10"/>
    <m/>
    <s v="Robbery"/>
    <x v="0"/>
    <x v="3"/>
    <n v="0"/>
    <n v="252"/>
    <m/>
    <m/>
    <m/>
  </r>
  <r>
    <x v="4"/>
    <x v="8"/>
    <m/>
    <s v="Mischief"/>
    <x v="0"/>
    <x v="3"/>
    <n v="0"/>
    <n v="127"/>
    <m/>
    <m/>
    <m/>
  </r>
  <r>
    <x v="4"/>
    <x v="5"/>
    <m/>
    <s v="Other vehicle offenses"/>
    <x v="0"/>
    <x v="3"/>
    <n v="0"/>
    <n v="101"/>
    <m/>
    <m/>
    <m/>
  </r>
  <r>
    <x v="2"/>
    <x v="4"/>
    <m/>
    <s v="Impaired driving"/>
    <x v="0"/>
    <x v="3"/>
    <n v="0"/>
    <n v="98"/>
    <m/>
    <m/>
    <m/>
  </r>
  <r>
    <x v="0"/>
    <x v="6"/>
    <m/>
    <s v="Theft"/>
    <x v="0"/>
    <x v="3"/>
    <n v="0"/>
    <n v="417"/>
    <m/>
    <m/>
    <m/>
  </r>
  <r>
    <x v="3"/>
    <x v="2"/>
    <m/>
    <s v="Other criminal"/>
    <x v="0"/>
    <x v="3"/>
    <n v="0"/>
    <n v="293"/>
    <m/>
    <m/>
    <m/>
  </r>
  <r>
    <x v="3"/>
    <x v="5"/>
    <m/>
    <s v="Other drug offenses"/>
    <x v="0"/>
    <x v="3"/>
    <n v="0"/>
    <n v="16"/>
    <m/>
    <m/>
    <m/>
  </r>
  <r>
    <x v="7"/>
    <x v="6"/>
    <m/>
    <s v="Narcotics - cocaine and heroin"/>
    <x v="0"/>
    <x v="3"/>
    <n v="0"/>
    <n v="694"/>
    <m/>
    <m/>
    <m/>
  </r>
  <r>
    <x v="14"/>
    <x v="8"/>
    <m/>
    <s v="Weapons offenses"/>
    <x v="0"/>
    <x v="3"/>
    <n v="0"/>
    <n v="242"/>
    <m/>
    <m/>
    <m/>
  </r>
  <r>
    <x v="3"/>
    <x v="8"/>
    <m/>
    <s v="Fraud"/>
    <x v="0"/>
    <x v="3"/>
    <n v="0"/>
    <n v="49"/>
    <m/>
    <m/>
    <m/>
  </r>
  <r>
    <x v="11"/>
    <x v="0"/>
    <m/>
    <s v="Robbery"/>
    <x v="0"/>
    <x v="3"/>
    <n v="0"/>
    <n v="315"/>
    <m/>
    <m/>
    <m/>
  </r>
  <r>
    <x v="14"/>
    <x v="0"/>
    <m/>
    <s v="Threatening"/>
    <x v="0"/>
    <x v="3"/>
    <n v="0"/>
    <n v="91"/>
    <m/>
    <m/>
    <m/>
  </r>
  <r>
    <x v="0"/>
    <x v="5"/>
    <m/>
    <s v="Robbery"/>
    <x v="0"/>
    <x v="3"/>
    <n v="0"/>
    <n v="285"/>
    <m/>
    <m/>
    <m/>
  </r>
  <r>
    <x v="4"/>
    <x v="9"/>
    <m/>
    <s v="Sexual assault"/>
    <x v="0"/>
    <x v="3"/>
    <n v="0"/>
    <n v="285"/>
    <m/>
    <m/>
    <m/>
  </r>
  <r>
    <x v="4"/>
    <x v="2"/>
    <m/>
    <s v="Mischief"/>
    <x v="0"/>
    <x v="3"/>
    <n v="0"/>
    <n v="131"/>
    <m/>
    <m/>
    <m/>
  </r>
  <r>
    <x v="4"/>
    <x v="11"/>
    <m/>
    <s v="Threatening"/>
    <x v="0"/>
    <x v="3"/>
    <n v="0"/>
    <n v="134"/>
    <m/>
    <m/>
    <m/>
  </r>
  <r>
    <x v="9"/>
    <x v="7"/>
    <m/>
    <s v="Impaired driving"/>
    <x v="0"/>
    <x v="3"/>
    <n v="0"/>
    <n v="96"/>
    <m/>
    <m/>
    <m/>
  </r>
  <r>
    <x v="3"/>
    <x v="8"/>
    <m/>
    <s v="Other criminal"/>
    <x v="0"/>
    <x v="3"/>
    <n v="0"/>
    <n v="210"/>
    <m/>
    <m/>
    <m/>
  </r>
  <r>
    <x v="4"/>
    <x v="10"/>
    <m/>
    <s v="Other vehicle offenses"/>
    <x v="0"/>
    <x v="3"/>
    <n v="0"/>
    <n v="88"/>
    <m/>
    <m/>
    <m/>
  </r>
  <r>
    <x v="7"/>
    <x v="8"/>
    <m/>
    <s v="Mischief"/>
    <x v="0"/>
    <x v="3"/>
    <n v="0"/>
    <n v="142"/>
    <m/>
    <m/>
    <m/>
  </r>
  <r>
    <x v="3"/>
    <x v="2"/>
    <m/>
    <s v="Murder"/>
    <x v="1"/>
    <x v="3"/>
    <n v="0"/>
    <n v="20"/>
    <m/>
    <m/>
    <m/>
  </r>
  <r>
    <x v="4"/>
    <x v="6"/>
    <m/>
    <s v="Other drug offenses"/>
    <x v="0"/>
    <x v="3"/>
    <n v="0"/>
    <n v="16"/>
    <m/>
    <m/>
    <m/>
  </r>
  <r>
    <x v="11"/>
    <x v="7"/>
    <m/>
    <s v="Other criminal"/>
    <x v="0"/>
    <x v="3"/>
    <n v="0"/>
    <n v="324"/>
    <m/>
    <m/>
    <m/>
  </r>
  <r>
    <x v="7"/>
    <x v="10"/>
    <m/>
    <s v="Mischief"/>
    <x v="0"/>
    <x v="3"/>
    <n v="0"/>
    <n v="124"/>
    <m/>
    <m/>
    <m/>
  </r>
  <r>
    <x v="6"/>
    <x v="11"/>
    <m/>
    <s v="Sexual assault"/>
    <x v="0"/>
    <x v="3"/>
    <n v="0"/>
    <n v="238"/>
    <m/>
    <m/>
    <m/>
  </r>
  <r>
    <x v="2"/>
    <x v="2"/>
    <m/>
    <s v="Other vehicle offenses"/>
    <x v="0"/>
    <x v="3"/>
    <n v="0"/>
    <n v="95"/>
    <m/>
    <m/>
    <m/>
  </r>
  <r>
    <x v="6"/>
    <x v="5"/>
    <m/>
    <s v="Fail to comply"/>
    <x v="0"/>
    <x v="3"/>
    <n v="0"/>
    <n v="562"/>
    <m/>
    <m/>
    <m/>
  </r>
  <r>
    <x v="4"/>
    <x v="9"/>
    <m/>
    <s v="Break and enter"/>
    <x v="0"/>
    <x v="3"/>
    <n v="0"/>
    <n v="409"/>
    <m/>
    <m/>
    <m/>
  </r>
  <r>
    <x v="6"/>
    <x v="3"/>
    <m/>
    <s v="Murder"/>
    <x v="1"/>
    <x v="3"/>
    <n v="0"/>
    <n v="15"/>
    <m/>
    <m/>
    <m/>
  </r>
  <r>
    <x v="4"/>
    <x v="9"/>
    <m/>
    <s v="Mischief"/>
    <x v="0"/>
    <x v="3"/>
    <n v="0"/>
    <n v="131"/>
    <m/>
    <m/>
    <m/>
  </r>
  <r>
    <x v="11"/>
    <x v="0"/>
    <m/>
    <s v="Fraud"/>
    <x v="0"/>
    <x v="3"/>
    <n v="0"/>
    <n v="60"/>
    <m/>
    <m/>
    <m/>
  </r>
  <r>
    <x v="14"/>
    <x v="3"/>
    <m/>
    <s v="Sexual assault"/>
    <x v="0"/>
    <x v="3"/>
    <n v="0"/>
    <n v="226"/>
    <m/>
    <m/>
    <m/>
  </r>
  <r>
    <x v="3"/>
    <x v="11"/>
    <m/>
    <s v="Threatening"/>
    <x v="0"/>
    <x v="3"/>
    <n v="0"/>
    <n v="95"/>
    <m/>
    <m/>
    <m/>
  </r>
  <r>
    <x v="3"/>
    <x v="8"/>
    <m/>
    <s v="Threatening"/>
    <x v="0"/>
    <x v="3"/>
    <n v="0"/>
    <n v="70"/>
    <m/>
    <m/>
    <m/>
  </r>
  <r>
    <x v="4"/>
    <x v="2"/>
    <m/>
    <s v="Other drug offenses"/>
    <x v="0"/>
    <x v="3"/>
    <n v="0"/>
    <n v="22"/>
    <m/>
    <m/>
    <m/>
  </r>
  <r>
    <x v="7"/>
    <x v="8"/>
    <m/>
    <s v="Other drug offenses"/>
    <x v="0"/>
    <x v="3"/>
    <n v="0"/>
    <n v="18"/>
    <m/>
    <m/>
    <m/>
  </r>
  <r>
    <x v="6"/>
    <x v="8"/>
    <m/>
    <s v="Fraud"/>
    <x v="0"/>
    <x v="3"/>
    <n v="0"/>
    <n v="76"/>
    <m/>
    <m/>
    <m/>
  </r>
  <r>
    <x v="0"/>
    <x v="5"/>
    <n v="11200"/>
    <s v="Homicide"/>
    <x v="0"/>
    <x v="3"/>
    <n v="0"/>
    <n v="42"/>
    <m/>
    <m/>
    <m/>
  </r>
  <r>
    <x v="0"/>
    <x v="8"/>
    <m/>
    <s v="Other vehicle offenses"/>
    <x v="0"/>
    <x v="3"/>
    <n v="0"/>
    <n v="90"/>
    <m/>
    <m/>
    <m/>
  </r>
  <r>
    <x v="4"/>
    <x v="1"/>
    <n v="11200"/>
    <s v="Homicide"/>
    <x v="0"/>
    <x v="3"/>
    <n v="0"/>
    <n v="43"/>
    <m/>
    <m/>
    <m/>
  </r>
  <r>
    <x v="0"/>
    <x v="8"/>
    <m/>
    <s v="Impaired driving"/>
    <x v="0"/>
    <x v="3"/>
    <n v="0"/>
    <n v="89"/>
    <m/>
    <m/>
    <m/>
  </r>
  <r>
    <x v="2"/>
    <x v="1"/>
    <m/>
    <s v="Sexual assault"/>
    <x v="0"/>
    <x v="3"/>
    <n v="0"/>
    <n v="165"/>
    <m/>
    <m/>
    <m/>
  </r>
  <r>
    <x v="9"/>
    <x v="5"/>
    <n v="11200"/>
    <s v="Homicide"/>
    <x v="0"/>
    <x v="3"/>
    <n v="0"/>
    <n v="40"/>
    <m/>
    <m/>
    <m/>
  </r>
  <r>
    <x v="14"/>
    <x v="6"/>
    <m/>
    <s v="Sexual assault"/>
    <x v="0"/>
    <x v="3"/>
    <n v="0"/>
    <n v="256"/>
    <m/>
    <m/>
    <m/>
  </r>
  <r>
    <x v="4"/>
    <x v="3"/>
    <m/>
    <s v="Sexual assault"/>
    <x v="0"/>
    <x v="3"/>
    <n v="0"/>
    <n v="278"/>
    <m/>
    <m/>
    <m/>
  </r>
  <r>
    <x v="3"/>
    <x v="5"/>
    <m/>
    <s v="Break and enter"/>
    <x v="0"/>
    <x v="3"/>
    <n v="0"/>
    <n v="370"/>
    <m/>
    <m/>
    <m/>
  </r>
  <r>
    <x v="7"/>
    <x v="1"/>
    <m/>
    <s v="Other vehicle offenses"/>
    <x v="0"/>
    <x v="3"/>
    <n v="0"/>
    <n v="90"/>
    <m/>
    <m/>
    <m/>
  </r>
  <r>
    <x v="2"/>
    <x v="1"/>
    <m/>
    <s v="Threatening"/>
    <x v="0"/>
    <x v="3"/>
    <n v="0"/>
    <n v="74"/>
    <m/>
    <m/>
    <m/>
  </r>
  <r>
    <x v="11"/>
    <x v="8"/>
    <m/>
    <s v="Robbery"/>
    <x v="0"/>
    <x v="3"/>
    <n v="0"/>
    <n v="281"/>
    <m/>
    <m/>
    <m/>
  </r>
  <r>
    <x v="11"/>
    <x v="5"/>
    <m/>
    <s v="Impaired driving"/>
    <x v="0"/>
    <x v="3"/>
    <n v="0"/>
    <n v="149"/>
    <m/>
    <m/>
    <m/>
  </r>
  <r>
    <x v="6"/>
    <x v="10"/>
    <n v="11200"/>
    <s v="Homicide"/>
    <x v="0"/>
    <x v="3"/>
    <n v="0"/>
    <n v="35"/>
    <m/>
    <m/>
    <m/>
  </r>
  <r>
    <x v="14"/>
    <x v="7"/>
    <m/>
    <s v="Other drug offenses"/>
    <x v="0"/>
    <x v="3"/>
    <n v="0"/>
    <n v="7"/>
    <m/>
    <m/>
    <m/>
  </r>
  <r>
    <x v="0"/>
    <x v="9"/>
    <m/>
    <s v="Murder"/>
    <x v="1"/>
    <x v="3"/>
    <n v="0"/>
    <n v="20"/>
    <m/>
    <m/>
    <m/>
  </r>
  <r>
    <x v="3"/>
    <x v="2"/>
    <m/>
    <s v="Threatening"/>
    <x v="0"/>
    <x v="3"/>
    <n v="0"/>
    <n v="114"/>
    <m/>
    <m/>
    <m/>
  </r>
  <r>
    <x v="9"/>
    <x v="0"/>
    <m/>
    <s v="Threatening"/>
    <x v="0"/>
    <x v="3"/>
    <n v="0"/>
    <n v="87"/>
    <m/>
    <m/>
    <m/>
  </r>
  <r>
    <x v="3"/>
    <x v="2"/>
    <n v="11200"/>
    <s v="Homicide"/>
    <x v="0"/>
    <x v="3"/>
    <n v="0"/>
    <n v="41"/>
    <m/>
    <m/>
    <m/>
  </r>
  <r>
    <x v="6"/>
    <x v="11"/>
    <m/>
    <s v="Robbery"/>
    <x v="0"/>
    <x v="3"/>
    <n v="0"/>
    <n v="294"/>
    <m/>
    <m/>
    <m/>
  </r>
  <r>
    <x v="4"/>
    <x v="11"/>
    <m/>
    <s v="Fraud"/>
    <x v="0"/>
    <x v="3"/>
    <n v="0"/>
    <n v="66"/>
    <m/>
    <m/>
    <m/>
  </r>
  <r>
    <x v="4"/>
    <x v="5"/>
    <m/>
    <s v="Fraud"/>
    <x v="0"/>
    <x v="3"/>
    <n v="0"/>
    <n v="66"/>
    <m/>
    <m/>
    <m/>
  </r>
  <r>
    <x v="6"/>
    <x v="8"/>
    <m/>
    <s v="Mischief"/>
    <x v="0"/>
    <x v="3"/>
    <n v="0"/>
    <n v="104"/>
    <m/>
    <m/>
    <m/>
  </r>
  <r>
    <x v="6"/>
    <x v="2"/>
    <m/>
    <s v="Weapons offenses"/>
    <x v="0"/>
    <x v="3"/>
    <n v="0"/>
    <n v="233"/>
    <m/>
    <m/>
    <m/>
  </r>
  <r>
    <x v="7"/>
    <x v="4"/>
    <m/>
    <s v="Mischief"/>
    <x v="0"/>
    <x v="3"/>
    <n v="0"/>
    <n v="123"/>
    <m/>
    <m/>
    <m/>
  </r>
  <r>
    <x v="6"/>
    <x v="8"/>
    <m/>
    <s v="Impaired driving"/>
    <x v="0"/>
    <x v="3"/>
    <n v="0"/>
    <n v="65"/>
    <m/>
    <m/>
    <m/>
  </r>
  <r>
    <x v="3"/>
    <x v="4"/>
    <m/>
    <s v="Other vehicle offenses"/>
    <x v="0"/>
    <x v="3"/>
    <n v="0"/>
    <n v="83"/>
    <m/>
    <m/>
    <m/>
  </r>
  <r>
    <x v="6"/>
    <x v="3"/>
    <m/>
    <s v="Other vehicle offenses"/>
    <x v="0"/>
    <x v="3"/>
    <n v="0"/>
    <n v="66"/>
    <m/>
    <m/>
    <m/>
  </r>
  <r>
    <x v="9"/>
    <x v="5"/>
    <m/>
    <s v="Other vehicle offenses"/>
    <x v="0"/>
    <x v="3"/>
    <n v="0"/>
    <n v="81"/>
    <m/>
    <m/>
    <m/>
  </r>
  <r>
    <x v="7"/>
    <x v="8"/>
    <m/>
    <s v="Murder"/>
    <x v="1"/>
    <x v="3"/>
    <n v="0"/>
    <n v="22"/>
    <m/>
    <m/>
    <m/>
  </r>
  <r>
    <x v="4"/>
    <x v="2"/>
    <m/>
    <s v="Other vehicle offenses"/>
    <x v="0"/>
    <x v="3"/>
    <n v="0"/>
    <n v="78"/>
    <m/>
    <m/>
    <m/>
  </r>
  <r>
    <x v="9"/>
    <x v="10"/>
    <m/>
    <s v="Other vehicle offenses"/>
    <x v="0"/>
    <x v="3"/>
    <n v="0"/>
    <n v="97"/>
    <m/>
    <m/>
    <m/>
  </r>
  <r>
    <x v="3"/>
    <x v="5"/>
    <m/>
    <s v="Murder"/>
    <x v="1"/>
    <x v="3"/>
    <n v="0"/>
    <n v="13"/>
    <m/>
    <m/>
    <m/>
  </r>
  <r>
    <x v="0"/>
    <x v="6"/>
    <m/>
    <s v="Other drug offenses"/>
    <x v="0"/>
    <x v="3"/>
    <n v="0"/>
    <n v="14"/>
    <m/>
    <m/>
    <m/>
  </r>
  <r>
    <x v="14"/>
    <x v="2"/>
    <m/>
    <s v="Mischief"/>
    <x v="0"/>
    <x v="3"/>
    <n v="0"/>
    <n v="82"/>
    <m/>
    <m/>
    <m/>
  </r>
  <r>
    <x v="0"/>
    <x v="0"/>
    <m/>
    <s v="Fraud"/>
    <x v="0"/>
    <x v="3"/>
    <n v="0"/>
    <n v="51"/>
    <m/>
    <m/>
    <m/>
  </r>
  <r>
    <x v="3"/>
    <x v="10"/>
    <m/>
    <s v="Fraud"/>
    <x v="0"/>
    <x v="3"/>
    <n v="0"/>
    <n v="46"/>
    <m/>
    <m/>
    <m/>
  </r>
  <r>
    <x v="7"/>
    <x v="3"/>
    <n v="11200"/>
    <s v="Homicide"/>
    <x v="0"/>
    <x v="3"/>
    <n v="0"/>
    <n v="33"/>
    <m/>
    <m/>
    <m/>
  </r>
  <r>
    <x v="7"/>
    <x v="3"/>
    <m/>
    <s v="Other drug offenses"/>
    <x v="0"/>
    <x v="3"/>
    <n v="0"/>
    <n v="21"/>
    <m/>
    <m/>
    <m/>
  </r>
  <r>
    <x v="6"/>
    <x v="9"/>
    <n v="11200"/>
    <s v="Homicide"/>
    <x v="0"/>
    <x v="3"/>
    <n v="0"/>
    <n v="42"/>
    <m/>
    <m/>
    <m/>
  </r>
  <r>
    <x v="11"/>
    <x v="0"/>
    <m/>
    <s v="Other vehicle offenses"/>
    <x v="0"/>
    <x v="3"/>
    <n v="0"/>
    <n v="113"/>
    <m/>
    <m/>
    <m/>
  </r>
  <r>
    <x v="3"/>
    <x v="11"/>
    <m/>
    <s v="Fraud"/>
    <x v="0"/>
    <x v="3"/>
    <n v="0"/>
    <n v="93"/>
    <m/>
    <m/>
    <m/>
  </r>
  <r>
    <x v="14"/>
    <x v="1"/>
    <m/>
    <s v="Impaired driving"/>
    <x v="0"/>
    <x v="3"/>
    <n v="0"/>
    <n v="73"/>
    <m/>
    <m/>
    <m/>
  </r>
  <r>
    <x v="7"/>
    <x v="9"/>
    <n v="11200"/>
    <s v="Homicide"/>
    <x v="0"/>
    <x v="3"/>
    <n v="0"/>
    <n v="21"/>
    <m/>
    <m/>
    <m/>
  </r>
  <r>
    <x v="0"/>
    <x v="3"/>
    <m/>
    <s v="Fraud"/>
    <x v="0"/>
    <x v="3"/>
    <n v="0"/>
    <n v="46"/>
    <m/>
    <m/>
    <m/>
  </r>
  <r>
    <x v="7"/>
    <x v="7"/>
    <m/>
    <s v="Other drug offenses"/>
    <x v="0"/>
    <x v="3"/>
    <n v="0"/>
    <n v="13"/>
    <m/>
    <m/>
    <m/>
  </r>
  <r>
    <x v="6"/>
    <x v="8"/>
    <m/>
    <s v="Other drug offenses"/>
    <x v="0"/>
    <x v="3"/>
    <n v="0"/>
    <n v="17"/>
    <m/>
    <m/>
    <m/>
  </r>
  <r>
    <x v="7"/>
    <x v="11"/>
    <m/>
    <s v="Other drug offenses"/>
    <x v="0"/>
    <x v="3"/>
    <n v="0"/>
    <n v="17"/>
    <m/>
    <m/>
    <m/>
  </r>
  <r>
    <x v="0"/>
    <x v="3"/>
    <m/>
    <s v="Other drug offenses"/>
    <x v="0"/>
    <x v="3"/>
    <n v="0"/>
    <n v="5"/>
    <m/>
    <m/>
    <m/>
  </r>
  <r>
    <x v="11"/>
    <x v="2"/>
    <m/>
    <s v="Other drug offenses"/>
    <x v="0"/>
    <x v="3"/>
    <n v="0"/>
    <n v="27"/>
    <m/>
    <m/>
    <m/>
  </r>
  <r>
    <x v="6"/>
    <x v="6"/>
    <m/>
    <s v="Threatening"/>
    <x v="0"/>
    <x v="3"/>
    <n v="0"/>
    <n v="77"/>
    <m/>
    <m/>
    <m/>
  </r>
  <r>
    <x v="7"/>
    <x v="5"/>
    <m/>
    <s v="Murder"/>
    <x v="1"/>
    <x v="3"/>
    <n v="0"/>
    <n v="16"/>
    <m/>
    <m/>
    <m/>
  </r>
  <r>
    <x v="7"/>
    <x v="6"/>
    <m/>
    <s v="Murder"/>
    <x v="1"/>
    <x v="3"/>
    <n v="0"/>
    <n v="7"/>
    <m/>
    <m/>
    <m/>
  </r>
  <r>
    <x v="0"/>
    <x v="9"/>
    <n v="11200"/>
    <s v="Homicide"/>
    <x v="0"/>
    <x v="3"/>
    <n v="0"/>
    <n v="34"/>
    <m/>
    <m/>
    <m/>
  </r>
  <r>
    <x v="9"/>
    <x v="8"/>
    <m/>
    <s v="Other drug offenses"/>
    <x v="0"/>
    <x v="3"/>
    <n v="0"/>
    <n v="16"/>
    <m/>
    <m/>
    <m/>
  </r>
  <r>
    <x v="11"/>
    <x v="10"/>
    <m/>
    <s v="Murder"/>
    <x v="1"/>
    <x v="3"/>
    <n v="0"/>
    <n v="16"/>
    <m/>
    <m/>
    <m/>
  </r>
  <r>
    <x v="3"/>
    <x v="10"/>
    <m/>
    <s v="Murder"/>
    <x v="1"/>
    <x v="3"/>
    <n v="0"/>
    <n v="24"/>
    <m/>
    <m/>
    <m/>
  </r>
  <r>
    <x v="9"/>
    <x v="10"/>
    <m/>
    <s v="Other drug offenses"/>
    <x v="0"/>
    <x v="3"/>
    <n v="0"/>
    <n v="7"/>
    <m/>
    <m/>
    <m/>
  </r>
  <r>
    <x v="9"/>
    <x v="3"/>
    <m/>
    <s v="Other drug offenses"/>
    <x v="0"/>
    <x v="3"/>
    <n v="0"/>
    <n v="12"/>
    <m/>
    <m/>
    <m/>
  </r>
  <r>
    <x v="14"/>
    <x v="9"/>
    <m/>
    <s v="Other drug offenses"/>
    <x v="0"/>
    <x v="3"/>
    <n v="0"/>
    <n v="5"/>
    <m/>
    <m/>
    <m/>
  </r>
  <r>
    <x v="7"/>
    <x v="3"/>
    <n v="19000"/>
    <s v="BCM_AFA"/>
    <x v="3"/>
    <x v="4"/>
    <n v="619333.14"/>
    <n v="0"/>
    <s v="Y"/>
    <m/>
    <s v="MID-LEVEL"/>
  </r>
  <r>
    <x v="7"/>
    <x v="10"/>
    <n v="19000"/>
    <s v="BCM_AFA"/>
    <x v="3"/>
    <x v="4"/>
    <n v="635779.92000000004"/>
    <n v="0"/>
    <s v="Y"/>
    <m/>
    <s v="MID-LEVEL"/>
  </r>
  <r>
    <x v="7"/>
    <x v="5"/>
    <n v="19000"/>
    <s v="BCM_AFA"/>
    <x v="3"/>
    <x v="4"/>
    <n v="523475.18"/>
    <n v="0"/>
    <s v="Y"/>
    <m/>
    <s v="BCM"/>
  </r>
  <r>
    <x v="6"/>
    <x v="0"/>
    <n v="19000"/>
    <s v="BCM_AFA"/>
    <x v="3"/>
    <x v="4"/>
    <n v="407580.65"/>
    <n v="0"/>
    <s v="Y"/>
    <m/>
    <s v="BCM"/>
  </r>
  <r>
    <x v="6"/>
    <x v="4"/>
    <n v="19000"/>
    <s v="BCM_AFA"/>
    <x v="3"/>
    <x v="4"/>
    <n v="506832.99"/>
    <n v="0"/>
    <s v="Y"/>
    <m/>
    <s v="MID-LEVEL"/>
  </r>
  <r>
    <x v="2"/>
    <x v="7"/>
    <n v="19000"/>
    <s v="BCM_AFA"/>
    <x v="3"/>
    <x v="4"/>
    <n v="458102.99"/>
    <n v="0"/>
    <s v="Y"/>
    <m/>
    <s v="MID-LEVEL"/>
  </r>
  <r>
    <x v="2"/>
    <x v="9"/>
    <n v="19000"/>
    <s v="BCM_AFA"/>
    <x v="3"/>
    <x v="4"/>
    <n v="407889.55"/>
    <n v="0"/>
    <s v="Y"/>
    <m/>
    <s v="MID-LEVEL"/>
  </r>
  <r>
    <x v="2"/>
    <x v="10"/>
    <n v="19000"/>
    <s v="BCM_AFA"/>
    <x v="3"/>
    <x v="4"/>
    <n v="391855.12"/>
    <n v="0"/>
    <s v="Y"/>
    <m/>
    <s v="BCM"/>
  </r>
  <r>
    <x v="2"/>
    <x v="1"/>
    <n v="19000"/>
    <s v="BCM_AFA"/>
    <x v="3"/>
    <x v="4"/>
    <n v="478228.42"/>
    <n v="0"/>
    <s v="Y"/>
    <m/>
    <s v="MID-LEVEL"/>
  </r>
  <r>
    <x v="14"/>
    <x v="7"/>
    <n v="19000"/>
    <s v="BCM_AFA"/>
    <x v="3"/>
    <x v="4"/>
    <n v="436786.68"/>
    <n v="0"/>
    <s v="Y"/>
    <m/>
    <s v="MID-LEVEL"/>
  </r>
  <r>
    <x v="14"/>
    <x v="2"/>
    <n v="16500"/>
    <s v="Other vehicle offenses"/>
    <x v="0"/>
    <x v="4"/>
    <n v="113462.82"/>
    <n v="0"/>
    <m/>
    <m/>
    <s v="MID-LEVEL"/>
  </r>
  <r>
    <x v="3"/>
    <x v="11"/>
    <n v="12000"/>
    <s v="Narcotics - cocaine and heroin"/>
    <x v="0"/>
    <x v="4"/>
    <n v="103538.81"/>
    <n v="0"/>
    <m/>
    <m/>
    <s v="BCM"/>
  </r>
  <r>
    <x v="2"/>
    <x v="9"/>
    <n v="14000"/>
    <s v="Assault"/>
    <x v="0"/>
    <x v="4"/>
    <n v="1157627.9099999999"/>
    <n v="0"/>
    <m/>
    <m/>
    <s v="MID-LEVEL"/>
  </r>
  <r>
    <x v="7"/>
    <x v="9"/>
    <n v="11000"/>
    <s v="Murder"/>
    <x v="1"/>
    <x v="4"/>
    <n v="718318.49"/>
    <n v="0"/>
    <m/>
    <m/>
    <s v="BCM"/>
  </r>
  <r>
    <x v="6"/>
    <x v="7"/>
    <n v="13500"/>
    <s v="Weapons offenses"/>
    <x v="0"/>
    <x v="4"/>
    <n v="256909.86"/>
    <n v="0"/>
    <m/>
    <m/>
    <s v="MID-LEVEL"/>
  </r>
  <r>
    <x v="7"/>
    <x v="9"/>
    <n v="12000"/>
    <s v="Narcotics - cocaine and heroin"/>
    <x v="0"/>
    <x v="4"/>
    <n v="903573.54"/>
    <n v="0"/>
    <m/>
    <m/>
    <s v="MID-LEVEL"/>
  </r>
  <r>
    <x v="7"/>
    <x v="8"/>
    <n v="11000"/>
    <s v="Murder"/>
    <x v="1"/>
    <x v="4"/>
    <n v="696722.52"/>
    <n v="0"/>
    <m/>
    <m/>
    <s v="BCM"/>
  </r>
  <r>
    <x v="7"/>
    <x v="6"/>
    <n v="11000"/>
    <s v="Murder"/>
    <x v="1"/>
    <x v="4"/>
    <n v="9122.0300000000007"/>
    <n v="0"/>
    <m/>
    <m/>
    <s v="MID-LEVEL"/>
  </r>
  <r>
    <x v="4"/>
    <x v="2"/>
    <m/>
    <s v="Robbery"/>
    <x v="0"/>
    <x v="3"/>
    <n v="0"/>
    <n v="285"/>
    <m/>
    <m/>
    <m/>
  </r>
  <r>
    <x v="11"/>
    <x v="7"/>
    <m/>
    <s v="Other vehicle offenses"/>
    <x v="0"/>
    <x v="3"/>
    <n v="0"/>
    <n v="105"/>
    <m/>
    <m/>
    <m/>
  </r>
  <r>
    <x v="14"/>
    <x v="7"/>
    <m/>
    <s v="Theft"/>
    <x v="0"/>
    <x v="3"/>
    <n v="0"/>
    <n v="662"/>
    <m/>
    <m/>
    <m/>
  </r>
  <r>
    <x v="0"/>
    <x v="0"/>
    <m/>
    <s v="Break and enter"/>
    <x v="0"/>
    <x v="3"/>
    <n v="0"/>
    <n v="359"/>
    <m/>
    <m/>
    <m/>
  </r>
  <r>
    <x v="11"/>
    <x v="6"/>
    <m/>
    <s v="Break and enter"/>
    <x v="0"/>
    <x v="3"/>
    <n v="0"/>
    <n v="400"/>
    <m/>
    <m/>
    <m/>
  </r>
  <r>
    <x v="9"/>
    <x v="8"/>
    <m/>
    <s v="Narcotics - cocaine and heroin"/>
    <x v="0"/>
    <x v="3"/>
    <n v="0"/>
    <n v="773"/>
    <m/>
    <m/>
    <m/>
  </r>
  <r>
    <x v="6"/>
    <x v="4"/>
    <m/>
    <s v="Fail to comply"/>
    <x v="0"/>
    <x v="3"/>
    <n v="0"/>
    <n v="601"/>
    <m/>
    <m/>
    <m/>
  </r>
  <r>
    <x v="6"/>
    <x v="0"/>
    <m/>
    <s v="Fail to comply"/>
    <x v="0"/>
    <x v="3"/>
    <n v="0"/>
    <n v="681"/>
    <m/>
    <m/>
    <m/>
  </r>
  <r>
    <x v="9"/>
    <x v="11"/>
    <m/>
    <s v="Robbery"/>
    <x v="0"/>
    <x v="3"/>
    <n v="0"/>
    <n v="226"/>
    <m/>
    <m/>
    <m/>
  </r>
  <r>
    <x v="0"/>
    <x v="10"/>
    <m/>
    <s v="Fraud"/>
    <x v="0"/>
    <x v="3"/>
    <n v="0"/>
    <n v="71"/>
    <m/>
    <m/>
    <m/>
  </r>
  <r>
    <x v="9"/>
    <x v="2"/>
    <m/>
    <s v="Assault"/>
    <x v="0"/>
    <x v="3"/>
    <n v="0"/>
    <n v="1237"/>
    <m/>
    <m/>
    <m/>
  </r>
  <r>
    <x v="7"/>
    <x v="10"/>
    <m/>
    <s v="Assault"/>
    <x v="0"/>
    <x v="3"/>
    <n v="0"/>
    <n v="1167"/>
    <m/>
    <m/>
    <m/>
  </r>
  <r>
    <x v="3"/>
    <x v="7"/>
    <m/>
    <s v="Assault"/>
    <x v="0"/>
    <x v="3"/>
    <n v="0"/>
    <n v="541"/>
    <m/>
    <m/>
    <m/>
  </r>
  <r>
    <x v="9"/>
    <x v="6"/>
    <m/>
    <s v="Other criminal"/>
    <x v="0"/>
    <x v="3"/>
    <n v="0"/>
    <n v="239"/>
    <m/>
    <m/>
    <m/>
  </r>
  <r>
    <x v="6"/>
    <x v="1"/>
    <m/>
    <s v="Assault"/>
    <x v="0"/>
    <x v="3"/>
    <n v="0"/>
    <n v="690"/>
    <m/>
    <m/>
    <m/>
  </r>
  <r>
    <x v="0"/>
    <x v="5"/>
    <m/>
    <s v="Weapons offenses"/>
    <x v="0"/>
    <x v="3"/>
    <n v="0"/>
    <n v="371"/>
    <m/>
    <m/>
    <m/>
  </r>
  <r>
    <x v="7"/>
    <x v="0"/>
    <m/>
    <s v="Weapons offenses"/>
    <x v="0"/>
    <x v="3"/>
    <n v="0"/>
    <n v="248"/>
    <m/>
    <m/>
    <m/>
  </r>
  <r>
    <x v="6"/>
    <x v="4"/>
    <m/>
    <s v="Assault"/>
    <x v="0"/>
    <x v="3"/>
    <n v="0"/>
    <n v="985"/>
    <m/>
    <m/>
    <m/>
  </r>
  <r>
    <x v="3"/>
    <x v="6"/>
    <m/>
    <s v="Break and enter"/>
    <x v="0"/>
    <x v="3"/>
    <n v="0"/>
    <n v="394"/>
    <m/>
    <m/>
    <m/>
  </r>
  <r>
    <x v="2"/>
    <x v="8"/>
    <m/>
    <s v="Break and enter"/>
    <x v="0"/>
    <x v="3"/>
    <n v="0"/>
    <n v="379"/>
    <m/>
    <m/>
    <m/>
  </r>
  <r>
    <x v="14"/>
    <x v="10"/>
    <m/>
    <s v="Fail to comply"/>
    <x v="0"/>
    <x v="3"/>
    <n v="0"/>
    <n v="536"/>
    <m/>
    <m/>
    <m/>
  </r>
  <r>
    <x v="6"/>
    <x v="3"/>
    <m/>
    <s v="Threatening"/>
    <x v="0"/>
    <x v="3"/>
    <n v="0"/>
    <n v="81"/>
    <m/>
    <m/>
    <m/>
  </r>
  <r>
    <x v="6"/>
    <x v="8"/>
    <m/>
    <s v="Robbery"/>
    <x v="0"/>
    <x v="3"/>
    <n v="0"/>
    <n v="298"/>
    <m/>
    <m/>
    <m/>
  </r>
  <r>
    <x v="9"/>
    <x v="9"/>
    <m/>
    <s v="Other criminal"/>
    <x v="0"/>
    <x v="3"/>
    <n v="0"/>
    <n v="241"/>
    <m/>
    <m/>
    <m/>
  </r>
  <r>
    <x v="9"/>
    <x v="9"/>
    <m/>
    <s v="Assault"/>
    <x v="0"/>
    <x v="3"/>
    <n v="0"/>
    <n v="1019"/>
    <m/>
    <m/>
    <m/>
  </r>
  <r>
    <x v="6"/>
    <x v="7"/>
    <m/>
    <s v="Theft"/>
    <x v="0"/>
    <x v="3"/>
    <n v="0"/>
    <n v="583"/>
    <m/>
    <m/>
    <m/>
  </r>
  <r>
    <x v="6"/>
    <x v="2"/>
    <m/>
    <s v="Robbery"/>
    <x v="0"/>
    <x v="3"/>
    <n v="0"/>
    <n v="314"/>
    <m/>
    <m/>
    <m/>
  </r>
  <r>
    <x v="3"/>
    <x v="0"/>
    <m/>
    <s v="Break and enter"/>
    <x v="0"/>
    <x v="3"/>
    <n v="0"/>
    <n v="283"/>
    <m/>
    <m/>
    <m/>
  </r>
  <r>
    <x v="14"/>
    <x v="5"/>
    <m/>
    <s v="Fraud"/>
    <x v="0"/>
    <x v="3"/>
    <n v="0"/>
    <n v="87"/>
    <m/>
    <m/>
    <m/>
  </r>
  <r>
    <x v="11"/>
    <x v="11"/>
    <m/>
    <s v="Theft"/>
    <x v="0"/>
    <x v="3"/>
    <n v="0"/>
    <n v="606"/>
    <m/>
    <m/>
    <m/>
  </r>
  <r>
    <x v="2"/>
    <x v="11"/>
    <m/>
    <s v="Other criminal"/>
    <x v="0"/>
    <x v="3"/>
    <n v="0"/>
    <n v="335"/>
    <m/>
    <m/>
    <m/>
  </r>
  <r>
    <x v="4"/>
    <x v="2"/>
    <m/>
    <s v="Threatening"/>
    <x v="0"/>
    <x v="3"/>
    <n v="0"/>
    <n v="115"/>
    <m/>
    <m/>
    <m/>
  </r>
  <r>
    <x v="11"/>
    <x v="4"/>
    <m/>
    <s v="Other vehicle offenses"/>
    <x v="0"/>
    <x v="3"/>
    <n v="0"/>
    <n v="118"/>
    <m/>
    <m/>
    <m/>
  </r>
  <r>
    <x v="4"/>
    <x v="9"/>
    <m/>
    <s v="Narcotics - cocaine and heroin"/>
    <x v="0"/>
    <x v="3"/>
    <n v="0"/>
    <n v="588"/>
    <m/>
    <m/>
    <m/>
  </r>
  <r>
    <x v="9"/>
    <x v="2"/>
    <m/>
    <s v="Break and enter"/>
    <x v="0"/>
    <x v="3"/>
    <n v="0"/>
    <n v="410"/>
    <m/>
    <m/>
    <m/>
  </r>
  <r>
    <x v="6"/>
    <x v="2"/>
    <m/>
    <s v="Narcotics - cocaine and heroin"/>
    <x v="0"/>
    <x v="3"/>
    <n v="0"/>
    <n v="734"/>
    <m/>
    <m/>
    <m/>
  </r>
  <r>
    <x v="3"/>
    <x v="3"/>
    <n v="11200"/>
    <s v="Homicide"/>
    <x v="0"/>
    <x v="3"/>
    <n v="0"/>
    <n v="36"/>
    <m/>
    <m/>
    <m/>
  </r>
  <r>
    <x v="0"/>
    <x v="2"/>
    <m/>
    <s v="Mischief"/>
    <x v="0"/>
    <x v="3"/>
    <n v="0"/>
    <n v="107"/>
    <m/>
    <m/>
    <m/>
  </r>
  <r>
    <x v="0"/>
    <x v="1"/>
    <m/>
    <s v="Other criminal"/>
    <x v="0"/>
    <x v="3"/>
    <n v="0"/>
    <n v="186"/>
    <m/>
    <m/>
    <m/>
  </r>
  <r>
    <x v="0"/>
    <x v="6"/>
    <m/>
    <s v="Sexual assault"/>
    <x v="0"/>
    <x v="3"/>
    <n v="0"/>
    <n v="244"/>
    <m/>
    <m/>
    <m/>
  </r>
  <r>
    <x v="0"/>
    <x v="10"/>
    <m/>
    <s v="Sexual assault"/>
    <x v="0"/>
    <x v="3"/>
    <n v="0"/>
    <n v="254"/>
    <m/>
    <m/>
    <m/>
  </r>
  <r>
    <x v="3"/>
    <x v="5"/>
    <m/>
    <s v="Fraud"/>
    <x v="0"/>
    <x v="3"/>
    <n v="0"/>
    <n v="71"/>
    <m/>
    <m/>
    <m/>
  </r>
  <r>
    <x v="9"/>
    <x v="5"/>
    <m/>
    <s v="Sexual assault"/>
    <x v="0"/>
    <x v="3"/>
    <n v="0"/>
    <n v="257"/>
    <m/>
    <m/>
    <m/>
  </r>
  <r>
    <x v="3"/>
    <x v="2"/>
    <m/>
    <s v="Sexual assault"/>
    <x v="0"/>
    <x v="3"/>
    <n v="0"/>
    <n v="309"/>
    <m/>
    <m/>
    <m/>
  </r>
  <r>
    <x v="0"/>
    <x v="8"/>
    <m/>
    <s v="Robbery"/>
    <x v="0"/>
    <x v="3"/>
    <n v="0"/>
    <n v="271"/>
    <m/>
    <m/>
    <m/>
  </r>
  <r>
    <x v="4"/>
    <x v="11"/>
    <m/>
    <s v="Impaired driving"/>
    <x v="0"/>
    <x v="3"/>
    <n v="0"/>
    <n v="109"/>
    <m/>
    <m/>
    <m/>
  </r>
  <r>
    <x v="0"/>
    <x v="7"/>
    <m/>
    <s v="Other drug offenses"/>
    <x v="0"/>
    <x v="3"/>
    <n v="0"/>
    <n v="15"/>
    <m/>
    <m/>
    <m/>
  </r>
  <r>
    <x v="2"/>
    <x v="6"/>
    <m/>
    <s v="Narcotics - cocaine and heroin"/>
    <x v="0"/>
    <x v="3"/>
    <n v="0"/>
    <n v="554"/>
    <m/>
    <m/>
    <m/>
  </r>
  <r>
    <x v="6"/>
    <x v="6"/>
    <m/>
    <s v="Weapons offenses"/>
    <x v="0"/>
    <x v="3"/>
    <n v="0"/>
    <n v="189"/>
    <m/>
    <m/>
    <m/>
  </r>
  <r>
    <x v="2"/>
    <x v="6"/>
    <m/>
    <s v="Weapons offenses"/>
    <x v="0"/>
    <x v="3"/>
    <n v="0"/>
    <n v="252"/>
    <m/>
    <m/>
    <m/>
  </r>
  <r>
    <x v="2"/>
    <x v="6"/>
    <m/>
    <s v="Fraud"/>
    <x v="0"/>
    <x v="3"/>
    <n v="0"/>
    <n v="86"/>
    <m/>
    <m/>
    <m/>
  </r>
  <r>
    <x v="0"/>
    <x v="1"/>
    <m/>
    <s v="Narcotics - cocaine and heroin"/>
    <x v="0"/>
    <x v="3"/>
    <n v="0"/>
    <n v="454"/>
    <m/>
    <m/>
    <m/>
  </r>
  <r>
    <x v="11"/>
    <x v="8"/>
    <m/>
    <s v="Narcotics - cocaine and heroin"/>
    <x v="0"/>
    <x v="3"/>
    <n v="0"/>
    <n v="538"/>
    <m/>
    <m/>
    <m/>
  </r>
  <r>
    <x v="2"/>
    <x v="1"/>
    <m/>
    <s v="Weapons offenses"/>
    <x v="0"/>
    <x v="3"/>
    <n v="0"/>
    <n v="253"/>
    <m/>
    <m/>
    <m/>
  </r>
  <r>
    <x v="14"/>
    <x v="1"/>
    <m/>
    <s v="Fraud"/>
    <x v="0"/>
    <x v="3"/>
    <n v="0"/>
    <n v="72"/>
    <m/>
    <m/>
    <m/>
  </r>
  <r>
    <x v="4"/>
    <x v="11"/>
    <m/>
    <s v="Narcotics - cocaine and heroin"/>
    <x v="0"/>
    <x v="3"/>
    <n v="0"/>
    <n v="565"/>
    <m/>
    <m/>
    <m/>
  </r>
  <r>
    <x v="7"/>
    <x v="11"/>
    <m/>
    <s v="Other criminal"/>
    <x v="0"/>
    <x v="3"/>
    <n v="0"/>
    <n v="334"/>
    <m/>
    <m/>
    <m/>
  </r>
  <r>
    <x v="4"/>
    <x v="6"/>
    <m/>
    <s v="Robbery"/>
    <x v="0"/>
    <x v="3"/>
    <n v="0"/>
    <n v="355"/>
    <m/>
    <m/>
    <m/>
  </r>
  <r>
    <x v="2"/>
    <x v="4"/>
    <m/>
    <s v="Threatening"/>
    <x v="0"/>
    <x v="3"/>
    <n v="0"/>
    <n v="97"/>
    <m/>
    <m/>
    <m/>
  </r>
  <r>
    <x v="11"/>
    <x v="8"/>
    <m/>
    <s v="Other criminal"/>
    <x v="0"/>
    <x v="3"/>
    <n v="0"/>
    <n v="234"/>
    <m/>
    <m/>
    <m/>
  </r>
  <r>
    <x v="3"/>
    <x v="7"/>
    <m/>
    <s v="Sexual assault"/>
    <x v="0"/>
    <x v="3"/>
    <n v="0"/>
    <n v="157"/>
    <m/>
    <m/>
    <m/>
  </r>
  <r>
    <x v="3"/>
    <x v="6"/>
    <m/>
    <s v="Murder"/>
    <x v="1"/>
    <x v="3"/>
    <n v="0"/>
    <n v="21"/>
    <m/>
    <m/>
    <m/>
  </r>
  <r>
    <x v="4"/>
    <x v="4"/>
    <m/>
    <s v="Weapons offenses"/>
    <x v="0"/>
    <x v="3"/>
    <n v="0"/>
    <n v="393"/>
    <m/>
    <m/>
    <m/>
  </r>
  <r>
    <x v="2"/>
    <x v="1"/>
    <m/>
    <s v="Mischief"/>
    <x v="0"/>
    <x v="3"/>
    <n v="0"/>
    <n v="80"/>
    <m/>
    <m/>
    <m/>
  </r>
  <r>
    <x v="2"/>
    <x v="1"/>
    <m/>
    <s v="Other criminal"/>
    <x v="0"/>
    <x v="3"/>
    <n v="0"/>
    <n v="230"/>
    <m/>
    <m/>
    <m/>
  </r>
  <r>
    <x v="4"/>
    <x v="5"/>
    <m/>
    <s v="Narcotics - cocaine and heroin"/>
    <x v="0"/>
    <x v="3"/>
    <n v="0"/>
    <n v="624"/>
    <m/>
    <m/>
    <m/>
  </r>
  <r>
    <x v="4"/>
    <x v="11"/>
    <m/>
    <s v="Sexual assault"/>
    <x v="0"/>
    <x v="3"/>
    <n v="0"/>
    <n v="294"/>
    <m/>
    <m/>
    <m/>
  </r>
  <r>
    <x v="6"/>
    <x v="11"/>
    <m/>
    <s v="Impaired driving"/>
    <x v="0"/>
    <x v="3"/>
    <n v="0"/>
    <n v="77"/>
    <m/>
    <m/>
    <m/>
  </r>
  <r>
    <x v="0"/>
    <x v="6"/>
    <m/>
    <s v="Impaired driving"/>
    <x v="0"/>
    <x v="3"/>
    <n v="0"/>
    <n v="103"/>
    <m/>
    <m/>
    <m/>
  </r>
  <r>
    <x v="0"/>
    <x v="1"/>
    <m/>
    <s v="Break and enter"/>
    <x v="0"/>
    <x v="3"/>
    <n v="0"/>
    <n v="367"/>
    <m/>
    <m/>
    <m/>
  </r>
  <r>
    <x v="9"/>
    <x v="9"/>
    <m/>
    <s v="Other vehicle offenses"/>
    <x v="0"/>
    <x v="3"/>
    <n v="0"/>
    <n v="116"/>
    <m/>
    <m/>
    <m/>
  </r>
  <r>
    <x v="14"/>
    <x v="7"/>
    <m/>
    <s v="Mischief"/>
    <x v="0"/>
    <x v="3"/>
    <n v="0"/>
    <n v="119"/>
    <m/>
    <m/>
    <m/>
  </r>
  <r>
    <x v="6"/>
    <x v="5"/>
    <m/>
    <s v="Impaired driving"/>
    <x v="0"/>
    <x v="3"/>
    <n v="0"/>
    <n v="60"/>
    <m/>
    <m/>
    <m/>
  </r>
  <r>
    <x v="0"/>
    <x v="8"/>
    <m/>
    <s v="Threatening"/>
    <x v="0"/>
    <x v="3"/>
    <n v="0"/>
    <n v="105"/>
    <m/>
    <m/>
    <m/>
  </r>
  <r>
    <x v="14"/>
    <x v="2"/>
    <m/>
    <s v="Threatening"/>
    <x v="0"/>
    <x v="3"/>
    <n v="0"/>
    <n v="102"/>
    <m/>
    <m/>
    <m/>
  </r>
  <r>
    <x v="9"/>
    <x v="11"/>
    <m/>
    <s v="Narcotics - cocaine and heroin"/>
    <x v="0"/>
    <x v="3"/>
    <n v="0"/>
    <n v="722"/>
    <m/>
    <m/>
    <m/>
  </r>
  <r>
    <x v="6"/>
    <x v="3"/>
    <m/>
    <s v="Robbery"/>
    <x v="0"/>
    <x v="3"/>
    <n v="0"/>
    <n v="291"/>
    <m/>
    <m/>
    <m/>
  </r>
  <r>
    <x v="4"/>
    <x v="10"/>
    <m/>
    <s v="Fraud"/>
    <x v="0"/>
    <x v="3"/>
    <n v="0"/>
    <n v="61"/>
    <m/>
    <m/>
    <m/>
  </r>
  <r>
    <x v="0"/>
    <x v="0"/>
    <m/>
    <s v="Robbery"/>
    <x v="0"/>
    <x v="3"/>
    <n v="0"/>
    <n v="249"/>
    <m/>
    <m/>
    <m/>
  </r>
  <r>
    <x v="3"/>
    <x v="1"/>
    <m/>
    <s v="Other criminal"/>
    <x v="0"/>
    <x v="3"/>
    <n v="0"/>
    <n v="234"/>
    <m/>
    <m/>
    <m/>
  </r>
  <r>
    <x v="7"/>
    <x v="3"/>
    <m/>
    <s v="Mischief"/>
    <x v="0"/>
    <x v="3"/>
    <n v="0"/>
    <n v="133"/>
    <m/>
    <m/>
    <m/>
  </r>
  <r>
    <x v="2"/>
    <x v="1"/>
    <m/>
    <s v="Impaired driving"/>
    <x v="0"/>
    <x v="3"/>
    <n v="0"/>
    <n v="67"/>
    <m/>
    <m/>
    <m/>
  </r>
  <r>
    <x v="4"/>
    <x v="10"/>
    <m/>
    <s v="Other criminal"/>
    <x v="0"/>
    <x v="3"/>
    <n v="0"/>
    <n v="222"/>
    <m/>
    <m/>
    <m/>
  </r>
  <r>
    <x v="9"/>
    <x v="10"/>
    <m/>
    <s v="Other criminal"/>
    <x v="0"/>
    <x v="3"/>
    <n v="0"/>
    <n v="233"/>
    <m/>
    <m/>
    <m/>
  </r>
  <r>
    <x v="11"/>
    <x v="9"/>
    <m/>
    <s v="Weapons offenses"/>
    <x v="0"/>
    <x v="3"/>
    <n v="0"/>
    <n v="384"/>
    <m/>
    <m/>
    <m/>
  </r>
  <r>
    <x v="0"/>
    <x v="10"/>
    <m/>
    <s v="Threatening"/>
    <x v="0"/>
    <x v="3"/>
    <n v="0"/>
    <n v="86"/>
    <m/>
    <m/>
    <m/>
  </r>
  <r>
    <x v="14"/>
    <x v="7"/>
    <m/>
    <s v="Impaired driving"/>
    <x v="0"/>
    <x v="3"/>
    <n v="0"/>
    <n v="81"/>
    <m/>
    <m/>
    <m/>
  </r>
  <r>
    <x v="4"/>
    <x v="5"/>
    <m/>
    <s v="Theft"/>
    <x v="0"/>
    <x v="3"/>
    <n v="0"/>
    <n v="614"/>
    <m/>
    <m/>
    <m/>
  </r>
  <r>
    <x v="4"/>
    <x v="10"/>
    <m/>
    <s v="Impaired driving"/>
    <x v="0"/>
    <x v="3"/>
    <n v="0"/>
    <n v="125"/>
    <m/>
    <m/>
    <m/>
  </r>
  <r>
    <x v="3"/>
    <x v="10"/>
    <m/>
    <s v="Mischief"/>
    <x v="0"/>
    <x v="3"/>
    <n v="0"/>
    <n v="108"/>
    <m/>
    <m/>
    <m/>
  </r>
  <r>
    <x v="11"/>
    <x v="9"/>
    <m/>
    <s v="Break and enter"/>
    <x v="0"/>
    <x v="3"/>
    <n v="0"/>
    <n v="457"/>
    <m/>
    <m/>
    <m/>
  </r>
  <r>
    <x v="9"/>
    <x v="3"/>
    <m/>
    <s v="Fraud"/>
    <x v="0"/>
    <x v="3"/>
    <n v="0"/>
    <n v="51"/>
    <m/>
    <m/>
    <m/>
  </r>
  <r>
    <x v="3"/>
    <x v="8"/>
    <m/>
    <s v="Sexual assault"/>
    <x v="0"/>
    <x v="3"/>
    <n v="0"/>
    <n v="203"/>
    <m/>
    <m/>
    <m/>
  </r>
  <r>
    <x v="2"/>
    <x v="9"/>
    <m/>
    <s v="Impaired driving"/>
    <x v="0"/>
    <x v="3"/>
    <n v="0"/>
    <n v="65"/>
    <m/>
    <m/>
    <m/>
  </r>
  <r>
    <x v="9"/>
    <x v="1"/>
    <m/>
    <s v="Fraud"/>
    <x v="0"/>
    <x v="3"/>
    <n v="0"/>
    <n v="51"/>
    <m/>
    <m/>
    <m/>
  </r>
  <r>
    <x v="9"/>
    <x v="5"/>
    <m/>
    <s v="Fail to comply"/>
    <x v="0"/>
    <x v="3"/>
    <n v="0"/>
    <n v="478"/>
    <m/>
    <m/>
    <m/>
  </r>
  <r>
    <x v="11"/>
    <x v="10"/>
    <m/>
    <s v="Other vehicle offenses"/>
    <x v="0"/>
    <x v="3"/>
    <n v="0"/>
    <n v="108"/>
    <m/>
    <m/>
    <m/>
  </r>
  <r>
    <x v="2"/>
    <x v="6"/>
    <m/>
    <s v="Other vehicle offenses"/>
    <x v="0"/>
    <x v="3"/>
    <n v="0"/>
    <n v="89"/>
    <m/>
    <m/>
    <m/>
  </r>
  <r>
    <x v="2"/>
    <x v="6"/>
    <m/>
    <s v="Sexual assault"/>
    <x v="0"/>
    <x v="3"/>
    <n v="0"/>
    <n v="226"/>
    <m/>
    <m/>
    <m/>
  </r>
  <r>
    <x v="4"/>
    <x v="7"/>
    <m/>
    <s v="Murder"/>
    <x v="1"/>
    <x v="3"/>
    <n v="0"/>
    <n v="20"/>
    <m/>
    <m/>
    <m/>
  </r>
  <r>
    <x v="6"/>
    <x v="7"/>
    <m/>
    <s v="Other criminal"/>
    <x v="0"/>
    <x v="3"/>
    <n v="0"/>
    <n v="227"/>
    <m/>
    <m/>
    <m/>
  </r>
  <r>
    <x v="9"/>
    <x v="6"/>
    <m/>
    <s v="Fraud"/>
    <x v="0"/>
    <x v="3"/>
    <n v="0"/>
    <n v="64"/>
    <m/>
    <m/>
    <m/>
  </r>
  <r>
    <x v="11"/>
    <x v="5"/>
    <m/>
    <s v="Other vehicle offenses"/>
    <x v="0"/>
    <x v="3"/>
    <n v="0"/>
    <n v="140"/>
    <m/>
    <m/>
    <m/>
  </r>
  <r>
    <x v="14"/>
    <x v="2"/>
    <m/>
    <s v="Other drug offenses"/>
    <x v="0"/>
    <x v="3"/>
    <n v="0"/>
    <n v="14"/>
    <m/>
    <m/>
    <m/>
  </r>
  <r>
    <x v="11"/>
    <x v="2"/>
    <m/>
    <s v="Murder"/>
    <x v="1"/>
    <x v="3"/>
    <n v="0"/>
    <n v="19"/>
    <m/>
    <m/>
    <m/>
  </r>
  <r>
    <x v="0"/>
    <x v="8"/>
    <m/>
    <s v="Murder"/>
    <x v="1"/>
    <x v="3"/>
    <n v="0"/>
    <n v="29"/>
    <m/>
    <m/>
    <m/>
  </r>
  <r>
    <x v="2"/>
    <x v="2"/>
    <m/>
    <s v="Robbery"/>
    <x v="0"/>
    <x v="3"/>
    <n v="0"/>
    <n v="272"/>
    <m/>
    <m/>
    <m/>
  </r>
  <r>
    <x v="4"/>
    <x v="9"/>
    <m/>
    <s v="Threatening"/>
    <x v="0"/>
    <x v="3"/>
    <n v="0"/>
    <n v="112"/>
    <m/>
    <m/>
    <m/>
  </r>
  <r>
    <x v="0"/>
    <x v="5"/>
    <m/>
    <s v="Murder"/>
    <x v="1"/>
    <x v="3"/>
    <n v="0"/>
    <n v="48"/>
    <m/>
    <m/>
    <m/>
  </r>
  <r>
    <x v="9"/>
    <x v="5"/>
    <m/>
    <s v="Murder"/>
    <x v="1"/>
    <x v="3"/>
    <n v="0"/>
    <n v="18"/>
    <m/>
    <m/>
    <m/>
  </r>
  <r>
    <x v="11"/>
    <x v="1"/>
    <m/>
    <s v="Sexual assault"/>
    <x v="0"/>
    <x v="3"/>
    <n v="0"/>
    <n v="264"/>
    <m/>
    <m/>
    <m/>
  </r>
  <r>
    <x v="11"/>
    <x v="8"/>
    <m/>
    <s v="Threatening"/>
    <x v="0"/>
    <x v="3"/>
    <n v="0"/>
    <n v="134"/>
    <m/>
    <m/>
    <m/>
  </r>
  <r>
    <x v="7"/>
    <x v="11"/>
    <m/>
    <s v="Other vehicle offenses"/>
    <x v="0"/>
    <x v="3"/>
    <n v="0"/>
    <n v="125"/>
    <m/>
    <m/>
    <m/>
  </r>
  <r>
    <x v="11"/>
    <x v="3"/>
    <m/>
    <s v="Impaired driving"/>
    <x v="0"/>
    <x v="3"/>
    <n v="0"/>
    <n v="147"/>
    <m/>
    <m/>
    <m/>
  </r>
  <r>
    <x v="7"/>
    <x v="1"/>
    <m/>
    <s v="Fraud"/>
    <x v="0"/>
    <x v="3"/>
    <n v="0"/>
    <n v="64"/>
    <m/>
    <m/>
    <m/>
  </r>
  <r>
    <x v="9"/>
    <x v="1"/>
    <m/>
    <s v="Other vehicle offenses"/>
    <x v="0"/>
    <x v="3"/>
    <n v="0"/>
    <n v="87"/>
    <m/>
    <m/>
    <m/>
  </r>
  <r>
    <x v="14"/>
    <x v="6"/>
    <m/>
    <s v="Threatening"/>
    <x v="0"/>
    <x v="3"/>
    <n v="0"/>
    <n v="98"/>
    <m/>
    <m/>
    <m/>
  </r>
  <r>
    <x v="7"/>
    <x v="0"/>
    <m/>
    <s v="Other criminal"/>
    <x v="0"/>
    <x v="3"/>
    <n v="0"/>
    <n v="301"/>
    <m/>
    <m/>
    <m/>
  </r>
  <r>
    <x v="14"/>
    <x v="3"/>
    <n v="11200"/>
    <s v="Homicide"/>
    <x v="0"/>
    <x v="3"/>
    <n v="0"/>
    <n v="45"/>
    <m/>
    <m/>
    <m/>
  </r>
  <r>
    <x v="4"/>
    <x v="3"/>
    <m/>
    <s v="Break and enter"/>
    <x v="0"/>
    <x v="3"/>
    <n v="0"/>
    <n v="402"/>
    <m/>
    <m/>
    <m/>
  </r>
  <r>
    <x v="9"/>
    <x v="0"/>
    <m/>
    <s v="Fraud"/>
    <x v="0"/>
    <x v="3"/>
    <n v="0"/>
    <n v="67"/>
    <m/>
    <m/>
    <m/>
  </r>
  <r>
    <x v="9"/>
    <x v="3"/>
    <m/>
    <s v="Impaired driving"/>
    <x v="0"/>
    <x v="3"/>
    <n v="0"/>
    <n v="119"/>
    <m/>
    <m/>
    <m/>
  </r>
  <r>
    <x v="2"/>
    <x v="3"/>
    <n v="11200"/>
    <s v="Homicide"/>
    <x v="0"/>
    <x v="3"/>
    <n v="0"/>
    <n v="40"/>
    <m/>
    <m/>
    <m/>
  </r>
  <r>
    <x v="4"/>
    <x v="7"/>
    <m/>
    <s v="Other vehicle offenses"/>
    <x v="0"/>
    <x v="3"/>
    <n v="0"/>
    <n v="74"/>
    <m/>
    <m/>
    <m/>
  </r>
  <r>
    <x v="7"/>
    <x v="2"/>
    <n v="11200"/>
    <s v="Homicide"/>
    <x v="0"/>
    <x v="3"/>
    <n v="0"/>
    <n v="35"/>
    <m/>
    <m/>
    <m/>
  </r>
  <r>
    <x v="4"/>
    <x v="9"/>
    <m/>
    <s v="Murder"/>
    <x v="1"/>
    <x v="3"/>
    <n v="0"/>
    <n v="25"/>
    <m/>
    <m/>
    <m/>
  </r>
  <r>
    <x v="0"/>
    <x v="7"/>
    <m/>
    <s v="Fraud"/>
    <x v="0"/>
    <x v="3"/>
    <n v="0"/>
    <n v="58"/>
    <m/>
    <m/>
    <m/>
  </r>
  <r>
    <x v="3"/>
    <x v="1"/>
    <m/>
    <s v="Murder"/>
    <x v="1"/>
    <x v="3"/>
    <n v="0"/>
    <n v="27"/>
    <m/>
    <m/>
    <m/>
  </r>
  <r>
    <x v="14"/>
    <x v="3"/>
    <m/>
    <s v="Mischief"/>
    <x v="0"/>
    <x v="3"/>
    <n v="0"/>
    <n v="89"/>
    <m/>
    <m/>
    <m/>
  </r>
  <r>
    <x v="4"/>
    <x v="11"/>
    <m/>
    <s v="Murder"/>
    <x v="1"/>
    <x v="3"/>
    <n v="0"/>
    <n v="33"/>
    <m/>
    <m/>
    <m/>
  </r>
  <r>
    <x v="7"/>
    <x v="11"/>
    <m/>
    <s v="Mischief"/>
    <x v="0"/>
    <x v="3"/>
    <n v="0"/>
    <n v="107"/>
    <m/>
    <m/>
    <m/>
  </r>
  <r>
    <x v="3"/>
    <x v="9"/>
    <m/>
    <s v="Threatening"/>
    <x v="0"/>
    <x v="3"/>
    <n v="0"/>
    <n v="51"/>
    <m/>
    <m/>
    <m/>
  </r>
  <r>
    <x v="14"/>
    <x v="4"/>
    <m/>
    <s v="Impaired driving"/>
    <x v="0"/>
    <x v="3"/>
    <n v="0"/>
    <n v="81"/>
    <m/>
    <m/>
    <m/>
  </r>
  <r>
    <x v="2"/>
    <x v="1"/>
    <m/>
    <s v="Murder"/>
    <x v="1"/>
    <x v="3"/>
    <n v="0"/>
    <n v="18"/>
    <m/>
    <m/>
    <m/>
  </r>
  <r>
    <x v="6"/>
    <x v="4"/>
    <m/>
    <s v="Murder"/>
    <x v="1"/>
    <x v="3"/>
    <n v="0"/>
    <n v="25"/>
    <m/>
    <m/>
    <m/>
  </r>
  <r>
    <x v="4"/>
    <x v="10"/>
    <m/>
    <s v="Murder"/>
    <x v="1"/>
    <x v="3"/>
    <n v="0"/>
    <n v="22"/>
    <m/>
    <m/>
    <m/>
  </r>
  <r>
    <x v="4"/>
    <x v="5"/>
    <m/>
    <s v="Other drug offenses"/>
    <x v="0"/>
    <x v="3"/>
    <n v="0"/>
    <n v="21"/>
    <m/>
    <m/>
    <m/>
  </r>
  <r>
    <x v="4"/>
    <x v="3"/>
    <m/>
    <s v="Mischief"/>
    <x v="0"/>
    <x v="3"/>
    <n v="0"/>
    <n v="104"/>
    <m/>
    <m/>
    <m/>
  </r>
  <r>
    <x v="2"/>
    <x v="7"/>
    <m/>
    <s v="Other vehicle offenses"/>
    <x v="0"/>
    <x v="3"/>
    <n v="0"/>
    <n v="93"/>
    <m/>
    <m/>
    <m/>
  </r>
  <r>
    <x v="3"/>
    <x v="10"/>
    <n v="11200"/>
    <s v="Homicide"/>
    <x v="0"/>
    <x v="3"/>
    <n v="0"/>
    <n v="45"/>
    <m/>
    <m/>
    <m/>
  </r>
  <r>
    <x v="2"/>
    <x v="3"/>
    <m/>
    <s v="Threatening"/>
    <x v="0"/>
    <x v="3"/>
    <n v="0"/>
    <n v="86"/>
    <m/>
    <m/>
    <m/>
  </r>
  <r>
    <x v="0"/>
    <x v="6"/>
    <m/>
    <s v="Mischief"/>
    <x v="0"/>
    <x v="3"/>
    <n v="0"/>
    <n v="100"/>
    <m/>
    <m/>
    <m/>
  </r>
  <r>
    <x v="11"/>
    <x v="11"/>
    <m/>
    <s v="Other drug offenses"/>
    <x v="0"/>
    <x v="3"/>
    <n v="0"/>
    <n v="20"/>
    <m/>
    <m/>
    <m/>
  </r>
  <r>
    <x v="2"/>
    <x v="3"/>
    <m/>
    <s v="Fraud"/>
    <x v="0"/>
    <x v="3"/>
    <n v="0"/>
    <n v="76"/>
    <m/>
    <m/>
    <m/>
  </r>
  <r>
    <x v="14"/>
    <x v="3"/>
    <m/>
    <s v="Threatening"/>
    <x v="0"/>
    <x v="3"/>
    <n v="0"/>
    <n v="87"/>
    <m/>
    <m/>
    <m/>
  </r>
  <r>
    <x v="11"/>
    <x v="0"/>
    <m/>
    <s v="Murder"/>
    <x v="1"/>
    <x v="3"/>
    <n v="0"/>
    <n v="24"/>
    <m/>
    <m/>
    <m/>
  </r>
  <r>
    <x v="9"/>
    <x v="2"/>
    <m/>
    <s v="Other drug offenses"/>
    <x v="0"/>
    <x v="3"/>
    <n v="0"/>
    <n v="9"/>
    <m/>
    <m/>
    <m/>
  </r>
  <r>
    <x v="0"/>
    <x v="2"/>
    <m/>
    <s v="Fraud"/>
    <x v="0"/>
    <x v="3"/>
    <n v="0"/>
    <n v="72"/>
    <m/>
    <m/>
    <m/>
  </r>
  <r>
    <x v="2"/>
    <x v="6"/>
    <m/>
    <s v="Other drug offenses"/>
    <x v="0"/>
    <x v="3"/>
    <n v="0"/>
    <n v="12"/>
    <m/>
    <m/>
    <m/>
  </r>
  <r>
    <x v="6"/>
    <x v="1"/>
    <m/>
    <s v="Other drug offenses"/>
    <x v="0"/>
    <x v="3"/>
    <n v="0"/>
    <n v="9"/>
    <m/>
    <m/>
    <m/>
  </r>
  <r>
    <x v="3"/>
    <x v="9"/>
    <m/>
    <s v="Impaired driving"/>
    <x v="0"/>
    <x v="3"/>
    <n v="0"/>
    <n v="34"/>
    <m/>
    <m/>
    <m/>
  </r>
  <r>
    <x v="9"/>
    <x v="7"/>
    <m/>
    <s v="Murder"/>
    <x v="1"/>
    <x v="3"/>
    <n v="0"/>
    <n v="23"/>
    <m/>
    <m/>
    <m/>
  </r>
  <r>
    <x v="0"/>
    <x v="6"/>
    <m/>
    <s v="Murder"/>
    <x v="1"/>
    <x v="3"/>
    <n v="0"/>
    <n v="29"/>
    <m/>
    <m/>
    <m/>
  </r>
  <r>
    <x v="3"/>
    <x v="11"/>
    <m/>
    <s v="Impaired driving"/>
    <x v="0"/>
    <x v="3"/>
    <n v="0"/>
    <n v="75"/>
    <m/>
    <m/>
    <m/>
  </r>
  <r>
    <x v="4"/>
    <x v="0"/>
    <m/>
    <s v="Fraud"/>
    <x v="0"/>
    <x v="3"/>
    <n v="0"/>
    <n v="49"/>
    <m/>
    <m/>
    <m/>
  </r>
  <r>
    <x v="11"/>
    <x v="4"/>
    <n v="11200"/>
    <s v="Homicide"/>
    <x v="0"/>
    <x v="3"/>
    <n v="0"/>
    <n v="38"/>
    <m/>
    <m/>
    <m/>
  </r>
  <r>
    <x v="7"/>
    <x v="3"/>
    <m/>
    <s v="Murder"/>
    <x v="1"/>
    <x v="3"/>
    <n v="0"/>
    <n v="9"/>
    <m/>
    <m/>
    <m/>
  </r>
  <r>
    <x v="3"/>
    <x v="0"/>
    <m/>
    <s v="Assault"/>
    <x v="0"/>
    <x v="3"/>
    <n v="0"/>
    <n v="810"/>
    <m/>
    <m/>
    <m/>
  </r>
  <r>
    <x v="3"/>
    <x v="2"/>
    <m/>
    <s v="Weapons offenses"/>
    <x v="0"/>
    <x v="3"/>
    <n v="0"/>
    <n v="356"/>
    <m/>
    <m/>
    <m/>
  </r>
  <r>
    <x v="2"/>
    <x v="6"/>
    <m/>
    <s v="Robbery"/>
    <x v="0"/>
    <x v="3"/>
    <n v="0"/>
    <n v="270"/>
    <m/>
    <m/>
    <m/>
  </r>
  <r>
    <x v="0"/>
    <x v="5"/>
    <m/>
    <s v="Theft"/>
    <x v="0"/>
    <x v="3"/>
    <n v="0"/>
    <n v="533"/>
    <m/>
    <m/>
    <m/>
  </r>
  <r>
    <x v="4"/>
    <x v="9"/>
    <m/>
    <s v="Weapons offenses"/>
    <x v="0"/>
    <x v="3"/>
    <n v="0"/>
    <n v="361"/>
    <m/>
    <m/>
    <m/>
  </r>
  <r>
    <x v="9"/>
    <x v="10"/>
    <m/>
    <s v="Fail to comply"/>
    <x v="0"/>
    <x v="3"/>
    <n v="0"/>
    <n v="578"/>
    <m/>
    <m/>
    <m/>
  </r>
  <r>
    <x v="9"/>
    <x v="8"/>
    <m/>
    <s v="Weapons offenses"/>
    <x v="0"/>
    <x v="3"/>
    <n v="0"/>
    <n v="313"/>
    <m/>
    <m/>
    <m/>
  </r>
  <r>
    <x v="11"/>
    <x v="1"/>
    <m/>
    <s v="Theft"/>
    <x v="0"/>
    <x v="3"/>
    <n v="0"/>
    <n v="534"/>
    <m/>
    <m/>
    <m/>
  </r>
  <r>
    <x v="7"/>
    <x v="11"/>
    <m/>
    <s v="Sexual assault"/>
    <x v="0"/>
    <x v="3"/>
    <n v="0"/>
    <n v="191"/>
    <m/>
    <m/>
    <m/>
  </r>
  <r>
    <x v="2"/>
    <x v="0"/>
    <m/>
    <s v="Robbery"/>
    <x v="0"/>
    <x v="3"/>
    <n v="0"/>
    <n v="309"/>
    <m/>
    <m/>
    <m/>
  </r>
  <r>
    <x v="3"/>
    <x v="4"/>
    <m/>
    <s v="Threatening"/>
    <x v="0"/>
    <x v="3"/>
    <n v="0"/>
    <n v="109"/>
    <m/>
    <m/>
    <m/>
  </r>
  <r>
    <x v="7"/>
    <x v="6"/>
    <m/>
    <s v="Break and enter"/>
    <x v="0"/>
    <x v="3"/>
    <n v="0"/>
    <n v="351"/>
    <m/>
    <m/>
    <m/>
  </r>
  <r>
    <x v="3"/>
    <x v="0"/>
    <m/>
    <s v="Robbery"/>
    <x v="0"/>
    <x v="3"/>
    <n v="0"/>
    <n v="203"/>
    <m/>
    <m/>
    <m/>
  </r>
  <r>
    <x v="11"/>
    <x v="1"/>
    <m/>
    <s v="Break and enter"/>
    <x v="0"/>
    <x v="3"/>
    <n v="0"/>
    <n v="372"/>
    <m/>
    <m/>
    <m/>
  </r>
  <r>
    <x v="9"/>
    <x v="7"/>
    <m/>
    <s v="Sexual assault"/>
    <x v="0"/>
    <x v="3"/>
    <n v="0"/>
    <n v="204"/>
    <m/>
    <m/>
    <m/>
  </r>
  <r>
    <x v="6"/>
    <x v="8"/>
    <m/>
    <s v="Other criminal"/>
    <x v="0"/>
    <x v="3"/>
    <n v="0"/>
    <n v="294"/>
    <m/>
    <m/>
    <m/>
  </r>
  <r>
    <x v="2"/>
    <x v="3"/>
    <m/>
    <s v="Theft"/>
    <x v="0"/>
    <x v="3"/>
    <n v="0"/>
    <n v="558"/>
    <m/>
    <m/>
    <m/>
  </r>
  <r>
    <x v="3"/>
    <x v="7"/>
    <m/>
    <s v="Fail to comply"/>
    <x v="0"/>
    <x v="3"/>
    <n v="0"/>
    <n v="335"/>
    <m/>
    <m/>
    <m/>
  </r>
  <r>
    <x v="14"/>
    <x v="2"/>
    <m/>
    <s v="Narcotics - cocaine and heroin"/>
    <x v="0"/>
    <x v="3"/>
    <n v="0"/>
    <n v="726"/>
    <m/>
    <m/>
    <m/>
  </r>
  <r>
    <x v="6"/>
    <x v="8"/>
    <m/>
    <s v="Fail to comply"/>
    <x v="0"/>
    <x v="3"/>
    <n v="0"/>
    <n v="646"/>
    <m/>
    <m/>
    <m/>
  </r>
  <r>
    <x v="14"/>
    <x v="4"/>
    <n v="11200"/>
    <s v="Homicide"/>
    <x v="0"/>
    <x v="3"/>
    <n v="0"/>
    <n v="37"/>
    <m/>
    <m/>
    <m/>
  </r>
  <r>
    <x v="6"/>
    <x v="1"/>
    <m/>
    <s v="Narcotics - cocaine and heroin"/>
    <x v="0"/>
    <x v="3"/>
    <n v="0"/>
    <n v="601"/>
    <m/>
    <m/>
    <m/>
  </r>
  <r>
    <x v="11"/>
    <x v="2"/>
    <m/>
    <s v="Fraud"/>
    <x v="0"/>
    <x v="3"/>
    <n v="0"/>
    <n v="86"/>
    <m/>
    <m/>
    <m/>
  </r>
  <r>
    <x v="4"/>
    <x v="0"/>
    <m/>
    <s v="Assault"/>
    <x v="0"/>
    <x v="3"/>
    <n v="0"/>
    <n v="1226"/>
    <m/>
    <m/>
    <m/>
  </r>
  <r>
    <x v="7"/>
    <x v="4"/>
    <m/>
    <s v="Fail to comply"/>
    <x v="0"/>
    <x v="3"/>
    <n v="0"/>
    <n v="758"/>
    <m/>
    <m/>
    <m/>
  </r>
  <r>
    <x v="11"/>
    <x v="3"/>
    <m/>
    <s v="Sexual assault"/>
    <x v="0"/>
    <x v="3"/>
    <n v="0"/>
    <n v="340"/>
    <m/>
    <m/>
    <m/>
  </r>
  <r>
    <x v="11"/>
    <x v="10"/>
    <m/>
    <s v="Robbery"/>
    <x v="0"/>
    <x v="3"/>
    <n v="0"/>
    <n v="297"/>
    <m/>
    <m/>
    <m/>
  </r>
  <r>
    <x v="4"/>
    <x v="7"/>
    <m/>
    <s v="Theft"/>
    <x v="0"/>
    <x v="3"/>
    <n v="0"/>
    <n v="454"/>
    <m/>
    <m/>
    <m/>
  </r>
  <r>
    <x v="9"/>
    <x v="1"/>
    <m/>
    <s v="Robbery"/>
    <x v="0"/>
    <x v="3"/>
    <n v="0"/>
    <n v="192"/>
    <m/>
    <m/>
    <m/>
  </r>
  <r>
    <x v="7"/>
    <x v="8"/>
    <m/>
    <s v="Fail to comply"/>
    <x v="0"/>
    <x v="3"/>
    <n v="0"/>
    <n v="810"/>
    <m/>
    <m/>
    <m/>
  </r>
  <r>
    <x v="14"/>
    <x v="4"/>
    <m/>
    <s v="Assault"/>
    <x v="0"/>
    <x v="3"/>
    <n v="0"/>
    <n v="986"/>
    <m/>
    <m/>
    <m/>
  </r>
  <r>
    <x v="9"/>
    <x v="7"/>
    <m/>
    <s v="Assault"/>
    <x v="0"/>
    <x v="3"/>
    <n v="0"/>
    <n v="943"/>
    <m/>
    <m/>
    <m/>
  </r>
  <r>
    <x v="9"/>
    <x v="4"/>
    <m/>
    <s v="Narcotics - cocaine and heroin"/>
    <x v="0"/>
    <x v="3"/>
    <n v="0"/>
    <n v="716"/>
    <m/>
    <m/>
    <m/>
  </r>
  <r>
    <x v="7"/>
    <x v="8"/>
    <m/>
    <s v="Theft"/>
    <x v="0"/>
    <x v="3"/>
    <n v="0"/>
    <n v="688"/>
    <m/>
    <m/>
    <m/>
  </r>
  <r>
    <x v="9"/>
    <x v="4"/>
    <m/>
    <s v="Assault"/>
    <x v="0"/>
    <x v="3"/>
    <n v="0"/>
    <n v="1123"/>
    <m/>
    <m/>
    <m/>
  </r>
  <r>
    <x v="4"/>
    <x v="6"/>
    <m/>
    <s v="Fail to comply"/>
    <x v="0"/>
    <x v="3"/>
    <n v="0"/>
    <n v="560"/>
    <m/>
    <m/>
    <m/>
  </r>
  <r>
    <x v="9"/>
    <x v="7"/>
    <m/>
    <s v="Mischief"/>
    <x v="0"/>
    <x v="3"/>
    <n v="0"/>
    <n v="81"/>
    <m/>
    <m/>
    <m/>
  </r>
  <r>
    <x v="4"/>
    <x v="1"/>
    <m/>
    <s v="Narcotics - cocaine and heroin"/>
    <x v="0"/>
    <x v="3"/>
    <n v="0"/>
    <n v="479"/>
    <m/>
    <m/>
    <m/>
  </r>
  <r>
    <x v="0"/>
    <x v="4"/>
    <m/>
    <s v="Other criminal"/>
    <x v="0"/>
    <x v="3"/>
    <n v="0"/>
    <n v="244"/>
    <m/>
    <m/>
    <m/>
  </r>
  <r>
    <x v="6"/>
    <x v="11"/>
    <m/>
    <s v="Narcotics - cocaine and heroin"/>
    <x v="0"/>
    <x v="3"/>
    <n v="0"/>
    <n v="701"/>
    <m/>
    <m/>
    <m/>
  </r>
  <r>
    <x v="7"/>
    <x v="6"/>
    <m/>
    <s v="Robbery"/>
    <x v="0"/>
    <x v="3"/>
    <n v="0"/>
    <n v="290"/>
    <m/>
    <m/>
    <m/>
  </r>
  <r>
    <x v="9"/>
    <x v="10"/>
    <m/>
    <s v="Weapons offenses"/>
    <x v="0"/>
    <x v="3"/>
    <n v="0"/>
    <n v="289"/>
    <m/>
    <m/>
    <m/>
  </r>
  <r>
    <x v="3"/>
    <x v="7"/>
    <m/>
    <s v="Narcotics - cocaine and heroin"/>
    <x v="0"/>
    <x v="3"/>
    <n v="0"/>
    <n v="513"/>
    <m/>
    <m/>
    <m/>
  </r>
  <r>
    <x v="4"/>
    <x v="8"/>
    <m/>
    <s v="Sexual assault"/>
    <x v="0"/>
    <x v="3"/>
    <n v="0"/>
    <n v="309"/>
    <m/>
    <m/>
    <m/>
  </r>
  <r>
    <x v="6"/>
    <x v="3"/>
    <m/>
    <s v="Assault"/>
    <x v="0"/>
    <x v="3"/>
    <n v="0"/>
    <n v="945"/>
    <m/>
    <m/>
    <m/>
  </r>
  <r>
    <x v="3"/>
    <x v="5"/>
    <m/>
    <s v="Other criminal"/>
    <x v="0"/>
    <x v="3"/>
    <n v="0"/>
    <n v="296"/>
    <m/>
    <m/>
    <m/>
  </r>
  <r>
    <x v="7"/>
    <x v="2"/>
    <m/>
    <s v="Fail to comply"/>
    <x v="0"/>
    <x v="3"/>
    <n v="0"/>
    <n v="710"/>
    <m/>
    <m/>
    <m/>
  </r>
  <r>
    <x v="6"/>
    <x v="10"/>
    <m/>
    <s v="Other criminal"/>
    <x v="0"/>
    <x v="3"/>
    <n v="0"/>
    <n v="259"/>
    <m/>
    <m/>
    <m/>
  </r>
  <r>
    <x v="4"/>
    <x v="1"/>
    <m/>
    <s v="Other criminal"/>
    <x v="0"/>
    <x v="3"/>
    <n v="0"/>
    <n v="232"/>
    <m/>
    <m/>
    <m/>
  </r>
  <r>
    <x v="14"/>
    <x v="9"/>
    <m/>
    <s v="Theft"/>
    <x v="0"/>
    <x v="3"/>
    <n v="0"/>
    <n v="685"/>
    <m/>
    <m/>
    <m/>
  </r>
  <r>
    <x v="3"/>
    <x v="0"/>
    <m/>
    <s v="Theft"/>
    <x v="0"/>
    <x v="3"/>
    <n v="0"/>
    <n v="319"/>
    <m/>
    <m/>
    <m/>
  </r>
  <r>
    <x v="7"/>
    <x v="0"/>
    <m/>
    <s v="Fraud"/>
    <x v="0"/>
    <x v="3"/>
    <n v="0"/>
    <n v="89"/>
    <m/>
    <m/>
    <m/>
  </r>
  <r>
    <x v="14"/>
    <x v="4"/>
    <m/>
    <s v="Robbery"/>
    <x v="0"/>
    <x v="3"/>
    <n v="0"/>
    <n v="300"/>
    <m/>
    <m/>
    <m/>
  </r>
  <r>
    <x v="7"/>
    <x v="8"/>
    <m/>
    <s v="Other criminal"/>
    <x v="0"/>
    <x v="3"/>
    <n v="0"/>
    <n v="325"/>
    <m/>
    <m/>
    <m/>
  </r>
  <r>
    <x v="2"/>
    <x v="11"/>
    <m/>
    <s v="Theft"/>
    <x v="0"/>
    <x v="3"/>
    <n v="0"/>
    <n v="698"/>
    <m/>
    <m/>
    <m/>
  </r>
  <r>
    <x v="14"/>
    <x v="9"/>
    <m/>
    <s v="Threatening"/>
    <x v="0"/>
    <x v="3"/>
    <n v="0"/>
    <n v="96"/>
    <m/>
    <m/>
    <m/>
  </r>
  <r>
    <x v="7"/>
    <x v="2"/>
    <m/>
    <s v="Narcotics - cocaine and heroin"/>
    <x v="0"/>
    <x v="3"/>
    <n v="0"/>
    <n v="754"/>
    <m/>
    <m/>
    <m/>
  </r>
  <r>
    <x v="0"/>
    <x v="7"/>
    <m/>
    <s v="Sexual assault"/>
    <x v="0"/>
    <x v="3"/>
    <n v="0"/>
    <n v="228"/>
    <m/>
    <m/>
    <m/>
  </r>
  <r>
    <x v="7"/>
    <x v="2"/>
    <m/>
    <s v="Sexual assault"/>
    <x v="0"/>
    <x v="3"/>
    <n v="0"/>
    <n v="214"/>
    <m/>
    <m/>
    <m/>
  </r>
  <r>
    <x v="3"/>
    <x v="8"/>
    <m/>
    <s v="Murder"/>
    <x v="1"/>
    <x v="3"/>
    <n v="0"/>
    <n v="19"/>
    <m/>
    <m/>
    <m/>
  </r>
  <r>
    <x v="6"/>
    <x v="8"/>
    <m/>
    <s v="Break and enter"/>
    <x v="0"/>
    <x v="3"/>
    <n v="0"/>
    <n v="361"/>
    <m/>
    <m/>
    <m/>
  </r>
  <r>
    <x v="4"/>
    <x v="4"/>
    <m/>
    <s v="Other criminal"/>
    <x v="0"/>
    <x v="3"/>
    <n v="0"/>
    <n v="269"/>
    <m/>
    <m/>
    <m/>
  </r>
  <r>
    <x v="0"/>
    <x v="9"/>
    <m/>
    <s v="Theft"/>
    <x v="0"/>
    <x v="3"/>
    <n v="0"/>
    <n v="428"/>
    <m/>
    <m/>
    <m/>
  </r>
  <r>
    <x v="9"/>
    <x v="0"/>
    <m/>
    <s v="Assault"/>
    <x v="0"/>
    <x v="3"/>
    <n v="0"/>
    <n v="1044"/>
    <m/>
    <m/>
    <m/>
  </r>
  <r>
    <x v="7"/>
    <x v="7"/>
    <m/>
    <s v="Narcotics - cocaine and heroin"/>
    <x v="0"/>
    <x v="3"/>
    <n v="0"/>
    <n v="852"/>
    <m/>
    <m/>
    <m/>
  </r>
  <r>
    <x v="6"/>
    <x v="10"/>
    <m/>
    <s v="Theft"/>
    <x v="0"/>
    <x v="3"/>
    <n v="0"/>
    <n v="555"/>
    <m/>
    <m/>
    <m/>
  </r>
  <r>
    <x v="4"/>
    <x v="4"/>
    <m/>
    <s v="Assault"/>
    <x v="0"/>
    <x v="3"/>
    <n v="0"/>
    <n v="1376"/>
    <m/>
    <m/>
    <m/>
  </r>
  <r>
    <x v="0"/>
    <x v="9"/>
    <m/>
    <s v="Fail to comply"/>
    <x v="0"/>
    <x v="3"/>
    <n v="0"/>
    <n v="495"/>
    <m/>
    <m/>
    <m/>
  </r>
  <r>
    <x v="2"/>
    <x v="3"/>
    <m/>
    <s v="Narcotics - cocaine and heroin"/>
    <x v="0"/>
    <x v="3"/>
    <n v="0"/>
    <n v="660"/>
    <m/>
    <m/>
    <m/>
  </r>
  <r>
    <x v="14"/>
    <x v="11"/>
    <m/>
    <s v="Robbery"/>
    <x v="0"/>
    <x v="3"/>
    <n v="0"/>
    <n v="301"/>
    <m/>
    <m/>
    <m/>
  </r>
  <r>
    <x v="3"/>
    <x v="4"/>
    <m/>
    <s v="Robbery"/>
    <x v="0"/>
    <x v="3"/>
    <n v="0"/>
    <n v="243"/>
    <m/>
    <m/>
    <m/>
  </r>
  <r>
    <x v="3"/>
    <x v="1"/>
    <m/>
    <s v="Break and enter"/>
    <x v="0"/>
    <x v="3"/>
    <n v="0"/>
    <n v="346"/>
    <m/>
    <m/>
    <m/>
  </r>
  <r>
    <x v="7"/>
    <x v="9"/>
    <m/>
    <s v="Fail to comply"/>
    <x v="0"/>
    <x v="3"/>
    <n v="0"/>
    <n v="776"/>
    <m/>
    <m/>
    <m/>
  </r>
  <r>
    <x v="6"/>
    <x v="2"/>
    <m/>
    <s v="Assault"/>
    <x v="0"/>
    <x v="3"/>
    <n v="0"/>
    <n v="943"/>
    <m/>
    <m/>
    <m/>
  </r>
  <r>
    <x v="3"/>
    <x v="8"/>
    <m/>
    <s v="Break and enter"/>
    <x v="0"/>
    <x v="3"/>
    <n v="0"/>
    <n v="303"/>
    <m/>
    <m/>
    <m/>
  </r>
  <r>
    <x v="3"/>
    <x v="3"/>
    <m/>
    <s v="Weapons offenses"/>
    <x v="0"/>
    <x v="3"/>
    <n v="0"/>
    <n v="250"/>
    <m/>
    <m/>
    <m/>
  </r>
  <r>
    <x v="3"/>
    <x v="9"/>
    <m/>
    <s v="Break and enter"/>
    <x v="0"/>
    <x v="3"/>
    <n v="0"/>
    <n v="273"/>
    <m/>
    <m/>
    <m/>
  </r>
  <r>
    <x v="4"/>
    <x v="11"/>
    <m/>
    <s v="Weapons offenses"/>
    <x v="0"/>
    <x v="3"/>
    <n v="0"/>
    <n v="352"/>
    <m/>
    <m/>
    <m/>
  </r>
  <r>
    <x v="7"/>
    <x v="2"/>
    <m/>
    <s v="Break and enter"/>
    <x v="0"/>
    <x v="3"/>
    <n v="0"/>
    <n v="378"/>
    <m/>
    <m/>
    <m/>
  </r>
  <r>
    <x v="11"/>
    <x v="6"/>
    <m/>
    <s v="Threatening"/>
    <x v="0"/>
    <x v="3"/>
    <n v="0"/>
    <n v="130"/>
    <m/>
    <m/>
    <m/>
  </r>
  <r>
    <x v="3"/>
    <x v="2"/>
    <m/>
    <s v="Mischief"/>
    <x v="0"/>
    <x v="3"/>
    <n v="0"/>
    <n v="117"/>
    <m/>
    <m/>
    <m/>
  </r>
  <r>
    <x v="14"/>
    <x v="1"/>
    <m/>
    <s v="Narcotics - cocaine and heroin"/>
    <x v="0"/>
    <x v="3"/>
    <n v="0"/>
    <n v="566"/>
    <m/>
    <m/>
    <m/>
  </r>
  <r>
    <x v="4"/>
    <x v="5"/>
    <m/>
    <s v="Fail to comply"/>
    <x v="0"/>
    <x v="3"/>
    <n v="0"/>
    <n v="602"/>
    <m/>
    <m/>
    <m/>
  </r>
  <r>
    <x v="0"/>
    <x v="4"/>
    <m/>
    <s v="Impaired driving"/>
    <x v="0"/>
    <x v="3"/>
    <n v="0"/>
    <n v="127"/>
    <m/>
    <m/>
    <m/>
  </r>
  <r>
    <x v="7"/>
    <x v="7"/>
    <m/>
    <s v="Weapons offenses"/>
    <x v="0"/>
    <x v="3"/>
    <n v="0"/>
    <n v="234"/>
    <m/>
    <m/>
    <m/>
  </r>
  <r>
    <x v="2"/>
    <x v="7"/>
    <m/>
    <s v="Narcotics - cocaine and heroin"/>
    <x v="0"/>
    <x v="3"/>
    <n v="0"/>
    <n v="703"/>
    <m/>
    <m/>
    <m/>
  </r>
  <r>
    <x v="7"/>
    <x v="10"/>
    <m/>
    <s v="Theft"/>
    <x v="0"/>
    <x v="3"/>
    <n v="0"/>
    <n v="726"/>
    <m/>
    <m/>
    <m/>
  </r>
  <r>
    <x v="0"/>
    <x v="5"/>
    <m/>
    <s v="Fail to comply"/>
    <x v="0"/>
    <x v="3"/>
    <n v="0"/>
    <n v="514"/>
    <m/>
    <m/>
    <m/>
  </r>
  <r>
    <x v="2"/>
    <x v="8"/>
    <m/>
    <s v="Mischief"/>
    <x v="0"/>
    <x v="3"/>
    <n v="0"/>
    <n v="96"/>
    <m/>
    <m/>
    <m/>
  </r>
  <r>
    <x v="7"/>
    <x v="0"/>
    <m/>
    <s v="Break and enter"/>
    <x v="0"/>
    <x v="3"/>
    <n v="0"/>
    <n v="387"/>
    <m/>
    <m/>
    <m/>
  </r>
  <r>
    <x v="0"/>
    <x v="3"/>
    <m/>
    <s v="Threatening"/>
    <x v="0"/>
    <x v="3"/>
    <n v="0"/>
    <n v="79"/>
    <m/>
    <m/>
    <m/>
  </r>
  <r>
    <x v="6"/>
    <x v="5"/>
    <m/>
    <s v="Other criminal"/>
    <x v="0"/>
    <x v="3"/>
    <n v="0"/>
    <n v="272"/>
    <m/>
    <m/>
    <m/>
  </r>
  <r>
    <x v="6"/>
    <x v="11"/>
    <m/>
    <s v="Fraud"/>
    <x v="0"/>
    <x v="3"/>
    <n v="0"/>
    <n v="90"/>
    <m/>
    <m/>
    <m/>
  </r>
  <r>
    <x v="3"/>
    <x v="2"/>
    <m/>
    <s v="Other vehicle offenses"/>
    <x v="0"/>
    <x v="3"/>
    <n v="0"/>
    <n v="113"/>
    <m/>
    <m/>
    <m/>
  </r>
  <r>
    <x v="11"/>
    <x v="9"/>
    <m/>
    <s v="Other criminal"/>
    <x v="0"/>
    <x v="3"/>
    <n v="0"/>
    <n v="278"/>
    <m/>
    <m/>
    <m/>
  </r>
  <r>
    <x v="9"/>
    <x v="8"/>
    <m/>
    <s v="Robbery"/>
    <x v="0"/>
    <x v="3"/>
    <n v="0"/>
    <n v="229"/>
    <m/>
    <m/>
    <m/>
  </r>
  <r>
    <x v="6"/>
    <x v="10"/>
    <m/>
    <s v="Fail to comply"/>
    <x v="0"/>
    <x v="3"/>
    <n v="0"/>
    <n v="573"/>
    <m/>
    <m/>
    <m/>
  </r>
  <r>
    <x v="0"/>
    <x v="10"/>
    <m/>
    <s v="Weapons offenses"/>
    <x v="0"/>
    <x v="3"/>
    <n v="0"/>
    <n v="316"/>
    <m/>
    <m/>
    <m/>
  </r>
  <r>
    <x v="4"/>
    <x v="10"/>
    <m/>
    <s v="Robbery"/>
    <x v="0"/>
    <x v="3"/>
    <n v="0"/>
    <n v="276"/>
    <m/>
    <m/>
    <m/>
  </r>
  <r>
    <x v="11"/>
    <x v="2"/>
    <m/>
    <s v="Narcotics - cocaine and heroin"/>
    <x v="0"/>
    <x v="3"/>
    <n v="0"/>
    <n v="564"/>
    <m/>
    <m/>
    <m/>
  </r>
  <r>
    <x v="0"/>
    <x v="4"/>
    <m/>
    <s v="Weapons offenses"/>
    <x v="0"/>
    <x v="3"/>
    <n v="0"/>
    <n v="323"/>
    <m/>
    <m/>
    <m/>
  </r>
  <r>
    <x v="7"/>
    <x v="5"/>
    <m/>
    <s v="Impaired driving"/>
    <x v="0"/>
    <x v="3"/>
    <n v="0"/>
    <n v="73"/>
    <m/>
    <m/>
    <m/>
  </r>
  <r>
    <x v="0"/>
    <x v="2"/>
    <m/>
    <s v="Weapons offenses"/>
    <x v="0"/>
    <x v="3"/>
    <n v="0"/>
    <n v="330"/>
    <m/>
    <m/>
    <m/>
  </r>
  <r>
    <x v="2"/>
    <x v="0"/>
    <m/>
    <s v="Assault"/>
    <x v="0"/>
    <x v="3"/>
    <n v="0"/>
    <n v="1110"/>
    <m/>
    <m/>
    <m/>
  </r>
  <r>
    <x v="2"/>
    <x v="6"/>
    <m/>
    <s v="Other criminal"/>
    <x v="0"/>
    <x v="3"/>
    <n v="0"/>
    <n v="245"/>
    <m/>
    <m/>
    <m/>
  </r>
  <r>
    <x v="2"/>
    <x v="11"/>
    <n v="11200"/>
    <s v="Homicide"/>
    <x v="0"/>
    <x v="3"/>
    <n v="0"/>
    <n v="40"/>
    <m/>
    <m/>
    <m/>
  </r>
  <r>
    <x v="2"/>
    <x v="0"/>
    <m/>
    <s v="Weapons offenses"/>
    <x v="0"/>
    <x v="3"/>
    <n v="0"/>
    <n v="255"/>
    <m/>
    <m/>
    <m/>
  </r>
  <r>
    <x v="4"/>
    <x v="5"/>
    <m/>
    <s v="Robbery"/>
    <x v="0"/>
    <x v="3"/>
    <n v="0"/>
    <n v="368"/>
    <m/>
    <m/>
    <m/>
  </r>
  <r>
    <x v="11"/>
    <x v="8"/>
    <m/>
    <s v="Sexual assault"/>
    <x v="0"/>
    <x v="3"/>
    <n v="0"/>
    <n v="261"/>
    <m/>
    <m/>
    <m/>
  </r>
  <r>
    <x v="11"/>
    <x v="11"/>
    <m/>
    <s v="Weapons offenses"/>
    <x v="0"/>
    <x v="3"/>
    <n v="0"/>
    <n v="448"/>
    <m/>
    <m/>
    <m/>
  </r>
  <r>
    <x v="14"/>
    <x v="8"/>
    <m/>
    <s v="Robbery"/>
    <x v="0"/>
    <x v="3"/>
    <n v="0"/>
    <n v="261"/>
    <m/>
    <m/>
    <m/>
  </r>
  <r>
    <x v="2"/>
    <x v="4"/>
    <m/>
    <s v="Sexual assault"/>
    <x v="0"/>
    <x v="3"/>
    <n v="0"/>
    <n v="263"/>
    <m/>
    <m/>
    <m/>
  </r>
  <r>
    <x v="6"/>
    <x v="4"/>
    <m/>
    <s v="Other criminal"/>
    <x v="0"/>
    <x v="3"/>
    <n v="0"/>
    <n v="266"/>
    <m/>
    <m/>
    <m/>
  </r>
  <r>
    <x v="6"/>
    <x v="9"/>
    <m/>
    <s v="Other drug offenses"/>
    <x v="0"/>
    <x v="3"/>
    <n v="0"/>
    <n v="11"/>
    <m/>
    <m/>
    <m/>
  </r>
  <r>
    <x v="6"/>
    <x v="8"/>
    <m/>
    <s v="Weapons offenses"/>
    <x v="0"/>
    <x v="3"/>
    <n v="0"/>
    <n v="234"/>
    <m/>
    <m/>
    <m/>
  </r>
  <r>
    <x v="6"/>
    <x v="0"/>
    <m/>
    <s v="Sexual assault"/>
    <x v="0"/>
    <x v="3"/>
    <n v="0"/>
    <n v="188"/>
    <m/>
    <m/>
    <m/>
  </r>
  <r>
    <x v="7"/>
    <x v="9"/>
    <m/>
    <s v="Robbery"/>
    <x v="0"/>
    <x v="3"/>
    <n v="0"/>
    <n v="241"/>
    <m/>
    <m/>
    <m/>
  </r>
  <r>
    <x v="4"/>
    <x v="8"/>
    <m/>
    <s v="Weapons offenses"/>
    <x v="0"/>
    <x v="3"/>
    <n v="0"/>
    <n v="364"/>
    <m/>
    <m/>
    <m/>
  </r>
  <r>
    <x v="2"/>
    <x v="9"/>
    <m/>
    <s v="Assault"/>
    <x v="0"/>
    <x v="3"/>
    <n v="0"/>
    <n v="1069"/>
    <m/>
    <m/>
    <m/>
  </r>
  <r>
    <x v="11"/>
    <x v="0"/>
    <m/>
    <s v="Mischief"/>
    <x v="0"/>
    <x v="3"/>
    <n v="0"/>
    <n v="153"/>
    <m/>
    <m/>
    <m/>
  </r>
  <r>
    <x v="2"/>
    <x v="11"/>
    <m/>
    <s v="Weapons offenses"/>
    <x v="0"/>
    <x v="3"/>
    <n v="0"/>
    <n v="263"/>
    <m/>
    <m/>
    <m/>
  </r>
  <r>
    <x v="7"/>
    <x v="10"/>
    <m/>
    <s v="Break and enter"/>
    <x v="0"/>
    <x v="3"/>
    <n v="0"/>
    <n v="388"/>
    <m/>
    <m/>
    <m/>
  </r>
  <r>
    <x v="2"/>
    <x v="1"/>
    <m/>
    <s v="Theft"/>
    <x v="0"/>
    <x v="3"/>
    <n v="0"/>
    <n v="554"/>
    <m/>
    <m/>
    <m/>
  </r>
  <r>
    <x v="4"/>
    <x v="7"/>
    <m/>
    <s v="Break and enter"/>
    <x v="0"/>
    <x v="3"/>
    <n v="0"/>
    <n v="373"/>
    <m/>
    <m/>
    <m/>
  </r>
  <r>
    <x v="0"/>
    <x v="0"/>
    <m/>
    <s v="Fail to comply"/>
    <x v="0"/>
    <x v="3"/>
    <n v="0"/>
    <n v="510"/>
    <m/>
    <m/>
    <m/>
  </r>
  <r>
    <x v="7"/>
    <x v="3"/>
    <m/>
    <s v="Impaired driving"/>
    <x v="0"/>
    <x v="3"/>
    <n v="0"/>
    <n v="138"/>
    <m/>
    <m/>
    <m/>
  </r>
  <r>
    <x v="6"/>
    <x v="1"/>
    <m/>
    <s v="Fail to comply"/>
    <x v="0"/>
    <x v="3"/>
    <n v="0"/>
    <n v="433"/>
    <m/>
    <m/>
    <m/>
  </r>
  <r>
    <x v="3"/>
    <x v="7"/>
    <m/>
    <s v="Weapons offenses"/>
    <x v="0"/>
    <x v="3"/>
    <n v="0"/>
    <n v="207"/>
    <m/>
    <m/>
    <m/>
  </r>
  <r>
    <x v="6"/>
    <x v="10"/>
    <m/>
    <s v="Weapons offenses"/>
    <x v="0"/>
    <x v="3"/>
    <n v="0"/>
    <n v="225"/>
    <m/>
    <m/>
    <m/>
  </r>
  <r>
    <x v="0"/>
    <x v="2"/>
    <m/>
    <s v="Break and enter"/>
    <x v="0"/>
    <x v="3"/>
    <n v="0"/>
    <n v="497"/>
    <m/>
    <m/>
    <m/>
  </r>
  <r>
    <x v="11"/>
    <x v="8"/>
    <m/>
    <s v="Weapons offenses"/>
    <x v="0"/>
    <x v="3"/>
    <n v="0"/>
    <n v="350"/>
    <m/>
    <m/>
    <m/>
  </r>
  <r>
    <x v="6"/>
    <x v="4"/>
    <m/>
    <s v="Mischief"/>
    <x v="0"/>
    <x v="3"/>
    <n v="0"/>
    <n v="77"/>
    <m/>
    <m/>
    <m/>
  </r>
  <r>
    <x v="0"/>
    <x v="2"/>
    <n v="11200"/>
    <s v="Homicide"/>
    <x v="0"/>
    <x v="3"/>
    <n v="0"/>
    <n v="41"/>
    <m/>
    <m/>
    <m/>
  </r>
  <r>
    <x v="9"/>
    <x v="2"/>
    <m/>
    <s v="Sexual assault"/>
    <x v="0"/>
    <x v="3"/>
    <n v="0"/>
    <n v="281"/>
    <m/>
    <m/>
    <m/>
  </r>
  <r>
    <x v="11"/>
    <x v="10"/>
    <m/>
    <s v="Narcotics - cocaine and heroin"/>
    <x v="0"/>
    <x v="3"/>
    <n v="0"/>
    <n v="528"/>
    <m/>
    <m/>
    <m/>
  </r>
  <r>
    <x v="14"/>
    <x v="5"/>
    <m/>
    <s v="Threatening"/>
    <x v="0"/>
    <x v="3"/>
    <n v="0"/>
    <n v="102"/>
    <m/>
    <m/>
    <m/>
  </r>
  <r>
    <x v="9"/>
    <x v="6"/>
    <m/>
    <s v="Threatening"/>
    <x v="0"/>
    <x v="3"/>
    <n v="0"/>
    <n v="86"/>
    <m/>
    <m/>
    <m/>
  </r>
  <r>
    <x v="11"/>
    <x v="9"/>
    <m/>
    <s v="Mischief"/>
    <x v="0"/>
    <x v="3"/>
    <n v="0"/>
    <n v="145"/>
    <m/>
    <m/>
    <m/>
  </r>
  <r>
    <x v="0"/>
    <x v="5"/>
    <m/>
    <s v="Threatening"/>
    <x v="0"/>
    <x v="3"/>
    <n v="0"/>
    <n v="111"/>
    <m/>
    <m/>
    <m/>
  </r>
  <r>
    <x v="6"/>
    <x v="1"/>
    <m/>
    <s v="Sexual assault"/>
    <x v="0"/>
    <x v="3"/>
    <n v="0"/>
    <n v="175"/>
    <m/>
    <m/>
    <m/>
  </r>
  <r>
    <x v="14"/>
    <x v="11"/>
    <m/>
    <s v="Mischief"/>
    <x v="0"/>
    <x v="3"/>
    <n v="0"/>
    <n v="104"/>
    <m/>
    <m/>
    <m/>
  </r>
  <r>
    <x v="11"/>
    <x v="3"/>
    <m/>
    <s v="Weapons offenses"/>
    <x v="0"/>
    <x v="3"/>
    <n v="0"/>
    <n v="387"/>
    <m/>
    <m/>
    <m/>
  </r>
  <r>
    <x v="7"/>
    <x v="2"/>
    <m/>
    <s v="Weapons offenses"/>
    <x v="0"/>
    <x v="3"/>
    <n v="0"/>
    <n v="240"/>
    <m/>
    <m/>
    <m/>
  </r>
  <r>
    <x v="14"/>
    <x v="4"/>
    <m/>
    <s v="Mischief"/>
    <x v="0"/>
    <x v="3"/>
    <n v="0"/>
    <n v="89"/>
    <m/>
    <m/>
    <m/>
  </r>
  <r>
    <x v="4"/>
    <x v="7"/>
    <m/>
    <s v="Fail to comply"/>
    <x v="0"/>
    <x v="3"/>
    <n v="0"/>
    <n v="467"/>
    <m/>
    <m/>
    <m/>
  </r>
  <r>
    <x v="14"/>
    <x v="6"/>
    <m/>
    <s v="Other criminal"/>
    <x v="0"/>
    <x v="3"/>
    <n v="0"/>
    <n v="251"/>
    <m/>
    <m/>
    <m/>
  </r>
  <r>
    <x v="6"/>
    <x v="11"/>
    <m/>
    <s v="Murder"/>
    <x v="1"/>
    <x v="3"/>
    <n v="0"/>
    <n v="23"/>
    <m/>
    <m/>
    <m/>
  </r>
  <r>
    <x v="14"/>
    <x v="11"/>
    <m/>
    <s v="Threatening"/>
    <x v="0"/>
    <x v="3"/>
    <n v="0"/>
    <n v="107"/>
    <m/>
    <m/>
    <m/>
  </r>
  <r>
    <x v="6"/>
    <x v="10"/>
    <m/>
    <s v="Break and enter"/>
    <x v="0"/>
    <x v="3"/>
    <n v="0"/>
    <n v="357"/>
    <m/>
    <m/>
    <m/>
  </r>
  <r>
    <x v="9"/>
    <x v="9"/>
    <m/>
    <s v="Fraud"/>
    <x v="0"/>
    <x v="3"/>
    <n v="0"/>
    <n v="61"/>
    <m/>
    <m/>
    <m/>
  </r>
  <r>
    <x v="4"/>
    <x v="5"/>
    <n v="11200"/>
    <s v="Homicide"/>
    <x v="0"/>
    <x v="3"/>
    <n v="0"/>
    <n v="44"/>
    <m/>
    <m/>
    <m/>
  </r>
  <r>
    <x v="4"/>
    <x v="5"/>
    <m/>
    <s v="Other criminal"/>
    <x v="0"/>
    <x v="3"/>
    <n v="0"/>
    <n v="282"/>
    <m/>
    <m/>
    <m/>
  </r>
  <r>
    <x v="2"/>
    <x v="2"/>
    <n v="11200"/>
    <s v="Homicide"/>
    <x v="0"/>
    <x v="3"/>
    <n v="0"/>
    <n v="36"/>
    <m/>
    <m/>
    <m/>
  </r>
  <r>
    <x v="7"/>
    <x v="10"/>
    <m/>
    <s v="Weapons offenses"/>
    <x v="0"/>
    <x v="3"/>
    <n v="0"/>
    <n v="203"/>
    <m/>
    <m/>
    <m/>
  </r>
  <r>
    <x v="4"/>
    <x v="3"/>
    <m/>
    <s v="Fraud"/>
    <x v="0"/>
    <x v="3"/>
    <n v="0"/>
    <n v="54"/>
    <m/>
    <m/>
    <m/>
  </r>
  <r>
    <x v="7"/>
    <x v="9"/>
    <m/>
    <s v="Mischief"/>
    <x v="0"/>
    <x v="3"/>
    <n v="0"/>
    <n v="122"/>
    <m/>
    <m/>
    <m/>
  </r>
  <r>
    <x v="14"/>
    <x v="5"/>
    <m/>
    <s v="Impaired driving"/>
    <x v="0"/>
    <x v="3"/>
    <n v="0"/>
    <n v="90"/>
    <m/>
    <m/>
    <m/>
  </r>
  <r>
    <x v="2"/>
    <x v="7"/>
    <m/>
    <s v="Sexual assault"/>
    <x v="0"/>
    <x v="3"/>
    <n v="0"/>
    <n v="213"/>
    <m/>
    <m/>
    <m/>
  </r>
  <r>
    <x v="6"/>
    <x v="5"/>
    <m/>
    <s v="Fraud"/>
    <x v="0"/>
    <x v="3"/>
    <n v="0"/>
    <n v="69"/>
    <m/>
    <m/>
    <m/>
  </r>
  <r>
    <x v="14"/>
    <x v="7"/>
    <n v="11200"/>
    <s v="Homicide"/>
    <x v="0"/>
    <x v="3"/>
    <n v="0"/>
    <n v="31"/>
    <m/>
    <m/>
    <m/>
  </r>
  <r>
    <x v="2"/>
    <x v="2"/>
    <m/>
    <s v="Mischief"/>
    <x v="0"/>
    <x v="3"/>
    <n v="0"/>
    <n v="107"/>
    <m/>
    <m/>
    <m/>
  </r>
  <r>
    <x v="9"/>
    <x v="11"/>
    <m/>
    <s v="Other drug offenses"/>
    <x v="0"/>
    <x v="3"/>
    <n v="0"/>
    <n v="11"/>
    <m/>
    <m/>
    <m/>
  </r>
  <r>
    <x v="6"/>
    <x v="6"/>
    <m/>
    <s v="Mischief"/>
    <x v="0"/>
    <x v="3"/>
    <n v="0"/>
    <n v="65"/>
    <m/>
    <m/>
    <m/>
  </r>
  <r>
    <x v="3"/>
    <x v="8"/>
    <m/>
    <s v="Mischief"/>
    <x v="0"/>
    <x v="3"/>
    <n v="0"/>
    <n v="80"/>
    <m/>
    <m/>
    <m/>
  </r>
  <r>
    <x v="3"/>
    <x v="7"/>
    <m/>
    <s v="Robbery"/>
    <x v="0"/>
    <x v="3"/>
    <n v="0"/>
    <n v="244"/>
    <m/>
    <m/>
    <m/>
  </r>
  <r>
    <x v="6"/>
    <x v="2"/>
    <m/>
    <s v="Sexual assault"/>
    <x v="0"/>
    <x v="3"/>
    <n v="0"/>
    <n v="214"/>
    <m/>
    <m/>
    <m/>
  </r>
  <r>
    <x v="4"/>
    <x v="11"/>
    <m/>
    <s v="Other vehicle offenses"/>
    <x v="0"/>
    <x v="3"/>
    <n v="0"/>
    <n v="104"/>
    <m/>
    <m/>
    <m/>
  </r>
  <r>
    <x v="3"/>
    <x v="6"/>
    <m/>
    <s v="Impaired driving"/>
    <x v="0"/>
    <x v="3"/>
    <n v="0"/>
    <n v="105"/>
    <m/>
    <m/>
    <m/>
  </r>
  <r>
    <x v="7"/>
    <x v="0"/>
    <m/>
    <s v="Mischief"/>
    <x v="0"/>
    <x v="3"/>
    <n v="0"/>
    <n v="107"/>
    <m/>
    <m/>
    <m/>
  </r>
  <r>
    <x v="0"/>
    <x v="0"/>
    <n v="11200"/>
    <s v="Homicide"/>
    <x v="0"/>
    <x v="3"/>
    <n v="0"/>
    <n v="44"/>
    <m/>
    <m/>
    <m/>
  </r>
  <r>
    <x v="14"/>
    <x v="6"/>
    <m/>
    <s v="Weapons offenses"/>
    <x v="0"/>
    <x v="3"/>
    <n v="0"/>
    <n v="254"/>
    <m/>
    <m/>
    <m/>
  </r>
  <r>
    <x v="4"/>
    <x v="1"/>
    <m/>
    <s v="Threatening"/>
    <x v="0"/>
    <x v="3"/>
    <n v="0"/>
    <n v="101"/>
    <m/>
    <m/>
    <m/>
  </r>
  <r>
    <x v="9"/>
    <x v="2"/>
    <m/>
    <s v="Robbery"/>
    <x v="0"/>
    <x v="3"/>
    <n v="0"/>
    <n v="236"/>
    <m/>
    <m/>
    <m/>
  </r>
  <r>
    <x v="3"/>
    <x v="10"/>
    <m/>
    <s v="Threatening"/>
    <x v="0"/>
    <x v="3"/>
    <n v="0"/>
    <n v="90"/>
    <m/>
    <m/>
    <m/>
  </r>
  <r>
    <x v="3"/>
    <x v="3"/>
    <m/>
    <s v="Threatening"/>
    <x v="0"/>
    <x v="3"/>
    <n v="0"/>
    <n v="67"/>
    <m/>
    <m/>
    <m/>
  </r>
  <r>
    <x v="3"/>
    <x v="5"/>
    <m/>
    <s v="Mischief"/>
    <x v="0"/>
    <x v="3"/>
    <n v="0"/>
    <n v="121"/>
    <m/>
    <m/>
    <m/>
  </r>
  <r>
    <x v="2"/>
    <x v="10"/>
    <m/>
    <s v="Weapons offenses"/>
    <x v="0"/>
    <x v="3"/>
    <n v="0"/>
    <n v="239"/>
    <m/>
    <m/>
    <m/>
  </r>
  <r>
    <x v="7"/>
    <x v="2"/>
    <m/>
    <s v="Murder"/>
    <x v="1"/>
    <x v="3"/>
    <n v="0"/>
    <n v="18"/>
    <m/>
    <m/>
    <m/>
  </r>
  <r>
    <x v="14"/>
    <x v="5"/>
    <n v="11200"/>
    <s v="Homicide"/>
    <x v="0"/>
    <x v="3"/>
    <n v="0"/>
    <n v="23"/>
    <m/>
    <m/>
    <m/>
  </r>
  <r>
    <x v="9"/>
    <x v="9"/>
    <m/>
    <s v="Mischief"/>
    <x v="0"/>
    <x v="3"/>
    <n v="0"/>
    <n v="94"/>
    <m/>
    <m/>
    <m/>
  </r>
  <r>
    <x v="9"/>
    <x v="11"/>
    <m/>
    <s v="Threatening"/>
    <x v="0"/>
    <x v="3"/>
    <n v="0"/>
    <n v="107"/>
    <m/>
    <m/>
    <m/>
  </r>
  <r>
    <x v="4"/>
    <x v="10"/>
    <m/>
    <s v="Other drug offenses"/>
    <x v="0"/>
    <x v="3"/>
    <n v="0"/>
    <n v="10"/>
    <m/>
    <m/>
    <m/>
  </r>
  <r>
    <x v="9"/>
    <x v="0"/>
    <m/>
    <s v="Theft"/>
    <x v="0"/>
    <x v="3"/>
    <n v="0"/>
    <n v="419"/>
    <m/>
    <m/>
    <m/>
  </r>
  <r>
    <x v="2"/>
    <x v="5"/>
    <m/>
    <s v="Impaired driving"/>
    <x v="0"/>
    <x v="3"/>
    <n v="0"/>
    <n v="91"/>
    <m/>
    <m/>
    <m/>
  </r>
  <r>
    <x v="7"/>
    <x v="8"/>
    <m/>
    <s v="Threatening"/>
    <x v="0"/>
    <x v="3"/>
    <n v="0"/>
    <n v="106"/>
    <m/>
    <m/>
    <m/>
  </r>
  <r>
    <x v="9"/>
    <x v="8"/>
    <m/>
    <s v="Threatening"/>
    <x v="0"/>
    <x v="3"/>
    <n v="0"/>
    <n v="95"/>
    <m/>
    <m/>
    <m/>
  </r>
  <r>
    <x v="2"/>
    <x v="4"/>
    <m/>
    <s v="Fraud"/>
    <x v="0"/>
    <x v="3"/>
    <n v="0"/>
    <n v="82"/>
    <m/>
    <m/>
    <m/>
  </r>
  <r>
    <x v="6"/>
    <x v="2"/>
    <n v="11200"/>
    <s v="Homicide"/>
    <x v="0"/>
    <x v="3"/>
    <n v="0"/>
    <n v="33"/>
    <m/>
    <m/>
    <m/>
  </r>
  <r>
    <x v="0"/>
    <x v="11"/>
    <m/>
    <s v="Mischief"/>
    <x v="0"/>
    <x v="3"/>
    <n v="0"/>
    <n v="89"/>
    <m/>
    <m/>
    <m/>
  </r>
  <r>
    <x v="11"/>
    <x v="10"/>
    <m/>
    <s v="Threatening"/>
    <x v="0"/>
    <x v="3"/>
    <n v="0"/>
    <n v="123"/>
    <m/>
    <m/>
    <m/>
  </r>
  <r>
    <x v="4"/>
    <x v="2"/>
    <m/>
    <s v="Impaired driving"/>
    <x v="0"/>
    <x v="3"/>
    <n v="0"/>
    <n v="102"/>
    <m/>
    <m/>
    <m/>
  </r>
  <r>
    <x v="2"/>
    <x v="8"/>
    <m/>
    <s v="Murder"/>
    <x v="1"/>
    <x v="3"/>
    <n v="0"/>
    <n v="30"/>
    <m/>
    <m/>
    <m/>
  </r>
  <r>
    <x v="0"/>
    <x v="3"/>
    <n v="11200"/>
    <s v="Homicide"/>
    <x v="0"/>
    <x v="3"/>
    <n v="0"/>
    <n v="47"/>
    <m/>
    <m/>
    <m/>
  </r>
  <r>
    <x v="0"/>
    <x v="11"/>
    <m/>
    <s v="Break and enter"/>
    <x v="0"/>
    <x v="3"/>
    <n v="0"/>
    <n v="354"/>
    <m/>
    <m/>
    <m/>
  </r>
  <r>
    <x v="11"/>
    <x v="1"/>
    <m/>
    <s v="Murder"/>
    <x v="1"/>
    <x v="3"/>
    <n v="0"/>
    <n v="25"/>
    <m/>
    <m/>
    <m/>
  </r>
  <r>
    <x v="14"/>
    <x v="8"/>
    <m/>
    <s v="Mischief"/>
    <x v="0"/>
    <x v="3"/>
    <n v="0"/>
    <n v="91"/>
    <m/>
    <m/>
    <m/>
  </r>
  <r>
    <x v="4"/>
    <x v="11"/>
    <n v="11200"/>
    <s v="Homicide"/>
    <x v="0"/>
    <x v="3"/>
    <n v="0"/>
    <n v="40"/>
    <m/>
    <m/>
    <m/>
  </r>
  <r>
    <x v="3"/>
    <x v="6"/>
    <n v="11200"/>
    <s v="Homicide"/>
    <x v="0"/>
    <x v="3"/>
    <n v="0"/>
    <n v="56"/>
    <m/>
    <m/>
    <m/>
  </r>
  <r>
    <x v="4"/>
    <x v="2"/>
    <m/>
    <s v="Fraud"/>
    <x v="0"/>
    <x v="3"/>
    <n v="0"/>
    <n v="64"/>
    <m/>
    <m/>
    <m/>
  </r>
  <r>
    <x v="2"/>
    <x v="3"/>
    <m/>
    <s v="Impaired driving"/>
    <x v="0"/>
    <x v="3"/>
    <n v="0"/>
    <n v="57"/>
    <m/>
    <m/>
    <m/>
  </r>
  <r>
    <x v="0"/>
    <x v="0"/>
    <m/>
    <s v="Mischief"/>
    <x v="0"/>
    <x v="3"/>
    <n v="0"/>
    <n v="97"/>
    <m/>
    <m/>
    <m/>
  </r>
  <r>
    <x v="3"/>
    <x v="2"/>
    <m/>
    <s v="Fraud"/>
    <x v="0"/>
    <x v="3"/>
    <n v="0"/>
    <n v="92"/>
    <m/>
    <m/>
    <m/>
  </r>
  <r>
    <x v="11"/>
    <x v="1"/>
    <n v="11200"/>
    <s v="Homicide"/>
    <x v="0"/>
    <x v="3"/>
    <n v="0"/>
    <n v="38"/>
    <m/>
    <m/>
    <m/>
  </r>
  <r>
    <x v="14"/>
    <x v="9"/>
    <m/>
    <s v="Fraud"/>
    <x v="0"/>
    <x v="3"/>
    <n v="0"/>
    <n v="108"/>
    <m/>
    <m/>
    <m/>
  </r>
  <r>
    <x v="2"/>
    <x v="1"/>
    <m/>
    <s v="Fraud"/>
    <x v="0"/>
    <x v="3"/>
    <n v="0"/>
    <n v="75"/>
    <m/>
    <m/>
    <m/>
  </r>
  <r>
    <x v="2"/>
    <x v="5"/>
    <n v="11200"/>
    <s v="Homicide"/>
    <x v="0"/>
    <x v="3"/>
    <n v="0"/>
    <n v="57"/>
    <m/>
    <m/>
    <m/>
  </r>
  <r>
    <x v="14"/>
    <x v="4"/>
    <m/>
    <s v="Other vehicle offenses"/>
    <x v="0"/>
    <x v="3"/>
    <n v="0"/>
    <n v="89"/>
    <m/>
    <m/>
    <m/>
  </r>
  <r>
    <x v="0"/>
    <x v="7"/>
    <m/>
    <s v="Threatening"/>
    <x v="0"/>
    <x v="3"/>
    <n v="0"/>
    <n v="86"/>
    <m/>
    <m/>
    <m/>
  </r>
  <r>
    <x v="4"/>
    <x v="0"/>
    <m/>
    <s v="Other vehicle offenses"/>
    <x v="0"/>
    <x v="3"/>
    <n v="0"/>
    <n v="77"/>
    <m/>
    <m/>
    <m/>
  </r>
  <r>
    <x v="7"/>
    <x v="6"/>
    <m/>
    <s v="Threatening"/>
    <x v="0"/>
    <x v="3"/>
    <n v="0"/>
    <n v="93"/>
    <m/>
    <m/>
    <m/>
  </r>
  <r>
    <x v="14"/>
    <x v="0"/>
    <m/>
    <s v="Other vehicle offenses"/>
    <x v="0"/>
    <x v="3"/>
    <n v="0"/>
    <n v="90"/>
    <m/>
    <m/>
    <m/>
  </r>
  <r>
    <x v="7"/>
    <x v="10"/>
    <m/>
    <s v="Sexual assault"/>
    <x v="0"/>
    <x v="3"/>
    <n v="0"/>
    <n v="197"/>
    <m/>
    <m/>
    <m/>
  </r>
  <r>
    <x v="9"/>
    <x v="6"/>
    <n v="11200"/>
    <s v="Homicide"/>
    <x v="0"/>
    <x v="3"/>
    <n v="0"/>
    <n v="36"/>
    <m/>
    <m/>
    <m/>
  </r>
  <r>
    <x v="7"/>
    <x v="10"/>
    <n v="11200"/>
    <s v="Homicide"/>
    <x v="0"/>
    <x v="3"/>
    <n v="0"/>
    <n v="42"/>
    <m/>
    <m/>
    <m/>
  </r>
  <r>
    <x v="4"/>
    <x v="3"/>
    <m/>
    <s v="Murder"/>
    <x v="1"/>
    <x v="3"/>
    <n v="0"/>
    <n v="24"/>
    <m/>
    <m/>
    <m/>
  </r>
  <r>
    <x v="14"/>
    <x v="6"/>
    <n v="11200"/>
    <s v="Homicide"/>
    <x v="0"/>
    <x v="3"/>
    <n v="0"/>
    <n v="39"/>
    <m/>
    <m/>
    <m/>
  </r>
  <r>
    <x v="2"/>
    <x v="7"/>
    <m/>
    <s v="Threatening"/>
    <x v="0"/>
    <x v="3"/>
    <n v="0"/>
    <n v="91"/>
    <m/>
    <m/>
    <m/>
  </r>
  <r>
    <x v="4"/>
    <x v="8"/>
    <m/>
    <s v="Fraud"/>
    <x v="0"/>
    <x v="3"/>
    <n v="0"/>
    <n v="78"/>
    <m/>
    <m/>
    <m/>
  </r>
  <r>
    <x v="0"/>
    <x v="1"/>
    <m/>
    <s v="Fraud"/>
    <x v="0"/>
    <x v="3"/>
    <n v="0"/>
    <n v="56"/>
    <m/>
    <m/>
    <m/>
  </r>
  <r>
    <x v="3"/>
    <x v="11"/>
    <m/>
    <s v="Murder"/>
    <x v="1"/>
    <x v="3"/>
    <n v="0"/>
    <n v="29"/>
    <m/>
    <m/>
    <m/>
  </r>
  <r>
    <x v="2"/>
    <x v="6"/>
    <m/>
    <s v="Murder"/>
    <x v="1"/>
    <x v="3"/>
    <n v="0"/>
    <n v="20"/>
    <m/>
    <m/>
    <m/>
  </r>
  <r>
    <x v="6"/>
    <x v="11"/>
    <n v="11200"/>
    <s v="Homicide"/>
    <x v="0"/>
    <x v="3"/>
    <n v="0"/>
    <n v="45"/>
    <m/>
    <m/>
    <m/>
  </r>
  <r>
    <x v="2"/>
    <x v="7"/>
    <m/>
    <s v="Fraud"/>
    <x v="0"/>
    <x v="3"/>
    <n v="0"/>
    <n v="88"/>
    <m/>
    <m/>
    <m/>
  </r>
  <r>
    <x v="7"/>
    <x v="1"/>
    <m/>
    <s v="Murder"/>
    <x v="1"/>
    <x v="3"/>
    <n v="0"/>
    <n v="15"/>
    <m/>
    <m/>
    <m/>
  </r>
  <r>
    <x v="4"/>
    <x v="7"/>
    <n v="11200"/>
    <s v="Homicide"/>
    <x v="0"/>
    <x v="3"/>
    <n v="0"/>
    <n v="34"/>
    <m/>
    <m/>
    <m/>
  </r>
  <r>
    <x v="2"/>
    <x v="11"/>
    <m/>
    <s v="Murder"/>
    <x v="1"/>
    <x v="3"/>
    <n v="0"/>
    <n v="19"/>
    <m/>
    <m/>
    <m/>
  </r>
  <r>
    <x v="14"/>
    <x v="8"/>
    <m/>
    <s v="Other drug offenses"/>
    <x v="0"/>
    <x v="3"/>
    <n v="0"/>
    <n v="7"/>
    <m/>
    <m/>
    <m/>
  </r>
  <r>
    <x v="9"/>
    <x v="2"/>
    <m/>
    <s v="Other vehicle offenses"/>
    <x v="0"/>
    <x v="3"/>
    <n v="0"/>
    <n v="99"/>
    <m/>
    <m/>
    <m/>
  </r>
  <r>
    <x v="7"/>
    <x v="0"/>
    <m/>
    <s v="Murder"/>
    <x v="1"/>
    <x v="3"/>
    <n v="0"/>
    <n v="14"/>
    <m/>
    <m/>
    <m/>
  </r>
  <r>
    <x v="3"/>
    <x v="8"/>
    <m/>
    <s v="Impaired driving"/>
    <x v="0"/>
    <x v="3"/>
    <n v="0"/>
    <n v="41"/>
    <m/>
    <m/>
    <m/>
  </r>
  <r>
    <x v="3"/>
    <x v="1"/>
    <n v="11200"/>
    <s v="Homicide"/>
    <x v="0"/>
    <x v="3"/>
    <n v="0"/>
    <n v="27"/>
    <m/>
    <m/>
    <m/>
  </r>
  <r>
    <x v="14"/>
    <x v="2"/>
    <n v="11200"/>
    <s v="Homicide"/>
    <x v="0"/>
    <x v="3"/>
    <n v="0"/>
    <n v="47"/>
    <m/>
    <m/>
    <m/>
  </r>
  <r>
    <x v="7"/>
    <x v="7"/>
    <m/>
    <s v="Murder"/>
    <x v="1"/>
    <x v="3"/>
    <n v="0"/>
    <n v="21"/>
    <m/>
    <m/>
    <m/>
  </r>
  <r>
    <x v="7"/>
    <x v="7"/>
    <n v="11200"/>
    <s v="Homicide"/>
    <x v="0"/>
    <x v="3"/>
    <n v="0"/>
    <n v="27"/>
    <m/>
    <m/>
    <m/>
  </r>
  <r>
    <x v="2"/>
    <x v="5"/>
    <m/>
    <s v="Other drug offenses"/>
    <x v="0"/>
    <x v="3"/>
    <n v="0"/>
    <n v="11"/>
    <m/>
    <m/>
    <m/>
  </r>
  <r>
    <x v="14"/>
    <x v="3"/>
    <m/>
    <s v="Murder"/>
    <x v="1"/>
    <x v="3"/>
    <n v="0"/>
    <n v="14"/>
    <m/>
    <m/>
    <m/>
  </r>
  <r>
    <x v="3"/>
    <x v="3"/>
    <m/>
    <s v="Other drug offenses"/>
    <x v="0"/>
    <x v="3"/>
    <n v="0"/>
    <n v="8"/>
    <m/>
    <m/>
    <m/>
  </r>
  <r>
    <x v="2"/>
    <x v="0"/>
    <m/>
    <s v="Murder"/>
    <x v="1"/>
    <x v="3"/>
    <n v="0"/>
    <n v="15"/>
    <m/>
    <m/>
    <m/>
  </r>
  <r>
    <x v="9"/>
    <x v="9"/>
    <m/>
    <s v="Other drug offenses"/>
    <x v="0"/>
    <x v="3"/>
    <n v="0"/>
    <n v="17"/>
    <m/>
    <m/>
    <m/>
  </r>
  <r>
    <x v="4"/>
    <x v="0"/>
    <m/>
    <s v="Other drug offenses"/>
    <x v="0"/>
    <x v="3"/>
    <n v="0"/>
    <n v="10"/>
    <m/>
    <m/>
    <m/>
  </r>
  <r>
    <x v="6"/>
    <x v="11"/>
    <m/>
    <s v="Other drug offenses"/>
    <x v="0"/>
    <x v="3"/>
    <n v="0"/>
    <n v="8"/>
    <m/>
    <m/>
    <m/>
  </r>
  <r>
    <x v="3"/>
    <x v="9"/>
    <m/>
    <s v="Other drug offenses"/>
    <x v="0"/>
    <x v="3"/>
    <n v="0"/>
    <n v="4"/>
    <m/>
    <m/>
    <m/>
  </r>
  <r>
    <x v="2"/>
    <x v="9"/>
    <m/>
    <s v="Other criminal"/>
    <x v="0"/>
    <x v="3"/>
    <n v="0"/>
    <n v="333"/>
    <m/>
    <m/>
    <m/>
  </r>
  <r>
    <x v="14"/>
    <x v="0"/>
    <m/>
    <s v="Impaired driving"/>
    <x v="0"/>
    <x v="3"/>
    <n v="0"/>
    <n v="77"/>
    <m/>
    <m/>
    <m/>
  </r>
  <r>
    <x v="14"/>
    <x v="10"/>
    <m/>
    <s v="Theft"/>
    <x v="0"/>
    <x v="3"/>
    <n v="0"/>
    <n v="575"/>
    <m/>
    <m/>
    <m/>
  </r>
  <r>
    <x v="4"/>
    <x v="3"/>
    <m/>
    <s v="Fail to comply"/>
    <x v="0"/>
    <x v="3"/>
    <n v="0"/>
    <n v="542"/>
    <m/>
    <m/>
    <m/>
  </r>
  <r>
    <x v="3"/>
    <x v="6"/>
    <m/>
    <s v="Sexual assault"/>
    <x v="0"/>
    <x v="3"/>
    <n v="0"/>
    <n v="211"/>
    <m/>
    <m/>
    <m/>
  </r>
  <r>
    <x v="11"/>
    <x v="3"/>
    <m/>
    <s v="Other criminal"/>
    <x v="0"/>
    <x v="3"/>
    <n v="0"/>
    <n v="274"/>
    <m/>
    <m/>
    <m/>
  </r>
  <r>
    <x v="7"/>
    <x v="3"/>
    <m/>
    <s v="Sexual assault"/>
    <x v="0"/>
    <x v="3"/>
    <n v="0"/>
    <n v="196"/>
    <m/>
    <m/>
    <m/>
  </r>
  <r>
    <x v="4"/>
    <x v="4"/>
    <m/>
    <s v="Narcotics - cocaine and heroin"/>
    <x v="0"/>
    <x v="3"/>
    <n v="0"/>
    <n v="546"/>
    <m/>
    <m/>
    <m/>
  </r>
  <r>
    <x v="11"/>
    <x v="6"/>
    <m/>
    <s v="Fail to comply"/>
    <x v="0"/>
    <x v="3"/>
    <n v="0"/>
    <n v="675"/>
    <m/>
    <m/>
    <m/>
  </r>
  <r>
    <x v="4"/>
    <x v="0"/>
    <m/>
    <s v="Fail to comply"/>
    <x v="0"/>
    <x v="3"/>
    <n v="0"/>
    <n v="565"/>
    <m/>
    <m/>
    <m/>
  </r>
  <r>
    <x v="14"/>
    <x v="3"/>
    <m/>
    <s v="Fail to comply"/>
    <x v="0"/>
    <x v="3"/>
    <n v="0"/>
    <n v="615"/>
    <m/>
    <m/>
    <m/>
  </r>
  <r>
    <x v="9"/>
    <x v="11"/>
    <m/>
    <s v="Break and enter"/>
    <x v="0"/>
    <x v="3"/>
    <n v="0"/>
    <n v="374"/>
    <m/>
    <m/>
    <m/>
  </r>
  <r>
    <x v="14"/>
    <x v="9"/>
    <m/>
    <s v="Mischief"/>
    <x v="0"/>
    <x v="3"/>
    <n v="0"/>
    <n v="109"/>
    <m/>
    <m/>
    <m/>
  </r>
  <r>
    <x v="2"/>
    <x v="2"/>
    <m/>
    <s v="Sexual assault"/>
    <x v="0"/>
    <x v="3"/>
    <n v="0"/>
    <n v="253"/>
    <m/>
    <m/>
    <m/>
  </r>
  <r>
    <x v="11"/>
    <x v="9"/>
    <m/>
    <s v="Impaired driving"/>
    <x v="0"/>
    <x v="3"/>
    <n v="0"/>
    <n v="122"/>
    <m/>
    <m/>
    <m/>
  </r>
  <r>
    <x v="2"/>
    <x v="9"/>
    <m/>
    <s v="Break and enter"/>
    <x v="0"/>
    <x v="3"/>
    <n v="0"/>
    <n v="395"/>
    <m/>
    <m/>
    <m/>
  </r>
  <r>
    <x v="6"/>
    <x v="6"/>
    <m/>
    <s v="Narcotics - cocaine and heroin"/>
    <x v="0"/>
    <x v="3"/>
    <n v="0"/>
    <n v="643"/>
    <m/>
    <m/>
    <m/>
  </r>
  <r>
    <x v="2"/>
    <x v="0"/>
    <m/>
    <s v="Narcotics - cocaine and heroin"/>
    <x v="0"/>
    <x v="3"/>
    <n v="0"/>
    <n v="709"/>
    <m/>
    <m/>
    <m/>
  </r>
  <r>
    <x v="7"/>
    <x v="7"/>
    <m/>
    <s v="Assault"/>
    <x v="0"/>
    <x v="3"/>
    <n v="0"/>
    <n v="1286"/>
    <m/>
    <m/>
    <m/>
  </r>
  <r>
    <x v="0"/>
    <x v="0"/>
    <m/>
    <s v="Assault"/>
    <x v="0"/>
    <x v="3"/>
    <n v="0"/>
    <n v="1077"/>
    <m/>
    <m/>
    <m/>
  </r>
  <r>
    <x v="7"/>
    <x v="3"/>
    <m/>
    <s v="Narcotics - cocaine and heroin"/>
    <x v="0"/>
    <x v="3"/>
    <n v="0"/>
    <n v="687"/>
    <m/>
    <m/>
    <m/>
  </r>
  <r>
    <x v="4"/>
    <x v="10"/>
    <m/>
    <s v="Fail to comply"/>
    <x v="0"/>
    <x v="3"/>
    <n v="0"/>
    <n v="542"/>
    <m/>
    <m/>
    <m/>
  </r>
  <r>
    <x v="14"/>
    <x v="5"/>
    <m/>
    <s v="Theft"/>
    <x v="0"/>
    <x v="3"/>
    <n v="0"/>
    <n v="650"/>
    <m/>
    <m/>
    <m/>
  </r>
  <r>
    <x v="0"/>
    <x v="0"/>
    <m/>
    <s v="Sexual assault"/>
    <x v="0"/>
    <x v="3"/>
    <n v="0"/>
    <n v="235"/>
    <m/>
    <m/>
    <m/>
  </r>
  <r>
    <x v="11"/>
    <x v="0"/>
    <m/>
    <s v="Weapons offenses"/>
    <x v="0"/>
    <x v="3"/>
    <n v="0"/>
    <n v="432"/>
    <m/>
    <m/>
    <m/>
  </r>
  <r>
    <x v="4"/>
    <x v="11"/>
    <m/>
    <s v="Assault"/>
    <x v="0"/>
    <x v="3"/>
    <n v="0"/>
    <n v="1250"/>
    <m/>
    <m/>
    <m/>
  </r>
  <r>
    <x v="11"/>
    <x v="4"/>
    <m/>
    <s v="Assault"/>
    <x v="0"/>
    <x v="3"/>
    <n v="0"/>
    <n v="1414"/>
    <m/>
    <m/>
    <m/>
  </r>
  <r>
    <x v="0"/>
    <x v="7"/>
    <m/>
    <s v="Narcotics - cocaine and heroin"/>
    <x v="0"/>
    <x v="3"/>
    <n v="0"/>
    <n v="544"/>
    <m/>
    <m/>
    <m/>
  </r>
  <r>
    <x v="6"/>
    <x v="3"/>
    <m/>
    <s v="Fail to comply"/>
    <x v="0"/>
    <x v="3"/>
    <n v="0"/>
    <n v="665"/>
    <m/>
    <m/>
    <m/>
  </r>
  <r>
    <x v="3"/>
    <x v="1"/>
    <m/>
    <s v="Narcotics - cocaine and heroin"/>
    <x v="0"/>
    <x v="3"/>
    <n v="0"/>
    <n v="627"/>
    <m/>
    <m/>
    <m/>
  </r>
  <r>
    <x v="7"/>
    <x v="0"/>
    <m/>
    <s v="Robbery"/>
    <x v="0"/>
    <x v="3"/>
    <n v="0"/>
    <n v="277"/>
    <m/>
    <m/>
    <m/>
  </r>
  <r>
    <x v="14"/>
    <x v="6"/>
    <m/>
    <s v="Other vehicle offenses"/>
    <x v="0"/>
    <x v="3"/>
    <n v="0"/>
    <n v="79"/>
    <m/>
    <m/>
    <m/>
  </r>
  <r>
    <x v="0"/>
    <x v="3"/>
    <m/>
    <s v="Assault"/>
    <x v="0"/>
    <x v="3"/>
    <n v="0"/>
    <n v="972"/>
    <m/>
    <m/>
    <m/>
  </r>
  <r>
    <x v="11"/>
    <x v="9"/>
    <m/>
    <s v="Murder"/>
    <x v="1"/>
    <x v="3"/>
    <n v="0"/>
    <n v="18"/>
    <m/>
    <m/>
    <m/>
  </r>
  <r>
    <x v="6"/>
    <x v="7"/>
    <m/>
    <s v="Fail to comply"/>
    <x v="0"/>
    <x v="3"/>
    <n v="0"/>
    <n v="552"/>
    <m/>
    <m/>
    <m/>
  </r>
  <r>
    <x v="11"/>
    <x v="0"/>
    <m/>
    <s v="Theft"/>
    <x v="0"/>
    <x v="3"/>
    <n v="0"/>
    <n v="551"/>
    <m/>
    <m/>
    <m/>
  </r>
  <r>
    <x v="6"/>
    <x v="8"/>
    <m/>
    <s v="Narcotics - cocaine and heroin"/>
    <x v="0"/>
    <x v="3"/>
    <n v="0"/>
    <n v="668"/>
    <m/>
    <m/>
    <m/>
  </r>
  <r>
    <x v="2"/>
    <x v="2"/>
    <m/>
    <s v="Narcotics - cocaine and heroin"/>
    <x v="0"/>
    <x v="3"/>
    <n v="0"/>
    <n v="700"/>
    <m/>
    <m/>
    <m/>
  </r>
  <r>
    <x v="6"/>
    <x v="7"/>
    <m/>
    <s v="Break and enter"/>
    <x v="0"/>
    <x v="3"/>
    <n v="0"/>
    <n v="307"/>
    <m/>
    <m/>
    <m/>
  </r>
  <r>
    <x v="14"/>
    <x v="9"/>
    <m/>
    <s v="Narcotics - cocaine and heroin"/>
    <x v="0"/>
    <x v="3"/>
    <n v="0"/>
    <n v="737"/>
    <m/>
    <m/>
    <m/>
  </r>
  <r>
    <x v="0"/>
    <x v="2"/>
    <m/>
    <s v="Fail to comply"/>
    <x v="0"/>
    <x v="3"/>
    <n v="0"/>
    <n v="597"/>
    <m/>
    <m/>
    <m/>
  </r>
  <r>
    <x v="7"/>
    <x v="1"/>
    <m/>
    <s v="Fail to comply"/>
    <x v="0"/>
    <x v="3"/>
    <n v="0"/>
    <n v="566"/>
    <m/>
    <m/>
    <m/>
  </r>
  <r>
    <x v="7"/>
    <x v="7"/>
    <m/>
    <s v="Other criminal"/>
    <x v="0"/>
    <x v="3"/>
    <n v="0"/>
    <n v="322"/>
    <m/>
    <m/>
    <m/>
  </r>
  <r>
    <x v="0"/>
    <x v="11"/>
    <m/>
    <s v="Other vehicle offenses"/>
    <x v="0"/>
    <x v="3"/>
    <n v="0"/>
    <n v="90"/>
    <m/>
    <m/>
    <m/>
  </r>
  <r>
    <x v="2"/>
    <x v="5"/>
    <m/>
    <s v="Other vehicle offenses"/>
    <x v="0"/>
    <x v="3"/>
    <n v="0"/>
    <n v="109"/>
    <m/>
    <m/>
    <m/>
  </r>
  <r>
    <x v="14"/>
    <x v="0"/>
    <m/>
    <s v="Fail to comply"/>
    <x v="0"/>
    <x v="3"/>
    <n v="0"/>
    <n v="586"/>
    <m/>
    <m/>
    <m/>
  </r>
  <r>
    <x v="7"/>
    <x v="6"/>
    <m/>
    <s v="Sexual assault"/>
    <x v="0"/>
    <x v="3"/>
    <n v="0"/>
    <n v="149"/>
    <m/>
    <m/>
    <m/>
  </r>
  <r>
    <x v="3"/>
    <x v="11"/>
    <n v="11200"/>
    <s v="Homicide"/>
    <x v="0"/>
    <x v="3"/>
    <n v="0"/>
    <n v="28"/>
    <m/>
    <m/>
    <m/>
  </r>
  <r>
    <x v="9"/>
    <x v="3"/>
    <m/>
    <s v="Other criminal"/>
    <x v="0"/>
    <x v="3"/>
    <n v="0"/>
    <n v="232"/>
    <m/>
    <m/>
    <m/>
  </r>
  <r>
    <x v="14"/>
    <x v="11"/>
    <m/>
    <s v="Fraud"/>
    <x v="0"/>
    <x v="3"/>
    <n v="0"/>
    <n v="96"/>
    <m/>
    <m/>
    <m/>
  </r>
  <r>
    <x v="11"/>
    <x v="6"/>
    <m/>
    <s v="Sexual assault"/>
    <x v="0"/>
    <x v="3"/>
    <n v="0"/>
    <n v="285"/>
    <m/>
    <m/>
    <m/>
  </r>
  <r>
    <x v="2"/>
    <x v="10"/>
    <m/>
    <s v="Theft"/>
    <x v="0"/>
    <x v="3"/>
    <n v="0"/>
    <n v="630"/>
    <m/>
    <m/>
    <m/>
  </r>
  <r>
    <x v="4"/>
    <x v="6"/>
    <m/>
    <s v="Break and enter"/>
    <x v="0"/>
    <x v="3"/>
    <n v="0"/>
    <n v="406"/>
    <m/>
    <m/>
    <m/>
  </r>
  <r>
    <x v="7"/>
    <x v="2"/>
    <m/>
    <s v="Threatening"/>
    <x v="0"/>
    <x v="3"/>
    <n v="0"/>
    <n v="107"/>
    <m/>
    <m/>
    <m/>
  </r>
  <r>
    <x v="0"/>
    <x v="11"/>
    <m/>
    <s v="Robbery"/>
    <x v="0"/>
    <x v="3"/>
    <n v="0"/>
    <n v="244"/>
    <m/>
    <m/>
    <m/>
  </r>
  <r>
    <x v="14"/>
    <x v="2"/>
    <m/>
    <s v="Assault"/>
    <x v="0"/>
    <x v="3"/>
    <n v="0"/>
    <n v="966"/>
    <m/>
    <m/>
    <m/>
  </r>
  <r>
    <x v="7"/>
    <x v="8"/>
    <m/>
    <s v="Narcotics - cocaine and heroin"/>
    <x v="0"/>
    <x v="3"/>
    <n v="0"/>
    <n v="735"/>
    <m/>
    <m/>
    <m/>
  </r>
  <r>
    <x v="3"/>
    <x v="2"/>
    <m/>
    <s v="Fail to comply"/>
    <x v="0"/>
    <x v="3"/>
    <n v="0"/>
    <n v="694"/>
    <m/>
    <m/>
    <m/>
  </r>
  <r>
    <x v="3"/>
    <x v="2"/>
    <m/>
    <s v="Narcotics - cocaine and heroin"/>
    <x v="0"/>
    <x v="3"/>
    <n v="0"/>
    <n v="896"/>
    <m/>
    <m/>
    <m/>
  </r>
  <r>
    <x v="0"/>
    <x v="9"/>
    <m/>
    <s v="Narcotics - cocaine and heroin"/>
    <x v="0"/>
    <x v="3"/>
    <n v="0"/>
    <n v="606"/>
    <m/>
    <m/>
    <m/>
  </r>
  <r>
    <x v="14"/>
    <x v="8"/>
    <m/>
    <s v="Narcotics - cocaine and heroin"/>
    <x v="0"/>
    <x v="3"/>
    <n v="0"/>
    <n v="613"/>
    <m/>
    <m/>
    <m/>
  </r>
  <r>
    <x v="11"/>
    <x v="3"/>
    <m/>
    <s v="Robbery"/>
    <x v="0"/>
    <x v="3"/>
    <n v="0"/>
    <n v="359"/>
    <m/>
    <m/>
    <m/>
  </r>
  <r>
    <x v="3"/>
    <x v="4"/>
    <m/>
    <s v="Fail to comply"/>
    <x v="0"/>
    <x v="3"/>
    <n v="0"/>
    <n v="508"/>
    <m/>
    <m/>
    <m/>
  </r>
  <r>
    <x v="11"/>
    <x v="8"/>
    <m/>
    <s v="Theft"/>
    <x v="0"/>
    <x v="3"/>
    <n v="0"/>
    <n v="509"/>
    <m/>
    <m/>
    <m/>
  </r>
  <r>
    <x v="6"/>
    <x v="7"/>
    <m/>
    <s v="Narcotics - cocaine and heroin"/>
    <x v="0"/>
    <x v="3"/>
    <n v="0"/>
    <n v="637"/>
    <m/>
    <m/>
    <m/>
  </r>
  <r>
    <x v="14"/>
    <x v="9"/>
    <m/>
    <s v="Break and enter"/>
    <x v="0"/>
    <x v="3"/>
    <n v="0"/>
    <n v="381"/>
    <m/>
    <m/>
    <m/>
  </r>
  <r>
    <x v="6"/>
    <x v="1"/>
    <m/>
    <s v="Break and enter"/>
    <x v="0"/>
    <x v="3"/>
    <n v="0"/>
    <n v="284"/>
    <m/>
    <m/>
    <m/>
  </r>
  <r>
    <x v="11"/>
    <x v="7"/>
    <m/>
    <s v="Weapons offenses"/>
    <x v="0"/>
    <x v="3"/>
    <n v="0"/>
    <n v="347"/>
    <m/>
    <m/>
    <m/>
  </r>
  <r>
    <x v="14"/>
    <x v="1"/>
    <m/>
    <s v="Theft"/>
    <x v="0"/>
    <x v="3"/>
    <n v="0"/>
    <n v="548"/>
    <m/>
    <m/>
    <m/>
  </r>
  <r>
    <x v="3"/>
    <x v="0"/>
    <m/>
    <s v="Weapons offenses"/>
    <x v="0"/>
    <x v="3"/>
    <n v="0"/>
    <n v="242"/>
    <m/>
    <m/>
    <m/>
  </r>
  <r>
    <x v="3"/>
    <x v="0"/>
    <m/>
    <s v="Other criminal"/>
    <x v="0"/>
    <x v="3"/>
    <n v="0"/>
    <n v="201"/>
    <m/>
    <m/>
    <m/>
  </r>
  <r>
    <x v="9"/>
    <x v="7"/>
    <m/>
    <s v="Break and enter"/>
    <x v="0"/>
    <x v="3"/>
    <n v="0"/>
    <n v="416"/>
    <m/>
    <m/>
    <m/>
  </r>
  <r>
    <x v="4"/>
    <x v="6"/>
    <m/>
    <s v="Narcotics - cocaine and heroin"/>
    <x v="0"/>
    <x v="3"/>
    <n v="0"/>
    <n v="558"/>
    <m/>
    <m/>
    <m/>
  </r>
  <r>
    <x v="7"/>
    <x v="5"/>
    <m/>
    <s v="Narcotics - cocaine and heroin"/>
    <x v="0"/>
    <x v="3"/>
    <n v="0"/>
    <n v="654"/>
    <m/>
    <m/>
    <m/>
  </r>
  <r>
    <x v="7"/>
    <x v="7"/>
    <m/>
    <s v="Mischief"/>
    <x v="0"/>
    <x v="3"/>
    <n v="0"/>
    <n v="144"/>
    <m/>
    <m/>
    <m/>
  </r>
  <r>
    <x v="2"/>
    <x v="0"/>
    <m/>
    <s v="Impaired driving"/>
    <x v="0"/>
    <x v="3"/>
    <n v="0"/>
    <n v="79"/>
    <m/>
    <m/>
    <m/>
  </r>
  <r>
    <x v="14"/>
    <x v="4"/>
    <m/>
    <s v="Theft"/>
    <x v="0"/>
    <x v="3"/>
    <n v="0"/>
    <n v="642"/>
    <m/>
    <m/>
    <m/>
  </r>
  <r>
    <x v="3"/>
    <x v="11"/>
    <m/>
    <s v="Break and enter"/>
    <x v="0"/>
    <x v="3"/>
    <n v="0"/>
    <n v="352"/>
    <m/>
    <m/>
    <m/>
  </r>
  <r>
    <x v="7"/>
    <x v="9"/>
    <m/>
    <s v="Assault"/>
    <x v="0"/>
    <x v="3"/>
    <n v="0"/>
    <n v="1203"/>
    <m/>
    <m/>
    <m/>
  </r>
  <r>
    <x v="0"/>
    <x v="10"/>
    <n v="11200"/>
    <s v="Homicide"/>
    <x v="0"/>
    <x v="3"/>
    <n v="0"/>
    <n v="45"/>
    <m/>
    <m/>
    <m/>
  </r>
  <r>
    <x v="9"/>
    <x v="4"/>
    <m/>
    <s v="Break and enter"/>
    <x v="0"/>
    <x v="3"/>
    <n v="0"/>
    <n v="420"/>
    <m/>
    <m/>
    <m/>
  </r>
  <r>
    <x v="2"/>
    <x v="4"/>
    <m/>
    <s v="Assault"/>
    <x v="0"/>
    <x v="3"/>
    <n v="0"/>
    <n v="1108"/>
    <m/>
    <m/>
    <m/>
  </r>
  <r>
    <x v="3"/>
    <x v="0"/>
    <m/>
    <s v="Other vehicle offenses"/>
    <x v="0"/>
    <x v="3"/>
    <n v="0"/>
    <n v="56"/>
    <m/>
    <m/>
    <m/>
  </r>
  <r>
    <x v="3"/>
    <x v="5"/>
    <m/>
    <s v="Impaired driving"/>
    <x v="0"/>
    <x v="3"/>
    <n v="0"/>
    <n v="103"/>
    <m/>
    <m/>
    <m/>
  </r>
  <r>
    <x v="0"/>
    <x v="11"/>
    <m/>
    <s v="Threatening"/>
    <x v="0"/>
    <x v="3"/>
    <n v="0"/>
    <n v="102"/>
    <m/>
    <m/>
    <m/>
  </r>
  <r>
    <x v="4"/>
    <x v="2"/>
    <m/>
    <s v="Narcotics - cocaine and heroin"/>
    <x v="0"/>
    <x v="3"/>
    <n v="0"/>
    <n v="619"/>
    <m/>
    <m/>
    <m/>
  </r>
  <r>
    <x v="6"/>
    <x v="9"/>
    <m/>
    <s v="Mischief"/>
    <x v="0"/>
    <x v="3"/>
    <n v="0"/>
    <n v="108"/>
    <m/>
    <m/>
    <m/>
  </r>
  <r>
    <x v="2"/>
    <x v="8"/>
    <m/>
    <s v="Sexual assault"/>
    <x v="0"/>
    <x v="3"/>
    <n v="0"/>
    <n v="240"/>
    <m/>
    <m/>
    <m/>
  </r>
  <r>
    <x v="9"/>
    <x v="9"/>
    <m/>
    <s v="Theft"/>
    <x v="0"/>
    <x v="3"/>
    <n v="0"/>
    <n v="414"/>
    <m/>
    <m/>
    <m/>
  </r>
  <r>
    <x v="11"/>
    <x v="10"/>
    <m/>
    <s v="Sexual assault"/>
    <x v="0"/>
    <x v="3"/>
    <n v="0"/>
    <n v="295"/>
    <m/>
    <m/>
    <m/>
  </r>
  <r>
    <x v="7"/>
    <x v="5"/>
    <m/>
    <s v="Robbery"/>
    <x v="0"/>
    <x v="3"/>
    <n v="0"/>
    <n v="277"/>
    <m/>
    <m/>
    <m/>
  </r>
  <r>
    <x v="9"/>
    <x v="5"/>
    <m/>
    <s v="Other criminal"/>
    <x v="0"/>
    <x v="3"/>
    <n v="0"/>
    <n v="266"/>
    <m/>
    <m/>
    <m/>
  </r>
  <r>
    <x v="6"/>
    <x v="5"/>
    <m/>
    <s v="Break and enter"/>
    <x v="0"/>
    <x v="3"/>
    <n v="0"/>
    <n v="377"/>
    <m/>
    <m/>
    <m/>
  </r>
  <r>
    <x v="7"/>
    <x v="9"/>
    <m/>
    <s v="Narcotics - cocaine and heroin"/>
    <x v="0"/>
    <x v="3"/>
    <n v="0"/>
    <n v="756"/>
    <m/>
    <m/>
    <m/>
  </r>
  <r>
    <x v="9"/>
    <x v="0"/>
    <m/>
    <s v="Weapons offenses"/>
    <x v="0"/>
    <x v="3"/>
    <n v="0"/>
    <n v="286"/>
    <m/>
    <m/>
    <m/>
  </r>
  <r>
    <x v="11"/>
    <x v="5"/>
    <m/>
    <s v="Mischief"/>
    <x v="0"/>
    <x v="3"/>
    <n v="0"/>
    <n v="133"/>
    <m/>
    <m/>
    <m/>
  </r>
  <r>
    <x v="4"/>
    <x v="6"/>
    <m/>
    <s v="Theft"/>
    <x v="0"/>
    <x v="3"/>
    <n v="0"/>
    <n v="554"/>
    <m/>
    <m/>
    <m/>
  </r>
  <r>
    <x v="2"/>
    <x v="11"/>
    <m/>
    <s v="Narcotics - cocaine and heroin"/>
    <x v="0"/>
    <x v="3"/>
    <n v="0"/>
    <n v="759"/>
    <m/>
    <m/>
    <m/>
  </r>
  <r>
    <x v="11"/>
    <x v="6"/>
    <m/>
    <s v="Other criminal"/>
    <x v="0"/>
    <x v="3"/>
    <n v="0"/>
    <n v="268"/>
    <m/>
    <m/>
    <m/>
  </r>
  <r>
    <x v="6"/>
    <x v="6"/>
    <m/>
    <s v="Robbery"/>
    <x v="0"/>
    <x v="3"/>
    <n v="0"/>
    <n v="283"/>
    <m/>
    <m/>
    <m/>
  </r>
  <r>
    <x v="9"/>
    <x v="11"/>
    <m/>
    <s v="Weapons offenses"/>
    <x v="0"/>
    <x v="3"/>
    <n v="0"/>
    <n v="329"/>
    <m/>
    <m/>
    <m/>
  </r>
  <r>
    <x v="4"/>
    <x v="11"/>
    <m/>
    <s v="Break and enter"/>
    <x v="0"/>
    <x v="3"/>
    <n v="0"/>
    <n v="440"/>
    <m/>
    <m/>
    <m/>
  </r>
  <r>
    <x v="0"/>
    <x v="1"/>
    <m/>
    <s v="Sexual assault"/>
    <x v="0"/>
    <x v="3"/>
    <n v="0"/>
    <n v="207"/>
    <m/>
    <m/>
    <m/>
  </r>
  <r>
    <x v="11"/>
    <x v="7"/>
    <m/>
    <s v="Mischief"/>
    <x v="0"/>
    <x v="3"/>
    <n v="0"/>
    <n v="117"/>
    <m/>
    <m/>
    <m/>
  </r>
  <r>
    <x v="11"/>
    <x v="8"/>
    <n v="11200"/>
    <s v="Homicide"/>
    <x v="0"/>
    <x v="3"/>
    <n v="0"/>
    <n v="40"/>
    <m/>
    <m/>
    <m/>
  </r>
  <r>
    <x v="14"/>
    <x v="6"/>
    <m/>
    <s v="Theft"/>
    <x v="0"/>
    <x v="3"/>
    <n v="0"/>
    <n v="604"/>
    <m/>
    <m/>
    <m/>
  </r>
  <r>
    <x v="11"/>
    <x v="7"/>
    <m/>
    <s v="Theft"/>
    <x v="0"/>
    <x v="3"/>
    <n v="0"/>
    <n v="599"/>
    <m/>
    <m/>
    <m/>
  </r>
  <r>
    <x v="2"/>
    <x v="0"/>
    <m/>
    <s v="Mischief"/>
    <x v="0"/>
    <x v="3"/>
    <n v="0"/>
    <n v="98"/>
    <m/>
    <m/>
    <m/>
  </r>
  <r>
    <x v="11"/>
    <x v="2"/>
    <m/>
    <s v="Break and enter"/>
    <x v="0"/>
    <x v="3"/>
    <n v="0"/>
    <n v="419"/>
    <m/>
    <m/>
    <m/>
  </r>
  <r>
    <x v="9"/>
    <x v="10"/>
    <m/>
    <s v="Murder"/>
    <x v="1"/>
    <x v="3"/>
    <n v="0"/>
    <n v="19"/>
    <m/>
    <m/>
    <m/>
  </r>
  <r>
    <x v="3"/>
    <x v="5"/>
    <m/>
    <s v="Assault"/>
    <x v="0"/>
    <x v="3"/>
    <n v="0"/>
    <n v="1131"/>
    <m/>
    <m/>
    <m/>
  </r>
  <r>
    <x v="0"/>
    <x v="6"/>
    <m/>
    <s v="Robbery"/>
    <x v="0"/>
    <x v="3"/>
    <n v="0"/>
    <n v="243"/>
    <m/>
    <m/>
    <m/>
  </r>
  <r>
    <x v="6"/>
    <x v="2"/>
    <m/>
    <s v="Other vehicle offenses"/>
    <x v="0"/>
    <x v="3"/>
    <n v="0"/>
    <n v="100"/>
    <m/>
    <m/>
    <m/>
  </r>
  <r>
    <x v="4"/>
    <x v="11"/>
    <m/>
    <s v="Mischief"/>
    <x v="0"/>
    <x v="3"/>
    <n v="0"/>
    <n v="131"/>
    <m/>
    <m/>
    <m/>
  </r>
  <r>
    <x v="4"/>
    <x v="3"/>
    <m/>
    <s v="Narcotics - cocaine and heroin"/>
    <x v="0"/>
    <x v="3"/>
    <n v="0"/>
    <n v="453"/>
    <m/>
    <m/>
    <m/>
  </r>
  <r>
    <x v="0"/>
    <x v="11"/>
    <m/>
    <s v="Theft"/>
    <x v="0"/>
    <x v="3"/>
    <n v="0"/>
    <n v="389"/>
    <m/>
    <m/>
    <m/>
  </r>
  <r>
    <x v="7"/>
    <x v="3"/>
    <m/>
    <s v="Other vehicle offenses"/>
    <x v="0"/>
    <x v="3"/>
    <n v="0"/>
    <n v="131"/>
    <m/>
    <m/>
    <m/>
  </r>
  <r>
    <x v="9"/>
    <x v="11"/>
    <m/>
    <s v="Impaired driving"/>
    <x v="0"/>
    <x v="3"/>
    <n v="0"/>
    <n v="105"/>
    <m/>
    <m/>
    <m/>
  </r>
  <r>
    <x v="4"/>
    <x v="4"/>
    <m/>
    <s v="Mischief"/>
    <x v="0"/>
    <x v="3"/>
    <n v="0"/>
    <n v="115"/>
    <m/>
    <m/>
    <m/>
  </r>
  <r>
    <x v="3"/>
    <x v="0"/>
    <m/>
    <s v="Fraud"/>
    <x v="0"/>
    <x v="3"/>
    <n v="0"/>
    <n v="41"/>
    <m/>
    <m/>
    <m/>
  </r>
  <r>
    <x v="9"/>
    <x v="8"/>
    <m/>
    <s v="Break and enter"/>
    <x v="0"/>
    <x v="3"/>
    <n v="0"/>
    <n v="399"/>
    <m/>
    <m/>
    <m/>
  </r>
  <r>
    <x v="14"/>
    <x v="1"/>
    <m/>
    <s v="Weapons offenses"/>
    <x v="0"/>
    <x v="3"/>
    <n v="0"/>
    <n v="241"/>
    <m/>
    <m/>
    <m/>
  </r>
  <r>
    <x v="11"/>
    <x v="8"/>
    <m/>
    <s v="Impaired driving"/>
    <x v="0"/>
    <x v="3"/>
    <n v="0"/>
    <n v="120"/>
    <m/>
    <m/>
    <m/>
  </r>
  <r>
    <x v="3"/>
    <x v="1"/>
    <m/>
    <s v="Threatening"/>
    <x v="0"/>
    <x v="3"/>
    <n v="0"/>
    <n v="80"/>
    <m/>
    <m/>
    <m/>
  </r>
  <r>
    <x v="11"/>
    <x v="10"/>
    <m/>
    <s v="Other criminal"/>
    <x v="0"/>
    <x v="3"/>
    <n v="0"/>
    <n v="278"/>
    <m/>
    <m/>
    <m/>
  </r>
  <r>
    <x v="14"/>
    <x v="5"/>
    <m/>
    <s v="Sexual assault"/>
    <x v="0"/>
    <x v="3"/>
    <n v="0"/>
    <n v="276"/>
    <m/>
    <m/>
    <m/>
  </r>
  <r>
    <x v="9"/>
    <x v="6"/>
    <m/>
    <s v="Robbery"/>
    <x v="0"/>
    <x v="3"/>
    <n v="0"/>
    <n v="215"/>
    <m/>
    <m/>
    <m/>
  </r>
  <r>
    <x v="0"/>
    <x v="5"/>
    <m/>
    <s v="Other criminal"/>
    <x v="0"/>
    <x v="3"/>
    <n v="0"/>
    <n v="291"/>
    <m/>
    <m/>
    <m/>
  </r>
  <r>
    <x v="9"/>
    <x v="0"/>
    <m/>
    <s v="Sexual assault"/>
    <x v="0"/>
    <x v="3"/>
    <n v="0"/>
    <n v="230"/>
    <m/>
    <m/>
    <m/>
  </r>
  <r>
    <x v="7"/>
    <x v="9"/>
    <m/>
    <s v="Impaired driving"/>
    <x v="0"/>
    <x v="3"/>
    <n v="0"/>
    <n v="115"/>
    <m/>
    <m/>
    <m/>
  </r>
  <r>
    <x v="4"/>
    <x v="1"/>
    <m/>
    <s v="Impaired driving"/>
    <x v="0"/>
    <x v="3"/>
    <n v="0"/>
    <n v="112"/>
    <m/>
    <m/>
    <m/>
  </r>
  <r>
    <x v="2"/>
    <x v="7"/>
    <m/>
    <s v="Other criminal"/>
    <x v="0"/>
    <x v="3"/>
    <n v="0"/>
    <n v="299"/>
    <m/>
    <m/>
    <m/>
  </r>
  <r>
    <x v="2"/>
    <x v="4"/>
    <m/>
    <s v="Fail to comply"/>
    <x v="0"/>
    <x v="3"/>
    <n v="0"/>
    <n v="596"/>
    <m/>
    <m/>
    <m/>
  </r>
  <r>
    <x v="11"/>
    <x v="6"/>
    <m/>
    <s v="Robbery"/>
    <x v="0"/>
    <x v="3"/>
    <n v="0"/>
    <n v="338"/>
    <m/>
    <m/>
    <m/>
  </r>
  <r>
    <x v="3"/>
    <x v="6"/>
    <m/>
    <s v="Weapons offenses"/>
    <x v="0"/>
    <x v="3"/>
    <n v="0"/>
    <n v="292"/>
    <m/>
    <m/>
    <m/>
  </r>
  <r>
    <x v="11"/>
    <x v="0"/>
    <m/>
    <s v="Break and enter"/>
    <x v="0"/>
    <x v="3"/>
    <n v="0"/>
    <n v="464"/>
    <m/>
    <m/>
    <m/>
  </r>
  <r>
    <x v="2"/>
    <x v="1"/>
    <m/>
    <s v="Robbery"/>
    <x v="0"/>
    <x v="3"/>
    <n v="0"/>
    <n v="250"/>
    <m/>
    <m/>
    <m/>
  </r>
  <r>
    <x v="4"/>
    <x v="10"/>
    <m/>
    <s v="Break and enter"/>
    <x v="0"/>
    <x v="3"/>
    <n v="0"/>
    <n v="426"/>
    <m/>
    <m/>
    <m/>
  </r>
  <r>
    <x v="7"/>
    <x v="3"/>
    <m/>
    <s v="Theft"/>
    <x v="0"/>
    <x v="3"/>
    <n v="0"/>
    <n v="672"/>
    <m/>
    <m/>
    <m/>
  </r>
  <r>
    <x v="14"/>
    <x v="10"/>
    <m/>
    <s v="Weapons offenses"/>
    <x v="0"/>
    <x v="3"/>
    <n v="0"/>
    <n v="234"/>
    <m/>
    <m/>
    <m/>
  </r>
  <r>
    <x v="6"/>
    <x v="1"/>
    <m/>
    <s v="Threatening"/>
    <x v="0"/>
    <x v="3"/>
    <n v="0"/>
    <n v="82"/>
    <m/>
    <m/>
    <m/>
  </r>
  <r>
    <x v="3"/>
    <x v="3"/>
    <m/>
    <s v="Fraud"/>
    <x v="0"/>
    <x v="3"/>
    <n v="0"/>
    <n v="32"/>
    <m/>
    <m/>
    <m/>
  </r>
  <r>
    <x v="2"/>
    <x v="5"/>
    <m/>
    <s v="Theft"/>
    <x v="0"/>
    <x v="3"/>
    <n v="0"/>
    <n v="788"/>
    <m/>
    <m/>
    <m/>
  </r>
  <r>
    <x v="6"/>
    <x v="9"/>
    <m/>
    <s v="Other vehicle offenses"/>
    <x v="0"/>
    <x v="3"/>
    <n v="0"/>
    <n v="103"/>
    <m/>
    <m/>
    <m/>
  </r>
  <r>
    <x v="14"/>
    <x v="4"/>
    <m/>
    <s v="Weapons offenses"/>
    <x v="0"/>
    <x v="3"/>
    <n v="0"/>
    <n v="252"/>
    <m/>
    <m/>
    <m/>
  </r>
  <r>
    <x v="11"/>
    <x v="5"/>
    <m/>
    <s v="Robbery"/>
    <x v="0"/>
    <x v="3"/>
    <n v="0"/>
    <n v="390"/>
    <m/>
    <m/>
    <m/>
  </r>
  <r>
    <x v="11"/>
    <x v="9"/>
    <m/>
    <s v="Threatening"/>
    <x v="0"/>
    <x v="3"/>
    <n v="0"/>
    <n v="147"/>
    <m/>
    <m/>
    <m/>
  </r>
  <r>
    <x v="4"/>
    <x v="1"/>
    <m/>
    <s v="Mischief"/>
    <x v="0"/>
    <x v="3"/>
    <n v="0"/>
    <n v="97"/>
    <m/>
    <m/>
    <m/>
  </r>
  <r>
    <x v="2"/>
    <x v="7"/>
    <m/>
    <s v="Robbery"/>
    <x v="0"/>
    <x v="3"/>
    <n v="0"/>
    <n v="265"/>
    <m/>
    <m/>
    <m/>
  </r>
  <r>
    <x v="11"/>
    <x v="3"/>
    <m/>
    <s v="Other drug offenses"/>
    <x v="0"/>
    <x v="3"/>
    <n v="0"/>
    <n v="17"/>
    <m/>
    <m/>
    <m/>
  </r>
  <r>
    <x v="7"/>
    <x v="8"/>
    <m/>
    <s v="Fraud"/>
    <x v="0"/>
    <x v="3"/>
    <n v="0"/>
    <n v="101"/>
    <m/>
    <m/>
    <m/>
  </r>
  <r>
    <x v="3"/>
    <x v="6"/>
    <m/>
    <s v="Fail to comply"/>
    <x v="0"/>
    <x v="3"/>
    <n v="0"/>
    <n v="530"/>
    <m/>
    <m/>
    <m/>
  </r>
  <r>
    <x v="11"/>
    <x v="1"/>
    <m/>
    <s v="Robbery"/>
    <x v="0"/>
    <x v="3"/>
    <n v="0"/>
    <n v="301"/>
    <m/>
    <m/>
    <m/>
  </r>
  <r>
    <x v="2"/>
    <x v="4"/>
    <n v="11200"/>
    <s v="Homicide"/>
    <x v="0"/>
    <x v="3"/>
    <n v="0"/>
    <n v="36"/>
    <m/>
    <m/>
    <m/>
  </r>
  <r>
    <x v="14"/>
    <x v="11"/>
    <m/>
    <s v="Other criminal"/>
    <x v="0"/>
    <x v="3"/>
    <n v="0"/>
    <n v="262"/>
    <m/>
    <m/>
    <m/>
  </r>
  <r>
    <x v="7"/>
    <x v="9"/>
    <m/>
    <s v="Other vehicle offenses"/>
    <x v="0"/>
    <x v="3"/>
    <n v="0"/>
    <n v="120"/>
    <m/>
    <m/>
    <m/>
  </r>
  <r>
    <x v="4"/>
    <x v="7"/>
    <m/>
    <s v="Mischief"/>
    <x v="0"/>
    <x v="3"/>
    <n v="0"/>
    <n v="95"/>
    <m/>
    <m/>
    <m/>
  </r>
  <r>
    <x v="3"/>
    <x v="5"/>
    <m/>
    <s v="Threatening"/>
    <x v="0"/>
    <x v="3"/>
    <n v="0"/>
    <n v="101"/>
    <m/>
    <m/>
    <m/>
  </r>
  <r>
    <x v="2"/>
    <x v="8"/>
    <m/>
    <s v="Threatening"/>
    <x v="0"/>
    <x v="3"/>
    <n v="0"/>
    <n v="100"/>
    <m/>
    <m/>
    <m/>
  </r>
  <r>
    <x v="9"/>
    <x v="8"/>
    <m/>
    <s v="Mischief"/>
    <x v="0"/>
    <x v="3"/>
    <n v="0"/>
    <n v="116"/>
    <m/>
    <m/>
    <m/>
  </r>
  <r>
    <x v="4"/>
    <x v="2"/>
    <m/>
    <s v="Murder"/>
    <x v="1"/>
    <x v="3"/>
    <n v="0"/>
    <n v="27"/>
    <m/>
    <m/>
    <m/>
  </r>
  <r>
    <x v="11"/>
    <x v="6"/>
    <m/>
    <s v="Murder"/>
    <x v="1"/>
    <x v="3"/>
    <n v="0"/>
    <n v="24"/>
    <m/>
    <m/>
    <m/>
  </r>
  <r>
    <x v="6"/>
    <x v="7"/>
    <m/>
    <s v="Sexual assault"/>
    <x v="0"/>
    <x v="3"/>
    <n v="0"/>
    <n v="177"/>
    <m/>
    <m/>
    <m/>
  </r>
  <r>
    <x v="2"/>
    <x v="2"/>
    <m/>
    <s v="Threatening"/>
    <x v="0"/>
    <x v="3"/>
    <n v="0"/>
    <n v="88"/>
    <m/>
    <m/>
    <m/>
  </r>
  <r>
    <x v="9"/>
    <x v="6"/>
    <m/>
    <s v="Murder"/>
    <x v="1"/>
    <x v="3"/>
    <n v="0"/>
    <n v="30"/>
    <m/>
    <m/>
    <m/>
  </r>
  <r>
    <x v="4"/>
    <x v="6"/>
    <m/>
    <s v="Impaired driving"/>
    <x v="0"/>
    <x v="3"/>
    <n v="0"/>
    <n v="131"/>
    <m/>
    <m/>
    <m/>
  </r>
  <r>
    <x v="9"/>
    <x v="6"/>
    <m/>
    <s v="Mischief"/>
    <x v="0"/>
    <x v="3"/>
    <n v="0"/>
    <n v="110"/>
    <m/>
    <m/>
    <m/>
  </r>
  <r>
    <x v="2"/>
    <x v="8"/>
    <n v="11200"/>
    <s v="Homicide"/>
    <x v="0"/>
    <x v="3"/>
    <n v="0"/>
    <n v="52"/>
    <m/>
    <m/>
    <m/>
  </r>
  <r>
    <x v="9"/>
    <x v="4"/>
    <n v="11200"/>
    <s v="Homicide"/>
    <x v="0"/>
    <x v="3"/>
    <n v="0"/>
    <n v="31"/>
    <m/>
    <m/>
    <m/>
  </r>
  <r>
    <x v="11"/>
    <x v="9"/>
    <m/>
    <s v="Other vehicle offenses"/>
    <x v="0"/>
    <x v="3"/>
    <n v="0"/>
    <n v="94"/>
    <m/>
    <m/>
    <m/>
  </r>
  <r>
    <x v="6"/>
    <x v="1"/>
    <m/>
    <s v="Mischief"/>
    <x v="0"/>
    <x v="3"/>
    <n v="0"/>
    <n v="62"/>
    <m/>
    <m/>
    <m/>
  </r>
  <r>
    <x v="9"/>
    <x v="8"/>
    <n v="11200"/>
    <s v="Homicide"/>
    <x v="0"/>
    <x v="3"/>
    <n v="0"/>
    <n v="33"/>
    <m/>
    <m/>
    <m/>
  </r>
  <r>
    <x v="2"/>
    <x v="3"/>
    <m/>
    <s v="Other drug offenses"/>
    <x v="0"/>
    <x v="3"/>
    <n v="0"/>
    <n v="12"/>
    <m/>
    <m/>
    <m/>
  </r>
  <r>
    <x v="6"/>
    <x v="11"/>
    <m/>
    <s v="Threatening"/>
    <x v="0"/>
    <x v="3"/>
    <n v="0"/>
    <n v="90"/>
    <m/>
    <m/>
    <m/>
  </r>
  <r>
    <x v="11"/>
    <x v="6"/>
    <n v="11200"/>
    <s v="Homicide"/>
    <x v="0"/>
    <x v="3"/>
    <n v="0"/>
    <n v="43"/>
    <m/>
    <m/>
    <m/>
  </r>
  <r>
    <x v="2"/>
    <x v="10"/>
    <m/>
    <s v="Break and enter"/>
    <x v="0"/>
    <x v="3"/>
    <n v="0"/>
    <n v="347"/>
    <m/>
    <m/>
    <m/>
  </r>
  <r>
    <x v="3"/>
    <x v="9"/>
    <m/>
    <s v="Weapons offenses"/>
    <x v="0"/>
    <x v="3"/>
    <n v="0"/>
    <n v="201"/>
    <m/>
    <m/>
    <m/>
  </r>
  <r>
    <x v="3"/>
    <x v="10"/>
    <m/>
    <s v="Impaired driving"/>
    <x v="0"/>
    <x v="3"/>
    <n v="0"/>
    <n v="90"/>
    <m/>
    <m/>
    <m/>
  </r>
  <r>
    <x v="6"/>
    <x v="2"/>
    <m/>
    <s v="Mischief"/>
    <x v="0"/>
    <x v="3"/>
    <n v="0"/>
    <n v="98"/>
    <m/>
    <m/>
    <m/>
  </r>
  <r>
    <x v="4"/>
    <x v="3"/>
    <m/>
    <s v="Theft"/>
    <x v="0"/>
    <x v="3"/>
    <n v="0"/>
    <n v="442"/>
    <m/>
    <m/>
    <m/>
  </r>
  <r>
    <x v="4"/>
    <x v="5"/>
    <m/>
    <s v="Murder"/>
    <x v="1"/>
    <x v="3"/>
    <n v="0"/>
    <n v="23"/>
    <m/>
    <m/>
    <m/>
  </r>
  <r>
    <x v="14"/>
    <x v="10"/>
    <m/>
    <s v="Other criminal"/>
    <x v="0"/>
    <x v="3"/>
    <n v="0"/>
    <n v="267"/>
    <m/>
    <m/>
    <m/>
  </r>
  <r>
    <x v="4"/>
    <x v="1"/>
    <m/>
    <s v="Other vehicle offenses"/>
    <x v="0"/>
    <x v="3"/>
    <n v="0"/>
    <n v="57"/>
    <m/>
    <m/>
    <m/>
  </r>
  <r>
    <x v="0"/>
    <x v="9"/>
    <m/>
    <s v="Mischief"/>
    <x v="0"/>
    <x v="3"/>
    <n v="0"/>
    <n v="96"/>
    <m/>
    <m/>
    <m/>
  </r>
  <r>
    <x v="14"/>
    <x v="1"/>
    <m/>
    <s v="Other vehicle offenses"/>
    <x v="0"/>
    <x v="3"/>
    <n v="0"/>
    <n v="81"/>
    <m/>
    <m/>
    <m/>
  </r>
  <r>
    <x v="3"/>
    <x v="7"/>
    <n v="11200"/>
    <s v="Homicide"/>
    <x v="0"/>
    <x v="3"/>
    <n v="0"/>
    <n v="56"/>
    <m/>
    <m/>
    <m/>
  </r>
  <r>
    <x v="7"/>
    <x v="5"/>
    <m/>
    <s v="Fraud"/>
    <x v="0"/>
    <x v="3"/>
    <n v="0"/>
    <n v="80"/>
    <m/>
    <m/>
    <m/>
  </r>
  <r>
    <x v="6"/>
    <x v="8"/>
    <m/>
    <s v="Sexual assault"/>
    <x v="0"/>
    <x v="3"/>
    <n v="0"/>
    <n v="244"/>
    <m/>
    <m/>
    <m/>
  </r>
  <r>
    <x v="7"/>
    <x v="2"/>
    <m/>
    <s v="Impaired driving"/>
    <x v="0"/>
    <x v="3"/>
    <n v="0"/>
    <n v="98"/>
    <m/>
    <m/>
    <m/>
  </r>
  <r>
    <x v="7"/>
    <x v="2"/>
    <m/>
    <s v="Fraud"/>
    <x v="0"/>
    <x v="3"/>
    <n v="0"/>
    <n v="104"/>
    <m/>
    <m/>
    <m/>
  </r>
  <r>
    <x v="6"/>
    <x v="9"/>
    <m/>
    <s v="Fraud"/>
    <x v="0"/>
    <x v="3"/>
    <n v="0"/>
    <n v="88"/>
    <m/>
    <m/>
    <m/>
  </r>
  <r>
    <x v="14"/>
    <x v="3"/>
    <m/>
    <s v="Other drug offenses"/>
    <x v="0"/>
    <x v="3"/>
    <n v="0"/>
    <n v="11"/>
    <m/>
    <m/>
    <m/>
  </r>
  <r>
    <x v="2"/>
    <x v="2"/>
    <m/>
    <s v="Murder"/>
    <x v="1"/>
    <x v="3"/>
    <n v="0"/>
    <n v="26"/>
    <m/>
    <m/>
    <m/>
  </r>
  <r>
    <x v="7"/>
    <x v="1"/>
    <m/>
    <s v="Sexual assault"/>
    <x v="0"/>
    <x v="3"/>
    <n v="0"/>
    <n v="175"/>
    <m/>
    <m/>
    <m/>
  </r>
  <r>
    <x v="4"/>
    <x v="0"/>
    <n v="11200"/>
    <s v="Homicide"/>
    <x v="0"/>
    <x v="3"/>
    <n v="0"/>
    <n v="40"/>
    <m/>
    <m/>
    <m/>
  </r>
  <r>
    <x v="14"/>
    <x v="2"/>
    <m/>
    <s v="Fraud"/>
    <x v="0"/>
    <x v="3"/>
    <n v="0"/>
    <n v="75"/>
    <m/>
    <m/>
    <m/>
  </r>
  <r>
    <x v="6"/>
    <x v="8"/>
    <m/>
    <s v="Threatening"/>
    <x v="0"/>
    <x v="3"/>
    <n v="0"/>
    <n v="105"/>
    <m/>
    <m/>
    <m/>
  </r>
  <r>
    <x v="14"/>
    <x v="7"/>
    <m/>
    <s v="Other vehicle offenses"/>
    <x v="0"/>
    <x v="3"/>
    <n v="0"/>
    <n v="83"/>
    <m/>
    <m/>
    <m/>
  </r>
  <r>
    <x v="7"/>
    <x v="10"/>
    <m/>
    <s v="Threatening"/>
    <x v="0"/>
    <x v="3"/>
    <n v="0"/>
    <n v="100"/>
    <m/>
    <m/>
    <m/>
  </r>
  <r>
    <x v="2"/>
    <x v="2"/>
    <m/>
    <s v="Impaired driving"/>
    <x v="0"/>
    <x v="3"/>
    <n v="0"/>
    <n v="67"/>
    <m/>
    <m/>
    <m/>
  </r>
  <r>
    <x v="11"/>
    <x v="0"/>
    <m/>
    <s v="Other drug offenses"/>
    <x v="0"/>
    <x v="3"/>
    <n v="0"/>
    <n v="13"/>
    <m/>
    <m/>
    <m/>
  </r>
  <r>
    <x v="2"/>
    <x v="7"/>
    <m/>
    <s v="Mischief"/>
    <x v="0"/>
    <x v="3"/>
    <n v="0"/>
    <n v="101"/>
    <m/>
    <m/>
    <m/>
  </r>
  <r>
    <x v="2"/>
    <x v="7"/>
    <m/>
    <s v="Other drug offenses"/>
    <x v="0"/>
    <x v="3"/>
    <n v="0"/>
    <n v="5"/>
    <m/>
    <m/>
    <m/>
  </r>
  <r>
    <x v="6"/>
    <x v="1"/>
    <m/>
    <s v="Other vehicle offenses"/>
    <x v="0"/>
    <x v="3"/>
    <n v="0"/>
    <n v="73"/>
    <m/>
    <m/>
    <m/>
  </r>
  <r>
    <x v="0"/>
    <x v="1"/>
    <m/>
    <s v="Mischief"/>
    <x v="0"/>
    <x v="3"/>
    <n v="0"/>
    <n v="87"/>
    <m/>
    <m/>
    <m/>
  </r>
  <r>
    <x v="2"/>
    <x v="6"/>
    <m/>
    <s v="Impaired driving"/>
    <x v="0"/>
    <x v="3"/>
    <n v="0"/>
    <n v="75"/>
    <m/>
    <m/>
    <m/>
  </r>
  <r>
    <x v="11"/>
    <x v="8"/>
    <m/>
    <s v="Fraud"/>
    <x v="0"/>
    <x v="3"/>
    <n v="0"/>
    <n v="53"/>
    <m/>
    <m/>
    <m/>
  </r>
  <r>
    <x v="0"/>
    <x v="8"/>
    <m/>
    <s v="Mischief"/>
    <x v="0"/>
    <x v="3"/>
    <n v="0"/>
    <n v="96"/>
    <m/>
    <m/>
    <m/>
  </r>
  <r>
    <x v="6"/>
    <x v="3"/>
    <m/>
    <s v="Fraud"/>
    <x v="0"/>
    <x v="3"/>
    <n v="0"/>
    <n v="87"/>
    <m/>
    <m/>
    <m/>
  </r>
  <r>
    <x v="7"/>
    <x v="5"/>
    <n v="11200"/>
    <s v="Homicide"/>
    <x v="0"/>
    <x v="3"/>
    <n v="0"/>
    <n v="29"/>
    <m/>
    <m/>
    <m/>
  </r>
  <r>
    <x v="9"/>
    <x v="11"/>
    <n v="11200"/>
    <s v="Homicide"/>
    <x v="0"/>
    <x v="3"/>
    <n v="0"/>
    <n v="30"/>
    <m/>
    <m/>
    <m/>
  </r>
  <r>
    <x v="14"/>
    <x v="9"/>
    <m/>
    <s v="Murder"/>
    <x v="1"/>
    <x v="3"/>
    <n v="0"/>
    <n v="27"/>
    <m/>
    <m/>
    <m/>
  </r>
  <r>
    <x v="7"/>
    <x v="0"/>
    <m/>
    <s v="Other vehicle offenses"/>
    <x v="0"/>
    <x v="3"/>
    <n v="0"/>
    <n v="136"/>
    <m/>
    <m/>
    <m/>
  </r>
  <r>
    <x v="6"/>
    <x v="4"/>
    <m/>
    <s v="Other vehicle offenses"/>
    <x v="0"/>
    <x v="3"/>
    <n v="0"/>
    <n v="88"/>
    <m/>
    <m/>
    <m/>
  </r>
  <r>
    <x v="9"/>
    <x v="4"/>
    <m/>
    <s v="Impaired driving"/>
    <x v="0"/>
    <x v="3"/>
    <n v="0"/>
    <n v="106"/>
    <m/>
    <m/>
    <m/>
  </r>
  <r>
    <x v="6"/>
    <x v="6"/>
    <m/>
    <s v="Other drug offenses"/>
    <x v="0"/>
    <x v="3"/>
    <n v="0"/>
    <n v="16"/>
    <m/>
    <m/>
    <m/>
  </r>
  <r>
    <x v="2"/>
    <x v="5"/>
    <m/>
    <s v="Murder"/>
    <x v="1"/>
    <x v="3"/>
    <n v="0"/>
    <n v="15"/>
    <m/>
    <m/>
    <m/>
  </r>
  <r>
    <x v="0"/>
    <x v="1"/>
    <m/>
    <s v="Murder"/>
    <x v="1"/>
    <x v="3"/>
    <n v="0"/>
    <n v="20"/>
    <m/>
    <m/>
    <m/>
  </r>
  <r>
    <x v="2"/>
    <x v="11"/>
    <m/>
    <s v="Fraud"/>
    <x v="0"/>
    <x v="3"/>
    <n v="0"/>
    <n v="77"/>
    <m/>
    <m/>
    <m/>
  </r>
  <r>
    <x v="6"/>
    <x v="7"/>
    <m/>
    <s v="Murder"/>
    <x v="1"/>
    <x v="3"/>
    <n v="0"/>
    <n v="11"/>
    <m/>
    <m/>
    <m/>
  </r>
  <r>
    <x v="6"/>
    <x v="9"/>
    <m/>
    <s v="Impaired driving"/>
    <x v="0"/>
    <x v="3"/>
    <n v="0"/>
    <n v="65"/>
    <m/>
    <m/>
    <m/>
  </r>
  <r>
    <x v="14"/>
    <x v="10"/>
    <m/>
    <s v="Impaired driving"/>
    <x v="0"/>
    <x v="3"/>
    <n v="0"/>
    <n v="91"/>
    <m/>
    <m/>
    <m/>
  </r>
  <r>
    <x v="14"/>
    <x v="1"/>
    <m/>
    <s v="Other drug offenses"/>
    <x v="0"/>
    <x v="3"/>
    <n v="0"/>
    <n v="11"/>
    <m/>
    <m/>
    <m/>
  </r>
  <r>
    <x v="2"/>
    <x v="0"/>
    <m/>
    <s v="Other drug offenses"/>
    <x v="0"/>
    <x v="3"/>
    <n v="0"/>
    <n v="12"/>
    <m/>
    <m/>
    <m/>
  </r>
  <r>
    <x v="6"/>
    <x v="3"/>
    <m/>
    <s v="Other drug offenses"/>
    <x v="0"/>
    <x v="3"/>
    <n v="0"/>
    <n v="13"/>
    <m/>
    <m/>
    <m/>
  </r>
  <r>
    <x v="0"/>
    <x v="7"/>
    <m/>
    <s v="Murder"/>
    <x v="1"/>
    <x v="3"/>
    <n v="0"/>
    <n v="24"/>
    <m/>
    <m/>
    <m/>
  </r>
  <r>
    <x v="6"/>
    <x v="8"/>
    <n v="11200"/>
    <s v="Homicide"/>
    <x v="0"/>
    <x v="3"/>
    <n v="0"/>
    <n v="41"/>
    <m/>
    <m/>
    <m/>
  </r>
  <r>
    <x v="9"/>
    <x v="11"/>
    <m/>
    <s v="Murder"/>
    <x v="1"/>
    <x v="3"/>
    <n v="0"/>
    <n v="26"/>
    <m/>
    <m/>
    <m/>
  </r>
  <r>
    <x v="2"/>
    <x v="10"/>
    <m/>
    <s v="Murder"/>
    <x v="1"/>
    <x v="3"/>
    <n v="0"/>
    <n v="22"/>
    <m/>
    <m/>
    <m/>
  </r>
  <r>
    <x v="9"/>
    <x v="6"/>
    <m/>
    <s v="Other drug offenses"/>
    <x v="0"/>
    <x v="3"/>
    <n v="0"/>
    <n v="15"/>
    <m/>
    <m/>
    <m/>
  </r>
  <r>
    <x v="9"/>
    <x v="5"/>
    <m/>
    <s v="Other drug offenses"/>
    <x v="0"/>
    <x v="3"/>
    <n v="0"/>
    <n v="20"/>
    <m/>
    <m/>
    <m/>
  </r>
  <r>
    <x v="11"/>
    <x v="7"/>
    <m/>
    <s v="Murder"/>
    <x v="1"/>
    <x v="3"/>
    <n v="0"/>
    <n v="19"/>
    <m/>
    <m/>
    <m/>
  </r>
  <r>
    <x v="9"/>
    <x v="2"/>
    <m/>
    <s v="Murder"/>
    <x v="1"/>
    <x v="3"/>
    <n v="0"/>
    <n v="27"/>
    <m/>
    <m/>
    <m/>
  </r>
  <r>
    <x v="14"/>
    <x v="1"/>
    <m/>
    <s v="Murder"/>
    <x v="1"/>
    <x v="3"/>
    <n v="0"/>
    <n v="14"/>
    <m/>
    <m/>
    <m/>
  </r>
  <r>
    <x v="7"/>
    <x v="6"/>
    <m/>
    <s v="Other drug offenses"/>
    <x v="0"/>
    <x v="3"/>
    <n v="0"/>
    <n v="7"/>
    <m/>
    <m/>
    <m/>
  </r>
  <r>
    <x v="14"/>
    <x v="11"/>
    <m/>
    <s v="Murder"/>
    <x v="1"/>
    <x v="3"/>
    <n v="0"/>
    <n v="18"/>
    <m/>
    <m/>
    <m/>
  </r>
  <r>
    <x v="0"/>
    <x v="0"/>
    <m/>
    <s v="Other drug offenses"/>
    <x v="0"/>
    <x v="3"/>
    <n v="0"/>
    <n v="7"/>
    <m/>
    <m/>
    <m/>
  </r>
  <r>
    <x v="6"/>
    <x v="1"/>
    <m/>
    <s v="Murder"/>
    <x v="1"/>
    <x v="3"/>
    <n v="0"/>
    <n v="15"/>
    <m/>
    <m/>
    <m/>
  </r>
  <r>
    <x v="11"/>
    <x v="3"/>
    <m/>
    <s v="Narcotics - cocaine and heroin"/>
    <x v="0"/>
    <x v="3"/>
    <n v="0"/>
    <n v="620"/>
    <m/>
    <m/>
    <m/>
  </r>
  <r>
    <x v="0"/>
    <x v="1"/>
    <m/>
    <s v="Weapons offenses"/>
    <x v="0"/>
    <x v="3"/>
    <n v="0"/>
    <n v="268"/>
    <m/>
    <m/>
    <m/>
  </r>
  <r>
    <x v="6"/>
    <x v="9"/>
    <m/>
    <s v="Narcotics - cocaine and heroin"/>
    <x v="0"/>
    <x v="3"/>
    <n v="0"/>
    <n v="764"/>
    <m/>
    <m/>
    <m/>
  </r>
  <r>
    <x v="2"/>
    <x v="0"/>
    <m/>
    <s v="Other criminal"/>
    <x v="0"/>
    <x v="3"/>
    <n v="0"/>
    <n v="262"/>
    <m/>
    <m/>
    <m/>
  </r>
  <r>
    <x v="3"/>
    <x v="3"/>
    <m/>
    <s v="Assault"/>
    <x v="0"/>
    <x v="3"/>
    <n v="0"/>
    <n v="800"/>
    <m/>
    <m/>
    <m/>
  </r>
  <r>
    <x v="0"/>
    <x v="2"/>
    <m/>
    <s v="Robbery"/>
    <x v="0"/>
    <x v="3"/>
    <n v="0"/>
    <n v="301"/>
    <m/>
    <m/>
    <m/>
  </r>
  <r>
    <x v="4"/>
    <x v="8"/>
    <m/>
    <s v="Other criminal"/>
    <x v="0"/>
    <x v="3"/>
    <n v="0"/>
    <n v="248"/>
    <m/>
    <m/>
    <m/>
  </r>
  <r>
    <x v="3"/>
    <x v="9"/>
    <m/>
    <s v="Other criminal"/>
    <x v="0"/>
    <x v="3"/>
    <n v="0"/>
    <n v="238"/>
    <m/>
    <m/>
    <m/>
  </r>
  <r>
    <x v="7"/>
    <x v="6"/>
    <m/>
    <s v="Theft"/>
    <x v="0"/>
    <x v="3"/>
    <n v="0"/>
    <n v="664"/>
    <m/>
    <m/>
    <m/>
  </r>
  <r>
    <x v="0"/>
    <x v="9"/>
    <m/>
    <s v="Break and enter"/>
    <x v="0"/>
    <x v="3"/>
    <n v="0"/>
    <n v="402"/>
    <m/>
    <m/>
    <m/>
  </r>
  <r>
    <x v="3"/>
    <x v="1"/>
    <m/>
    <s v="Fail to comply"/>
    <x v="0"/>
    <x v="3"/>
    <n v="0"/>
    <n v="474"/>
    <m/>
    <m/>
    <m/>
  </r>
  <r>
    <x v="14"/>
    <x v="0"/>
    <m/>
    <s v="Robbery"/>
    <x v="0"/>
    <x v="3"/>
    <n v="0"/>
    <n v="260"/>
    <m/>
    <m/>
    <m/>
  </r>
  <r>
    <x v="11"/>
    <x v="5"/>
    <m/>
    <s v="Assault"/>
    <x v="0"/>
    <x v="3"/>
    <n v="0"/>
    <n v="1580"/>
    <m/>
    <m/>
    <m/>
  </r>
  <r>
    <x v="0"/>
    <x v="0"/>
    <m/>
    <s v="Threatening"/>
    <x v="0"/>
    <x v="3"/>
    <n v="0"/>
    <n v="93"/>
    <m/>
    <m/>
    <m/>
  </r>
  <r>
    <x v="2"/>
    <x v="6"/>
    <m/>
    <s v="Assault"/>
    <x v="0"/>
    <x v="3"/>
    <n v="0"/>
    <n v="1071"/>
    <m/>
    <m/>
    <m/>
  </r>
  <r>
    <x v="11"/>
    <x v="3"/>
    <m/>
    <s v="Fail to comply"/>
    <x v="0"/>
    <x v="3"/>
    <n v="0"/>
    <n v="675"/>
    <m/>
    <m/>
    <m/>
  </r>
  <r>
    <x v="2"/>
    <x v="8"/>
    <m/>
    <s v="Weapons offenses"/>
    <x v="0"/>
    <x v="3"/>
    <n v="0"/>
    <n v="243"/>
    <m/>
    <m/>
    <m/>
  </r>
  <r>
    <x v="4"/>
    <x v="5"/>
    <m/>
    <s v="Weapons offenses"/>
    <x v="0"/>
    <x v="3"/>
    <n v="0"/>
    <n v="442"/>
    <m/>
    <m/>
    <m/>
  </r>
  <r>
    <x v="11"/>
    <x v="7"/>
    <m/>
    <s v="Fail to comply"/>
    <x v="0"/>
    <x v="3"/>
    <n v="0"/>
    <n v="615"/>
    <m/>
    <m/>
    <m/>
  </r>
  <r>
    <x v="14"/>
    <x v="8"/>
    <m/>
    <s v="Threatening"/>
    <x v="0"/>
    <x v="3"/>
    <n v="0"/>
    <n v="78"/>
    <m/>
    <m/>
    <m/>
  </r>
  <r>
    <x v="3"/>
    <x v="10"/>
    <m/>
    <s v="Assault"/>
    <x v="0"/>
    <x v="3"/>
    <n v="0"/>
    <n v="948"/>
    <m/>
    <m/>
    <m/>
  </r>
  <r>
    <x v="2"/>
    <x v="9"/>
    <m/>
    <s v="Narcotics - cocaine and heroin"/>
    <x v="0"/>
    <x v="3"/>
    <n v="0"/>
    <n v="799"/>
    <m/>
    <m/>
    <m/>
  </r>
  <r>
    <x v="0"/>
    <x v="5"/>
    <m/>
    <s v="Narcotics - cocaine and heroin"/>
    <x v="0"/>
    <x v="3"/>
    <n v="0"/>
    <n v="603"/>
    <m/>
    <m/>
    <m/>
  </r>
  <r>
    <x v="0"/>
    <x v="8"/>
    <m/>
    <s v="Assault"/>
    <x v="0"/>
    <x v="3"/>
    <n v="0"/>
    <n v="1095"/>
    <m/>
    <m/>
    <m/>
  </r>
  <r>
    <x v="6"/>
    <x v="0"/>
    <n v="11200"/>
    <s v="Homicide"/>
    <x v="0"/>
    <x v="3"/>
    <n v="0"/>
    <n v="39"/>
    <m/>
    <m/>
    <m/>
  </r>
  <r>
    <x v="7"/>
    <x v="0"/>
    <m/>
    <s v="Narcotics - cocaine and heroin"/>
    <x v="0"/>
    <x v="3"/>
    <n v="0"/>
    <n v="782"/>
    <m/>
    <m/>
    <m/>
  </r>
  <r>
    <x v="11"/>
    <x v="2"/>
    <m/>
    <s v="Weapons offenses"/>
    <x v="0"/>
    <x v="3"/>
    <n v="0"/>
    <n v="376"/>
    <m/>
    <m/>
    <m/>
  </r>
  <r>
    <x v="6"/>
    <x v="0"/>
    <m/>
    <s v="Assault"/>
    <x v="0"/>
    <x v="3"/>
    <n v="0"/>
    <n v="1034"/>
    <m/>
    <m/>
    <m/>
  </r>
  <r>
    <x v="2"/>
    <x v="7"/>
    <m/>
    <s v="Fail to comply"/>
    <x v="0"/>
    <x v="3"/>
    <n v="0"/>
    <n v="564"/>
    <m/>
    <m/>
    <m/>
  </r>
  <r>
    <x v="14"/>
    <x v="10"/>
    <m/>
    <s v="Narcotics - cocaine and heroin"/>
    <x v="0"/>
    <x v="3"/>
    <n v="0"/>
    <n v="605"/>
    <m/>
    <m/>
    <m/>
  </r>
  <r>
    <x v="0"/>
    <x v="6"/>
    <m/>
    <s v="Narcotics - cocaine and heroin"/>
    <x v="0"/>
    <x v="3"/>
    <n v="0"/>
    <n v="516"/>
    <m/>
    <m/>
    <m/>
  </r>
  <r>
    <x v="9"/>
    <x v="3"/>
    <m/>
    <s v="Robbery"/>
    <x v="0"/>
    <x v="3"/>
    <n v="0"/>
    <n v="226"/>
    <m/>
    <m/>
    <m/>
  </r>
  <r>
    <x v="0"/>
    <x v="11"/>
    <m/>
    <s v="Narcotics - cocaine and heroin"/>
    <x v="0"/>
    <x v="3"/>
    <n v="0"/>
    <n v="521"/>
    <m/>
    <m/>
    <m/>
  </r>
  <r>
    <x v="9"/>
    <x v="7"/>
    <m/>
    <s v="Narcotics - cocaine and heroin"/>
    <x v="0"/>
    <x v="3"/>
    <n v="0"/>
    <n v="699"/>
    <m/>
    <m/>
    <m/>
  </r>
  <r>
    <x v="2"/>
    <x v="9"/>
    <m/>
    <s v="Fail to comply"/>
    <x v="0"/>
    <x v="3"/>
    <n v="0"/>
    <n v="654"/>
    <m/>
    <m/>
    <m/>
  </r>
  <r>
    <x v="7"/>
    <x v="2"/>
    <m/>
    <s v="Assault"/>
    <x v="0"/>
    <x v="3"/>
    <n v="0"/>
    <n v="1086"/>
    <m/>
    <m/>
    <m/>
  </r>
  <r>
    <x v="14"/>
    <x v="7"/>
    <m/>
    <s v="Robbery"/>
    <x v="0"/>
    <x v="3"/>
    <n v="0"/>
    <n v="255"/>
    <m/>
    <m/>
    <m/>
  </r>
  <r>
    <x v="0"/>
    <x v="0"/>
    <m/>
    <s v="Other vehicle offenses"/>
    <x v="0"/>
    <x v="3"/>
    <n v="0"/>
    <n v="89"/>
    <m/>
    <m/>
    <m/>
  </r>
  <r>
    <x v="14"/>
    <x v="1"/>
    <m/>
    <s v="Assault"/>
    <x v="0"/>
    <x v="3"/>
    <n v="0"/>
    <n v="836"/>
    <m/>
    <m/>
    <m/>
  </r>
  <r>
    <x v="14"/>
    <x v="5"/>
    <m/>
    <s v="Robbery"/>
    <x v="0"/>
    <x v="3"/>
    <n v="0"/>
    <n v="314"/>
    <m/>
    <m/>
    <m/>
  </r>
  <r>
    <x v="3"/>
    <x v="11"/>
    <m/>
    <s v="Assault"/>
    <x v="0"/>
    <x v="3"/>
    <n v="0"/>
    <n v="1022"/>
    <m/>
    <m/>
    <m/>
  </r>
  <r>
    <x v="9"/>
    <x v="4"/>
    <m/>
    <s v="Sexual assault"/>
    <x v="0"/>
    <x v="3"/>
    <n v="0"/>
    <n v="240"/>
    <m/>
    <m/>
    <m/>
  </r>
  <r>
    <x v="7"/>
    <x v="11"/>
    <m/>
    <s v="Break and enter"/>
    <x v="0"/>
    <x v="3"/>
    <n v="0"/>
    <n v="337"/>
    <m/>
    <m/>
    <m/>
  </r>
  <r>
    <x v="6"/>
    <x v="4"/>
    <m/>
    <s v="Weapons offenses"/>
    <x v="0"/>
    <x v="3"/>
    <n v="0"/>
    <n v="193"/>
    <m/>
    <m/>
    <m/>
  </r>
  <r>
    <x v="11"/>
    <x v="11"/>
    <m/>
    <s v="Narcotics - cocaine and heroin"/>
    <x v="0"/>
    <x v="3"/>
    <n v="0"/>
    <n v="605"/>
    <m/>
    <m/>
    <m/>
  </r>
  <r>
    <x v="0"/>
    <x v="9"/>
    <m/>
    <s v="Assault"/>
    <x v="0"/>
    <x v="3"/>
    <n v="0"/>
    <n v="1042"/>
    <m/>
    <m/>
    <m/>
  </r>
  <r>
    <x v="4"/>
    <x v="1"/>
    <m/>
    <s v="Break and enter"/>
    <x v="0"/>
    <x v="3"/>
    <n v="0"/>
    <n v="352"/>
    <m/>
    <m/>
    <m/>
  </r>
  <r>
    <x v="4"/>
    <x v="10"/>
    <m/>
    <s v="Narcotics - cocaine and heroin"/>
    <x v="0"/>
    <x v="3"/>
    <n v="0"/>
    <n v="575"/>
    <m/>
    <m/>
    <m/>
  </r>
  <r>
    <x v="14"/>
    <x v="9"/>
    <n v="11200"/>
    <s v="Homicide"/>
    <x v="0"/>
    <x v="3"/>
    <n v="0"/>
    <n v="46"/>
    <m/>
    <m/>
    <m/>
  </r>
  <r>
    <x v="0"/>
    <x v="10"/>
    <m/>
    <s v="Other criminal"/>
    <x v="0"/>
    <x v="3"/>
    <n v="0"/>
    <n v="280"/>
    <m/>
    <m/>
    <m/>
  </r>
  <r>
    <x v="9"/>
    <x v="2"/>
    <m/>
    <s v="Theft"/>
    <x v="0"/>
    <x v="3"/>
    <n v="0"/>
    <n v="459"/>
    <m/>
    <m/>
    <m/>
  </r>
  <r>
    <x v="14"/>
    <x v="0"/>
    <m/>
    <s v="Sexual assault"/>
    <x v="0"/>
    <x v="3"/>
    <n v="0"/>
    <n v="216"/>
    <m/>
    <m/>
    <m/>
  </r>
  <r>
    <x v="3"/>
    <x v="10"/>
    <m/>
    <s v="Break and enter"/>
    <x v="0"/>
    <x v="3"/>
    <n v="0"/>
    <n v="387"/>
    <m/>
    <m/>
    <m/>
  </r>
  <r>
    <x v="4"/>
    <x v="2"/>
    <m/>
    <s v="Weapons offenses"/>
    <x v="0"/>
    <x v="3"/>
    <n v="0"/>
    <n v="310"/>
    <m/>
    <m/>
    <m/>
  </r>
  <r>
    <x v="11"/>
    <x v="11"/>
    <m/>
    <s v="Robbery"/>
    <x v="0"/>
    <x v="3"/>
    <n v="0"/>
    <n v="341"/>
    <m/>
    <m/>
    <m/>
  </r>
  <r>
    <x v="11"/>
    <x v="2"/>
    <m/>
    <s v="Theft"/>
    <x v="0"/>
    <x v="3"/>
    <n v="0"/>
    <n v="666"/>
    <m/>
    <m/>
    <m/>
  </r>
  <r>
    <x v="2"/>
    <x v="1"/>
    <m/>
    <s v="Fail to comply"/>
    <x v="0"/>
    <x v="3"/>
    <n v="0"/>
    <n v="465"/>
    <m/>
    <m/>
    <m/>
  </r>
  <r>
    <x v="0"/>
    <x v="7"/>
    <m/>
    <s v="Fail to comply"/>
    <x v="0"/>
    <x v="3"/>
    <n v="0"/>
    <n v="473"/>
    <m/>
    <m/>
    <m/>
  </r>
  <r>
    <x v="9"/>
    <x v="9"/>
    <m/>
    <s v="Impaired driving"/>
    <x v="0"/>
    <x v="3"/>
    <n v="0"/>
    <n v="107"/>
    <m/>
    <m/>
    <m/>
  </r>
  <r>
    <x v="6"/>
    <x v="4"/>
    <m/>
    <s v="Theft"/>
    <x v="0"/>
    <x v="3"/>
    <n v="0"/>
    <n v="580"/>
    <m/>
    <m/>
    <m/>
  </r>
  <r>
    <x v="11"/>
    <x v="1"/>
    <m/>
    <s v="Assault"/>
    <x v="0"/>
    <x v="3"/>
    <n v="0"/>
    <n v="1206"/>
    <m/>
    <m/>
    <m/>
  </r>
  <r>
    <x v="4"/>
    <x v="9"/>
    <m/>
    <s v="Theft"/>
    <x v="0"/>
    <x v="3"/>
    <n v="0"/>
    <n v="479"/>
    <m/>
    <m/>
    <m/>
  </r>
  <r>
    <x v="14"/>
    <x v="3"/>
    <m/>
    <s v="Weapons offenses"/>
    <x v="0"/>
    <x v="3"/>
    <n v="0"/>
    <n v="285"/>
    <m/>
    <m/>
    <m/>
  </r>
  <r>
    <x v="6"/>
    <x v="5"/>
    <m/>
    <s v="Theft"/>
    <x v="0"/>
    <x v="3"/>
    <n v="0"/>
    <n v="590"/>
    <m/>
    <m/>
    <m/>
  </r>
  <r>
    <x v="9"/>
    <x v="4"/>
    <m/>
    <s v="Weapons offenses"/>
    <x v="0"/>
    <x v="3"/>
    <n v="0"/>
    <n v="351"/>
    <m/>
    <m/>
    <m/>
  </r>
  <r>
    <x v="14"/>
    <x v="8"/>
    <m/>
    <s v="Other vehicle offenses"/>
    <x v="0"/>
    <x v="3"/>
    <n v="0"/>
    <n v="86"/>
    <m/>
    <m/>
    <m/>
  </r>
  <r>
    <x v="3"/>
    <x v="8"/>
    <m/>
    <s v="Weapons offenses"/>
    <x v="0"/>
    <x v="3"/>
    <n v="0"/>
    <n v="238"/>
    <m/>
    <m/>
    <m/>
  </r>
  <r>
    <x v="3"/>
    <x v="0"/>
    <m/>
    <s v="Fail to comply"/>
    <x v="0"/>
    <x v="3"/>
    <n v="0"/>
    <n v="457"/>
    <m/>
    <m/>
    <m/>
  </r>
  <r>
    <x v="9"/>
    <x v="11"/>
    <m/>
    <s v="Mischief"/>
    <x v="0"/>
    <x v="3"/>
    <n v="0"/>
    <n v="115"/>
    <m/>
    <m/>
    <m/>
  </r>
  <r>
    <x v="0"/>
    <x v="7"/>
    <m/>
    <s v="Assault"/>
    <x v="0"/>
    <x v="3"/>
    <n v="0"/>
    <n v="959"/>
    <m/>
    <m/>
    <m/>
  </r>
  <r>
    <x v="11"/>
    <x v="6"/>
    <m/>
    <s v="Theft"/>
    <x v="0"/>
    <x v="3"/>
    <n v="0"/>
    <n v="602"/>
    <m/>
    <m/>
    <m/>
  </r>
  <r>
    <x v="3"/>
    <x v="4"/>
    <m/>
    <s v="Break and enter"/>
    <x v="0"/>
    <x v="3"/>
    <n v="0"/>
    <n v="378"/>
    <m/>
    <m/>
    <m/>
  </r>
  <r>
    <x v="6"/>
    <x v="4"/>
    <m/>
    <s v="Break and enter"/>
    <x v="0"/>
    <x v="3"/>
    <n v="0"/>
    <n v="374"/>
    <m/>
    <m/>
    <m/>
  </r>
  <r>
    <x v="14"/>
    <x v="11"/>
    <m/>
    <s v="Break and enter"/>
    <x v="0"/>
    <x v="3"/>
    <n v="0"/>
    <n v="449"/>
    <m/>
    <m/>
    <m/>
  </r>
  <r>
    <x v="0"/>
    <x v="8"/>
    <m/>
    <s v="Narcotics - cocaine and heroin"/>
    <x v="0"/>
    <x v="3"/>
    <n v="0"/>
    <n v="633"/>
    <m/>
    <m/>
    <m/>
  </r>
  <r>
    <x v="4"/>
    <x v="11"/>
    <m/>
    <s v="Theft"/>
    <x v="0"/>
    <x v="3"/>
    <n v="0"/>
    <n v="483"/>
    <m/>
    <m/>
    <m/>
  </r>
  <r>
    <x v="0"/>
    <x v="10"/>
    <m/>
    <s v="Mischief"/>
    <x v="0"/>
    <x v="3"/>
    <n v="0"/>
    <n v="110"/>
    <m/>
    <m/>
    <m/>
  </r>
  <r>
    <x v="2"/>
    <x v="3"/>
    <m/>
    <s v="Assault"/>
    <x v="0"/>
    <x v="3"/>
    <n v="0"/>
    <n v="982"/>
    <m/>
    <m/>
    <m/>
  </r>
  <r>
    <x v="4"/>
    <x v="0"/>
    <m/>
    <s v="Mischief"/>
    <x v="0"/>
    <x v="3"/>
    <n v="0"/>
    <n v="113"/>
    <m/>
    <m/>
    <m/>
  </r>
  <r>
    <x v="9"/>
    <x v="9"/>
    <m/>
    <s v="Sexual assault"/>
    <x v="0"/>
    <x v="3"/>
    <n v="0"/>
    <n v="238"/>
    <m/>
    <m/>
    <m/>
  </r>
  <r>
    <x v="9"/>
    <x v="7"/>
    <m/>
    <s v="Robbery"/>
    <x v="0"/>
    <x v="3"/>
    <n v="0"/>
    <n v="213"/>
    <m/>
    <m/>
    <m/>
  </r>
  <r>
    <x v="2"/>
    <x v="10"/>
    <m/>
    <s v="Robbery"/>
    <x v="0"/>
    <x v="3"/>
    <n v="0"/>
    <n v="241"/>
    <m/>
    <m/>
    <m/>
  </r>
  <r>
    <x v="11"/>
    <x v="11"/>
    <m/>
    <s v="Sexual assault"/>
    <x v="0"/>
    <x v="3"/>
    <n v="0"/>
    <n v="319"/>
    <m/>
    <m/>
    <m/>
  </r>
  <r>
    <x v="7"/>
    <x v="7"/>
    <m/>
    <s v="Other vehicle offenses"/>
    <x v="0"/>
    <x v="3"/>
    <n v="0"/>
    <n v="140"/>
    <m/>
    <m/>
    <m/>
  </r>
  <r>
    <x v="0"/>
    <x v="8"/>
    <n v="11200"/>
    <s v="Homicide"/>
    <x v="0"/>
    <x v="3"/>
    <n v="0"/>
    <n v="44"/>
    <m/>
    <m/>
    <m/>
  </r>
  <r>
    <x v="6"/>
    <x v="5"/>
    <m/>
    <s v="Threatening"/>
    <x v="0"/>
    <x v="3"/>
    <n v="0"/>
    <n v="98"/>
    <m/>
    <m/>
    <m/>
  </r>
  <r>
    <x v="6"/>
    <x v="3"/>
    <m/>
    <s v="Sexual assault"/>
    <x v="0"/>
    <x v="3"/>
    <n v="0"/>
    <n v="197"/>
    <m/>
    <m/>
    <m/>
  </r>
  <r>
    <x v="7"/>
    <x v="1"/>
    <m/>
    <s v="Robbery"/>
    <x v="0"/>
    <x v="3"/>
    <n v="0"/>
    <n v="215"/>
    <m/>
    <m/>
    <m/>
  </r>
  <r>
    <x v="11"/>
    <x v="5"/>
    <m/>
    <s v="Other drug offenses"/>
    <x v="0"/>
    <x v="3"/>
    <n v="0"/>
    <n v="26"/>
    <m/>
    <m/>
    <m/>
  </r>
  <r>
    <x v="2"/>
    <x v="7"/>
    <m/>
    <s v="Break and enter"/>
    <x v="0"/>
    <x v="3"/>
    <n v="0"/>
    <n v="373"/>
    <m/>
    <m/>
    <m/>
  </r>
  <r>
    <x v="11"/>
    <x v="6"/>
    <m/>
    <s v="Weapons offenses"/>
    <x v="0"/>
    <x v="3"/>
    <n v="0"/>
    <n v="352"/>
    <m/>
    <m/>
    <m/>
  </r>
  <r>
    <x v="4"/>
    <x v="5"/>
    <m/>
    <s v="Sexual assault"/>
    <x v="0"/>
    <x v="3"/>
    <n v="0"/>
    <n v="305"/>
    <m/>
    <m/>
    <m/>
  </r>
  <r>
    <x v="7"/>
    <x v="0"/>
    <m/>
    <s v="Theft"/>
    <x v="0"/>
    <x v="3"/>
    <n v="0"/>
    <n v="722"/>
    <m/>
    <m/>
    <m/>
  </r>
  <r>
    <x v="6"/>
    <x v="0"/>
    <m/>
    <s v="Mischief"/>
    <x v="0"/>
    <x v="3"/>
    <n v="0"/>
    <n v="115"/>
    <m/>
    <m/>
    <m/>
  </r>
  <r>
    <x v="6"/>
    <x v="1"/>
    <m/>
    <s v="Other criminal"/>
    <x v="0"/>
    <x v="3"/>
    <n v="0"/>
    <n v="265"/>
    <m/>
    <m/>
    <m/>
  </r>
  <r>
    <x v="2"/>
    <x v="3"/>
    <m/>
    <s v="Fail to comply"/>
    <x v="0"/>
    <x v="3"/>
    <n v="0"/>
    <n v="559"/>
    <m/>
    <m/>
    <m/>
  </r>
  <r>
    <x v="9"/>
    <x v="1"/>
    <m/>
    <s v="Threatening"/>
    <x v="0"/>
    <x v="3"/>
    <n v="0"/>
    <n v="71"/>
    <m/>
    <m/>
    <m/>
  </r>
  <r>
    <x v="7"/>
    <x v="3"/>
    <m/>
    <s v="Fail to comply"/>
    <x v="0"/>
    <x v="3"/>
    <n v="0"/>
    <n v="689"/>
    <m/>
    <m/>
    <m/>
  </r>
  <r>
    <x v="11"/>
    <x v="5"/>
    <m/>
    <s v="Narcotics - cocaine and heroin"/>
    <x v="0"/>
    <x v="3"/>
    <n v="0"/>
    <n v="615"/>
    <m/>
    <m/>
    <m/>
  </r>
  <r>
    <x v="9"/>
    <x v="6"/>
    <m/>
    <s v="Break and enter"/>
    <x v="0"/>
    <x v="3"/>
    <n v="0"/>
    <n v="366"/>
    <m/>
    <m/>
    <m/>
  </r>
  <r>
    <x v="2"/>
    <x v="4"/>
    <m/>
    <s v="Other drug offenses"/>
    <x v="0"/>
    <x v="3"/>
    <n v="0"/>
    <n v="13"/>
    <m/>
    <m/>
    <m/>
  </r>
  <r>
    <x v="9"/>
    <x v="1"/>
    <m/>
    <s v="Murder"/>
    <x v="1"/>
    <x v="3"/>
    <n v="0"/>
    <n v="20"/>
    <m/>
    <m/>
    <m/>
  </r>
  <r>
    <x v="3"/>
    <x v="4"/>
    <n v="11200"/>
    <s v="Homicide"/>
    <x v="0"/>
    <x v="3"/>
    <n v="0"/>
    <n v="41"/>
    <m/>
    <m/>
    <m/>
  </r>
  <r>
    <x v="4"/>
    <x v="11"/>
    <m/>
    <s v="Fail to comply"/>
    <x v="0"/>
    <x v="3"/>
    <n v="0"/>
    <n v="552"/>
    <m/>
    <m/>
    <m/>
  </r>
  <r>
    <x v="2"/>
    <x v="5"/>
    <m/>
    <s v="Robbery"/>
    <x v="0"/>
    <x v="3"/>
    <n v="0"/>
    <n v="322"/>
    <m/>
    <m/>
    <m/>
  </r>
  <r>
    <x v="6"/>
    <x v="5"/>
    <m/>
    <s v="Assault"/>
    <x v="0"/>
    <x v="3"/>
    <n v="0"/>
    <n v="1020"/>
    <m/>
    <m/>
    <m/>
  </r>
  <r>
    <x v="0"/>
    <x v="3"/>
    <m/>
    <s v="Theft"/>
    <x v="0"/>
    <x v="3"/>
    <n v="0"/>
    <n v="412"/>
    <m/>
    <m/>
    <m/>
  </r>
  <r>
    <x v="3"/>
    <x v="4"/>
    <m/>
    <s v="Weapons offenses"/>
    <x v="0"/>
    <x v="3"/>
    <n v="0"/>
    <n v="306"/>
    <m/>
    <m/>
    <m/>
  </r>
  <r>
    <x v="14"/>
    <x v="2"/>
    <m/>
    <s v="Fail to comply"/>
    <x v="0"/>
    <x v="3"/>
    <n v="0"/>
    <n v="503"/>
    <m/>
    <m/>
    <m/>
  </r>
  <r>
    <x v="14"/>
    <x v="8"/>
    <m/>
    <s v="Fail to comply"/>
    <x v="0"/>
    <x v="3"/>
    <n v="0"/>
    <n v="555"/>
    <m/>
    <m/>
    <m/>
  </r>
  <r>
    <x v="2"/>
    <x v="8"/>
    <m/>
    <s v="Theft"/>
    <x v="0"/>
    <x v="3"/>
    <n v="0"/>
    <n v="589"/>
    <m/>
    <m/>
    <m/>
  </r>
  <r>
    <x v="0"/>
    <x v="4"/>
    <m/>
    <s v="Break and enter"/>
    <x v="0"/>
    <x v="3"/>
    <n v="0"/>
    <n v="391"/>
    <m/>
    <m/>
    <m/>
  </r>
  <r>
    <x v="9"/>
    <x v="4"/>
    <m/>
    <s v="Fraud"/>
    <x v="0"/>
    <x v="3"/>
    <n v="0"/>
    <n v="74"/>
    <m/>
    <m/>
    <m/>
  </r>
  <r>
    <x v="9"/>
    <x v="11"/>
    <m/>
    <s v="Other criminal"/>
    <x v="0"/>
    <x v="3"/>
    <n v="0"/>
    <n v="269"/>
    <m/>
    <m/>
    <m/>
  </r>
  <r>
    <x v="2"/>
    <x v="1"/>
    <m/>
    <s v="Break and enter"/>
    <x v="0"/>
    <x v="3"/>
    <n v="0"/>
    <n v="319"/>
    <m/>
    <m/>
    <m/>
  </r>
  <r>
    <x v="7"/>
    <x v="4"/>
    <m/>
    <s v="Murder"/>
    <x v="1"/>
    <x v="3"/>
    <n v="0"/>
    <n v="15"/>
    <m/>
    <m/>
    <m/>
  </r>
  <r>
    <x v="2"/>
    <x v="5"/>
    <m/>
    <s v="Threatening"/>
    <x v="0"/>
    <x v="3"/>
    <n v="0"/>
    <n v="114"/>
    <m/>
    <m/>
    <m/>
  </r>
  <r>
    <x v="9"/>
    <x v="10"/>
    <m/>
    <s v="Narcotics - cocaine and heroin"/>
    <x v="0"/>
    <x v="3"/>
    <n v="0"/>
    <n v="637"/>
    <m/>
    <m/>
    <m/>
  </r>
  <r>
    <x v="7"/>
    <x v="11"/>
    <m/>
    <s v="Impaired driving"/>
    <x v="0"/>
    <x v="3"/>
    <n v="0"/>
    <n v="120"/>
    <m/>
    <m/>
    <m/>
  </r>
  <r>
    <x v="9"/>
    <x v="11"/>
    <m/>
    <s v="Sexual assault"/>
    <x v="0"/>
    <x v="3"/>
    <n v="0"/>
    <n v="246"/>
    <m/>
    <m/>
    <m/>
  </r>
  <r>
    <x v="14"/>
    <x v="6"/>
    <m/>
    <s v="Mischief"/>
    <x v="0"/>
    <x v="3"/>
    <n v="0"/>
    <n v="94"/>
    <m/>
    <m/>
    <m/>
  </r>
  <r>
    <x v="0"/>
    <x v="8"/>
    <m/>
    <s v="Weapons offenses"/>
    <x v="0"/>
    <x v="3"/>
    <n v="0"/>
    <n v="320"/>
    <m/>
    <m/>
    <m/>
  </r>
  <r>
    <x v="9"/>
    <x v="10"/>
    <m/>
    <s v="Fraud"/>
    <x v="0"/>
    <x v="3"/>
    <n v="0"/>
    <n v="78"/>
    <m/>
    <m/>
    <m/>
  </r>
  <r>
    <x v="6"/>
    <x v="11"/>
    <m/>
    <s v="Other vehicle offenses"/>
    <x v="0"/>
    <x v="3"/>
    <n v="0"/>
    <n v="87"/>
    <m/>
    <m/>
    <m/>
  </r>
  <r>
    <x v="9"/>
    <x v="4"/>
    <m/>
    <s v="Threatening"/>
    <x v="0"/>
    <x v="3"/>
    <n v="0"/>
    <n v="102"/>
    <m/>
    <m/>
    <m/>
  </r>
  <r>
    <x v="11"/>
    <x v="7"/>
    <m/>
    <s v="Narcotics - cocaine and heroin"/>
    <x v="0"/>
    <x v="3"/>
    <n v="0"/>
    <n v="580"/>
    <m/>
    <m/>
    <m/>
  </r>
  <r>
    <x v="7"/>
    <x v="6"/>
    <m/>
    <s v="Mischief"/>
    <x v="0"/>
    <x v="3"/>
    <n v="0"/>
    <n v="82"/>
    <m/>
    <m/>
    <m/>
  </r>
  <r>
    <x v="11"/>
    <x v="10"/>
    <m/>
    <s v="Impaired driving"/>
    <x v="0"/>
    <x v="3"/>
    <n v="0"/>
    <n v="136"/>
    <m/>
    <m/>
    <m/>
  </r>
  <r>
    <x v="2"/>
    <x v="3"/>
    <m/>
    <s v="Mischief"/>
    <x v="0"/>
    <x v="3"/>
    <n v="0"/>
    <n v="96"/>
    <m/>
    <m/>
    <m/>
  </r>
  <r>
    <x v="4"/>
    <x v="6"/>
    <m/>
    <s v="Mischief"/>
    <x v="0"/>
    <x v="3"/>
    <n v="0"/>
    <n v="116"/>
    <m/>
    <m/>
    <m/>
  </r>
  <r>
    <x v="14"/>
    <x v="2"/>
    <m/>
    <s v="Robbery"/>
    <x v="0"/>
    <x v="3"/>
    <n v="0"/>
    <n v="311"/>
    <m/>
    <m/>
    <m/>
  </r>
  <r>
    <x v="6"/>
    <x v="4"/>
    <n v="11200"/>
    <s v="Homicide"/>
    <x v="0"/>
    <x v="3"/>
    <n v="0"/>
    <n v="51"/>
    <m/>
    <m/>
    <m/>
  </r>
  <r>
    <x v="9"/>
    <x v="2"/>
    <m/>
    <s v="Weapons offenses"/>
    <x v="0"/>
    <x v="3"/>
    <n v="0"/>
    <n v="326"/>
    <m/>
    <m/>
    <m/>
  </r>
  <r>
    <x v="11"/>
    <x v="7"/>
    <m/>
    <s v="Impaired driving"/>
    <x v="0"/>
    <x v="3"/>
    <n v="0"/>
    <n v="115"/>
    <m/>
    <m/>
    <m/>
  </r>
  <r>
    <x v="0"/>
    <x v="10"/>
    <m/>
    <s v="Break and enter"/>
    <x v="0"/>
    <x v="3"/>
    <n v="0"/>
    <n v="389"/>
    <m/>
    <m/>
    <m/>
  </r>
  <r>
    <x v="3"/>
    <x v="9"/>
    <m/>
    <s v="Assault"/>
    <x v="0"/>
    <x v="3"/>
    <n v="0"/>
    <n v="592"/>
    <m/>
    <m/>
    <m/>
  </r>
  <r>
    <x v="4"/>
    <x v="2"/>
    <m/>
    <s v="Sexual assault"/>
    <x v="0"/>
    <x v="3"/>
    <n v="0"/>
    <n v="257"/>
    <m/>
    <m/>
    <m/>
  </r>
  <r>
    <x v="2"/>
    <x v="9"/>
    <m/>
    <s v="Fraud"/>
    <x v="0"/>
    <x v="3"/>
    <n v="0"/>
    <n v="75"/>
    <m/>
    <m/>
    <m/>
  </r>
  <r>
    <x v="9"/>
    <x v="6"/>
    <m/>
    <s v="Other vehicle offenses"/>
    <x v="0"/>
    <x v="3"/>
    <n v="0"/>
    <n v="77"/>
    <m/>
    <m/>
    <m/>
  </r>
  <r>
    <x v="3"/>
    <x v="6"/>
    <m/>
    <s v="Threatening"/>
    <x v="0"/>
    <x v="3"/>
    <n v="0"/>
    <n v="80"/>
    <m/>
    <m/>
    <m/>
  </r>
  <r>
    <x v="3"/>
    <x v="4"/>
    <m/>
    <s v="Impaired driving"/>
    <x v="0"/>
    <x v="3"/>
    <n v="0"/>
    <n v="120"/>
    <m/>
    <m/>
    <m/>
  </r>
  <r>
    <x v="14"/>
    <x v="11"/>
    <m/>
    <s v="Impaired driving"/>
    <x v="0"/>
    <x v="3"/>
    <n v="0"/>
    <n v="93"/>
    <m/>
    <m/>
    <m/>
  </r>
  <r>
    <x v="11"/>
    <x v="7"/>
    <m/>
    <s v="Threatening"/>
    <x v="0"/>
    <x v="3"/>
    <n v="0"/>
    <n v="127"/>
    <m/>
    <m/>
    <m/>
  </r>
  <r>
    <x v="11"/>
    <x v="4"/>
    <m/>
    <s v="Robbery"/>
    <x v="0"/>
    <x v="3"/>
    <n v="0"/>
    <n v="339"/>
    <m/>
    <m/>
    <m/>
  </r>
  <r>
    <x v="2"/>
    <x v="8"/>
    <m/>
    <s v="Impaired driving"/>
    <x v="0"/>
    <x v="3"/>
    <n v="0"/>
    <n v="60"/>
    <m/>
    <m/>
    <m/>
  </r>
  <r>
    <x v="3"/>
    <x v="8"/>
    <n v="11200"/>
    <s v="Homicide"/>
    <x v="0"/>
    <x v="3"/>
    <n v="0"/>
    <n v="46"/>
    <m/>
    <m/>
    <m/>
  </r>
  <r>
    <x v="14"/>
    <x v="1"/>
    <n v="11200"/>
    <s v="Homicide"/>
    <x v="0"/>
    <x v="3"/>
    <n v="0"/>
    <n v="27"/>
    <m/>
    <m/>
    <m/>
  </r>
  <r>
    <x v="9"/>
    <x v="8"/>
    <m/>
    <s v="Other criminal"/>
    <x v="0"/>
    <x v="3"/>
    <n v="0"/>
    <n v="247"/>
    <m/>
    <m/>
    <m/>
  </r>
  <r>
    <x v="6"/>
    <x v="4"/>
    <m/>
    <s v="Other drug offenses"/>
    <x v="0"/>
    <x v="3"/>
    <n v="0"/>
    <n v="23"/>
    <m/>
    <m/>
    <m/>
  </r>
  <r>
    <x v="3"/>
    <x v="1"/>
    <m/>
    <s v="Impaired driving"/>
    <x v="0"/>
    <x v="3"/>
    <n v="0"/>
    <n v="73"/>
    <m/>
    <m/>
    <m/>
  </r>
  <r>
    <x v="3"/>
    <x v="7"/>
    <m/>
    <s v="Impaired driving"/>
    <x v="0"/>
    <x v="3"/>
    <n v="0"/>
    <n v="33"/>
    <m/>
    <m/>
    <m/>
  </r>
  <r>
    <x v="2"/>
    <x v="8"/>
    <m/>
    <s v="Fraud"/>
    <x v="0"/>
    <x v="3"/>
    <n v="0"/>
    <n v="91"/>
    <m/>
    <m/>
    <m/>
  </r>
  <r>
    <x v="0"/>
    <x v="10"/>
    <m/>
    <s v="Murder"/>
    <x v="1"/>
    <x v="3"/>
    <n v="0"/>
    <n v="31"/>
    <m/>
    <m/>
    <m/>
  </r>
  <r>
    <x v="2"/>
    <x v="9"/>
    <m/>
    <s v="Threatening"/>
    <x v="0"/>
    <x v="3"/>
    <n v="0"/>
    <n v="107"/>
    <m/>
    <m/>
    <m/>
  </r>
  <r>
    <x v="9"/>
    <x v="1"/>
    <m/>
    <s v="Weapons offenses"/>
    <x v="0"/>
    <x v="3"/>
    <n v="0"/>
    <n v="267"/>
    <m/>
    <m/>
    <m/>
  </r>
  <r>
    <x v="4"/>
    <x v="5"/>
    <m/>
    <s v="Mischief"/>
    <x v="0"/>
    <x v="3"/>
    <n v="0"/>
    <n v="146"/>
    <m/>
    <m/>
    <m/>
  </r>
  <r>
    <x v="2"/>
    <x v="10"/>
    <m/>
    <s v="Other vehicle offenses"/>
    <x v="0"/>
    <x v="3"/>
    <n v="0"/>
    <n v="87"/>
    <m/>
    <m/>
    <m/>
  </r>
  <r>
    <x v="3"/>
    <x v="1"/>
    <m/>
    <s v="Sexual assault"/>
    <x v="0"/>
    <x v="3"/>
    <n v="0"/>
    <n v="204"/>
    <m/>
    <m/>
    <m/>
  </r>
  <r>
    <x v="9"/>
    <x v="0"/>
    <n v="14000"/>
    <s v="Assault"/>
    <x v="0"/>
    <x v="4"/>
    <n v="852974.14"/>
    <n v="0"/>
    <m/>
    <m/>
    <s v="MID-LEVEL"/>
  </r>
  <r>
    <x v="9"/>
    <x v="9"/>
    <n v="12500"/>
    <s v="Robbery"/>
    <x v="0"/>
    <x v="4"/>
    <n v="7388.45"/>
    <n v="0"/>
    <m/>
    <m/>
    <s v="Other"/>
  </r>
  <r>
    <x v="3"/>
    <x v="8"/>
    <n v="15000"/>
    <s v="Threatening"/>
    <x v="0"/>
    <x v="4"/>
    <n v="79140.94"/>
    <n v="0"/>
    <m/>
    <m/>
    <s v="MID-LEVEL"/>
  </r>
  <r>
    <x v="9"/>
    <x v="3"/>
    <n v="11500"/>
    <s v="Sexual assault"/>
    <x v="0"/>
    <x v="4"/>
    <n v="32364.92"/>
    <n v="0"/>
    <m/>
    <m/>
    <s v="BCM"/>
  </r>
  <r>
    <x v="3"/>
    <x v="2"/>
    <n v="11200"/>
    <s v="Homicide"/>
    <x v="0"/>
    <x v="4"/>
    <n v="54721.27"/>
    <n v="0"/>
    <m/>
    <m/>
    <s v="Other"/>
  </r>
  <r>
    <x v="14"/>
    <x v="5"/>
    <n v="17500"/>
    <s v="Other drug offenses"/>
    <x v="0"/>
    <x v="4"/>
    <n v="15282.15"/>
    <n v="0"/>
    <m/>
    <m/>
    <s v="MID-LEVEL"/>
  </r>
  <r>
    <x v="9"/>
    <x v="6"/>
    <n v="12000"/>
    <s v="Narcotics - cocaine and heroin"/>
    <x v="0"/>
    <x v="4"/>
    <n v="734751.84"/>
    <n v="0"/>
    <m/>
    <m/>
    <s v="MID-LEVEL"/>
  </r>
  <r>
    <x v="3"/>
    <x v="10"/>
    <n v="12000"/>
    <s v="Narcotics - cocaine and heroin"/>
    <x v="0"/>
    <x v="4"/>
    <n v="75989.38"/>
    <n v="0"/>
    <m/>
    <m/>
    <s v="BCM"/>
  </r>
  <r>
    <x v="3"/>
    <x v="1"/>
    <n v="13000"/>
    <s v="Break and enter"/>
    <x v="0"/>
    <x v="4"/>
    <n v="414800.4"/>
    <n v="0"/>
    <m/>
    <m/>
    <s v="MID-LEVEL"/>
  </r>
  <r>
    <x v="9"/>
    <x v="11"/>
    <n v="15000"/>
    <s v="Threatening"/>
    <x v="0"/>
    <x v="4"/>
    <n v="139522.17000000001"/>
    <n v="0"/>
    <m/>
    <m/>
    <s v="MID-LEVEL"/>
  </r>
  <r>
    <x v="9"/>
    <x v="1"/>
    <n v="12500"/>
    <s v="Robbery"/>
    <x v="0"/>
    <x v="4"/>
    <n v="471614.47"/>
    <n v="0"/>
    <m/>
    <m/>
    <s v="MID-LEVEL"/>
  </r>
  <r>
    <x v="9"/>
    <x v="1"/>
    <n v="15000"/>
    <s v="Threatening"/>
    <x v="0"/>
    <x v="4"/>
    <n v="175341.17"/>
    <n v="0"/>
    <m/>
    <m/>
    <s v="MID-LEVEL"/>
  </r>
  <r>
    <x v="9"/>
    <x v="0"/>
    <n v="13500"/>
    <s v="Weapons offenses"/>
    <x v="0"/>
    <x v="4"/>
    <n v="297610.75"/>
    <n v="0"/>
    <m/>
    <m/>
    <s v="MID-LEVEL"/>
  </r>
  <r>
    <x v="0"/>
    <x v="6"/>
    <n v="14500"/>
    <s v="Theft"/>
    <x v="0"/>
    <x v="4"/>
    <n v="354861.34"/>
    <n v="0"/>
    <m/>
    <m/>
    <s v="MID-LEVEL"/>
  </r>
  <r>
    <x v="9"/>
    <x v="8"/>
    <n v="12500"/>
    <s v="Robbery"/>
    <x v="0"/>
    <x v="4"/>
    <n v="24621.06"/>
    <n v="0"/>
    <m/>
    <m/>
    <s v="Other"/>
  </r>
  <r>
    <x v="3"/>
    <x v="0"/>
    <n v="11200"/>
    <s v="Homicide"/>
    <x v="0"/>
    <x v="4"/>
    <n v="38871.199999999997"/>
    <n v="0"/>
    <m/>
    <m/>
    <s v="Other"/>
  </r>
  <r>
    <x v="0"/>
    <x v="7"/>
    <n v="18500"/>
    <s v="Other criminal"/>
    <x v="0"/>
    <x v="4"/>
    <n v="871759.57"/>
    <n v="0"/>
    <m/>
    <m/>
    <s v="MID-LEVEL"/>
  </r>
  <r>
    <x v="3"/>
    <x v="10"/>
    <n v="16500"/>
    <s v="Other vehicle offenses"/>
    <x v="0"/>
    <x v="4"/>
    <n v="41215.53"/>
    <n v="0"/>
    <m/>
    <m/>
    <s v="MID-LEVEL"/>
  </r>
  <r>
    <x v="14"/>
    <x v="9"/>
    <n v="14500"/>
    <s v="Theft"/>
    <x v="0"/>
    <x v="4"/>
    <n v="1606.53"/>
    <n v="0"/>
    <m/>
    <m/>
    <s v="Other"/>
  </r>
  <r>
    <x v="3"/>
    <x v="2"/>
    <n v="16500"/>
    <s v="Other vehicle offenses"/>
    <x v="0"/>
    <x v="4"/>
    <n v="122716.55"/>
    <n v="0"/>
    <m/>
    <m/>
    <s v="MID-LEVEL"/>
  </r>
  <r>
    <x v="3"/>
    <x v="6"/>
    <n v="11500"/>
    <s v="Sexual assault"/>
    <x v="0"/>
    <x v="4"/>
    <n v="55455.72"/>
    <n v="0"/>
    <m/>
    <m/>
    <s v="BCM"/>
  </r>
  <r>
    <x v="9"/>
    <x v="1"/>
    <n v="14000"/>
    <s v="Assault"/>
    <x v="0"/>
    <x v="4"/>
    <n v="1195534.52"/>
    <n v="0"/>
    <m/>
    <m/>
    <s v="MID-LEVEL"/>
  </r>
  <r>
    <x v="0"/>
    <x v="9"/>
    <n v="11500"/>
    <s v="Sexual assault"/>
    <x v="0"/>
    <x v="4"/>
    <n v="410903.86"/>
    <n v="0"/>
    <m/>
    <m/>
    <s v="MID-LEVEL"/>
  </r>
  <r>
    <x v="14"/>
    <x v="7"/>
    <n v="16500"/>
    <s v="Other vehicle offenses"/>
    <x v="0"/>
    <x v="4"/>
    <n v="2111.83"/>
    <n v="0"/>
    <m/>
    <m/>
    <s v="Other"/>
  </r>
  <r>
    <x v="9"/>
    <x v="11"/>
    <n v="11000"/>
    <s v="Murder"/>
    <x v="1"/>
    <x v="4"/>
    <n v="994773.49"/>
    <n v="0"/>
    <m/>
    <m/>
    <s v="BCM"/>
  </r>
  <r>
    <x v="9"/>
    <x v="11"/>
    <n v="17500"/>
    <s v="Other drug offenses"/>
    <x v="0"/>
    <x v="4"/>
    <n v="37159.120000000003"/>
    <n v="0"/>
    <m/>
    <m/>
    <s v="BCM"/>
  </r>
  <r>
    <x v="9"/>
    <x v="2"/>
    <n v="15000"/>
    <s v="Threatening"/>
    <x v="0"/>
    <x v="4"/>
    <n v="168727.63"/>
    <n v="0"/>
    <m/>
    <m/>
    <s v="MID-LEVEL"/>
  </r>
  <r>
    <x v="0"/>
    <x v="3"/>
    <n v="12000"/>
    <s v="Narcotics - cocaine and heroin"/>
    <x v="0"/>
    <x v="4"/>
    <n v="92710.98"/>
    <n v="0"/>
    <m/>
    <m/>
    <s v="BCM"/>
  </r>
  <r>
    <x v="9"/>
    <x v="6"/>
    <n v="11200"/>
    <s v="Homicide"/>
    <x v="0"/>
    <x v="4"/>
    <n v="29123.29"/>
    <n v="0"/>
    <m/>
    <m/>
    <s v="Other"/>
  </r>
  <r>
    <x v="14"/>
    <x v="1"/>
    <n v="13500"/>
    <s v="Weapons offenses"/>
    <x v="0"/>
    <x v="4"/>
    <n v="77702.42"/>
    <n v="0"/>
    <m/>
    <m/>
    <s v="BCM"/>
  </r>
  <r>
    <x v="3"/>
    <x v="5"/>
    <n v="11200"/>
    <s v="Homicide"/>
    <x v="0"/>
    <x v="4"/>
    <n v="116821.25"/>
    <n v="0"/>
    <m/>
    <m/>
    <s v="Other"/>
  </r>
  <r>
    <x v="4"/>
    <x v="8"/>
    <n v="12500"/>
    <s v="Robbery"/>
    <x v="0"/>
    <x v="4"/>
    <n v="26352.880000000001"/>
    <n v="0"/>
    <m/>
    <m/>
    <s v="BCM"/>
  </r>
  <r>
    <x v="9"/>
    <x v="6"/>
    <n v="10000"/>
    <s v="Other criminal"/>
    <x v="0"/>
    <x v="4"/>
    <n v="5104.75"/>
    <n v="0"/>
    <m/>
    <m/>
    <s v="MID-LEVEL"/>
  </r>
  <r>
    <x v="3"/>
    <x v="3"/>
    <n v="14000"/>
    <s v="Assault"/>
    <x v="0"/>
    <x v="4"/>
    <n v="3079.93"/>
    <n v="0"/>
    <m/>
    <m/>
    <s v="Other"/>
  </r>
  <r>
    <x v="9"/>
    <x v="6"/>
    <n v="17500"/>
    <s v="Other drug offenses"/>
    <x v="0"/>
    <x v="4"/>
    <n v="26563.4"/>
    <n v="0"/>
    <m/>
    <m/>
    <s v="MID-LEVEL"/>
  </r>
  <r>
    <x v="11"/>
    <x v="0"/>
    <n v="11500"/>
    <s v="Sexual assault"/>
    <x v="0"/>
    <x v="4"/>
    <n v="110906.23"/>
    <n v="0"/>
    <m/>
    <m/>
    <s v="BCM"/>
  </r>
  <r>
    <x v="9"/>
    <x v="5"/>
    <n v="11500"/>
    <s v="Sexual assault"/>
    <x v="0"/>
    <x v="4"/>
    <n v="90993.85"/>
    <n v="0"/>
    <m/>
    <m/>
    <s v="BCM"/>
  </r>
  <r>
    <x v="0"/>
    <x v="0"/>
    <n v="13500"/>
    <s v="Weapons offenses"/>
    <x v="0"/>
    <x v="4"/>
    <n v="114848.09"/>
    <n v="0"/>
    <m/>
    <m/>
    <s v="BCM"/>
  </r>
  <r>
    <x v="11"/>
    <x v="10"/>
    <n v="13000"/>
    <s v="Break and enter"/>
    <x v="0"/>
    <x v="4"/>
    <n v="457980.86"/>
    <n v="0"/>
    <m/>
    <m/>
    <s v="MID-LEVEL"/>
  </r>
  <r>
    <x v="9"/>
    <x v="1"/>
    <n v="17000"/>
    <s v="Mischief"/>
    <x v="0"/>
    <x v="4"/>
    <n v="113337.88"/>
    <n v="0"/>
    <m/>
    <m/>
    <s v="MID-LEVEL"/>
  </r>
  <r>
    <x v="4"/>
    <x v="7"/>
    <n v="14000"/>
    <s v="Assault"/>
    <x v="0"/>
    <x v="4"/>
    <n v="1248563.77"/>
    <n v="0"/>
    <m/>
    <m/>
    <s v="MID-LEVEL"/>
  </r>
  <r>
    <x v="3"/>
    <x v="2"/>
    <n v="17500"/>
    <s v="Other drug offenses"/>
    <x v="0"/>
    <x v="4"/>
    <n v="18524.77"/>
    <n v="0"/>
    <m/>
    <m/>
    <s v="BCM"/>
  </r>
  <r>
    <x v="0"/>
    <x v="9"/>
    <n v="12000"/>
    <s v="Narcotics - cocaine and heroin"/>
    <x v="0"/>
    <x v="4"/>
    <n v="183766.66"/>
    <n v="0"/>
    <m/>
    <m/>
    <s v="BCM"/>
  </r>
  <r>
    <x v="9"/>
    <x v="2"/>
    <n v="14000"/>
    <s v="Assault"/>
    <x v="0"/>
    <x v="4"/>
    <n v="46453.760000000002"/>
    <n v="0"/>
    <m/>
    <m/>
    <s v="BCM"/>
  </r>
  <r>
    <x v="0"/>
    <x v="8"/>
    <n v="11200"/>
    <s v="Homicide"/>
    <x v="0"/>
    <x v="4"/>
    <n v="186365.41"/>
    <n v="0"/>
    <m/>
    <m/>
    <s v="BCM"/>
  </r>
  <r>
    <x v="9"/>
    <x v="11"/>
    <n v="11200"/>
    <s v="Homicide"/>
    <x v="0"/>
    <x v="4"/>
    <n v="169688.69"/>
    <n v="0"/>
    <m/>
    <m/>
    <s v="BCM"/>
  </r>
  <r>
    <x v="14"/>
    <x v="6"/>
    <n v="11200"/>
    <s v="Homicide"/>
    <x v="0"/>
    <x v="4"/>
    <n v="163906.72"/>
    <n v="0"/>
    <m/>
    <m/>
    <s v="BCM"/>
  </r>
  <r>
    <x v="9"/>
    <x v="4"/>
    <n v="17000"/>
    <s v="Mischief"/>
    <x v="0"/>
    <x v="4"/>
    <n v="109987.28"/>
    <n v="0"/>
    <m/>
    <m/>
    <s v="MID-LEVEL"/>
  </r>
  <r>
    <x v="0"/>
    <x v="4"/>
    <n v="16500"/>
    <s v="Other vehicle offenses"/>
    <x v="0"/>
    <x v="4"/>
    <n v="89281.63"/>
    <n v="0"/>
    <m/>
    <m/>
    <s v="MID-LEVEL"/>
  </r>
  <r>
    <x v="0"/>
    <x v="11"/>
    <n v="13500"/>
    <s v="Weapons offenses"/>
    <x v="0"/>
    <x v="4"/>
    <n v="348990.36"/>
    <n v="0"/>
    <m/>
    <m/>
    <s v="MID-LEVEL"/>
  </r>
  <r>
    <x v="9"/>
    <x v="6"/>
    <n v="17000"/>
    <s v="Mischief"/>
    <x v="0"/>
    <x v="4"/>
    <n v="130331.22"/>
    <n v="0"/>
    <m/>
    <m/>
    <s v="MID-LEVEL"/>
  </r>
  <r>
    <x v="0"/>
    <x v="6"/>
    <n v="17500"/>
    <s v="Other drug offenses"/>
    <x v="0"/>
    <x v="4"/>
    <n v="34372.31"/>
    <n v="0"/>
    <m/>
    <m/>
    <s v="MID-LEVEL"/>
  </r>
  <r>
    <x v="0"/>
    <x v="11"/>
    <n v="18500"/>
    <s v="Other criminal"/>
    <x v="0"/>
    <x v="4"/>
    <n v="525938.41"/>
    <n v="0"/>
    <m/>
    <m/>
    <s v="MID-LEVEL"/>
  </r>
  <r>
    <x v="0"/>
    <x v="4"/>
    <n v="18500"/>
    <s v="Other criminal"/>
    <x v="0"/>
    <x v="4"/>
    <n v="231429.17"/>
    <n v="0"/>
    <m/>
    <m/>
    <s v="BCM"/>
  </r>
  <r>
    <x v="9"/>
    <x v="1"/>
    <n v="13000"/>
    <s v="Break and enter"/>
    <x v="0"/>
    <x v="4"/>
    <n v="475241.14"/>
    <n v="0"/>
    <m/>
    <m/>
    <s v="MID-LEVEL"/>
  </r>
  <r>
    <x v="4"/>
    <x v="8"/>
    <n v="12000"/>
    <s v="Narcotics - cocaine and heroin"/>
    <x v="0"/>
    <x v="4"/>
    <n v="259615.66"/>
    <n v="0"/>
    <m/>
    <m/>
    <s v="BCM"/>
  </r>
  <r>
    <x v="0"/>
    <x v="5"/>
    <n v="18500"/>
    <s v="Other criminal"/>
    <x v="0"/>
    <x v="4"/>
    <n v="511322.31"/>
    <n v="0"/>
    <m/>
    <m/>
    <s v="MID-LEVEL"/>
  </r>
  <r>
    <x v="9"/>
    <x v="11"/>
    <n v="10000"/>
    <s v="Other criminal"/>
    <x v="0"/>
    <x v="4"/>
    <n v="2594.81"/>
    <n v="0"/>
    <m/>
    <m/>
    <s v="MID-LEVEL"/>
  </r>
  <r>
    <x v="4"/>
    <x v="4"/>
    <n v="16500"/>
    <s v="Other vehicle offenses"/>
    <x v="0"/>
    <x v="4"/>
    <n v="107332.67"/>
    <n v="0"/>
    <m/>
    <m/>
    <s v="MID-LEVEL"/>
  </r>
  <r>
    <x v="3"/>
    <x v="0"/>
    <n v="19000"/>
    <s v="BCM_AFA"/>
    <x v="3"/>
    <x v="4"/>
    <n v="-1468.57"/>
    <n v="0"/>
    <s v="Y"/>
    <m/>
    <s v="MID-LEVEL"/>
  </r>
  <r>
    <x v="11"/>
    <x v="2"/>
    <n v="14000"/>
    <s v="Assault"/>
    <x v="0"/>
    <x v="4"/>
    <n v="1763734.56"/>
    <n v="0"/>
    <m/>
    <m/>
    <s v="MID-LEVEL"/>
  </r>
  <r>
    <x v="3"/>
    <x v="1"/>
    <n v="17500"/>
    <s v="Other drug offenses"/>
    <x v="0"/>
    <x v="4"/>
    <n v="19111.009999999998"/>
    <n v="0"/>
    <m/>
    <m/>
    <s v="MID-LEVEL"/>
  </r>
  <r>
    <x v="4"/>
    <x v="7"/>
    <n v="14000"/>
    <s v="Assault"/>
    <x v="0"/>
    <x v="4"/>
    <n v="48617.9"/>
    <n v="0"/>
    <m/>
    <m/>
    <s v="BCM"/>
  </r>
  <r>
    <x v="11"/>
    <x v="9"/>
    <n v="13500"/>
    <s v="Weapons offenses"/>
    <x v="0"/>
    <x v="4"/>
    <n v="458352.65"/>
    <n v="0"/>
    <m/>
    <m/>
    <s v="MID-LEVEL"/>
  </r>
  <r>
    <x v="0"/>
    <x v="1"/>
    <n v="12500"/>
    <s v="Robbery"/>
    <x v="0"/>
    <x v="4"/>
    <n v="442956.79"/>
    <n v="0"/>
    <m/>
    <m/>
    <s v="MID-LEVEL"/>
  </r>
  <r>
    <x v="0"/>
    <x v="7"/>
    <n v="13500"/>
    <s v="Weapons offenses"/>
    <x v="0"/>
    <x v="4"/>
    <n v="127549.69"/>
    <n v="0"/>
    <m/>
    <m/>
    <s v="BCM"/>
  </r>
  <r>
    <x v="4"/>
    <x v="10"/>
    <n v="11200"/>
    <s v="Homicide"/>
    <x v="0"/>
    <x v="4"/>
    <n v="129638.69"/>
    <n v="0"/>
    <m/>
    <m/>
    <s v="BCM"/>
  </r>
  <r>
    <x v="9"/>
    <x v="9"/>
    <n v="15500"/>
    <s v="Fraud"/>
    <x v="0"/>
    <x v="4"/>
    <n v="113106.84"/>
    <n v="0"/>
    <m/>
    <m/>
    <s v="MID-LEVEL"/>
  </r>
  <r>
    <x v="0"/>
    <x v="7"/>
    <n v="15000"/>
    <s v="Threatening"/>
    <x v="0"/>
    <x v="4"/>
    <n v="145300.32"/>
    <n v="0"/>
    <m/>
    <m/>
    <s v="MID-LEVEL"/>
  </r>
  <r>
    <x v="11"/>
    <x v="8"/>
    <n v="13500"/>
    <s v="Weapons offenses"/>
    <x v="0"/>
    <x v="4"/>
    <n v="87702.58"/>
    <n v="0"/>
    <m/>
    <m/>
    <s v="BCM"/>
  </r>
  <r>
    <x v="0"/>
    <x v="10"/>
    <n v="11200"/>
    <s v="Homicide"/>
    <x v="0"/>
    <x v="4"/>
    <n v="138874.1"/>
    <n v="0"/>
    <m/>
    <m/>
    <s v="MID-LEVEL"/>
  </r>
  <r>
    <x v="14"/>
    <x v="4"/>
    <n v="11000"/>
    <s v="Murder"/>
    <x v="1"/>
    <x v="4"/>
    <n v="22851.42"/>
    <n v="0"/>
    <m/>
    <m/>
    <s v="MID-LEVEL"/>
  </r>
  <r>
    <x v="0"/>
    <x v="3"/>
    <n v="11500"/>
    <s v="Sexual assault"/>
    <x v="0"/>
    <x v="4"/>
    <n v="196979.5"/>
    <n v="0"/>
    <m/>
    <m/>
    <s v="Other"/>
  </r>
  <r>
    <x v="9"/>
    <x v="0"/>
    <n v="11000"/>
    <s v="Murder"/>
    <x v="1"/>
    <x v="4"/>
    <n v="63393.84"/>
    <n v="0"/>
    <m/>
    <m/>
    <s v="MID-LEVEL"/>
  </r>
  <r>
    <x v="11"/>
    <x v="7"/>
    <n v="14500"/>
    <s v="Theft"/>
    <x v="0"/>
    <x v="4"/>
    <n v="492556.54"/>
    <n v="0"/>
    <m/>
    <m/>
    <s v="MID-LEVEL"/>
  </r>
  <r>
    <x v="9"/>
    <x v="11"/>
    <n v="17500"/>
    <s v="Other drug offenses"/>
    <x v="0"/>
    <x v="4"/>
    <n v="27722.09"/>
    <n v="0"/>
    <m/>
    <m/>
    <s v="MID-LEVEL"/>
  </r>
  <r>
    <x v="0"/>
    <x v="6"/>
    <n v="15000"/>
    <s v="Threatening"/>
    <x v="0"/>
    <x v="4"/>
    <n v="136314.74"/>
    <n v="0"/>
    <m/>
    <m/>
    <s v="MID-LEVEL"/>
  </r>
  <r>
    <x v="4"/>
    <x v="11"/>
    <n v="11500"/>
    <s v="Sexual assault"/>
    <x v="0"/>
    <x v="4"/>
    <n v="476143.87"/>
    <n v="0"/>
    <m/>
    <m/>
    <s v="MID-LEVEL"/>
  </r>
  <r>
    <x v="4"/>
    <x v="5"/>
    <n v="13500"/>
    <s v="Weapons offenses"/>
    <x v="0"/>
    <x v="4"/>
    <n v="157781.97"/>
    <n v="0"/>
    <m/>
    <m/>
    <s v="BCM"/>
  </r>
  <r>
    <x v="4"/>
    <x v="5"/>
    <n v="11200"/>
    <s v="Homicide"/>
    <x v="0"/>
    <x v="4"/>
    <n v="282311.63"/>
    <n v="0"/>
    <m/>
    <m/>
    <s v="BCM"/>
  </r>
  <r>
    <x v="3"/>
    <x v="11"/>
    <n v="11500"/>
    <s v="Sexual assault"/>
    <x v="0"/>
    <x v="4"/>
    <n v="89872.28"/>
    <n v="0"/>
    <m/>
    <m/>
    <s v="BCM"/>
  </r>
  <r>
    <x v="4"/>
    <x v="9"/>
    <n v="12500"/>
    <s v="Robbery"/>
    <x v="0"/>
    <x v="4"/>
    <n v="482304.74"/>
    <n v="0"/>
    <m/>
    <m/>
    <s v="MID-LEVEL"/>
  </r>
  <r>
    <x v="0"/>
    <x v="9"/>
    <n v="12500"/>
    <s v="Robbery"/>
    <x v="0"/>
    <x v="4"/>
    <n v="97092.05"/>
    <n v="0"/>
    <m/>
    <m/>
    <s v="BCM"/>
  </r>
  <r>
    <x v="4"/>
    <x v="3"/>
    <n v="18500"/>
    <s v="Other criminal"/>
    <x v="0"/>
    <x v="4"/>
    <n v="632819.01"/>
    <n v="0"/>
    <m/>
    <m/>
    <s v="MID-LEVEL"/>
  </r>
  <r>
    <x v="0"/>
    <x v="4"/>
    <n v="18500"/>
    <s v="Other criminal"/>
    <x v="0"/>
    <x v="4"/>
    <n v="537300.22"/>
    <n v="0"/>
    <m/>
    <m/>
    <s v="MID-LEVEL"/>
  </r>
  <r>
    <x v="9"/>
    <x v="10"/>
    <n v="19000"/>
    <s v="BCM_AFA"/>
    <x v="3"/>
    <x v="4"/>
    <n v="-2337.5"/>
    <n v="0"/>
    <s v="Y"/>
    <m/>
    <s v="MID-LEVEL"/>
  </r>
  <r>
    <x v="4"/>
    <x v="4"/>
    <n v="14000"/>
    <s v="Assault"/>
    <x v="0"/>
    <x v="4"/>
    <n v="39663.32"/>
    <n v="0"/>
    <m/>
    <m/>
    <s v="BCM"/>
  </r>
  <r>
    <x v="9"/>
    <x v="0"/>
    <n v="17500"/>
    <s v="Other drug offenses"/>
    <x v="0"/>
    <x v="4"/>
    <n v="33287.71"/>
    <n v="0"/>
    <m/>
    <m/>
    <s v="MID-LEVEL"/>
  </r>
  <r>
    <x v="0"/>
    <x v="8"/>
    <n v="11500"/>
    <s v="Sexual assault"/>
    <x v="0"/>
    <x v="4"/>
    <n v="76593.25"/>
    <n v="0"/>
    <m/>
    <m/>
    <s v="BCM"/>
  </r>
  <r>
    <x v="4"/>
    <x v="2"/>
    <n v="14500"/>
    <s v="Theft"/>
    <x v="0"/>
    <x v="4"/>
    <n v="493157"/>
    <n v="0"/>
    <m/>
    <m/>
    <s v="MID-LEVEL"/>
  </r>
  <r>
    <x v="0"/>
    <x v="5"/>
    <n v="17000"/>
    <s v="Mischief"/>
    <x v="0"/>
    <x v="4"/>
    <n v="99357.73"/>
    <n v="0"/>
    <m/>
    <m/>
    <s v="MID-LEVEL"/>
  </r>
  <r>
    <x v="11"/>
    <x v="7"/>
    <n v="15500"/>
    <s v="Fraud"/>
    <x v="0"/>
    <x v="4"/>
    <n v="104679.96"/>
    <n v="0"/>
    <m/>
    <m/>
    <s v="MID-LEVEL"/>
  </r>
  <r>
    <x v="11"/>
    <x v="9"/>
    <n v="11000"/>
    <s v="Murder"/>
    <x v="1"/>
    <x v="4"/>
    <n v="1411699.51"/>
    <n v="0"/>
    <m/>
    <m/>
    <s v="BCM"/>
  </r>
  <r>
    <x v="4"/>
    <x v="3"/>
    <n v="17000"/>
    <s v="Mischief"/>
    <x v="0"/>
    <x v="4"/>
    <n v="120845.99"/>
    <n v="0"/>
    <m/>
    <m/>
    <s v="MID-LEVEL"/>
  </r>
  <r>
    <x v="0"/>
    <x v="2"/>
    <n v="13000"/>
    <s v="Break and enter"/>
    <x v="0"/>
    <x v="4"/>
    <n v="459732.49"/>
    <n v="0"/>
    <m/>
    <m/>
    <s v="MID-LEVEL"/>
  </r>
  <r>
    <x v="11"/>
    <x v="7"/>
    <n v="14000"/>
    <s v="Assault"/>
    <x v="0"/>
    <x v="4"/>
    <n v="1318919.1399999999"/>
    <n v="0"/>
    <m/>
    <m/>
    <s v="MID-LEVEL"/>
  </r>
  <r>
    <x v="4"/>
    <x v="1"/>
    <n v="13000"/>
    <s v="Break and enter"/>
    <x v="0"/>
    <x v="4"/>
    <n v="390085.07"/>
    <n v="0"/>
    <m/>
    <m/>
    <s v="MID-LEVEL"/>
  </r>
  <r>
    <x v="11"/>
    <x v="3"/>
    <n v="18500"/>
    <s v="Other criminal"/>
    <x v="0"/>
    <x v="4"/>
    <n v="739912.06"/>
    <n v="0"/>
    <m/>
    <m/>
    <s v="MID-LEVEL"/>
  </r>
  <r>
    <x v="3"/>
    <x v="2"/>
    <n v="14000"/>
    <s v="Assault"/>
    <x v="0"/>
    <x v="4"/>
    <n v="965.21"/>
    <n v="0"/>
    <m/>
    <m/>
    <s v="Other"/>
  </r>
  <r>
    <x v="11"/>
    <x v="9"/>
    <n v="13000"/>
    <s v="Break and enter"/>
    <x v="0"/>
    <x v="4"/>
    <n v="507575.64"/>
    <n v="0"/>
    <m/>
    <m/>
    <s v="MID-LEVEL"/>
  </r>
  <r>
    <x v="4"/>
    <x v="8"/>
    <n v="14500"/>
    <s v="Theft"/>
    <x v="0"/>
    <x v="4"/>
    <n v="413341.16"/>
    <n v="0"/>
    <m/>
    <m/>
    <s v="MID-LEVEL"/>
  </r>
  <r>
    <x v="0"/>
    <x v="9"/>
    <n v="16500"/>
    <s v="Other vehicle offenses"/>
    <x v="0"/>
    <x v="4"/>
    <n v="112351.35"/>
    <n v="0"/>
    <m/>
    <m/>
    <s v="MID-LEVEL"/>
  </r>
  <r>
    <x v="0"/>
    <x v="3"/>
    <n v="12500"/>
    <s v="Robbery"/>
    <x v="0"/>
    <x v="4"/>
    <n v="17027.59"/>
    <n v="0"/>
    <m/>
    <m/>
    <s v="Other"/>
  </r>
  <r>
    <x v="0"/>
    <x v="8"/>
    <n v="11200"/>
    <s v="Homicide"/>
    <x v="0"/>
    <x v="4"/>
    <n v="85435.69"/>
    <n v="0"/>
    <m/>
    <m/>
    <s v="MID-LEVEL"/>
  </r>
  <r>
    <x v="0"/>
    <x v="6"/>
    <n v="12500"/>
    <s v="Robbery"/>
    <x v="0"/>
    <x v="4"/>
    <n v="94741.9"/>
    <n v="0"/>
    <m/>
    <m/>
    <s v="BCM"/>
  </r>
  <r>
    <x v="4"/>
    <x v="11"/>
    <n v="13500"/>
    <s v="Weapons offenses"/>
    <x v="0"/>
    <x v="4"/>
    <n v="137959.54"/>
    <n v="0"/>
    <m/>
    <m/>
    <s v="BCM"/>
  </r>
  <r>
    <x v="4"/>
    <x v="4"/>
    <n v="11200"/>
    <s v="Homicide"/>
    <x v="0"/>
    <x v="4"/>
    <n v="106733.56"/>
    <n v="0"/>
    <m/>
    <m/>
    <s v="MID-LEVEL"/>
  </r>
  <r>
    <x v="11"/>
    <x v="9"/>
    <n v="12500"/>
    <s v="Robbery"/>
    <x v="0"/>
    <x v="4"/>
    <n v="112645.53"/>
    <n v="0"/>
    <m/>
    <m/>
    <s v="BCM"/>
  </r>
  <r>
    <x v="0"/>
    <x v="1"/>
    <n v="12500"/>
    <s v="Robbery"/>
    <x v="0"/>
    <x v="4"/>
    <n v="131573.16"/>
    <n v="0"/>
    <m/>
    <m/>
    <s v="BCM"/>
  </r>
  <r>
    <x v="11"/>
    <x v="11"/>
    <n v="18500"/>
    <s v="Other criminal"/>
    <x v="0"/>
    <x v="4"/>
    <n v="808086.15"/>
    <n v="0"/>
    <m/>
    <m/>
    <s v="MID-LEVEL"/>
  </r>
  <r>
    <x v="0"/>
    <x v="8"/>
    <n v="11000"/>
    <s v="Murder"/>
    <x v="1"/>
    <x v="4"/>
    <n v="25778.720000000001"/>
    <n v="0"/>
    <m/>
    <m/>
    <s v="MID-LEVEL"/>
  </r>
  <r>
    <x v="3"/>
    <x v="2"/>
    <n v="10000"/>
    <s v="Other criminal"/>
    <x v="0"/>
    <x v="4"/>
    <n v="9140.49"/>
    <n v="0"/>
    <m/>
    <m/>
    <s v="MID-LEVEL"/>
  </r>
  <r>
    <x v="4"/>
    <x v="2"/>
    <n v="14000"/>
    <s v="Assault"/>
    <x v="0"/>
    <x v="4"/>
    <n v="3253.27"/>
    <n v="0"/>
    <m/>
    <m/>
    <s v="BCM"/>
  </r>
  <r>
    <x v="4"/>
    <x v="3"/>
    <n v="12500"/>
    <s v="Robbery"/>
    <x v="0"/>
    <x v="4"/>
    <n v="424222.27"/>
    <n v="0"/>
    <m/>
    <m/>
    <s v="MID-LEVEL"/>
  </r>
  <r>
    <x v="0"/>
    <x v="9"/>
    <n v="10000"/>
    <s v="Other criminal"/>
    <x v="0"/>
    <x v="4"/>
    <n v="27772.55"/>
    <n v="0"/>
    <m/>
    <m/>
    <s v="MID-LEVEL"/>
  </r>
  <r>
    <x v="11"/>
    <x v="9"/>
    <n v="14000"/>
    <s v="Assault"/>
    <x v="0"/>
    <x v="4"/>
    <n v="1374026.96"/>
    <n v="0"/>
    <m/>
    <m/>
    <s v="MID-LEVEL"/>
  </r>
  <r>
    <x v="4"/>
    <x v="8"/>
    <n v="11200"/>
    <s v="Homicide"/>
    <x v="0"/>
    <x v="4"/>
    <n v="24670.39"/>
    <n v="0"/>
    <m/>
    <m/>
    <s v="Other"/>
  </r>
  <r>
    <x v="11"/>
    <x v="0"/>
    <n v="11500"/>
    <s v="Sexual assault"/>
    <x v="0"/>
    <x v="4"/>
    <n v="584588.52"/>
    <n v="0"/>
    <m/>
    <m/>
    <s v="MID-LEVEL"/>
  </r>
  <r>
    <x v="4"/>
    <x v="7"/>
    <n v="15000"/>
    <s v="Threatening"/>
    <x v="0"/>
    <x v="4"/>
    <n v="174090.26"/>
    <n v="0"/>
    <m/>
    <m/>
    <s v="MID-LEVEL"/>
  </r>
  <r>
    <x v="11"/>
    <x v="9"/>
    <n v="18000"/>
    <s v="Fail to comply"/>
    <x v="0"/>
    <x v="4"/>
    <n v="1008129.64"/>
    <n v="0"/>
    <m/>
    <m/>
    <s v="MID-LEVEL"/>
  </r>
  <r>
    <x v="4"/>
    <x v="4"/>
    <n v="14500"/>
    <s v="Theft"/>
    <x v="0"/>
    <x v="4"/>
    <n v="433155.19"/>
    <n v="0"/>
    <m/>
    <m/>
    <s v="MID-LEVEL"/>
  </r>
  <r>
    <x v="9"/>
    <x v="5"/>
    <n v="19000"/>
    <s v="BCM_AFA"/>
    <x v="3"/>
    <x v="4"/>
    <n v="-2337.5"/>
    <n v="0"/>
    <s v="Y"/>
    <m/>
    <s v="MID-LEVEL"/>
  </r>
  <r>
    <x v="0"/>
    <x v="2"/>
    <n v="17500"/>
    <s v="Other drug offenses"/>
    <x v="0"/>
    <x v="4"/>
    <n v="12237.84"/>
    <n v="0"/>
    <m/>
    <m/>
    <s v="BCM"/>
  </r>
  <r>
    <x v="0"/>
    <x v="10"/>
    <n v="12500"/>
    <s v="Robbery"/>
    <x v="0"/>
    <x v="4"/>
    <n v="22426.11"/>
    <n v="0"/>
    <m/>
    <m/>
    <s v="Other"/>
  </r>
  <r>
    <x v="4"/>
    <x v="8"/>
    <n v="14000"/>
    <s v="Assault"/>
    <x v="0"/>
    <x v="4"/>
    <n v="33873.07"/>
    <n v="0"/>
    <m/>
    <m/>
    <s v="BCM"/>
  </r>
  <r>
    <x v="4"/>
    <x v="10"/>
    <n v="18500"/>
    <s v="Other criminal"/>
    <x v="0"/>
    <x v="4"/>
    <n v="172802.94"/>
    <n v="0"/>
    <m/>
    <m/>
    <s v="BCM"/>
  </r>
  <r>
    <x v="4"/>
    <x v="9"/>
    <n v="17500"/>
    <s v="Other drug offenses"/>
    <x v="0"/>
    <x v="4"/>
    <n v="29684.15"/>
    <n v="0"/>
    <m/>
    <m/>
    <s v="MID-LEVEL"/>
  </r>
  <r>
    <x v="0"/>
    <x v="4"/>
    <n v="14000"/>
    <s v="Assault"/>
    <x v="0"/>
    <x v="4"/>
    <n v="20898.7"/>
    <n v="0"/>
    <m/>
    <m/>
    <s v="BCM"/>
  </r>
  <r>
    <x v="4"/>
    <x v="4"/>
    <n v="12000"/>
    <s v="Narcotics - cocaine and heroin"/>
    <x v="0"/>
    <x v="4"/>
    <n v="74141.97"/>
    <n v="0"/>
    <m/>
    <m/>
    <s v="BCM"/>
  </r>
  <r>
    <x v="0"/>
    <x v="1"/>
    <n v="11200"/>
    <s v="Homicide"/>
    <x v="0"/>
    <x v="4"/>
    <n v="24809.27"/>
    <n v="0"/>
    <m/>
    <m/>
    <s v="Other"/>
  </r>
  <r>
    <x v="9"/>
    <x v="2"/>
    <n v="14000"/>
    <s v="Assault"/>
    <x v="0"/>
    <x v="4"/>
    <n v="19413.28"/>
    <n v="0"/>
    <m/>
    <m/>
    <s v="Other"/>
  </r>
  <r>
    <x v="11"/>
    <x v="10"/>
    <n v="17500"/>
    <s v="Other drug offenses"/>
    <x v="0"/>
    <x v="4"/>
    <n v="42277.78"/>
    <n v="0"/>
    <m/>
    <m/>
    <s v="MID-LEVEL"/>
  </r>
  <r>
    <x v="4"/>
    <x v="0"/>
    <n v="10000"/>
    <s v="Other criminal"/>
    <x v="0"/>
    <x v="4"/>
    <n v="10129.56"/>
    <n v="0"/>
    <m/>
    <m/>
    <s v="MID-LEVEL"/>
  </r>
  <r>
    <x v="0"/>
    <x v="1"/>
    <n v="16500"/>
    <s v="Other vehicle offenses"/>
    <x v="0"/>
    <x v="4"/>
    <n v="122556.32"/>
    <n v="0"/>
    <m/>
    <m/>
    <s v="MID-LEVEL"/>
  </r>
  <r>
    <x v="4"/>
    <x v="9"/>
    <n v="13500"/>
    <s v="Weapons offenses"/>
    <x v="0"/>
    <x v="4"/>
    <n v="69176.800000000003"/>
    <n v="0"/>
    <m/>
    <m/>
    <s v="BCM"/>
  </r>
  <r>
    <x v="4"/>
    <x v="1"/>
    <n v="11200"/>
    <s v="Homicide"/>
    <x v="0"/>
    <x v="4"/>
    <n v="89710.42"/>
    <n v="0"/>
    <m/>
    <m/>
    <s v="BCM"/>
  </r>
  <r>
    <x v="9"/>
    <x v="5"/>
    <n v="17500"/>
    <s v="Other drug offenses"/>
    <x v="0"/>
    <x v="4"/>
    <n v="7394.4"/>
    <n v="0"/>
    <m/>
    <m/>
    <s v="BCM"/>
  </r>
  <r>
    <x v="0"/>
    <x v="11"/>
    <n v="12500"/>
    <s v="Robbery"/>
    <x v="0"/>
    <x v="4"/>
    <n v="111754.66"/>
    <n v="0"/>
    <m/>
    <m/>
    <s v="BCM"/>
  </r>
  <r>
    <x v="11"/>
    <x v="10"/>
    <n v="14500"/>
    <s v="Theft"/>
    <x v="0"/>
    <x v="4"/>
    <n v="439678.84"/>
    <n v="0"/>
    <m/>
    <m/>
    <s v="MID-LEVEL"/>
  </r>
  <r>
    <x v="11"/>
    <x v="0"/>
    <n v="15000"/>
    <s v="Threatening"/>
    <x v="0"/>
    <x v="4"/>
    <n v="186215.03"/>
    <n v="0"/>
    <m/>
    <m/>
    <s v="MID-LEVEL"/>
  </r>
  <r>
    <x v="4"/>
    <x v="6"/>
    <n v="12500"/>
    <s v="Robbery"/>
    <x v="0"/>
    <x v="4"/>
    <n v="71612.710000000006"/>
    <n v="0"/>
    <m/>
    <m/>
    <s v="Other"/>
  </r>
  <r>
    <x v="4"/>
    <x v="6"/>
    <n v="18000"/>
    <s v="Fail to comply"/>
    <x v="0"/>
    <x v="4"/>
    <n v="272.85000000000002"/>
    <n v="0"/>
    <m/>
    <m/>
    <s v="Other"/>
  </r>
  <r>
    <x v="11"/>
    <x v="3"/>
    <n v="18500"/>
    <s v="Other criminal"/>
    <x v="0"/>
    <x v="4"/>
    <n v="145181.29"/>
    <n v="0"/>
    <m/>
    <m/>
    <s v="BCM"/>
  </r>
  <r>
    <x v="4"/>
    <x v="11"/>
    <n v="17000"/>
    <s v="Mischief"/>
    <x v="0"/>
    <x v="4"/>
    <n v="109399.8"/>
    <n v="0"/>
    <m/>
    <m/>
    <s v="MID-LEVEL"/>
  </r>
  <r>
    <x v="11"/>
    <x v="5"/>
    <n v="12000"/>
    <s v="Narcotics - cocaine and heroin"/>
    <x v="0"/>
    <x v="4"/>
    <n v="824865.12"/>
    <n v="0"/>
    <m/>
    <m/>
    <s v="MID-LEVEL"/>
  </r>
  <r>
    <x v="4"/>
    <x v="5"/>
    <n v="15000"/>
    <s v="Threatening"/>
    <x v="0"/>
    <x v="4"/>
    <n v="186449.14"/>
    <n v="0"/>
    <m/>
    <m/>
    <s v="MID-LEVEL"/>
  </r>
  <r>
    <x v="4"/>
    <x v="10"/>
    <n v="13500"/>
    <s v="Weapons offenses"/>
    <x v="0"/>
    <x v="4"/>
    <n v="1374.49"/>
    <n v="0"/>
    <m/>
    <m/>
    <s v="Other"/>
  </r>
  <r>
    <x v="0"/>
    <x v="10"/>
    <n v="11000"/>
    <s v="Murder"/>
    <x v="1"/>
    <x v="4"/>
    <n v="38195.800000000003"/>
    <n v="0"/>
    <m/>
    <m/>
    <s v="MID-LEVEL"/>
  </r>
  <r>
    <x v="4"/>
    <x v="11"/>
    <n v="13500"/>
    <s v="Weapons offenses"/>
    <x v="0"/>
    <x v="4"/>
    <n v="1027.83"/>
    <n v="0"/>
    <m/>
    <m/>
    <s v="Other"/>
  </r>
  <r>
    <x v="11"/>
    <x v="10"/>
    <n v="11200"/>
    <s v="Homicide"/>
    <x v="0"/>
    <x v="4"/>
    <n v="193673.77"/>
    <n v="0"/>
    <m/>
    <m/>
    <s v="BCM"/>
  </r>
  <r>
    <x v="4"/>
    <x v="0"/>
    <n v="11000"/>
    <s v="Murder"/>
    <x v="1"/>
    <x v="4"/>
    <n v="29346.57"/>
    <n v="0"/>
    <m/>
    <m/>
    <s v="MID-LEVEL"/>
  </r>
  <r>
    <x v="4"/>
    <x v="9"/>
    <n v="11000"/>
    <s v="Murder"/>
    <x v="1"/>
    <x v="4"/>
    <n v="73788.899999999994"/>
    <n v="0"/>
    <m/>
    <m/>
    <s v="MID-LEVEL"/>
  </r>
  <r>
    <x v="11"/>
    <x v="5"/>
    <n v="11200"/>
    <s v="Homicide"/>
    <x v="0"/>
    <x v="4"/>
    <n v="141128.81"/>
    <n v="0"/>
    <m/>
    <m/>
    <s v="MID-LEVEL"/>
  </r>
  <r>
    <x v="11"/>
    <x v="11"/>
    <n v="18000"/>
    <s v="Fail to comply"/>
    <x v="0"/>
    <x v="4"/>
    <n v="997634.07"/>
    <n v="0"/>
    <m/>
    <m/>
    <s v="MID-LEVEL"/>
  </r>
  <r>
    <x v="11"/>
    <x v="1"/>
    <n v="12500"/>
    <s v="Robbery"/>
    <x v="0"/>
    <x v="4"/>
    <n v="30863.45"/>
    <n v="0"/>
    <m/>
    <m/>
    <s v="BCM"/>
  </r>
  <r>
    <x v="4"/>
    <x v="2"/>
    <n v="15500"/>
    <s v="Fraud"/>
    <x v="0"/>
    <x v="4"/>
    <n v="453.61"/>
    <n v="0"/>
    <m/>
    <m/>
    <s v="BCM"/>
  </r>
  <r>
    <x v="11"/>
    <x v="5"/>
    <n v="18000"/>
    <s v="Fail to comply"/>
    <x v="0"/>
    <x v="4"/>
    <n v="1073711.9099999999"/>
    <n v="0"/>
    <m/>
    <m/>
    <s v="MID-LEVEL"/>
  </r>
  <r>
    <x v="11"/>
    <x v="9"/>
    <n v="16000"/>
    <s v="Impaired driving"/>
    <x v="0"/>
    <x v="4"/>
    <n v="152037.31"/>
    <n v="0"/>
    <m/>
    <m/>
    <s v="MID-LEVEL"/>
  </r>
  <r>
    <x v="0"/>
    <x v="5"/>
    <n v="18000"/>
    <s v="Fail to comply"/>
    <x v="0"/>
    <x v="4"/>
    <n v="369.96"/>
    <n v="0"/>
    <m/>
    <m/>
    <s v="Other"/>
  </r>
  <r>
    <x v="11"/>
    <x v="2"/>
    <n v="13000"/>
    <s v="Break and enter"/>
    <x v="0"/>
    <x v="4"/>
    <n v="491716.76"/>
    <n v="0"/>
    <m/>
    <m/>
    <s v="MID-LEVEL"/>
  </r>
  <r>
    <x v="4"/>
    <x v="5"/>
    <n v="12500"/>
    <s v="Robbery"/>
    <x v="0"/>
    <x v="4"/>
    <n v="65380.19"/>
    <n v="0"/>
    <m/>
    <m/>
    <s v="BCM"/>
  </r>
  <r>
    <x v="0"/>
    <x v="5"/>
    <n v="16500"/>
    <s v="Other vehicle offenses"/>
    <x v="0"/>
    <x v="4"/>
    <n v="693.23"/>
    <n v="0"/>
    <m/>
    <m/>
    <s v="BCM"/>
  </r>
  <r>
    <x v="4"/>
    <x v="2"/>
    <n v="17000"/>
    <s v="Mischief"/>
    <x v="0"/>
    <x v="4"/>
    <n v="186697.5"/>
    <n v="0"/>
    <m/>
    <m/>
    <s v="MID-LEVEL"/>
  </r>
  <r>
    <x v="11"/>
    <x v="4"/>
    <n v="18000"/>
    <s v="Fail to comply"/>
    <x v="0"/>
    <x v="4"/>
    <n v="1030704.78"/>
    <n v="0"/>
    <m/>
    <m/>
    <s v="MID-LEVEL"/>
  </r>
  <r>
    <x v="11"/>
    <x v="4"/>
    <n v="13500"/>
    <s v="Weapons offenses"/>
    <x v="0"/>
    <x v="4"/>
    <n v="450068.01"/>
    <n v="0"/>
    <m/>
    <m/>
    <s v="MID-LEVEL"/>
  </r>
  <r>
    <x v="4"/>
    <x v="10"/>
    <n v="13500"/>
    <s v="Murder"/>
    <x v="1"/>
    <x v="4"/>
    <n v="9127.81"/>
    <n v="0"/>
    <m/>
    <m/>
    <s v="BCM"/>
  </r>
  <r>
    <x v="11"/>
    <x v="5"/>
    <n v="12500"/>
    <s v="Robbery"/>
    <x v="0"/>
    <x v="4"/>
    <n v="69463.06"/>
    <n v="0"/>
    <m/>
    <m/>
    <s v="BCM"/>
  </r>
  <r>
    <x v="11"/>
    <x v="0"/>
    <n v="14500"/>
    <s v="Theft"/>
    <x v="0"/>
    <x v="4"/>
    <n v="485107.14"/>
    <n v="0"/>
    <m/>
    <m/>
    <s v="MID-LEVEL"/>
  </r>
  <r>
    <x v="9"/>
    <x v="1"/>
    <n v="14000"/>
    <s v="Assault"/>
    <x v="0"/>
    <x v="4"/>
    <n v="13227.54"/>
    <n v="0"/>
    <m/>
    <m/>
    <s v="Other"/>
  </r>
  <r>
    <x v="9"/>
    <x v="7"/>
    <n v="18500"/>
    <s v="Other criminal"/>
    <x v="0"/>
    <x v="4"/>
    <n v="13405.4"/>
    <n v="0"/>
    <m/>
    <m/>
    <s v="Other"/>
  </r>
  <r>
    <x v="4"/>
    <x v="4"/>
    <n v="11500"/>
    <s v="Sexual assault"/>
    <x v="0"/>
    <x v="4"/>
    <n v="33997.339999999997"/>
    <n v="0"/>
    <m/>
    <m/>
    <s v="BCM"/>
  </r>
  <r>
    <x v="11"/>
    <x v="8"/>
    <n v="16000"/>
    <s v="Impaired driving"/>
    <x v="0"/>
    <x v="4"/>
    <n v="148071.63"/>
    <n v="0"/>
    <m/>
    <m/>
    <s v="MID-LEVEL"/>
  </r>
  <r>
    <x v="4"/>
    <x v="4"/>
    <n v="17500"/>
    <s v="Other drug offenses"/>
    <x v="0"/>
    <x v="4"/>
    <n v="29899.61"/>
    <n v="0"/>
    <m/>
    <m/>
    <s v="MID-LEVEL"/>
  </r>
  <r>
    <x v="11"/>
    <x v="11"/>
    <n v="17000"/>
    <s v="Mischief"/>
    <x v="0"/>
    <x v="4"/>
    <n v="180983.71"/>
    <n v="0"/>
    <m/>
    <m/>
    <s v="MID-LEVEL"/>
  </r>
  <r>
    <x v="0"/>
    <x v="6"/>
    <n v="17500"/>
    <s v="Other drug offenses"/>
    <x v="0"/>
    <x v="4"/>
    <n v="19735.28"/>
    <n v="0"/>
    <m/>
    <m/>
    <s v="BCM"/>
  </r>
  <r>
    <x v="11"/>
    <x v="11"/>
    <n v="11500"/>
    <s v="Sexual assault"/>
    <x v="0"/>
    <x v="4"/>
    <n v="101047.22"/>
    <n v="0"/>
    <m/>
    <m/>
    <s v="Other"/>
  </r>
  <r>
    <x v="11"/>
    <x v="9"/>
    <n v="11200"/>
    <s v="Homicide"/>
    <x v="0"/>
    <x v="4"/>
    <n v="27107.25"/>
    <n v="0"/>
    <m/>
    <m/>
    <s v="Other"/>
  </r>
  <r>
    <x v="11"/>
    <x v="7"/>
    <n v="13000"/>
    <s v="Murder"/>
    <x v="1"/>
    <x v="4"/>
    <n v="296.23"/>
    <n v="0"/>
    <m/>
    <m/>
    <s v="MID-LEVEL"/>
  </r>
  <r>
    <x v="11"/>
    <x v="10"/>
    <n v="18500"/>
    <s v="Other criminal"/>
    <x v="0"/>
    <x v="4"/>
    <n v="162830.10999999999"/>
    <n v="0"/>
    <m/>
    <m/>
    <s v="BCM"/>
  </r>
  <r>
    <x v="11"/>
    <x v="0"/>
    <n v="11200"/>
    <s v="Homicide"/>
    <x v="0"/>
    <x v="4"/>
    <n v="144308.35"/>
    <n v="0"/>
    <m/>
    <m/>
    <s v="BCM"/>
  </r>
  <r>
    <x v="11"/>
    <x v="2"/>
    <n v="14500"/>
    <s v="Theft"/>
    <x v="0"/>
    <x v="4"/>
    <n v="595860.56999999995"/>
    <n v="0"/>
    <m/>
    <m/>
    <s v="MID-LEVEL"/>
  </r>
  <r>
    <x v="11"/>
    <x v="9"/>
    <n v="12500"/>
    <s v="Robbery"/>
    <x v="0"/>
    <x v="4"/>
    <n v="33085.81"/>
    <n v="0"/>
    <m/>
    <m/>
    <s v="Other"/>
  </r>
  <r>
    <x v="11"/>
    <x v="1"/>
    <n v="11200"/>
    <s v="Homicide"/>
    <x v="0"/>
    <x v="4"/>
    <n v="149421.39000000001"/>
    <n v="0"/>
    <m/>
    <m/>
    <s v="MID-LEVEL"/>
  </r>
  <r>
    <x v="11"/>
    <x v="11"/>
    <n v="14000"/>
    <s v="Assault"/>
    <x v="0"/>
    <x v="4"/>
    <n v="5835.48"/>
    <n v="0"/>
    <m/>
    <m/>
    <s v="Other"/>
  </r>
  <r>
    <x v="11"/>
    <x v="9"/>
    <n v="11500"/>
    <s v="Sexual assault"/>
    <x v="0"/>
    <x v="4"/>
    <n v="177495.59"/>
    <n v="0"/>
    <m/>
    <m/>
    <s v="BCM"/>
  </r>
  <r>
    <x v="11"/>
    <x v="0"/>
    <n v="13500"/>
    <s v="Weapons offenses"/>
    <x v="0"/>
    <x v="4"/>
    <n v="105419.48"/>
    <n v="0"/>
    <m/>
    <m/>
    <s v="BCM"/>
  </r>
  <r>
    <x v="4"/>
    <x v="11"/>
    <n v="16500"/>
    <s v="Other vehicle offenses"/>
    <x v="0"/>
    <x v="4"/>
    <n v="16082.21"/>
    <n v="0"/>
    <m/>
    <m/>
    <s v="BCM"/>
  </r>
  <r>
    <x v="11"/>
    <x v="11"/>
    <n v="17500"/>
    <s v="Other drug offenses"/>
    <x v="0"/>
    <x v="4"/>
    <n v="43415.92"/>
    <n v="0"/>
    <m/>
    <m/>
    <s v="MID-LEVEL"/>
  </r>
  <r>
    <x v="4"/>
    <x v="3"/>
    <n v="11500"/>
    <s v="Sexual assault"/>
    <x v="0"/>
    <x v="4"/>
    <n v="50974.720000000001"/>
    <n v="0"/>
    <m/>
    <m/>
    <s v="BCM"/>
  </r>
  <r>
    <x v="11"/>
    <x v="11"/>
    <n v="13500"/>
    <s v="Weapons offenses"/>
    <x v="0"/>
    <x v="4"/>
    <n v="20333.939999999999"/>
    <n v="0"/>
    <m/>
    <m/>
    <s v="Other"/>
  </r>
  <r>
    <x v="4"/>
    <x v="2"/>
    <n v="14000"/>
    <s v="Assault"/>
    <x v="0"/>
    <x v="4"/>
    <n v="2449.11"/>
    <n v="0"/>
    <m/>
    <m/>
    <s v="Other"/>
  </r>
  <r>
    <x v="11"/>
    <x v="1"/>
    <n v="18000"/>
    <s v="Murder"/>
    <x v="1"/>
    <x v="4"/>
    <n v="1569.76"/>
    <n v="0"/>
    <m/>
    <m/>
    <s v="MID-LEVEL"/>
  </r>
  <r>
    <x v="11"/>
    <x v="11"/>
    <n v="18000"/>
    <s v="Fail to comply"/>
    <x v="0"/>
    <x v="4"/>
    <n v="2024.55"/>
    <n v="0"/>
    <m/>
    <m/>
    <s v="BCM"/>
  </r>
  <r>
    <x v="11"/>
    <x v="2"/>
    <n v="12000"/>
    <s v="Narcotics - cocaine and heroin"/>
    <x v="0"/>
    <x v="4"/>
    <n v="19904.14"/>
    <n v="0"/>
    <m/>
    <m/>
    <s v="Other"/>
  </r>
  <r>
    <x v="11"/>
    <x v="2"/>
    <n v="13500"/>
    <s v="Weapons offenses"/>
    <x v="0"/>
    <x v="4"/>
    <n v="27972.99"/>
    <n v="0"/>
    <m/>
    <m/>
    <s v="Other"/>
  </r>
  <r>
    <x v="11"/>
    <x v="0"/>
    <n v="12000"/>
    <s v="Narcotics - cocaine and heroin"/>
    <x v="0"/>
    <x v="4"/>
    <n v="19183.09"/>
    <n v="0"/>
    <m/>
    <m/>
    <s v="Other"/>
  </r>
  <r>
    <x v="11"/>
    <x v="11"/>
    <n v="12500"/>
    <s v="Robbery"/>
    <x v="0"/>
    <x v="4"/>
    <n v="27370.73"/>
    <n v="0"/>
    <m/>
    <m/>
    <s v="BCM"/>
  </r>
  <r>
    <x v="7"/>
    <x v="0"/>
    <n v="14000"/>
    <s v="Assault"/>
    <x v="0"/>
    <x v="4"/>
    <n v="42475.02"/>
    <n v="0"/>
    <m/>
    <m/>
    <s v="BCM"/>
  </r>
  <r>
    <x v="2"/>
    <x v="9"/>
    <n v="14000"/>
    <s v="Assault"/>
    <x v="0"/>
    <x v="4"/>
    <n v="3902.03"/>
    <n v="0"/>
    <m/>
    <m/>
    <s v="Other"/>
  </r>
  <r>
    <x v="7"/>
    <x v="0"/>
    <n v="13000"/>
    <s v="Break and enter"/>
    <x v="0"/>
    <x v="4"/>
    <n v="8029.95"/>
    <n v="0"/>
    <m/>
    <m/>
    <s v="BCM"/>
  </r>
  <r>
    <x v="2"/>
    <x v="2"/>
    <n v="19000"/>
    <s v="BCM_AFA"/>
    <x v="3"/>
    <x v="4"/>
    <n v="462456.36"/>
    <n v="0"/>
    <s v="Y"/>
    <m/>
    <s v="MID-LEVEL"/>
  </r>
  <r>
    <x v="14"/>
    <x v="2"/>
    <n v="19000"/>
    <s v="BCM_AFA"/>
    <x v="3"/>
    <x v="4"/>
    <n v="-1468.57"/>
    <n v="0"/>
    <s v="Y"/>
    <m/>
    <s v="MID-LEVEL"/>
  </r>
  <r>
    <x v="2"/>
    <x v="10"/>
    <n v="12500"/>
    <s v="Robbery"/>
    <x v="0"/>
    <x v="4"/>
    <n v="1820.93"/>
    <n v="0"/>
    <m/>
    <m/>
    <s v="BCM"/>
  </r>
  <r>
    <x v="3"/>
    <x v="10"/>
    <n v="10000"/>
    <s v="Other criminal"/>
    <x v="0"/>
    <x v="4"/>
    <n v="8248.26"/>
    <n v="0"/>
    <m/>
    <m/>
    <s v="MID-LEVEL"/>
  </r>
  <r>
    <x v="2"/>
    <x v="2"/>
    <n v="14500"/>
    <s v="Theft"/>
    <x v="0"/>
    <x v="4"/>
    <n v="911.88"/>
    <n v="0"/>
    <m/>
    <m/>
    <s v="BCM"/>
  </r>
  <r>
    <x v="14"/>
    <x v="6"/>
    <n v="14500"/>
    <s v="Theft"/>
    <x v="0"/>
    <x v="4"/>
    <n v="3637.64"/>
    <n v="0"/>
    <m/>
    <m/>
    <s v="Other"/>
  </r>
  <r>
    <x v="14"/>
    <x v="0"/>
    <n v="14500"/>
    <s v="Murder"/>
    <x v="1"/>
    <x v="4"/>
    <n v="443.38"/>
    <n v="0"/>
    <m/>
    <m/>
    <s v="MID-LEVEL"/>
  </r>
  <r>
    <x v="7"/>
    <x v="9"/>
    <n v="10000"/>
    <s v="Other criminal"/>
    <x v="0"/>
    <x v="4"/>
    <n v="4976.74"/>
    <n v="0"/>
    <m/>
    <m/>
    <s v="MID-LEVEL"/>
  </r>
  <r>
    <x v="14"/>
    <x v="5"/>
    <n v="15000"/>
    <s v="Threatening"/>
    <x v="0"/>
    <x v="4"/>
    <n v="5323.04"/>
    <n v="0"/>
    <m/>
    <m/>
    <s v="BCM"/>
  </r>
  <r>
    <x v="3"/>
    <x v="4"/>
    <n v="14000"/>
    <s v="Assault"/>
    <x v="0"/>
    <x v="4"/>
    <n v="47379.93"/>
    <n v="0"/>
    <m/>
    <m/>
    <s v="BCM"/>
  </r>
  <r>
    <x v="14"/>
    <x v="6"/>
    <n v="13500"/>
    <s v="Weapons offenses"/>
    <x v="0"/>
    <x v="4"/>
    <n v="1296.04"/>
    <n v="0"/>
    <m/>
    <m/>
    <s v="Other"/>
  </r>
  <r>
    <x v="3"/>
    <x v="11"/>
    <n v="12500"/>
    <s v="Murder"/>
    <x v="1"/>
    <x v="4"/>
    <n v="1676.3"/>
    <n v="0"/>
    <m/>
    <m/>
    <s v="MID-LEVEL"/>
  </r>
  <r>
    <x v="9"/>
    <x v="5"/>
    <n v="18000"/>
    <s v="Fail to comply"/>
    <x v="0"/>
    <x v="4"/>
    <n v="341.06"/>
    <n v="0"/>
    <m/>
    <m/>
    <s v="Other"/>
  </r>
  <r>
    <x v="9"/>
    <x v="3"/>
    <n v="13000"/>
    <s v="Break and enter"/>
    <x v="0"/>
    <x v="4"/>
    <n v="4960.8999999999996"/>
    <n v="0"/>
    <m/>
    <m/>
    <s v="BCM"/>
  </r>
  <r>
    <x v="9"/>
    <x v="5"/>
    <n v="18000"/>
    <s v="Fail to comply"/>
    <x v="0"/>
    <x v="4"/>
    <n v="13969.94"/>
    <n v="0"/>
    <m/>
    <m/>
    <s v="BCM"/>
  </r>
  <r>
    <x v="4"/>
    <x v="11"/>
    <n v="13500"/>
    <s v="Murder"/>
    <x v="1"/>
    <x v="4"/>
    <n v="4024.54"/>
    <n v="0"/>
    <m/>
    <m/>
    <s v="BCM"/>
  </r>
  <r>
    <x v="9"/>
    <x v="8"/>
    <n v="14000"/>
    <s v="Assault"/>
    <x v="0"/>
    <x v="4"/>
    <n v="20318.12"/>
    <n v="0"/>
    <m/>
    <m/>
    <s v="BCM"/>
  </r>
  <r>
    <x v="9"/>
    <x v="6"/>
    <n v="18500"/>
    <s v="Other criminal"/>
    <x v="0"/>
    <x v="4"/>
    <n v="6417.44"/>
    <n v="0"/>
    <m/>
    <m/>
    <s v="Other"/>
  </r>
  <r>
    <x v="0"/>
    <x v="11"/>
    <n v="11200"/>
    <s v="Homicide"/>
    <x v="0"/>
    <x v="4"/>
    <n v="8913.5"/>
    <n v="0"/>
    <m/>
    <m/>
    <s v="Other"/>
  </r>
  <r>
    <x v="4"/>
    <x v="7"/>
    <n v="16500"/>
    <s v="Other vehicle offenses"/>
    <x v="0"/>
    <x v="4"/>
    <n v="2271.9"/>
    <n v="0"/>
    <m/>
    <m/>
    <s v="BCM"/>
  </r>
  <r>
    <x v="0"/>
    <x v="2"/>
    <n v="12500"/>
    <s v="Robbery"/>
    <x v="0"/>
    <x v="4"/>
    <n v="23444.93"/>
    <n v="0"/>
    <m/>
    <m/>
    <s v="Other"/>
  </r>
  <r>
    <x v="4"/>
    <x v="8"/>
    <n v="15500"/>
    <s v="Fraud"/>
    <x v="0"/>
    <x v="4"/>
    <n v="21.82"/>
    <n v="0"/>
    <m/>
    <m/>
    <s v="BCM"/>
  </r>
  <r>
    <x v="11"/>
    <x v="7"/>
    <n v="10000"/>
    <s v="Other criminal"/>
    <x v="0"/>
    <x v="4"/>
    <n v="4349.2299999999996"/>
    <n v="0"/>
    <m/>
    <m/>
    <s v="MID-LEVEL"/>
  </r>
  <r>
    <x v="11"/>
    <x v="11"/>
    <n v="11200"/>
    <s v="Homicide"/>
    <x v="0"/>
    <x v="4"/>
    <n v="22518.36"/>
    <n v="0"/>
    <m/>
    <m/>
    <s v="Other"/>
  </r>
  <r>
    <x v="4"/>
    <x v="10"/>
    <n v="12500"/>
    <s v="Robbery"/>
    <x v="0"/>
    <x v="4"/>
    <n v="34406.74"/>
    <n v="0"/>
    <m/>
    <m/>
    <s v="BCM"/>
  </r>
  <r>
    <x v="4"/>
    <x v="3"/>
    <n v="16500"/>
    <s v="Other vehicle offenses"/>
    <x v="0"/>
    <x v="4"/>
    <n v="11482.39"/>
    <n v="0"/>
    <m/>
    <m/>
    <s v="BCM"/>
  </r>
  <r>
    <x v="11"/>
    <x v="3"/>
    <n v="12500"/>
    <s v="Robbery"/>
    <x v="0"/>
    <x v="4"/>
    <n v="24376.58"/>
    <n v="0"/>
    <m/>
    <m/>
    <s v="BCM"/>
  </r>
  <r>
    <x v="11"/>
    <x v="5"/>
    <n v="14000"/>
    <s v="Assault"/>
    <x v="0"/>
    <x v="4"/>
    <n v="244.2"/>
    <n v="0"/>
    <m/>
    <m/>
    <s v="Other"/>
  </r>
  <r>
    <x v="11"/>
    <x v="0"/>
    <n v="14000"/>
    <s v="Murder"/>
    <x v="1"/>
    <x v="4"/>
    <n v="114911.76"/>
    <n v="0"/>
    <m/>
    <m/>
    <s v="BCM"/>
  </r>
  <r>
    <x v="11"/>
    <x v="6"/>
    <n v="14000"/>
    <s v="Murder"/>
    <x v="1"/>
    <x v="4"/>
    <n v="842.31"/>
    <n v="0"/>
    <m/>
    <m/>
    <s v="MID-LEVEL"/>
  </r>
  <r>
    <x v="4"/>
    <x v="6"/>
    <n v="15000"/>
    <s v="Threatening"/>
    <x v="0"/>
    <x v="4"/>
    <n v="4000"/>
    <n v="0"/>
    <m/>
    <m/>
    <s v="BCM"/>
  </r>
  <r>
    <x v="7"/>
    <x v="6"/>
    <n v="15500"/>
    <s v="Fraud"/>
    <x v="0"/>
    <x v="4"/>
    <n v="9905.42"/>
    <n v="0"/>
    <m/>
    <m/>
    <s v="BCM"/>
  </r>
  <r>
    <x v="2"/>
    <x v="6"/>
    <n v="11200"/>
    <s v="Homicide"/>
    <x v="0"/>
    <x v="4"/>
    <n v="8060.8"/>
    <n v="0"/>
    <m/>
    <m/>
    <s v="Other"/>
  </r>
  <r>
    <x v="2"/>
    <x v="0"/>
    <n v="10000"/>
    <s v="Other criminal"/>
    <x v="0"/>
    <x v="4"/>
    <n v="15409.21"/>
    <n v="0"/>
    <m/>
    <m/>
    <s v="MID-LEVEL"/>
  </r>
  <r>
    <x v="3"/>
    <x v="11"/>
    <n v="11000"/>
    <s v="Murder"/>
    <x v="1"/>
    <x v="4"/>
    <n v="8090.68"/>
    <n v="0"/>
    <m/>
    <m/>
    <s v="Other"/>
  </r>
  <r>
    <x v="6"/>
    <x v="0"/>
    <n v="12000"/>
    <s v="Narcotics - cocaine and heroin"/>
    <x v="0"/>
    <x v="4"/>
    <n v="135.22"/>
    <n v="0"/>
    <m/>
    <m/>
    <s v="Other"/>
  </r>
  <r>
    <x v="6"/>
    <x v="6"/>
    <n v="12500"/>
    <s v="Robbery"/>
    <x v="0"/>
    <x v="4"/>
    <n v="7381.74"/>
    <n v="0"/>
    <m/>
    <m/>
    <s v="Other"/>
  </r>
  <r>
    <x v="0"/>
    <x v="9"/>
    <n v="16000"/>
    <s v="Impaired driving"/>
    <x v="0"/>
    <x v="4"/>
    <n v="107448.13"/>
    <n v="0"/>
    <m/>
    <m/>
    <s v="MID-LEVEL"/>
  </r>
  <r>
    <x v="0"/>
    <x v="8"/>
    <n v="18500"/>
    <s v="Other criminal"/>
    <x v="0"/>
    <x v="4"/>
    <n v="321735.40999999997"/>
    <n v="0"/>
    <m/>
    <m/>
    <s v="BCM"/>
  </r>
  <r>
    <x v="9"/>
    <x v="6"/>
    <n v="16500"/>
    <s v="Other vehicle offenses"/>
    <x v="0"/>
    <x v="4"/>
    <n v="98050.6"/>
    <n v="0"/>
    <m/>
    <m/>
    <s v="MID-LEVEL"/>
  </r>
  <r>
    <x v="0"/>
    <x v="6"/>
    <n v="12000"/>
    <s v="Narcotics - cocaine and heroin"/>
    <x v="0"/>
    <x v="4"/>
    <n v="810467.2"/>
    <n v="0"/>
    <m/>
    <m/>
    <s v="MID-LEVEL"/>
  </r>
  <r>
    <x v="14"/>
    <x v="1"/>
    <n v="14500"/>
    <s v="Theft"/>
    <x v="0"/>
    <x v="4"/>
    <n v="541.95000000000005"/>
    <n v="0"/>
    <m/>
    <m/>
    <s v="BCM"/>
  </r>
  <r>
    <x v="0"/>
    <x v="3"/>
    <n v="14000"/>
    <s v="Murder"/>
    <x v="1"/>
    <x v="4"/>
    <n v="409.28"/>
    <n v="0"/>
    <m/>
    <m/>
    <s v="BCM"/>
  </r>
  <r>
    <x v="14"/>
    <x v="2"/>
    <n v="18000"/>
    <s v="Fail to comply"/>
    <x v="0"/>
    <x v="4"/>
    <n v="2429.59"/>
    <n v="0"/>
    <m/>
    <m/>
    <s v="Other"/>
  </r>
  <r>
    <x v="4"/>
    <x v="1"/>
    <n v="14500"/>
    <s v="Theft"/>
    <x v="0"/>
    <x v="4"/>
    <n v="374523.79"/>
    <n v="0"/>
    <m/>
    <m/>
    <s v="MID-LEVEL"/>
  </r>
  <r>
    <x v="9"/>
    <x v="6"/>
    <n v="18000"/>
    <s v="Fail to comply"/>
    <x v="0"/>
    <x v="4"/>
    <n v="695383.06"/>
    <n v="0"/>
    <m/>
    <m/>
    <s v="MID-LEVEL"/>
  </r>
  <r>
    <x v="4"/>
    <x v="8"/>
    <n v="13000"/>
    <s v="Break and enter"/>
    <x v="0"/>
    <x v="4"/>
    <n v="408579.54"/>
    <n v="0"/>
    <m/>
    <m/>
    <s v="MID-LEVEL"/>
  </r>
  <r>
    <x v="14"/>
    <x v="0"/>
    <n v="17500"/>
    <s v="Other drug offenses"/>
    <x v="0"/>
    <x v="4"/>
    <n v="4153.18"/>
    <n v="0"/>
    <m/>
    <m/>
    <s v="BCM"/>
  </r>
  <r>
    <x v="0"/>
    <x v="9"/>
    <n v="11200"/>
    <s v="Homicide"/>
    <x v="0"/>
    <x v="4"/>
    <n v="249839.02"/>
    <n v="0"/>
    <m/>
    <m/>
    <s v="BCM"/>
  </r>
  <r>
    <x v="9"/>
    <x v="8"/>
    <n v="17000"/>
    <s v="Mischief"/>
    <x v="0"/>
    <x v="4"/>
    <n v="104747.21"/>
    <n v="0"/>
    <m/>
    <m/>
    <s v="MID-LEVEL"/>
  </r>
  <r>
    <x v="0"/>
    <x v="1"/>
    <n v="15000"/>
    <s v="Threatening"/>
    <x v="0"/>
    <x v="4"/>
    <n v="153825.63"/>
    <n v="0"/>
    <m/>
    <m/>
    <s v="MID-LEVEL"/>
  </r>
  <r>
    <x v="4"/>
    <x v="6"/>
    <n v="12500"/>
    <s v="Robbery"/>
    <x v="0"/>
    <x v="4"/>
    <n v="571265.15"/>
    <n v="0"/>
    <m/>
    <m/>
    <s v="MID-LEVEL"/>
  </r>
  <r>
    <x v="3"/>
    <x v="3"/>
    <n v="13000"/>
    <s v="Break and enter"/>
    <x v="0"/>
    <x v="4"/>
    <n v="5231.87"/>
    <n v="0"/>
    <m/>
    <m/>
    <s v="BCM"/>
  </r>
  <r>
    <x v="0"/>
    <x v="10"/>
    <n v="13000"/>
    <s v="Break and enter"/>
    <x v="0"/>
    <x v="4"/>
    <n v="376287.6"/>
    <n v="0"/>
    <m/>
    <m/>
    <s v="MID-LEVEL"/>
  </r>
  <r>
    <x v="0"/>
    <x v="4"/>
    <n v="14500"/>
    <s v="Theft"/>
    <x v="0"/>
    <x v="4"/>
    <n v="361087.34"/>
    <n v="0"/>
    <m/>
    <m/>
    <s v="MID-LEVEL"/>
  </r>
  <r>
    <x v="3"/>
    <x v="2"/>
    <n v="18500"/>
    <s v="Other criminal"/>
    <x v="0"/>
    <x v="4"/>
    <n v="6864.71"/>
    <n v="0"/>
    <m/>
    <m/>
    <s v="Other"/>
  </r>
  <r>
    <x v="6"/>
    <x v="5"/>
    <n v="10000"/>
    <s v="Other criminal"/>
    <x v="0"/>
    <x v="4"/>
    <n v="16747.439999999999"/>
    <n v="0"/>
    <m/>
    <m/>
    <s v="MID-LEVEL"/>
  </r>
  <r>
    <x v="0"/>
    <x v="11"/>
    <n v="11000"/>
    <s v="Murder"/>
    <x v="1"/>
    <x v="4"/>
    <n v="803992.1"/>
    <n v="0"/>
    <m/>
    <m/>
    <s v="BCM"/>
  </r>
  <r>
    <x v="0"/>
    <x v="5"/>
    <n v="15500"/>
    <s v="Fraud"/>
    <x v="0"/>
    <x v="4"/>
    <n v="113342.39999999999"/>
    <n v="0"/>
    <m/>
    <m/>
    <s v="MID-LEVEL"/>
  </r>
  <r>
    <x v="0"/>
    <x v="8"/>
    <n v="16500"/>
    <s v="Other vehicle offenses"/>
    <x v="0"/>
    <x v="4"/>
    <n v="103686"/>
    <n v="0"/>
    <m/>
    <m/>
    <s v="MID-LEVEL"/>
  </r>
  <r>
    <x v="4"/>
    <x v="9"/>
    <n v="12000"/>
    <s v="Narcotics - cocaine and heroin"/>
    <x v="0"/>
    <x v="4"/>
    <n v="836708.6"/>
    <n v="0"/>
    <m/>
    <m/>
    <s v="MID-LEVEL"/>
  </r>
  <r>
    <x v="9"/>
    <x v="3"/>
    <n v="13000"/>
    <s v="Break and enter"/>
    <x v="0"/>
    <x v="4"/>
    <n v="403824.85"/>
    <n v="0"/>
    <m/>
    <m/>
    <s v="MID-LEVEL"/>
  </r>
  <r>
    <x v="11"/>
    <x v="0"/>
    <n v="13500"/>
    <s v="Weapons offenses"/>
    <x v="0"/>
    <x v="4"/>
    <n v="504766.68"/>
    <n v="0"/>
    <m/>
    <m/>
    <s v="MID-LEVEL"/>
  </r>
  <r>
    <x v="0"/>
    <x v="4"/>
    <n v="15000"/>
    <s v="Threatening"/>
    <x v="0"/>
    <x v="4"/>
    <n v="135270.19"/>
    <n v="0"/>
    <m/>
    <m/>
    <s v="MID-LEVEL"/>
  </r>
  <r>
    <x v="0"/>
    <x v="11"/>
    <n v="13000"/>
    <s v="Break and enter"/>
    <x v="0"/>
    <x v="4"/>
    <n v="365460.92"/>
    <n v="0"/>
    <m/>
    <m/>
    <s v="MID-LEVEL"/>
  </r>
  <r>
    <x v="9"/>
    <x v="11"/>
    <n v="11200"/>
    <s v="Homicide"/>
    <x v="0"/>
    <x v="4"/>
    <n v="119870.74"/>
    <n v="0"/>
    <m/>
    <m/>
    <s v="MID-LEVEL"/>
  </r>
  <r>
    <x v="4"/>
    <x v="9"/>
    <n v="14000"/>
    <s v="Assault"/>
    <x v="0"/>
    <x v="4"/>
    <n v="1185369.08"/>
    <n v="0"/>
    <m/>
    <m/>
    <s v="MID-LEVEL"/>
  </r>
  <r>
    <x v="4"/>
    <x v="3"/>
    <n v="18000"/>
    <s v="Fail to comply"/>
    <x v="0"/>
    <x v="4"/>
    <n v="706874.38"/>
    <n v="0"/>
    <m/>
    <m/>
    <s v="MID-LEVEL"/>
  </r>
  <r>
    <x v="9"/>
    <x v="2"/>
    <n v="10000"/>
    <s v="Other criminal"/>
    <x v="0"/>
    <x v="4"/>
    <n v="8693"/>
    <n v="0"/>
    <m/>
    <m/>
    <s v="MID-LEVEL"/>
  </r>
  <r>
    <x v="4"/>
    <x v="1"/>
    <n v="17500"/>
    <s v="Other drug offenses"/>
    <x v="0"/>
    <x v="4"/>
    <n v="39600.730000000003"/>
    <n v="0"/>
    <m/>
    <m/>
    <s v="MID-LEVEL"/>
  </r>
  <r>
    <x v="4"/>
    <x v="7"/>
    <n v="18000"/>
    <s v="Fail to comply"/>
    <x v="0"/>
    <x v="4"/>
    <n v="849546.33"/>
    <n v="0"/>
    <m/>
    <m/>
    <s v="MID-LEVEL"/>
  </r>
  <r>
    <x v="4"/>
    <x v="11"/>
    <n v="13000"/>
    <s v="Break and enter"/>
    <x v="0"/>
    <x v="4"/>
    <n v="390771.23"/>
    <n v="0"/>
    <m/>
    <m/>
    <s v="MID-LEVEL"/>
  </r>
  <r>
    <x v="4"/>
    <x v="0"/>
    <n v="11200"/>
    <s v="Homicide"/>
    <x v="0"/>
    <x v="4"/>
    <n v="150224.71"/>
    <n v="0"/>
    <m/>
    <m/>
    <s v="BCM"/>
  </r>
  <r>
    <x v="4"/>
    <x v="6"/>
    <n v="13500"/>
    <s v="Weapons offenses"/>
    <x v="0"/>
    <x v="4"/>
    <n v="385538.73"/>
    <n v="0"/>
    <m/>
    <m/>
    <s v="MID-LEVEL"/>
  </r>
  <r>
    <x v="3"/>
    <x v="4"/>
    <n v="17500"/>
    <s v="Other drug offenses"/>
    <x v="0"/>
    <x v="4"/>
    <n v="20112.46"/>
    <n v="0"/>
    <m/>
    <m/>
    <s v="MID-LEVEL"/>
  </r>
  <r>
    <x v="3"/>
    <x v="6"/>
    <n v="12000"/>
    <s v="Murder"/>
    <x v="1"/>
    <x v="4"/>
    <n v="2046.38"/>
    <n v="0"/>
    <m/>
    <m/>
    <s v="MID-LEVEL"/>
  </r>
  <r>
    <x v="9"/>
    <x v="1"/>
    <n v="11200"/>
    <s v="Homicide"/>
    <x v="0"/>
    <x v="4"/>
    <n v="91226.29"/>
    <n v="0"/>
    <m/>
    <m/>
    <s v="MID-LEVEL"/>
  </r>
  <r>
    <x v="0"/>
    <x v="4"/>
    <n v="13000"/>
    <s v="Break and enter"/>
    <x v="0"/>
    <x v="4"/>
    <n v="383696.87"/>
    <n v="0"/>
    <m/>
    <m/>
    <s v="MID-LEVEL"/>
  </r>
  <r>
    <x v="11"/>
    <x v="5"/>
    <n v="11200"/>
    <s v="Homicide"/>
    <x v="0"/>
    <x v="4"/>
    <n v="251250.3"/>
    <n v="0"/>
    <m/>
    <m/>
    <s v="BCM"/>
  </r>
  <r>
    <x v="0"/>
    <x v="2"/>
    <n v="10000"/>
    <s v="Other criminal"/>
    <x v="0"/>
    <x v="4"/>
    <n v="10081.77"/>
    <n v="0"/>
    <m/>
    <m/>
    <s v="MID-LEVEL"/>
  </r>
  <r>
    <x v="4"/>
    <x v="10"/>
    <n v="11500"/>
    <s v="Sexual assault"/>
    <x v="0"/>
    <x v="4"/>
    <n v="177368.83"/>
    <n v="0"/>
    <m/>
    <m/>
    <s v="Other"/>
  </r>
  <r>
    <x v="4"/>
    <x v="4"/>
    <n v="13500"/>
    <s v="Weapons offenses"/>
    <x v="0"/>
    <x v="4"/>
    <n v="440645.42"/>
    <n v="0"/>
    <m/>
    <m/>
    <s v="MID-LEVEL"/>
  </r>
  <r>
    <x v="4"/>
    <x v="10"/>
    <n v="18000"/>
    <s v="Fail to comply"/>
    <x v="0"/>
    <x v="4"/>
    <n v="759701.68"/>
    <n v="0"/>
    <m/>
    <m/>
    <s v="MID-LEVEL"/>
  </r>
  <r>
    <x v="11"/>
    <x v="3"/>
    <n v="12500"/>
    <s v="Robbery"/>
    <x v="0"/>
    <x v="4"/>
    <n v="528425.91"/>
    <n v="0"/>
    <m/>
    <m/>
    <s v="MID-LEVEL"/>
  </r>
  <r>
    <x v="0"/>
    <x v="2"/>
    <n v="11500"/>
    <s v="Sexual assault"/>
    <x v="0"/>
    <x v="4"/>
    <n v="186371.71"/>
    <n v="0"/>
    <m/>
    <m/>
    <s v="Other"/>
  </r>
  <r>
    <x v="4"/>
    <x v="0"/>
    <n v="18500"/>
    <s v="Other criminal"/>
    <x v="0"/>
    <x v="4"/>
    <n v="594969.46"/>
    <n v="0"/>
    <m/>
    <m/>
    <s v="MID-LEVEL"/>
  </r>
  <r>
    <x v="9"/>
    <x v="4"/>
    <n v="12500"/>
    <s v="Robbery"/>
    <x v="0"/>
    <x v="4"/>
    <n v="111258.6"/>
    <n v="0"/>
    <m/>
    <m/>
    <s v="BCM"/>
  </r>
  <r>
    <x v="9"/>
    <x v="9"/>
    <n v="11500"/>
    <s v="Sexual assault"/>
    <x v="0"/>
    <x v="4"/>
    <n v="65658.45"/>
    <n v="0"/>
    <m/>
    <m/>
    <s v="BCM"/>
  </r>
  <r>
    <x v="4"/>
    <x v="8"/>
    <n v="15000"/>
    <s v="Threatening"/>
    <x v="0"/>
    <x v="4"/>
    <n v="167723.22"/>
    <n v="0"/>
    <m/>
    <m/>
    <s v="MID-LEVEL"/>
  </r>
  <r>
    <x v="9"/>
    <x v="10"/>
    <n v="12500"/>
    <s v="Robbery"/>
    <x v="0"/>
    <x v="4"/>
    <n v="61914.32"/>
    <n v="0"/>
    <m/>
    <m/>
    <s v="BCM"/>
  </r>
  <r>
    <x v="9"/>
    <x v="1"/>
    <n v="11000"/>
    <s v="Murder"/>
    <x v="1"/>
    <x v="4"/>
    <n v="20106.669999999998"/>
    <n v="0"/>
    <m/>
    <m/>
    <s v="MID-LEVEL"/>
  </r>
  <r>
    <x v="9"/>
    <x v="0"/>
    <n v="18500"/>
    <s v="Other criminal"/>
    <x v="0"/>
    <x v="4"/>
    <n v="19358.84"/>
    <n v="0"/>
    <m/>
    <m/>
    <s v="Other"/>
  </r>
  <r>
    <x v="0"/>
    <x v="6"/>
    <n v="10000"/>
    <s v="Other criminal"/>
    <x v="0"/>
    <x v="4"/>
    <n v="6650.72"/>
    <n v="0"/>
    <m/>
    <m/>
    <s v="MID-LEVEL"/>
  </r>
  <r>
    <x v="0"/>
    <x v="11"/>
    <n v="11200"/>
    <s v="Homicide"/>
    <x v="0"/>
    <x v="4"/>
    <n v="106906.75"/>
    <n v="0"/>
    <m/>
    <m/>
    <s v="MID-LEVEL"/>
  </r>
  <r>
    <x v="3"/>
    <x v="6"/>
    <n v="12500"/>
    <s v="Robbery"/>
    <x v="0"/>
    <x v="4"/>
    <n v="48294.61"/>
    <n v="0"/>
    <m/>
    <m/>
    <s v="Other"/>
  </r>
  <r>
    <x v="11"/>
    <x v="3"/>
    <n v="13500"/>
    <s v="Weapons offenses"/>
    <x v="0"/>
    <x v="4"/>
    <n v="432353.26"/>
    <n v="0"/>
    <m/>
    <m/>
    <s v="MID-LEVEL"/>
  </r>
  <r>
    <x v="4"/>
    <x v="10"/>
    <n v="18500"/>
    <s v="Other criminal"/>
    <x v="0"/>
    <x v="4"/>
    <n v="3901.76"/>
    <n v="0"/>
    <m/>
    <m/>
    <s v="Other"/>
  </r>
  <r>
    <x v="4"/>
    <x v="11"/>
    <n v="13500"/>
    <s v="Weapons offenses"/>
    <x v="0"/>
    <x v="4"/>
    <n v="373716.18"/>
    <n v="0"/>
    <m/>
    <m/>
    <s v="MID-LEVEL"/>
  </r>
  <r>
    <x v="9"/>
    <x v="2"/>
    <n v="11000"/>
    <s v="Murder"/>
    <x v="1"/>
    <x v="4"/>
    <n v="35684.57"/>
    <n v="0"/>
    <m/>
    <m/>
    <s v="MID-LEVEL"/>
  </r>
  <r>
    <x v="4"/>
    <x v="9"/>
    <n v="14500"/>
    <s v="Theft"/>
    <x v="0"/>
    <x v="4"/>
    <n v="468251.99"/>
    <n v="0"/>
    <m/>
    <m/>
    <s v="MID-LEVEL"/>
  </r>
  <r>
    <x v="11"/>
    <x v="4"/>
    <n v="11500"/>
    <s v="Sexual assault"/>
    <x v="0"/>
    <x v="4"/>
    <n v="590903.03"/>
    <n v="0"/>
    <m/>
    <m/>
    <s v="MID-LEVEL"/>
  </r>
  <r>
    <x v="0"/>
    <x v="1"/>
    <n v="16000"/>
    <s v="Impaired driving"/>
    <x v="0"/>
    <x v="4"/>
    <n v="141033.99"/>
    <n v="0"/>
    <m/>
    <m/>
    <s v="MID-LEVEL"/>
  </r>
  <r>
    <x v="3"/>
    <x v="8"/>
    <n v="11500"/>
    <s v="Sexual assault"/>
    <x v="0"/>
    <x v="4"/>
    <n v="30033.84"/>
    <n v="0"/>
    <m/>
    <m/>
    <s v="BCM"/>
  </r>
  <r>
    <x v="0"/>
    <x v="2"/>
    <n v="16500"/>
    <s v="Other vehicle offenses"/>
    <x v="0"/>
    <x v="4"/>
    <n v="115431.1"/>
    <n v="0"/>
    <m/>
    <m/>
    <s v="MID-LEVEL"/>
  </r>
  <r>
    <x v="4"/>
    <x v="1"/>
    <n v="12500"/>
    <s v="Robbery"/>
    <x v="0"/>
    <x v="4"/>
    <n v="414884.07"/>
    <n v="0"/>
    <m/>
    <m/>
    <s v="MID-LEVEL"/>
  </r>
  <r>
    <x v="9"/>
    <x v="2"/>
    <n v="13500"/>
    <s v="Weapons offenses"/>
    <x v="0"/>
    <x v="4"/>
    <n v="85649.52"/>
    <n v="0"/>
    <m/>
    <m/>
    <s v="BCM"/>
  </r>
  <r>
    <x v="0"/>
    <x v="6"/>
    <n v="16500"/>
    <s v="Other vehicle offenses"/>
    <x v="0"/>
    <x v="4"/>
    <n v="112954.62"/>
    <n v="0"/>
    <m/>
    <m/>
    <s v="MID-LEVEL"/>
  </r>
  <r>
    <x v="4"/>
    <x v="0"/>
    <n v="12500"/>
    <s v="Robbery"/>
    <x v="0"/>
    <x v="4"/>
    <n v="28921.22"/>
    <n v="0"/>
    <m/>
    <m/>
    <s v="Other"/>
  </r>
  <r>
    <x v="4"/>
    <x v="4"/>
    <n v="18000"/>
    <s v="Fail to comply"/>
    <x v="0"/>
    <x v="4"/>
    <n v="834192.92"/>
    <n v="0"/>
    <m/>
    <m/>
    <s v="MID-LEVEL"/>
  </r>
  <r>
    <x v="11"/>
    <x v="1"/>
    <n v="13500"/>
    <s v="Weapons offenses"/>
    <x v="0"/>
    <x v="4"/>
    <n v="350068.23"/>
    <n v="0"/>
    <m/>
    <m/>
    <s v="MID-LEVEL"/>
  </r>
  <r>
    <x v="11"/>
    <x v="0"/>
    <n v="14000"/>
    <s v="Assault"/>
    <x v="0"/>
    <x v="4"/>
    <n v="1448230.73"/>
    <n v="0"/>
    <m/>
    <m/>
    <s v="MID-LEVEL"/>
  </r>
  <r>
    <x v="4"/>
    <x v="3"/>
    <n v="11500"/>
    <s v="Sexual assault"/>
    <x v="0"/>
    <x v="4"/>
    <n v="117964.95"/>
    <n v="0"/>
    <m/>
    <m/>
    <s v="Other"/>
  </r>
  <r>
    <x v="11"/>
    <x v="3"/>
    <n v="17000"/>
    <s v="Mischief"/>
    <x v="0"/>
    <x v="4"/>
    <n v="150061.70000000001"/>
    <n v="0"/>
    <m/>
    <m/>
    <s v="MID-LEVEL"/>
  </r>
  <r>
    <x v="4"/>
    <x v="9"/>
    <n v="17000"/>
    <s v="Mischief"/>
    <x v="0"/>
    <x v="4"/>
    <n v="134877.38"/>
    <n v="0"/>
    <m/>
    <m/>
    <s v="MID-LEVEL"/>
  </r>
  <r>
    <x v="11"/>
    <x v="11"/>
    <n v="14500"/>
    <s v="Theft"/>
    <x v="0"/>
    <x v="4"/>
    <n v="474902.17"/>
    <n v="0"/>
    <m/>
    <m/>
    <s v="MID-LEVEL"/>
  </r>
  <r>
    <x v="11"/>
    <x v="0"/>
    <n v="17000"/>
    <s v="Mischief"/>
    <x v="0"/>
    <x v="4"/>
    <n v="162896.29999999999"/>
    <n v="0"/>
    <m/>
    <m/>
    <s v="MID-LEVEL"/>
  </r>
  <r>
    <x v="11"/>
    <x v="8"/>
    <n v="17000"/>
    <s v="Mischief"/>
    <x v="0"/>
    <x v="4"/>
    <n v="168687.15"/>
    <n v="0"/>
    <m/>
    <m/>
    <s v="MID-LEVEL"/>
  </r>
  <r>
    <x v="4"/>
    <x v="2"/>
    <n v="13000"/>
    <s v="Break and enter"/>
    <x v="0"/>
    <x v="4"/>
    <n v="462921.8"/>
    <n v="0"/>
    <m/>
    <m/>
    <s v="MID-LEVEL"/>
  </r>
  <r>
    <x v="4"/>
    <x v="11"/>
    <n v="11500"/>
    <s v="Sexual assault"/>
    <x v="0"/>
    <x v="4"/>
    <n v="96700.69"/>
    <n v="0"/>
    <m/>
    <m/>
    <s v="BCM"/>
  </r>
  <r>
    <x v="11"/>
    <x v="7"/>
    <n v="12500"/>
    <s v="Robbery"/>
    <x v="0"/>
    <x v="4"/>
    <n v="518118.56"/>
    <n v="0"/>
    <m/>
    <m/>
    <s v="MID-LEVEL"/>
  </r>
  <r>
    <x v="9"/>
    <x v="11"/>
    <n v="11500"/>
    <s v="Sexual assault"/>
    <x v="0"/>
    <x v="4"/>
    <n v="33089.43"/>
    <n v="0"/>
    <m/>
    <m/>
    <s v="BCM"/>
  </r>
  <r>
    <x v="11"/>
    <x v="1"/>
    <n v="11500"/>
    <s v="Sexual assault"/>
    <x v="0"/>
    <x v="4"/>
    <n v="51920.75"/>
    <n v="0"/>
    <m/>
    <m/>
    <s v="BCM"/>
  </r>
  <r>
    <x v="11"/>
    <x v="0"/>
    <n v="12000"/>
    <s v="Narcotics - cocaine and heroin"/>
    <x v="0"/>
    <x v="4"/>
    <n v="863403.04"/>
    <n v="0"/>
    <m/>
    <m/>
    <s v="MID-LEVEL"/>
  </r>
  <r>
    <x v="11"/>
    <x v="10"/>
    <n v="11000"/>
    <s v="Murder"/>
    <x v="1"/>
    <x v="4"/>
    <n v="903466.28"/>
    <n v="0"/>
    <m/>
    <m/>
    <s v="BCM"/>
  </r>
  <r>
    <x v="0"/>
    <x v="1"/>
    <n v="10000"/>
    <s v="Other criminal"/>
    <x v="0"/>
    <x v="4"/>
    <n v="9262.2000000000007"/>
    <n v="0"/>
    <m/>
    <m/>
    <s v="MID-LEVEL"/>
  </r>
  <r>
    <x v="11"/>
    <x v="3"/>
    <n v="16500"/>
    <s v="Other vehicle offenses"/>
    <x v="0"/>
    <x v="4"/>
    <n v="106496.66"/>
    <n v="0"/>
    <m/>
    <m/>
    <s v="MID-LEVEL"/>
  </r>
  <r>
    <x v="4"/>
    <x v="5"/>
    <n v="11000"/>
    <s v="Murder"/>
    <x v="1"/>
    <x v="4"/>
    <n v="59083.42"/>
    <n v="0"/>
    <m/>
    <m/>
    <s v="MID-LEVEL"/>
  </r>
  <r>
    <x v="11"/>
    <x v="8"/>
    <n v="16500"/>
    <s v="Other vehicle offenses"/>
    <x v="0"/>
    <x v="4"/>
    <n v="133815.42000000001"/>
    <n v="0"/>
    <m/>
    <m/>
    <s v="MID-LEVEL"/>
  </r>
  <r>
    <x v="11"/>
    <x v="2"/>
    <n v="16500"/>
    <s v="Other vehicle offenses"/>
    <x v="0"/>
    <x v="4"/>
    <n v="51713.78"/>
    <n v="0"/>
    <m/>
    <m/>
    <s v="BCM"/>
  </r>
  <r>
    <x v="11"/>
    <x v="2"/>
    <n v="13500"/>
    <s v="Weapons offenses"/>
    <x v="0"/>
    <x v="4"/>
    <n v="521090.9"/>
    <n v="0"/>
    <m/>
    <m/>
    <s v="MID-LEVEL"/>
  </r>
  <r>
    <x v="4"/>
    <x v="2"/>
    <n v="16500"/>
    <s v="Other vehicle offenses"/>
    <x v="0"/>
    <x v="4"/>
    <n v="50993.78"/>
    <n v="0"/>
    <m/>
    <m/>
    <s v="BCM"/>
  </r>
  <r>
    <x v="11"/>
    <x v="8"/>
    <n v="13500"/>
    <s v="Weapons offenses"/>
    <x v="0"/>
    <x v="4"/>
    <n v="502471.42"/>
    <n v="0"/>
    <m/>
    <m/>
    <s v="MID-LEVEL"/>
  </r>
  <r>
    <x v="4"/>
    <x v="2"/>
    <n v="11200"/>
    <s v="Homicide"/>
    <x v="0"/>
    <x v="4"/>
    <n v="106513.64"/>
    <n v="0"/>
    <m/>
    <m/>
    <s v="MID-LEVEL"/>
  </r>
  <r>
    <x v="11"/>
    <x v="0"/>
    <n v="11000"/>
    <s v="Murder"/>
    <x v="1"/>
    <x v="4"/>
    <n v="895969.27"/>
    <n v="0"/>
    <m/>
    <m/>
    <s v="BCM"/>
  </r>
  <r>
    <x v="0"/>
    <x v="7"/>
    <n v="11000"/>
    <s v="Murder"/>
    <x v="1"/>
    <x v="4"/>
    <n v="35477.94"/>
    <n v="0"/>
    <m/>
    <m/>
    <s v="MID-LEVEL"/>
  </r>
  <r>
    <x v="11"/>
    <x v="0"/>
    <n v="16000"/>
    <s v="Impaired driving"/>
    <x v="0"/>
    <x v="4"/>
    <n v="140518.32"/>
    <n v="0"/>
    <m/>
    <m/>
    <s v="MID-LEVEL"/>
  </r>
  <r>
    <x v="11"/>
    <x v="10"/>
    <n v="12000"/>
    <s v="Narcotics - cocaine and heroin"/>
    <x v="0"/>
    <x v="4"/>
    <n v="107753.09"/>
    <n v="0"/>
    <m/>
    <m/>
    <s v="BCM"/>
  </r>
  <r>
    <x v="11"/>
    <x v="1"/>
    <n v="14500"/>
    <s v="Theft"/>
    <x v="0"/>
    <x v="4"/>
    <n v="476989.95"/>
    <n v="0"/>
    <m/>
    <m/>
    <s v="MID-LEVEL"/>
  </r>
  <r>
    <x v="0"/>
    <x v="4"/>
    <n v="11200"/>
    <s v="Homicide"/>
    <x v="0"/>
    <x v="4"/>
    <n v="12040.09"/>
    <n v="0"/>
    <m/>
    <m/>
    <s v="Other"/>
  </r>
  <r>
    <x v="4"/>
    <x v="10"/>
    <n v="13500"/>
    <s v="Weapons offenses"/>
    <x v="0"/>
    <x v="4"/>
    <n v="8041.06"/>
    <n v="0"/>
    <m/>
    <m/>
    <s v="BCM"/>
  </r>
  <r>
    <x v="4"/>
    <x v="3"/>
    <n v="13500"/>
    <s v="Weapons offenses"/>
    <x v="0"/>
    <x v="4"/>
    <n v="64905.1"/>
    <n v="0"/>
    <m/>
    <m/>
    <s v="BCM"/>
  </r>
  <r>
    <x v="11"/>
    <x v="7"/>
    <n v="12000"/>
    <s v="Narcotics - cocaine and heroin"/>
    <x v="0"/>
    <x v="4"/>
    <n v="178456.61"/>
    <n v="0"/>
    <m/>
    <m/>
    <s v="BCM"/>
  </r>
  <r>
    <x v="11"/>
    <x v="7"/>
    <n v="11200"/>
    <s v="Homicide"/>
    <x v="0"/>
    <x v="4"/>
    <n v="137839.13"/>
    <n v="0"/>
    <m/>
    <m/>
    <s v="MID-LEVEL"/>
  </r>
  <r>
    <x v="0"/>
    <x v="6"/>
    <n v="12000"/>
    <s v="Narcotics - cocaine and heroin"/>
    <x v="0"/>
    <x v="4"/>
    <n v="49178.7"/>
    <n v="0"/>
    <m/>
    <m/>
    <s v="BCM"/>
  </r>
  <r>
    <x v="4"/>
    <x v="3"/>
    <n v="11200"/>
    <s v="Homicide"/>
    <x v="0"/>
    <x v="4"/>
    <n v="47023.63"/>
    <n v="0"/>
    <m/>
    <m/>
    <s v="Other"/>
  </r>
  <r>
    <x v="11"/>
    <x v="3"/>
    <n v="14000"/>
    <s v="Assault"/>
    <x v="0"/>
    <x v="4"/>
    <n v="12410.46"/>
    <n v="0"/>
    <m/>
    <m/>
    <s v="BCM"/>
  </r>
  <r>
    <x v="4"/>
    <x v="2"/>
    <n v="16000"/>
    <s v="Impaired driving"/>
    <x v="0"/>
    <x v="4"/>
    <n v="545.61"/>
    <n v="0"/>
    <m/>
    <m/>
    <s v="BCM"/>
  </r>
  <r>
    <x v="11"/>
    <x v="5"/>
    <n v="14500"/>
    <s v="Theft"/>
    <x v="0"/>
    <x v="4"/>
    <n v="511140.37"/>
    <n v="0"/>
    <m/>
    <m/>
    <s v="MID-LEVEL"/>
  </r>
  <r>
    <x v="11"/>
    <x v="7"/>
    <n v="11000"/>
    <s v="Murder"/>
    <x v="1"/>
    <x v="4"/>
    <n v="73801.69"/>
    <n v="0"/>
    <m/>
    <m/>
    <s v="MID-LEVEL"/>
  </r>
  <r>
    <x v="11"/>
    <x v="10"/>
    <n v="12500"/>
    <s v="Robbery"/>
    <x v="0"/>
    <x v="4"/>
    <n v="429971.6"/>
    <n v="0"/>
    <m/>
    <m/>
    <s v="MID-LEVEL"/>
  </r>
  <r>
    <x v="4"/>
    <x v="6"/>
    <n v="14000"/>
    <s v="Assault"/>
    <x v="0"/>
    <x v="4"/>
    <n v="22108.9"/>
    <n v="0"/>
    <m/>
    <m/>
    <s v="BCM"/>
  </r>
  <r>
    <x v="11"/>
    <x v="2"/>
    <n v="18500"/>
    <s v="Other criminal"/>
    <x v="0"/>
    <x v="4"/>
    <n v="832139.4"/>
    <n v="0"/>
    <m/>
    <m/>
    <s v="MID-LEVEL"/>
  </r>
  <r>
    <x v="6"/>
    <x v="6"/>
    <n v="12000"/>
    <s v="Narcotics - cocaine and heroin"/>
    <x v="0"/>
    <x v="4"/>
    <n v="2038.34"/>
    <n v="0"/>
    <m/>
    <m/>
    <s v="Other"/>
  </r>
  <r>
    <x v="14"/>
    <x v="3"/>
    <n v="15000"/>
    <s v="Threatening"/>
    <x v="0"/>
    <x v="4"/>
    <n v="154"/>
    <n v="0"/>
    <m/>
    <m/>
    <s v="BCM"/>
  </r>
  <r>
    <x v="3"/>
    <x v="5"/>
    <n v="15500"/>
    <s v="Fraud"/>
    <x v="0"/>
    <x v="4"/>
    <n v="19900.759999999998"/>
    <n v="0"/>
    <m/>
    <m/>
    <s v="BCM"/>
  </r>
  <r>
    <x v="0"/>
    <x v="7"/>
    <n v="14000"/>
    <s v="Assault"/>
    <x v="0"/>
    <x v="4"/>
    <n v="682.13"/>
    <n v="0"/>
    <m/>
    <m/>
    <s v="Other"/>
  </r>
  <r>
    <x v="0"/>
    <x v="5"/>
    <n v="13000"/>
    <s v="Break and enter"/>
    <x v="0"/>
    <x v="4"/>
    <n v="9434.31"/>
    <n v="0"/>
    <m/>
    <m/>
    <s v="BCM"/>
  </r>
  <r>
    <x v="11"/>
    <x v="3"/>
    <n v="13000"/>
    <s v="Murder"/>
    <x v="1"/>
    <x v="4"/>
    <n v="775.98"/>
    <n v="0"/>
    <m/>
    <m/>
    <s v="BCM"/>
  </r>
  <r>
    <x v="11"/>
    <x v="7"/>
    <n v="13000"/>
    <s v="Break and enter"/>
    <x v="0"/>
    <x v="4"/>
    <n v="17066.77"/>
    <n v="0"/>
    <m/>
    <m/>
    <s v="BCM"/>
  </r>
  <r>
    <x v="2"/>
    <x v="3"/>
    <n v="14000"/>
    <s v="Murder"/>
    <x v="1"/>
    <x v="4"/>
    <n v="886.76"/>
    <n v="0"/>
    <m/>
    <m/>
    <s v="BCM"/>
  </r>
  <r>
    <x v="9"/>
    <x v="3"/>
    <n v="14000"/>
    <s v="Murder"/>
    <x v="1"/>
    <x v="4"/>
    <n v="900.41"/>
    <n v="0"/>
    <m/>
    <m/>
    <s v="BCM"/>
  </r>
  <r>
    <x v="6"/>
    <x v="11"/>
    <n v="15500"/>
    <s v="Fraud"/>
    <x v="0"/>
    <x v="4"/>
    <n v="5744.85"/>
    <n v="0"/>
    <m/>
    <m/>
    <s v="BCM"/>
  </r>
  <r>
    <x v="7"/>
    <x v="5"/>
    <n v="11000"/>
    <s v="Murder"/>
    <x v="1"/>
    <x v="4"/>
    <n v="2298.29"/>
    <n v="0"/>
    <m/>
    <m/>
    <s v="Other"/>
  </r>
  <r>
    <x v="2"/>
    <x v="6"/>
    <n v="10000"/>
    <s v="Other criminal"/>
    <x v="0"/>
    <x v="4"/>
    <n v="1616.64"/>
    <n v="0"/>
    <m/>
    <m/>
    <s v="MID-LEVEL"/>
  </r>
  <r>
    <x v="3"/>
    <x v="7"/>
    <n v="15500"/>
    <s v="Fraud"/>
    <x v="0"/>
    <x v="4"/>
    <n v="6409.97"/>
    <n v="0"/>
    <m/>
    <m/>
    <s v="BCM"/>
  </r>
  <r>
    <x v="11"/>
    <x v="7"/>
    <n v="18500"/>
    <s v="Murder"/>
    <x v="1"/>
    <x v="4"/>
    <n v="25284.85"/>
    <n v="0"/>
    <m/>
    <m/>
    <s v="BCM"/>
  </r>
  <r>
    <x v="14"/>
    <x v="8"/>
    <n v="13500"/>
    <s v="Murder"/>
    <x v="1"/>
    <x v="4"/>
    <n v="1377.89"/>
    <n v="0"/>
    <m/>
    <m/>
    <s v="MID-LEVEL"/>
  </r>
  <r>
    <x v="9"/>
    <x v="6"/>
    <n v="13000"/>
    <s v="Break and enter"/>
    <x v="0"/>
    <x v="4"/>
    <n v="3204.61"/>
    <n v="0"/>
    <m/>
    <m/>
    <s v="BCM"/>
  </r>
  <r>
    <x v="4"/>
    <x v="7"/>
    <n v="16000"/>
    <s v="Impaired driving"/>
    <x v="0"/>
    <x v="4"/>
    <n v="1841.74"/>
    <n v="0"/>
    <m/>
    <m/>
    <s v="Other"/>
  </r>
  <r>
    <x v="4"/>
    <x v="10"/>
    <n v="18000"/>
    <s v="Fail to comply"/>
    <x v="0"/>
    <x v="4"/>
    <n v="341.06"/>
    <n v="0"/>
    <m/>
    <m/>
    <s v="Other"/>
  </r>
  <r>
    <x v="4"/>
    <x v="0"/>
    <n v="14000"/>
    <s v="Assault"/>
    <x v="0"/>
    <x v="4"/>
    <n v="4315.9399999999996"/>
    <n v="0"/>
    <m/>
    <m/>
    <s v="Other"/>
  </r>
  <r>
    <x v="11"/>
    <x v="0"/>
    <n v="14000"/>
    <s v="Murder"/>
    <x v="1"/>
    <x v="4"/>
    <n v="1007.77"/>
    <n v="0"/>
    <m/>
    <m/>
    <s v="MID-LEVEL"/>
  </r>
  <r>
    <x v="11"/>
    <x v="10"/>
    <n v="10000"/>
    <s v="Other criminal"/>
    <x v="0"/>
    <x v="4"/>
    <n v="3798.07"/>
    <n v="0"/>
    <m/>
    <m/>
    <s v="MID-LEVEL"/>
  </r>
  <r>
    <x v="0"/>
    <x v="8"/>
    <n v="18500"/>
    <s v="Other criminal"/>
    <x v="0"/>
    <x v="4"/>
    <n v="1309.68"/>
    <n v="0"/>
    <m/>
    <m/>
    <s v="Other"/>
  </r>
  <r>
    <x v="14"/>
    <x v="4"/>
    <n v="10000"/>
    <s v="Other criminal"/>
    <x v="0"/>
    <x v="4"/>
    <n v="2182.8000000000002"/>
    <n v="0"/>
    <m/>
    <m/>
    <s v="MID-LEVEL"/>
  </r>
  <r>
    <x v="4"/>
    <x v="1"/>
    <n v="18500"/>
    <s v="Murder"/>
    <x v="1"/>
    <x v="4"/>
    <n v="545.70000000000005"/>
    <n v="0"/>
    <m/>
    <m/>
    <s v="BCM"/>
  </r>
  <r>
    <x v="6"/>
    <x v="9"/>
    <n v="11000"/>
    <s v="Murder"/>
    <x v="1"/>
    <x v="4"/>
    <n v="1980.89"/>
    <n v="0"/>
    <m/>
    <m/>
    <s v="Other"/>
  </r>
  <r>
    <x v="7"/>
    <x v="3"/>
    <n v="12000"/>
    <s v="Narcotics - cocaine and heroin"/>
    <x v="0"/>
    <x v="4"/>
    <n v="5650.95"/>
    <n v="0"/>
    <m/>
    <m/>
    <s v="Other"/>
  </r>
  <r>
    <x v="2"/>
    <x v="8"/>
    <n v="14000"/>
    <s v="Assault"/>
    <x v="0"/>
    <x v="4"/>
    <n v="4706.66"/>
    <n v="0"/>
    <m/>
    <m/>
    <s v="Other"/>
  </r>
  <r>
    <x v="2"/>
    <x v="0"/>
    <n v="11000"/>
    <s v="Murder"/>
    <x v="1"/>
    <x v="4"/>
    <n v="1359.98"/>
    <n v="0"/>
    <m/>
    <m/>
    <s v="MID-LEVEL"/>
  </r>
  <r>
    <x v="6"/>
    <x v="9"/>
    <n v="13000"/>
    <s v="Break and enter"/>
    <x v="0"/>
    <x v="4"/>
    <n v="54759.49"/>
    <n v="0"/>
    <m/>
    <m/>
    <s v="BCM"/>
  </r>
  <r>
    <x v="3"/>
    <x v="0"/>
    <n v="10000"/>
    <s v="Other criminal"/>
    <x v="0"/>
    <x v="4"/>
    <n v="3566.83"/>
    <n v="0"/>
    <m/>
    <m/>
    <s v="MID-LEVEL"/>
  </r>
  <r>
    <x v="0"/>
    <x v="6"/>
    <n v="19000"/>
    <s v="BCM_AFA"/>
    <x v="3"/>
    <x v="4"/>
    <n v="412.68"/>
    <n v="0"/>
    <s v="Y"/>
    <m/>
    <s v="MID-LEVEL"/>
  </r>
  <r>
    <x v="3"/>
    <x v="4"/>
    <n v="18500"/>
    <s v="Other criminal"/>
    <x v="0"/>
    <x v="4"/>
    <n v="17335.54"/>
    <n v="0"/>
    <m/>
    <m/>
    <s v="Other"/>
  </r>
  <r>
    <x v="9"/>
    <x v="7"/>
    <n v="14000"/>
    <s v="Assault"/>
    <x v="0"/>
    <x v="4"/>
    <n v="8281"/>
    <n v="0"/>
    <m/>
    <m/>
    <s v="Other"/>
  </r>
  <r>
    <x v="3"/>
    <x v="11"/>
    <n v="13000"/>
    <s v="Break and enter"/>
    <x v="0"/>
    <x v="4"/>
    <n v="9822.77"/>
    <n v="0"/>
    <m/>
    <m/>
    <s v="BCM"/>
  </r>
  <r>
    <x v="9"/>
    <x v="1"/>
    <n v="19000"/>
    <s v="BCM_AFA"/>
    <x v="3"/>
    <x v="4"/>
    <n v="-2337.5"/>
    <n v="0"/>
    <s v="Y"/>
    <m/>
    <s v="MID-LEVEL"/>
  </r>
  <r>
    <x v="2"/>
    <x v="2"/>
    <n v="15500"/>
    <s v="Fraud"/>
    <x v="0"/>
    <x v="4"/>
    <n v="122.78"/>
    <n v="0"/>
    <m/>
    <m/>
    <s v="Other"/>
  </r>
  <r>
    <x v="6"/>
    <x v="0"/>
    <n v="14000"/>
    <s v="Murder"/>
    <x v="1"/>
    <x v="4"/>
    <n v="109.14"/>
    <n v="0"/>
    <m/>
    <m/>
    <s v="BCM"/>
  </r>
  <r>
    <x v="6"/>
    <x v="5"/>
    <n v="16500"/>
    <s v="Other vehicle offenses"/>
    <x v="0"/>
    <x v="4"/>
    <n v="804.91"/>
    <n v="0"/>
    <m/>
    <m/>
    <s v="Other"/>
  </r>
  <r>
    <x v="14"/>
    <x v="9"/>
    <n v="12000"/>
    <s v="Murder"/>
    <x v="1"/>
    <x v="4"/>
    <n v="1023.19"/>
    <n v="0"/>
    <m/>
    <m/>
    <s v="MID-LEVEL"/>
  </r>
  <r>
    <x v="9"/>
    <x v="11"/>
    <n v="18000"/>
    <s v="Fail to comply"/>
    <x v="0"/>
    <x v="4"/>
    <n v="1064.1199999999999"/>
    <n v="0"/>
    <m/>
    <m/>
    <s v="Other"/>
  </r>
  <r>
    <x v="3"/>
    <x v="5"/>
    <n v="14000"/>
    <s v="Murder"/>
    <x v="1"/>
    <x v="4"/>
    <n v="3342.42"/>
    <n v="0"/>
    <m/>
    <m/>
    <s v="BCM"/>
  </r>
  <r>
    <x v="6"/>
    <x v="5"/>
    <n v="16500"/>
    <s v="Other vehicle offenses"/>
    <x v="0"/>
    <x v="4"/>
    <n v="3113.24"/>
    <n v="0"/>
    <m/>
    <m/>
    <s v="BCM"/>
  </r>
  <r>
    <x v="0"/>
    <x v="8"/>
    <n v="18000"/>
    <s v="Fail to comply"/>
    <x v="0"/>
    <x v="4"/>
    <n v="1043.6500000000001"/>
    <n v="0"/>
    <m/>
    <m/>
    <s v="BCM"/>
  </r>
  <r>
    <x v="11"/>
    <x v="4"/>
    <n v="14000"/>
    <s v="Assault"/>
    <x v="0"/>
    <x v="4"/>
    <n v="14884.92"/>
    <n v="0"/>
    <m/>
    <m/>
    <s v="BCM"/>
  </r>
  <r>
    <x v="11"/>
    <x v="0"/>
    <n v="16000"/>
    <s v="Impaired driving"/>
    <x v="0"/>
    <x v="4"/>
    <n v="4004.47"/>
    <n v="0"/>
    <m/>
    <m/>
    <s v="BCM"/>
  </r>
  <r>
    <x v="6"/>
    <x v="2"/>
    <n v="16500"/>
    <s v="Other vehicle offenses"/>
    <x v="0"/>
    <x v="4"/>
    <n v="136.43"/>
    <n v="0"/>
    <m/>
    <m/>
    <s v="Other"/>
  </r>
  <r>
    <x v="6"/>
    <x v="8"/>
    <n v="16000"/>
    <s v="Impaired driving"/>
    <x v="0"/>
    <x v="4"/>
    <n v="3700"/>
    <n v="0"/>
    <m/>
    <m/>
    <s v="Other"/>
  </r>
  <r>
    <x v="6"/>
    <x v="6"/>
    <n v="13000"/>
    <s v="Break and enter"/>
    <x v="0"/>
    <x v="4"/>
    <n v="155.1"/>
    <n v="0"/>
    <m/>
    <m/>
    <s v="BCM"/>
  </r>
  <r>
    <x v="3"/>
    <x v="1"/>
    <n v="16500"/>
    <s v="Other vehicle offenses"/>
    <x v="0"/>
    <x v="4"/>
    <n v="10924.91"/>
    <n v="0"/>
    <m/>
    <m/>
    <s v="BCM"/>
  </r>
  <r>
    <x v="3"/>
    <x v="5"/>
    <n v="11000"/>
    <s v="Murder"/>
    <x v="1"/>
    <x v="4"/>
    <n v="8879.33"/>
    <n v="0"/>
    <m/>
    <m/>
    <s v="Other"/>
  </r>
  <r>
    <x v="14"/>
    <x v="2"/>
    <n v="13500"/>
    <s v="Murder"/>
    <x v="1"/>
    <x v="4"/>
    <n v="1529.98"/>
    <n v="0"/>
    <m/>
    <m/>
    <s v="BCM"/>
  </r>
  <r>
    <x v="9"/>
    <x v="0"/>
    <n v="14500"/>
    <s v="Theft"/>
    <x v="0"/>
    <x v="4"/>
    <n v="2038.19"/>
    <n v="0"/>
    <m/>
    <m/>
    <s v="BCM"/>
  </r>
  <r>
    <x v="9"/>
    <x v="6"/>
    <n v="19000"/>
    <s v="BCM_AFA"/>
    <x v="3"/>
    <x v="4"/>
    <n v="-2337.5"/>
    <n v="0"/>
    <s v="Y"/>
    <m/>
    <s v="MID-LEVEL"/>
  </r>
  <r>
    <x v="11"/>
    <x v="5"/>
    <n v="18000"/>
    <s v="Fail to comply"/>
    <x v="0"/>
    <x v="4"/>
    <n v="1705.31"/>
    <n v="0"/>
    <m/>
    <m/>
    <s v="Other"/>
  </r>
  <r>
    <x v="7"/>
    <x v="0"/>
    <n v="15000"/>
    <s v="Threatening"/>
    <x v="0"/>
    <x v="4"/>
    <n v="247.13"/>
    <n v="0"/>
    <m/>
    <m/>
    <s v="BCM"/>
  </r>
  <r>
    <x v="3"/>
    <x v="8"/>
    <n v="16500"/>
    <s v="Other vehicle offenses"/>
    <x v="0"/>
    <x v="4"/>
    <n v="1455.65"/>
    <n v="0"/>
    <m/>
    <m/>
    <s v="BCM"/>
  </r>
  <r>
    <x v="6"/>
    <x v="6"/>
    <n v="13500"/>
    <s v="Weapons offenses"/>
    <x v="0"/>
    <x v="4"/>
    <n v="1637.1"/>
    <n v="0"/>
    <m/>
    <m/>
    <s v="BCM"/>
  </r>
  <r>
    <x v="9"/>
    <x v="5"/>
    <n v="18000"/>
    <s v="Murder"/>
    <x v="1"/>
    <x v="4"/>
    <n v="1091.4000000000001"/>
    <n v="0"/>
    <m/>
    <m/>
    <s v="MID-LEVEL"/>
  </r>
  <r>
    <x v="0"/>
    <x v="2"/>
    <n v="14000"/>
    <s v="Assault"/>
    <x v="0"/>
    <x v="4"/>
    <n v="26202.76"/>
    <n v="0"/>
    <m/>
    <m/>
    <s v="BCM"/>
  </r>
  <r>
    <x v="7"/>
    <x v="6"/>
    <n v="16500"/>
    <s v="Other vehicle offenses"/>
    <x v="0"/>
    <x v="4"/>
    <n v="1365.55"/>
    <n v="0"/>
    <m/>
    <m/>
    <s v="BCM"/>
  </r>
  <r>
    <x v="2"/>
    <x v="11"/>
    <n v="12000"/>
    <s v="Narcotics - cocaine and heroin"/>
    <x v="0"/>
    <x v="4"/>
    <n v="25"/>
    <n v="0"/>
    <m/>
    <m/>
    <s v="Other"/>
  </r>
  <r>
    <x v="3"/>
    <x v="2"/>
    <n v="18000"/>
    <s v="Murder"/>
    <x v="1"/>
    <x v="4"/>
    <n v="1134.51"/>
    <n v="0"/>
    <m/>
    <m/>
    <s v="MID-LEVEL"/>
  </r>
  <r>
    <x v="4"/>
    <x v="0"/>
    <n v="15000"/>
    <s v="Threatening"/>
    <x v="0"/>
    <x v="4"/>
    <n v="26608.52"/>
    <n v="0"/>
    <m/>
    <m/>
    <s v="BCM"/>
  </r>
  <r>
    <x v="11"/>
    <x v="1"/>
    <n v="14000"/>
    <s v="Assault"/>
    <x v="0"/>
    <x v="4"/>
    <n v="5601.75"/>
    <n v="0"/>
    <m/>
    <m/>
    <s v="Other"/>
  </r>
  <r>
    <x v="2"/>
    <x v="2"/>
    <n v="16000"/>
    <s v="Impaired driving"/>
    <x v="0"/>
    <x v="4"/>
    <n v="68.209999999999994"/>
    <n v="0"/>
    <m/>
    <m/>
    <s v="BCM"/>
  </r>
  <r>
    <x v="3"/>
    <x v="10"/>
    <n v="14000"/>
    <s v="Assault"/>
    <x v="0"/>
    <x v="4"/>
    <n v="218.28"/>
    <n v="0"/>
    <m/>
    <m/>
    <s v="Other"/>
  </r>
  <r>
    <x v="9"/>
    <x v="3"/>
    <n v="13500"/>
    <s v="Weapons offenses"/>
    <x v="0"/>
    <x v="4"/>
    <n v="395.6"/>
    <n v="0"/>
    <m/>
    <m/>
    <s v="Other"/>
  </r>
  <r>
    <x v="0"/>
    <x v="9"/>
    <n v="18500"/>
    <s v="Other criminal"/>
    <x v="0"/>
    <x v="4"/>
    <n v="1773.53"/>
    <n v="0"/>
    <m/>
    <m/>
    <s v="Other"/>
  </r>
  <r>
    <x v="9"/>
    <x v="7"/>
    <n v="19000"/>
    <s v="BCM_AFA"/>
    <x v="3"/>
    <x v="4"/>
    <n v="-2337.5"/>
    <n v="0"/>
    <s v="Y"/>
    <m/>
    <s v="MID-LEVEL"/>
  </r>
  <r>
    <x v="0"/>
    <x v="2"/>
    <n v="13500"/>
    <s v="Murder"/>
    <x v="1"/>
    <x v="4"/>
    <n v="784.44"/>
    <n v="0"/>
    <m/>
    <m/>
    <s v="BCM"/>
  </r>
  <r>
    <x v="11"/>
    <x v="0"/>
    <n v="18000"/>
    <s v="Fail to comply"/>
    <x v="0"/>
    <x v="4"/>
    <n v="8528.2000000000007"/>
    <n v="0"/>
    <m/>
    <m/>
    <s v="BCM"/>
  </r>
  <r>
    <x v="7"/>
    <x v="4"/>
    <n v="19000"/>
    <s v="BCM_AFA"/>
    <x v="3"/>
    <x v="4"/>
    <n v="465105.54"/>
    <n v="0"/>
    <s v="Y"/>
    <m/>
    <s v="BCM"/>
  </r>
  <r>
    <x v="6"/>
    <x v="5"/>
    <n v="14500"/>
    <s v="Theft"/>
    <x v="0"/>
    <x v="4"/>
    <n v="542723.47"/>
    <n v="0"/>
    <m/>
    <m/>
    <s v="MID-LEVEL"/>
  </r>
  <r>
    <x v="7"/>
    <x v="5"/>
    <n v="19000"/>
    <s v="BCM_AFA"/>
    <x v="3"/>
    <x v="4"/>
    <n v="673610.77"/>
    <n v="0"/>
    <s v="Y"/>
    <m/>
    <s v="MID-LEVEL"/>
  </r>
  <r>
    <x v="6"/>
    <x v="5"/>
    <n v="19000"/>
    <s v="BCM_AFA"/>
    <x v="3"/>
    <x v="4"/>
    <n v="740543.78"/>
    <n v="0"/>
    <s v="Y"/>
    <m/>
    <s v="MID-LEVEL"/>
  </r>
  <r>
    <x v="6"/>
    <x v="2"/>
    <n v="19000"/>
    <s v="BCM_AFA"/>
    <x v="3"/>
    <x v="4"/>
    <n v="526183.46"/>
    <n v="0"/>
    <s v="Y"/>
    <m/>
    <s v="MID-LEVEL"/>
  </r>
  <r>
    <x v="2"/>
    <x v="4"/>
    <n v="19000"/>
    <s v="BCM_AFA"/>
    <x v="3"/>
    <x v="4"/>
    <n v="362709.62"/>
    <n v="0"/>
    <s v="Y"/>
    <m/>
    <s v="BCM"/>
  </r>
  <r>
    <x v="2"/>
    <x v="11"/>
    <n v="19000"/>
    <s v="BCM_AFA"/>
    <x v="3"/>
    <x v="4"/>
    <n v="479883.76"/>
    <n v="0"/>
    <s v="Y"/>
    <m/>
    <s v="MID-LEVEL"/>
  </r>
  <r>
    <x v="2"/>
    <x v="11"/>
    <n v="19000"/>
    <s v="BCM_AFA"/>
    <x v="3"/>
    <x v="4"/>
    <n v="365918.22"/>
    <n v="0"/>
    <s v="Y"/>
    <m/>
    <s v="BCM"/>
  </r>
  <r>
    <x v="2"/>
    <x v="5"/>
    <n v="19000"/>
    <s v="BCM_AFA"/>
    <x v="3"/>
    <x v="4"/>
    <n v="721848.6"/>
    <n v="0"/>
    <s v="Y"/>
    <m/>
    <s v="MID-LEVEL"/>
  </r>
  <r>
    <x v="14"/>
    <x v="7"/>
    <n v="19000"/>
    <s v="BCM_AFA"/>
    <x v="3"/>
    <x v="4"/>
    <n v="406930.38"/>
    <n v="0"/>
    <s v="Y"/>
    <m/>
    <s v="BCM"/>
  </r>
  <r>
    <x v="2"/>
    <x v="6"/>
    <n v="19000"/>
    <s v="BCM_AFA"/>
    <x v="3"/>
    <x v="4"/>
    <n v="660411.72"/>
    <n v="0"/>
    <s v="Y"/>
    <m/>
    <s v="MID-LEVEL"/>
  </r>
  <r>
    <x v="14"/>
    <x v="1"/>
    <n v="12500"/>
    <s v="Robbery"/>
    <x v="0"/>
    <x v="4"/>
    <n v="421121.98"/>
    <n v="0"/>
    <m/>
    <m/>
    <s v="MID-LEVEL"/>
  </r>
  <r>
    <x v="14"/>
    <x v="10"/>
    <n v="14000"/>
    <s v="Assault"/>
    <x v="0"/>
    <x v="4"/>
    <n v="958839.64"/>
    <n v="0"/>
    <m/>
    <m/>
    <s v="MID-LEVEL"/>
  </r>
  <r>
    <x v="3"/>
    <x v="5"/>
    <n v="11000"/>
    <s v="Murder"/>
    <x v="1"/>
    <x v="4"/>
    <n v="792784.58"/>
    <n v="0"/>
    <m/>
    <m/>
    <s v="BCM"/>
  </r>
  <r>
    <x v="7"/>
    <x v="9"/>
    <n v="12500"/>
    <s v="Robbery"/>
    <x v="0"/>
    <x v="4"/>
    <n v="104659.07"/>
    <n v="0"/>
    <m/>
    <m/>
    <s v="BCM"/>
  </r>
  <r>
    <x v="7"/>
    <x v="9"/>
    <n v="10000"/>
    <s v="Murder"/>
    <x v="1"/>
    <x v="4"/>
    <n v="539.89"/>
    <n v="0"/>
    <m/>
    <m/>
    <s v="BCM"/>
  </r>
  <r>
    <x v="7"/>
    <x v="8"/>
    <n v="11200"/>
    <s v="Homicide"/>
    <x v="0"/>
    <x v="4"/>
    <n v="158048.68"/>
    <n v="0"/>
    <m/>
    <m/>
    <s v="BCM"/>
  </r>
  <r>
    <x v="7"/>
    <x v="10"/>
    <n v="10000"/>
    <s v="Murder"/>
    <x v="1"/>
    <x v="4"/>
    <n v="1122.3"/>
    <n v="0"/>
    <m/>
    <m/>
    <s v="BCM"/>
  </r>
  <r>
    <x v="7"/>
    <x v="3"/>
    <n v="17500"/>
    <s v="Other drug offenses"/>
    <x v="0"/>
    <x v="4"/>
    <n v="60929.41"/>
    <n v="0"/>
    <m/>
    <m/>
    <s v="MID-LEVEL"/>
  </r>
  <r>
    <x v="6"/>
    <x v="8"/>
    <n v="11200"/>
    <s v="Homicide"/>
    <x v="0"/>
    <x v="4"/>
    <n v="242986.08"/>
    <n v="0"/>
    <m/>
    <m/>
    <s v="BCM"/>
  </r>
  <r>
    <x v="6"/>
    <x v="5"/>
    <n v="13500"/>
    <s v="Weapons offenses"/>
    <x v="0"/>
    <x v="4"/>
    <n v="344436.33"/>
    <n v="0"/>
    <m/>
    <m/>
    <s v="MID-LEVEL"/>
  </r>
  <r>
    <x v="2"/>
    <x v="0"/>
    <n v="15500"/>
    <s v="Fraud"/>
    <x v="0"/>
    <x v="4"/>
    <n v="88395.91"/>
    <n v="0"/>
    <m/>
    <m/>
    <s v="BCM"/>
  </r>
  <r>
    <x v="7"/>
    <x v="2"/>
    <n v="12000"/>
    <s v="Narcotics - cocaine and heroin"/>
    <x v="0"/>
    <x v="4"/>
    <n v="88045.67"/>
    <n v="0"/>
    <m/>
    <m/>
    <s v="BCM"/>
  </r>
  <r>
    <x v="7"/>
    <x v="7"/>
    <n v="18500"/>
    <s v="Other criminal"/>
    <x v="0"/>
    <x v="4"/>
    <n v="700430.93"/>
    <n v="0"/>
    <m/>
    <m/>
    <s v="MID-LEVEL"/>
  </r>
  <r>
    <x v="6"/>
    <x v="10"/>
    <n v="11200"/>
    <s v="Homicide"/>
    <x v="0"/>
    <x v="4"/>
    <n v="92979.22"/>
    <n v="0"/>
    <m/>
    <m/>
    <s v="BCM"/>
  </r>
  <r>
    <x v="7"/>
    <x v="3"/>
    <n v="11500"/>
    <s v="Sexual assault"/>
    <x v="0"/>
    <x v="4"/>
    <n v="375875.71"/>
    <n v="0"/>
    <m/>
    <m/>
    <s v="MID-LEVEL"/>
  </r>
  <r>
    <x v="7"/>
    <x v="3"/>
    <n v="14000"/>
    <s v="Assault"/>
    <x v="0"/>
    <x v="4"/>
    <n v="1270010.17"/>
    <n v="0"/>
    <m/>
    <m/>
    <s v="MID-LEVEL"/>
  </r>
  <r>
    <x v="7"/>
    <x v="5"/>
    <n v="13500"/>
    <s v="Weapons offenses"/>
    <x v="0"/>
    <x v="4"/>
    <n v="35543.550000000003"/>
    <n v="0"/>
    <m/>
    <m/>
    <s v="BCM"/>
  </r>
  <r>
    <x v="7"/>
    <x v="10"/>
    <n v="10000"/>
    <s v="Other criminal"/>
    <x v="0"/>
    <x v="4"/>
    <n v="22002.73"/>
    <n v="0"/>
    <m/>
    <m/>
    <s v="MID-LEVEL"/>
  </r>
  <r>
    <x v="6"/>
    <x v="6"/>
    <n v="14000"/>
    <s v="Assault"/>
    <x v="0"/>
    <x v="4"/>
    <n v="1155726.22"/>
    <n v="0"/>
    <m/>
    <m/>
    <s v="MID-LEVEL"/>
  </r>
  <r>
    <x v="7"/>
    <x v="8"/>
    <n v="13500"/>
    <s v="Weapons offenses"/>
    <x v="0"/>
    <x v="4"/>
    <n v="12448.95"/>
    <n v="0"/>
    <m/>
    <m/>
    <s v="BCM"/>
  </r>
  <r>
    <x v="6"/>
    <x v="10"/>
    <n v="11000"/>
    <s v="Murder"/>
    <x v="1"/>
    <x v="4"/>
    <n v="1064567.42"/>
    <n v="0"/>
    <m/>
    <m/>
    <s v="BCM"/>
  </r>
  <r>
    <x v="6"/>
    <x v="2"/>
    <n v="11500"/>
    <s v="Sexual assault"/>
    <x v="0"/>
    <x v="4"/>
    <n v="515831.05"/>
    <n v="0"/>
    <m/>
    <m/>
    <s v="MID-LEVEL"/>
  </r>
  <r>
    <x v="7"/>
    <x v="7"/>
    <n v="14000"/>
    <s v="Assault"/>
    <x v="0"/>
    <x v="4"/>
    <n v="1334776.49"/>
    <n v="0"/>
    <m/>
    <m/>
    <s v="MID-LEVEL"/>
  </r>
  <r>
    <x v="7"/>
    <x v="8"/>
    <n v="14000"/>
    <s v="Assault"/>
    <x v="0"/>
    <x v="4"/>
    <n v="34614.400000000001"/>
    <n v="0"/>
    <m/>
    <m/>
    <s v="BCM"/>
  </r>
  <r>
    <x v="7"/>
    <x v="7"/>
    <n v="11500"/>
    <s v="Sexual assault"/>
    <x v="0"/>
    <x v="4"/>
    <n v="73663.89"/>
    <n v="0"/>
    <m/>
    <m/>
    <s v="BCM"/>
  </r>
  <r>
    <x v="2"/>
    <x v="9"/>
    <n v="11500"/>
    <s v="Sexual assault"/>
    <x v="0"/>
    <x v="4"/>
    <n v="529457.16"/>
    <n v="0"/>
    <m/>
    <m/>
    <s v="MID-LEVEL"/>
  </r>
  <r>
    <x v="6"/>
    <x v="3"/>
    <n v="11500"/>
    <s v="Sexual assault"/>
    <x v="0"/>
    <x v="4"/>
    <n v="439863.65"/>
    <n v="0"/>
    <m/>
    <m/>
    <s v="MID-LEVEL"/>
  </r>
  <r>
    <x v="6"/>
    <x v="4"/>
    <n v="12000"/>
    <s v="Narcotics - cocaine and heroin"/>
    <x v="0"/>
    <x v="4"/>
    <n v="937054.4"/>
    <n v="0"/>
    <m/>
    <m/>
    <s v="MID-LEVEL"/>
  </r>
  <r>
    <x v="7"/>
    <x v="0"/>
    <n v="14500"/>
    <s v="Theft"/>
    <x v="0"/>
    <x v="4"/>
    <n v="509291.6"/>
    <n v="0"/>
    <m/>
    <m/>
    <s v="MID-LEVEL"/>
  </r>
  <r>
    <x v="6"/>
    <x v="0"/>
    <n v="11000"/>
    <s v="Murder"/>
    <x v="1"/>
    <x v="4"/>
    <n v="1111748.3899999999"/>
    <n v="0"/>
    <m/>
    <m/>
    <s v="BCM"/>
  </r>
  <r>
    <x v="6"/>
    <x v="4"/>
    <n v="11000"/>
    <s v="Murder"/>
    <x v="1"/>
    <x v="4"/>
    <n v="819997.16"/>
    <n v="0"/>
    <m/>
    <m/>
    <s v="BCM"/>
  </r>
  <r>
    <x v="7"/>
    <x v="10"/>
    <n v="14000"/>
    <s v="Assault"/>
    <x v="0"/>
    <x v="4"/>
    <n v="1203139.26"/>
    <n v="0"/>
    <m/>
    <m/>
    <s v="MID-LEVEL"/>
  </r>
  <r>
    <x v="7"/>
    <x v="3"/>
    <n v="18500"/>
    <s v="Other criminal"/>
    <x v="0"/>
    <x v="4"/>
    <n v="199549.92"/>
    <n v="0"/>
    <m/>
    <m/>
    <s v="BCM"/>
  </r>
  <r>
    <x v="7"/>
    <x v="11"/>
    <n v="13000"/>
    <s v="Break and enter"/>
    <x v="0"/>
    <x v="4"/>
    <n v="416169.89"/>
    <n v="0"/>
    <m/>
    <m/>
    <s v="MID-LEVEL"/>
  </r>
  <r>
    <x v="7"/>
    <x v="1"/>
    <n v="12000"/>
    <s v="Narcotics - cocaine and heroin"/>
    <x v="0"/>
    <x v="4"/>
    <n v="50971.49"/>
    <n v="0"/>
    <m/>
    <m/>
    <s v="BCM"/>
  </r>
  <r>
    <x v="6"/>
    <x v="6"/>
    <n v="11500"/>
    <s v="Sexual assault"/>
    <x v="0"/>
    <x v="4"/>
    <n v="479280.45"/>
    <n v="0"/>
    <m/>
    <m/>
    <s v="MID-LEVEL"/>
  </r>
  <r>
    <x v="6"/>
    <x v="0"/>
    <n v="12500"/>
    <s v="Robbery"/>
    <x v="0"/>
    <x v="4"/>
    <n v="609197.28"/>
    <n v="0"/>
    <m/>
    <m/>
    <s v="MID-LEVEL"/>
  </r>
  <r>
    <x v="6"/>
    <x v="1"/>
    <n v="18500"/>
    <s v="Other criminal"/>
    <x v="0"/>
    <x v="4"/>
    <n v="290787.5"/>
    <n v="0"/>
    <m/>
    <m/>
    <s v="BCM"/>
  </r>
  <r>
    <x v="7"/>
    <x v="2"/>
    <n v="17000"/>
    <s v="Mischief"/>
    <x v="0"/>
    <x v="4"/>
    <n v="146260.10999999999"/>
    <n v="0"/>
    <m/>
    <m/>
    <s v="MID-LEVEL"/>
  </r>
  <r>
    <x v="2"/>
    <x v="7"/>
    <n v="11200"/>
    <s v="Homicide"/>
    <x v="0"/>
    <x v="4"/>
    <n v="20110.560000000001"/>
    <n v="0"/>
    <m/>
    <m/>
    <s v="Other"/>
  </r>
  <r>
    <x v="7"/>
    <x v="0"/>
    <n v="12500"/>
    <s v="Robbery"/>
    <x v="0"/>
    <x v="4"/>
    <n v="5291.35"/>
    <n v="0"/>
    <m/>
    <m/>
    <s v="Other"/>
  </r>
  <r>
    <x v="2"/>
    <x v="10"/>
    <n v="12000"/>
    <s v="Narcotics - cocaine and heroin"/>
    <x v="0"/>
    <x v="4"/>
    <n v="706533.28"/>
    <n v="0"/>
    <m/>
    <m/>
    <s v="MID-LEVEL"/>
  </r>
  <r>
    <x v="2"/>
    <x v="5"/>
    <n v="12000"/>
    <s v="Narcotics - cocaine and heroin"/>
    <x v="0"/>
    <x v="4"/>
    <n v="885211.96"/>
    <n v="0"/>
    <m/>
    <m/>
    <s v="MID-LEVEL"/>
  </r>
  <r>
    <x v="6"/>
    <x v="0"/>
    <n v="13500"/>
    <s v="Weapons offenses"/>
    <x v="0"/>
    <x v="4"/>
    <n v="264944.21999999997"/>
    <n v="0"/>
    <m/>
    <m/>
    <s v="MID-LEVEL"/>
  </r>
  <r>
    <x v="7"/>
    <x v="11"/>
    <n v="17500"/>
    <s v="Other drug offenses"/>
    <x v="0"/>
    <x v="4"/>
    <n v="62398.55"/>
    <n v="0"/>
    <m/>
    <m/>
    <s v="MID-LEVEL"/>
  </r>
  <r>
    <x v="7"/>
    <x v="1"/>
    <n v="18500"/>
    <s v="Other criminal"/>
    <x v="0"/>
    <x v="4"/>
    <n v="560195.76"/>
    <n v="0"/>
    <m/>
    <m/>
    <s v="MID-LEVEL"/>
  </r>
  <r>
    <x v="6"/>
    <x v="0"/>
    <n v="11200"/>
    <s v="Homicide"/>
    <x v="0"/>
    <x v="4"/>
    <n v="107743.84"/>
    <n v="0"/>
    <m/>
    <m/>
    <s v="MID-LEVEL"/>
  </r>
  <r>
    <x v="2"/>
    <x v="7"/>
    <n v="12500"/>
    <s v="Robbery"/>
    <x v="0"/>
    <x v="4"/>
    <n v="686394.71"/>
    <n v="0"/>
    <m/>
    <m/>
    <s v="MID-LEVEL"/>
  </r>
  <r>
    <x v="2"/>
    <x v="3"/>
    <n v="11500"/>
    <s v="Sexual assault"/>
    <x v="0"/>
    <x v="4"/>
    <n v="91999.11"/>
    <n v="0"/>
    <m/>
    <m/>
    <s v="BCM"/>
  </r>
  <r>
    <x v="6"/>
    <x v="0"/>
    <n v="14500"/>
    <s v="Theft"/>
    <x v="0"/>
    <x v="4"/>
    <n v="455216.45"/>
    <n v="0"/>
    <m/>
    <m/>
    <s v="MID-LEVEL"/>
  </r>
  <r>
    <x v="6"/>
    <x v="11"/>
    <n v="11200"/>
    <s v="Homicide"/>
    <x v="0"/>
    <x v="4"/>
    <n v="220163.76"/>
    <n v="0"/>
    <m/>
    <m/>
    <s v="BCM"/>
  </r>
  <r>
    <x v="6"/>
    <x v="7"/>
    <n v="11200"/>
    <s v="Homicide"/>
    <x v="0"/>
    <x v="4"/>
    <n v="78572.27"/>
    <n v="0"/>
    <m/>
    <m/>
    <s v="MID-LEVEL"/>
  </r>
  <r>
    <x v="7"/>
    <x v="1"/>
    <n v="13500"/>
    <s v="Weapons offenses"/>
    <x v="0"/>
    <x v="4"/>
    <n v="236825.78"/>
    <n v="0"/>
    <m/>
    <m/>
    <s v="MID-LEVEL"/>
  </r>
  <r>
    <x v="6"/>
    <x v="10"/>
    <n v="11200"/>
    <s v="Homicide"/>
    <x v="0"/>
    <x v="4"/>
    <n v="54377.39"/>
    <n v="0"/>
    <m/>
    <m/>
    <s v="MID-LEVEL"/>
  </r>
  <r>
    <x v="7"/>
    <x v="7"/>
    <n v="11500"/>
    <s v="Sexual assault"/>
    <x v="0"/>
    <x v="4"/>
    <n v="64950.34"/>
    <n v="0"/>
    <m/>
    <m/>
    <s v="Other"/>
  </r>
  <r>
    <x v="2"/>
    <x v="6"/>
    <n v="18500"/>
    <s v="Other criminal"/>
    <x v="0"/>
    <x v="4"/>
    <n v="261515.12"/>
    <n v="0"/>
    <m/>
    <m/>
    <s v="BCM"/>
  </r>
  <r>
    <x v="6"/>
    <x v="6"/>
    <n v="13000"/>
    <s v="Break and enter"/>
    <x v="0"/>
    <x v="4"/>
    <n v="378420.36"/>
    <n v="0"/>
    <m/>
    <m/>
    <s v="MID-LEVEL"/>
  </r>
  <r>
    <x v="7"/>
    <x v="6"/>
    <n v="12500"/>
    <s v="Robbery"/>
    <x v="0"/>
    <x v="4"/>
    <n v="522011.54"/>
    <n v="0"/>
    <m/>
    <m/>
    <s v="MID-LEVEL"/>
  </r>
  <r>
    <x v="7"/>
    <x v="8"/>
    <n v="15000"/>
    <s v="Threatening"/>
    <x v="0"/>
    <x v="4"/>
    <n v="202849.97"/>
    <n v="0"/>
    <m/>
    <m/>
    <s v="MID-LEVEL"/>
  </r>
  <r>
    <x v="7"/>
    <x v="10"/>
    <n v="15500"/>
    <s v="Fraud"/>
    <x v="0"/>
    <x v="4"/>
    <n v="171270.72"/>
    <n v="0"/>
    <m/>
    <m/>
    <s v="MID-LEVEL"/>
  </r>
  <r>
    <x v="6"/>
    <x v="6"/>
    <n v="11500"/>
    <s v="Sexual assault"/>
    <x v="0"/>
    <x v="4"/>
    <n v="109516.21"/>
    <n v="0"/>
    <m/>
    <m/>
    <s v="Other"/>
  </r>
  <r>
    <x v="6"/>
    <x v="2"/>
    <n v="17000"/>
    <s v="Mischief"/>
    <x v="0"/>
    <x v="4"/>
    <n v="86385.21"/>
    <n v="0"/>
    <m/>
    <m/>
    <s v="MID-LEVEL"/>
  </r>
  <r>
    <x v="6"/>
    <x v="11"/>
    <n v="12500"/>
    <s v="Robbery"/>
    <x v="0"/>
    <x v="4"/>
    <n v="639952.84"/>
    <n v="0"/>
    <m/>
    <m/>
    <s v="MID-LEVEL"/>
  </r>
  <r>
    <x v="6"/>
    <x v="4"/>
    <n v="15500"/>
    <s v="Fraud"/>
    <x v="0"/>
    <x v="4"/>
    <n v="182126.65"/>
    <n v="0"/>
    <m/>
    <m/>
    <s v="MID-LEVEL"/>
  </r>
  <r>
    <x v="7"/>
    <x v="7"/>
    <n v="16500"/>
    <s v="Other vehicle offenses"/>
    <x v="0"/>
    <x v="4"/>
    <n v="112402.34"/>
    <n v="0"/>
    <m/>
    <m/>
    <s v="MID-LEVEL"/>
  </r>
  <r>
    <x v="6"/>
    <x v="5"/>
    <n v="11200"/>
    <s v="Homicide"/>
    <x v="0"/>
    <x v="4"/>
    <n v="143063.89000000001"/>
    <n v="0"/>
    <m/>
    <m/>
    <s v="MID-LEVEL"/>
  </r>
  <r>
    <x v="6"/>
    <x v="8"/>
    <n v="12500"/>
    <s v="Robbery"/>
    <x v="0"/>
    <x v="4"/>
    <n v="67633.08"/>
    <n v="0"/>
    <m/>
    <m/>
    <s v="BCM"/>
  </r>
  <r>
    <x v="6"/>
    <x v="11"/>
    <n v="12500"/>
    <s v="Robbery"/>
    <x v="0"/>
    <x v="4"/>
    <n v="34207.74"/>
    <n v="0"/>
    <m/>
    <m/>
    <s v="Other"/>
  </r>
  <r>
    <x v="2"/>
    <x v="5"/>
    <n v="11000"/>
    <s v="Murder"/>
    <x v="1"/>
    <x v="4"/>
    <n v="720376.76"/>
    <n v="0"/>
    <m/>
    <m/>
    <s v="BCM"/>
  </r>
  <r>
    <x v="6"/>
    <x v="2"/>
    <n v="18500"/>
    <s v="Other criminal"/>
    <x v="0"/>
    <x v="4"/>
    <n v="703771.02"/>
    <n v="0"/>
    <m/>
    <m/>
    <s v="MID-LEVEL"/>
  </r>
  <r>
    <x v="6"/>
    <x v="8"/>
    <n v="14500"/>
    <s v="Theft"/>
    <x v="0"/>
    <x v="4"/>
    <n v="573926.99"/>
    <n v="0"/>
    <m/>
    <m/>
    <s v="MID-LEVEL"/>
  </r>
  <r>
    <x v="7"/>
    <x v="1"/>
    <n v="17000"/>
    <s v="Mischief"/>
    <x v="0"/>
    <x v="4"/>
    <n v="122653.57"/>
    <n v="0"/>
    <m/>
    <m/>
    <s v="MID-LEVEL"/>
  </r>
  <r>
    <x v="7"/>
    <x v="4"/>
    <n v="18500"/>
    <s v="Other criminal"/>
    <x v="0"/>
    <x v="4"/>
    <n v="25539.05"/>
    <n v="0"/>
    <m/>
    <m/>
    <s v="Other"/>
  </r>
  <r>
    <x v="7"/>
    <x v="2"/>
    <n v="15000"/>
    <s v="Threatening"/>
    <x v="0"/>
    <x v="4"/>
    <n v="211524.13"/>
    <n v="0"/>
    <m/>
    <m/>
    <s v="MID-LEVEL"/>
  </r>
  <r>
    <x v="6"/>
    <x v="9"/>
    <n v="15000"/>
    <s v="Threatening"/>
    <x v="0"/>
    <x v="4"/>
    <n v="226169.91"/>
    <n v="0"/>
    <m/>
    <m/>
    <s v="MID-LEVEL"/>
  </r>
  <r>
    <x v="7"/>
    <x v="0"/>
    <n v="17500"/>
    <s v="Other drug offenses"/>
    <x v="0"/>
    <x v="4"/>
    <n v="36174.26"/>
    <n v="0"/>
    <m/>
    <m/>
    <s v="MID-LEVEL"/>
  </r>
  <r>
    <x v="6"/>
    <x v="5"/>
    <n v="17500"/>
    <s v="Other drug offenses"/>
    <x v="0"/>
    <x v="4"/>
    <n v="27962.14"/>
    <n v="0"/>
    <m/>
    <m/>
    <s v="MID-LEVEL"/>
  </r>
  <r>
    <x v="2"/>
    <x v="8"/>
    <n v="12500"/>
    <s v="Robbery"/>
    <x v="0"/>
    <x v="4"/>
    <n v="557859.76"/>
    <n v="0"/>
    <m/>
    <m/>
    <s v="MID-LEVEL"/>
  </r>
  <r>
    <x v="3"/>
    <x v="10"/>
    <n v="11500"/>
    <s v="Sexual assault"/>
    <x v="0"/>
    <x v="4"/>
    <n v="83600.649999999994"/>
    <n v="0"/>
    <m/>
    <m/>
    <s v="Other"/>
  </r>
  <r>
    <x v="6"/>
    <x v="2"/>
    <n v="13000"/>
    <s v="Break and enter"/>
    <x v="0"/>
    <x v="4"/>
    <n v="418647.43"/>
    <n v="0"/>
    <m/>
    <m/>
    <s v="MID-LEVEL"/>
  </r>
  <r>
    <x v="2"/>
    <x v="1"/>
    <n v="11000"/>
    <s v="Murder"/>
    <x v="1"/>
    <x v="4"/>
    <n v="546025.73"/>
    <n v="0"/>
    <m/>
    <m/>
    <s v="BCM"/>
  </r>
  <r>
    <x v="7"/>
    <x v="7"/>
    <n v="11000"/>
    <s v="Murder"/>
    <x v="1"/>
    <x v="4"/>
    <n v="9525.8700000000008"/>
    <n v="0"/>
    <m/>
    <m/>
    <s v="Other"/>
  </r>
  <r>
    <x v="6"/>
    <x v="8"/>
    <n v="16500"/>
    <s v="Other vehicle offenses"/>
    <x v="0"/>
    <x v="4"/>
    <n v="123194.08"/>
    <n v="0"/>
    <m/>
    <m/>
    <s v="MID-LEVEL"/>
  </r>
  <r>
    <x v="9"/>
    <x v="7"/>
    <n v="14000"/>
    <s v="Assault"/>
    <x v="0"/>
    <x v="4"/>
    <n v="1107151.5900000001"/>
    <n v="0"/>
    <m/>
    <m/>
    <s v="MID-LEVEL"/>
  </r>
  <r>
    <x v="9"/>
    <x v="4"/>
    <n v="14000"/>
    <s v="Assault"/>
    <x v="0"/>
    <x v="4"/>
    <n v="1083328.1599999999"/>
    <n v="0"/>
    <m/>
    <m/>
    <s v="MID-LEVEL"/>
  </r>
  <r>
    <x v="6"/>
    <x v="7"/>
    <n v="17000"/>
    <s v="Mischief"/>
    <x v="0"/>
    <x v="4"/>
    <n v="132793.63"/>
    <n v="0"/>
    <m/>
    <m/>
    <s v="MID-LEVEL"/>
  </r>
  <r>
    <x v="7"/>
    <x v="6"/>
    <n v="11200"/>
    <s v="Homicide"/>
    <x v="0"/>
    <x v="4"/>
    <n v="2778.74"/>
    <n v="0"/>
    <m/>
    <m/>
    <s v="Other"/>
  </r>
  <r>
    <x v="6"/>
    <x v="6"/>
    <n v="11200"/>
    <s v="Homicide"/>
    <x v="0"/>
    <x v="4"/>
    <n v="66317.399999999994"/>
    <n v="0"/>
    <m/>
    <m/>
    <s v="Other"/>
  </r>
  <r>
    <x v="2"/>
    <x v="3"/>
    <n v="12000"/>
    <s v="Narcotics - cocaine and heroin"/>
    <x v="0"/>
    <x v="4"/>
    <n v="254554.21"/>
    <n v="0"/>
    <m/>
    <m/>
    <s v="BCM"/>
  </r>
  <r>
    <x v="2"/>
    <x v="8"/>
    <n v="12500"/>
    <s v="Robbery"/>
    <x v="0"/>
    <x v="4"/>
    <n v="119985.35"/>
    <n v="0"/>
    <m/>
    <m/>
    <s v="BCM"/>
  </r>
  <r>
    <x v="2"/>
    <x v="4"/>
    <n v="14000"/>
    <s v="Assault"/>
    <x v="0"/>
    <x v="4"/>
    <n v="21256.240000000002"/>
    <n v="0"/>
    <m/>
    <m/>
    <s v="BCM"/>
  </r>
  <r>
    <x v="6"/>
    <x v="8"/>
    <n v="17000"/>
    <s v="Mischief"/>
    <x v="0"/>
    <x v="4"/>
    <n v="136190.23000000001"/>
    <n v="0"/>
    <m/>
    <m/>
    <s v="MID-LEVEL"/>
  </r>
  <r>
    <x v="14"/>
    <x v="1"/>
    <n v="11000"/>
    <s v="Murder"/>
    <x v="1"/>
    <x v="4"/>
    <n v="906370.11"/>
    <n v="0"/>
    <m/>
    <m/>
    <s v="BCM"/>
  </r>
  <r>
    <x v="2"/>
    <x v="8"/>
    <n v="14500"/>
    <s v="Theft"/>
    <x v="0"/>
    <x v="4"/>
    <n v="545601.38"/>
    <n v="0"/>
    <m/>
    <m/>
    <s v="MID-LEVEL"/>
  </r>
  <r>
    <x v="2"/>
    <x v="7"/>
    <n v="17000"/>
    <s v="Mischief"/>
    <x v="0"/>
    <x v="4"/>
    <n v="113465.89"/>
    <n v="0"/>
    <m/>
    <m/>
    <s v="MID-LEVEL"/>
  </r>
  <r>
    <x v="14"/>
    <x v="9"/>
    <n v="12500"/>
    <s v="Robbery"/>
    <x v="0"/>
    <x v="4"/>
    <n v="686592.96"/>
    <n v="0"/>
    <m/>
    <m/>
    <s v="MID-LEVEL"/>
  </r>
  <r>
    <x v="2"/>
    <x v="11"/>
    <n v="11500"/>
    <s v="Sexual assault"/>
    <x v="0"/>
    <x v="4"/>
    <n v="103679.16"/>
    <n v="0"/>
    <m/>
    <m/>
    <s v="Other"/>
  </r>
  <r>
    <x v="2"/>
    <x v="7"/>
    <n v="11200"/>
    <s v="Homicide"/>
    <x v="0"/>
    <x v="4"/>
    <n v="92791.88"/>
    <n v="0"/>
    <m/>
    <m/>
    <s v="MID-LEVEL"/>
  </r>
  <r>
    <x v="14"/>
    <x v="5"/>
    <n v="13500"/>
    <s v="Weapons offenses"/>
    <x v="0"/>
    <x v="4"/>
    <n v="437996.01"/>
    <n v="0"/>
    <m/>
    <m/>
    <s v="MID-LEVEL"/>
  </r>
  <r>
    <x v="6"/>
    <x v="0"/>
    <n v="17500"/>
    <s v="Other drug offenses"/>
    <x v="0"/>
    <x v="4"/>
    <n v="29007.65"/>
    <n v="0"/>
    <m/>
    <m/>
    <s v="MID-LEVEL"/>
  </r>
  <r>
    <x v="2"/>
    <x v="4"/>
    <n v="13500"/>
    <s v="Weapons offenses"/>
    <x v="0"/>
    <x v="4"/>
    <n v="381944.79"/>
    <n v="0"/>
    <m/>
    <m/>
    <s v="MID-LEVEL"/>
  </r>
  <r>
    <x v="6"/>
    <x v="2"/>
    <n v="16000"/>
    <s v="Impaired driving"/>
    <x v="0"/>
    <x v="4"/>
    <n v="102535.18"/>
    <n v="0"/>
    <m/>
    <m/>
    <s v="MID-LEVEL"/>
  </r>
  <r>
    <x v="7"/>
    <x v="11"/>
    <n v="10000"/>
    <s v="Other criminal"/>
    <x v="0"/>
    <x v="4"/>
    <n v="27492.23"/>
    <n v="0"/>
    <m/>
    <m/>
    <s v="MID-LEVEL"/>
  </r>
  <r>
    <x v="14"/>
    <x v="2"/>
    <n v="11200"/>
    <s v="Homicide"/>
    <x v="0"/>
    <x v="4"/>
    <n v="327636.44"/>
    <n v="0"/>
    <m/>
    <m/>
    <s v="BCM"/>
  </r>
  <r>
    <x v="14"/>
    <x v="1"/>
    <n v="11500"/>
    <s v="Sexual assault"/>
    <x v="0"/>
    <x v="4"/>
    <n v="417809.77"/>
    <n v="0"/>
    <m/>
    <m/>
    <s v="MID-LEVEL"/>
  </r>
  <r>
    <x v="2"/>
    <x v="11"/>
    <n v="18500"/>
    <s v="Other criminal"/>
    <x v="0"/>
    <x v="4"/>
    <n v="276061.26"/>
    <n v="0"/>
    <m/>
    <m/>
    <s v="BCM"/>
  </r>
  <r>
    <x v="7"/>
    <x v="10"/>
    <n v="17500"/>
    <s v="Other drug offenses"/>
    <x v="0"/>
    <x v="4"/>
    <n v="3511.58"/>
    <n v="0"/>
    <m/>
    <m/>
    <s v="BCM"/>
  </r>
  <r>
    <x v="6"/>
    <x v="3"/>
    <n v="14000"/>
    <s v="Assault"/>
    <x v="0"/>
    <x v="4"/>
    <n v="32269.55"/>
    <n v="0"/>
    <m/>
    <m/>
    <s v="BCM"/>
  </r>
  <r>
    <x v="14"/>
    <x v="7"/>
    <n v="14000"/>
    <s v="Assault"/>
    <x v="0"/>
    <x v="4"/>
    <n v="1252788.3500000001"/>
    <n v="0"/>
    <m/>
    <m/>
    <s v="MID-LEVEL"/>
  </r>
  <r>
    <x v="2"/>
    <x v="10"/>
    <n v="11500"/>
    <s v="Sexual assault"/>
    <x v="0"/>
    <x v="4"/>
    <n v="111812.26"/>
    <n v="0"/>
    <m/>
    <m/>
    <s v="Other"/>
  </r>
  <r>
    <x v="14"/>
    <x v="5"/>
    <n v="14000"/>
    <s v="Assault"/>
    <x v="0"/>
    <x v="4"/>
    <n v="1148430.22"/>
    <n v="0"/>
    <m/>
    <m/>
    <s v="MID-LEVEL"/>
  </r>
  <r>
    <x v="14"/>
    <x v="5"/>
    <n v="11500"/>
    <s v="Sexual assault"/>
    <x v="0"/>
    <x v="4"/>
    <n v="595974.69999999995"/>
    <n v="0"/>
    <m/>
    <m/>
    <s v="MID-LEVEL"/>
  </r>
  <r>
    <x v="7"/>
    <x v="5"/>
    <n v="10000"/>
    <s v="Other criminal"/>
    <x v="0"/>
    <x v="4"/>
    <n v="4581.59"/>
    <n v="0"/>
    <m/>
    <m/>
    <s v="MID-LEVEL"/>
  </r>
  <r>
    <x v="2"/>
    <x v="6"/>
    <n v="15000"/>
    <s v="Threatening"/>
    <x v="0"/>
    <x v="4"/>
    <n v="130444.27"/>
    <n v="0"/>
    <m/>
    <m/>
    <s v="MID-LEVEL"/>
  </r>
  <r>
    <x v="2"/>
    <x v="4"/>
    <n v="14500"/>
    <s v="Theft"/>
    <x v="0"/>
    <x v="4"/>
    <n v="530287.15"/>
    <n v="0"/>
    <m/>
    <m/>
    <s v="MID-LEVEL"/>
  </r>
  <r>
    <x v="14"/>
    <x v="8"/>
    <n v="12000"/>
    <s v="Narcotics - cocaine and heroin"/>
    <x v="0"/>
    <x v="4"/>
    <n v="761465.98"/>
    <n v="0"/>
    <m/>
    <m/>
    <s v="MID-LEVEL"/>
  </r>
  <r>
    <x v="2"/>
    <x v="8"/>
    <n v="16500"/>
    <s v="Other vehicle offenses"/>
    <x v="0"/>
    <x v="4"/>
    <n v="115685.56"/>
    <n v="0"/>
    <m/>
    <m/>
    <s v="MID-LEVEL"/>
  </r>
  <r>
    <x v="2"/>
    <x v="5"/>
    <n v="18500"/>
    <s v="Other criminal"/>
    <x v="0"/>
    <x v="4"/>
    <n v="387686.48"/>
    <n v="0"/>
    <m/>
    <m/>
    <s v="BCM"/>
  </r>
  <r>
    <x v="3"/>
    <x v="7"/>
    <n v="18500"/>
    <s v="Other criminal"/>
    <x v="0"/>
    <x v="4"/>
    <n v="814665.65"/>
    <n v="0"/>
    <m/>
    <m/>
    <s v="MID-LEVEL"/>
  </r>
  <r>
    <x v="3"/>
    <x v="7"/>
    <n v="11500"/>
    <s v="Sexual assault"/>
    <x v="0"/>
    <x v="4"/>
    <n v="561882.11"/>
    <n v="0"/>
    <m/>
    <m/>
    <s v="MID-LEVEL"/>
  </r>
  <r>
    <x v="14"/>
    <x v="9"/>
    <n v="17500"/>
    <s v="Other drug offenses"/>
    <x v="0"/>
    <x v="4"/>
    <n v="55184.73"/>
    <n v="0"/>
    <m/>
    <m/>
    <s v="BCM"/>
  </r>
  <r>
    <x v="6"/>
    <x v="3"/>
    <n v="17500"/>
    <s v="Other drug offenses"/>
    <x v="0"/>
    <x v="4"/>
    <n v="3836.18"/>
    <n v="0"/>
    <m/>
    <m/>
    <s v="BCM"/>
  </r>
  <r>
    <x v="2"/>
    <x v="7"/>
    <n v="12000"/>
    <s v="Narcotics - cocaine and heroin"/>
    <x v="0"/>
    <x v="4"/>
    <n v="63889.65"/>
    <n v="0"/>
    <m/>
    <m/>
    <s v="BCM"/>
  </r>
  <r>
    <x v="6"/>
    <x v="7"/>
    <n v="10000"/>
    <s v="Other criminal"/>
    <x v="0"/>
    <x v="4"/>
    <n v="6685.64"/>
    <n v="0"/>
    <m/>
    <m/>
    <s v="MID-LEVEL"/>
  </r>
  <r>
    <x v="14"/>
    <x v="0"/>
    <n v="13500"/>
    <s v="Weapons offenses"/>
    <x v="0"/>
    <x v="4"/>
    <n v="342227.59"/>
    <n v="0"/>
    <m/>
    <m/>
    <s v="MID-LEVEL"/>
  </r>
  <r>
    <x v="14"/>
    <x v="7"/>
    <n v="14500"/>
    <s v="Theft"/>
    <x v="0"/>
    <x v="4"/>
    <n v="665075.06000000006"/>
    <n v="0"/>
    <m/>
    <m/>
    <s v="MID-LEVEL"/>
  </r>
  <r>
    <x v="2"/>
    <x v="5"/>
    <n v="11200"/>
    <s v="Homicide"/>
    <x v="0"/>
    <x v="4"/>
    <n v="152032.16"/>
    <n v="0"/>
    <m/>
    <m/>
    <s v="MID-LEVEL"/>
  </r>
  <r>
    <x v="9"/>
    <x v="8"/>
    <n v="12000"/>
    <s v="Narcotics - cocaine and heroin"/>
    <x v="0"/>
    <x v="4"/>
    <n v="730601.84"/>
    <n v="0"/>
    <m/>
    <m/>
    <s v="MID-LEVEL"/>
  </r>
  <r>
    <x v="6"/>
    <x v="3"/>
    <n v="11000"/>
    <s v="Murder"/>
    <x v="1"/>
    <x v="4"/>
    <n v="30749.79"/>
    <n v="0"/>
    <m/>
    <m/>
    <s v="MID-LEVEL"/>
  </r>
  <r>
    <x v="14"/>
    <x v="8"/>
    <n v="14500"/>
    <s v="Theft"/>
    <x v="0"/>
    <x v="4"/>
    <n v="593137.89"/>
    <n v="0"/>
    <m/>
    <m/>
    <s v="MID-LEVEL"/>
  </r>
  <r>
    <x v="6"/>
    <x v="4"/>
    <n v="13500"/>
    <s v="Weapons offenses"/>
    <x v="0"/>
    <x v="4"/>
    <n v="3291.86"/>
    <n v="0"/>
    <m/>
    <m/>
    <s v="BCM"/>
  </r>
  <r>
    <x v="6"/>
    <x v="1"/>
    <n v="12500"/>
    <s v="Robbery"/>
    <x v="0"/>
    <x v="4"/>
    <n v="56954.559999999998"/>
    <n v="0"/>
    <m/>
    <m/>
    <s v="BCM"/>
  </r>
  <r>
    <x v="3"/>
    <x v="0"/>
    <n v="14500"/>
    <s v="Theft"/>
    <x v="0"/>
    <x v="4"/>
    <n v="286875.45"/>
    <n v="0"/>
    <m/>
    <m/>
    <s v="MID-LEVEL"/>
  </r>
  <r>
    <x v="3"/>
    <x v="8"/>
    <n v="14500"/>
    <s v="Theft"/>
    <x v="0"/>
    <x v="4"/>
    <n v="326415.01"/>
    <n v="0"/>
    <m/>
    <m/>
    <s v="MID-LEVEL"/>
  </r>
  <r>
    <x v="3"/>
    <x v="7"/>
    <n v="11000"/>
    <s v="Murder"/>
    <x v="1"/>
    <x v="4"/>
    <n v="1357514.14"/>
    <n v="0"/>
    <m/>
    <m/>
    <s v="BCM"/>
  </r>
  <r>
    <x v="14"/>
    <x v="3"/>
    <n v="17500"/>
    <s v="Other drug offenses"/>
    <x v="0"/>
    <x v="4"/>
    <n v="29664.18"/>
    <n v="0"/>
    <m/>
    <m/>
    <s v="BCM"/>
  </r>
  <r>
    <x v="3"/>
    <x v="7"/>
    <n v="14000"/>
    <s v="Assault"/>
    <x v="0"/>
    <x v="4"/>
    <n v="18024.439999999999"/>
    <n v="0"/>
    <m/>
    <m/>
    <s v="BCM"/>
  </r>
  <r>
    <x v="3"/>
    <x v="9"/>
    <n v="13500"/>
    <s v="Weapons offenses"/>
    <x v="0"/>
    <x v="4"/>
    <n v="261803.66"/>
    <n v="0"/>
    <m/>
    <m/>
    <s v="MID-LEVEL"/>
  </r>
  <r>
    <x v="14"/>
    <x v="3"/>
    <n v="16000"/>
    <s v="Impaired driving"/>
    <x v="0"/>
    <x v="4"/>
    <n v="94669.08"/>
    <n v="0"/>
    <m/>
    <m/>
    <s v="MID-LEVEL"/>
  </r>
  <r>
    <x v="14"/>
    <x v="10"/>
    <n v="12500"/>
    <s v="Robbery"/>
    <x v="0"/>
    <x v="4"/>
    <n v="204589.17"/>
    <n v="0"/>
    <m/>
    <m/>
    <s v="BCM"/>
  </r>
  <r>
    <x v="14"/>
    <x v="8"/>
    <n v="11500"/>
    <s v="Sexual assault"/>
    <x v="0"/>
    <x v="4"/>
    <n v="141587.84"/>
    <n v="0"/>
    <m/>
    <m/>
    <s v="Other"/>
  </r>
  <r>
    <x v="2"/>
    <x v="2"/>
    <n v="13500"/>
    <s v="Weapons offenses"/>
    <x v="0"/>
    <x v="4"/>
    <n v="355968.96"/>
    <n v="0"/>
    <m/>
    <m/>
    <s v="MID-LEVEL"/>
  </r>
  <r>
    <x v="2"/>
    <x v="6"/>
    <n v="15500"/>
    <s v="Fraud"/>
    <x v="0"/>
    <x v="4"/>
    <n v="134257.04999999999"/>
    <n v="0"/>
    <m/>
    <m/>
    <s v="MID-LEVEL"/>
  </r>
  <r>
    <x v="6"/>
    <x v="11"/>
    <n v="11000"/>
    <s v="Murder"/>
    <x v="1"/>
    <x v="4"/>
    <n v="28039.15"/>
    <n v="0"/>
    <m/>
    <m/>
    <s v="MID-LEVEL"/>
  </r>
  <r>
    <x v="2"/>
    <x v="5"/>
    <n v="17000"/>
    <s v="Mischief"/>
    <x v="0"/>
    <x v="4"/>
    <n v="126623.27"/>
    <n v="0"/>
    <m/>
    <m/>
    <s v="MID-LEVEL"/>
  </r>
  <r>
    <x v="9"/>
    <x v="11"/>
    <n v="12000"/>
    <s v="Narcotics - cocaine and heroin"/>
    <x v="0"/>
    <x v="4"/>
    <n v="110402.33"/>
    <n v="0"/>
    <m/>
    <m/>
    <s v="BCM"/>
  </r>
  <r>
    <x v="2"/>
    <x v="5"/>
    <n v="15500"/>
    <s v="Fraud"/>
    <x v="0"/>
    <x v="4"/>
    <n v="169842.8"/>
    <n v="0"/>
    <m/>
    <m/>
    <s v="MID-LEVEL"/>
  </r>
  <r>
    <x v="14"/>
    <x v="8"/>
    <n v="12500"/>
    <s v="Robbery"/>
    <x v="0"/>
    <x v="4"/>
    <n v="237452.67"/>
    <n v="0"/>
    <m/>
    <m/>
    <s v="BCM"/>
  </r>
  <r>
    <x v="2"/>
    <x v="6"/>
    <n v="17000"/>
    <s v="Mischief"/>
    <x v="0"/>
    <x v="4"/>
    <n v="107638.91"/>
    <n v="0"/>
    <m/>
    <m/>
    <s v="MID-LEVEL"/>
  </r>
  <r>
    <x v="14"/>
    <x v="6"/>
    <n v="13500"/>
    <s v="Weapons offenses"/>
    <x v="0"/>
    <x v="4"/>
    <n v="378510.39"/>
    <n v="0"/>
    <m/>
    <m/>
    <s v="MID-LEVEL"/>
  </r>
  <r>
    <x v="2"/>
    <x v="11"/>
    <n v="11200"/>
    <s v="Homicide"/>
    <x v="0"/>
    <x v="4"/>
    <n v="75305.62"/>
    <n v="0"/>
    <m/>
    <m/>
    <s v="MID-LEVEL"/>
  </r>
  <r>
    <x v="14"/>
    <x v="11"/>
    <n v="11500"/>
    <s v="Sexual assault"/>
    <x v="0"/>
    <x v="4"/>
    <n v="79974.86"/>
    <n v="0"/>
    <m/>
    <m/>
    <s v="Other"/>
  </r>
  <r>
    <x v="14"/>
    <x v="9"/>
    <n v="17000"/>
    <s v="Mischief"/>
    <x v="0"/>
    <x v="4"/>
    <n v="134522.70000000001"/>
    <n v="0"/>
    <m/>
    <m/>
    <s v="MID-LEVEL"/>
  </r>
  <r>
    <x v="2"/>
    <x v="1"/>
    <n v="11200"/>
    <s v="Homicide"/>
    <x v="0"/>
    <x v="4"/>
    <n v="8141.88"/>
    <n v="0"/>
    <m/>
    <m/>
    <s v="Other"/>
  </r>
  <r>
    <x v="9"/>
    <x v="5"/>
    <n v="18500"/>
    <s v="Other criminal"/>
    <x v="0"/>
    <x v="4"/>
    <n v="700587.72"/>
    <n v="0"/>
    <m/>
    <m/>
    <s v="MID-LEVEL"/>
  </r>
  <r>
    <x v="14"/>
    <x v="5"/>
    <n v="11500"/>
    <s v="Sexual assault"/>
    <x v="0"/>
    <x v="4"/>
    <n v="71928.52"/>
    <n v="0"/>
    <m/>
    <m/>
    <s v="BCM"/>
  </r>
  <r>
    <x v="2"/>
    <x v="5"/>
    <n v="18000"/>
    <s v="Fail to comply"/>
    <x v="0"/>
    <x v="4"/>
    <n v="245.56"/>
    <n v="0"/>
    <m/>
    <m/>
    <s v="Other"/>
  </r>
  <r>
    <x v="3"/>
    <x v="7"/>
    <n v="13500"/>
    <s v="Weapons offenses"/>
    <x v="0"/>
    <x v="4"/>
    <n v="124412.31"/>
    <n v="0"/>
    <m/>
    <m/>
    <s v="BCM"/>
  </r>
  <r>
    <x v="14"/>
    <x v="10"/>
    <n v="14000"/>
    <s v="Assault"/>
    <x v="0"/>
    <x v="4"/>
    <n v="34821.71"/>
    <n v="0"/>
    <m/>
    <m/>
    <s v="BCM"/>
  </r>
  <r>
    <x v="2"/>
    <x v="1"/>
    <n v="11000"/>
    <s v="Murder"/>
    <x v="1"/>
    <x v="4"/>
    <n v="24561.27"/>
    <n v="0"/>
    <m/>
    <m/>
    <s v="MID-LEVEL"/>
  </r>
  <r>
    <x v="14"/>
    <x v="1"/>
    <n v="12000"/>
    <s v="Narcotics - cocaine and heroin"/>
    <x v="0"/>
    <x v="4"/>
    <n v="629845.98"/>
    <n v="0"/>
    <m/>
    <m/>
    <s v="MID-LEVEL"/>
  </r>
  <r>
    <x v="14"/>
    <x v="7"/>
    <n v="17000"/>
    <s v="Mischief"/>
    <x v="0"/>
    <x v="4"/>
    <n v="138959.39000000001"/>
    <n v="0"/>
    <m/>
    <m/>
    <s v="MID-LEVEL"/>
  </r>
  <r>
    <x v="3"/>
    <x v="9"/>
    <n v="12000"/>
    <s v="Narcotics - cocaine and heroin"/>
    <x v="0"/>
    <x v="4"/>
    <n v="146902.56"/>
    <n v="0"/>
    <m/>
    <m/>
    <s v="BCM"/>
  </r>
  <r>
    <x v="2"/>
    <x v="9"/>
    <n v="11000"/>
    <s v="Murder"/>
    <x v="1"/>
    <x v="4"/>
    <n v="36323.03"/>
    <n v="0"/>
    <m/>
    <m/>
    <s v="MID-LEVEL"/>
  </r>
  <r>
    <x v="2"/>
    <x v="5"/>
    <n v="12500"/>
    <s v="Robbery"/>
    <x v="0"/>
    <x v="4"/>
    <n v="73271.839999999997"/>
    <n v="0"/>
    <m/>
    <m/>
    <s v="BCM"/>
  </r>
  <r>
    <x v="14"/>
    <x v="5"/>
    <n v="14500"/>
    <s v="Theft"/>
    <x v="0"/>
    <x v="4"/>
    <n v="581725.18999999994"/>
    <n v="0"/>
    <m/>
    <m/>
    <s v="MID-LEVEL"/>
  </r>
  <r>
    <x v="2"/>
    <x v="6"/>
    <n v="11200"/>
    <s v="Homicide"/>
    <x v="0"/>
    <x v="4"/>
    <n v="60185.75"/>
    <n v="0"/>
    <m/>
    <m/>
    <s v="MID-LEVEL"/>
  </r>
  <r>
    <x v="14"/>
    <x v="5"/>
    <n v="15500"/>
    <s v="Fraud"/>
    <x v="0"/>
    <x v="4"/>
    <n v="169739.55"/>
    <n v="0"/>
    <m/>
    <m/>
    <s v="MID-LEVEL"/>
  </r>
  <r>
    <x v="9"/>
    <x v="11"/>
    <n v="14500"/>
    <s v="Theft"/>
    <x v="0"/>
    <x v="4"/>
    <n v="367202.23"/>
    <n v="0"/>
    <m/>
    <m/>
    <s v="MID-LEVEL"/>
  </r>
  <r>
    <x v="14"/>
    <x v="7"/>
    <n v="16500"/>
    <s v="Other vehicle offenses"/>
    <x v="0"/>
    <x v="4"/>
    <n v="954.98"/>
    <n v="0"/>
    <m/>
    <m/>
    <s v="BCM"/>
  </r>
  <r>
    <x v="3"/>
    <x v="10"/>
    <n v="14000"/>
    <s v="Assault"/>
    <x v="0"/>
    <x v="4"/>
    <n v="807642.58"/>
    <n v="0"/>
    <m/>
    <m/>
    <s v="MID-LEVEL"/>
  </r>
  <r>
    <x v="3"/>
    <x v="9"/>
    <n v="17000"/>
    <s v="Mischief"/>
    <x v="0"/>
    <x v="4"/>
    <n v="60188.51"/>
    <n v="0"/>
    <m/>
    <m/>
    <s v="MID-LEVEL"/>
  </r>
  <r>
    <x v="3"/>
    <x v="9"/>
    <n v="16000"/>
    <s v="Impaired driving"/>
    <x v="0"/>
    <x v="4"/>
    <n v="50562.11"/>
    <n v="0"/>
    <m/>
    <m/>
    <s v="MID-LEVEL"/>
  </r>
  <r>
    <x v="14"/>
    <x v="6"/>
    <n v="17000"/>
    <s v="Mischief"/>
    <x v="0"/>
    <x v="4"/>
    <n v="107399.8"/>
    <n v="0"/>
    <m/>
    <m/>
    <s v="MID-LEVEL"/>
  </r>
  <r>
    <x v="9"/>
    <x v="3"/>
    <n v="11200"/>
    <s v="Homicide"/>
    <x v="0"/>
    <x v="4"/>
    <n v="321154.62"/>
    <n v="0"/>
    <m/>
    <m/>
    <s v="BCM"/>
  </r>
  <r>
    <x v="9"/>
    <x v="5"/>
    <n v="11200"/>
    <s v="Homicide"/>
    <x v="0"/>
    <x v="4"/>
    <n v="392999.72"/>
    <n v="0"/>
    <m/>
    <m/>
    <s v="BCM"/>
  </r>
  <r>
    <x v="2"/>
    <x v="11"/>
    <n v="11200"/>
    <s v="Homicide"/>
    <x v="0"/>
    <x v="4"/>
    <n v="67959.399999999994"/>
    <n v="0"/>
    <m/>
    <m/>
    <s v="Other"/>
  </r>
  <r>
    <x v="2"/>
    <x v="10"/>
    <n v="10000"/>
    <s v="Other criminal"/>
    <x v="0"/>
    <x v="4"/>
    <n v="4266.7"/>
    <n v="0"/>
    <m/>
    <m/>
    <s v="MID-LEVEL"/>
  </r>
  <r>
    <x v="14"/>
    <x v="2"/>
    <n v="13500"/>
    <s v="Weapons offenses"/>
    <x v="0"/>
    <x v="4"/>
    <n v="69886.14"/>
    <n v="0"/>
    <m/>
    <m/>
    <s v="BCM"/>
  </r>
  <r>
    <x v="2"/>
    <x v="4"/>
    <n v="17000"/>
    <s v="Mischief"/>
    <x v="0"/>
    <x v="4"/>
    <n v="54.57"/>
    <n v="0"/>
    <m/>
    <m/>
    <s v="BCM"/>
  </r>
  <r>
    <x v="14"/>
    <x v="2"/>
    <n v="11500"/>
    <s v="Sexual assault"/>
    <x v="0"/>
    <x v="4"/>
    <n v="169616.55"/>
    <n v="0"/>
    <m/>
    <m/>
    <s v="Other"/>
  </r>
  <r>
    <x v="9"/>
    <x v="6"/>
    <n v="11000"/>
    <s v="Murder"/>
    <x v="1"/>
    <x v="4"/>
    <n v="989640.83"/>
    <n v="0"/>
    <m/>
    <m/>
    <s v="BCM"/>
  </r>
  <r>
    <x v="9"/>
    <x v="8"/>
    <n v="14000"/>
    <s v="Assault"/>
    <x v="0"/>
    <x v="4"/>
    <n v="1118406.75"/>
    <n v="0"/>
    <m/>
    <m/>
    <s v="MID-LEVEL"/>
  </r>
  <r>
    <x v="9"/>
    <x v="3"/>
    <n v="18500"/>
    <s v="Other criminal"/>
    <x v="0"/>
    <x v="4"/>
    <n v="625445.06999999995"/>
    <n v="0"/>
    <m/>
    <m/>
    <s v="MID-LEVEL"/>
  </r>
  <r>
    <x v="4"/>
    <x v="7"/>
    <n v="11000"/>
    <s v="Murder"/>
    <x v="1"/>
    <x v="4"/>
    <n v="935202.44"/>
    <n v="0"/>
    <m/>
    <m/>
    <s v="BCM"/>
  </r>
  <r>
    <x v="2"/>
    <x v="6"/>
    <n v="14000"/>
    <s v="Assault"/>
    <x v="0"/>
    <x v="4"/>
    <n v="15492.32"/>
    <n v="0"/>
    <m/>
    <m/>
    <s v="BCM"/>
  </r>
  <r>
    <x v="14"/>
    <x v="0"/>
    <n v="12500"/>
    <s v="Robbery"/>
    <x v="0"/>
    <x v="4"/>
    <n v="33667.339999999997"/>
    <n v="0"/>
    <m/>
    <m/>
    <s v="Other"/>
  </r>
  <r>
    <x v="3"/>
    <x v="7"/>
    <n v="15500"/>
    <s v="Fraud"/>
    <x v="0"/>
    <x v="4"/>
    <n v="104654.7"/>
    <n v="0"/>
    <m/>
    <m/>
    <s v="MID-LEVEL"/>
  </r>
  <r>
    <x v="3"/>
    <x v="11"/>
    <n v="15500"/>
    <s v="Fraud"/>
    <x v="0"/>
    <x v="4"/>
    <n v="106934.45"/>
    <n v="0"/>
    <m/>
    <m/>
    <s v="MID-LEVEL"/>
  </r>
  <r>
    <x v="14"/>
    <x v="0"/>
    <n v="18000"/>
    <s v="Fail to comply"/>
    <x v="0"/>
    <x v="4"/>
    <n v="60"/>
    <n v="0"/>
    <m/>
    <m/>
    <s v="BCM"/>
  </r>
  <r>
    <x v="3"/>
    <x v="11"/>
    <n v="13000"/>
    <s v="Break and enter"/>
    <x v="0"/>
    <x v="4"/>
    <n v="364715.01"/>
    <n v="0"/>
    <m/>
    <m/>
    <s v="MID-LEVEL"/>
  </r>
  <r>
    <x v="9"/>
    <x v="11"/>
    <n v="14000"/>
    <s v="Assault"/>
    <x v="0"/>
    <x v="4"/>
    <n v="1072142.3"/>
    <n v="0"/>
    <m/>
    <m/>
    <s v="MID-LEVEL"/>
  </r>
  <r>
    <x v="3"/>
    <x v="8"/>
    <n v="13000"/>
    <s v="Break and enter"/>
    <x v="0"/>
    <x v="4"/>
    <n v="330257.13"/>
    <n v="0"/>
    <m/>
    <m/>
    <s v="MID-LEVEL"/>
  </r>
  <r>
    <x v="3"/>
    <x v="8"/>
    <n v="11000"/>
    <s v="Murder"/>
    <x v="1"/>
    <x v="4"/>
    <n v="296885"/>
    <n v="0"/>
    <m/>
    <m/>
    <s v="BCM"/>
  </r>
  <r>
    <x v="14"/>
    <x v="3"/>
    <n v="16500"/>
    <s v="Other vehicle offenses"/>
    <x v="0"/>
    <x v="4"/>
    <n v="86350.3"/>
    <n v="0"/>
    <m/>
    <m/>
    <s v="MID-LEVEL"/>
  </r>
  <r>
    <x v="0"/>
    <x v="8"/>
    <n v="11500"/>
    <s v="Sexual assault"/>
    <x v="0"/>
    <x v="4"/>
    <n v="519682.01"/>
    <n v="0"/>
    <m/>
    <m/>
    <s v="MID-LEVEL"/>
  </r>
  <r>
    <x v="3"/>
    <x v="7"/>
    <n v="11200"/>
    <s v="Homicide"/>
    <x v="0"/>
    <x v="4"/>
    <n v="404624.76"/>
    <n v="0"/>
    <m/>
    <m/>
    <s v="BCM"/>
  </r>
  <r>
    <x v="0"/>
    <x v="0"/>
    <n v="11000"/>
    <s v="Murder"/>
    <x v="1"/>
    <x v="4"/>
    <n v="926974.31"/>
    <n v="0"/>
    <m/>
    <m/>
    <s v="BCM"/>
  </r>
  <r>
    <x v="9"/>
    <x v="5"/>
    <n v="15500"/>
    <s v="Fraud"/>
    <x v="0"/>
    <x v="4"/>
    <n v="163069.42000000001"/>
    <n v="0"/>
    <m/>
    <m/>
    <s v="MID-LEVEL"/>
  </r>
  <r>
    <x v="9"/>
    <x v="5"/>
    <n v="14000"/>
    <s v="Assault"/>
    <x v="0"/>
    <x v="4"/>
    <n v="64821.760000000002"/>
    <n v="0"/>
    <m/>
    <m/>
    <s v="BCM"/>
  </r>
  <r>
    <x v="14"/>
    <x v="2"/>
    <n v="16000"/>
    <s v="Impaired driving"/>
    <x v="0"/>
    <x v="4"/>
    <n v="120956.91"/>
    <n v="0"/>
    <m/>
    <m/>
    <s v="MID-LEVEL"/>
  </r>
  <r>
    <x v="3"/>
    <x v="9"/>
    <n v="11200"/>
    <s v="Homicide"/>
    <x v="0"/>
    <x v="4"/>
    <n v="101966.03"/>
    <n v="0"/>
    <m/>
    <m/>
    <s v="MID-LEVEL"/>
  </r>
  <r>
    <x v="3"/>
    <x v="4"/>
    <n v="11500"/>
    <s v="Sexual assault"/>
    <x v="0"/>
    <x v="4"/>
    <n v="78846.86"/>
    <n v="0"/>
    <m/>
    <m/>
    <s v="BCM"/>
  </r>
  <r>
    <x v="9"/>
    <x v="11"/>
    <n v="12500"/>
    <s v="Robbery"/>
    <x v="0"/>
    <x v="4"/>
    <n v="32652.240000000002"/>
    <n v="0"/>
    <m/>
    <m/>
    <s v="Other"/>
  </r>
  <r>
    <x v="3"/>
    <x v="4"/>
    <n v="15500"/>
    <s v="Fraud"/>
    <x v="0"/>
    <x v="4"/>
    <n v="121140.48"/>
    <n v="0"/>
    <m/>
    <m/>
    <s v="MID-LEVEL"/>
  </r>
  <r>
    <x v="14"/>
    <x v="6"/>
    <n v="15000"/>
    <s v="Threatening"/>
    <x v="0"/>
    <x v="4"/>
    <n v="123886.12"/>
    <n v="0"/>
    <m/>
    <m/>
    <s v="MID-LEVEL"/>
  </r>
  <r>
    <x v="9"/>
    <x v="8"/>
    <n v="11500"/>
    <s v="Sexual assault"/>
    <x v="0"/>
    <x v="4"/>
    <n v="520049.25"/>
    <n v="0"/>
    <m/>
    <m/>
    <s v="MID-LEVEL"/>
  </r>
  <r>
    <x v="3"/>
    <x v="4"/>
    <n v="12000"/>
    <s v="Narcotics - cocaine and heroin"/>
    <x v="0"/>
    <x v="4"/>
    <n v="75514.95"/>
    <n v="0"/>
    <m/>
    <m/>
    <s v="BCM"/>
  </r>
  <r>
    <x v="4"/>
    <x v="8"/>
    <n v="11500"/>
    <s v="Sexual assault"/>
    <x v="0"/>
    <x v="4"/>
    <n v="15068.92"/>
    <n v="0"/>
    <m/>
    <m/>
    <s v="BCM"/>
  </r>
  <r>
    <x v="9"/>
    <x v="1"/>
    <n v="18500"/>
    <s v="Other criminal"/>
    <x v="0"/>
    <x v="4"/>
    <n v="342049.47"/>
    <n v="0"/>
    <m/>
    <m/>
    <s v="BCM"/>
  </r>
  <r>
    <x v="9"/>
    <x v="9"/>
    <n v="13000"/>
    <s v="Break and enter"/>
    <x v="0"/>
    <x v="4"/>
    <n v="522.80999999999995"/>
    <n v="0"/>
    <m/>
    <m/>
    <s v="BCM"/>
  </r>
  <r>
    <x v="14"/>
    <x v="2"/>
    <n v="14000"/>
    <s v="Assault"/>
    <x v="0"/>
    <x v="4"/>
    <n v="4755.2299999999996"/>
    <n v="0"/>
    <m/>
    <m/>
    <s v="BCM"/>
  </r>
  <r>
    <x v="9"/>
    <x v="0"/>
    <n v="11200"/>
    <s v="Homicide"/>
    <x v="0"/>
    <x v="4"/>
    <n v="76172.039999999994"/>
    <n v="0"/>
    <m/>
    <m/>
    <s v="MID-LEVEL"/>
  </r>
  <r>
    <x v="3"/>
    <x v="6"/>
    <n v="18500"/>
    <s v="Other criminal"/>
    <x v="0"/>
    <x v="4"/>
    <n v="178920.32000000001"/>
    <n v="0"/>
    <m/>
    <m/>
    <s v="BCM"/>
  </r>
  <r>
    <x v="3"/>
    <x v="10"/>
    <n v="16000"/>
    <s v="Impaired driving"/>
    <x v="0"/>
    <x v="4"/>
    <n v="52629"/>
    <n v="0"/>
    <m/>
    <m/>
    <s v="MID-LEVEL"/>
  </r>
  <r>
    <x v="0"/>
    <x v="9"/>
    <n v="11500"/>
    <s v="Sexual assault"/>
    <x v="0"/>
    <x v="4"/>
    <n v="125826.06"/>
    <n v="0"/>
    <m/>
    <m/>
    <s v="BCM"/>
  </r>
  <r>
    <x v="9"/>
    <x v="7"/>
    <n v="12500"/>
    <s v="Robbery"/>
    <x v="0"/>
    <x v="4"/>
    <n v="50829.69"/>
    <n v="0"/>
    <m/>
    <m/>
    <s v="Other"/>
  </r>
  <r>
    <x v="0"/>
    <x v="1"/>
    <n v="11000"/>
    <s v="Murder"/>
    <x v="1"/>
    <x v="4"/>
    <n v="1173372.22"/>
    <n v="0"/>
    <m/>
    <m/>
    <s v="BCM"/>
  </r>
  <r>
    <x v="3"/>
    <x v="1"/>
    <n v="14500"/>
    <s v="Theft"/>
    <x v="0"/>
    <x v="4"/>
    <n v="418498.46"/>
    <n v="0"/>
    <m/>
    <m/>
    <s v="MID-LEVEL"/>
  </r>
  <r>
    <x v="9"/>
    <x v="1"/>
    <n v="13500"/>
    <s v="Weapons offenses"/>
    <x v="0"/>
    <x v="4"/>
    <n v="498419.69"/>
    <n v="0"/>
    <m/>
    <m/>
    <s v="MID-LEVEL"/>
  </r>
  <r>
    <x v="9"/>
    <x v="1"/>
    <n v="11000"/>
    <s v="Murder"/>
    <x v="1"/>
    <x v="4"/>
    <n v="1146176.82"/>
    <n v="0"/>
    <m/>
    <m/>
    <s v="BCM"/>
  </r>
  <r>
    <x v="3"/>
    <x v="9"/>
    <n v="16500"/>
    <s v="Other vehicle offenses"/>
    <x v="0"/>
    <x v="4"/>
    <n v="8253.7099999999991"/>
    <n v="0"/>
    <m/>
    <m/>
    <s v="BCM"/>
  </r>
  <r>
    <x v="14"/>
    <x v="11"/>
    <n v="17500"/>
    <s v="Other drug offenses"/>
    <x v="0"/>
    <x v="4"/>
    <n v="35927.519999999997"/>
    <n v="0"/>
    <m/>
    <m/>
    <s v="BCM"/>
  </r>
  <r>
    <x v="9"/>
    <x v="3"/>
    <n v="17000"/>
    <s v="Mischief"/>
    <x v="0"/>
    <x v="4"/>
    <n v="98521.22"/>
    <n v="0"/>
    <m/>
    <m/>
    <s v="MID-LEVEL"/>
  </r>
  <r>
    <x v="0"/>
    <x v="6"/>
    <n v="11500"/>
    <s v="Sexual assault"/>
    <x v="0"/>
    <x v="4"/>
    <n v="611029.75"/>
    <n v="0"/>
    <m/>
    <m/>
    <s v="MID-LEVEL"/>
  </r>
  <r>
    <x v="3"/>
    <x v="5"/>
    <n v="16000"/>
    <s v="Impaired driving"/>
    <x v="0"/>
    <x v="4"/>
    <n v="88768.55"/>
    <n v="0"/>
    <m/>
    <m/>
    <s v="MID-LEVEL"/>
  </r>
  <r>
    <x v="0"/>
    <x v="3"/>
    <n v="11500"/>
    <s v="Sexual assault"/>
    <x v="0"/>
    <x v="4"/>
    <n v="475937.48"/>
    <n v="0"/>
    <m/>
    <m/>
    <s v="MID-LEVEL"/>
  </r>
  <r>
    <x v="14"/>
    <x v="5"/>
    <n v="14000"/>
    <s v="Assault"/>
    <x v="0"/>
    <x v="4"/>
    <n v="66307.16"/>
    <n v="0"/>
    <m/>
    <m/>
    <s v="BCM"/>
  </r>
  <r>
    <x v="14"/>
    <x v="3"/>
    <n v="18000"/>
    <s v="Fail to comply"/>
    <x v="0"/>
    <x v="4"/>
    <n v="954.98"/>
    <n v="0"/>
    <m/>
    <m/>
    <s v="Other"/>
  </r>
  <r>
    <x v="3"/>
    <x v="11"/>
    <n v="17000"/>
    <s v="Mischief"/>
    <x v="0"/>
    <x v="4"/>
    <n v="91538.29"/>
    <n v="0"/>
    <m/>
    <m/>
    <s v="MID-LEVEL"/>
  </r>
  <r>
    <x v="0"/>
    <x v="0"/>
    <n v="12000"/>
    <s v="Narcotics - cocaine and heroin"/>
    <x v="0"/>
    <x v="4"/>
    <n v="735630.36"/>
    <n v="0"/>
    <m/>
    <m/>
    <s v="MID-LEVEL"/>
  </r>
  <r>
    <x v="9"/>
    <x v="11"/>
    <n v="13500"/>
    <s v="Weapons offenses"/>
    <x v="0"/>
    <x v="4"/>
    <n v="42013.4"/>
    <n v="0"/>
    <m/>
    <m/>
    <s v="BCM"/>
  </r>
  <r>
    <x v="3"/>
    <x v="6"/>
    <n v="18500"/>
    <s v="Other criminal"/>
    <x v="0"/>
    <x v="4"/>
    <n v="19644.099999999999"/>
    <n v="0"/>
    <m/>
    <m/>
    <s v="Other"/>
  </r>
  <r>
    <x v="9"/>
    <x v="8"/>
    <n v="12000"/>
    <s v="Narcotics - cocaine and heroin"/>
    <x v="0"/>
    <x v="4"/>
    <n v="138297.79"/>
    <n v="0"/>
    <m/>
    <m/>
    <s v="BCM"/>
  </r>
  <r>
    <x v="0"/>
    <x v="8"/>
    <n v="11000"/>
    <s v="Murder"/>
    <x v="1"/>
    <x v="4"/>
    <n v="903291.31"/>
    <n v="0"/>
    <m/>
    <m/>
    <s v="BCM"/>
  </r>
  <r>
    <x v="0"/>
    <x v="6"/>
    <n v="15500"/>
    <s v="Fraud"/>
    <x v="0"/>
    <x v="4"/>
    <n v="99888.4"/>
    <n v="0"/>
    <m/>
    <m/>
    <s v="MID-LEVEL"/>
  </r>
  <r>
    <x v="11"/>
    <x v="5"/>
    <n v="11000"/>
    <s v="Murder"/>
    <x v="1"/>
    <x v="4"/>
    <n v="1056234.04"/>
    <n v="0"/>
    <m/>
    <m/>
    <s v="BCM"/>
  </r>
  <r>
    <x v="0"/>
    <x v="0"/>
    <n v="16500"/>
    <s v="Other vehicle offenses"/>
    <x v="0"/>
    <x v="4"/>
    <n v="105763.27"/>
    <n v="0"/>
    <m/>
    <m/>
    <s v="MID-LEVEL"/>
  </r>
  <r>
    <x v="9"/>
    <x v="6"/>
    <n v="14500"/>
    <s v="Theft"/>
    <x v="0"/>
    <x v="4"/>
    <n v="321291.53000000003"/>
    <n v="0"/>
    <m/>
    <m/>
    <s v="MID-LEVEL"/>
  </r>
  <r>
    <x v="9"/>
    <x v="5"/>
    <n v="17000"/>
    <s v="Mischief"/>
    <x v="0"/>
    <x v="4"/>
    <n v="122598.62"/>
    <n v="0"/>
    <m/>
    <m/>
    <s v="MID-LEVEL"/>
  </r>
  <r>
    <x v="9"/>
    <x v="3"/>
    <n v="12000"/>
    <s v="Narcotics - cocaine and heroin"/>
    <x v="0"/>
    <x v="4"/>
    <n v="112148.33"/>
    <n v="0"/>
    <m/>
    <m/>
    <s v="BCM"/>
  </r>
  <r>
    <x v="3"/>
    <x v="9"/>
    <n v="12500"/>
    <s v="Robbery"/>
    <x v="0"/>
    <x v="4"/>
    <n v="49218.63"/>
    <n v="0"/>
    <m/>
    <m/>
    <s v="BCM"/>
  </r>
  <r>
    <x v="0"/>
    <x v="9"/>
    <n v="14500"/>
    <s v="Theft"/>
    <x v="0"/>
    <x v="4"/>
    <n v="346644.58"/>
    <n v="0"/>
    <m/>
    <m/>
    <s v="MID-LEVEL"/>
  </r>
  <r>
    <x v="14"/>
    <x v="7"/>
    <n v="14500"/>
    <s v="Theft"/>
    <x v="0"/>
    <x v="4"/>
    <n v="300.47000000000003"/>
    <n v="0"/>
    <m/>
    <m/>
    <s v="Other"/>
  </r>
  <r>
    <x v="9"/>
    <x v="4"/>
    <n v="11500"/>
    <s v="Sexual assault"/>
    <x v="0"/>
    <x v="4"/>
    <n v="176350.73"/>
    <n v="0"/>
    <m/>
    <m/>
    <s v="Other"/>
  </r>
  <r>
    <x v="9"/>
    <x v="6"/>
    <n v="13500"/>
    <s v="Weapons offenses"/>
    <x v="0"/>
    <x v="4"/>
    <n v="192204.83"/>
    <n v="0"/>
    <m/>
    <m/>
    <s v="BCM"/>
  </r>
  <r>
    <x v="0"/>
    <x v="7"/>
    <n v="14000"/>
    <s v="Assault"/>
    <x v="0"/>
    <x v="4"/>
    <n v="47920.51"/>
    <n v="0"/>
    <m/>
    <m/>
    <s v="BCM"/>
  </r>
  <r>
    <x v="0"/>
    <x v="11"/>
    <n v="14000"/>
    <s v="Assault"/>
    <x v="0"/>
    <x v="4"/>
    <n v="9188.74"/>
    <n v="0"/>
    <m/>
    <m/>
    <s v="BCM"/>
  </r>
  <r>
    <x v="14"/>
    <x v="11"/>
    <n v="19000"/>
    <s v="BCM_AFA"/>
    <x v="3"/>
    <x v="4"/>
    <n v="358018.62"/>
    <n v="0"/>
    <s v="Y"/>
    <m/>
    <s v="BCM"/>
  </r>
  <r>
    <x v="7"/>
    <x v="11"/>
    <n v="19000"/>
    <s v="BCM_AFA"/>
    <x v="3"/>
    <x v="4"/>
    <n v="609961.35"/>
    <n v="0"/>
    <s v="Y"/>
    <m/>
    <s v="MID-LEVEL"/>
  </r>
  <r>
    <x v="3"/>
    <x v="9"/>
    <n v="11000"/>
    <s v="Murder"/>
    <x v="1"/>
    <x v="4"/>
    <n v="682.13"/>
    <n v="0"/>
    <m/>
    <m/>
    <s v="Other"/>
  </r>
  <r>
    <x v="3"/>
    <x v="7"/>
    <n v="11000"/>
    <s v="Murder"/>
    <x v="1"/>
    <x v="4"/>
    <n v="2728.5"/>
    <n v="0"/>
    <m/>
    <m/>
    <s v="Other"/>
  </r>
  <r>
    <x v="3"/>
    <x v="5"/>
    <n v="17500"/>
    <s v="Other drug offenses"/>
    <x v="0"/>
    <x v="4"/>
    <n v="35441.29"/>
    <n v="0"/>
    <m/>
    <m/>
    <s v="MID-LEVEL"/>
  </r>
  <r>
    <x v="3"/>
    <x v="7"/>
    <n v="13000"/>
    <s v="Break and enter"/>
    <x v="0"/>
    <x v="4"/>
    <n v="23685.42"/>
    <n v="0"/>
    <m/>
    <m/>
    <s v="BCM"/>
  </r>
  <r>
    <x v="3"/>
    <x v="6"/>
    <n v="11000"/>
    <s v="Murder"/>
    <x v="1"/>
    <x v="4"/>
    <n v="42397.81"/>
    <n v="0"/>
    <m/>
    <m/>
    <s v="MID-LEVEL"/>
  </r>
  <r>
    <x v="9"/>
    <x v="7"/>
    <n v="16000"/>
    <s v="Impaired driving"/>
    <x v="0"/>
    <x v="4"/>
    <n v="99186.96"/>
    <n v="0"/>
    <m/>
    <m/>
    <s v="MID-LEVEL"/>
  </r>
  <r>
    <x v="3"/>
    <x v="5"/>
    <n v="11200"/>
    <s v="Homicide"/>
    <x v="0"/>
    <x v="4"/>
    <n v="108772.34"/>
    <n v="0"/>
    <m/>
    <m/>
    <s v="MID-LEVEL"/>
  </r>
  <r>
    <x v="3"/>
    <x v="5"/>
    <n v="13500"/>
    <s v="Weapons offenses"/>
    <x v="0"/>
    <x v="4"/>
    <n v="129191.54"/>
    <n v="0"/>
    <m/>
    <m/>
    <s v="BCM"/>
  </r>
  <r>
    <x v="4"/>
    <x v="8"/>
    <n v="11500"/>
    <s v="Sexual assault"/>
    <x v="0"/>
    <x v="4"/>
    <n v="121714.56"/>
    <n v="0"/>
    <m/>
    <m/>
    <s v="Other"/>
  </r>
  <r>
    <x v="4"/>
    <x v="11"/>
    <n v="12000"/>
    <s v="Narcotics - cocaine and heroin"/>
    <x v="0"/>
    <x v="4"/>
    <n v="684873.28"/>
    <n v="0"/>
    <m/>
    <m/>
    <s v="MID-LEVEL"/>
  </r>
  <r>
    <x v="0"/>
    <x v="5"/>
    <n v="14000"/>
    <s v="Assault"/>
    <x v="0"/>
    <x v="4"/>
    <n v="1098238.1499999999"/>
    <n v="0"/>
    <m/>
    <m/>
    <s v="MID-LEVEL"/>
  </r>
  <r>
    <x v="0"/>
    <x v="7"/>
    <n v="18500"/>
    <s v="Other criminal"/>
    <x v="0"/>
    <x v="4"/>
    <n v="257313.48"/>
    <n v="0"/>
    <m/>
    <m/>
    <s v="BCM"/>
  </r>
  <r>
    <x v="3"/>
    <x v="9"/>
    <n v="10000"/>
    <s v="Other criminal"/>
    <x v="0"/>
    <x v="4"/>
    <n v="6375.82"/>
    <n v="0"/>
    <m/>
    <m/>
    <s v="MID-LEVEL"/>
  </r>
  <r>
    <x v="4"/>
    <x v="1"/>
    <n v="11500"/>
    <s v="Sexual assault"/>
    <x v="0"/>
    <x v="4"/>
    <n v="516154.65"/>
    <n v="0"/>
    <m/>
    <m/>
    <s v="MID-LEVEL"/>
  </r>
  <r>
    <x v="9"/>
    <x v="2"/>
    <n v="13000"/>
    <s v="Break and enter"/>
    <x v="0"/>
    <x v="4"/>
    <n v="458826.53"/>
    <n v="0"/>
    <m/>
    <m/>
    <s v="MID-LEVEL"/>
  </r>
  <r>
    <x v="0"/>
    <x v="8"/>
    <n v="18000"/>
    <s v="Fail to comply"/>
    <x v="0"/>
    <x v="4"/>
    <n v="837014.53"/>
    <n v="0"/>
    <m/>
    <m/>
    <s v="MID-LEVEL"/>
  </r>
  <r>
    <x v="9"/>
    <x v="4"/>
    <n v="13000"/>
    <s v="Break and enter"/>
    <x v="0"/>
    <x v="4"/>
    <n v="437593.61"/>
    <n v="0"/>
    <m/>
    <m/>
    <s v="MID-LEVEL"/>
  </r>
  <r>
    <x v="0"/>
    <x v="5"/>
    <n v="11500"/>
    <s v="Sexual assault"/>
    <x v="0"/>
    <x v="4"/>
    <n v="33750.160000000003"/>
    <n v="0"/>
    <m/>
    <m/>
    <s v="BCM"/>
  </r>
  <r>
    <x v="0"/>
    <x v="7"/>
    <n v="11200"/>
    <s v="Homicide"/>
    <x v="0"/>
    <x v="4"/>
    <n v="41482.68"/>
    <n v="0"/>
    <m/>
    <m/>
    <s v="Other"/>
  </r>
  <r>
    <x v="9"/>
    <x v="2"/>
    <n v="17000"/>
    <s v="Mischief"/>
    <x v="0"/>
    <x v="4"/>
    <n v="138852.63"/>
    <n v="0"/>
    <m/>
    <m/>
    <s v="MID-LEVEL"/>
  </r>
  <r>
    <x v="11"/>
    <x v="9"/>
    <n v="11500"/>
    <s v="Sexual assault"/>
    <x v="0"/>
    <x v="4"/>
    <n v="519661.34"/>
    <n v="0"/>
    <m/>
    <m/>
    <s v="MID-LEVEL"/>
  </r>
  <r>
    <x v="3"/>
    <x v="3"/>
    <n v="16000"/>
    <s v="Impaired driving"/>
    <x v="0"/>
    <x v="4"/>
    <n v="33022.78"/>
    <n v="0"/>
    <m/>
    <m/>
    <s v="MID-LEVEL"/>
  </r>
  <r>
    <x v="0"/>
    <x v="3"/>
    <n v="15000"/>
    <s v="Threatening"/>
    <x v="0"/>
    <x v="4"/>
    <n v="136342.84"/>
    <n v="0"/>
    <m/>
    <m/>
    <s v="MID-LEVEL"/>
  </r>
  <r>
    <x v="9"/>
    <x v="5"/>
    <n v="14500"/>
    <s v="Theft"/>
    <x v="0"/>
    <x v="4"/>
    <n v="33338.79"/>
    <n v="0"/>
    <m/>
    <m/>
    <s v="BCM"/>
  </r>
  <r>
    <x v="0"/>
    <x v="11"/>
    <n v="15000"/>
    <s v="Threatening"/>
    <x v="0"/>
    <x v="4"/>
    <n v="143148.54999999999"/>
    <n v="0"/>
    <m/>
    <m/>
    <s v="MID-LEVEL"/>
  </r>
  <r>
    <x v="7"/>
    <x v="0"/>
    <n v="12500"/>
    <s v="Robbery"/>
    <x v="0"/>
    <x v="4"/>
    <n v="419240.74"/>
    <n v="0"/>
    <m/>
    <m/>
    <s v="MID-LEVEL"/>
  </r>
  <r>
    <x v="7"/>
    <x v="7"/>
    <n v="11200"/>
    <s v="Homicide"/>
    <x v="0"/>
    <x v="4"/>
    <n v="248556.95"/>
    <n v="0"/>
    <m/>
    <m/>
    <s v="BCM"/>
  </r>
  <r>
    <x v="7"/>
    <x v="7"/>
    <n v="11000"/>
    <s v="Murder"/>
    <x v="1"/>
    <x v="4"/>
    <n v="761453.82"/>
    <n v="0"/>
    <m/>
    <m/>
    <s v="BCM"/>
  </r>
  <r>
    <x v="7"/>
    <x v="5"/>
    <n v="11200"/>
    <s v="Homicide"/>
    <x v="0"/>
    <x v="4"/>
    <n v="250718.82"/>
    <n v="0"/>
    <m/>
    <m/>
    <s v="BCM"/>
  </r>
  <r>
    <x v="6"/>
    <x v="8"/>
    <n v="13500"/>
    <s v="Weapons offenses"/>
    <x v="0"/>
    <x v="4"/>
    <n v="286158.62"/>
    <n v="0"/>
    <m/>
    <m/>
    <s v="MID-LEVEL"/>
  </r>
  <r>
    <x v="7"/>
    <x v="4"/>
    <n v="15500"/>
    <s v="Fraud"/>
    <x v="0"/>
    <x v="4"/>
    <n v="26244.94"/>
    <n v="0"/>
    <m/>
    <m/>
    <s v="BCM"/>
  </r>
  <r>
    <x v="7"/>
    <x v="3"/>
    <n v="11200"/>
    <s v="Homicide"/>
    <x v="0"/>
    <x v="4"/>
    <n v="207239.76"/>
    <n v="0"/>
    <m/>
    <m/>
    <s v="BCM"/>
  </r>
  <r>
    <x v="7"/>
    <x v="10"/>
    <n v="18500"/>
    <s v="Other criminal"/>
    <x v="0"/>
    <x v="4"/>
    <n v="164582.74"/>
    <n v="0"/>
    <m/>
    <m/>
    <s v="BCM"/>
  </r>
  <r>
    <x v="7"/>
    <x v="5"/>
    <n v="11500"/>
    <s v="Sexual assault"/>
    <x v="0"/>
    <x v="4"/>
    <n v="71881.62"/>
    <n v="0"/>
    <m/>
    <m/>
    <s v="BCM"/>
  </r>
  <r>
    <x v="6"/>
    <x v="9"/>
    <n v="13500"/>
    <s v="Weapons offenses"/>
    <x v="0"/>
    <x v="4"/>
    <n v="340598.29"/>
    <n v="0"/>
    <m/>
    <m/>
    <s v="MID-LEVEL"/>
  </r>
  <r>
    <x v="7"/>
    <x v="10"/>
    <n v="11500"/>
    <s v="Sexual assault"/>
    <x v="0"/>
    <x v="4"/>
    <n v="466105.17"/>
    <n v="0"/>
    <m/>
    <m/>
    <s v="MID-LEVEL"/>
  </r>
  <r>
    <x v="7"/>
    <x v="6"/>
    <n v="14000"/>
    <s v="Assault"/>
    <x v="0"/>
    <x v="4"/>
    <n v="1190537.96"/>
    <n v="0"/>
    <m/>
    <m/>
    <s v="MID-LEVEL"/>
  </r>
  <r>
    <x v="7"/>
    <x v="3"/>
    <n v="12000"/>
    <s v="Narcotics - cocaine and heroin"/>
    <x v="0"/>
    <x v="4"/>
    <n v="842715.16"/>
    <n v="0"/>
    <m/>
    <m/>
    <s v="MID-LEVEL"/>
  </r>
  <r>
    <x v="6"/>
    <x v="6"/>
    <n v="12000"/>
    <s v="Narcotics - cocaine and heroin"/>
    <x v="0"/>
    <x v="4"/>
    <n v="819115.17"/>
    <n v="0"/>
    <m/>
    <m/>
    <s v="MID-LEVEL"/>
  </r>
  <r>
    <x v="7"/>
    <x v="8"/>
    <n v="18500"/>
    <s v="Other criminal"/>
    <x v="0"/>
    <x v="4"/>
    <n v="155112.26999999999"/>
    <n v="0"/>
    <m/>
    <m/>
    <s v="BCM"/>
  </r>
  <r>
    <x v="7"/>
    <x v="11"/>
    <n v="12000"/>
    <s v="Narcotics - cocaine and heroin"/>
    <x v="0"/>
    <x v="4"/>
    <n v="117501.02"/>
    <n v="0"/>
    <m/>
    <m/>
    <s v="BCM"/>
  </r>
  <r>
    <x v="2"/>
    <x v="4"/>
    <n v="12500"/>
    <s v="Robbery"/>
    <x v="0"/>
    <x v="4"/>
    <n v="579564.06999999995"/>
    <n v="0"/>
    <m/>
    <m/>
    <s v="MID-LEVEL"/>
  </r>
  <r>
    <x v="6"/>
    <x v="3"/>
    <n v="15500"/>
    <s v="Fraud"/>
    <x v="0"/>
    <x v="4"/>
    <n v="170615.82"/>
    <n v="0"/>
    <m/>
    <m/>
    <s v="MID-LEVEL"/>
  </r>
  <r>
    <x v="7"/>
    <x v="10"/>
    <n v="11500"/>
    <s v="Sexual assault"/>
    <x v="0"/>
    <x v="4"/>
    <n v="120621.83"/>
    <n v="0"/>
    <m/>
    <m/>
    <s v="Other"/>
  </r>
  <r>
    <x v="6"/>
    <x v="7"/>
    <n v="12000"/>
    <s v="Narcotics - cocaine and heroin"/>
    <x v="0"/>
    <x v="4"/>
    <n v="844387.66"/>
    <n v="0"/>
    <m/>
    <m/>
    <s v="MID-LEVEL"/>
  </r>
  <r>
    <x v="6"/>
    <x v="0"/>
    <n v="12000"/>
    <s v="Narcotics - cocaine and heroin"/>
    <x v="0"/>
    <x v="4"/>
    <n v="808976.52"/>
    <n v="0"/>
    <m/>
    <m/>
    <s v="MID-LEVEL"/>
  </r>
  <r>
    <x v="7"/>
    <x v="0"/>
    <n v="18500"/>
    <s v="Other criminal"/>
    <x v="0"/>
    <x v="4"/>
    <n v="544745.09"/>
    <n v="0"/>
    <m/>
    <m/>
    <s v="MID-LEVEL"/>
  </r>
  <r>
    <x v="7"/>
    <x v="10"/>
    <n v="17500"/>
    <s v="Other drug offenses"/>
    <x v="0"/>
    <x v="4"/>
    <n v="33663.43"/>
    <n v="0"/>
    <m/>
    <m/>
    <s v="MID-LEVEL"/>
  </r>
  <r>
    <x v="7"/>
    <x v="3"/>
    <n v="12500"/>
    <s v="Robbery"/>
    <x v="0"/>
    <x v="4"/>
    <n v="536646.36"/>
    <n v="0"/>
    <m/>
    <m/>
    <s v="MID-LEVEL"/>
  </r>
  <r>
    <x v="7"/>
    <x v="4"/>
    <n v="12500"/>
    <s v="Robbery"/>
    <x v="0"/>
    <x v="4"/>
    <n v="102634.28"/>
    <n v="0"/>
    <m/>
    <m/>
    <s v="BCM"/>
  </r>
  <r>
    <x v="7"/>
    <x v="9"/>
    <n v="15500"/>
    <s v="Fraud"/>
    <x v="0"/>
    <x v="4"/>
    <n v="164495.6"/>
    <n v="0"/>
    <m/>
    <m/>
    <s v="MID-LEVEL"/>
  </r>
  <r>
    <x v="7"/>
    <x v="1"/>
    <n v="13000"/>
    <s v="Break and enter"/>
    <x v="0"/>
    <x v="4"/>
    <n v="426223.73"/>
    <n v="0"/>
    <m/>
    <m/>
    <s v="MID-LEVEL"/>
  </r>
  <r>
    <x v="7"/>
    <x v="0"/>
    <n v="16500"/>
    <s v="Other vehicle offenses"/>
    <x v="0"/>
    <x v="4"/>
    <n v="87225.7"/>
    <n v="0"/>
    <m/>
    <m/>
    <s v="MID-LEVEL"/>
  </r>
  <r>
    <x v="7"/>
    <x v="6"/>
    <n v="12000"/>
    <s v="Narcotics - cocaine and heroin"/>
    <x v="0"/>
    <x v="4"/>
    <n v="818557.04"/>
    <n v="0"/>
    <m/>
    <m/>
    <s v="MID-LEVEL"/>
  </r>
  <r>
    <x v="7"/>
    <x v="2"/>
    <n v="11500"/>
    <s v="Sexual assault"/>
    <x v="0"/>
    <x v="4"/>
    <n v="434266.7"/>
    <n v="0"/>
    <m/>
    <m/>
    <s v="MID-LEVEL"/>
  </r>
  <r>
    <x v="7"/>
    <x v="9"/>
    <n v="13500"/>
    <s v="Weapons offenses"/>
    <x v="0"/>
    <x v="4"/>
    <n v="265498.71999999997"/>
    <n v="0"/>
    <m/>
    <m/>
    <s v="MID-LEVEL"/>
  </r>
  <r>
    <x v="7"/>
    <x v="9"/>
    <n v="16000"/>
    <s v="Impaired driving"/>
    <x v="0"/>
    <x v="4"/>
    <n v="129194.12"/>
    <n v="0"/>
    <m/>
    <m/>
    <s v="MID-LEVEL"/>
  </r>
  <r>
    <x v="2"/>
    <x v="4"/>
    <n v="18500"/>
    <s v="Other criminal"/>
    <x v="0"/>
    <x v="4"/>
    <n v="147943.9"/>
    <n v="0"/>
    <m/>
    <m/>
    <s v="BCM"/>
  </r>
  <r>
    <x v="7"/>
    <x v="11"/>
    <n v="11200"/>
    <s v="Homicide"/>
    <x v="0"/>
    <x v="4"/>
    <n v="23707.01"/>
    <n v="0"/>
    <m/>
    <m/>
    <s v="Other"/>
  </r>
  <r>
    <x v="6"/>
    <x v="8"/>
    <n v="12000"/>
    <s v="Narcotics - cocaine and heroin"/>
    <x v="0"/>
    <x v="4"/>
    <n v="48380.77"/>
    <n v="0"/>
    <m/>
    <m/>
    <s v="BCM"/>
  </r>
  <r>
    <x v="6"/>
    <x v="7"/>
    <n v="18500"/>
    <s v="Other criminal"/>
    <x v="0"/>
    <x v="4"/>
    <n v="159042.96"/>
    <n v="0"/>
    <m/>
    <m/>
    <s v="BCM"/>
  </r>
  <r>
    <x v="7"/>
    <x v="2"/>
    <n v="12500"/>
    <s v="Robbery"/>
    <x v="0"/>
    <x v="4"/>
    <n v="657784.98"/>
    <n v="0"/>
    <m/>
    <m/>
    <s v="MID-LEVEL"/>
  </r>
  <r>
    <x v="7"/>
    <x v="11"/>
    <n v="15500"/>
    <s v="Fraud"/>
    <x v="0"/>
    <x v="4"/>
    <n v="173794.17"/>
    <n v="0"/>
    <m/>
    <m/>
    <s v="MID-LEVEL"/>
  </r>
  <r>
    <x v="7"/>
    <x v="11"/>
    <n v="12500"/>
    <s v="Robbery"/>
    <x v="0"/>
    <x v="4"/>
    <n v="34026.550000000003"/>
    <n v="0"/>
    <m/>
    <m/>
    <s v="Other"/>
  </r>
  <r>
    <x v="6"/>
    <x v="8"/>
    <n v="15500"/>
    <s v="Fraud"/>
    <x v="0"/>
    <x v="4"/>
    <n v="166692.29"/>
    <n v="0"/>
    <m/>
    <m/>
    <s v="MID-LEVEL"/>
  </r>
  <r>
    <x v="6"/>
    <x v="9"/>
    <n v="18500"/>
    <s v="Other criminal"/>
    <x v="0"/>
    <x v="4"/>
    <n v="769610.14"/>
    <n v="0"/>
    <m/>
    <m/>
    <s v="MID-LEVEL"/>
  </r>
  <r>
    <x v="7"/>
    <x v="11"/>
    <n v="18000"/>
    <s v="Fail to comply"/>
    <x v="0"/>
    <x v="4"/>
    <n v="1073786.21"/>
    <n v="0"/>
    <m/>
    <m/>
    <s v="MID-LEVEL"/>
  </r>
  <r>
    <x v="7"/>
    <x v="1"/>
    <n v="11500"/>
    <s v="Sexual assault"/>
    <x v="0"/>
    <x v="4"/>
    <n v="49629.91"/>
    <n v="0"/>
    <m/>
    <m/>
    <s v="Other"/>
  </r>
  <r>
    <x v="2"/>
    <x v="7"/>
    <n v="11000"/>
    <s v="Murder"/>
    <x v="1"/>
    <x v="4"/>
    <n v="951589.52"/>
    <n v="0"/>
    <m/>
    <m/>
    <s v="BCM"/>
  </r>
  <r>
    <x v="6"/>
    <x v="7"/>
    <n v="17500"/>
    <s v="Other drug offenses"/>
    <x v="0"/>
    <x v="4"/>
    <n v="4261.54"/>
    <n v="0"/>
    <m/>
    <m/>
    <s v="BCM"/>
  </r>
  <r>
    <x v="2"/>
    <x v="7"/>
    <n v="18500"/>
    <s v="Other criminal"/>
    <x v="0"/>
    <x v="4"/>
    <n v="915501.74"/>
    <n v="0"/>
    <m/>
    <m/>
    <s v="MID-LEVEL"/>
  </r>
  <r>
    <x v="7"/>
    <x v="7"/>
    <n v="15000"/>
    <s v="Threatening"/>
    <x v="0"/>
    <x v="4"/>
    <n v="216531.64"/>
    <n v="0"/>
    <m/>
    <m/>
    <s v="MID-LEVEL"/>
  </r>
  <r>
    <x v="7"/>
    <x v="9"/>
    <n v="13000"/>
    <s v="Break and enter"/>
    <x v="0"/>
    <x v="4"/>
    <n v="6400.63"/>
    <n v="0"/>
    <m/>
    <m/>
    <s v="BCM"/>
  </r>
  <r>
    <x v="6"/>
    <x v="10"/>
    <n v="13500"/>
    <s v="Weapons offenses"/>
    <x v="0"/>
    <x v="4"/>
    <n v="22606.83"/>
    <n v="0"/>
    <m/>
    <m/>
    <s v="BCM"/>
  </r>
  <r>
    <x v="7"/>
    <x v="3"/>
    <n v="17000"/>
    <s v="Mischief"/>
    <x v="0"/>
    <x v="4"/>
    <n v="138243.12"/>
    <n v="0"/>
    <m/>
    <m/>
    <s v="MID-LEVEL"/>
  </r>
  <r>
    <x v="7"/>
    <x v="11"/>
    <n v="16500"/>
    <s v="Other vehicle offenses"/>
    <x v="0"/>
    <x v="4"/>
    <n v="122489.37"/>
    <n v="0"/>
    <m/>
    <m/>
    <s v="MID-LEVEL"/>
  </r>
  <r>
    <x v="2"/>
    <x v="7"/>
    <n v="16000"/>
    <s v="Impaired driving"/>
    <x v="0"/>
    <x v="4"/>
    <n v="127835.59"/>
    <n v="0"/>
    <m/>
    <m/>
    <s v="MID-LEVEL"/>
  </r>
  <r>
    <x v="6"/>
    <x v="7"/>
    <n v="13500"/>
    <s v="Weapons offenses"/>
    <x v="0"/>
    <x v="4"/>
    <n v="40814.71"/>
    <n v="0"/>
    <m/>
    <m/>
    <s v="BCM"/>
  </r>
  <r>
    <x v="7"/>
    <x v="3"/>
    <n v="15000"/>
    <s v="Threatening"/>
    <x v="0"/>
    <x v="4"/>
    <n v="169755.4"/>
    <n v="0"/>
    <m/>
    <m/>
    <s v="MID-LEVEL"/>
  </r>
  <r>
    <x v="7"/>
    <x v="5"/>
    <n v="11200"/>
    <s v="Homicide"/>
    <x v="0"/>
    <x v="4"/>
    <n v="154698.73000000001"/>
    <n v="0"/>
    <m/>
    <m/>
    <s v="MID-LEVEL"/>
  </r>
  <r>
    <x v="6"/>
    <x v="0"/>
    <n v="16000"/>
    <s v="Impaired driving"/>
    <x v="0"/>
    <x v="4"/>
    <n v="98116.28"/>
    <n v="0"/>
    <m/>
    <m/>
    <s v="MID-LEVEL"/>
  </r>
  <r>
    <x v="7"/>
    <x v="4"/>
    <n v="11200"/>
    <s v="Homicide"/>
    <x v="0"/>
    <x v="4"/>
    <n v="73164.53"/>
    <n v="0"/>
    <m/>
    <m/>
    <s v="MID-LEVEL"/>
  </r>
  <r>
    <x v="6"/>
    <x v="10"/>
    <n v="11500"/>
    <s v="Sexual assault"/>
    <x v="0"/>
    <x v="4"/>
    <n v="91047.37"/>
    <n v="0"/>
    <m/>
    <m/>
    <s v="Other"/>
  </r>
  <r>
    <x v="6"/>
    <x v="10"/>
    <n v="16000"/>
    <s v="Impaired driving"/>
    <x v="0"/>
    <x v="4"/>
    <n v="129928.75"/>
    <n v="0"/>
    <m/>
    <m/>
    <s v="MID-LEVEL"/>
  </r>
  <r>
    <x v="7"/>
    <x v="7"/>
    <n v="12500"/>
    <s v="Robbery"/>
    <x v="0"/>
    <x v="4"/>
    <n v="18969.68"/>
    <n v="0"/>
    <m/>
    <m/>
    <s v="Other"/>
  </r>
  <r>
    <x v="14"/>
    <x v="3"/>
    <n v="18500"/>
    <s v="Other criminal"/>
    <x v="0"/>
    <x v="4"/>
    <n v="308550.92"/>
    <n v="0"/>
    <m/>
    <m/>
    <s v="BCM"/>
  </r>
  <r>
    <x v="7"/>
    <x v="2"/>
    <n v="18500"/>
    <s v="Other criminal"/>
    <x v="0"/>
    <x v="4"/>
    <n v="210032.76"/>
    <n v="0"/>
    <m/>
    <m/>
    <s v="BCM"/>
  </r>
  <r>
    <x v="6"/>
    <x v="11"/>
    <n v="18500"/>
    <s v="Other criminal"/>
    <x v="0"/>
    <x v="4"/>
    <n v="553458.68999999994"/>
    <n v="0"/>
    <m/>
    <m/>
    <s v="MID-LEVEL"/>
  </r>
  <r>
    <x v="7"/>
    <x v="10"/>
    <n v="17000"/>
    <s v="Mischief"/>
    <x v="0"/>
    <x v="4"/>
    <n v="162200.28"/>
    <n v="0"/>
    <m/>
    <m/>
    <s v="MID-LEVEL"/>
  </r>
  <r>
    <x v="7"/>
    <x v="6"/>
    <n v="14500"/>
    <s v="Theft"/>
    <x v="0"/>
    <x v="4"/>
    <n v="517774.76"/>
    <n v="0"/>
    <m/>
    <m/>
    <s v="MID-LEVEL"/>
  </r>
  <r>
    <x v="7"/>
    <x v="3"/>
    <n v="14500"/>
    <s v="Theft"/>
    <x v="0"/>
    <x v="4"/>
    <n v="280.58"/>
    <n v="0"/>
    <m/>
    <m/>
    <s v="BCM"/>
  </r>
  <r>
    <x v="6"/>
    <x v="11"/>
    <n v="13500"/>
    <s v="Weapons offenses"/>
    <x v="0"/>
    <x v="4"/>
    <n v="10043.08"/>
    <n v="0"/>
    <m/>
    <m/>
    <s v="BCM"/>
  </r>
  <r>
    <x v="7"/>
    <x v="3"/>
    <n v="11000"/>
    <s v="Murder"/>
    <x v="1"/>
    <x v="4"/>
    <n v="26054.959999999999"/>
    <n v="0"/>
    <m/>
    <m/>
    <s v="Other"/>
  </r>
  <r>
    <x v="6"/>
    <x v="0"/>
    <n v="10000"/>
    <s v="Other criminal"/>
    <x v="0"/>
    <x v="4"/>
    <n v="20049.3"/>
    <n v="0"/>
    <m/>
    <m/>
    <s v="MID-LEVEL"/>
  </r>
  <r>
    <x v="6"/>
    <x v="2"/>
    <n v="15500"/>
    <s v="Fraud"/>
    <x v="0"/>
    <x v="4"/>
    <n v="168865.11"/>
    <n v="0"/>
    <m/>
    <m/>
    <s v="MID-LEVEL"/>
  </r>
  <r>
    <x v="7"/>
    <x v="5"/>
    <n v="12000"/>
    <s v="Narcotics - cocaine and heroin"/>
    <x v="0"/>
    <x v="4"/>
    <n v="132848.31"/>
    <n v="0"/>
    <m/>
    <m/>
    <s v="BCM"/>
  </r>
  <r>
    <x v="2"/>
    <x v="10"/>
    <n v="11000"/>
    <s v="Murder"/>
    <x v="1"/>
    <x v="4"/>
    <n v="596749.41"/>
    <n v="0"/>
    <m/>
    <m/>
    <s v="BCM"/>
  </r>
  <r>
    <x v="14"/>
    <x v="3"/>
    <n v="11000"/>
    <s v="Murder"/>
    <x v="1"/>
    <x v="4"/>
    <n v="763576.67"/>
    <n v="0"/>
    <m/>
    <m/>
    <s v="BCM"/>
  </r>
  <r>
    <x v="7"/>
    <x v="1"/>
    <n v="11200"/>
    <s v="Homicide"/>
    <x v="0"/>
    <x v="4"/>
    <n v="96639.87"/>
    <n v="0"/>
    <m/>
    <m/>
    <s v="MID-LEVEL"/>
  </r>
  <r>
    <x v="2"/>
    <x v="9"/>
    <n v="11500"/>
    <s v="Sexual assault"/>
    <x v="0"/>
    <x v="4"/>
    <n v="145020.68"/>
    <n v="0"/>
    <m/>
    <m/>
    <s v="BCM"/>
  </r>
  <r>
    <x v="7"/>
    <x v="6"/>
    <n v="15500"/>
    <s v="Fraud"/>
    <x v="0"/>
    <x v="4"/>
    <n v="154552.47"/>
    <n v="0"/>
    <m/>
    <m/>
    <s v="MID-LEVEL"/>
  </r>
  <r>
    <x v="7"/>
    <x v="1"/>
    <n v="16500"/>
    <s v="Other vehicle offenses"/>
    <x v="0"/>
    <x v="4"/>
    <n v="85924.59"/>
    <n v="0"/>
    <m/>
    <m/>
    <s v="MID-LEVEL"/>
  </r>
  <r>
    <x v="6"/>
    <x v="9"/>
    <n v="11500"/>
    <s v="Sexual assault"/>
    <x v="0"/>
    <x v="4"/>
    <n v="29886.23"/>
    <n v="0"/>
    <m/>
    <m/>
    <s v="Other"/>
  </r>
  <r>
    <x v="7"/>
    <x v="4"/>
    <n v="13500"/>
    <s v="Weapons offenses"/>
    <x v="0"/>
    <x v="4"/>
    <n v="28961.77"/>
    <n v="0"/>
    <m/>
    <m/>
    <s v="BCM"/>
  </r>
  <r>
    <x v="6"/>
    <x v="3"/>
    <n v="11500"/>
    <s v="Sexual assault"/>
    <x v="0"/>
    <x v="4"/>
    <n v="137667.04999999999"/>
    <n v="0"/>
    <m/>
    <m/>
    <s v="BCM"/>
  </r>
  <r>
    <x v="2"/>
    <x v="7"/>
    <n v="10000"/>
    <s v="Other criminal"/>
    <x v="0"/>
    <x v="4"/>
    <n v="23599.39"/>
    <n v="0"/>
    <m/>
    <m/>
    <s v="MID-LEVEL"/>
  </r>
  <r>
    <x v="6"/>
    <x v="6"/>
    <n v="18500"/>
    <s v="Other criminal"/>
    <x v="0"/>
    <x v="4"/>
    <n v="142680.46"/>
    <n v="0"/>
    <m/>
    <m/>
    <s v="BCM"/>
  </r>
  <r>
    <x v="2"/>
    <x v="5"/>
    <n v="18500"/>
    <s v="Other criminal"/>
    <x v="0"/>
    <x v="4"/>
    <n v="25287.75"/>
    <n v="0"/>
    <m/>
    <m/>
    <s v="Other"/>
  </r>
  <r>
    <x v="2"/>
    <x v="11"/>
    <n v="11500"/>
    <s v="Sexual assault"/>
    <x v="0"/>
    <x v="4"/>
    <n v="522634.58"/>
    <n v="0"/>
    <m/>
    <m/>
    <s v="MID-LEVEL"/>
  </r>
  <r>
    <x v="6"/>
    <x v="0"/>
    <n v="15500"/>
    <s v="Fraud"/>
    <x v="0"/>
    <x v="4"/>
    <n v="141626.42000000001"/>
    <n v="0"/>
    <m/>
    <m/>
    <s v="MID-LEVEL"/>
  </r>
  <r>
    <x v="14"/>
    <x v="9"/>
    <n v="18500"/>
    <s v="Other criminal"/>
    <x v="0"/>
    <x v="4"/>
    <n v="794083.29"/>
    <n v="0"/>
    <m/>
    <m/>
    <s v="MID-LEVEL"/>
  </r>
  <r>
    <x v="7"/>
    <x v="5"/>
    <n v="11200"/>
    <s v="Homicide"/>
    <x v="0"/>
    <x v="4"/>
    <n v="40838.89"/>
    <n v="0"/>
    <m/>
    <m/>
    <s v="Other"/>
  </r>
  <r>
    <x v="6"/>
    <x v="5"/>
    <n v="11200"/>
    <s v="Homicide"/>
    <x v="0"/>
    <x v="4"/>
    <n v="220248.34"/>
    <n v="0"/>
    <m/>
    <m/>
    <s v="BCM"/>
  </r>
  <r>
    <x v="6"/>
    <x v="10"/>
    <n v="15500"/>
    <s v="Fraud"/>
    <x v="0"/>
    <x v="4"/>
    <n v="165241.38"/>
    <n v="0"/>
    <m/>
    <m/>
    <s v="MID-LEVEL"/>
  </r>
  <r>
    <x v="6"/>
    <x v="2"/>
    <n v="14500"/>
    <s v="Theft"/>
    <x v="0"/>
    <x v="4"/>
    <n v="507237.21"/>
    <n v="0"/>
    <m/>
    <m/>
    <s v="MID-LEVEL"/>
  </r>
  <r>
    <x v="7"/>
    <x v="6"/>
    <n v="11000"/>
    <s v="Murder"/>
    <x v="1"/>
    <x v="4"/>
    <n v="10388.64"/>
    <n v="0"/>
    <m/>
    <m/>
    <s v="Other"/>
  </r>
  <r>
    <x v="7"/>
    <x v="11"/>
    <n v="11000"/>
    <s v="Murder"/>
    <x v="1"/>
    <x v="4"/>
    <n v="7465.53"/>
    <n v="0"/>
    <m/>
    <m/>
    <s v="Other"/>
  </r>
  <r>
    <x v="6"/>
    <x v="6"/>
    <n v="16000"/>
    <s v="Impaired driving"/>
    <x v="0"/>
    <x v="4"/>
    <n v="110622.09"/>
    <n v="0"/>
    <m/>
    <m/>
    <s v="MID-LEVEL"/>
  </r>
  <r>
    <x v="7"/>
    <x v="10"/>
    <n v="11000"/>
    <s v="Murder"/>
    <x v="1"/>
    <x v="4"/>
    <n v="331.5"/>
    <n v="0"/>
    <m/>
    <m/>
    <s v="Other"/>
  </r>
  <r>
    <x v="14"/>
    <x v="9"/>
    <n v="11500"/>
    <s v="Sexual assault"/>
    <x v="0"/>
    <x v="4"/>
    <n v="153008.82"/>
    <n v="0"/>
    <m/>
    <m/>
    <s v="Other"/>
  </r>
  <r>
    <x v="6"/>
    <x v="0"/>
    <n v="13500"/>
    <s v="Weapons offenses"/>
    <x v="0"/>
    <x v="4"/>
    <n v="63221.55"/>
    <n v="0"/>
    <m/>
    <m/>
    <s v="BCM"/>
  </r>
  <r>
    <x v="3"/>
    <x v="9"/>
    <n v="16500"/>
    <s v="Other vehicle offenses"/>
    <x v="0"/>
    <x v="4"/>
    <n v="63934.95"/>
    <n v="0"/>
    <m/>
    <m/>
    <s v="MID-LEVEL"/>
  </r>
  <r>
    <x v="6"/>
    <x v="0"/>
    <n v="11500"/>
    <s v="Sexual assault"/>
    <x v="0"/>
    <x v="4"/>
    <n v="13488.91"/>
    <n v="0"/>
    <m/>
    <m/>
    <s v="Other"/>
  </r>
  <r>
    <x v="6"/>
    <x v="11"/>
    <n v="17000"/>
    <s v="Mischief"/>
    <x v="0"/>
    <x v="4"/>
    <n v="104229.19"/>
    <n v="0"/>
    <m/>
    <m/>
    <s v="MID-LEVEL"/>
  </r>
  <r>
    <x v="2"/>
    <x v="4"/>
    <n v="11500"/>
    <s v="Sexual assault"/>
    <x v="0"/>
    <x v="4"/>
    <n v="64680.34"/>
    <n v="0"/>
    <m/>
    <m/>
    <s v="Other"/>
  </r>
  <r>
    <x v="6"/>
    <x v="4"/>
    <n v="16000"/>
    <s v="Impaired driving"/>
    <x v="0"/>
    <x v="4"/>
    <n v="114799.83"/>
    <n v="0"/>
    <m/>
    <m/>
    <s v="MID-LEVEL"/>
  </r>
  <r>
    <x v="2"/>
    <x v="3"/>
    <n v="14000"/>
    <s v="Assault"/>
    <x v="0"/>
    <x v="4"/>
    <n v="18094.3"/>
    <n v="0"/>
    <m/>
    <m/>
    <s v="BCM"/>
  </r>
  <r>
    <x v="6"/>
    <x v="11"/>
    <n v="12000"/>
    <s v="Narcotics - cocaine and heroin"/>
    <x v="0"/>
    <x v="4"/>
    <n v="50108.32"/>
    <n v="0"/>
    <m/>
    <m/>
    <s v="BCM"/>
  </r>
  <r>
    <x v="6"/>
    <x v="10"/>
    <n v="10000"/>
    <s v="Other criminal"/>
    <x v="0"/>
    <x v="4"/>
    <n v="14507.08"/>
    <n v="0"/>
    <m/>
    <m/>
    <s v="MID-LEVEL"/>
  </r>
  <r>
    <x v="2"/>
    <x v="7"/>
    <n v="11500"/>
    <s v="Sexual assault"/>
    <x v="0"/>
    <x v="4"/>
    <n v="78320.429999999993"/>
    <n v="0"/>
    <m/>
    <m/>
    <s v="Other"/>
  </r>
  <r>
    <x v="14"/>
    <x v="3"/>
    <n v="11500"/>
    <s v="Sexual assault"/>
    <x v="0"/>
    <x v="4"/>
    <n v="123319.43"/>
    <n v="0"/>
    <m/>
    <m/>
    <s v="BCM"/>
  </r>
  <r>
    <x v="2"/>
    <x v="5"/>
    <n v="13500"/>
    <s v="Weapons offenses"/>
    <x v="0"/>
    <x v="4"/>
    <n v="300394.39"/>
    <n v="0"/>
    <m/>
    <m/>
    <s v="MID-LEVEL"/>
  </r>
  <r>
    <x v="6"/>
    <x v="0"/>
    <n v="15000"/>
    <s v="Threatening"/>
    <x v="0"/>
    <x v="4"/>
    <n v="178554.64"/>
    <n v="0"/>
    <m/>
    <m/>
    <s v="MID-LEVEL"/>
  </r>
  <r>
    <x v="14"/>
    <x v="9"/>
    <n v="12000"/>
    <s v="Narcotics - cocaine and heroin"/>
    <x v="0"/>
    <x v="4"/>
    <n v="943014.33"/>
    <n v="0"/>
    <m/>
    <m/>
    <s v="MID-LEVEL"/>
  </r>
  <r>
    <x v="14"/>
    <x v="4"/>
    <n v="11500"/>
    <s v="Sexual assault"/>
    <x v="0"/>
    <x v="4"/>
    <n v="69569.789999999994"/>
    <n v="0"/>
    <m/>
    <m/>
    <s v="Other"/>
  </r>
  <r>
    <x v="2"/>
    <x v="0"/>
    <n v="12000"/>
    <s v="Narcotics - cocaine and heroin"/>
    <x v="0"/>
    <x v="4"/>
    <n v="716526.3"/>
    <n v="0"/>
    <m/>
    <m/>
    <s v="MID-LEVEL"/>
  </r>
  <r>
    <x v="2"/>
    <x v="11"/>
    <n v="13500"/>
    <s v="Weapons offenses"/>
    <x v="0"/>
    <x v="4"/>
    <n v="364155.72"/>
    <n v="0"/>
    <m/>
    <m/>
    <s v="MID-LEVEL"/>
  </r>
  <r>
    <x v="2"/>
    <x v="6"/>
    <n v="18500"/>
    <s v="Other criminal"/>
    <x v="0"/>
    <x v="4"/>
    <n v="616662.13"/>
    <n v="0"/>
    <m/>
    <m/>
    <s v="MID-LEVEL"/>
  </r>
  <r>
    <x v="14"/>
    <x v="10"/>
    <n v="12500"/>
    <s v="Robbery"/>
    <x v="0"/>
    <x v="4"/>
    <n v="540004.63"/>
    <n v="0"/>
    <m/>
    <m/>
    <s v="MID-LEVEL"/>
  </r>
  <r>
    <x v="3"/>
    <x v="3"/>
    <n v="12000"/>
    <s v="Narcotics - cocaine and heroin"/>
    <x v="0"/>
    <x v="4"/>
    <n v="536803.56999999995"/>
    <n v="0"/>
    <m/>
    <m/>
    <s v="MID-LEVEL"/>
  </r>
  <r>
    <x v="2"/>
    <x v="5"/>
    <n v="14000"/>
    <s v="Assault"/>
    <x v="0"/>
    <x v="4"/>
    <n v="1205762.3700000001"/>
    <n v="0"/>
    <m/>
    <m/>
    <s v="MID-LEVEL"/>
  </r>
  <r>
    <x v="6"/>
    <x v="5"/>
    <n v="11500"/>
    <s v="Sexual assault"/>
    <x v="0"/>
    <x v="4"/>
    <n v="56797.9"/>
    <n v="0"/>
    <m/>
    <m/>
    <s v="Other"/>
  </r>
  <r>
    <x v="2"/>
    <x v="4"/>
    <n v="18500"/>
    <s v="Other criminal"/>
    <x v="0"/>
    <x v="4"/>
    <n v="684848.43"/>
    <n v="0"/>
    <m/>
    <m/>
    <s v="MID-LEVEL"/>
  </r>
  <r>
    <x v="2"/>
    <x v="3"/>
    <n v="11200"/>
    <s v="Homicide"/>
    <x v="0"/>
    <x v="4"/>
    <n v="123734.39999999999"/>
    <n v="0"/>
    <m/>
    <m/>
    <s v="MID-LEVEL"/>
  </r>
  <r>
    <x v="2"/>
    <x v="8"/>
    <n v="16000"/>
    <s v="Impaired driving"/>
    <x v="0"/>
    <x v="4"/>
    <n v="106331.69"/>
    <n v="0"/>
    <m/>
    <m/>
    <s v="MID-LEVEL"/>
  </r>
  <r>
    <x v="2"/>
    <x v="9"/>
    <n v="15500"/>
    <s v="Fraud"/>
    <x v="0"/>
    <x v="4"/>
    <n v="140847.54"/>
    <n v="0"/>
    <m/>
    <m/>
    <s v="MID-LEVEL"/>
  </r>
  <r>
    <x v="2"/>
    <x v="8"/>
    <n v="18000"/>
    <s v="Fail to comply"/>
    <x v="0"/>
    <x v="4"/>
    <n v="927170.55"/>
    <n v="0"/>
    <m/>
    <m/>
    <s v="MID-LEVEL"/>
  </r>
  <r>
    <x v="3"/>
    <x v="5"/>
    <n v="11500"/>
    <s v="Sexual assault"/>
    <x v="0"/>
    <x v="4"/>
    <n v="430179.99"/>
    <n v="0"/>
    <m/>
    <m/>
    <s v="MID-LEVEL"/>
  </r>
  <r>
    <x v="2"/>
    <x v="8"/>
    <n v="18500"/>
    <s v="Other criminal"/>
    <x v="0"/>
    <x v="4"/>
    <n v="8062.73"/>
    <n v="0"/>
    <m/>
    <m/>
    <s v="Other"/>
  </r>
  <r>
    <x v="2"/>
    <x v="4"/>
    <n v="11500"/>
    <s v="Sexual assault"/>
    <x v="0"/>
    <x v="4"/>
    <n v="557204.09"/>
    <n v="0"/>
    <m/>
    <m/>
    <s v="MID-LEVEL"/>
  </r>
  <r>
    <x v="2"/>
    <x v="8"/>
    <n v="15500"/>
    <s v="Fraud"/>
    <x v="0"/>
    <x v="4"/>
    <n v="149799.51"/>
    <n v="0"/>
    <m/>
    <m/>
    <s v="MID-LEVEL"/>
  </r>
  <r>
    <x v="14"/>
    <x v="7"/>
    <n v="12500"/>
    <s v="Robbery"/>
    <x v="0"/>
    <x v="4"/>
    <n v="624575.17000000004"/>
    <n v="0"/>
    <m/>
    <m/>
    <s v="MID-LEVEL"/>
  </r>
  <r>
    <x v="6"/>
    <x v="1"/>
    <n v="17500"/>
    <s v="Other drug offenses"/>
    <x v="0"/>
    <x v="4"/>
    <n v="22989.55"/>
    <n v="0"/>
    <m/>
    <m/>
    <s v="MID-LEVEL"/>
  </r>
  <r>
    <x v="2"/>
    <x v="9"/>
    <n v="10000"/>
    <s v="Other criminal"/>
    <x v="0"/>
    <x v="4"/>
    <n v="28991.119999999999"/>
    <n v="0"/>
    <m/>
    <m/>
    <s v="MID-LEVEL"/>
  </r>
  <r>
    <x v="2"/>
    <x v="9"/>
    <n v="16000"/>
    <s v="Impaired driving"/>
    <x v="0"/>
    <x v="4"/>
    <n v="93100"/>
    <n v="0"/>
    <m/>
    <m/>
    <s v="MID-LEVEL"/>
  </r>
  <r>
    <x v="2"/>
    <x v="5"/>
    <n v="17500"/>
    <s v="Other drug offenses"/>
    <x v="0"/>
    <x v="4"/>
    <n v="32619.83"/>
    <n v="0"/>
    <m/>
    <m/>
    <s v="BCM"/>
  </r>
  <r>
    <x v="6"/>
    <x v="6"/>
    <n v="16500"/>
    <s v="Other vehicle offenses"/>
    <x v="0"/>
    <x v="4"/>
    <n v="95720.63"/>
    <n v="0"/>
    <m/>
    <m/>
    <s v="MID-LEVEL"/>
  </r>
  <r>
    <x v="6"/>
    <x v="4"/>
    <n v="11200"/>
    <s v="Homicide"/>
    <x v="0"/>
    <x v="4"/>
    <n v="88311.41"/>
    <n v="0"/>
    <m/>
    <m/>
    <s v="MID-LEVEL"/>
  </r>
  <r>
    <x v="2"/>
    <x v="1"/>
    <n v="14000"/>
    <s v="Assault"/>
    <x v="0"/>
    <x v="4"/>
    <n v="960593.08"/>
    <n v="0"/>
    <m/>
    <m/>
    <s v="MID-LEVEL"/>
  </r>
  <r>
    <x v="14"/>
    <x v="7"/>
    <n v="13500"/>
    <s v="Weapons offenses"/>
    <x v="0"/>
    <x v="4"/>
    <n v="163308.23000000001"/>
    <n v="0"/>
    <m/>
    <m/>
    <s v="BCM"/>
  </r>
  <r>
    <x v="2"/>
    <x v="2"/>
    <n v="15000"/>
    <s v="Threatening"/>
    <x v="0"/>
    <x v="4"/>
    <n v="188023.1"/>
    <n v="0"/>
    <m/>
    <m/>
    <s v="MID-LEVEL"/>
  </r>
  <r>
    <x v="6"/>
    <x v="2"/>
    <n v="16500"/>
    <s v="Other vehicle offenses"/>
    <x v="0"/>
    <x v="4"/>
    <n v="109448.67"/>
    <n v="0"/>
    <m/>
    <m/>
    <s v="MID-LEVEL"/>
  </r>
  <r>
    <x v="6"/>
    <x v="9"/>
    <n v="11000"/>
    <s v="Murder"/>
    <x v="1"/>
    <x v="4"/>
    <n v="54377.97"/>
    <n v="0"/>
    <m/>
    <m/>
    <s v="MID-LEVEL"/>
  </r>
  <r>
    <x v="7"/>
    <x v="2"/>
    <n v="14000"/>
    <s v="Assault"/>
    <x v="0"/>
    <x v="4"/>
    <n v="98068.05"/>
    <n v="0"/>
    <m/>
    <m/>
    <s v="BCM"/>
  </r>
  <r>
    <x v="14"/>
    <x v="7"/>
    <n v="13500"/>
    <s v="Weapons offenses"/>
    <x v="0"/>
    <x v="4"/>
    <n v="349650.89"/>
    <n v="0"/>
    <m/>
    <m/>
    <s v="MID-LEVEL"/>
  </r>
  <r>
    <x v="14"/>
    <x v="2"/>
    <n v="18500"/>
    <s v="Other criminal"/>
    <x v="0"/>
    <x v="4"/>
    <n v="656797.03"/>
    <n v="0"/>
    <m/>
    <m/>
    <s v="MID-LEVEL"/>
  </r>
  <r>
    <x v="2"/>
    <x v="0"/>
    <n v="12500"/>
    <s v="Robbery"/>
    <x v="0"/>
    <x v="4"/>
    <n v="36796.050000000003"/>
    <n v="0"/>
    <m/>
    <m/>
    <s v="BCM"/>
  </r>
  <r>
    <x v="6"/>
    <x v="1"/>
    <n v="10000"/>
    <s v="Other criminal"/>
    <x v="0"/>
    <x v="4"/>
    <n v="5054.55"/>
    <n v="0"/>
    <m/>
    <m/>
    <s v="MID-LEVEL"/>
  </r>
  <r>
    <x v="2"/>
    <x v="2"/>
    <n v="16000"/>
    <s v="Impaired driving"/>
    <x v="0"/>
    <x v="4"/>
    <n v="72000.61"/>
    <n v="0"/>
    <m/>
    <m/>
    <s v="MID-LEVEL"/>
  </r>
  <r>
    <x v="14"/>
    <x v="11"/>
    <n v="11500"/>
    <s v="Sexual assault"/>
    <x v="0"/>
    <x v="4"/>
    <n v="99901.71"/>
    <n v="0"/>
    <m/>
    <m/>
    <s v="BCM"/>
  </r>
  <r>
    <x v="14"/>
    <x v="3"/>
    <n v="15500"/>
    <s v="Fraud"/>
    <x v="0"/>
    <x v="4"/>
    <n v="154315.59"/>
    <n v="0"/>
    <m/>
    <m/>
    <s v="MID-LEVEL"/>
  </r>
  <r>
    <x v="6"/>
    <x v="4"/>
    <n v="14000"/>
    <s v="Assault"/>
    <x v="0"/>
    <x v="4"/>
    <n v="25531.94"/>
    <n v="0"/>
    <m/>
    <m/>
    <s v="BCM"/>
  </r>
  <r>
    <x v="6"/>
    <x v="4"/>
    <n v="12500"/>
    <s v="Robbery"/>
    <x v="0"/>
    <x v="4"/>
    <n v="15764.5"/>
    <n v="0"/>
    <m/>
    <m/>
    <s v="Other"/>
  </r>
  <r>
    <x v="14"/>
    <x v="11"/>
    <n v="14000"/>
    <s v="Assault"/>
    <x v="0"/>
    <x v="4"/>
    <n v="31276.5"/>
    <n v="0"/>
    <m/>
    <m/>
    <s v="BCM"/>
  </r>
  <r>
    <x v="2"/>
    <x v="0"/>
    <n v="11200"/>
    <s v="Homicide"/>
    <x v="0"/>
    <x v="4"/>
    <n v="38126.230000000003"/>
    <n v="0"/>
    <m/>
    <m/>
    <s v="Other"/>
  </r>
  <r>
    <x v="2"/>
    <x v="1"/>
    <n v="11500"/>
    <s v="Sexual assault"/>
    <x v="0"/>
    <x v="4"/>
    <n v="73160.38"/>
    <n v="0"/>
    <m/>
    <m/>
    <s v="BCM"/>
  </r>
  <r>
    <x v="6"/>
    <x v="9"/>
    <n v="18000"/>
    <s v="Fail to comply"/>
    <x v="0"/>
    <x v="4"/>
    <n v="1699.86"/>
    <n v="0"/>
    <m/>
    <m/>
    <s v="BCM"/>
  </r>
  <r>
    <x v="14"/>
    <x v="0"/>
    <n v="17500"/>
    <s v="Other drug offenses"/>
    <x v="0"/>
    <x v="4"/>
    <n v="18207.48"/>
    <n v="0"/>
    <m/>
    <m/>
    <s v="MID-LEVEL"/>
  </r>
  <r>
    <x v="14"/>
    <x v="0"/>
    <n v="14500"/>
    <s v="Theft"/>
    <x v="0"/>
    <x v="4"/>
    <n v="562390.93999999994"/>
    <n v="0"/>
    <m/>
    <m/>
    <s v="MID-LEVEL"/>
  </r>
  <r>
    <x v="6"/>
    <x v="11"/>
    <n v="14500"/>
    <s v="Theft"/>
    <x v="0"/>
    <x v="4"/>
    <n v="1418.82"/>
    <n v="0"/>
    <m/>
    <m/>
    <s v="Other"/>
  </r>
  <r>
    <x v="2"/>
    <x v="8"/>
    <n v="10000"/>
    <s v="Other criminal"/>
    <x v="0"/>
    <x v="4"/>
    <n v="26710.65"/>
    <n v="0"/>
    <m/>
    <m/>
    <s v="MID-LEVEL"/>
  </r>
  <r>
    <x v="14"/>
    <x v="0"/>
    <n v="12500"/>
    <s v="Robbery"/>
    <x v="0"/>
    <x v="4"/>
    <n v="119341.25"/>
    <n v="0"/>
    <m/>
    <m/>
    <s v="BCM"/>
  </r>
  <r>
    <x v="14"/>
    <x v="1"/>
    <n v="18500"/>
    <s v="Other criminal"/>
    <x v="0"/>
    <x v="4"/>
    <n v="194167.98"/>
    <n v="0"/>
    <m/>
    <m/>
    <s v="BCM"/>
  </r>
  <r>
    <x v="14"/>
    <x v="1"/>
    <n v="11500"/>
    <s v="Sexual assault"/>
    <x v="0"/>
    <x v="4"/>
    <n v="97661.55"/>
    <n v="0"/>
    <m/>
    <m/>
    <s v="Other"/>
  </r>
  <r>
    <x v="14"/>
    <x v="3"/>
    <n v="12000"/>
    <s v="Narcotics - cocaine and heroin"/>
    <x v="0"/>
    <x v="4"/>
    <n v="185590.48"/>
    <n v="0"/>
    <m/>
    <m/>
    <s v="BCM"/>
  </r>
  <r>
    <x v="2"/>
    <x v="1"/>
    <n v="15500"/>
    <s v="Fraud"/>
    <x v="0"/>
    <x v="4"/>
    <n v="133965.76999999999"/>
    <n v="0"/>
    <m/>
    <m/>
    <s v="MID-LEVEL"/>
  </r>
  <r>
    <x v="3"/>
    <x v="8"/>
    <n v="18000"/>
    <s v="Fail to comply"/>
    <x v="0"/>
    <x v="4"/>
    <n v="602532.14"/>
    <n v="0"/>
    <m/>
    <m/>
    <s v="MID-LEVEL"/>
  </r>
  <r>
    <x v="2"/>
    <x v="1"/>
    <n v="16500"/>
    <s v="Other vehicle offenses"/>
    <x v="0"/>
    <x v="4"/>
    <n v="97277.51"/>
    <n v="0"/>
    <m/>
    <m/>
    <s v="MID-LEVEL"/>
  </r>
  <r>
    <x v="3"/>
    <x v="0"/>
    <n v="11200"/>
    <s v="Homicide"/>
    <x v="0"/>
    <x v="4"/>
    <n v="117086.35"/>
    <n v="0"/>
    <m/>
    <m/>
    <s v="BCM"/>
  </r>
  <r>
    <x v="2"/>
    <x v="4"/>
    <n v="12000"/>
    <s v="Narcotics - cocaine and heroin"/>
    <x v="0"/>
    <x v="4"/>
    <n v="193742.92"/>
    <n v="0"/>
    <m/>
    <m/>
    <s v="BCM"/>
  </r>
  <r>
    <x v="2"/>
    <x v="11"/>
    <n v="13500"/>
    <s v="Weapons offenses"/>
    <x v="0"/>
    <x v="4"/>
    <n v="139721.92000000001"/>
    <n v="0"/>
    <m/>
    <m/>
    <s v="BCM"/>
  </r>
  <r>
    <x v="14"/>
    <x v="1"/>
    <n v="11200"/>
    <s v="Homicide"/>
    <x v="0"/>
    <x v="4"/>
    <n v="82853.67"/>
    <n v="0"/>
    <m/>
    <m/>
    <s v="Other"/>
  </r>
  <r>
    <x v="14"/>
    <x v="1"/>
    <n v="11200"/>
    <s v="Homicide"/>
    <x v="0"/>
    <x v="4"/>
    <n v="290614.2"/>
    <n v="0"/>
    <m/>
    <m/>
    <s v="BCM"/>
  </r>
  <r>
    <x v="14"/>
    <x v="11"/>
    <n v="12500"/>
    <s v="Robbery"/>
    <x v="0"/>
    <x v="4"/>
    <n v="101233.19"/>
    <n v="0"/>
    <m/>
    <m/>
    <s v="BCM"/>
  </r>
  <r>
    <x v="2"/>
    <x v="1"/>
    <n v="12500"/>
    <s v="Robbery"/>
    <x v="0"/>
    <x v="4"/>
    <n v="47618.53"/>
    <n v="0"/>
    <m/>
    <m/>
    <s v="BCM"/>
  </r>
  <r>
    <x v="14"/>
    <x v="8"/>
    <n v="14000"/>
    <s v="Assault"/>
    <x v="0"/>
    <x v="4"/>
    <n v="7500.65"/>
    <n v="0"/>
    <m/>
    <m/>
    <s v="Other"/>
  </r>
  <r>
    <x v="3"/>
    <x v="0"/>
    <n v="16000"/>
    <s v="Impaired driving"/>
    <x v="0"/>
    <x v="4"/>
    <n v="38655.379999999997"/>
    <n v="0"/>
    <m/>
    <m/>
    <s v="MID-LEVEL"/>
  </r>
  <r>
    <x v="2"/>
    <x v="8"/>
    <n v="17500"/>
    <s v="Other drug offenses"/>
    <x v="0"/>
    <x v="4"/>
    <n v="19796.7"/>
    <n v="0"/>
    <m/>
    <m/>
    <s v="MID-LEVEL"/>
  </r>
  <r>
    <x v="14"/>
    <x v="9"/>
    <n v="14000"/>
    <s v="Assault"/>
    <x v="0"/>
    <x v="4"/>
    <n v="30547.48"/>
    <n v="0"/>
    <m/>
    <m/>
    <s v="BCM"/>
  </r>
  <r>
    <x v="2"/>
    <x v="2"/>
    <n v="13000"/>
    <s v="Break and enter"/>
    <x v="0"/>
    <x v="4"/>
    <n v="1943"/>
    <n v="0"/>
    <m/>
    <m/>
    <s v="BCM"/>
  </r>
  <r>
    <x v="14"/>
    <x v="10"/>
    <n v="11200"/>
    <s v="Homicide"/>
    <x v="0"/>
    <x v="4"/>
    <n v="89044.58"/>
    <n v="0"/>
    <m/>
    <m/>
    <s v="BCM"/>
  </r>
  <r>
    <x v="3"/>
    <x v="11"/>
    <n v="11000"/>
    <s v="Murder"/>
    <x v="1"/>
    <x v="4"/>
    <n v="809664.32"/>
    <n v="0"/>
    <m/>
    <m/>
    <s v="BCM"/>
  </r>
  <r>
    <x v="14"/>
    <x v="6"/>
    <n v="16000"/>
    <s v="Impaired driving"/>
    <x v="0"/>
    <x v="4"/>
    <n v="103024.45"/>
    <n v="0"/>
    <m/>
    <m/>
    <s v="MID-LEVEL"/>
  </r>
  <r>
    <x v="14"/>
    <x v="10"/>
    <n v="11200"/>
    <s v="Homicide"/>
    <x v="0"/>
    <x v="4"/>
    <n v="60276.9"/>
    <n v="0"/>
    <m/>
    <m/>
    <s v="MID-LEVEL"/>
  </r>
  <r>
    <x v="2"/>
    <x v="2"/>
    <n v="11000"/>
    <s v="Murder"/>
    <x v="1"/>
    <x v="4"/>
    <n v="68845.02"/>
    <n v="0"/>
    <m/>
    <m/>
    <s v="MID-LEVEL"/>
  </r>
  <r>
    <x v="2"/>
    <x v="7"/>
    <n v="13000"/>
    <s v="Break and enter"/>
    <x v="0"/>
    <x v="4"/>
    <n v="83.21"/>
    <n v="0"/>
    <m/>
    <m/>
    <s v="BCM"/>
  </r>
  <r>
    <x v="9"/>
    <x v="7"/>
    <n v="11000"/>
    <s v="Murder"/>
    <x v="1"/>
    <x v="4"/>
    <n v="796805.12"/>
    <n v="0"/>
    <m/>
    <m/>
    <s v="BCM"/>
  </r>
  <r>
    <x v="2"/>
    <x v="4"/>
    <n v="18000"/>
    <s v="Fail to comply"/>
    <x v="0"/>
    <x v="4"/>
    <n v="9704.5"/>
    <n v="0"/>
    <m/>
    <m/>
    <s v="BCM"/>
  </r>
  <r>
    <x v="14"/>
    <x v="7"/>
    <n v="17500"/>
    <s v="Other drug offenses"/>
    <x v="0"/>
    <x v="4"/>
    <n v="28514.59"/>
    <n v="0"/>
    <m/>
    <m/>
    <s v="MID-LEVEL"/>
  </r>
  <r>
    <x v="9"/>
    <x v="8"/>
    <n v="11000"/>
    <s v="Murder"/>
    <x v="1"/>
    <x v="4"/>
    <n v="603940.21"/>
    <n v="0"/>
    <m/>
    <m/>
    <s v="BCM"/>
  </r>
  <r>
    <x v="9"/>
    <x v="3"/>
    <n v="12500"/>
    <s v="Robbery"/>
    <x v="0"/>
    <x v="4"/>
    <n v="54361.08"/>
    <n v="0"/>
    <m/>
    <m/>
    <s v="BCM"/>
  </r>
  <r>
    <x v="3"/>
    <x v="1"/>
    <n v="14000"/>
    <s v="Assault"/>
    <x v="0"/>
    <x v="4"/>
    <n v="950319.18"/>
    <n v="0"/>
    <m/>
    <m/>
    <s v="MID-LEVEL"/>
  </r>
  <r>
    <x v="14"/>
    <x v="1"/>
    <n v="13000"/>
    <s v="Break and enter"/>
    <x v="0"/>
    <x v="4"/>
    <n v="388202.08"/>
    <n v="0"/>
    <m/>
    <m/>
    <s v="MID-LEVEL"/>
  </r>
  <r>
    <x v="0"/>
    <x v="7"/>
    <n v="14000"/>
    <s v="Assault"/>
    <x v="0"/>
    <x v="4"/>
    <n v="1127532.47"/>
    <n v="0"/>
    <m/>
    <m/>
    <s v="MID-LEVEL"/>
  </r>
  <r>
    <x v="14"/>
    <x v="3"/>
    <n v="13500"/>
    <s v="Weapons offenses"/>
    <x v="0"/>
    <x v="4"/>
    <n v="84219.81"/>
    <n v="0"/>
    <m/>
    <m/>
    <s v="BCM"/>
  </r>
  <r>
    <x v="14"/>
    <x v="5"/>
    <n v="17500"/>
    <s v="Other drug offenses"/>
    <x v="0"/>
    <x v="4"/>
    <n v="14214.12"/>
    <n v="0"/>
    <m/>
    <m/>
    <s v="BCM"/>
  </r>
  <r>
    <x v="3"/>
    <x v="10"/>
    <n v="17000"/>
    <s v="Mischief"/>
    <x v="0"/>
    <x v="4"/>
    <n v="79799.960000000006"/>
    <n v="0"/>
    <m/>
    <m/>
    <s v="MID-LEVEL"/>
  </r>
  <r>
    <x v="14"/>
    <x v="11"/>
    <n v="12000"/>
    <s v="Narcotics - cocaine and heroin"/>
    <x v="0"/>
    <x v="4"/>
    <n v="2673.93"/>
    <n v="0"/>
    <m/>
    <m/>
    <s v="Other"/>
  </r>
  <r>
    <x v="14"/>
    <x v="0"/>
    <n v="13500"/>
    <s v="Weapons offenses"/>
    <x v="0"/>
    <x v="4"/>
    <n v="1296.05"/>
    <n v="0"/>
    <m/>
    <m/>
    <s v="Other"/>
  </r>
  <r>
    <x v="2"/>
    <x v="11"/>
    <n v="17500"/>
    <s v="Other drug offenses"/>
    <x v="0"/>
    <x v="4"/>
    <n v="2687.72"/>
    <n v="0"/>
    <m/>
    <m/>
    <s v="BCM"/>
  </r>
  <r>
    <x v="14"/>
    <x v="11"/>
    <n v="15000"/>
    <s v="Threatening"/>
    <x v="0"/>
    <x v="4"/>
    <n v="169233.71"/>
    <n v="0"/>
    <m/>
    <m/>
    <s v="MID-LEVEL"/>
  </r>
  <r>
    <x v="4"/>
    <x v="7"/>
    <n v="12500"/>
    <s v="Robbery"/>
    <x v="0"/>
    <x v="4"/>
    <n v="430840.83"/>
    <n v="0"/>
    <m/>
    <m/>
    <s v="MID-LEVEL"/>
  </r>
  <r>
    <x v="3"/>
    <x v="6"/>
    <n v="13500"/>
    <s v="Weapons offenses"/>
    <x v="0"/>
    <x v="4"/>
    <n v="159002.39000000001"/>
    <n v="0"/>
    <m/>
    <m/>
    <s v="BCM"/>
  </r>
  <r>
    <x v="3"/>
    <x v="4"/>
    <n v="13500"/>
    <s v="Weapons offenses"/>
    <x v="0"/>
    <x v="4"/>
    <n v="338492.78"/>
    <n v="0"/>
    <m/>
    <m/>
    <s v="MID-LEVEL"/>
  </r>
  <r>
    <x v="14"/>
    <x v="10"/>
    <n v="15000"/>
    <s v="Threatening"/>
    <x v="0"/>
    <x v="4"/>
    <n v="127648.79"/>
    <n v="0"/>
    <m/>
    <m/>
    <s v="MID-LEVEL"/>
  </r>
  <r>
    <x v="14"/>
    <x v="5"/>
    <n v="18000"/>
    <s v="Fail to comply"/>
    <x v="0"/>
    <x v="4"/>
    <n v="25"/>
    <n v="0"/>
    <m/>
    <m/>
    <s v="BCM"/>
  </r>
  <r>
    <x v="2"/>
    <x v="6"/>
    <n v="12500"/>
    <s v="Robbery"/>
    <x v="0"/>
    <x v="4"/>
    <n v="26584.080000000002"/>
    <n v="0"/>
    <m/>
    <m/>
    <s v="Other"/>
  </r>
  <r>
    <x v="14"/>
    <x v="7"/>
    <n v="12500"/>
    <s v="Robbery"/>
    <x v="0"/>
    <x v="4"/>
    <n v="9413.33"/>
    <n v="0"/>
    <m/>
    <m/>
    <s v="Other"/>
  </r>
  <r>
    <x v="3"/>
    <x v="5"/>
    <n v="18500"/>
    <s v="Other criminal"/>
    <x v="0"/>
    <x v="4"/>
    <n v="285373.81"/>
    <n v="0"/>
    <m/>
    <m/>
    <s v="BCM"/>
  </r>
  <r>
    <x v="3"/>
    <x v="11"/>
    <n v="11500"/>
    <s v="Sexual assault"/>
    <x v="0"/>
    <x v="4"/>
    <n v="127402.55"/>
    <n v="0"/>
    <m/>
    <m/>
    <s v="Other"/>
  </r>
  <r>
    <x v="3"/>
    <x v="1"/>
    <n v="11500"/>
    <s v="Sexual assault"/>
    <x v="0"/>
    <x v="4"/>
    <n v="128523.11"/>
    <n v="0"/>
    <m/>
    <m/>
    <s v="BCM"/>
  </r>
  <r>
    <x v="9"/>
    <x v="4"/>
    <n v="11200"/>
    <s v="Homicide"/>
    <x v="0"/>
    <x v="4"/>
    <n v="323876.01"/>
    <n v="0"/>
    <m/>
    <m/>
    <s v="BCM"/>
  </r>
  <r>
    <x v="9"/>
    <x v="4"/>
    <n v="11500"/>
    <s v="Sexual assault"/>
    <x v="0"/>
    <x v="4"/>
    <n v="516424.71"/>
    <n v="0"/>
    <m/>
    <m/>
    <s v="MID-LEVEL"/>
  </r>
  <r>
    <x v="9"/>
    <x v="0"/>
    <n v="18500"/>
    <s v="Other criminal"/>
    <x v="0"/>
    <x v="4"/>
    <n v="156286.85"/>
    <n v="0"/>
    <m/>
    <m/>
    <s v="BCM"/>
  </r>
  <r>
    <x v="3"/>
    <x v="2"/>
    <n v="14500"/>
    <s v="Theft"/>
    <x v="0"/>
    <x v="4"/>
    <n v="533778.17000000004"/>
    <n v="0"/>
    <m/>
    <m/>
    <s v="MID-LEVEL"/>
  </r>
  <r>
    <x v="3"/>
    <x v="3"/>
    <n v="11200"/>
    <s v="Homicide"/>
    <x v="0"/>
    <x v="4"/>
    <n v="126106.67"/>
    <n v="0"/>
    <m/>
    <m/>
    <s v="MID-LEVEL"/>
  </r>
  <r>
    <x v="14"/>
    <x v="5"/>
    <n v="16500"/>
    <s v="Other vehicle offenses"/>
    <x v="0"/>
    <x v="4"/>
    <n v="116106.65"/>
    <n v="0"/>
    <m/>
    <m/>
    <s v="MID-LEVEL"/>
  </r>
  <r>
    <x v="3"/>
    <x v="9"/>
    <n v="13500"/>
    <s v="Weapons offenses"/>
    <x v="0"/>
    <x v="4"/>
    <n v="63669.88"/>
    <n v="0"/>
    <m/>
    <m/>
    <s v="BCM"/>
  </r>
  <r>
    <x v="14"/>
    <x v="5"/>
    <n v="11200"/>
    <s v="Homicide"/>
    <x v="0"/>
    <x v="4"/>
    <n v="135471.09"/>
    <n v="0"/>
    <m/>
    <m/>
    <s v="MID-LEVEL"/>
  </r>
  <r>
    <x v="14"/>
    <x v="11"/>
    <n v="11200"/>
    <s v="Homicide"/>
    <x v="0"/>
    <x v="4"/>
    <n v="28966.05"/>
    <n v="0"/>
    <m/>
    <m/>
    <s v="Other"/>
  </r>
  <r>
    <x v="9"/>
    <x v="9"/>
    <n v="11000"/>
    <s v="Murder"/>
    <x v="1"/>
    <x v="4"/>
    <n v="1095134.97"/>
    <n v="0"/>
    <m/>
    <m/>
    <s v="BCM"/>
  </r>
  <r>
    <x v="9"/>
    <x v="0"/>
    <n v="11000"/>
    <s v="Murder"/>
    <x v="1"/>
    <x v="4"/>
    <n v="698544.37"/>
    <n v="0"/>
    <m/>
    <m/>
    <s v="BCM"/>
  </r>
  <r>
    <x v="9"/>
    <x v="6"/>
    <n v="12000"/>
    <s v="Narcotics - cocaine and heroin"/>
    <x v="0"/>
    <x v="4"/>
    <n v="243281.2"/>
    <n v="0"/>
    <m/>
    <m/>
    <s v="BCM"/>
  </r>
  <r>
    <x v="9"/>
    <x v="9"/>
    <n v="11200"/>
    <s v="Homicide"/>
    <x v="0"/>
    <x v="4"/>
    <n v="318655.40999999997"/>
    <n v="0"/>
    <m/>
    <m/>
    <s v="BCM"/>
  </r>
  <r>
    <x v="3"/>
    <x v="2"/>
    <n v="11500"/>
    <s v="Sexual assault"/>
    <x v="0"/>
    <x v="4"/>
    <n v="100878.93"/>
    <n v="0"/>
    <m/>
    <m/>
    <s v="BCM"/>
  </r>
  <r>
    <x v="9"/>
    <x v="3"/>
    <n v="15000"/>
    <s v="Threatening"/>
    <x v="0"/>
    <x v="4"/>
    <n v="126571.27"/>
    <n v="0"/>
    <m/>
    <m/>
    <s v="MID-LEVEL"/>
  </r>
  <r>
    <x v="9"/>
    <x v="9"/>
    <n v="16000"/>
    <s v="Impaired driving"/>
    <x v="0"/>
    <x v="4"/>
    <n v="77380.3"/>
    <n v="0"/>
    <m/>
    <m/>
    <s v="MID-LEVEL"/>
  </r>
  <r>
    <x v="14"/>
    <x v="6"/>
    <n v="16500"/>
    <s v="Other vehicle offenses"/>
    <x v="0"/>
    <x v="4"/>
    <n v="97291.63"/>
    <n v="0"/>
    <m/>
    <m/>
    <s v="MID-LEVEL"/>
  </r>
  <r>
    <x v="3"/>
    <x v="7"/>
    <n v="11200"/>
    <s v="Homicide"/>
    <x v="0"/>
    <x v="4"/>
    <n v="8471.11"/>
    <n v="0"/>
    <m/>
    <m/>
    <s v="Other"/>
  </r>
  <r>
    <x v="9"/>
    <x v="2"/>
    <n v="15500"/>
    <s v="Fraud"/>
    <x v="0"/>
    <x v="4"/>
    <n v="138920.49"/>
    <n v="0"/>
    <m/>
    <m/>
    <s v="MID-LEVEL"/>
  </r>
  <r>
    <x v="14"/>
    <x v="10"/>
    <n v="13500"/>
    <s v="Weapons offenses"/>
    <x v="0"/>
    <x v="4"/>
    <n v="36211.64"/>
    <n v="0"/>
    <m/>
    <m/>
    <s v="BCM"/>
  </r>
  <r>
    <x v="0"/>
    <x v="7"/>
    <n v="14500"/>
    <s v="Theft"/>
    <x v="0"/>
    <x v="4"/>
    <n v="386271.12"/>
    <n v="0"/>
    <m/>
    <m/>
    <s v="MID-LEVEL"/>
  </r>
  <r>
    <x v="9"/>
    <x v="8"/>
    <n v="14500"/>
    <s v="Theft"/>
    <x v="0"/>
    <x v="4"/>
    <n v="415593.27"/>
    <n v="0"/>
    <m/>
    <m/>
    <s v="MID-LEVEL"/>
  </r>
  <r>
    <x v="9"/>
    <x v="0"/>
    <n v="11500"/>
    <s v="Sexual assault"/>
    <x v="0"/>
    <x v="4"/>
    <n v="104834.18"/>
    <n v="0"/>
    <m/>
    <m/>
    <s v="Other"/>
  </r>
  <r>
    <x v="3"/>
    <x v="2"/>
    <n v="11200"/>
    <s v="Homicide"/>
    <x v="0"/>
    <x v="4"/>
    <n v="161692.18"/>
    <n v="0"/>
    <m/>
    <m/>
    <s v="BCM"/>
  </r>
  <r>
    <x v="9"/>
    <x v="9"/>
    <n v="12500"/>
    <s v="Robbery"/>
    <x v="0"/>
    <x v="4"/>
    <n v="421337.02"/>
    <n v="0"/>
    <m/>
    <m/>
    <s v="MID-LEVEL"/>
  </r>
  <r>
    <x v="3"/>
    <x v="5"/>
    <n v="13000"/>
    <s v="Break and enter"/>
    <x v="0"/>
    <x v="4"/>
    <n v="389281.21"/>
    <n v="0"/>
    <m/>
    <m/>
    <s v="MID-LEVEL"/>
  </r>
  <r>
    <x v="9"/>
    <x v="2"/>
    <n v="19000"/>
    <s v="BCM_AFA"/>
    <x v="3"/>
    <x v="4"/>
    <n v="-2337.5"/>
    <n v="0"/>
    <s v="Y"/>
    <m/>
    <s v="MID-LEVEL"/>
  </r>
  <r>
    <x v="9"/>
    <x v="11"/>
    <n v="14000"/>
    <s v="Assault"/>
    <x v="0"/>
    <x v="4"/>
    <n v="6462.07"/>
    <n v="0"/>
    <m/>
    <m/>
    <s v="BCM"/>
  </r>
  <r>
    <x v="0"/>
    <x v="3"/>
    <n v="13000"/>
    <s v="Break and enter"/>
    <x v="0"/>
    <x v="4"/>
    <n v="1159.6099999999999"/>
    <n v="0"/>
    <m/>
    <m/>
    <s v="Other"/>
  </r>
  <r>
    <x v="0"/>
    <x v="11"/>
    <n v="16000"/>
    <s v="Impaired driving"/>
    <x v="0"/>
    <x v="4"/>
    <n v="4334.21"/>
    <n v="0"/>
    <m/>
    <m/>
    <s v="BCM"/>
  </r>
  <r>
    <x v="11"/>
    <x v="0"/>
    <n v="14000"/>
    <s v="Assault"/>
    <x v="0"/>
    <x v="4"/>
    <n v="7308.33"/>
    <n v="0"/>
    <m/>
    <m/>
    <s v="BCM"/>
  </r>
  <r>
    <x v="14"/>
    <x v="5"/>
    <n v="14000"/>
    <s v="Assault"/>
    <x v="0"/>
    <x v="4"/>
    <n v="16349.79"/>
    <n v="0"/>
    <m/>
    <m/>
    <s v="Other"/>
  </r>
  <r>
    <x v="6"/>
    <x v="2"/>
    <n v="17500"/>
    <s v="Other drug offenses"/>
    <x v="0"/>
    <x v="4"/>
    <n v="425.65"/>
    <n v="0"/>
    <m/>
    <m/>
    <s v="BCM"/>
  </r>
  <r>
    <x v="0"/>
    <x v="6"/>
    <n v="19000"/>
    <s v="BCM_AFA"/>
    <x v="3"/>
    <x v="4"/>
    <n v="13343.2"/>
    <n v="0"/>
    <s v="Y"/>
    <m/>
    <s v="BCM"/>
  </r>
  <r>
    <x v="9"/>
    <x v="7"/>
    <n v="16000"/>
    <s v="Impaired driving"/>
    <x v="0"/>
    <x v="4"/>
    <n v="4263.28"/>
    <n v="0"/>
    <m/>
    <m/>
    <s v="Other"/>
  </r>
  <r>
    <x v="9"/>
    <x v="2"/>
    <n v="16000"/>
    <s v="Impaired driving"/>
    <x v="0"/>
    <x v="4"/>
    <n v="545.70000000000005"/>
    <n v="0"/>
    <m/>
    <m/>
    <s v="Other"/>
  </r>
  <r>
    <x v="7"/>
    <x v="5"/>
    <n v="13500"/>
    <s v="Weapons offenses"/>
    <x v="0"/>
    <x v="4"/>
    <n v="3185.53"/>
    <n v="0"/>
    <m/>
    <m/>
    <s v="Other"/>
  </r>
  <r>
    <x v="3"/>
    <x v="11"/>
    <n v="16500"/>
    <s v="Other vehicle offenses"/>
    <x v="0"/>
    <x v="4"/>
    <n v="5448.22"/>
    <n v="0"/>
    <m/>
    <m/>
    <s v="BCM"/>
  </r>
  <r>
    <x v="0"/>
    <x v="3"/>
    <n v="19000"/>
    <s v="BCM_AFA"/>
    <x v="3"/>
    <x v="4"/>
    <n v="-2337.5"/>
    <n v="0"/>
    <s v="Y"/>
    <m/>
    <s v="MID-LEVEL"/>
  </r>
  <r>
    <x v="11"/>
    <x v="1"/>
    <n v="16500"/>
    <s v="Other vehicle offenses"/>
    <x v="0"/>
    <x v="4"/>
    <n v="1145.97"/>
    <n v="0"/>
    <m/>
    <m/>
    <s v="Other"/>
  </r>
  <r>
    <x v="0"/>
    <x v="7"/>
    <n v="17500"/>
    <s v="Other drug offenses"/>
    <x v="0"/>
    <x v="4"/>
    <n v="22583.79"/>
    <n v="0"/>
    <m/>
    <m/>
    <s v="BCM"/>
  </r>
  <r>
    <x v="11"/>
    <x v="4"/>
    <n v="14000"/>
    <s v="Assault"/>
    <x v="0"/>
    <x v="4"/>
    <n v="7120.16"/>
    <n v="0"/>
    <m/>
    <m/>
    <s v="Other"/>
  </r>
  <r>
    <x v="3"/>
    <x v="3"/>
    <n v="15000"/>
    <s v="Threatening"/>
    <x v="0"/>
    <x v="4"/>
    <n v="2144.1"/>
    <n v="0"/>
    <m/>
    <m/>
    <s v="BCM"/>
  </r>
  <r>
    <x v="7"/>
    <x v="4"/>
    <n v="15000"/>
    <s v="Threatening"/>
    <x v="0"/>
    <x v="4"/>
    <n v="39.83"/>
    <n v="0"/>
    <m/>
    <m/>
    <s v="BCM"/>
  </r>
  <r>
    <x v="14"/>
    <x v="7"/>
    <n v="14000"/>
    <s v="Assault"/>
    <x v="0"/>
    <x v="4"/>
    <n v="476.94"/>
    <n v="0"/>
    <m/>
    <m/>
    <s v="Other"/>
  </r>
  <r>
    <x v="7"/>
    <x v="11"/>
    <n v="18000"/>
    <s v="Fail to comply"/>
    <x v="0"/>
    <x v="4"/>
    <n v="1405.18"/>
    <n v="0"/>
    <m/>
    <m/>
    <s v="Other"/>
  </r>
  <r>
    <x v="2"/>
    <x v="11"/>
    <n v="16000"/>
    <s v="Impaired driving"/>
    <x v="0"/>
    <x v="4"/>
    <n v="4424.72"/>
    <n v="0"/>
    <m/>
    <m/>
    <s v="BCM"/>
  </r>
  <r>
    <x v="14"/>
    <x v="0"/>
    <n v="15500"/>
    <s v="Fraud"/>
    <x v="0"/>
    <x v="4"/>
    <n v="40"/>
    <n v="0"/>
    <m/>
    <m/>
    <s v="BCM"/>
  </r>
  <r>
    <x v="3"/>
    <x v="9"/>
    <n v="13500"/>
    <s v="Weapons offenses"/>
    <x v="0"/>
    <x v="4"/>
    <n v="3295.34"/>
    <n v="0"/>
    <m/>
    <m/>
    <s v="Other"/>
  </r>
  <r>
    <x v="3"/>
    <x v="1"/>
    <n v="15000"/>
    <s v="Threatening"/>
    <x v="0"/>
    <x v="4"/>
    <n v="476.29"/>
    <n v="0"/>
    <m/>
    <m/>
    <s v="BCM"/>
  </r>
  <r>
    <x v="9"/>
    <x v="8"/>
    <n v="14000"/>
    <s v="Murder"/>
    <x v="1"/>
    <x v="4"/>
    <n v="23484.31"/>
    <n v="0"/>
    <m/>
    <m/>
    <s v="BCM"/>
  </r>
  <r>
    <x v="4"/>
    <x v="3"/>
    <n v="18000"/>
    <s v="Fail to comply"/>
    <x v="0"/>
    <x v="4"/>
    <n v="3547.05"/>
    <n v="0"/>
    <m/>
    <m/>
    <s v="BCM"/>
  </r>
  <r>
    <x v="2"/>
    <x v="0"/>
    <n v="16500"/>
    <s v="Other vehicle offenses"/>
    <x v="0"/>
    <x v="4"/>
    <n v="4638.45"/>
    <n v="0"/>
    <m/>
    <m/>
    <s v="Other"/>
  </r>
  <r>
    <x v="6"/>
    <x v="10"/>
    <n v="18000"/>
    <s v="Fail to comply"/>
    <x v="0"/>
    <x v="4"/>
    <n v="61.39"/>
    <n v="0"/>
    <m/>
    <m/>
    <s v="BCM"/>
  </r>
  <r>
    <x v="2"/>
    <x v="4"/>
    <n v="16000"/>
    <s v="Impaired driving"/>
    <x v="0"/>
    <x v="4"/>
    <n v="329.08"/>
    <n v="0"/>
    <m/>
    <m/>
    <s v="BCM"/>
  </r>
  <r>
    <x v="6"/>
    <x v="7"/>
    <n v="18500"/>
    <s v="Other criminal"/>
    <x v="0"/>
    <x v="4"/>
    <n v="7544.3"/>
    <n v="0"/>
    <m/>
    <m/>
    <s v="Other"/>
  </r>
  <r>
    <x v="0"/>
    <x v="1"/>
    <n v="14000"/>
    <s v="Assault"/>
    <x v="0"/>
    <x v="4"/>
    <n v="9608.5400000000009"/>
    <n v="0"/>
    <m/>
    <m/>
    <s v="BCM"/>
  </r>
  <r>
    <x v="3"/>
    <x v="3"/>
    <n v="13500"/>
    <s v="Weapons offenses"/>
    <x v="0"/>
    <x v="4"/>
    <n v="1841.74"/>
    <n v="0"/>
    <m/>
    <m/>
    <s v="Other"/>
  </r>
  <r>
    <x v="9"/>
    <x v="9"/>
    <n v="14500"/>
    <s v="Theft"/>
    <x v="0"/>
    <x v="4"/>
    <n v="1811.04"/>
    <n v="0"/>
    <m/>
    <m/>
    <s v="BCM"/>
  </r>
  <r>
    <x v="0"/>
    <x v="1"/>
    <n v="18000"/>
    <s v="Fail to comply"/>
    <x v="0"/>
    <x v="4"/>
    <n v="8662.99"/>
    <n v="0"/>
    <m/>
    <m/>
    <s v="BCM"/>
  </r>
  <r>
    <x v="3"/>
    <x v="5"/>
    <n v="16500"/>
    <s v="Murder"/>
    <x v="1"/>
    <x v="4"/>
    <n v="272.85000000000002"/>
    <n v="0"/>
    <m/>
    <m/>
    <s v="BCM"/>
  </r>
  <r>
    <x v="7"/>
    <x v="7"/>
    <n v="17000"/>
    <s v="Mischief"/>
    <x v="0"/>
    <x v="4"/>
    <n v="10"/>
    <n v="0"/>
    <m/>
    <m/>
    <s v="BCM"/>
  </r>
  <r>
    <x v="6"/>
    <x v="8"/>
    <n v="12000"/>
    <s v="Narcotics - cocaine and heroin"/>
    <x v="0"/>
    <x v="4"/>
    <n v="64.959999999999994"/>
    <n v="0"/>
    <m/>
    <m/>
    <s v="Other"/>
  </r>
  <r>
    <x v="2"/>
    <x v="7"/>
    <n v="17500"/>
    <s v="Other drug offenses"/>
    <x v="0"/>
    <x v="4"/>
    <n v="13724.35"/>
    <n v="0"/>
    <m/>
    <m/>
    <s v="BCM"/>
  </r>
  <r>
    <x v="3"/>
    <x v="8"/>
    <n v="13500"/>
    <s v="Weapons offenses"/>
    <x v="0"/>
    <x v="4"/>
    <n v="383.92"/>
    <n v="0"/>
    <m/>
    <m/>
    <s v="Other"/>
  </r>
  <r>
    <x v="2"/>
    <x v="11"/>
    <n v="13000"/>
    <s v="Break and enter"/>
    <x v="0"/>
    <x v="4"/>
    <n v="10634.33"/>
    <n v="0"/>
    <m/>
    <m/>
    <s v="BCM"/>
  </r>
  <r>
    <x v="11"/>
    <x v="7"/>
    <n v="15500"/>
    <s v="Fraud"/>
    <x v="0"/>
    <x v="4"/>
    <n v="1768.95"/>
    <n v="0"/>
    <m/>
    <m/>
    <s v="BCM"/>
  </r>
  <r>
    <x v="0"/>
    <x v="1"/>
    <n v="16500"/>
    <s v="Other vehicle offenses"/>
    <x v="0"/>
    <x v="4"/>
    <n v="1718.96"/>
    <n v="0"/>
    <m/>
    <m/>
    <s v="Other"/>
  </r>
  <r>
    <x v="11"/>
    <x v="10"/>
    <n v="18500"/>
    <s v="Murder"/>
    <x v="1"/>
    <x v="4"/>
    <n v="14349.56"/>
    <n v="0"/>
    <m/>
    <m/>
    <s v="BCM"/>
  </r>
  <r>
    <x v="14"/>
    <x v="8"/>
    <n v="13500"/>
    <s v="Weapons offenses"/>
    <x v="0"/>
    <x v="4"/>
    <n v="5347.86"/>
    <n v="0"/>
    <m/>
    <m/>
    <s v="Other"/>
  </r>
  <r>
    <x v="4"/>
    <x v="0"/>
    <n v="12500"/>
    <s v="Murder"/>
    <x v="1"/>
    <x v="4"/>
    <n v="3"/>
    <n v="0"/>
    <m/>
    <m/>
    <s v="MID-LEVEL"/>
  </r>
  <r>
    <x v="7"/>
    <x v="9"/>
    <n v="19000"/>
    <s v="BCM_AFA"/>
    <x v="3"/>
    <x v="4"/>
    <n v="636855.48"/>
    <n v="0"/>
    <s v="Y"/>
    <m/>
    <s v="MID-LEVEL"/>
  </r>
  <r>
    <x v="7"/>
    <x v="7"/>
    <n v="19000"/>
    <s v="BCM_AFA"/>
    <x v="3"/>
    <x v="4"/>
    <n v="673658.32"/>
    <n v="0"/>
    <s v="Y"/>
    <m/>
    <s v="MID-LEVEL"/>
  </r>
  <r>
    <x v="7"/>
    <x v="8"/>
    <n v="19000"/>
    <s v="BCM_AFA"/>
    <x v="3"/>
    <x v="4"/>
    <n v="618558.80000000005"/>
    <n v="0"/>
    <s v="Y"/>
    <m/>
    <s v="MID-LEVEL"/>
  </r>
  <r>
    <x v="7"/>
    <x v="6"/>
    <n v="19000"/>
    <s v="BCM_AFA"/>
    <x v="3"/>
    <x v="4"/>
    <n v="592824.72"/>
    <n v="0"/>
    <s v="Y"/>
    <m/>
    <s v="MID-LEVEL"/>
  </r>
  <r>
    <x v="7"/>
    <x v="1"/>
    <n v="19000"/>
    <s v="BCM_AFA"/>
    <x v="3"/>
    <x v="4"/>
    <n v="680685.06"/>
    <n v="0"/>
    <s v="Y"/>
    <m/>
    <s v="MID-LEVEL"/>
  </r>
  <r>
    <x v="6"/>
    <x v="9"/>
    <n v="19000"/>
    <s v="BCM_AFA"/>
    <x v="3"/>
    <x v="4"/>
    <n v="405437.3"/>
    <n v="0"/>
    <s v="Y"/>
    <m/>
    <s v="BCM"/>
  </r>
  <r>
    <x v="6"/>
    <x v="4"/>
    <n v="19000"/>
    <s v="BCM_AFA"/>
    <x v="3"/>
    <x v="4"/>
    <n v="436003.31"/>
    <n v="0"/>
    <s v="Y"/>
    <m/>
    <s v="BCM"/>
  </r>
  <r>
    <x v="6"/>
    <x v="1"/>
    <n v="19000"/>
    <s v="BCM_AFA"/>
    <x v="3"/>
    <x v="4"/>
    <n v="394287.99"/>
    <n v="0"/>
    <s v="Y"/>
    <m/>
    <s v="BCM"/>
  </r>
  <r>
    <x v="14"/>
    <x v="3"/>
    <n v="19000"/>
    <s v="BCM_AFA"/>
    <x v="3"/>
    <x v="4"/>
    <n v="454967.71"/>
    <n v="0"/>
    <s v="Y"/>
    <m/>
    <s v="MID-LEVEL"/>
  </r>
  <r>
    <x v="14"/>
    <x v="5"/>
    <n v="18500"/>
    <s v="Other criminal"/>
    <x v="0"/>
    <x v="4"/>
    <n v="645254.52"/>
    <n v="0"/>
    <m/>
    <m/>
    <s v="MID-LEVEL"/>
  </r>
  <r>
    <x v="14"/>
    <x v="4"/>
    <n v="18000"/>
    <s v="Fail to comply"/>
    <x v="0"/>
    <x v="4"/>
    <n v="894789.14"/>
    <n v="0"/>
    <m/>
    <m/>
    <s v="MID-LEVEL"/>
  </r>
  <r>
    <x v="11"/>
    <x v="6"/>
    <n v="15000"/>
    <s v="Threatening"/>
    <x v="0"/>
    <x v="4"/>
    <n v="192018.75"/>
    <n v="0"/>
    <m/>
    <m/>
    <s v="MID-LEVEL"/>
  </r>
  <r>
    <x v="7"/>
    <x v="8"/>
    <n v="11500"/>
    <s v="Sexual assault"/>
    <x v="0"/>
    <x v="4"/>
    <n v="500925.69"/>
    <n v="0"/>
    <m/>
    <m/>
    <s v="MID-LEVEL"/>
  </r>
  <r>
    <x v="7"/>
    <x v="7"/>
    <n v="14000"/>
    <s v="Assault"/>
    <x v="0"/>
    <x v="4"/>
    <n v="6343.55"/>
    <n v="0"/>
    <m/>
    <m/>
    <s v="BCM"/>
  </r>
  <r>
    <x v="7"/>
    <x v="0"/>
    <n v="11500"/>
    <s v="Sexual assault"/>
    <x v="0"/>
    <x v="4"/>
    <n v="349540.33"/>
    <n v="0"/>
    <m/>
    <m/>
    <s v="MID-LEVEL"/>
  </r>
  <r>
    <x v="6"/>
    <x v="8"/>
    <n v="13500"/>
    <s v="Weapons offenses"/>
    <x v="0"/>
    <x v="4"/>
    <n v="17521.509999999998"/>
    <n v="0"/>
    <m/>
    <m/>
    <s v="BCM"/>
  </r>
  <r>
    <x v="7"/>
    <x v="7"/>
    <n v="13500"/>
    <s v="Weapons offenses"/>
    <x v="0"/>
    <x v="4"/>
    <n v="291821.19"/>
    <n v="0"/>
    <m/>
    <m/>
    <s v="MID-LEVEL"/>
  </r>
  <r>
    <x v="7"/>
    <x v="4"/>
    <n v="11200"/>
    <s v="Homicide"/>
    <x v="0"/>
    <x v="4"/>
    <n v="174133.21"/>
    <n v="0"/>
    <m/>
    <m/>
    <s v="BCM"/>
  </r>
  <r>
    <x v="7"/>
    <x v="1"/>
    <n v="11500"/>
    <s v="Sexual assault"/>
    <x v="0"/>
    <x v="4"/>
    <n v="390659.65"/>
    <n v="0"/>
    <m/>
    <m/>
    <s v="MID-LEVEL"/>
  </r>
  <r>
    <x v="7"/>
    <x v="5"/>
    <n v="11000"/>
    <s v="Murder"/>
    <x v="1"/>
    <x v="4"/>
    <n v="1182508.69"/>
    <n v="0"/>
    <m/>
    <m/>
    <s v="BCM"/>
  </r>
  <r>
    <x v="7"/>
    <x v="6"/>
    <n v="11500"/>
    <s v="Sexual assault"/>
    <x v="0"/>
    <x v="4"/>
    <n v="441604.94"/>
    <n v="0"/>
    <m/>
    <m/>
    <s v="MID-LEVEL"/>
  </r>
  <r>
    <x v="7"/>
    <x v="10"/>
    <n v="18500"/>
    <s v="Other criminal"/>
    <x v="0"/>
    <x v="4"/>
    <n v="674746.63"/>
    <n v="0"/>
    <m/>
    <m/>
    <s v="MID-LEVEL"/>
  </r>
  <r>
    <x v="6"/>
    <x v="9"/>
    <n v="11000"/>
    <s v="Murder"/>
    <x v="1"/>
    <x v="4"/>
    <n v="1236079.94"/>
    <n v="0"/>
    <m/>
    <m/>
    <s v="BCM"/>
  </r>
  <r>
    <x v="7"/>
    <x v="4"/>
    <n v="12000"/>
    <s v="Narcotics - cocaine and heroin"/>
    <x v="0"/>
    <x v="4"/>
    <n v="958688.7"/>
    <n v="0"/>
    <m/>
    <m/>
    <s v="MID-LEVEL"/>
  </r>
  <r>
    <x v="7"/>
    <x v="0"/>
    <n v="18500"/>
    <s v="Other criminal"/>
    <x v="0"/>
    <x v="4"/>
    <n v="211427.65"/>
    <n v="0"/>
    <m/>
    <m/>
    <s v="BCM"/>
  </r>
  <r>
    <x v="7"/>
    <x v="11"/>
    <n v="11200"/>
    <s v="Homicide"/>
    <x v="0"/>
    <x v="4"/>
    <n v="130797.67"/>
    <n v="0"/>
    <m/>
    <m/>
    <s v="BCM"/>
  </r>
  <r>
    <x v="7"/>
    <x v="8"/>
    <n v="14000"/>
    <s v="Assault"/>
    <x v="0"/>
    <x v="4"/>
    <n v="1388065.04"/>
    <n v="0"/>
    <m/>
    <m/>
    <s v="MID-LEVEL"/>
  </r>
  <r>
    <x v="7"/>
    <x v="0"/>
    <n v="13500"/>
    <s v="Weapons offenses"/>
    <x v="0"/>
    <x v="4"/>
    <n v="232323.77"/>
    <n v="0"/>
    <m/>
    <m/>
    <s v="MID-LEVEL"/>
  </r>
  <r>
    <x v="6"/>
    <x v="5"/>
    <n v="12000"/>
    <s v="Narcotics - cocaine and heroin"/>
    <x v="0"/>
    <x v="4"/>
    <n v="851975.42"/>
    <n v="0"/>
    <m/>
    <m/>
    <s v="MID-LEVEL"/>
  </r>
  <r>
    <x v="2"/>
    <x v="8"/>
    <n v="18500"/>
    <s v="Other criminal"/>
    <x v="0"/>
    <x v="4"/>
    <n v="617016.98"/>
    <n v="0"/>
    <m/>
    <m/>
    <s v="MID-LEVEL"/>
  </r>
  <r>
    <x v="7"/>
    <x v="9"/>
    <n v="18000"/>
    <s v="Fail to comply"/>
    <x v="0"/>
    <x v="4"/>
    <n v="1103493.68"/>
    <n v="0"/>
    <m/>
    <m/>
    <s v="MID-LEVEL"/>
  </r>
  <r>
    <x v="7"/>
    <x v="4"/>
    <n v="17500"/>
    <s v="Other drug offenses"/>
    <x v="0"/>
    <x v="4"/>
    <n v="40108.199999999997"/>
    <n v="0"/>
    <m/>
    <m/>
    <s v="MID-LEVEL"/>
  </r>
  <r>
    <x v="7"/>
    <x v="3"/>
    <n v="17500"/>
    <s v="Other drug offenses"/>
    <x v="0"/>
    <x v="4"/>
    <n v="20912.41"/>
    <n v="0"/>
    <m/>
    <m/>
    <s v="BCM"/>
  </r>
  <r>
    <x v="7"/>
    <x v="7"/>
    <n v="11200"/>
    <s v="Homicide"/>
    <x v="0"/>
    <x v="4"/>
    <n v="66147.25"/>
    <n v="0"/>
    <m/>
    <m/>
    <s v="MID-LEVEL"/>
  </r>
  <r>
    <x v="7"/>
    <x v="1"/>
    <n v="14000"/>
    <s v="Assault"/>
    <x v="0"/>
    <x v="4"/>
    <n v="1152833.6399999999"/>
    <n v="0"/>
    <m/>
    <m/>
    <s v="MID-LEVEL"/>
  </r>
  <r>
    <x v="7"/>
    <x v="3"/>
    <n v="18000"/>
    <s v="Fail to comply"/>
    <x v="0"/>
    <x v="4"/>
    <n v="1163505.3400000001"/>
    <n v="0"/>
    <m/>
    <m/>
    <s v="MID-LEVEL"/>
  </r>
  <r>
    <x v="6"/>
    <x v="5"/>
    <n v="11000"/>
    <s v="Murder"/>
    <x v="1"/>
    <x v="4"/>
    <n v="1328537.82"/>
    <n v="0"/>
    <m/>
    <m/>
    <s v="BCM"/>
  </r>
  <r>
    <x v="2"/>
    <x v="0"/>
    <n v="12500"/>
    <s v="Robbery"/>
    <x v="0"/>
    <x v="4"/>
    <n v="538916.32999999996"/>
    <n v="0"/>
    <m/>
    <m/>
    <s v="MID-LEVEL"/>
  </r>
  <r>
    <x v="6"/>
    <x v="11"/>
    <n v="18000"/>
    <s v="Fail to comply"/>
    <x v="0"/>
    <x v="4"/>
    <n v="984726.4"/>
    <n v="0"/>
    <m/>
    <m/>
    <s v="MID-LEVEL"/>
  </r>
  <r>
    <x v="7"/>
    <x v="8"/>
    <n v="12000"/>
    <s v="Narcotics - cocaine and heroin"/>
    <x v="0"/>
    <x v="4"/>
    <n v="85868.54"/>
    <n v="0"/>
    <m/>
    <m/>
    <s v="BCM"/>
  </r>
  <r>
    <x v="7"/>
    <x v="5"/>
    <n v="11500"/>
    <s v="Sexual assault"/>
    <x v="0"/>
    <x v="4"/>
    <n v="83424.100000000006"/>
    <n v="0"/>
    <m/>
    <m/>
    <s v="Other"/>
  </r>
  <r>
    <x v="7"/>
    <x v="11"/>
    <n v="13500"/>
    <s v="Weapons offenses"/>
    <x v="0"/>
    <x v="4"/>
    <n v="236927.17"/>
    <n v="0"/>
    <m/>
    <m/>
    <s v="MID-LEVEL"/>
  </r>
  <r>
    <x v="6"/>
    <x v="5"/>
    <n v="11500"/>
    <s v="Sexual assault"/>
    <x v="0"/>
    <x v="4"/>
    <n v="553515.91"/>
    <n v="0"/>
    <m/>
    <m/>
    <s v="MID-LEVEL"/>
  </r>
  <r>
    <x v="7"/>
    <x v="4"/>
    <n v="13000"/>
    <s v="Break and enter"/>
    <x v="0"/>
    <x v="4"/>
    <n v="446788.65"/>
    <n v="0"/>
    <m/>
    <m/>
    <s v="MID-LEVEL"/>
  </r>
  <r>
    <x v="7"/>
    <x v="9"/>
    <n v="11000"/>
    <s v="Murder"/>
    <x v="1"/>
    <x v="4"/>
    <n v="27808.11"/>
    <n v="0"/>
    <m/>
    <m/>
    <s v="MID-LEVEL"/>
  </r>
  <r>
    <x v="6"/>
    <x v="7"/>
    <n v="14000"/>
    <s v="Assault"/>
    <x v="0"/>
    <x v="4"/>
    <n v="1223196.8600000001"/>
    <n v="0"/>
    <m/>
    <m/>
    <s v="MID-LEVEL"/>
  </r>
  <r>
    <x v="7"/>
    <x v="7"/>
    <n v="11000"/>
    <s v="Murder"/>
    <x v="1"/>
    <x v="4"/>
    <n v="49230.79"/>
    <n v="0"/>
    <m/>
    <m/>
    <s v="MID-LEVEL"/>
  </r>
  <r>
    <x v="7"/>
    <x v="7"/>
    <n v="17000"/>
    <s v="Mischief"/>
    <x v="0"/>
    <x v="4"/>
    <n v="140107.43"/>
    <n v="0"/>
    <m/>
    <m/>
    <s v="MID-LEVEL"/>
  </r>
  <r>
    <x v="6"/>
    <x v="8"/>
    <n v="11200"/>
    <s v="Homicide"/>
    <x v="0"/>
    <x v="4"/>
    <n v="51611.05"/>
    <n v="0"/>
    <m/>
    <m/>
    <s v="Other"/>
  </r>
  <r>
    <x v="6"/>
    <x v="7"/>
    <n v="14500"/>
    <s v="Theft"/>
    <x v="0"/>
    <x v="4"/>
    <n v="498526.26"/>
    <n v="0"/>
    <m/>
    <m/>
    <s v="MID-LEVEL"/>
  </r>
  <r>
    <x v="14"/>
    <x v="8"/>
    <n v="13000"/>
    <s v="Break and enter"/>
    <x v="0"/>
    <x v="4"/>
    <n v="21371.73"/>
    <n v="0"/>
    <m/>
    <m/>
    <s v="BCM"/>
  </r>
  <r>
    <x v="2"/>
    <x v="3"/>
    <n v="11000"/>
    <s v="Murder"/>
    <x v="1"/>
    <x v="4"/>
    <n v="980086.1"/>
    <n v="0"/>
    <m/>
    <m/>
    <s v="BCM"/>
  </r>
  <r>
    <x v="6"/>
    <x v="8"/>
    <n v="13000"/>
    <s v="Break and enter"/>
    <x v="0"/>
    <x v="4"/>
    <n v="484905.05"/>
    <n v="0"/>
    <m/>
    <m/>
    <s v="MID-LEVEL"/>
  </r>
  <r>
    <x v="6"/>
    <x v="1"/>
    <n v="14500"/>
    <s v="Theft"/>
    <x v="0"/>
    <x v="4"/>
    <n v="434071"/>
    <n v="0"/>
    <m/>
    <m/>
    <s v="MID-LEVEL"/>
  </r>
  <r>
    <x v="7"/>
    <x v="7"/>
    <n v="17500"/>
    <s v="Other drug offenses"/>
    <x v="0"/>
    <x v="4"/>
    <n v="40961.14"/>
    <n v="0"/>
    <m/>
    <m/>
    <s v="MID-LEVEL"/>
  </r>
  <r>
    <x v="6"/>
    <x v="11"/>
    <n v="13000"/>
    <s v="Break and enter"/>
    <x v="0"/>
    <x v="4"/>
    <n v="359718.84"/>
    <n v="0"/>
    <m/>
    <m/>
    <s v="MID-LEVEL"/>
  </r>
  <r>
    <x v="7"/>
    <x v="1"/>
    <n v="14500"/>
    <s v="Theft"/>
    <x v="0"/>
    <x v="4"/>
    <n v="497799.24"/>
    <n v="0"/>
    <m/>
    <m/>
    <s v="MID-LEVEL"/>
  </r>
  <r>
    <x v="6"/>
    <x v="5"/>
    <n v="15500"/>
    <s v="Fraud"/>
    <x v="0"/>
    <x v="4"/>
    <n v="188424.67"/>
    <n v="0"/>
    <m/>
    <m/>
    <s v="MID-LEVEL"/>
  </r>
  <r>
    <x v="7"/>
    <x v="3"/>
    <n v="11500"/>
    <s v="Sexual assault"/>
    <x v="0"/>
    <x v="4"/>
    <n v="92394.89"/>
    <n v="0"/>
    <m/>
    <m/>
    <s v="Other"/>
  </r>
  <r>
    <x v="7"/>
    <x v="10"/>
    <n v="15000"/>
    <s v="Threatening"/>
    <x v="0"/>
    <x v="4"/>
    <n v="185325.36"/>
    <n v="0"/>
    <m/>
    <m/>
    <s v="MID-LEVEL"/>
  </r>
  <r>
    <x v="7"/>
    <x v="10"/>
    <n v="16500"/>
    <s v="Other vehicle offenses"/>
    <x v="0"/>
    <x v="4"/>
    <n v="120592.09"/>
    <n v="0"/>
    <m/>
    <m/>
    <s v="MID-LEVEL"/>
  </r>
  <r>
    <x v="7"/>
    <x v="6"/>
    <n v="18000"/>
    <s v="Fail to comply"/>
    <x v="0"/>
    <x v="4"/>
    <n v="1028324.75"/>
    <n v="0"/>
    <m/>
    <m/>
    <s v="MID-LEVEL"/>
  </r>
  <r>
    <x v="2"/>
    <x v="0"/>
    <n v="14000"/>
    <s v="Assault"/>
    <x v="0"/>
    <x v="4"/>
    <n v="1018547.51"/>
    <n v="0"/>
    <m/>
    <m/>
    <s v="MID-LEVEL"/>
  </r>
  <r>
    <x v="2"/>
    <x v="10"/>
    <n v="18500"/>
    <s v="Other criminal"/>
    <x v="0"/>
    <x v="4"/>
    <n v="67144.789999999994"/>
    <n v="0"/>
    <m/>
    <m/>
    <s v="BCM"/>
  </r>
  <r>
    <x v="7"/>
    <x v="5"/>
    <n v="16500"/>
    <s v="Other vehicle offenses"/>
    <x v="0"/>
    <x v="4"/>
    <n v="112528.44"/>
    <n v="0"/>
    <m/>
    <m/>
    <s v="MID-LEVEL"/>
  </r>
  <r>
    <x v="6"/>
    <x v="8"/>
    <n v="12500"/>
    <s v="Robbery"/>
    <x v="0"/>
    <x v="4"/>
    <n v="40226.620000000003"/>
    <n v="0"/>
    <m/>
    <m/>
    <s v="Other"/>
  </r>
  <r>
    <x v="7"/>
    <x v="5"/>
    <n v="17000"/>
    <s v="Mischief"/>
    <x v="0"/>
    <x v="4"/>
    <n v="144497.26"/>
    <n v="0"/>
    <m/>
    <m/>
    <s v="MID-LEVEL"/>
  </r>
  <r>
    <x v="7"/>
    <x v="0"/>
    <n v="15000"/>
    <s v="Threatening"/>
    <x v="0"/>
    <x v="4"/>
    <n v="161257.75"/>
    <n v="0"/>
    <m/>
    <m/>
    <s v="MID-LEVEL"/>
  </r>
  <r>
    <x v="14"/>
    <x v="2"/>
    <n v="11000"/>
    <s v="Murder"/>
    <x v="1"/>
    <x v="4"/>
    <n v="1365677.97"/>
    <n v="0"/>
    <m/>
    <m/>
    <s v="BCM"/>
  </r>
  <r>
    <x v="7"/>
    <x v="11"/>
    <n v="15000"/>
    <s v="Threatening"/>
    <x v="0"/>
    <x v="4"/>
    <n v="184102.59"/>
    <n v="0"/>
    <m/>
    <m/>
    <s v="MID-LEVEL"/>
  </r>
  <r>
    <x v="6"/>
    <x v="3"/>
    <n v="11500"/>
    <s v="Sexual assault"/>
    <x v="0"/>
    <x v="4"/>
    <n v="82807.850000000006"/>
    <n v="0"/>
    <m/>
    <m/>
    <s v="Other"/>
  </r>
  <r>
    <x v="7"/>
    <x v="0"/>
    <n v="16000"/>
    <s v="Impaired driving"/>
    <x v="0"/>
    <x v="4"/>
    <n v="103181.28"/>
    <n v="0"/>
    <m/>
    <m/>
    <s v="MID-LEVEL"/>
  </r>
  <r>
    <x v="6"/>
    <x v="4"/>
    <n v="15000"/>
    <s v="Threatening"/>
    <x v="0"/>
    <x v="4"/>
    <n v="169810.34"/>
    <n v="0"/>
    <m/>
    <m/>
    <s v="MID-LEVEL"/>
  </r>
  <r>
    <x v="6"/>
    <x v="7"/>
    <n v="12500"/>
    <s v="Robbery"/>
    <x v="0"/>
    <x v="4"/>
    <n v="4993.63"/>
    <n v="0"/>
    <m/>
    <m/>
    <s v="Other"/>
  </r>
  <r>
    <x v="6"/>
    <x v="4"/>
    <n v="10000"/>
    <s v="Other criminal"/>
    <x v="0"/>
    <x v="4"/>
    <n v="18776.64"/>
    <n v="0"/>
    <m/>
    <m/>
    <s v="MID-LEVEL"/>
  </r>
  <r>
    <x v="7"/>
    <x v="8"/>
    <n v="11500"/>
    <s v="Sexual assault"/>
    <x v="0"/>
    <x v="4"/>
    <n v="170768.65"/>
    <n v="0"/>
    <m/>
    <m/>
    <s v="BCM"/>
  </r>
  <r>
    <x v="14"/>
    <x v="8"/>
    <n v="17500"/>
    <s v="Other drug offenses"/>
    <x v="0"/>
    <x v="4"/>
    <n v="25218.44"/>
    <n v="0"/>
    <m/>
    <m/>
    <s v="MID-LEVEL"/>
  </r>
  <r>
    <x v="6"/>
    <x v="11"/>
    <n v="11500"/>
    <s v="Sexual assault"/>
    <x v="0"/>
    <x v="4"/>
    <n v="78250.25"/>
    <n v="0"/>
    <m/>
    <m/>
    <s v="Other"/>
  </r>
  <r>
    <x v="7"/>
    <x v="10"/>
    <n v="14500"/>
    <s v="Theft"/>
    <x v="0"/>
    <x v="4"/>
    <n v="68.209999999999994"/>
    <n v="0"/>
    <m/>
    <m/>
    <s v="BCM"/>
  </r>
  <r>
    <x v="2"/>
    <x v="9"/>
    <n v="12000"/>
    <s v="Narcotics - cocaine and heroin"/>
    <x v="0"/>
    <x v="4"/>
    <n v="88135.5"/>
    <n v="0"/>
    <m/>
    <m/>
    <s v="BCM"/>
  </r>
  <r>
    <x v="7"/>
    <x v="6"/>
    <n v="17500"/>
    <s v="Other drug offenses"/>
    <x v="0"/>
    <x v="4"/>
    <n v="34320.120000000003"/>
    <n v="0"/>
    <m/>
    <m/>
    <s v="MID-LEVEL"/>
  </r>
  <r>
    <x v="2"/>
    <x v="7"/>
    <n v="18500"/>
    <s v="Other criminal"/>
    <x v="0"/>
    <x v="4"/>
    <n v="113244.99"/>
    <n v="0"/>
    <m/>
    <m/>
    <s v="BCM"/>
  </r>
  <r>
    <x v="14"/>
    <x v="6"/>
    <n v="18500"/>
    <s v="Other criminal"/>
    <x v="0"/>
    <x v="4"/>
    <n v="-1983.62"/>
    <n v="0"/>
    <m/>
    <m/>
    <s v="Other"/>
  </r>
  <r>
    <x v="6"/>
    <x v="4"/>
    <n v="13500"/>
    <s v="Weapons offenses"/>
    <x v="0"/>
    <x v="4"/>
    <n v="265180.40000000002"/>
    <n v="0"/>
    <m/>
    <m/>
    <s v="MID-LEVEL"/>
  </r>
  <r>
    <x v="2"/>
    <x v="7"/>
    <n v="14000"/>
    <s v="Assault"/>
    <x v="0"/>
    <x v="4"/>
    <n v="1169688.2"/>
    <n v="0"/>
    <m/>
    <m/>
    <s v="MID-LEVEL"/>
  </r>
  <r>
    <x v="6"/>
    <x v="8"/>
    <n v="11000"/>
    <s v="Murder"/>
    <x v="1"/>
    <x v="4"/>
    <n v="35666.370000000003"/>
    <n v="0"/>
    <m/>
    <m/>
    <s v="MID-LEVEL"/>
  </r>
  <r>
    <x v="6"/>
    <x v="1"/>
    <n v="18000"/>
    <s v="Fail to comply"/>
    <x v="0"/>
    <x v="4"/>
    <n v="901771.15"/>
    <n v="0"/>
    <m/>
    <m/>
    <s v="MID-LEVEL"/>
  </r>
  <r>
    <x v="0"/>
    <x v="1"/>
    <n v="13500"/>
    <s v="Weapons offenses"/>
    <x v="0"/>
    <x v="4"/>
    <n v="430693.87"/>
    <n v="0"/>
    <m/>
    <m/>
    <s v="MID-LEVEL"/>
  </r>
  <r>
    <x v="7"/>
    <x v="3"/>
    <n v="14000"/>
    <s v="Assault"/>
    <x v="0"/>
    <x v="4"/>
    <n v="20517.5"/>
    <n v="0"/>
    <m/>
    <m/>
    <s v="Other"/>
  </r>
  <r>
    <x v="7"/>
    <x v="2"/>
    <n v="14500"/>
    <s v="Theft"/>
    <x v="0"/>
    <x v="4"/>
    <n v="1091.4000000000001"/>
    <n v="0"/>
    <m/>
    <m/>
    <s v="Other"/>
  </r>
  <r>
    <x v="6"/>
    <x v="2"/>
    <n v="15000"/>
    <s v="Threatening"/>
    <x v="0"/>
    <x v="4"/>
    <n v="181934.82"/>
    <n v="0"/>
    <m/>
    <m/>
    <s v="MID-LEVEL"/>
  </r>
  <r>
    <x v="6"/>
    <x v="10"/>
    <n v="17000"/>
    <s v="Mischief"/>
    <x v="0"/>
    <x v="4"/>
    <n v="108687.63"/>
    <n v="0"/>
    <m/>
    <m/>
    <s v="MID-LEVEL"/>
  </r>
  <r>
    <x v="6"/>
    <x v="6"/>
    <n v="12000"/>
    <s v="Narcotics - cocaine and heroin"/>
    <x v="0"/>
    <x v="4"/>
    <n v="116479.72"/>
    <n v="0"/>
    <m/>
    <m/>
    <s v="BCM"/>
  </r>
  <r>
    <x v="6"/>
    <x v="11"/>
    <n v="11200"/>
    <s v="Homicide"/>
    <x v="0"/>
    <x v="4"/>
    <n v="70354.42"/>
    <n v="0"/>
    <m/>
    <m/>
    <s v="MID-LEVEL"/>
  </r>
  <r>
    <x v="7"/>
    <x v="1"/>
    <n v="12500"/>
    <s v="Robbery"/>
    <x v="0"/>
    <x v="4"/>
    <n v="36095.08"/>
    <n v="0"/>
    <m/>
    <m/>
    <s v="Other"/>
  </r>
  <r>
    <x v="6"/>
    <x v="8"/>
    <n v="11500"/>
    <s v="Sexual assault"/>
    <x v="0"/>
    <x v="4"/>
    <n v="90252.88"/>
    <n v="0"/>
    <m/>
    <m/>
    <s v="Other"/>
  </r>
  <r>
    <x v="2"/>
    <x v="6"/>
    <n v="11500"/>
    <s v="Sexual assault"/>
    <x v="0"/>
    <x v="4"/>
    <n v="447739.02"/>
    <n v="0"/>
    <m/>
    <m/>
    <s v="MID-LEVEL"/>
  </r>
  <r>
    <x v="14"/>
    <x v="10"/>
    <n v="15500"/>
    <s v="Fraud"/>
    <x v="0"/>
    <x v="4"/>
    <n v="36907.769999999997"/>
    <n v="0"/>
    <m/>
    <m/>
    <s v="BCM"/>
  </r>
  <r>
    <x v="7"/>
    <x v="0"/>
    <n v="11000"/>
    <s v="Murder"/>
    <x v="1"/>
    <x v="4"/>
    <n v="13853.24"/>
    <n v="0"/>
    <m/>
    <m/>
    <s v="MID-LEVEL"/>
  </r>
  <r>
    <x v="2"/>
    <x v="9"/>
    <n v="13500"/>
    <s v="Weapons offenses"/>
    <x v="0"/>
    <x v="4"/>
    <n v="37187.870000000003"/>
    <n v="0"/>
    <m/>
    <m/>
    <s v="BCM"/>
  </r>
  <r>
    <x v="2"/>
    <x v="8"/>
    <n v="13500"/>
    <s v="Weapons offenses"/>
    <x v="0"/>
    <x v="4"/>
    <n v="63822.27"/>
    <n v="0"/>
    <m/>
    <m/>
    <s v="BCM"/>
  </r>
  <r>
    <x v="7"/>
    <x v="3"/>
    <n v="10000"/>
    <s v="Other criminal"/>
    <x v="0"/>
    <x v="4"/>
    <n v="3403.09"/>
    <n v="0"/>
    <m/>
    <m/>
    <s v="MID-LEVEL"/>
  </r>
  <r>
    <x v="14"/>
    <x v="3"/>
    <n v="11500"/>
    <s v="Sexual assault"/>
    <x v="0"/>
    <x v="4"/>
    <n v="107881.33"/>
    <n v="0"/>
    <m/>
    <m/>
    <s v="Other"/>
  </r>
  <r>
    <x v="2"/>
    <x v="7"/>
    <n v="16000"/>
    <s v="Impaired driving"/>
    <x v="0"/>
    <x v="4"/>
    <n v="6389.45"/>
    <n v="0"/>
    <m/>
    <m/>
    <s v="BCM"/>
  </r>
  <r>
    <x v="2"/>
    <x v="8"/>
    <n v="18500"/>
    <s v="Other criminal"/>
    <x v="0"/>
    <x v="4"/>
    <n v="210521.61"/>
    <n v="0"/>
    <m/>
    <m/>
    <s v="BCM"/>
  </r>
  <r>
    <x v="2"/>
    <x v="9"/>
    <n v="18000"/>
    <s v="Fail to comply"/>
    <x v="0"/>
    <x v="4"/>
    <n v="1048478.88"/>
    <n v="0"/>
    <m/>
    <m/>
    <s v="MID-LEVEL"/>
  </r>
  <r>
    <x v="14"/>
    <x v="0"/>
    <n v="13000"/>
    <s v="Break and enter"/>
    <x v="0"/>
    <x v="4"/>
    <n v="394673.76"/>
    <n v="0"/>
    <m/>
    <m/>
    <s v="MID-LEVEL"/>
  </r>
  <r>
    <x v="14"/>
    <x v="7"/>
    <n v="12000"/>
    <s v="Narcotics - cocaine and heroin"/>
    <x v="0"/>
    <x v="4"/>
    <n v="853135.47"/>
    <n v="0"/>
    <m/>
    <m/>
    <s v="MID-LEVEL"/>
  </r>
  <r>
    <x v="6"/>
    <x v="6"/>
    <n v="13500"/>
    <s v="Weapons offenses"/>
    <x v="0"/>
    <x v="4"/>
    <n v="213088.9"/>
    <n v="0"/>
    <m/>
    <m/>
    <s v="MID-LEVEL"/>
  </r>
  <r>
    <x v="2"/>
    <x v="7"/>
    <n v="15500"/>
    <s v="Fraud"/>
    <x v="0"/>
    <x v="4"/>
    <n v="182288.26"/>
    <n v="0"/>
    <m/>
    <m/>
    <s v="MID-LEVEL"/>
  </r>
  <r>
    <x v="2"/>
    <x v="11"/>
    <n v="12000"/>
    <s v="Narcotics - cocaine and heroin"/>
    <x v="0"/>
    <x v="4"/>
    <n v="135183.32999999999"/>
    <n v="0"/>
    <m/>
    <m/>
    <s v="BCM"/>
  </r>
  <r>
    <x v="6"/>
    <x v="1"/>
    <n v="15500"/>
    <s v="Fraud"/>
    <x v="0"/>
    <x v="4"/>
    <n v="141453.38"/>
    <n v="0"/>
    <m/>
    <m/>
    <s v="MID-LEVEL"/>
  </r>
  <r>
    <x v="6"/>
    <x v="9"/>
    <n v="18500"/>
    <s v="Other criminal"/>
    <x v="0"/>
    <x v="4"/>
    <n v="8049.08"/>
    <n v="0"/>
    <m/>
    <m/>
    <s v="Other"/>
  </r>
  <r>
    <x v="14"/>
    <x v="11"/>
    <n v="11000"/>
    <s v="Murder"/>
    <x v="1"/>
    <x v="4"/>
    <n v="432657.29"/>
    <n v="0"/>
    <m/>
    <m/>
    <s v="BCM"/>
  </r>
  <r>
    <x v="2"/>
    <x v="2"/>
    <n v="18500"/>
    <s v="Other criminal"/>
    <x v="0"/>
    <x v="4"/>
    <n v="763521.76"/>
    <n v="0"/>
    <m/>
    <m/>
    <s v="MID-LEVEL"/>
  </r>
  <r>
    <x v="2"/>
    <x v="3"/>
    <n v="16000"/>
    <s v="Impaired driving"/>
    <x v="0"/>
    <x v="4"/>
    <n v="6171.8"/>
    <n v="0"/>
    <m/>
    <m/>
    <s v="BCM"/>
  </r>
  <r>
    <x v="14"/>
    <x v="11"/>
    <n v="13000"/>
    <s v="Break and enter"/>
    <x v="0"/>
    <x v="4"/>
    <n v="519026.84"/>
    <n v="0"/>
    <m/>
    <m/>
    <s v="MID-LEVEL"/>
  </r>
  <r>
    <x v="14"/>
    <x v="7"/>
    <n v="11000"/>
    <s v="Murder"/>
    <x v="1"/>
    <x v="4"/>
    <n v="27499.51"/>
    <n v="0"/>
    <m/>
    <m/>
    <s v="MID-LEVEL"/>
  </r>
  <r>
    <x v="2"/>
    <x v="4"/>
    <n v="16500"/>
    <s v="Other vehicle offenses"/>
    <x v="0"/>
    <x v="4"/>
    <n v="131137.29"/>
    <n v="0"/>
    <m/>
    <m/>
    <s v="MID-LEVEL"/>
  </r>
  <r>
    <x v="14"/>
    <x v="10"/>
    <n v="15500"/>
    <s v="Fraud"/>
    <x v="0"/>
    <x v="4"/>
    <n v="158450.79"/>
    <n v="0"/>
    <m/>
    <m/>
    <s v="MID-LEVEL"/>
  </r>
  <r>
    <x v="14"/>
    <x v="9"/>
    <n v="13500"/>
    <s v="Weapons offenses"/>
    <x v="0"/>
    <x v="4"/>
    <n v="326416.48"/>
    <n v="0"/>
    <m/>
    <m/>
    <s v="MID-LEVEL"/>
  </r>
  <r>
    <x v="2"/>
    <x v="6"/>
    <n v="12000"/>
    <s v="Narcotics - cocaine and heroin"/>
    <x v="0"/>
    <x v="4"/>
    <n v="112640.82"/>
    <n v="0"/>
    <m/>
    <m/>
    <s v="BCM"/>
  </r>
  <r>
    <x v="2"/>
    <x v="2"/>
    <n v="11200"/>
    <s v="Homicide"/>
    <x v="0"/>
    <x v="4"/>
    <n v="228419.44"/>
    <n v="0"/>
    <m/>
    <m/>
    <s v="BCM"/>
  </r>
  <r>
    <x v="6"/>
    <x v="11"/>
    <n v="15000"/>
    <s v="Threatening"/>
    <x v="0"/>
    <x v="4"/>
    <n v="146212.70000000001"/>
    <n v="0"/>
    <m/>
    <m/>
    <s v="MID-LEVEL"/>
  </r>
  <r>
    <x v="2"/>
    <x v="5"/>
    <n v="12000"/>
    <s v="Narcotics - cocaine and heroin"/>
    <x v="0"/>
    <x v="4"/>
    <n v="191852.97"/>
    <n v="0"/>
    <m/>
    <m/>
    <s v="BCM"/>
  </r>
  <r>
    <x v="2"/>
    <x v="4"/>
    <n v="15500"/>
    <s v="Fraud"/>
    <x v="0"/>
    <x v="4"/>
    <n v="160408.48000000001"/>
    <n v="0"/>
    <m/>
    <m/>
    <s v="MID-LEVEL"/>
  </r>
  <r>
    <x v="2"/>
    <x v="6"/>
    <n v="18000"/>
    <s v="Fail to comply"/>
    <x v="0"/>
    <x v="4"/>
    <n v="928184.66"/>
    <n v="0"/>
    <m/>
    <m/>
    <s v="MID-LEVEL"/>
  </r>
  <r>
    <x v="2"/>
    <x v="9"/>
    <n v="15000"/>
    <s v="Threatening"/>
    <x v="0"/>
    <x v="4"/>
    <n v="160313.95000000001"/>
    <n v="0"/>
    <m/>
    <m/>
    <s v="MID-LEVEL"/>
  </r>
  <r>
    <x v="2"/>
    <x v="9"/>
    <n v="11200"/>
    <s v="Homicide"/>
    <x v="0"/>
    <x v="4"/>
    <n v="30916.77"/>
    <n v="0"/>
    <m/>
    <m/>
    <s v="Other"/>
  </r>
  <r>
    <x v="2"/>
    <x v="2"/>
    <n v="18000"/>
    <s v="Fail to comply"/>
    <x v="0"/>
    <x v="4"/>
    <n v="1126559.3"/>
    <n v="0"/>
    <m/>
    <m/>
    <s v="MID-LEVEL"/>
  </r>
  <r>
    <x v="6"/>
    <x v="6"/>
    <n v="11000"/>
    <s v="Murder"/>
    <x v="1"/>
    <x v="4"/>
    <n v="40670.07"/>
    <n v="0"/>
    <m/>
    <m/>
    <s v="MID-LEVEL"/>
  </r>
  <r>
    <x v="3"/>
    <x v="9"/>
    <n v="18500"/>
    <s v="Other criminal"/>
    <x v="0"/>
    <x v="4"/>
    <n v="473717.52"/>
    <n v="0"/>
    <m/>
    <m/>
    <s v="MID-LEVEL"/>
  </r>
  <r>
    <x v="14"/>
    <x v="6"/>
    <n v="11500"/>
    <s v="Sexual assault"/>
    <x v="0"/>
    <x v="4"/>
    <n v="95574.91"/>
    <n v="0"/>
    <m/>
    <m/>
    <s v="BCM"/>
  </r>
  <r>
    <x v="3"/>
    <x v="8"/>
    <n v="15500"/>
    <s v="Fraud"/>
    <x v="0"/>
    <x v="4"/>
    <n v="99810.46"/>
    <n v="0"/>
    <m/>
    <m/>
    <s v="MID-LEVEL"/>
  </r>
  <r>
    <x v="2"/>
    <x v="1"/>
    <n v="14000"/>
    <s v="Assault"/>
    <x v="0"/>
    <x v="4"/>
    <n v="79147.75"/>
    <n v="0"/>
    <m/>
    <m/>
    <s v="BCM"/>
  </r>
  <r>
    <x v="14"/>
    <x v="9"/>
    <n v="14500"/>
    <s v="Theft"/>
    <x v="0"/>
    <x v="4"/>
    <n v="617993.07999999996"/>
    <n v="0"/>
    <m/>
    <m/>
    <s v="MID-LEVEL"/>
  </r>
  <r>
    <x v="7"/>
    <x v="2"/>
    <n v="10000"/>
    <s v="Other criminal"/>
    <x v="0"/>
    <x v="4"/>
    <n v="6204.97"/>
    <n v="0"/>
    <m/>
    <m/>
    <s v="MID-LEVEL"/>
  </r>
  <r>
    <x v="14"/>
    <x v="0"/>
    <n v="13000"/>
    <s v="Break and enter"/>
    <x v="0"/>
    <x v="4"/>
    <n v="418.4"/>
    <n v="0"/>
    <m/>
    <m/>
    <s v="BCM"/>
  </r>
  <r>
    <x v="3"/>
    <x v="0"/>
    <n v="11500"/>
    <s v="Sexual assault"/>
    <x v="0"/>
    <x v="4"/>
    <n v="328670.57"/>
    <n v="0"/>
    <m/>
    <m/>
    <s v="MID-LEVEL"/>
  </r>
  <r>
    <x v="14"/>
    <x v="10"/>
    <n v="16500"/>
    <s v="Other vehicle offenses"/>
    <x v="0"/>
    <x v="4"/>
    <n v="102245.99"/>
    <n v="0"/>
    <m/>
    <m/>
    <s v="MID-LEVEL"/>
  </r>
  <r>
    <x v="2"/>
    <x v="1"/>
    <n v="16000"/>
    <s v="Impaired driving"/>
    <x v="0"/>
    <x v="4"/>
    <n v="89941.53"/>
    <n v="0"/>
    <m/>
    <m/>
    <s v="MID-LEVEL"/>
  </r>
  <r>
    <x v="3"/>
    <x v="2"/>
    <n v="13500"/>
    <s v="Weapons offenses"/>
    <x v="0"/>
    <x v="4"/>
    <n v="52233.02"/>
    <n v="0"/>
    <m/>
    <m/>
    <s v="BCM"/>
  </r>
  <r>
    <x v="2"/>
    <x v="6"/>
    <n v="12500"/>
    <s v="Robbery"/>
    <x v="0"/>
    <x v="4"/>
    <n v="83137.63"/>
    <n v="0"/>
    <m/>
    <m/>
    <s v="BCM"/>
  </r>
  <r>
    <x v="2"/>
    <x v="10"/>
    <n v="13000"/>
    <s v="Break and enter"/>
    <x v="0"/>
    <x v="4"/>
    <n v="367032.5"/>
    <n v="0"/>
    <m/>
    <m/>
    <s v="MID-LEVEL"/>
  </r>
  <r>
    <x v="2"/>
    <x v="0"/>
    <n v="17000"/>
    <s v="Mischief"/>
    <x v="0"/>
    <x v="4"/>
    <n v="100542.51"/>
    <n v="0"/>
    <m/>
    <m/>
    <s v="MID-LEVEL"/>
  </r>
  <r>
    <x v="14"/>
    <x v="0"/>
    <n v="12500"/>
    <s v="Robbery"/>
    <x v="0"/>
    <x v="4"/>
    <n v="527258.64"/>
    <n v="0"/>
    <m/>
    <m/>
    <s v="MID-LEVEL"/>
  </r>
  <r>
    <x v="3"/>
    <x v="7"/>
    <n v="11200"/>
    <s v="Homicide"/>
    <x v="0"/>
    <x v="4"/>
    <n v="114061.46"/>
    <n v="0"/>
    <m/>
    <m/>
    <s v="MID-LEVEL"/>
  </r>
  <r>
    <x v="3"/>
    <x v="7"/>
    <n v="14000"/>
    <s v="Assault"/>
    <x v="0"/>
    <x v="4"/>
    <n v="1007059.67"/>
    <n v="0"/>
    <m/>
    <m/>
    <s v="MID-LEVEL"/>
  </r>
  <r>
    <x v="14"/>
    <x v="9"/>
    <n v="16000"/>
    <s v="Impaired driving"/>
    <x v="0"/>
    <x v="4"/>
    <n v="122849.28"/>
    <n v="0"/>
    <m/>
    <m/>
    <s v="MID-LEVEL"/>
  </r>
  <r>
    <x v="14"/>
    <x v="10"/>
    <n v="13500"/>
    <s v="Weapons offenses"/>
    <x v="0"/>
    <x v="4"/>
    <n v="368525.1"/>
    <n v="0"/>
    <m/>
    <m/>
    <s v="MID-LEVEL"/>
  </r>
  <r>
    <x v="2"/>
    <x v="11"/>
    <n v="11200"/>
    <s v="Homicide"/>
    <x v="0"/>
    <x v="4"/>
    <n v="233188.06"/>
    <n v="0"/>
    <m/>
    <m/>
    <s v="BCM"/>
  </r>
  <r>
    <x v="9"/>
    <x v="0"/>
    <n v="12000"/>
    <s v="Narcotics - cocaine and heroin"/>
    <x v="0"/>
    <x v="4"/>
    <n v="629898.22"/>
    <n v="0"/>
    <m/>
    <m/>
    <s v="MID-LEVEL"/>
  </r>
  <r>
    <x v="6"/>
    <x v="10"/>
    <n v="12000"/>
    <s v="Narcotics - cocaine and heroin"/>
    <x v="0"/>
    <x v="4"/>
    <n v="6364.23"/>
    <n v="0"/>
    <m/>
    <m/>
    <s v="Other"/>
  </r>
  <r>
    <x v="2"/>
    <x v="5"/>
    <n v="15500"/>
    <s v="Fraud"/>
    <x v="0"/>
    <x v="4"/>
    <n v="559.34"/>
    <n v="0"/>
    <m/>
    <m/>
    <s v="Other"/>
  </r>
  <r>
    <x v="6"/>
    <x v="2"/>
    <n v="11200"/>
    <s v="Homicide"/>
    <x v="0"/>
    <x v="4"/>
    <n v="25986.36"/>
    <n v="0"/>
    <m/>
    <m/>
    <s v="Other"/>
  </r>
  <r>
    <x v="2"/>
    <x v="5"/>
    <n v="15000"/>
    <s v="Threatening"/>
    <x v="0"/>
    <x v="4"/>
    <n v="157909.07"/>
    <n v="0"/>
    <m/>
    <m/>
    <s v="MID-LEVEL"/>
  </r>
  <r>
    <x v="14"/>
    <x v="4"/>
    <n v="12000"/>
    <s v="Narcotics - cocaine and heroin"/>
    <x v="0"/>
    <x v="4"/>
    <n v="733101.8"/>
    <n v="0"/>
    <m/>
    <m/>
    <s v="MID-LEVEL"/>
  </r>
  <r>
    <x v="14"/>
    <x v="6"/>
    <n v="15500"/>
    <s v="Fraud"/>
    <x v="0"/>
    <x v="4"/>
    <n v="123557.16"/>
    <n v="0"/>
    <m/>
    <m/>
    <s v="MID-LEVEL"/>
  </r>
  <r>
    <x v="9"/>
    <x v="7"/>
    <n v="18500"/>
    <s v="Other criminal"/>
    <x v="0"/>
    <x v="4"/>
    <n v="755370.64"/>
    <n v="0"/>
    <m/>
    <m/>
    <s v="MID-LEVEL"/>
  </r>
  <r>
    <x v="3"/>
    <x v="0"/>
    <n v="12500"/>
    <s v="Robbery"/>
    <x v="0"/>
    <x v="4"/>
    <n v="9268.81"/>
    <n v="0"/>
    <m/>
    <m/>
    <s v="Other"/>
  </r>
  <r>
    <x v="3"/>
    <x v="2"/>
    <n v="11500"/>
    <s v="Sexual assault"/>
    <x v="0"/>
    <x v="4"/>
    <n v="532754.35"/>
    <n v="0"/>
    <m/>
    <m/>
    <s v="MID-LEVEL"/>
  </r>
  <r>
    <x v="3"/>
    <x v="7"/>
    <n v="17000"/>
    <s v="Mischief"/>
    <x v="0"/>
    <x v="4"/>
    <n v="82724.41"/>
    <n v="0"/>
    <m/>
    <m/>
    <s v="MID-LEVEL"/>
  </r>
  <r>
    <x v="14"/>
    <x v="0"/>
    <n v="12000"/>
    <s v="Narcotics - cocaine and heroin"/>
    <x v="0"/>
    <x v="4"/>
    <n v="71561.3"/>
    <n v="0"/>
    <m/>
    <m/>
    <s v="BCM"/>
  </r>
  <r>
    <x v="14"/>
    <x v="1"/>
    <n v="14000"/>
    <s v="Assault"/>
    <x v="0"/>
    <x v="4"/>
    <n v="995208.21"/>
    <n v="0"/>
    <m/>
    <m/>
    <s v="MID-LEVEL"/>
  </r>
  <r>
    <x v="3"/>
    <x v="5"/>
    <n v="14000"/>
    <s v="Assault"/>
    <x v="0"/>
    <x v="4"/>
    <n v="997167.82"/>
    <n v="0"/>
    <m/>
    <m/>
    <s v="MID-LEVEL"/>
  </r>
  <r>
    <x v="0"/>
    <x v="11"/>
    <n v="11500"/>
    <s v="Sexual assault"/>
    <x v="0"/>
    <x v="4"/>
    <n v="456855.72"/>
    <n v="0"/>
    <m/>
    <m/>
    <s v="MID-LEVEL"/>
  </r>
  <r>
    <x v="3"/>
    <x v="1"/>
    <n v="11000"/>
    <s v="Murder"/>
    <x v="1"/>
    <x v="4"/>
    <n v="624605.55000000005"/>
    <n v="0"/>
    <m/>
    <m/>
    <s v="BCM"/>
  </r>
  <r>
    <x v="3"/>
    <x v="8"/>
    <n v="12500"/>
    <s v="Robbery"/>
    <x v="0"/>
    <x v="4"/>
    <n v="398302.71"/>
    <n v="0"/>
    <m/>
    <m/>
    <s v="MID-LEVEL"/>
  </r>
  <r>
    <x v="14"/>
    <x v="6"/>
    <n v="13000"/>
    <s v="Break and enter"/>
    <x v="0"/>
    <x v="4"/>
    <n v="23992.39"/>
    <n v="0"/>
    <m/>
    <m/>
    <s v="BCM"/>
  </r>
  <r>
    <x v="9"/>
    <x v="3"/>
    <n v="13500"/>
    <s v="Weapons offenses"/>
    <x v="0"/>
    <x v="4"/>
    <n v="84276.34"/>
    <n v="0"/>
    <m/>
    <m/>
    <s v="BCM"/>
  </r>
  <r>
    <x v="14"/>
    <x v="11"/>
    <n v="16500"/>
    <s v="Other vehicle offenses"/>
    <x v="0"/>
    <x v="4"/>
    <n v="98996.44"/>
    <n v="0"/>
    <m/>
    <m/>
    <s v="MID-LEVEL"/>
  </r>
  <r>
    <x v="14"/>
    <x v="8"/>
    <n v="16500"/>
    <s v="Other vehicle offenses"/>
    <x v="0"/>
    <x v="4"/>
    <n v="118299.16"/>
    <n v="0"/>
    <m/>
    <m/>
    <s v="MID-LEVEL"/>
  </r>
  <r>
    <x v="9"/>
    <x v="8"/>
    <n v="12500"/>
    <s v="Robbery"/>
    <x v="0"/>
    <x v="4"/>
    <n v="37697.370000000003"/>
    <n v="0"/>
    <m/>
    <m/>
    <s v="BCM"/>
  </r>
  <r>
    <x v="14"/>
    <x v="6"/>
    <n v="13500"/>
    <s v="Weapons offenses"/>
    <x v="0"/>
    <x v="4"/>
    <n v="87491.88"/>
    <n v="0"/>
    <m/>
    <m/>
    <s v="BCM"/>
  </r>
  <r>
    <x v="3"/>
    <x v="3"/>
    <n v="16500"/>
    <s v="Other vehicle offenses"/>
    <x v="0"/>
    <x v="4"/>
    <n v="64135.24"/>
    <n v="0"/>
    <m/>
    <m/>
    <s v="MID-LEVEL"/>
  </r>
  <r>
    <x v="3"/>
    <x v="3"/>
    <n v="12500"/>
    <s v="Robbery"/>
    <x v="0"/>
    <x v="4"/>
    <n v="355082.7"/>
    <n v="0"/>
    <m/>
    <m/>
    <s v="MID-LEVEL"/>
  </r>
  <r>
    <x v="9"/>
    <x v="10"/>
    <n v="14000"/>
    <s v="Assault"/>
    <x v="0"/>
    <x v="4"/>
    <n v="984533.66"/>
    <n v="0"/>
    <m/>
    <m/>
    <s v="MID-LEVEL"/>
  </r>
  <r>
    <x v="2"/>
    <x v="4"/>
    <n v="12500"/>
    <s v="Robbery"/>
    <x v="0"/>
    <x v="4"/>
    <n v="43842.48"/>
    <n v="0"/>
    <m/>
    <m/>
    <s v="Other"/>
  </r>
  <r>
    <x v="14"/>
    <x v="3"/>
    <n v="14500"/>
    <s v="Theft"/>
    <x v="0"/>
    <x v="4"/>
    <n v="1978.16"/>
    <n v="0"/>
    <m/>
    <m/>
    <s v="Other"/>
  </r>
  <r>
    <x v="14"/>
    <x v="0"/>
    <n v="12000"/>
    <s v="Narcotics - cocaine and heroin"/>
    <x v="0"/>
    <x v="4"/>
    <n v="376"/>
    <n v="0"/>
    <m/>
    <m/>
    <s v="Other"/>
  </r>
  <r>
    <x v="3"/>
    <x v="11"/>
    <n v="14000"/>
    <s v="Assault"/>
    <x v="0"/>
    <x v="4"/>
    <n v="980912.64000000001"/>
    <n v="0"/>
    <m/>
    <m/>
    <s v="MID-LEVEL"/>
  </r>
  <r>
    <x v="9"/>
    <x v="1"/>
    <n v="18500"/>
    <s v="Other criminal"/>
    <x v="0"/>
    <x v="4"/>
    <n v="670774.79"/>
    <n v="0"/>
    <m/>
    <m/>
    <s v="MID-LEVEL"/>
  </r>
  <r>
    <x v="9"/>
    <x v="2"/>
    <n v="11200"/>
    <s v="Homicide"/>
    <x v="0"/>
    <x v="4"/>
    <n v="117938.69"/>
    <n v="0"/>
    <m/>
    <m/>
    <s v="MID-LEVEL"/>
  </r>
  <r>
    <x v="14"/>
    <x v="8"/>
    <n v="11200"/>
    <s v="Homicide"/>
    <x v="0"/>
    <x v="4"/>
    <n v="71363.710000000006"/>
    <n v="0"/>
    <m/>
    <m/>
    <s v="MID-LEVEL"/>
  </r>
  <r>
    <x v="3"/>
    <x v="6"/>
    <n v="14000"/>
    <s v="Assault"/>
    <x v="0"/>
    <x v="4"/>
    <n v="989831.2"/>
    <n v="0"/>
    <m/>
    <m/>
    <s v="MID-LEVEL"/>
  </r>
  <r>
    <x v="3"/>
    <x v="3"/>
    <n v="15000"/>
    <s v="Threatening"/>
    <x v="0"/>
    <x v="4"/>
    <n v="89545.61"/>
    <n v="0"/>
    <m/>
    <m/>
    <s v="MID-LEVEL"/>
  </r>
  <r>
    <x v="0"/>
    <x v="9"/>
    <n v="13500"/>
    <s v="Weapons offenses"/>
    <x v="0"/>
    <x v="4"/>
    <n v="406355.15"/>
    <n v="0"/>
    <m/>
    <m/>
    <s v="MID-LEVEL"/>
  </r>
  <r>
    <x v="3"/>
    <x v="7"/>
    <n v="10000"/>
    <s v="Other criminal"/>
    <x v="0"/>
    <x v="4"/>
    <n v="18253.580000000002"/>
    <n v="0"/>
    <m/>
    <m/>
    <s v="MID-LEVEL"/>
  </r>
  <r>
    <x v="3"/>
    <x v="7"/>
    <n v="12500"/>
    <s v="Robbery"/>
    <x v="0"/>
    <x v="4"/>
    <n v="105785.56"/>
    <n v="0"/>
    <m/>
    <m/>
    <s v="BCM"/>
  </r>
  <r>
    <x v="11"/>
    <x v="6"/>
    <n v="11500"/>
    <s v="Sexual assault"/>
    <x v="0"/>
    <x v="4"/>
    <n v="117753.73"/>
    <n v="0"/>
    <m/>
    <m/>
    <s v="Other"/>
  </r>
  <r>
    <x v="11"/>
    <x v="6"/>
    <n v="14500"/>
    <s v="Theft"/>
    <x v="0"/>
    <x v="4"/>
    <n v="434521.33"/>
    <n v="0"/>
    <m/>
    <m/>
    <s v="MID-LEVEL"/>
  </r>
  <r>
    <x v="4"/>
    <x v="10"/>
    <n v="14000"/>
    <s v="Assault"/>
    <x v="0"/>
    <x v="4"/>
    <n v="6749.22"/>
    <n v="0"/>
    <m/>
    <m/>
    <s v="Other"/>
  </r>
  <r>
    <x v="11"/>
    <x v="6"/>
    <n v="12000"/>
    <s v="Narcotics - cocaine and heroin"/>
    <x v="0"/>
    <x v="4"/>
    <n v="322253.13"/>
    <n v="0"/>
    <m/>
    <m/>
    <s v="BCM"/>
  </r>
  <r>
    <x v="11"/>
    <x v="11"/>
    <n v="13000"/>
    <s v="Murder"/>
    <x v="1"/>
    <x v="4"/>
    <n v="220.15"/>
    <n v="0"/>
    <m/>
    <m/>
    <s v="MID-LEVEL"/>
  </r>
  <r>
    <x v="11"/>
    <x v="5"/>
    <n v="11200"/>
    <s v="Homicide"/>
    <x v="0"/>
    <x v="4"/>
    <n v="25350.33"/>
    <n v="0"/>
    <m/>
    <m/>
    <s v="Other"/>
  </r>
  <r>
    <x v="11"/>
    <x v="1"/>
    <n v="17000"/>
    <s v="Mischief"/>
    <x v="0"/>
    <x v="4"/>
    <n v="170688.23"/>
    <n v="0"/>
    <m/>
    <m/>
    <s v="MID-LEVEL"/>
  </r>
  <r>
    <x v="11"/>
    <x v="4"/>
    <n v="15500"/>
    <s v="Fraud"/>
    <x v="0"/>
    <x v="4"/>
    <n v="167370.78"/>
    <n v="0"/>
    <m/>
    <m/>
    <s v="MID-LEVEL"/>
  </r>
  <r>
    <x v="11"/>
    <x v="9"/>
    <n v="11000"/>
    <s v="Murder"/>
    <x v="1"/>
    <x v="4"/>
    <n v="130965.03"/>
    <n v="0"/>
    <m/>
    <m/>
    <s v="MID-LEVEL"/>
  </r>
  <r>
    <x v="11"/>
    <x v="4"/>
    <n v="17000"/>
    <s v="Mischief"/>
    <x v="0"/>
    <x v="4"/>
    <n v="199087.17"/>
    <n v="0"/>
    <m/>
    <m/>
    <s v="MID-LEVEL"/>
  </r>
  <r>
    <x v="0"/>
    <x v="9"/>
    <n v="12500"/>
    <s v="Robbery"/>
    <x v="0"/>
    <x v="4"/>
    <n v="9016.06"/>
    <n v="0"/>
    <m/>
    <m/>
    <s v="Other"/>
  </r>
  <r>
    <x v="4"/>
    <x v="1"/>
    <n v="11200"/>
    <s v="Homicide"/>
    <x v="0"/>
    <x v="4"/>
    <n v="18082.39"/>
    <n v="0"/>
    <m/>
    <m/>
    <s v="Other"/>
  </r>
  <r>
    <x v="11"/>
    <x v="4"/>
    <n v="11200"/>
    <s v="Homicide"/>
    <x v="0"/>
    <x v="4"/>
    <n v="89142.43"/>
    <n v="0"/>
    <m/>
    <m/>
    <s v="MID-LEVEL"/>
  </r>
  <r>
    <x v="11"/>
    <x v="11"/>
    <n v="15500"/>
    <s v="Fraud"/>
    <x v="0"/>
    <x v="4"/>
    <n v="129407.22"/>
    <n v="0"/>
    <m/>
    <m/>
    <s v="MID-LEVEL"/>
  </r>
  <r>
    <x v="4"/>
    <x v="0"/>
    <n v="17500"/>
    <s v="Other drug offenses"/>
    <x v="0"/>
    <x v="4"/>
    <n v="59497.78"/>
    <n v="0"/>
    <m/>
    <m/>
    <s v="MID-LEVEL"/>
  </r>
  <r>
    <x v="11"/>
    <x v="2"/>
    <n v="11200"/>
    <s v="Homicide"/>
    <x v="0"/>
    <x v="4"/>
    <n v="97131.34"/>
    <n v="0"/>
    <m/>
    <m/>
    <s v="MID-LEVEL"/>
  </r>
  <r>
    <x v="11"/>
    <x v="6"/>
    <n v="16500"/>
    <s v="Other vehicle offenses"/>
    <x v="0"/>
    <x v="4"/>
    <n v="16330.55"/>
    <n v="0"/>
    <m/>
    <m/>
    <s v="BCM"/>
  </r>
  <r>
    <x v="11"/>
    <x v="1"/>
    <n v="15000"/>
    <s v="Threatening"/>
    <x v="0"/>
    <x v="4"/>
    <n v="186362.2"/>
    <n v="0"/>
    <m/>
    <m/>
    <s v="MID-LEVEL"/>
  </r>
  <r>
    <x v="11"/>
    <x v="11"/>
    <n v="14500"/>
    <s v="Theft"/>
    <x v="0"/>
    <x v="4"/>
    <n v="7426.65"/>
    <n v="0"/>
    <m/>
    <m/>
    <s v="BCM"/>
  </r>
  <r>
    <x v="4"/>
    <x v="5"/>
    <n v="11500"/>
    <s v="Sexual assault"/>
    <x v="0"/>
    <x v="4"/>
    <n v="47598.28"/>
    <n v="0"/>
    <m/>
    <m/>
    <s v="BCM"/>
  </r>
  <r>
    <x v="11"/>
    <x v="6"/>
    <n v="18500"/>
    <s v="Other criminal"/>
    <x v="0"/>
    <x v="4"/>
    <n v="9342.7000000000007"/>
    <n v="0"/>
    <m/>
    <m/>
    <s v="Other"/>
  </r>
  <r>
    <x v="4"/>
    <x v="1"/>
    <n v="16500"/>
    <s v="Other vehicle offenses"/>
    <x v="0"/>
    <x v="4"/>
    <n v="5583.14"/>
    <n v="0"/>
    <m/>
    <m/>
    <s v="Other"/>
  </r>
  <r>
    <x v="11"/>
    <x v="6"/>
    <n v="17500"/>
    <s v="Other drug offenses"/>
    <x v="0"/>
    <x v="4"/>
    <n v="6257.16"/>
    <n v="0"/>
    <m/>
    <m/>
    <s v="BCM"/>
  </r>
  <r>
    <x v="11"/>
    <x v="2"/>
    <n v="17500"/>
    <s v="Other drug offenses"/>
    <x v="0"/>
    <x v="4"/>
    <n v="24141.37"/>
    <n v="0"/>
    <m/>
    <m/>
    <s v="BCM"/>
  </r>
  <r>
    <x v="7"/>
    <x v="2"/>
    <n v="11000"/>
    <s v="Murder"/>
    <x v="1"/>
    <x v="4"/>
    <n v="29654.55"/>
    <n v="0"/>
    <m/>
    <m/>
    <s v="Other"/>
  </r>
  <r>
    <x v="6"/>
    <x v="0"/>
    <n v="12000"/>
    <s v="Narcotics - cocaine and heroin"/>
    <x v="0"/>
    <x v="4"/>
    <n v="35952.519999999997"/>
    <n v="0"/>
    <m/>
    <m/>
    <s v="BCM"/>
  </r>
  <r>
    <x v="3"/>
    <x v="1"/>
    <n v="14000"/>
    <s v="Murder"/>
    <x v="1"/>
    <x v="4"/>
    <n v="2046.38"/>
    <n v="0"/>
    <m/>
    <m/>
    <s v="BCM"/>
  </r>
  <r>
    <x v="7"/>
    <x v="8"/>
    <n v="18000"/>
    <s v="Fail to comply"/>
    <x v="0"/>
    <x v="4"/>
    <n v="122.78"/>
    <n v="0"/>
    <m/>
    <m/>
    <s v="Other"/>
  </r>
  <r>
    <x v="7"/>
    <x v="8"/>
    <n v="10000"/>
    <s v="Other criminal"/>
    <x v="0"/>
    <x v="4"/>
    <n v="6044.99"/>
    <n v="0"/>
    <m/>
    <m/>
    <s v="Other"/>
  </r>
  <r>
    <x v="2"/>
    <x v="8"/>
    <n v="15500"/>
    <s v="Fraud"/>
    <x v="0"/>
    <x v="4"/>
    <n v="4051.83"/>
    <n v="0"/>
    <m/>
    <m/>
    <s v="BCM"/>
  </r>
  <r>
    <x v="6"/>
    <x v="7"/>
    <n v="11200"/>
    <s v="Homicide"/>
    <x v="0"/>
    <x v="4"/>
    <n v="14745.36"/>
    <n v="0"/>
    <m/>
    <m/>
    <s v="Other"/>
  </r>
  <r>
    <x v="0"/>
    <x v="5"/>
    <n v="16000"/>
    <s v="Impaired driving"/>
    <x v="0"/>
    <x v="4"/>
    <n v="9697.73"/>
    <n v="0"/>
    <m/>
    <m/>
    <s v="BCM"/>
  </r>
  <r>
    <x v="2"/>
    <x v="9"/>
    <n v="17500"/>
    <s v="Other drug offenses"/>
    <x v="0"/>
    <x v="4"/>
    <n v="79009.58"/>
    <n v="0"/>
    <m/>
    <m/>
    <s v="BCM"/>
  </r>
  <r>
    <x v="2"/>
    <x v="10"/>
    <n v="17500"/>
    <s v="Other drug offenses"/>
    <x v="0"/>
    <x v="4"/>
    <n v="109.14"/>
    <n v="0"/>
    <m/>
    <m/>
    <s v="BCM"/>
  </r>
  <r>
    <x v="2"/>
    <x v="9"/>
    <n v="18000"/>
    <s v="Fail to comply"/>
    <x v="0"/>
    <x v="4"/>
    <n v="5485.11"/>
    <n v="0"/>
    <m/>
    <m/>
    <s v="BCM"/>
  </r>
  <r>
    <x v="6"/>
    <x v="3"/>
    <n v="12500"/>
    <s v="Robbery"/>
    <x v="0"/>
    <x v="4"/>
    <n v="10447.82"/>
    <n v="0"/>
    <m/>
    <m/>
    <s v="Other"/>
  </r>
  <r>
    <x v="14"/>
    <x v="11"/>
    <n v="18000"/>
    <s v="Fail to comply"/>
    <x v="0"/>
    <x v="4"/>
    <n v="2634.29"/>
    <n v="0"/>
    <m/>
    <m/>
    <s v="BCM"/>
  </r>
  <r>
    <x v="7"/>
    <x v="3"/>
    <n v="11200"/>
    <s v="Homicide"/>
    <x v="0"/>
    <x v="4"/>
    <n v="26926.1"/>
    <n v="0"/>
    <m/>
    <m/>
    <s v="Other"/>
  </r>
  <r>
    <x v="2"/>
    <x v="5"/>
    <n v="15000"/>
    <s v="Murder"/>
    <x v="1"/>
    <x v="4"/>
    <n v="654.84"/>
    <n v="0"/>
    <m/>
    <m/>
    <s v="BCM"/>
  </r>
  <r>
    <x v="14"/>
    <x v="3"/>
    <n v="12000"/>
    <s v="Narcotics - cocaine and heroin"/>
    <x v="0"/>
    <x v="4"/>
    <n v="4555.8500000000004"/>
    <n v="0"/>
    <m/>
    <m/>
    <s v="Other"/>
  </r>
  <r>
    <x v="2"/>
    <x v="10"/>
    <n v="11000"/>
    <s v="Murder"/>
    <x v="1"/>
    <x v="4"/>
    <n v="30182.04"/>
    <n v="0"/>
    <m/>
    <m/>
    <s v="MID-LEVEL"/>
  </r>
  <r>
    <x v="3"/>
    <x v="2"/>
    <n v="13000"/>
    <s v="Break and enter"/>
    <x v="0"/>
    <x v="4"/>
    <n v="20476.240000000002"/>
    <n v="0"/>
    <m/>
    <m/>
    <s v="BCM"/>
  </r>
  <r>
    <x v="9"/>
    <x v="8"/>
    <n v="19000"/>
    <s v="BCM_AFA"/>
    <x v="3"/>
    <x v="4"/>
    <n v="-2337.5"/>
    <n v="0"/>
    <s v="Y"/>
    <m/>
    <s v="MID-LEVEL"/>
  </r>
  <r>
    <x v="9"/>
    <x v="8"/>
    <n v="17500"/>
    <s v="Other drug offenses"/>
    <x v="0"/>
    <x v="4"/>
    <n v="98.23"/>
    <n v="0"/>
    <m/>
    <m/>
    <s v="BCM"/>
  </r>
  <r>
    <x v="9"/>
    <x v="8"/>
    <n v="18500"/>
    <s v="Other criminal"/>
    <x v="0"/>
    <x v="4"/>
    <n v="2182.8000000000002"/>
    <n v="0"/>
    <m/>
    <m/>
    <s v="Other"/>
  </r>
  <r>
    <x v="9"/>
    <x v="10"/>
    <n v="12000"/>
    <s v="Murder"/>
    <x v="1"/>
    <x v="4"/>
    <n v="272.86"/>
    <n v="0"/>
    <m/>
    <m/>
    <s v="BCM"/>
  </r>
  <r>
    <x v="0"/>
    <x v="5"/>
    <n v="15500"/>
    <s v="Fraud"/>
    <x v="0"/>
    <x v="4"/>
    <n v="7367.97"/>
    <n v="0"/>
    <m/>
    <m/>
    <s v="BCM"/>
  </r>
  <r>
    <x v="0"/>
    <x v="11"/>
    <n v="18000"/>
    <s v="Fail to comply"/>
    <x v="0"/>
    <x v="4"/>
    <n v="13028.59"/>
    <n v="0"/>
    <m/>
    <m/>
    <s v="BCM"/>
  </r>
  <r>
    <x v="4"/>
    <x v="11"/>
    <n v="18000"/>
    <s v="Fail to comply"/>
    <x v="0"/>
    <x v="4"/>
    <n v="2230.6999999999998"/>
    <n v="0"/>
    <m/>
    <m/>
    <s v="BCM"/>
  </r>
  <r>
    <x v="0"/>
    <x v="4"/>
    <n v="16500"/>
    <s v="Other vehicle offenses"/>
    <x v="0"/>
    <x v="4"/>
    <n v="93200.52"/>
    <n v="0"/>
    <m/>
    <m/>
    <s v="BCM"/>
  </r>
  <r>
    <x v="4"/>
    <x v="7"/>
    <n v="18000"/>
    <s v="Fail to comply"/>
    <x v="0"/>
    <x v="4"/>
    <n v="9004.0499999999993"/>
    <n v="0"/>
    <m/>
    <m/>
    <s v="BCM"/>
  </r>
  <r>
    <x v="11"/>
    <x v="4"/>
    <n v="18000"/>
    <s v="Fail to comply"/>
    <x v="0"/>
    <x v="4"/>
    <n v="1329.22"/>
    <n v="0"/>
    <m/>
    <m/>
    <s v="BCM"/>
  </r>
  <r>
    <x v="11"/>
    <x v="1"/>
    <n v="13500"/>
    <s v="Weapons offenses"/>
    <x v="0"/>
    <x v="4"/>
    <n v="46368.88"/>
    <n v="0"/>
    <m/>
    <m/>
    <s v="BCM"/>
  </r>
  <r>
    <x v="6"/>
    <x v="4"/>
    <n v="14000"/>
    <s v="Murder"/>
    <x v="1"/>
    <x v="4"/>
    <n v="1043.6500000000001"/>
    <n v="0"/>
    <m/>
    <m/>
    <s v="BCM"/>
  </r>
  <r>
    <x v="7"/>
    <x v="10"/>
    <n v="14000"/>
    <s v="Assault"/>
    <x v="0"/>
    <x v="4"/>
    <n v="35979.4"/>
    <n v="0"/>
    <m/>
    <m/>
    <s v="BCM"/>
  </r>
  <r>
    <x v="14"/>
    <x v="5"/>
    <n v="18000"/>
    <s v="Fail to comply"/>
    <x v="0"/>
    <x v="4"/>
    <n v="589.35"/>
    <n v="0"/>
    <m/>
    <m/>
    <s v="Other"/>
  </r>
  <r>
    <x v="7"/>
    <x v="3"/>
    <n v="13500"/>
    <s v="Weapons offenses"/>
    <x v="0"/>
    <x v="4"/>
    <n v="32689.75"/>
    <n v="0"/>
    <m/>
    <m/>
    <s v="BCM"/>
  </r>
  <r>
    <x v="2"/>
    <x v="2"/>
    <n v="10000"/>
    <s v="Other criminal"/>
    <x v="0"/>
    <x v="4"/>
    <n v="6311.04"/>
    <n v="0"/>
    <m/>
    <m/>
    <s v="MID-LEVEL"/>
  </r>
  <r>
    <x v="14"/>
    <x v="6"/>
    <n v="14500"/>
    <s v="Theft"/>
    <x v="0"/>
    <x v="4"/>
    <n v="1228.8399999999999"/>
    <n v="0"/>
    <m/>
    <m/>
    <s v="BCM"/>
  </r>
  <r>
    <x v="9"/>
    <x v="7"/>
    <n v="12000"/>
    <s v="Narcotics - cocaine and heroin"/>
    <x v="0"/>
    <x v="4"/>
    <n v="67677.45"/>
    <n v="0"/>
    <m/>
    <m/>
    <s v="BCM"/>
  </r>
  <r>
    <x v="3"/>
    <x v="1"/>
    <n v="14000"/>
    <s v="Assault"/>
    <x v="0"/>
    <x v="4"/>
    <n v="1526.59"/>
    <n v="0"/>
    <m/>
    <m/>
    <s v="Other"/>
  </r>
  <r>
    <x v="3"/>
    <x v="5"/>
    <n v="12500"/>
    <s v="Robbery"/>
    <x v="0"/>
    <x v="4"/>
    <n v="8337.31"/>
    <n v="0"/>
    <m/>
    <m/>
    <s v="Other"/>
  </r>
  <r>
    <x v="9"/>
    <x v="1"/>
    <n v="12500"/>
    <s v="Robbery"/>
    <x v="0"/>
    <x v="4"/>
    <n v="5430.05"/>
    <n v="0"/>
    <m/>
    <m/>
    <s v="Other"/>
  </r>
  <r>
    <x v="0"/>
    <x v="0"/>
    <n v="12000"/>
    <s v="Murder"/>
    <x v="1"/>
    <x v="4"/>
    <n v="1967.82"/>
    <n v="0"/>
    <m/>
    <m/>
    <s v="MID-LEVEL"/>
  </r>
  <r>
    <x v="0"/>
    <x v="10"/>
    <n v="14000"/>
    <s v="Assault"/>
    <x v="0"/>
    <x v="4"/>
    <n v="29679.200000000001"/>
    <n v="0"/>
    <m/>
    <m/>
    <s v="BCM"/>
  </r>
  <r>
    <x v="0"/>
    <x v="4"/>
    <n v="18000"/>
    <s v="Fail to comply"/>
    <x v="0"/>
    <x v="4"/>
    <n v="341.06"/>
    <n v="0"/>
    <m/>
    <m/>
    <s v="Other"/>
  </r>
  <r>
    <x v="0"/>
    <x v="0"/>
    <n v="14500"/>
    <s v="Theft"/>
    <x v="0"/>
    <x v="4"/>
    <n v="4130.47"/>
    <n v="0"/>
    <m/>
    <m/>
    <s v="BCM"/>
  </r>
  <r>
    <x v="0"/>
    <x v="5"/>
    <n v="14000"/>
    <s v="Assault"/>
    <x v="0"/>
    <x v="4"/>
    <n v="927.69"/>
    <n v="0"/>
    <m/>
    <m/>
    <s v="Other"/>
  </r>
  <r>
    <x v="4"/>
    <x v="4"/>
    <n v="18000"/>
    <s v="Fail to comply"/>
    <x v="0"/>
    <x v="4"/>
    <n v="11163.66"/>
    <n v="0"/>
    <m/>
    <m/>
    <s v="BCM"/>
  </r>
  <r>
    <x v="4"/>
    <x v="6"/>
    <n v="12500"/>
    <s v="Murder"/>
    <x v="1"/>
    <x v="4"/>
    <n v="2039.55"/>
    <n v="0"/>
    <m/>
    <m/>
    <s v="MID-LEVEL"/>
  </r>
  <r>
    <x v="11"/>
    <x v="11"/>
    <n v="14000"/>
    <s v="Murder"/>
    <x v="1"/>
    <x v="4"/>
    <n v="2148.11"/>
    <n v="0"/>
    <m/>
    <m/>
    <s v="BCM"/>
  </r>
  <r>
    <x v="14"/>
    <x v="4"/>
    <n v="14500"/>
    <s v="Theft"/>
    <x v="0"/>
    <x v="4"/>
    <n v="355.24"/>
    <n v="0"/>
    <m/>
    <m/>
    <s v="BCM"/>
  </r>
  <r>
    <x v="6"/>
    <x v="11"/>
    <n v="17500"/>
    <s v="Other drug offenses"/>
    <x v="0"/>
    <x v="4"/>
    <n v="26633.599999999999"/>
    <n v="0"/>
    <m/>
    <m/>
    <s v="BCM"/>
  </r>
  <r>
    <x v="6"/>
    <x v="3"/>
    <n v="18500"/>
    <s v="Other criminal"/>
    <x v="0"/>
    <x v="4"/>
    <n v="4092.76"/>
    <n v="0"/>
    <m/>
    <m/>
    <s v="Other"/>
  </r>
  <r>
    <x v="2"/>
    <x v="0"/>
    <n v="14000"/>
    <s v="Assault"/>
    <x v="0"/>
    <x v="4"/>
    <n v="2523.86"/>
    <n v="0"/>
    <m/>
    <m/>
    <s v="Other"/>
  </r>
  <r>
    <x v="2"/>
    <x v="1"/>
    <n v="13000"/>
    <s v="Break and enter"/>
    <x v="0"/>
    <x v="4"/>
    <n v="7934.01"/>
    <n v="0"/>
    <m/>
    <m/>
    <s v="BCM"/>
  </r>
  <r>
    <x v="2"/>
    <x v="7"/>
    <n v="13500"/>
    <s v="Weapons offenses"/>
    <x v="0"/>
    <x v="4"/>
    <n v="1064.96"/>
    <n v="0"/>
    <m/>
    <m/>
    <s v="BCM"/>
  </r>
  <r>
    <x v="3"/>
    <x v="4"/>
    <n v="14000"/>
    <s v="Assault"/>
    <x v="0"/>
    <x v="4"/>
    <n v="218.28"/>
    <n v="0"/>
    <m/>
    <m/>
    <s v="Other"/>
  </r>
  <r>
    <x v="9"/>
    <x v="8"/>
    <n v="13000"/>
    <s v="Break and enter"/>
    <x v="0"/>
    <x v="4"/>
    <n v="17655.39"/>
    <n v="0"/>
    <m/>
    <m/>
    <s v="BCM"/>
  </r>
  <r>
    <x v="0"/>
    <x v="7"/>
    <n v="18500"/>
    <s v="Other criminal"/>
    <x v="0"/>
    <x v="4"/>
    <n v="1118.69"/>
    <n v="0"/>
    <m/>
    <m/>
    <s v="Other"/>
  </r>
  <r>
    <x v="4"/>
    <x v="8"/>
    <n v="16500"/>
    <s v="Other vehicle offenses"/>
    <x v="0"/>
    <x v="4"/>
    <n v="16551.46"/>
    <n v="0"/>
    <m/>
    <m/>
    <s v="BCM"/>
  </r>
  <r>
    <x v="6"/>
    <x v="6"/>
    <n v="15500"/>
    <s v="Fraud"/>
    <x v="0"/>
    <x v="4"/>
    <n v="18570.849999999999"/>
    <n v="0"/>
    <m/>
    <m/>
    <s v="BCM"/>
  </r>
  <r>
    <x v="2"/>
    <x v="9"/>
    <n v="18000"/>
    <s v="Murder"/>
    <x v="1"/>
    <x v="4"/>
    <n v="136.43"/>
    <n v="0"/>
    <m/>
    <m/>
    <s v="MID-LEVEL"/>
  </r>
  <r>
    <x v="14"/>
    <x v="7"/>
    <n v="18500"/>
    <s v="Other criminal"/>
    <x v="0"/>
    <x v="4"/>
    <n v="409.28"/>
    <n v="0"/>
    <m/>
    <m/>
    <s v="Other"/>
  </r>
  <r>
    <x v="6"/>
    <x v="4"/>
    <n v="16500"/>
    <s v="Other vehicle offenses"/>
    <x v="0"/>
    <x v="4"/>
    <n v="9481.5499999999993"/>
    <n v="0"/>
    <m/>
    <m/>
    <s v="BCM"/>
  </r>
  <r>
    <x v="3"/>
    <x v="0"/>
    <n v="13000"/>
    <s v="Break and enter"/>
    <x v="0"/>
    <x v="4"/>
    <n v="1740.07"/>
    <n v="0"/>
    <m/>
    <m/>
    <s v="BCM"/>
  </r>
  <r>
    <x v="4"/>
    <x v="0"/>
    <n v="15500"/>
    <s v="Fraud"/>
    <x v="0"/>
    <x v="4"/>
    <n v="25"/>
    <n v="0"/>
    <m/>
    <m/>
    <s v="Other"/>
  </r>
  <r>
    <x v="11"/>
    <x v="1"/>
    <n v="14000"/>
    <s v="Assault"/>
    <x v="0"/>
    <x v="4"/>
    <n v="6539.23"/>
    <n v="0"/>
    <m/>
    <m/>
    <s v="BCM"/>
  </r>
  <r>
    <x v="6"/>
    <x v="5"/>
    <n v="16000"/>
    <s v="Impaired driving"/>
    <x v="0"/>
    <x v="4"/>
    <n v="10.5"/>
    <n v="0"/>
    <m/>
    <m/>
    <s v="Other"/>
  </r>
  <r>
    <x v="0"/>
    <x v="2"/>
    <n v="18000"/>
    <s v="Fail to comply"/>
    <x v="0"/>
    <x v="4"/>
    <n v="18997.189999999999"/>
    <n v="0"/>
    <m/>
    <m/>
    <s v="BCM"/>
  </r>
  <r>
    <x v="14"/>
    <x v="10"/>
    <n v="12500"/>
    <s v="Murder"/>
    <x v="1"/>
    <x v="4"/>
    <n v="122.78"/>
    <n v="0"/>
    <m/>
    <m/>
    <s v="Other"/>
  </r>
  <r>
    <x v="14"/>
    <x v="1"/>
    <n v="14000"/>
    <s v="Murder"/>
    <x v="1"/>
    <x v="4"/>
    <n v="8298.91"/>
    <n v="0"/>
    <m/>
    <m/>
    <s v="BCM"/>
  </r>
  <r>
    <x v="6"/>
    <x v="4"/>
    <n v="10000"/>
    <s v="Other criminal"/>
    <x v="0"/>
    <x v="4"/>
    <n v="594.17999999999995"/>
    <n v="0"/>
    <m/>
    <m/>
    <s v="BCM"/>
  </r>
  <r>
    <x v="11"/>
    <x v="3"/>
    <n v="12000"/>
    <s v="Narcotics - cocaine and heroin"/>
    <x v="0"/>
    <x v="4"/>
    <n v="3340.65"/>
    <n v="0"/>
    <m/>
    <m/>
    <s v="Other"/>
  </r>
  <r>
    <x v="2"/>
    <x v="2"/>
    <n v="12500"/>
    <s v="Murder"/>
    <x v="1"/>
    <x v="4"/>
    <n v="859.48"/>
    <n v="0"/>
    <m/>
    <m/>
    <s v="MID-LEVEL"/>
  </r>
  <r>
    <x v="0"/>
    <x v="8"/>
    <n v="17500"/>
    <s v="Other drug offenses"/>
    <x v="0"/>
    <x v="4"/>
    <n v="2319.23"/>
    <n v="0"/>
    <m/>
    <m/>
    <s v="Other"/>
  </r>
  <r>
    <x v="6"/>
    <x v="8"/>
    <n v="16500"/>
    <s v="Other vehicle offenses"/>
    <x v="0"/>
    <x v="4"/>
    <n v="1953.62"/>
    <n v="0"/>
    <m/>
    <m/>
    <s v="BCM"/>
  </r>
  <r>
    <x v="2"/>
    <x v="2"/>
    <n v="18500"/>
    <s v="Other criminal"/>
    <x v="0"/>
    <x v="4"/>
    <n v="3329.06"/>
    <n v="0"/>
    <m/>
    <m/>
    <s v="Other"/>
  </r>
  <r>
    <x v="7"/>
    <x v="4"/>
    <n v="14500"/>
    <s v="Theft"/>
    <x v="0"/>
    <x v="4"/>
    <n v="506.78"/>
    <n v="0"/>
    <m/>
    <m/>
    <s v="BCM"/>
  </r>
  <r>
    <x v="2"/>
    <x v="0"/>
    <n v="13000"/>
    <s v="Break and enter"/>
    <x v="0"/>
    <x v="4"/>
    <n v="990"/>
    <n v="0"/>
    <m/>
    <m/>
    <s v="BCM"/>
  </r>
  <r>
    <x v="4"/>
    <x v="10"/>
    <n v="12500"/>
    <s v="Murder"/>
    <x v="1"/>
    <x v="4"/>
    <n v="1596.17"/>
    <n v="0"/>
    <m/>
    <m/>
    <s v="MID-LEVEL"/>
  </r>
  <r>
    <x v="14"/>
    <x v="3"/>
    <n v="13500"/>
    <s v="Weapons offenses"/>
    <x v="0"/>
    <x v="4"/>
    <n v="1527.96"/>
    <n v="0"/>
    <m/>
    <m/>
    <s v="Other"/>
  </r>
  <r>
    <x v="3"/>
    <x v="10"/>
    <n v="16500"/>
    <s v="Other vehicle offenses"/>
    <x v="0"/>
    <x v="4"/>
    <n v="4091.82"/>
    <n v="0"/>
    <m/>
    <m/>
    <s v="Other"/>
  </r>
  <r>
    <x v="7"/>
    <x v="8"/>
    <n v="11000"/>
    <s v="Murder"/>
    <x v="1"/>
    <x v="4"/>
    <n v="122.78"/>
    <n v="0"/>
    <m/>
    <m/>
    <s v="Other"/>
  </r>
  <r>
    <x v="4"/>
    <x v="1"/>
    <n v="18500"/>
    <s v="Other criminal"/>
    <x v="0"/>
    <x v="4"/>
    <n v="4425.08"/>
    <n v="0"/>
    <m/>
    <m/>
    <s v="Other"/>
  </r>
  <r>
    <x v="7"/>
    <x v="7"/>
    <n v="18500"/>
    <s v="Other criminal"/>
    <x v="0"/>
    <x v="4"/>
    <n v="324.81"/>
    <n v="0"/>
    <m/>
    <m/>
    <s v="Other"/>
  </r>
  <r>
    <x v="3"/>
    <x v="1"/>
    <n v="14000"/>
    <s v="Assault"/>
    <x v="0"/>
    <x v="4"/>
    <n v="21.74"/>
    <n v="0"/>
    <m/>
    <m/>
    <s v="BCM"/>
  </r>
  <r>
    <x v="7"/>
    <x v="4"/>
    <n v="18000"/>
    <s v="Fail to comply"/>
    <x v="0"/>
    <x v="4"/>
    <n v="259.85000000000002"/>
    <n v="0"/>
    <m/>
    <m/>
    <s v="BCM"/>
  </r>
  <r>
    <x v="6"/>
    <x v="4"/>
    <n v="14500"/>
    <s v="Theft"/>
    <x v="0"/>
    <x v="4"/>
    <n v="436.56"/>
    <n v="0"/>
    <m/>
    <m/>
    <s v="Other"/>
  </r>
  <r>
    <x v="2"/>
    <x v="11"/>
    <n v="11000"/>
    <s v="Murder"/>
    <x v="1"/>
    <x v="4"/>
    <n v="5722.71"/>
    <n v="0"/>
    <m/>
    <m/>
    <s v="Other"/>
  </r>
  <r>
    <x v="2"/>
    <x v="1"/>
    <n v="14500"/>
    <s v="Theft"/>
    <x v="0"/>
    <x v="4"/>
    <n v="6416.34"/>
    <n v="0"/>
    <m/>
    <m/>
    <s v="BCM"/>
  </r>
  <r>
    <x v="3"/>
    <x v="2"/>
    <n v="14000"/>
    <s v="Murder"/>
    <x v="1"/>
    <x v="4"/>
    <n v="2296.0300000000002"/>
    <n v="0"/>
    <m/>
    <m/>
    <s v="MID-LEVEL"/>
  </r>
  <r>
    <x v="2"/>
    <x v="4"/>
    <n v="13500"/>
    <s v="Weapons offenses"/>
    <x v="0"/>
    <x v="4"/>
    <n v="122.78"/>
    <n v="0"/>
    <m/>
    <m/>
    <s v="Other"/>
  </r>
  <r>
    <x v="2"/>
    <x v="4"/>
    <n v="15500"/>
    <s v="Fraud"/>
    <x v="0"/>
    <x v="4"/>
    <n v="122.78"/>
    <n v="0"/>
    <m/>
    <m/>
    <s v="Other"/>
  </r>
  <r>
    <x v="2"/>
    <x v="6"/>
    <n v="18000"/>
    <s v="Murder"/>
    <x v="1"/>
    <x v="4"/>
    <n v="1432.46"/>
    <n v="0"/>
    <m/>
    <m/>
    <s v="MID-LEVEL"/>
  </r>
  <r>
    <x v="14"/>
    <x v="4"/>
    <n v="13500"/>
    <s v="Weapons offenses"/>
    <x v="0"/>
    <x v="4"/>
    <n v="3240.09"/>
    <n v="0"/>
    <m/>
    <m/>
    <s v="Other"/>
  </r>
  <r>
    <x v="9"/>
    <x v="4"/>
    <n v="14000"/>
    <s v="Assault"/>
    <x v="0"/>
    <x v="4"/>
    <n v="2346.5100000000002"/>
    <n v="0"/>
    <m/>
    <m/>
    <s v="Other"/>
  </r>
  <r>
    <x v="0"/>
    <x v="4"/>
    <n v="15000"/>
    <s v="Threatening"/>
    <x v="0"/>
    <x v="4"/>
    <n v="5337.2"/>
    <n v="0"/>
    <m/>
    <m/>
    <s v="BCM"/>
  </r>
  <r>
    <x v="11"/>
    <x v="6"/>
    <n v="15500"/>
    <s v="Fraud"/>
    <x v="0"/>
    <x v="4"/>
    <n v="184.36"/>
    <n v="0"/>
    <m/>
    <m/>
    <s v="Other"/>
  </r>
  <r>
    <x v="14"/>
    <x v="6"/>
    <n v="12500"/>
    <s v="Murder"/>
    <x v="1"/>
    <x v="4"/>
    <n v="645.29"/>
    <n v="0"/>
    <m/>
    <m/>
    <s v="Other"/>
  </r>
  <r>
    <x v="3"/>
    <x v="3"/>
    <n v="18000"/>
    <s v="Fail to comply"/>
    <x v="0"/>
    <x v="4"/>
    <n v="136.43"/>
    <n v="0"/>
    <m/>
    <m/>
    <s v="Other"/>
  </r>
  <r>
    <x v="11"/>
    <x v="2"/>
    <n v="18000"/>
    <s v="Fail to comply"/>
    <x v="0"/>
    <x v="4"/>
    <n v="272.85000000000002"/>
    <n v="0"/>
    <m/>
    <m/>
    <s v="Other"/>
  </r>
  <r>
    <x v="6"/>
    <x v="7"/>
    <n v="19000"/>
    <s v="BCM_AFA"/>
    <x v="3"/>
    <x v="4"/>
    <n v="414340.49"/>
    <n v="0"/>
    <s v="Y"/>
    <m/>
    <s v="BCM"/>
  </r>
  <r>
    <x v="6"/>
    <x v="10"/>
    <n v="19000"/>
    <s v="BCM_AFA"/>
    <x v="3"/>
    <x v="4"/>
    <n v="516296.53"/>
    <n v="0"/>
    <s v="Y"/>
    <m/>
    <s v="MID-LEVEL"/>
  </r>
  <r>
    <x v="6"/>
    <x v="3"/>
    <n v="19000"/>
    <s v="BCM_AFA"/>
    <x v="3"/>
    <x v="4"/>
    <n v="407580.65"/>
    <n v="0"/>
    <s v="Y"/>
    <m/>
    <s v="BCM"/>
  </r>
  <r>
    <x v="14"/>
    <x v="8"/>
    <n v="19000"/>
    <s v="BCM_AFA"/>
    <x v="3"/>
    <x v="4"/>
    <n v="453320.69"/>
    <n v="0"/>
    <s v="Y"/>
    <m/>
    <s v="MID-LEVEL"/>
  </r>
  <r>
    <x v="14"/>
    <x v="4"/>
    <n v="14000"/>
    <s v="Assault"/>
    <x v="0"/>
    <x v="4"/>
    <n v="1146132.2"/>
    <n v="0"/>
    <m/>
    <m/>
    <s v="MID-LEVEL"/>
  </r>
  <r>
    <x v="0"/>
    <x v="9"/>
    <n v="12000"/>
    <s v="Narcotics - cocaine and heroin"/>
    <x v="0"/>
    <x v="4"/>
    <n v="778612.88"/>
    <n v="0"/>
    <m/>
    <m/>
    <s v="MID-LEVEL"/>
  </r>
  <r>
    <x v="0"/>
    <x v="10"/>
    <n v="11000"/>
    <s v="Murder"/>
    <x v="1"/>
    <x v="4"/>
    <n v="835925.85"/>
    <n v="0"/>
    <m/>
    <m/>
    <s v="BCM"/>
  </r>
  <r>
    <x v="14"/>
    <x v="5"/>
    <n v="13000"/>
    <s v="Break and enter"/>
    <x v="0"/>
    <x v="4"/>
    <n v="446727.24"/>
    <n v="0"/>
    <m/>
    <m/>
    <s v="MID-LEVEL"/>
  </r>
  <r>
    <x v="7"/>
    <x v="9"/>
    <n v="13000"/>
    <s v="Break and enter"/>
    <x v="0"/>
    <x v="4"/>
    <n v="429266.9"/>
    <n v="0"/>
    <m/>
    <m/>
    <s v="MID-LEVEL"/>
  </r>
  <r>
    <x v="7"/>
    <x v="2"/>
    <n v="11200"/>
    <s v="Homicide"/>
    <x v="0"/>
    <x v="4"/>
    <n v="295252.57"/>
    <n v="0"/>
    <m/>
    <m/>
    <s v="BCM"/>
  </r>
  <r>
    <x v="7"/>
    <x v="11"/>
    <n v="11000"/>
    <s v="Murder"/>
    <x v="1"/>
    <x v="4"/>
    <n v="690203.71"/>
    <n v="0"/>
    <m/>
    <m/>
    <s v="BCM"/>
  </r>
  <r>
    <x v="6"/>
    <x v="5"/>
    <n v="14000"/>
    <s v="Assault"/>
    <x v="0"/>
    <x v="4"/>
    <n v="1165325.1100000001"/>
    <n v="0"/>
    <m/>
    <m/>
    <s v="MID-LEVEL"/>
  </r>
  <r>
    <x v="7"/>
    <x v="3"/>
    <n v="13500"/>
    <s v="Weapons offenses"/>
    <x v="0"/>
    <x v="4"/>
    <n v="265492.69"/>
    <n v="0"/>
    <m/>
    <m/>
    <s v="MID-LEVEL"/>
  </r>
  <r>
    <x v="7"/>
    <x v="10"/>
    <n v="15000"/>
    <s v="Threatening"/>
    <x v="0"/>
    <x v="4"/>
    <n v="22.5"/>
    <n v="0"/>
    <m/>
    <m/>
    <s v="BCM"/>
  </r>
  <r>
    <x v="7"/>
    <x v="10"/>
    <n v="12000"/>
    <s v="Narcotics - cocaine and heroin"/>
    <x v="0"/>
    <x v="4"/>
    <n v="887774.83"/>
    <n v="0"/>
    <m/>
    <m/>
    <s v="MID-LEVEL"/>
  </r>
  <r>
    <x v="7"/>
    <x v="4"/>
    <n v="12000"/>
    <s v="Narcotics - cocaine and heroin"/>
    <x v="0"/>
    <x v="4"/>
    <n v="123386.09"/>
    <n v="0"/>
    <m/>
    <m/>
    <s v="BCM"/>
  </r>
  <r>
    <x v="7"/>
    <x v="9"/>
    <n v="13500"/>
    <s v="Weapons offenses"/>
    <x v="0"/>
    <x v="4"/>
    <n v="21443.23"/>
    <n v="0"/>
    <m/>
    <m/>
    <s v="BCM"/>
  </r>
  <r>
    <x v="6"/>
    <x v="1"/>
    <n v="11200"/>
    <s v="Homicide"/>
    <x v="0"/>
    <x v="4"/>
    <n v="180463.23"/>
    <n v="0"/>
    <m/>
    <m/>
    <s v="BCM"/>
  </r>
  <r>
    <x v="7"/>
    <x v="0"/>
    <n v="12000"/>
    <s v="Narcotics - cocaine and heroin"/>
    <x v="0"/>
    <x v="4"/>
    <n v="740754.18"/>
    <n v="0"/>
    <m/>
    <m/>
    <s v="MID-LEVEL"/>
  </r>
  <r>
    <x v="7"/>
    <x v="3"/>
    <n v="12500"/>
    <s v="Robbery"/>
    <x v="0"/>
    <x v="4"/>
    <n v="85999.07"/>
    <n v="0"/>
    <m/>
    <m/>
    <s v="BCM"/>
  </r>
  <r>
    <x v="7"/>
    <x v="11"/>
    <n v="12500"/>
    <s v="Robbery"/>
    <x v="0"/>
    <x v="4"/>
    <n v="463113.88"/>
    <n v="0"/>
    <m/>
    <m/>
    <s v="MID-LEVEL"/>
  </r>
  <r>
    <x v="6"/>
    <x v="9"/>
    <n v="14000"/>
    <s v="Assault"/>
    <x v="0"/>
    <x v="4"/>
    <n v="1239437.6200000001"/>
    <n v="0"/>
    <m/>
    <m/>
    <s v="MID-LEVEL"/>
  </r>
  <r>
    <x v="7"/>
    <x v="3"/>
    <n v="18500"/>
    <s v="Other criminal"/>
    <x v="0"/>
    <x v="4"/>
    <n v="557360.44999999995"/>
    <n v="0"/>
    <m/>
    <m/>
    <s v="MID-LEVEL"/>
  </r>
  <r>
    <x v="7"/>
    <x v="9"/>
    <n v="11500"/>
    <s v="Sexual assault"/>
    <x v="0"/>
    <x v="4"/>
    <n v="63620.34"/>
    <n v="0"/>
    <m/>
    <m/>
    <s v="BCM"/>
  </r>
  <r>
    <x v="6"/>
    <x v="1"/>
    <n v="12500"/>
    <s v="Robbery"/>
    <x v="0"/>
    <x v="4"/>
    <n v="479346.55"/>
    <n v="0"/>
    <m/>
    <m/>
    <s v="MID-LEVEL"/>
  </r>
  <r>
    <x v="7"/>
    <x v="9"/>
    <n v="14000"/>
    <s v="Assault"/>
    <x v="0"/>
    <x v="4"/>
    <n v="1251865.04"/>
    <n v="0"/>
    <m/>
    <m/>
    <s v="MID-LEVEL"/>
  </r>
  <r>
    <x v="7"/>
    <x v="9"/>
    <n v="16000"/>
    <s v="Impaired driving"/>
    <x v="0"/>
    <x v="4"/>
    <n v="10231.700000000001"/>
    <n v="0"/>
    <m/>
    <m/>
    <s v="BCM"/>
  </r>
  <r>
    <x v="7"/>
    <x v="7"/>
    <n v="13500"/>
    <s v="Weapons offenses"/>
    <x v="0"/>
    <x v="4"/>
    <n v="18152.29"/>
    <n v="0"/>
    <m/>
    <m/>
    <s v="Other"/>
  </r>
  <r>
    <x v="2"/>
    <x v="8"/>
    <n v="12000"/>
    <s v="Narcotics - cocaine and heroin"/>
    <x v="0"/>
    <x v="4"/>
    <n v="705524.66"/>
    <n v="0"/>
    <m/>
    <m/>
    <s v="MID-LEVEL"/>
  </r>
  <r>
    <x v="6"/>
    <x v="4"/>
    <n v="11200"/>
    <s v="Homicide"/>
    <x v="0"/>
    <x v="4"/>
    <n v="238535.4"/>
    <n v="0"/>
    <m/>
    <m/>
    <s v="BCM"/>
  </r>
  <r>
    <x v="7"/>
    <x v="2"/>
    <n v="14000"/>
    <s v="Assault"/>
    <x v="0"/>
    <x v="4"/>
    <n v="1424624.34"/>
    <n v="0"/>
    <m/>
    <m/>
    <s v="MID-LEVEL"/>
  </r>
  <r>
    <x v="6"/>
    <x v="1"/>
    <n v="11000"/>
    <s v="Murder"/>
    <x v="1"/>
    <x v="4"/>
    <n v="730445.24"/>
    <n v="0"/>
    <m/>
    <m/>
    <s v="BCM"/>
  </r>
  <r>
    <x v="6"/>
    <x v="4"/>
    <n v="18500"/>
    <s v="Other criminal"/>
    <x v="0"/>
    <x v="4"/>
    <n v="696205.57"/>
    <n v="0"/>
    <m/>
    <m/>
    <s v="MID-LEVEL"/>
  </r>
  <r>
    <x v="7"/>
    <x v="4"/>
    <n v="11500"/>
    <s v="Sexual assault"/>
    <x v="0"/>
    <x v="4"/>
    <n v="40076.1"/>
    <n v="0"/>
    <m/>
    <m/>
    <s v="BCM"/>
  </r>
  <r>
    <x v="7"/>
    <x v="6"/>
    <n v="11200"/>
    <s v="Homicide"/>
    <x v="0"/>
    <x v="4"/>
    <n v="116124.37"/>
    <n v="0"/>
    <m/>
    <m/>
    <s v="MID-LEVEL"/>
  </r>
  <r>
    <x v="7"/>
    <x v="5"/>
    <n v="13000"/>
    <s v="Break and enter"/>
    <x v="0"/>
    <x v="4"/>
    <n v="428478.12"/>
    <n v="0"/>
    <m/>
    <m/>
    <s v="MID-LEVEL"/>
  </r>
  <r>
    <x v="6"/>
    <x v="10"/>
    <n v="12000"/>
    <s v="Narcotics - cocaine and heroin"/>
    <x v="0"/>
    <x v="4"/>
    <n v="740630.15"/>
    <n v="0"/>
    <m/>
    <m/>
    <s v="MID-LEVEL"/>
  </r>
  <r>
    <x v="11"/>
    <x v="10"/>
    <n v="11500"/>
    <s v="Sexual assault"/>
    <x v="0"/>
    <x v="4"/>
    <n v="571021.26"/>
    <n v="0"/>
    <m/>
    <m/>
    <s v="MID-LEVEL"/>
  </r>
  <r>
    <x v="7"/>
    <x v="1"/>
    <n v="12500"/>
    <s v="Robbery"/>
    <x v="0"/>
    <x v="4"/>
    <n v="571449.78"/>
    <n v="0"/>
    <m/>
    <m/>
    <s v="MID-LEVEL"/>
  </r>
  <r>
    <x v="6"/>
    <x v="8"/>
    <n v="15000"/>
    <s v="Threatening"/>
    <x v="0"/>
    <x v="4"/>
    <n v="174177.74"/>
    <n v="0"/>
    <m/>
    <m/>
    <s v="MID-LEVEL"/>
  </r>
  <r>
    <x v="6"/>
    <x v="4"/>
    <n v="18500"/>
    <s v="Other criminal"/>
    <x v="0"/>
    <x v="4"/>
    <n v="103543.69"/>
    <n v="0"/>
    <m/>
    <m/>
    <s v="BCM"/>
  </r>
  <r>
    <x v="2"/>
    <x v="3"/>
    <n v="12500"/>
    <s v="Robbery"/>
    <x v="0"/>
    <x v="4"/>
    <n v="664885.26"/>
    <n v="0"/>
    <m/>
    <m/>
    <s v="MID-LEVEL"/>
  </r>
  <r>
    <x v="6"/>
    <x v="6"/>
    <n v="12500"/>
    <s v="Robbery"/>
    <x v="0"/>
    <x v="4"/>
    <n v="646279.79"/>
    <n v="0"/>
    <m/>
    <m/>
    <s v="MID-LEVEL"/>
  </r>
  <r>
    <x v="2"/>
    <x v="7"/>
    <n v="13500"/>
    <s v="Weapons offenses"/>
    <x v="0"/>
    <x v="4"/>
    <n v="338820.65"/>
    <n v="0"/>
    <m/>
    <m/>
    <s v="MID-LEVEL"/>
  </r>
  <r>
    <x v="2"/>
    <x v="7"/>
    <n v="12000"/>
    <s v="Narcotics - cocaine and heroin"/>
    <x v="0"/>
    <x v="4"/>
    <n v="913734.42"/>
    <n v="0"/>
    <m/>
    <m/>
    <s v="MID-LEVEL"/>
  </r>
  <r>
    <x v="6"/>
    <x v="0"/>
    <n v="11500"/>
    <s v="Sexual assault"/>
    <x v="0"/>
    <x v="4"/>
    <n v="498813.86"/>
    <n v="0"/>
    <m/>
    <m/>
    <s v="MID-LEVEL"/>
  </r>
  <r>
    <x v="6"/>
    <x v="8"/>
    <n v="18500"/>
    <s v="Other criminal"/>
    <x v="0"/>
    <x v="4"/>
    <n v="10494.69"/>
    <n v="0"/>
    <m/>
    <m/>
    <s v="Other"/>
  </r>
  <r>
    <x v="6"/>
    <x v="10"/>
    <n v="12000"/>
    <s v="Narcotics - cocaine and heroin"/>
    <x v="0"/>
    <x v="4"/>
    <n v="61697.82"/>
    <n v="0"/>
    <m/>
    <m/>
    <s v="BCM"/>
  </r>
  <r>
    <x v="6"/>
    <x v="11"/>
    <n v="11000"/>
    <s v="Murder"/>
    <x v="1"/>
    <x v="4"/>
    <n v="829961.31"/>
    <n v="0"/>
    <m/>
    <m/>
    <s v="BCM"/>
  </r>
  <r>
    <x v="7"/>
    <x v="4"/>
    <n v="18000"/>
    <s v="Fail to comply"/>
    <x v="0"/>
    <x v="4"/>
    <n v="1177416.75"/>
    <n v="0"/>
    <m/>
    <m/>
    <s v="MID-LEVEL"/>
  </r>
  <r>
    <x v="6"/>
    <x v="3"/>
    <n v="11200"/>
    <s v="Homicide"/>
    <x v="0"/>
    <x v="4"/>
    <n v="33070.559999999998"/>
    <n v="0"/>
    <m/>
    <m/>
    <s v="Other"/>
  </r>
  <r>
    <x v="6"/>
    <x v="10"/>
    <n v="16500"/>
    <s v="Other vehicle offenses"/>
    <x v="0"/>
    <x v="4"/>
    <n v="140018.72"/>
    <n v="0"/>
    <m/>
    <m/>
    <s v="MID-LEVEL"/>
  </r>
  <r>
    <x v="6"/>
    <x v="6"/>
    <n v="11500"/>
    <s v="Sexual assault"/>
    <x v="0"/>
    <x v="4"/>
    <n v="59429.46"/>
    <n v="0"/>
    <m/>
    <m/>
    <s v="BCM"/>
  </r>
  <r>
    <x v="7"/>
    <x v="2"/>
    <n v="13500"/>
    <s v="Weapons offenses"/>
    <x v="0"/>
    <x v="4"/>
    <n v="293762.65000000002"/>
    <n v="0"/>
    <m/>
    <m/>
    <s v="MID-LEVEL"/>
  </r>
  <r>
    <x v="7"/>
    <x v="5"/>
    <n v="13500"/>
    <s v="Weapons offenses"/>
    <x v="0"/>
    <x v="4"/>
    <n v="288378.14"/>
    <n v="0"/>
    <m/>
    <m/>
    <s v="MID-LEVEL"/>
  </r>
  <r>
    <x v="7"/>
    <x v="10"/>
    <n v="16000"/>
    <s v="Impaired driving"/>
    <x v="0"/>
    <x v="4"/>
    <n v="169209.3"/>
    <n v="0"/>
    <m/>
    <m/>
    <s v="MID-LEVEL"/>
  </r>
  <r>
    <x v="6"/>
    <x v="0"/>
    <n v="14000"/>
    <s v="Assault"/>
    <x v="0"/>
    <x v="4"/>
    <n v="1070537.8400000001"/>
    <n v="0"/>
    <m/>
    <m/>
    <s v="MID-LEVEL"/>
  </r>
  <r>
    <x v="7"/>
    <x v="0"/>
    <n v="18000"/>
    <s v="Fail to comply"/>
    <x v="0"/>
    <x v="4"/>
    <n v="1138105.53"/>
    <n v="0"/>
    <m/>
    <m/>
    <s v="MID-LEVEL"/>
  </r>
  <r>
    <x v="6"/>
    <x v="3"/>
    <n v="14000"/>
    <s v="Assault"/>
    <x v="0"/>
    <x v="4"/>
    <n v="1232068.3999999999"/>
    <n v="0"/>
    <m/>
    <m/>
    <s v="MID-LEVEL"/>
  </r>
  <r>
    <x v="6"/>
    <x v="10"/>
    <n v="14000"/>
    <s v="Assault"/>
    <x v="0"/>
    <x v="4"/>
    <n v="1263021.02"/>
    <n v="0"/>
    <m/>
    <m/>
    <s v="MID-LEVEL"/>
  </r>
  <r>
    <x v="7"/>
    <x v="6"/>
    <n v="11500"/>
    <s v="Sexual assault"/>
    <x v="0"/>
    <x v="4"/>
    <n v="68562.600000000006"/>
    <n v="0"/>
    <m/>
    <m/>
    <s v="BCM"/>
  </r>
  <r>
    <x v="7"/>
    <x v="6"/>
    <n v="15000"/>
    <s v="Threatening"/>
    <x v="0"/>
    <x v="4"/>
    <n v="182260.51"/>
    <n v="0"/>
    <m/>
    <m/>
    <s v="MID-LEVEL"/>
  </r>
  <r>
    <x v="6"/>
    <x v="9"/>
    <n v="12500"/>
    <s v="Robbery"/>
    <x v="0"/>
    <x v="4"/>
    <n v="66757.47"/>
    <n v="0"/>
    <m/>
    <m/>
    <s v="BCM"/>
  </r>
  <r>
    <x v="6"/>
    <x v="7"/>
    <n v="12500"/>
    <s v="Robbery"/>
    <x v="0"/>
    <x v="4"/>
    <n v="49576.82"/>
    <n v="0"/>
    <m/>
    <m/>
    <s v="BCM"/>
  </r>
  <r>
    <x v="7"/>
    <x v="0"/>
    <n v="11200"/>
    <s v="Homicide"/>
    <x v="0"/>
    <x v="4"/>
    <n v="50662.99"/>
    <n v="0"/>
    <m/>
    <m/>
    <s v="MID-LEVEL"/>
  </r>
  <r>
    <x v="6"/>
    <x v="2"/>
    <n v="12000"/>
    <s v="Narcotics - cocaine and heroin"/>
    <x v="0"/>
    <x v="4"/>
    <n v="833728.85"/>
    <n v="0"/>
    <m/>
    <m/>
    <s v="MID-LEVEL"/>
  </r>
  <r>
    <x v="7"/>
    <x v="1"/>
    <n v="18500"/>
    <s v="Other criminal"/>
    <x v="0"/>
    <x v="4"/>
    <n v="64262.9"/>
    <n v="0"/>
    <m/>
    <m/>
    <s v="BCM"/>
  </r>
  <r>
    <x v="7"/>
    <x v="1"/>
    <n v="15500"/>
    <s v="Fraud"/>
    <x v="0"/>
    <x v="4"/>
    <n v="171447.88"/>
    <n v="0"/>
    <m/>
    <m/>
    <s v="MID-LEVEL"/>
  </r>
  <r>
    <x v="7"/>
    <x v="11"/>
    <n v="14500"/>
    <s v="Theft"/>
    <x v="0"/>
    <x v="4"/>
    <n v="518953.85"/>
    <n v="0"/>
    <m/>
    <m/>
    <s v="MID-LEVEL"/>
  </r>
  <r>
    <x v="6"/>
    <x v="7"/>
    <n v="16000"/>
    <s v="Impaired driving"/>
    <x v="0"/>
    <x v="4"/>
    <n v="127768.2"/>
    <n v="0"/>
    <m/>
    <m/>
    <s v="MID-LEVEL"/>
  </r>
  <r>
    <x v="6"/>
    <x v="8"/>
    <n v="10000"/>
    <s v="Other criminal"/>
    <x v="0"/>
    <x v="4"/>
    <n v="16869.080000000002"/>
    <n v="0"/>
    <m/>
    <m/>
    <s v="MID-LEVEL"/>
  </r>
  <r>
    <x v="7"/>
    <x v="9"/>
    <n v="11200"/>
    <s v="Homicide"/>
    <x v="0"/>
    <x v="4"/>
    <n v="40074.82"/>
    <n v="0"/>
    <m/>
    <m/>
    <s v="Other"/>
  </r>
  <r>
    <x v="2"/>
    <x v="8"/>
    <n v="11200"/>
    <s v="Homicide"/>
    <x v="0"/>
    <x v="4"/>
    <n v="153965.09"/>
    <n v="0"/>
    <m/>
    <m/>
    <s v="BCM"/>
  </r>
  <r>
    <x v="6"/>
    <x v="5"/>
    <n v="16500"/>
    <s v="Other vehicle offenses"/>
    <x v="0"/>
    <x v="4"/>
    <n v="132941.47"/>
    <n v="0"/>
    <m/>
    <m/>
    <s v="MID-LEVEL"/>
  </r>
  <r>
    <x v="7"/>
    <x v="4"/>
    <n v="16000"/>
    <s v="Impaired driving"/>
    <x v="0"/>
    <x v="4"/>
    <n v="137399.26999999999"/>
    <n v="0"/>
    <m/>
    <m/>
    <s v="MID-LEVEL"/>
  </r>
  <r>
    <x v="6"/>
    <x v="9"/>
    <n v="10000"/>
    <s v="Other criminal"/>
    <x v="0"/>
    <x v="4"/>
    <n v="27513.8"/>
    <n v="0"/>
    <m/>
    <m/>
    <s v="MID-LEVEL"/>
  </r>
  <r>
    <x v="2"/>
    <x v="3"/>
    <n v="11500"/>
    <s v="Sexual assault"/>
    <x v="0"/>
    <x v="4"/>
    <n v="538414.25"/>
    <n v="0"/>
    <m/>
    <m/>
    <s v="MID-LEVEL"/>
  </r>
  <r>
    <x v="6"/>
    <x v="1"/>
    <n v="11200"/>
    <s v="Homicide"/>
    <x v="0"/>
    <x v="4"/>
    <n v="74146.36"/>
    <n v="0"/>
    <m/>
    <m/>
    <s v="MID-LEVEL"/>
  </r>
  <r>
    <x v="2"/>
    <x v="9"/>
    <n v="11200"/>
    <s v="Homicide"/>
    <x v="0"/>
    <x v="4"/>
    <n v="317301.53000000003"/>
    <n v="0"/>
    <m/>
    <m/>
    <s v="BCM"/>
  </r>
  <r>
    <x v="7"/>
    <x v="2"/>
    <n v="16500"/>
    <s v="Other vehicle offenses"/>
    <x v="0"/>
    <x v="4"/>
    <n v="163799.19"/>
    <n v="0"/>
    <m/>
    <m/>
    <s v="MID-LEVEL"/>
  </r>
  <r>
    <x v="6"/>
    <x v="9"/>
    <n v="15500"/>
    <s v="Fraud"/>
    <x v="0"/>
    <x v="4"/>
    <n v="17327.03"/>
    <n v="0"/>
    <m/>
    <m/>
    <s v="BCM"/>
  </r>
  <r>
    <x v="7"/>
    <x v="6"/>
    <n v="17000"/>
    <s v="Mischief"/>
    <x v="0"/>
    <x v="4"/>
    <n v="117685.52"/>
    <n v="0"/>
    <m/>
    <m/>
    <s v="MID-LEVEL"/>
  </r>
  <r>
    <x v="14"/>
    <x v="6"/>
    <n v="11500"/>
    <s v="Sexual assault"/>
    <x v="0"/>
    <x v="4"/>
    <n v="61417.7"/>
    <n v="0"/>
    <m/>
    <m/>
    <s v="Other"/>
  </r>
  <r>
    <x v="2"/>
    <x v="5"/>
    <n v="11500"/>
    <s v="Sexual assault"/>
    <x v="0"/>
    <x v="4"/>
    <n v="137176.92000000001"/>
    <n v="0"/>
    <m/>
    <m/>
    <s v="Other"/>
  </r>
  <r>
    <x v="7"/>
    <x v="0"/>
    <n v="10000"/>
    <s v="Other criminal"/>
    <x v="0"/>
    <x v="4"/>
    <n v="19023.77"/>
    <n v="0"/>
    <m/>
    <m/>
    <s v="MID-LEVEL"/>
  </r>
  <r>
    <x v="6"/>
    <x v="1"/>
    <n v="15000"/>
    <s v="Threatening"/>
    <x v="0"/>
    <x v="4"/>
    <n v="152521.25"/>
    <n v="0"/>
    <m/>
    <m/>
    <s v="MID-LEVEL"/>
  </r>
  <r>
    <x v="6"/>
    <x v="4"/>
    <n v="17500"/>
    <s v="Other drug offenses"/>
    <x v="0"/>
    <x v="4"/>
    <n v="37852.01"/>
    <n v="0"/>
    <m/>
    <m/>
    <s v="MID-LEVEL"/>
  </r>
  <r>
    <x v="2"/>
    <x v="11"/>
    <n v="18000"/>
    <s v="Fail to comply"/>
    <x v="0"/>
    <x v="4"/>
    <n v="1052862.5900000001"/>
    <n v="0"/>
    <m/>
    <m/>
    <s v="MID-LEVEL"/>
  </r>
  <r>
    <x v="7"/>
    <x v="2"/>
    <n v="11200"/>
    <s v="Homicide"/>
    <x v="0"/>
    <x v="4"/>
    <n v="93475.38"/>
    <n v="0"/>
    <m/>
    <m/>
    <s v="MID-LEVEL"/>
  </r>
  <r>
    <x v="9"/>
    <x v="7"/>
    <n v="13000"/>
    <s v="Break and enter"/>
    <x v="0"/>
    <x v="4"/>
    <n v="431939.19"/>
    <n v="0"/>
    <m/>
    <m/>
    <s v="MID-LEVEL"/>
  </r>
  <r>
    <x v="3"/>
    <x v="6"/>
    <n v="12500"/>
    <s v="Robbery"/>
    <x v="0"/>
    <x v="4"/>
    <n v="501416.18"/>
    <n v="0"/>
    <m/>
    <m/>
    <s v="MID-LEVEL"/>
  </r>
  <r>
    <x v="9"/>
    <x v="4"/>
    <n v="18000"/>
    <s v="Fail to comply"/>
    <x v="0"/>
    <x v="4"/>
    <n v="831839.99"/>
    <n v="0"/>
    <m/>
    <m/>
    <s v="MID-LEVEL"/>
  </r>
  <r>
    <x v="3"/>
    <x v="0"/>
    <n v="18000"/>
    <s v="Fail to comply"/>
    <x v="0"/>
    <x v="4"/>
    <n v="537069.96"/>
    <n v="0"/>
    <m/>
    <m/>
    <s v="MID-LEVEL"/>
  </r>
  <r>
    <x v="3"/>
    <x v="2"/>
    <n v="12500"/>
    <s v="Robbery"/>
    <x v="0"/>
    <x v="4"/>
    <n v="538950.1"/>
    <n v="0"/>
    <m/>
    <m/>
    <s v="MID-LEVEL"/>
  </r>
  <r>
    <x v="14"/>
    <x v="0"/>
    <n v="18000"/>
    <s v="Fail to comply"/>
    <x v="0"/>
    <x v="4"/>
    <n v="951330.55"/>
    <n v="0"/>
    <m/>
    <m/>
    <s v="MID-LEVEL"/>
  </r>
  <r>
    <x v="6"/>
    <x v="11"/>
    <n v="16500"/>
    <s v="Other vehicle offenses"/>
    <x v="0"/>
    <x v="4"/>
    <n v="130626.69"/>
    <n v="0"/>
    <m/>
    <m/>
    <s v="MID-LEVEL"/>
  </r>
  <r>
    <x v="6"/>
    <x v="3"/>
    <n v="17500"/>
    <s v="Other drug offenses"/>
    <x v="0"/>
    <x v="4"/>
    <n v="34617.4"/>
    <n v="0"/>
    <m/>
    <m/>
    <s v="MID-LEVEL"/>
  </r>
  <r>
    <x v="6"/>
    <x v="8"/>
    <n v="16000"/>
    <s v="Impaired driving"/>
    <x v="0"/>
    <x v="4"/>
    <n v="141580.87"/>
    <n v="0"/>
    <m/>
    <m/>
    <s v="MID-LEVEL"/>
  </r>
  <r>
    <x v="2"/>
    <x v="0"/>
    <n v="11500"/>
    <s v="Sexual assault"/>
    <x v="0"/>
    <x v="4"/>
    <n v="59750.32"/>
    <n v="0"/>
    <m/>
    <m/>
    <s v="Other"/>
  </r>
  <r>
    <x v="2"/>
    <x v="0"/>
    <n v="14500"/>
    <s v="Theft"/>
    <x v="0"/>
    <x v="4"/>
    <n v="505634.86"/>
    <n v="0"/>
    <m/>
    <m/>
    <s v="MID-LEVEL"/>
  </r>
  <r>
    <x v="6"/>
    <x v="9"/>
    <n v="16500"/>
    <s v="Other vehicle offenses"/>
    <x v="0"/>
    <x v="4"/>
    <n v="4720.3100000000004"/>
    <n v="0"/>
    <m/>
    <m/>
    <s v="Other"/>
  </r>
  <r>
    <x v="7"/>
    <x v="7"/>
    <n v="12000"/>
    <s v="Murder"/>
    <x v="1"/>
    <x v="4"/>
    <n v="682.13"/>
    <n v="0"/>
    <m/>
    <m/>
    <s v="BCM"/>
  </r>
  <r>
    <x v="2"/>
    <x v="3"/>
    <n v="14500"/>
    <s v="Theft"/>
    <x v="0"/>
    <x v="4"/>
    <n v="519520.25"/>
    <n v="0"/>
    <m/>
    <m/>
    <s v="MID-LEVEL"/>
  </r>
  <r>
    <x v="2"/>
    <x v="9"/>
    <n v="13500"/>
    <s v="Weapons offenses"/>
    <x v="0"/>
    <x v="4"/>
    <n v="375582.69"/>
    <n v="0"/>
    <m/>
    <m/>
    <s v="MID-LEVEL"/>
  </r>
  <r>
    <x v="7"/>
    <x v="4"/>
    <n v="10000"/>
    <s v="Other criminal"/>
    <x v="0"/>
    <x v="4"/>
    <n v="16174.71"/>
    <n v="0"/>
    <m/>
    <m/>
    <s v="MID-LEVEL"/>
  </r>
  <r>
    <x v="6"/>
    <x v="1"/>
    <n v="11500"/>
    <s v="Sexual assault"/>
    <x v="0"/>
    <x v="4"/>
    <n v="85386.61"/>
    <n v="0"/>
    <m/>
    <m/>
    <s v="Other"/>
  </r>
  <r>
    <x v="14"/>
    <x v="0"/>
    <n v="11000"/>
    <s v="Murder"/>
    <x v="1"/>
    <x v="4"/>
    <n v="616350.13"/>
    <n v="0"/>
    <m/>
    <m/>
    <s v="BCM"/>
  </r>
  <r>
    <x v="2"/>
    <x v="2"/>
    <n v="11500"/>
    <s v="Sexual assault"/>
    <x v="0"/>
    <x v="4"/>
    <n v="558748.25"/>
    <n v="0"/>
    <m/>
    <m/>
    <s v="MID-LEVEL"/>
  </r>
  <r>
    <x v="2"/>
    <x v="10"/>
    <n v="18000"/>
    <s v="Fail to comply"/>
    <x v="0"/>
    <x v="4"/>
    <n v="930203.38"/>
    <n v="0"/>
    <m/>
    <m/>
    <s v="MID-LEVEL"/>
  </r>
  <r>
    <x v="2"/>
    <x v="0"/>
    <n v="11500"/>
    <s v="Sexual assault"/>
    <x v="0"/>
    <x v="4"/>
    <n v="36226.35"/>
    <n v="0"/>
    <m/>
    <m/>
    <s v="BCM"/>
  </r>
  <r>
    <x v="14"/>
    <x v="9"/>
    <n v="14000"/>
    <s v="Assault"/>
    <x v="0"/>
    <x v="4"/>
    <n v="1221596.26"/>
    <n v="0"/>
    <m/>
    <m/>
    <s v="MID-LEVEL"/>
  </r>
  <r>
    <x v="2"/>
    <x v="9"/>
    <n v="11500"/>
    <s v="Sexual assault"/>
    <x v="0"/>
    <x v="4"/>
    <n v="71106.45"/>
    <n v="0"/>
    <m/>
    <m/>
    <s v="Other"/>
  </r>
  <r>
    <x v="2"/>
    <x v="0"/>
    <n v="12500"/>
    <s v="Robbery"/>
    <x v="0"/>
    <x v="4"/>
    <n v="31157.85"/>
    <n v="0"/>
    <m/>
    <m/>
    <s v="Other"/>
  </r>
  <r>
    <x v="6"/>
    <x v="4"/>
    <n v="17000"/>
    <s v="Mischief"/>
    <x v="0"/>
    <x v="4"/>
    <n v="125051.73"/>
    <n v="0"/>
    <m/>
    <m/>
    <s v="MID-LEVEL"/>
  </r>
  <r>
    <x v="2"/>
    <x v="7"/>
    <n v="11000"/>
    <s v="Murder"/>
    <x v="1"/>
    <x v="4"/>
    <n v="55607.29"/>
    <n v="0"/>
    <m/>
    <m/>
    <s v="MID-LEVEL"/>
  </r>
  <r>
    <x v="2"/>
    <x v="0"/>
    <n v="13000"/>
    <s v="Break and enter"/>
    <x v="0"/>
    <x v="4"/>
    <n v="431365.35"/>
    <n v="0"/>
    <m/>
    <m/>
    <s v="MID-LEVEL"/>
  </r>
  <r>
    <x v="2"/>
    <x v="6"/>
    <n v="13500"/>
    <s v="Weapons offenses"/>
    <x v="0"/>
    <x v="4"/>
    <n v="347921.54"/>
    <n v="0"/>
    <m/>
    <m/>
    <s v="MID-LEVEL"/>
  </r>
  <r>
    <x v="14"/>
    <x v="7"/>
    <n v="15500"/>
    <s v="Fraud"/>
    <x v="0"/>
    <x v="4"/>
    <n v="192506.86"/>
    <n v="0"/>
    <m/>
    <m/>
    <s v="MID-LEVEL"/>
  </r>
  <r>
    <x v="6"/>
    <x v="2"/>
    <n v="12500"/>
    <s v="Robbery"/>
    <x v="0"/>
    <x v="4"/>
    <n v="131364.97"/>
    <n v="0"/>
    <m/>
    <m/>
    <s v="BCM"/>
  </r>
  <r>
    <x v="2"/>
    <x v="8"/>
    <n v="15000"/>
    <s v="Threatening"/>
    <x v="0"/>
    <x v="4"/>
    <n v="144501.57"/>
    <n v="0"/>
    <m/>
    <m/>
    <s v="MID-LEVEL"/>
  </r>
  <r>
    <x v="2"/>
    <x v="7"/>
    <n v="15000"/>
    <s v="Threatening"/>
    <x v="0"/>
    <x v="4"/>
    <n v="150761.31"/>
    <n v="0"/>
    <m/>
    <m/>
    <s v="MID-LEVEL"/>
  </r>
  <r>
    <x v="14"/>
    <x v="7"/>
    <n v="11500"/>
    <s v="Sexual assault"/>
    <x v="0"/>
    <x v="4"/>
    <n v="85410.39"/>
    <n v="0"/>
    <m/>
    <m/>
    <s v="Other"/>
  </r>
  <r>
    <x v="6"/>
    <x v="1"/>
    <n v="12500"/>
    <s v="Robbery"/>
    <x v="0"/>
    <x v="4"/>
    <n v="25696.55"/>
    <n v="0"/>
    <m/>
    <m/>
    <s v="Other"/>
  </r>
  <r>
    <x v="14"/>
    <x v="5"/>
    <n v="11500"/>
    <s v="Sexual assault"/>
    <x v="0"/>
    <x v="4"/>
    <n v="126507.59"/>
    <n v="0"/>
    <m/>
    <m/>
    <s v="Other"/>
  </r>
  <r>
    <x v="2"/>
    <x v="11"/>
    <n v="13000"/>
    <s v="Break and enter"/>
    <x v="0"/>
    <x v="4"/>
    <n v="450522.94"/>
    <n v="0"/>
    <m/>
    <m/>
    <s v="MID-LEVEL"/>
  </r>
  <r>
    <x v="14"/>
    <x v="9"/>
    <n v="18000"/>
    <s v="Fail to comply"/>
    <x v="0"/>
    <x v="4"/>
    <n v="1038068.95"/>
    <n v="0"/>
    <m/>
    <m/>
    <s v="MID-LEVEL"/>
  </r>
  <r>
    <x v="2"/>
    <x v="3"/>
    <n v="15000"/>
    <s v="Threatening"/>
    <x v="0"/>
    <x v="4"/>
    <n v="138467.10999999999"/>
    <n v="0"/>
    <m/>
    <m/>
    <s v="MID-LEVEL"/>
  </r>
  <r>
    <x v="2"/>
    <x v="1"/>
    <n v="11500"/>
    <s v="Sexual assault"/>
    <x v="0"/>
    <x v="4"/>
    <n v="63401.24"/>
    <n v="0"/>
    <m/>
    <m/>
    <s v="Other"/>
  </r>
  <r>
    <x v="14"/>
    <x v="11"/>
    <n v="11500"/>
    <s v="Sexual assault"/>
    <x v="0"/>
    <x v="4"/>
    <n v="592449.73"/>
    <n v="0"/>
    <m/>
    <m/>
    <s v="MID-LEVEL"/>
  </r>
  <r>
    <x v="6"/>
    <x v="4"/>
    <n v="11500"/>
    <s v="Sexual assault"/>
    <x v="0"/>
    <x v="4"/>
    <n v="15757.72"/>
    <n v="0"/>
    <m/>
    <m/>
    <s v="Other"/>
  </r>
  <r>
    <x v="2"/>
    <x v="3"/>
    <n v="18000"/>
    <s v="Fail to comply"/>
    <x v="0"/>
    <x v="4"/>
    <n v="948570.5"/>
    <n v="0"/>
    <m/>
    <m/>
    <s v="MID-LEVEL"/>
  </r>
  <r>
    <x v="6"/>
    <x v="6"/>
    <n v="17000"/>
    <s v="Mischief"/>
    <x v="0"/>
    <x v="4"/>
    <n v="99831.360000000001"/>
    <n v="0"/>
    <m/>
    <m/>
    <s v="MID-LEVEL"/>
  </r>
  <r>
    <x v="2"/>
    <x v="11"/>
    <n v="16500"/>
    <s v="Other vehicle offenses"/>
    <x v="0"/>
    <x v="4"/>
    <n v="125652.85"/>
    <n v="0"/>
    <m/>
    <m/>
    <s v="MID-LEVEL"/>
  </r>
  <r>
    <x v="14"/>
    <x v="8"/>
    <n v="13000"/>
    <s v="Break and enter"/>
    <x v="0"/>
    <x v="4"/>
    <n v="501906.34"/>
    <n v="0"/>
    <m/>
    <m/>
    <s v="MID-LEVEL"/>
  </r>
  <r>
    <x v="6"/>
    <x v="6"/>
    <n v="17500"/>
    <s v="Other drug offenses"/>
    <x v="0"/>
    <x v="4"/>
    <n v="26399.57"/>
    <n v="0"/>
    <m/>
    <m/>
    <s v="BCM"/>
  </r>
  <r>
    <x v="6"/>
    <x v="3"/>
    <n v="12000"/>
    <s v="Narcotics - cocaine and heroin"/>
    <x v="0"/>
    <x v="4"/>
    <n v="86081.06"/>
    <n v="0"/>
    <m/>
    <m/>
    <s v="BCM"/>
  </r>
  <r>
    <x v="14"/>
    <x v="2"/>
    <n v="15000"/>
    <s v="Threatening"/>
    <x v="0"/>
    <x v="4"/>
    <n v="168906.21"/>
    <n v="0"/>
    <m/>
    <m/>
    <s v="MID-LEVEL"/>
  </r>
  <r>
    <x v="6"/>
    <x v="0"/>
    <n v="12500"/>
    <s v="Robbery"/>
    <x v="0"/>
    <x v="4"/>
    <n v="19639.400000000001"/>
    <n v="0"/>
    <m/>
    <m/>
    <s v="BCM"/>
  </r>
  <r>
    <x v="6"/>
    <x v="6"/>
    <n v="10000"/>
    <s v="Other criminal"/>
    <x v="0"/>
    <x v="4"/>
    <n v="15554.81"/>
    <n v="0"/>
    <m/>
    <m/>
    <s v="MID-LEVEL"/>
  </r>
  <r>
    <x v="2"/>
    <x v="7"/>
    <n v="17500"/>
    <s v="Other drug offenses"/>
    <x v="0"/>
    <x v="4"/>
    <n v="63356.27"/>
    <n v="0"/>
    <m/>
    <m/>
    <s v="MID-LEVEL"/>
  </r>
  <r>
    <x v="3"/>
    <x v="7"/>
    <n v="12000"/>
    <s v="Narcotics - cocaine and heroin"/>
    <x v="0"/>
    <x v="4"/>
    <n v="771185.23"/>
    <n v="0"/>
    <m/>
    <m/>
    <s v="MID-LEVEL"/>
  </r>
  <r>
    <x v="2"/>
    <x v="9"/>
    <n v="17500"/>
    <s v="Other drug offenses"/>
    <x v="0"/>
    <x v="4"/>
    <n v="65314.22"/>
    <n v="0"/>
    <m/>
    <m/>
    <s v="MID-LEVEL"/>
  </r>
  <r>
    <x v="14"/>
    <x v="11"/>
    <n v="12000"/>
    <s v="Narcotics - cocaine and heroin"/>
    <x v="0"/>
    <x v="4"/>
    <n v="758111.01"/>
    <n v="0"/>
    <m/>
    <m/>
    <s v="MID-LEVEL"/>
  </r>
  <r>
    <x v="3"/>
    <x v="0"/>
    <n v="12500"/>
    <s v="Robbery"/>
    <x v="0"/>
    <x v="4"/>
    <n v="343264.93"/>
    <n v="0"/>
    <m/>
    <m/>
    <s v="MID-LEVEL"/>
  </r>
  <r>
    <x v="3"/>
    <x v="7"/>
    <n v="15000"/>
    <s v="Threatening"/>
    <x v="0"/>
    <x v="4"/>
    <n v="132843.82"/>
    <n v="0"/>
    <m/>
    <m/>
    <s v="MID-LEVEL"/>
  </r>
  <r>
    <x v="3"/>
    <x v="5"/>
    <n v="15000"/>
    <s v="Threatening"/>
    <x v="0"/>
    <x v="4"/>
    <n v="128077.97"/>
    <n v="0"/>
    <m/>
    <m/>
    <s v="MID-LEVEL"/>
  </r>
  <r>
    <x v="14"/>
    <x v="8"/>
    <n v="11500"/>
    <s v="Sexual assault"/>
    <x v="0"/>
    <x v="4"/>
    <n v="488292.19"/>
    <n v="0"/>
    <m/>
    <m/>
    <s v="MID-LEVEL"/>
  </r>
  <r>
    <x v="14"/>
    <x v="1"/>
    <n v="12000"/>
    <s v="Narcotics - cocaine and heroin"/>
    <x v="0"/>
    <x v="4"/>
    <n v="30678.57"/>
    <n v="0"/>
    <m/>
    <m/>
    <s v="BCM"/>
  </r>
  <r>
    <x v="14"/>
    <x v="0"/>
    <n v="18500"/>
    <s v="Other criminal"/>
    <x v="0"/>
    <x v="4"/>
    <n v="204405.37"/>
    <n v="0"/>
    <m/>
    <m/>
    <s v="BCM"/>
  </r>
  <r>
    <x v="14"/>
    <x v="3"/>
    <n v="17500"/>
    <s v="Other drug offenses"/>
    <x v="0"/>
    <x v="4"/>
    <n v="19302.38"/>
    <n v="0"/>
    <m/>
    <m/>
    <s v="MID-LEVEL"/>
  </r>
  <r>
    <x v="2"/>
    <x v="8"/>
    <n v="11200"/>
    <s v="Homicide"/>
    <x v="0"/>
    <x v="4"/>
    <n v="23260.46"/>
    <n v="0"/>
    <m/>
    <m/>
    <s v="Other"/>
  </r>
  <r>
    <x v="2"/>
    <x v="10"/>
    <n v="17500"/>
    <s v="Other drug offenses"/>
    <x v="0"/>
    <x v="4"/>
    <n v="26049.62"/>
    <n v="0"/>
    <m/>
    <m/>
    <s v="MID-LEVEL"/>
  </r>
  <r>
    <x v="9"/>
    <x v="0"/>
    <n v="18500"/>
    <s v="Other criminal"/>
    <x v="0"/>
    <x v="4"/>
    <n v="504595.41"/>
    <n v="0"/>
    <m/>
    <m/>
    <s v="MID-LEVEL"/>
  </r>
  <r>
    <x v="14"/>
    <x v="4"/>
    <n v="11500"/>
    <s v="Sexual assault"/>
    <x v="0"/>
    <x v="4"/>
    <n v="454762.97"/>
    <n v="0"/>
    <m/>
    <m/>
    <s v="MID-LEVEL"/>
  </r>
  <r>
    <x v="6"/>
    <x v="1"/>
    <n v="14000"/>
    <s v="Assault"/>
    <x v="0"/>
    <x v="4"/>
    <n v="28870.73"/>
    <n v="0"/>
    <m/>
    <m/>
    <s v="BCM"/>
  </r>
  <r>
    <x v="2"/>
    <x v="1"/>
    <n v="17000"/>
    <s v="Mischief"/>
    <x v="0"/>
    <x v="4"/>
    <n v="104945.7"/>
    <n v="0"/>
    <m/>
    <m/>
    <s v="MID-LEVEL"/>
  </r>
  <r>
    <x v="3"/>
    <x v="1"/>
    <n v="11500"/>
    <s v="Sexual assault"/>
    <x v="0"/>
    <x v="4"/>
    <n v="94139.64"/>
    <n v="0"/>
    <m/>
    <m/>
    <s v="Other"/>
  </r>
  <r>
    <x v="14"/>
    <x v="4"/>
    <n v="12500"/>
    <s v="Robbery"/>
    <x v="0"/>
    <x v="4"/>
    <n v="128264.43"/>
    <n v="0"/>
    <m/>
    <m/>
    <s v="BCM"/>
  </r>
  <r>
    <x v="14"/>
    <x v="10"/>
    <n v="13000"/>
    <s v="Break and enter"/>
    <x v="0"/>
    <x v="4"/>
    <n v="335425.77"/>
    <n v="0"/>
    <m/>
    <m/>
    <s v="MID-LEVEL"/>
  </r>
  <r>
    <x v="14"/>
    <x v="1"/>
    <n v="18500"/>
    <s v="Other criminal"/>
    <x v="0"/>
    <x v="4"/>
    <n v="481237.71"/>
    <n v="0"/>
    <m/>
    <m/>
    <s v="MID-LEVEL"/>
  </r>
  <r>
    <x v="2"/>
    <x v="1"/>
    <n v="11200"/>
    <s v="Homicide"/>
    <x v="0"/>
    <x v="4"/>
    <n v="69092.87"/>
    <n v="0"/>
    <m/>
    <m/>
    <s v="MID-LEVEL"/>
  </r>
  <r>
    <x v="9"/>
    <x v="9"/>
    <n v="11500"/>
    <s v="Sexual assault"/>
    <x v="0"/>
    <x v="4"/>
    <n v="432746.22"/>
    <n v="0"/>
    <m/>
    <m/>
    <s v="MID-LEVEL"/>
  </r>
  <r>
    <x v="2"/>
    <x v="5"/>
    <n v="16000"/>
    <s v="Impaired driving"/>
    <x v="0"/>
    <x v="4"/>
    <n v="6548.68"/>
    <n v="0"/>
    <m/>
    <m/>
    <s v="BCM"/>
  </r>
  <r>
    <x v="14"/>
    <x v="9"/>
    <n v="13500"/>
    <s v="Weapons offenses"/>
    <x v="0"/>
    <x v="4"/>
    <n v="38378.19"/>
    <n v="0"/>
    <m/>
    <m/>
    <s v="BCM"/>
  </r>
  <r>
    <x v="14"/>
    <x v="8"/>
    <n v="11200"/>
    <s v="Homicide"/>
    <x v="0"/>
    <x v="4"/>
    <n v="69140.5"/>
    <n v="0"/>
    <m/>
    <m/>
    <s v="Other"/>
  </r>
  <r>
    <x v="14"/>
    <x v="10"/>
    <n v="18000"/>
    <s v="Fail to comply"/>
    <x v="0"/>
    <x v="4"/>
    <n v="773.29"/>
    <n v="0"/>
    <m/>
    <m/>
    <s v="BCM"/>
  </r>
  <r>
    <x v="14"/>
    <x v="10"/>
    <n v="18500"/>
    <s v="Other criminal"/>
    <x v="0"/>
    <x v="4"/>
    <n v="1592.07"/>
    <n v="0"/>
    <m/>
    <m/>
    <s v="Other"/>
  </r>
  <r>
    <x v="14"/>
    <x v="10"/>
    <n v="11500"/>
    <s v="Sexual assault"/>
    <x v="0"/>
    <x v="4"/>
    <n v="63311.31"/>
    <n v="0"/>
    <m/>
    <m/>
    <s v="Other"/>
  </r>
  <r>
    <x v="6"/>
    <x v="5"/>
    <n v="12500"/>
    <s v="Robbery"/>
    <x v="0"/>
    <x v="4"/>
    <n v="35849.230000000003"/>
    <n v="0"/>
    <m/>
    <m/>
    <s v="Other"/>
  </r>
  <r>
    <x v="3"/>
    <x v="3"/>
    <n v="11000"/>
    <s v="Murder"/>
    <x v="1"/>
    <x v="4"/>
    <n v="505105.98"/>
    <n v="0"/>
    <m/>
    <m/>
    <s v="BCM"/>
  </r>
  <r>
    <x v="3"/>
    <x v="10"/>
    <n v="11000"/>
    <s v="Murder"/>
    <x v="1"/>
    <x v="4"/>
    <n v="486426.71"/>
    <n v="0"/>
    <m/>
    <m/>
    <s v="BCM"/>
  </r>
  <r>
    <x v="14"/>
    <x v="0"/>
    <n v="16000"/>
    <s v="Impaired driving"/>
    <x v="0"/>
    <x v="4"/>
    <n v="94641.48"/>
    <n v="0"/>
    <m/>
    <m/>
    <s v="MID-LEVEL"/>
  </r>
  <r>
    <x v="0"/>
    <x v="9"/>
    <n v="11500"/>
    <s v="Sexual assault"/>
    <x v="0"/>
    <x v="4"/>
    <n v="72354.289999999994"/>
    <n v="0"/>
    <m/>
    <m/>
    <s v="Other"/>
  </r>
  <r>
    <x v="3"/>
    <x v="4"/>
    <n v="14000"/>
    <s v="Assault"/>
    <x v="0"/>
    <x v="4"/>
    <n v="917267.11"/>
    <n v="0"/>
    <m/>
    <m/>
    <s v="MID-LEVEL"/>
  </r>
  <r>
    <x v="3"/>
    <x v="11"/>
    <n v="12000"/>
    <s v="Narcotics - cocaine and heroin"/>
    <x v="0"/>
    <x v="4"/>
    <n v="725720.41"/>
    <n v="0"/>
    <m/>
    <m/>
    <s v="MID-LEVEL"/>
  </r>
  <r>
    <x v="14"/>
    <x v="3"/>
    <n v="13500"/>
    <s v="Weapons offenses"/>
    <x v="0"/>
    <x v="4"/>
    <n v="351441.35"/>
    <n v="0"/>
    <m/>
    <m/>
    <s v="MID-LEVEL"/>
  </r>
  <r>
    <x v="9"/>
    <x v="5"/>
    <n v="12500"/>
    <s v="Robbery"/>
    <x v="0"/>
    <x v="4"/>
    <n v="447796.61"/>
    <n v="0"/>
    <m/>
    <m/>
    <s v="MID-LEVEL"/>
  </r>
  <r>
    <x v="14"/>
    <x v="2"/>
    <n v="18000"/>
    <s v="Fail to comply"/>
    <x v="0"/>
    <x v="4"/>
    <n v="1136300.26"/>
    <n v="0"/>
    <m/>
    <m/>
    <s v="MID-LEVEL"/>
  </r>
  <r>
    <x v="2"/>
    <x v="8"/>
    <n v="14000"/>
    <s v="Assault"/>
    <x v="0"/>
    <x v="4"/>
    <n v="49501.81"/>
    <n v="0"/>
    <m/>
    <m/>
    <s v="BCM"/>
  </r>
  <r>
    <x v="9"/>
    <x v="2"/>
    <n v="12000"/>
    <s v="Narcotics - cocaine and heroin"/>
    <x v="0"/>
    <x v="4"/>
    <n v="921067.67"/>
    <n v="0"/>
    <m/>
    <m/>
    <s v="MID-LEVEL"/>
  </r>
  <r>
    <x v="14"/>
    <x v="2"/>
    <n v="18500"/>
    <s v="Other criminal"/>
    <x v="0"/>
    <x v="4"/>
    <n v="26121.58"/>
    <n v="0"/>
    <m/>
    <m/>
    <s v="Other"/>
  </r>
  <r>
    <x v="14"/>
    <x v="3"/>
    <n v="15000"/>
    <s v="Threatening"/>
    <x v="0"/>
    <x v="4"/>
    <n v="129710.85"/>
    <n v="0"/>
    <m/>
    <m/>
    <s v="MID-LEVEL"/>
  </r>
  <r>
    <x v="3"/>
    <x v="8"/>
    <n v="14000"/>
    <s v="Assault"/>
    <x v="0"/>
    <x v="4"/>
    <n v="700458.37"/>
    <n v="0"/>
    <m/>
    <m/>
    <s v="MID-LEVEL"/>
  </r>
  <r>
    <x v="9"/>
    <x v="8"/>
    <n v="18500"/>
    <s v="Other criminal"/>
    <x v="0"/>
    <x v="4"/>
    <n v="562391.72"/>
    <n v="0"/>
    <m/>
    <m/>
    <s v="MID-LEVEL"/>
  </r>
  <r>
    <x v="14"/>
    <x v="2"/>
    <n v="11200"/>
    <s v="Homicide"/>
    <x v="0"/>
    <x v="4"/>
    <n v="116069.55"/>
    <n v="0"/>
    <m/>
    <m/>
    <s v="MID-LEVEL"/>
  </r>
  <r>
    <x v="3"/>
    <x v="3"/>
    <n v="11500"/>
    <s v="Sexual assault"/>
    <x v="0"/>
    <x v="4"/>
    <n v="328300.76"/>
    <n v="0"/>
    <m/>
    <m/>
    <s v="MID-LEVEL"/>
  </r>
  <r>
    <x v="14"/>
    <x v="0"/>
    <n v="16500"/>
    <s v="Other vehicle offenses"/>
    <x v="0"/>
    <x v="4"/>
    <n v="120203.88"/>
    <n v="0"/>
    <m/>
    <m/>
    <s v="MID-LEVEL"/>
  </r>
  <r>
    <x v="2"/>
    <x v="7"/>
    <n v="12500"/>
    <s v="Robbery"/>
    <x v="0"/>
    <x v="4"/>
    <n v="112588.51"/>
    <n v="0"/>
    <m/>
    <m/>
    <s v="BCM"/>
  </r>
  <r>
    <x v="9"/>
    <x v="6"/>
    <n v="18500"/>
    <s v="Other criminal"/>
    <x v="0"/>
    <x v="4"/>
    <n v="493418.83"/>
    <n v="0"/>
    <m/>
    <m/>
    <s v="MID-LEVEL"/>
  </r>
  <r>
    <x v="9"/>
    <x v="8"/>
    <n v="11200"/>
    <s v="Homicide"/>
    <x v="0"/>
    <x v="4"/>
    <n v="128987.58"/>
    <n v="0"/>
    <m/>
    <m/>
    <s v="BCM"/>
  </r>
  <r>
    <x v="14"/>
    <x v="5"/>
    <n v="11000"/>
    <s v="Murder"/>
    <x v="1"/>
    <x v="4"/>
    <n v="667269.04"/>
    <n v="0"/>
    <m/>
    <m/>
    <s v="BCM"/>
  </r>
  <r>
    <x v="3"/>
    <x v="1"/>
    <n v="12500"/>
    <s v="Robbery"/>
    <x v="0"/>
    <x v="4"/>
    <n v="474226.82"/>
    <n v="0"/>
    <m/>
    <m/>
    <s v="MID-LEVEL"/>
  </r>
  <r>
    <x v="14"/>
    <x v="9"/>
    <n v="18500"/>
    <s v="Other criminal"/>
    <x v="0"/>
    <x v="4"/>
    <n v="7675.68"/>
    <n v="0"/>
    <m/>
    <m/>
    <s v="Other"/>
  </r>
  <r>
    <x v="3"/>
    <x v="5"/>
    <n v="13000"/>
    <s v="Break and enter"/>
    <x v="0"/>
    <x v="4"/>
    <n v="31748.36"/>
    <n v="0"/>
    <m/>
    <m/>
    <s v="BCM"/>
  </r>
  <r>
    <x v="3"/>
    <x v="1"/>
    <n v="18500"/>
    <s v="Other criminal"/>
    <x v="0"/>
    <x v="4"/>
    <n v="230461.98"/>
    <n v="0"/>
    <m/>
    <m/>
    <s v="BCM"/>
  </r>
  <r>
    <x v="3"/>
    <x v="5"/>
    <n v="18500"/>
    <s v="Other criminal"/>
    <x v="0"/>
    <x v="4"/>
    <n v="621043.41"/>
    <n v="0"/>
    <m/>
    <m/>
    <s v="MID-LEVEL"/>
  </r>
  <r>
    <x v="3"/>
    <x v="9"/>
    <n v="15500"/>
    <s v="Fraud"/>
    <x v="0"/>
    <x v="4"/>
    <n v="82341.09"/>
    <n v="0"/>
    <m/>
    <m/>
    <s v="MID-LEVEL"/>
  </r>
  <r>
    <x v="14"/>
    <x v="1"/>
    <n v="18000"/>
    <s v="Fail to comply"/>
    <x v="0"/>
    <x v="4"/>
    <n v="767876.41"/>
    <n v="0"/>
    <m/>
    <m/>
    <s v="MID-LEVEL"/>
  </r>
  <r>
    <x v="9"/>
    <x v="11"/>
    <n v="18500"/>
    <s v="Other criminal"/>
    <x v="0"/>
    <x v="4"/>
    <n v="417521.04"/>
    <n v="0"/>
    <m/>
    <m/>
    <s v="BCM"/>
  </r>
  <r>
    <x v="3"/>
    <x v="1"/>
    <n v="13500"/>
    <s v="Weapons offenses"/>
    <x v="0"/>
    <x v="4"/>
    <n v="350003.23"/>
    <n v="0"/>
    <m/>
    <m/>
    <s v="MID-LEVEL"/>
  </r>
  <r>
    <x v="14"/>
    <x v="9"/>
    <n v="12500"/>
    <s v="Robbery"/>
    <x v="0"/>
    <x v="4"/>
    <n v="41242.370000000003"/>
    <n v="0"/>
    <m/>
    <m/>
    <s v="Other"/>
  </r>
  <r>
    <x v="9"/>
    <x v="6"/>
    <n v="11500"/>
    <s v="Sexual assault"/>
    <x v="0"/>
    <x v="4"/>
    <n v="417663.72"/>
    <n v="0"/>
    <m/>
    <m/>
    <s v="MID-LEVEL"/>
  </r>
  <r>
    <x v="14"/>
    <x v="5"/>
    <n v="10000"/>
    <s v="Other criminal"/>
    <x v="0"/>
    <x v="4"/>
    <n v="9276.91"/>
    <n v="0"/>
    <m/>
    <m/>
    <s v="MID-LEVEL"/>
  </r>
  <r>
    <x v="14"/>
    <x v="5"/>
    <n v="18000"/>
    <s v="Fail to comply"/>
    <x v="0"/>
    <x v="4"/>
    <n v="921948.23"/>
    <n v="0"/>
    <m/>
    <m/>
    <s v="MID-LEVEL"/>
  </r>
  <r>
    <x v="3"/>
    <x v="3"/>
    <n v="14500"/>
    <s v="Theft"/>
    <x v="0"/>
    <x v="4"/>
    <n v="303446.94"/>
    <n v="0"/>
    <m/>
    <m/>
    <s v="MID-LEVEL"/>
  </r>
  <r>
    <x v="14"/>
    <x v="6"/>
    <n v="13000"/>
    <s v="Break and enter"/>
    <x v="0"/>
    <x v="4"/>
    <n v="465159.88"/>
    <n v="0"/>
    <m/>
    <m/>
    <s v="MID-LEVEL"/>
  </r>
  <r>
    <x v="9"/>
    <x v="4"/>
    <n v="11000"/>
    <s v="Murder"/>
    <x v="1"/>
    <x v="4"/>
    <n v="969247.63"/>
    <n v="0"/>
    <m/>
    <m/>
    <s v="BCM"/>
  </r>
  <r>
    <x v="14"/>
    <x v="1"/>
    <n v="11000"/>
    <s v="Murder"/>
    <x v="1"/>
    <x v="4"/>
    <n v="38745.42"/>
    <n v="0"/>
    <m/>
    <m/>
    <s v="MID-LEVEL"/>
  </r>
  <r>
    <x v="9"/>
    <x v="2"/>
    <n v="11500"/>
    <s v="Sexual assault"/>
    <x v="0"/>
    <x v="4"/>
    <n v="507053.29"/>
    <n v="0"/>
    <m/>
    <m/>
    <s v="MID-LEVEL"/>
  </r>
  <r>
    <x v="9"/>
    <x v="7"/>
    <n v="11200"/>
    <s v="Homicide"/>
    <x v="0"/>
    <x v="4"/>
    <n v="126370.83"/>
    <n v="0"/>
    <m/>
    <m/>
    <s v="BCM"/>
  </r>
  <r>
    <x v="14"/>
    <x v="7"/>
    <n v="18000"/>
    <s v="Fail to comply"/>
    <x v="0"/>
    <x v="4"/>
    <n v="1728.01"/>
    <n v="0"/>
    <m/>
    <m/>
    <s v="BCM"/>
  </r>
  <r>
    <x v="14"/>
    <x v="5"/>
    <n v="16000"/>
    <s v="Impaired driving"/>
    <x v="0"/>
    <x v="4"/>
    <n v="121371.37"/>
    <n v="0"/>
    <m/>
    <m/>
    <s v="MID-LEVEL"/>
  </r>
  <r>
    <x v="3"/>
    <x v="2"/>
    <n v="11500"/>
    <s v="Sexual assault"/>
    <x v="0"/>
    <x v="4"/>
    <n v="141150.97"/>
    <n v="0"/>
    <m/>
    <m/>
    <s v="Other"/>
  </r>
  <r>
    <x v="14"/>
    <x v="2"/>
    <n v="16500"/>
    <s v="Other vehicle offenses"/>
    <x v="0"/>
    <x v="4"/>
    <n v="28491"/>
    <n v="0"/>
    <m/>
    <m/>
    <s v="BCM"/>
  </r>
  <r>
    <x v="14"/>
    <x v="0"/>
    <n v="18500"/>
    <s v="Other criminal"/>
    <x v="0"/>
    <x v="4"/>
    <n v="5378.56"/>
    <n v="0"/>
    <m/>
    <m/>
    <s v="Other"/>
  </r>
  <r>
    <x v="3"/>
    <x v="3"/>
    <n v="11500"/>
    <s v="Sexual assault"/>
    <x v="0"/>
    <x v="4"/>
    <n v="26017.47"/>
    <n v="0"/>
    <m/>
    <m/>
    <s v="BCM"/>
  </r>
  <r>
    <x v="3"/>
    <x v="2"/>
    <n v="18500"/>
    <s v="Other criminal"/>
    <x v="0"/>
    <x v="4"/>
    <n v="287926.51"/>
    <n v="0"/>
    <m/>
    <m/>
    <s v="BCM"/>
  </r>
  <r>
    <x v="9"/>
    <x v="4"/>
    <n v="13500"/>
    <s v="Weapons offenses"/>
    <x v="0"/>
    <x v="4"/>
    <n v="416576.03"/>
    <n v="0"/>
    <m/>
    <m/>
    <s v="MID-LEVEL"/>
  </r>
  <r>
    <x v="14"/>
    <x v="3"/>
    <n v="11200"/>
    <s v="Homicide"/>
    <x v="0"/>
    <x v="4"/>
    <n v="317119.64"/>
    <n v="0"/>
    <m/>
    <m/>
    <s v="BCM"/>
  </r>
  <r>
    <x v="3"/>
    <x v="5"/>
    <n v="15500"/>
    <s v="Fraud"/>
    <x v="0"/>
    <x v="4"/>
    <n v="117868.03"/>
    <n v="0"/>
    <m/>
    <m/>
    <s v="MID-LEVEL"/>
  </r>
  <r>
    <x v="3"/>
    <x v="6"/>
    <n v="12500"/>
    <s v="Robbery"/>
    <x v="0"/>
    <x v="4"/>
    <n v="116420.27"/>
    <n v="0"/>
    <m/>
    <m/>
    <s v="BCM"/>
  </r>
  <r>
    <x v="3"/>
    <x v="4"/>
    <n v="17000"/>
    <s v="Mischief"/>
    <x v="0"/>
    <x v="4"/>
    <n v="87232.08"/>
    <n v="0"/>
    <m/>
    <m/>
    <s v="MID-LEVEL"/>
  </r>
  <r>
    <x v="9"/>
    <x v="11"/>
    <n v="15500"/>
    <s v="Fraud"/>
    <x v="0"/>
    <x v="4"/>
    <n v="151062.82"/>
    <n v="0"/>
    <m/>
    <m/>
    <s v="MID-LEVEL"/>
  </r>
  <r>
    <x v="14"/>
    <x v="11"/>
    <n v="12500"/>
    <s v="Robbery"/>
    <x v="0"/>
    <x v="4"/>
    <n v="51619.1"/>
    <n v="0"/>
    <m/>
    <m/>
    <s v="Other"/>
  </r>
  <r>
    <x v="2"/>
    <x v="4"/>
    <n v="14500"/>
    <s v="Theft"/>
    <x v="0"/>
    <x v="4"/>
    <n v="34794.080000000002"/>
    <n v="0"/>
    <m/>
    <m/>
    <s v="BCM"/>
  </r>
  <r>
    <x v="3"/>
    <x v="2"/>
    <n v="11000"/>
    <s v="Murder"/>
    <x v="1"/>
    <x v="4"/>
    <n v="625681.47"/>
    <n v="0"/>
    <m/>
    <m/>
    <s v="BCM"/>
  </r>
  <r>
    <x v="9"/>
    <x v="10"/>
    <n v="18500"/>
    <s v="Other criminal"/>
    <x v="0"/>
    <x v="4"/>
    <n v="7655.36"/>
    <n v="0"/>
    <m/>
    <m/>
    <s v="Other"/>
  </r>
  <r>
    <x v="9"/>
    <x v="5"/>
    <n v="11000"/>
    <s v="Murder"/>
    <x v="1"/>
    <x v="4"/>
    <n v="1005371.68"/>
    <n v="0"/>
    <m/>
    <m/>
    <s v="BCM"/>
  </r>
  <r>
    <x v="0"/>
    <x v="1"/>
    <n v="11500"/>
    <s v="Sexual assault"/>
    <x v="0"/>
    <x v="4"/>
    <n v="119571.4"/>
    <n v="0"/>
    <m/>
    <m/>
    <s v="Other"/>
  </r>
  <r>
    <x v="3"/>
    <x v="9"/>
    <n v="14000"/>
    <s v="Assault"/>
    <x v="0"/>
    <x v="4"/>
    <n v="27252.51"/>
    <n v="0"/>
    <m/>
    <m/>
    <s v="BCM"/>
  </r>
  <r>
    <x v="9"/>
    <x v="8"/>
    <n v="17500"/>
    <s v="Other drug offenses"/>
    <x v="0"/>
    <x v="4"/>
    <n v="21472.44"/>
    <n v="0"/>
    <m/>
    <m/>
    <s v="MID-LEVEL"/>
  </r>
  <r>
    <x v="0"/>
    <x v="9"/>
    <n v="11000"/>
    <s v="Murder"/>
    <x v="1"/>
    <x v="4"/>
    <n v="1030583.36"/>
    <n v="0"/>
    <m/>
    <m/>
    <s v="BCM"/>
  </r>
  <r>
    <x v="14"/>
    <x v="2"/>
    <n v="11000"/>
    <s v="Murder"/>
    <x v="1"/>
    <x v="4"/>
    <n v="15169.74"/>
    <n v="0"/>
    <m/>
    <m/>
    <s v="Other"/>
  </r>
  <r>
    <x v="3"/>
    <x v="8"/>
    <n v="11200"/>
    <s v="Homicide"/>
    <x v="0"/>
    <x v="4"/>
    <n v="28366.15"/>
    <n v="0"/>
    <m/>
    <m/>
    <s v="Other"/>
  </r>
  <r>
    <x v="14"/>
    <x v="1"/>
    <n v="12500"/>
    <s v="Robbery"/>
    <x v="0"/>
    <x v="4"/>
    <n v="12204"/>
    <n v="0"/>
    <m/>
    <m/>
    <s v="Other"/>
  </r>
  <r>
    <x v="3"/>
    <x v="8"/>
    <n v="11000"/>
    <s v="Murder"/>
    <x v="1"/>
    <x v="4"/>
    <n v="17647.259999999998"/>
    <n v="0"/>
    <m/>
    <m/>
    <s v="MID-LEVEL"/>
  </r>
  <r>
    <x v="14"/>
    <x v="2"/>
    <n v="11200"/>
    <s v="Homicide"/>
    <x v="0"/>
    <x v="4"/>
    <n v="58252.57"/>
    <n v="0"/>
    <m/>
    <m/>
    <s v="Other"/>
  </r>
  <r>
    <x v="14"/>
    <x v="6"/>
    <n v="16500"/>
    <s v="Other vehicle offenses"/>
    <x v="0"/>
    <x v="4"/>
    <n v="1705.31"/>
    <n v="0"/>
    <m/>
    <m/>
    <s v="BCM"/>
  </r>
  <r>
    <x v="9"/>
    <x v="3"/>
    <n v="11500"/>
    <s v="Sexual assault"/>
    <x v="0"/>
    <x v="4"/>
    <n v="114314.18"/>
    <n v="0"/>
    <m/>
    <m/>
    <s v="Other"/>
  </r>
  <r>
    <x v="3"/>
    <x v="0"/>
    <n v="17500"/>
    <s v="Other drug offenses"/>
    <x v="0"/>
    <x v="4"/>
    <n v="15912.11"/>
    <n v="0"/>
    <m/>
    <m/>
    <s v="MID-LEVEL"/>
  </r>
  <r>
    <x v="3"/>
    <x v="0"/>
    <n v="17000"/>
    <s v="Mischief"/>
    <x v="0"/>
    <x v="4"/>
    <n v="77320.639999999999"/>
    <n v="0"/>
    <m/>
    <m/>
    <s v="MID-LEVEL"/>
  </r>
  <r>
    <x v="0"/>
    <x v="1"/>
    <n v="11200"/>
    <s v="Homicide"/>
    <x v="0"/>
    <x v="4"/>
    <n v="102652.28"/>
    <n v="0"/>
    <m/>
    <m/>
    <s v="MID-LEVEL"/>
  </r>
  <r>
    <x v="9"/>
    <x v="11"/>
    <n v="18000"/>
    <s v="Fail to comply"/>
    <x v="0"/>
    <x v="4"/>
    <n v="775426.15"/>
    <n v="0"/>
    <m/>
    <m/>
    <s v="MID-LEVEL"/>
  </r>
  <r>
    <x v="4"/>
    <x v="3"/>
    <n v="11500"/>
    <s v="Sexual assault"/>
    <x v="0"/>
    <x v="4"/>
    <n v="504257.44"/>
    <n v="0"/>
    <m/>
    <m/>
    <s v="MID-LEVEL"/>
  </r>
  <r>
    <x v="9"/>
    <x v="0"/>
    <n v="13500"/>
    <s v="Weapons offenses"/>
    <x v="0"/>
    <x v="4"/>
    <n v="83729.2"/>
    <n v="0"/>
    <m/>
    <m/>
    <s v="BCM"/>
  </r>
  <r>
    <x v="9"/>
    <x v="0"/>
    <n v="12000"/>
    <s v="Narcotics - cocaine and heroin"/>
    <x v="0"/>
    <x v="4"/>
    <n v="79667.09"/>
    <n v="0"/>
    <m/>
    <m/>
    <s v="BCM"/>
  </r>
  <r>
    <x v="9"/>
    <x v="10"/>
    <n v="18500"/>
    <s v="Other criminal"/>
    <x v="0"/>
    <x v="4"/>
    <n v="535708.66"/>
    <n v="0"/>
    <m/>
    <m/>
    <s v="MID-LEVEL"/>
  </r>
  <r>
    <x v="3"/>
    <x v="10"/>
    <n v="13000"/>
    <s v="Break and enter"/>
    <x v="0"/>
    <x v="4"/>
    <n v="309845.53999999998"/>
    <n v="0"/>
    <m/>
    <m/>
    <s v="MID-LEVEL"/>
  </r>
  <r>
    <x v="9"/>
    <x v="10"/>
    <n v="12500"/>
    <s v="Robbery"/>
    <x v="0"/>
    <x v="4"/>
    <n v="491884.6"/>
    <n v="0"/>
    <m/>
    <m/>
    <s v="MID-LEVEL"/>
  </r>
  <r>
    <x v="9"/>
    <x v="11"/>
    <n v="12500"/>
    <s v="Robbery"/>
    <x v="0"/>
    <x v="4"/>
    <n v="439776.66"/>
    <n v="0"/>
    <m/>
    <m/>
    <s v="MID-LEVEL"/>
  </r>
  <r>
    <x v="3"/>
    <x v="4"/>
    <n v="16000"/>
    <s v="Impaired driving"/>
    <x v="0"/>
    <x v="4"/>
    <n v="71397.83"/>
    <n v="0"/>
    <m/>
    <m/>
    <s v="MID-LEVEL"/>
  </r>
  <r>
    <x v="0"/>
    <x v="3"/>
    <n v="11000"/>
    <s v="Murder"/>
    <x v="1"/>
    <x v="4"/>
    <n v="1052993.52"/>
    <n v="0"/>
    <m/>
    <m/>
    <s v="BCM"/>
  </r>
  <r>
    <x v="9"/>
    <x v="11"/>
    <n v="11500"/>
    <s v="Sexual assault"/>
    <x v="0"/>
    <x v="4"/>
    <n v="389794.47"/>
    <n v="0"/>
    <m/>
    <m/>
    <s v="MID-LEVEL"/>
  </r>
  <r>
    <x v="4"/>
    <x v="5"/>
    <n v="11000"/>
    <s v="Murder"/>
    <x v="1"/>
    <x v="4"/>
    <n v="1336082.27"/>
    <n v="0"/>
    <m/>
    <m/>
    <s v="BCM"/>
  </r>
  <r>
    <x v="9"/>
    <x v="5"/>
    <n v="11500"/>
    <s v="Sexual assault"/>
    <x v="0"/>
    <x v="4"/>
    <n v="541717.9"/>
    <n v="0"/>
    <m/>
    <m/>
    <s v="MID-LEVEL"/>
  </r>
  <r>
    <x v="0"/>
    <x v="7"/>
    <n v="18000"/>
    <s v="Fail to comply"/>
    <x v="0"/>
    <x v="4"/>
    <n v="794520.31"/>
    <n v="0"/>
    <m/>
    <m/>
    <s v="MID-LEVEL"/>
  </r>
  <r>
    <x v="9"/>
    <x v="10"/>
    <n v="11500"/>
    <s v="Sexual assault"/>
    <x v="0"/>
    <x v="4"/>
    <n v="114597.21"/>
    <n v="0"/>
    <m/>
    <m/>
    <s v="Other"/>
  </r>
  <r>
    <x v="9"/>
    <x v="2"/>
    <n v="18500"/>
    <s v="Other criminal"/>
    <x v="0"/>
    <x v="4"/>
    <n v="707203.05"/>
    <n v="0"/>
    <m/>
    <m/>
    <s v="MID-LEVEL"/>
  </r>
  <r>
    <x v="0"/>
    <x v="2"/>
    <n v="11500"/>
    <s v="Sexual assault"/>
    <x v="0"/>
    <x v="4"/>
    <n v="210808.02"/>
    <n v="0"/>
    <m/>
    <m/>
    <s v="BCM"/>
  </r>
  <r>
    <x v="0"/>
    <x v="9"/>
    <n v="14000"/>
    <s v="Assault"/>
    <x v="0"/>
    <x v="4"/>
    <n v="1031604.18"/>
    <n v="0"/>
    <m/>
    <m/>
    <s v="MID-LEVEL"/>
  </r>
  <r>
    <x v="0"/>
    <x v="2"/>
    <n v="14500"/>
    <s v="Theft"/>
    <x v="0"/>
    <x v="4"/>
    <n v="384542.87"/>
    <n v="0"/>
    <m/>
    <m/>
    <s v="MID-LEVEL"/>
  </r>
  <r>
    <x v="0"/>
    <x v="4"/>
    <n v="12000"/>
    <s v="Narcotics - cocaine and heroin"/>
    <x v="0"/>
    <x v="4"/>
    <n v="766632.48"/>
    <n v="0"/>
    <m/>
    <m/>
    <s v="MID-LEVEL"/>
  </r>
  <r>
    <x v="14"/>
    <x v="4"/>
    <n v="17500"/>
    <s v="Other drug offenses"/>
    <x v="0"/>
    <x v="4"/>
    <n v="31571.09"/>
    <n v="0"/>
    <m/>
    <m/>
    <s v="MID-LEVEL"/>
  </r>
  <r>
    <x v="14"/>
    <x v="8"/>
    <n v="12500"/>
    <s v="Robbery"/>
    <x v="0"/>
    <x v="4"/>
    <n v="47487.25"/>
    <n v="0"/>
    <m/>
    <m/>
    <s v="Other"/>
  </r>
  <r>
    <x v="4"/>
    <x v="5"/>
    <n v="18500"/>
    <s v="Other criminal"/>
    <x v="0"/>
    <x v="4"/>
    <n v="703996.84"/>
    <n v="0"/>
    <m/>
    <m/>
    <s v="MID-LEVEL"/>
  </r>
  <r>
    <x v="0"/>
    <x v="7"/>
    <n v="11200"/>
    <s v="Homicide"/>
    <x v="0"/>
    <x v="4"/>
    <n v="370719.59"/>
    <n v="0"/>
    <m/>
    <m/>
    <s v="BCM"/>
  </r>
  <r>
    <x v="9"/>
    <x v="2"/>
    <n v="18500"/>
    <s v="Other criminal"/>
    <x v="0"/>
    <x v="4"/>
    <n v="324830.37"/>
    <n v="0"/>
    <m/>
    <m/>
    <s v="BCM"/>
  </r>
  <r>
    <x v="4"/>
    <x v="5"/>
    <n v="14000"/>
    <s v="Assault"/>
    <x v="0"/>
    <x v="4"/>
    <n v="1276071.77"/>
    <n v="0"/>
    <m/>
    <m/>
    <s v="MID-LEVEL"/>
  </r>
  <r>
    <x v="9"/>
    <x v="5"/>
    <n v="13000"/>
    <s v="Break and enter"/>
    <x v="0"/>
    <x v="4"/>
    <n v="450924.69"/>
    <n v="0"/>
    <m/>
    <m/>
    <s v="MID-LEVEL"/>
  </r>
  <r>
    <x v="0"/>
    <x v="3"/>
    <n v="12500"/>
    <s v="Robbery"/>
    <x v="0"/>
    <x v="4"/>
    <n v="114019.93"/>
    <n v="0"/>
    <m/>
    <m/>
    <s v="BCM"/>
  </r>
  <r>
    <x v="11"/>
    <x v="3"/>
    <n v="14000"/>
    <s v="Assault"/>
    <x v="0"/>
    <x v="4"/>
    <n v="1414329.06"/>
    <n v="0"/>
    <m/>
    <m/>
    <s v="MID-LEVEL"/>
  </r>
  <r>
    <x v="0"/>
    <x v="2"/>
    <n v="18000"/>
    <s v="Fail to comply"/>
    <x v="0"/>
    <x v="4"/>
    <n v="743478.61"/>
    <n v="0"/>
    <m/>
    <m/>
    <s v="MID-LEVEL"/>
  </r>
  <r>
    <x v="11"/>
    <x v="3"/>
    <n v="11500"/>
    <s v="Sexual assault"/>
    <x v="0"/>
    <x v="4"/>
    <n v="94794.48"/>
    <n v="0"/>
    <m/>
    <m/>
    <s v="BCM"/>
  </r>
  <r>
    <x v="0"/>
    <x v="0"/>
    <n v="11500"/>
    <s v="Sexual assault"/>
    <x v="0"/>
    <x v="4"/>
    <n v="100834.45"/>
    <n v="0"/>
    <m/>
    <m/>
    <s v="BCM"/>
  </r>
  <r>
    <x v="0"/>
    <x v="0"/>
    <n v="11200"/>
    <s v="Homicide"/>
    <x v="0"/>
    <x v="4"/>
    <n v="22011.21"/>
    <n v="0"/>
    <m/>
    <m/>
    <s v="Other"/>
  </r>
  <r>
    <x v="3"/>
    <x v="6"/>
    <n v="11200"/>
    <s v="Homicide"/>
    <x v="0"/>
    <x v="4"/>
    <n v="33072.28"/>
    <n v="0"/>
    <m/>
    <m/>
    <s v="Other"/>
  </r>
  <r>
    <x v="3"/>
    <x v="5"/>
    <n v="10000"/>
    <s v="Other criminal"/>
    <x v="0"/>
    <x v="4"/>
    <n v="4492.75"/>
    <n v="0"/>
    <m/>
    <m/>
    <s v="MID-LEVEL"/>
  </r>
  <r>
    <x v="9"/>
    <x v="2"/>
    <n v="12500"/>
    <s v="Robbery"/>
    <x v="0"/>
    <x v="4"/>
    <n v="490739.15"/>
    <n v="0"/>
    <m/>
    <m/>
    <s v="MID-LEVEL"/>
  </r>
  <r>
    <x v="9"/>
    <x v="1"/>
    <n v="13500"/>
    <s v="Weapons offenses"/>
    <x v="0"/>
    <x v="4"/>
    <n v="39481.56"/>
    <n v="0"/>
    <m/>
    <m/>
    <s v="BCM"/>
  </r>
  <r>
    <x v="0"/>
    <x v="3"/>
    <n v="11500"/>
    <s v="Sexual assault"/>
    <x v="0"/>
    <x v="4"/>
    <n v="129682.48"/>
    <n v="0"/>
    <m/>
    <m/>
    <s v="BCM"/>
  </r>
  <r>
    <x v="3"/>
    <x v="4"/>
    <n v="10000"/>
    <s v="Other criminal"/>
    <x v="0"/>
    <x v="4"/>
    <n v="16346.97"/>
    <n v="0"/>
    <m/>
    <m/>
    <s v="MID-LEVEL"/>
  </r>
  <r>
    <x v="4"/>
    <x v="8"/>
    <n v="18500"/>
    <s v="Other criminal"/>
    <x v="0"/>
    <x v="4"/>
    <n v="315204.61"/>
    <n v="0"/>
    <m/>
    <m/>
    <s v="BCM"/>
  </r>
  <r>
    <x v="0"/>
    <x v="1"/>
    <n v="12000"/>
    <s v="Narcotics - cocaine and heroin"/>
    <x v="0"/>
    <x v="4"/>
    <n v="813942.8"/>
    <n v="0"/>
    <m/>
    <m/>
    <s v="MID-LEVEL"/>
  </r>
  <r>
    <x v="4"/>
    <x v="6"/>
    <n v="12000"/>
    <s v="Narcotics - cocaine and heroin"/>
    <x v="0"/>
    <x v="4"/>
    <n v="217889.92000000001"/>
    <n v="0"/>
    <m/>
    <m/>
    <s v="BCM"/>
  </r>
  <r>
    <x v="9"/>
    <x v="10"/>
    <n v="11500"/>
    <s v="Sexual assault"/>
    <x v="0"/>
    <x v="4"/>
    <n v="119154.49"/>
    <n v="0"/>
    <m/>
    <m/>
    <s v="BCM"/>
  </r>
  <r>
    <x v="0"/>
    <x v="6"/>
    <n v="13500"/>
    <s v="Weapons offenses"/>
    <x v="0"/>
    <x v="4"/>
    <n v="394521.41"/>
    <n v="0"/>
    <m/>
    <m/>
    <s v="MID-LEVEL"/>
  </r>
  <r>
    <x v="0"/>
    <x v="0"/>
    <n v="14000"/>
    <s v="Assault"/>
    <x v="0"/>
    <x v="4"/>
    <n v="967462.05"/>
    <n v="0"/>
    <m/>
    <m/>
    <s v="MID-LEVEL"/>
  </r>
  <r>
    <x v="0"/>
    <x v="5"/>
    <n v="11200"/>
    <s v="Homicide"/>
    <x v="0"/>
    <x v="4"/>
    <n v="143992.25"/>
    <n v="0"/>
    <m/>
    <m/>
    <s v="BCM"/>
  </r>
  <r>
    <x v="14"/>
    <x v="8"/>
    <n v="11000"/>
    <s v="Murder"/>
    <x v="1"/>
    <x v="4"/>
    <n v="120418.42"/>
    <n v="0"/>
    <m/>
    <m/>
    <s v="MID-LEVEL"/>
  </r>
  <r>
    <x v="3"/>
    <x v="1"/>
    <n v="17000"/>
    <s v="Mischief"/>
    <x v="0"/>
    <x v="4"/>
    <n v="103633.38"/>
    <n v="0"/>
    <m/>
    <m/>
    <s v="MID-LEVEL"/>
  </r>
  <r>
    <x v="14"/>
    <x v="3"/>
    <n v="18000"/>
    <s v="Fail to comply"/>
    <x v="0"/>
    <x v="4"/>
    <n v="483.51"/>
    <n v="0"/>
    <m/>
    <m/>
    <s v="BCM"/>
  </r>
  <r>
    <x v="9"/>
    <x v="9"/>
    <n v="18500"/>
    <s v="Other criminal"/>
    <x v="0"/>
    <x v="4"/>
    <n v="191812.09"/>
    <n v="0"/>
    <m/>
    <m/>
    <s v="BCM"/>
  </r>
  <r>
    <x v="9"/>
    <x v="6"/>
    <n v="15000"/>
    <s v="Threatening"/>
    <x v="0"/>
    <x v="4"/>
    <n v="139337.18"/>
    <n v="0"/>
    <m/>
    <m/>
    <s v="MID-LEVEL"/>
  </r>
  <r>
    <x v="9"/>
    <x v="8"/>
    <n v="11200"/>
    <s v="Homicide"/>
    <x v="0"/>
    <x v="4"/>
    <n v="41357.279999999999"/>
    <n v="0"/>
    <m/>
    <m/>
    <s v="Other"/>
  </r>
  <r>
    <x v="0"/>
    <x v="0"/>
    <n v="18000"/>
    <s v="Fail to comply"/>
    <x v="0"/>
    <x v="4"/>
    <n v="653882.79"/>
    <n v="0"/>
    <m/>
    <m/>
    <s v="MID-LEVEL"/>
  </r>
  <r>
    <x v="9"/>
    <x v="10"/>
    <n v="18000"/>
    <s v="Fail to comply"/>
    <x v="0"/>
    <x v="4"/>
    <n v="722068.86"/>
    <n v="0"/>
    <m/>
    <m/>
    <s v="MID-LEVEL"/>
  </r>
  <r>
    <x v="0"/>
    <x v="10"/>
    <n v="12500"/>
    <s v="Robbery"/>
    <x v="0"/>
    <x v="4"/>
    <n v="28564.42"/>
    <n v="0"/>
    <m/>
    <m/>
    <s v="BCM"/>
  </r>
  <r>
    <x v="0"/>
    <x v="8"/>
    <n v="12000"/>
    <s v="Narcotics - cocaine and heroin"/>
    <x v="0"/>
    <x v="4"/>
    <n v="204446.23"/>
    <n v="0"/>
    <m/>
    <m/>
    <s v="BCM"/>
  </r>
  <r>
    <x v="9"/>
    <x v="7"/>
    <n v="17000"/>
    <s v="Mischief"/>
    <x v="0"/>
    <x v="4"/>
    <n v="106012.17"/>
    <n v="0"/>
    <m/>
    <m/>
    <s v="MID-LEVEL"/>
  </r>
  <r>
    <x v="4"/>
    <x v="11"/>
    <n v="18500"/>
    <s v="Other criminal"/>
    <x v="0"/>
    <x v="4"/>
    <n v="651946.55000000005"/>
    <n v="0"/>
    <m/>
    <m/>
    <s v="MID-LEVEL"/>
  </r>
  <r>
    <x v="0"/>
    <x v="7"/>
    <n v="12000"/>
    <s v="Narcotics - cocaine and heroin"/>
    <x v="0"/>
    <x v="4"/>
    <n v="211109.21"/>
    <n v="0"/>
    <m/>
    <m/>
    <s v="BCM"/>
  </r>
  <r>
    <x v="0"/>
    <x v="11"/>
    <n v="16000"/>
    <s v="Impaired driving"/>
    <x v="0"/>
    <x v="4"/>
    <n v="117415.18"/>
    <n v="0"/>
    <m/>
    <m/>
    <s v="MID-LEVEL"/>
  </r>
  <r>
    <x v="11"/>
    <x v="7"/>
    <n v="11500"/>
    <s v="Sexual assault"/>
    <x v="0"/>
    <x v="4"/>
    <n v="635895.41"/>
    <n v="0"/>
    <m/>
    <m/>
    <s v="MID-LEVEL"/>
  </r>
  <r>
    <x v="4"/>
    <x v="8"/>
    <n v="15500"/>
    <s v="Fraud"/>
    <x v="0"/>
    <x v="4"/>
    <n v="127495.52"/>
    <n v="0"/>
    <m/>
    <m/>
    <s v="MID-LEVEL"/>
  </r>
  <r>
    <x v="0"/>
    <x v="2"/>
    <n v="12500"/>
    <s v="Robbery"/>
    <x v="0"/>
    <x v="4"/>
    <n v="109254.79"/>
    <n v="0"/>
    <m/>
    <m/>
    <s v="BCM"/>
  </r>
  <r>
    <x v="4"/>
    <x v="0"/>
    <n v="11000"/>
    <s v="Murder"/>
    <x v="1"/>
    <x v="4"/>
    <n v="818474.32"/>
    <n v="0"/>
    <m/>
    <m/>
    <s v="BCM"/>
  </r>
  <r>
    <x v="0"/>
    <x v="6"/>
    <n v="18500"/>
    <s v="Other criminal"/>
    <x v="0"/>
    <x v="4"/>
    <n v="6712.12"/>
    <n v="0"/>
    <m/>
    <m/>
    <s v="Other"/>
  </r>
  <r>
    <x v="4"/>
    <x v="10"/>
    <n v="18500"/>
    <s v="Other criminal"/>
    <x v="0"/>
    <x v="4"/>
    <n v="500932.65"/>
    <n v="0"/>
    <m/>
    <m/>
    <s v="MID-LEVEL"/>
  </r>
  <r>
    <x v="4"/>
    <x v="8"/>
    <n v="12000"/>
    <s v="Narcotics - cocaine and heroin"/>
    <x v="0"/>
    <x v="4"/>
    <n v="736161.37"/>
    <n v="0"/>
    <m/>
    <m/>
    <s v="MID-LEVEL"/>
  </r>
  <r>
    <x v="14"/>
    <x v="6"/>
    <n v="19000"/>
    <s v="BCM_AFA"/>
    <x v="3"/>
    <x v="4"/>
    <n v="391085.7"/>
    <n v="0"/>
    <s v="Y"/>
    <m/>
    <s v="MID-LEVEL"/>
  </r>
  <r>
    <x v="4"/>
    <x v="3"/>
    <n v="11200"/>
    <s v="Homicide"/>
    <x v="0"/>
    <x v="4"/>
    <n v="242601.60000000001"/>
    <n v="0"/>
    <m/>
    <m/>
    <s v="BCM"/>
  </r>
  <r>
    <x v="9"/>
    <x v="10"/>
    <n v="10000"/>
    <s v="Other criminal"/>
    <x v="0"/>
    <x v="4"/>
    <n v="4904.9799999999996"/>
    <n v="0"/>
    <m/>
    <m/>
    <s v="MID-LEVEL"/>
  </r>
  <r>
    <x v="4"/>
    <x v="0"/>
    <n v="18000"/>
    <s v="Fail to comply"/>
    <x v="0"/>
    <x v="4"/>
    <n v="749915.1"/>
    <n v="0"/>
    <m/>
    <m/>
    <s v="MID-LEVEL"/>
  </r>
  <r>
    <x v="9"/>
    <x v="11"/>
    <n v="17000"/>
    <s v="Mischief"/>
    <x v="0"/>
    <x v="4"/>
    <n v="90350.68"/>
    <n v="0"/>
    <m/>
    <m/>
    <s v="MID-LEVEL"/>
  </r>
  <r>
    <x v="4"/>
    <x v="11"/>
    <n v="17500"/>
    <s v="Other drug offenses"/>
    <x v="0"/>
    <x v="4"/>
    <n v="29303.74"/>
    <n v="0"/>
    <m/>
    <m/>
    <s v="MID-LEVEL"/>
  </r>
  <r>
    <x v="0"/>
    <x v="0"/>
    <n v="18500"/>
    <s v="Other criminal"/>
    <x v="0"/>
    <x v="4"/>
    <n v="485414.48"/>
    <n v="0"/>
    <m/>
    <m/>
    <s v="MID-LEVEL"/>
  </r>
  <r>
    <x v="0"/>
    <x v="4"/>
    <n v="14000"/>
    <s v="Assault"/>
    <x v="0"/>
    <x v="4"/>
    <n v="1179519.57"/>
    <n v="0"/>
    <m/>
    <m/>
    <s v="MID-LEVEL"/>
  </r>
  <r>
    <x v="0"/>
    <x v="8"/>
    <n v="12500"/>
    <s v="Robbery"/>
    <x v="0"/>
    <x v="4"/>
    <n v="63596.11"/>
    <n v="0"/>
    <m/>
    <m/>
    <s v="Other"/>
  </r>
  <r>
    <x v="4"/>
    <x v="10"/>
    <n v="11200"/>
    <s v="Homicide"/>
    <x v="0"/>
    <x v="4"/>
    <n v="125546.64"/>
    <n v="0"/>
    <m/>
    <m/>
    <s v="MID-LEVEL"/>
  </r>
  <r>
    <x v="0"/>
    <x v="6"/>
    <n v="12500"/>
    <s v="Robbery"/>
    <x v="0"/>
    <x v="4"/>
    <n v="442561.96"/>
    <n v="0"/>
    <m/>
    <m/>
    <s v="MID-LEVEL"/>
  </r>
  <r>
    <x v="4"/>
    <x v="7"/>
    <n v="18500"/>
    <s v="Other criminal"/>
    <x v="0"/>
    <x v="4"/>
    <n v="841019.52"/>
    <n v="0"/>
    <m/>
    <m/>
    <s v="MID-LEVEL"/>
  </r>
  <r>
    <x v="3"/>
    <x v="1"/>
    <n v="19000"/>
    <s v="BCM_AFA"/>
    <x v="3"/>
    <x v="4"/>
    <n v="-2337.5"/>
    <n v="0"/>
    <s v="Y"/>
    <m/>
    <s v="MID-LEVEL"/>
  </r>
  <r>
    <x v="9"/>
    <x v="7"/>
    <n v="11000"/>
    <s v="Murder"/>
    <x v="1"/>
    <x v="4"/>
    <n v="32295.47"/>
    <n v="0"/>
    <m/>
    <m/>
    <s v="MID-LEVEL"/>
  </r>
  <r>
    <x v="4"/>
    <x v="4"/>
    <n v="12000"/>
    <s v="Narcotics - cocaine and heroin"/>
    <x v="0"/>
    <x v="4"/>
    <n v="754005.96"/>
    <n v="0"/>
    <m/>
    <m/>
    <s v="MID-LEVEL"/>
  </r>
  <r>
    <x v="0"/>
    <x v="3"/>
    <n v="17000"/>
    <s v="Mischief"/>
    <x v="0"/>
    <x v="4"/>
    <n v="109270.93"/>
    <n v="0"/>
    <m/>
    <m/>
    <s v="MID-LEVEL"/>
  </r>
  <r>
    <x v="0"/>
    <x v="11"/>
    <n v="16500"/>
    <s v="Other vehicle offenses"/>
    <x v="0"/>
    <x v="4"/>
    <n v="69611.91"/>
    <n v="0"/>
    <m/>
    <m/>
    <s v="MID-LEVEL"/>
  </r>
  <r>
    <x v="11"/>
    <x v="7"/>
    <n v="13500"/>
    <s v="Weapons offenses"/>
    <x v="0"/>
    <x v="4"/>
    <n v="113525.75999999999"/>
    <n v="0"/>
    <m/>
    <m/>
    <s v="BCM"/>
  </r>
  <r>
    <x v="0"/>
    <x v="1"/>
    <n v="18500"/>
    <s v="Other criminal"/>
    <x v="0"/>
    <x v="4"/>
    <n v="607353.57999999996"/>
    <n v="0"/>
    <m/>
    <m/>
    <s v="MID-LEVEL"/>
  </r>
  <r>
    <x v="0"/>
    <x v="9"/>
    <n v="17000"/>
    <s v="Mischief"/>
    <x v="0"/>
    <x v="4"/>
    <n v="92819.64"/>
    <n v="0"/>
    <m/>
    <m/>
    <s v="MID-LEVEL"/>
  </r>
  <r>
    <x v="11"/>
    <x v="2"/>
    <n v="11000"/>
    <s v="Murder"/>
    <x v="1"/>
    <x v="4"/>
    <n v="1060137.76"/>
    <n v="0"/>
    <m/>
    <m/>
    <s v="BCM"/>
  </r>
  <r>
    <x v="9"/>
    <x v="5"/>
    <n v="15000"/>
    <s v="Threatening"/>
    <x v="0"/>
    <x v="4"/>
    <n v="138063.63"/>
    <n v="0"/>
    <m/>
    <m/>
    <s v="MID-LEVEL"/>
  </r>
  <r>
    <x v="4"/>
    <x v="4"/>
    <n v="11500"/>
    <s v="Sexual assault"/>
    <x v="0"/>
    <x v="4"/>
    <n v="508574.98"/>
    <n v="0"/>
    <m/>
    <m/>
    <s v="MID-LEVEL"/>
  </r>
  <r>
    <x v="0"/>
    <x v="5"/>
    <n v="18000"/>
    <s v="Fail to comply"/>
    <x v="0"/>
    <x v="4"/>
    <n v="703950.03"/>
    <n v="0"/>
    <m/>
    <m/>
    <s v="MID-LEVEL"/>
  </r>
  <r>
    <x v="4"/>
    <x v="6"/>
    <n v="13000"/>
    <s v="Break and enter"/>
    <x v="0"/>
    <x v="4"/>
    <n v="470631.45"/>
    <n v="0"/>
    <m/>
    <m/>
    <s v="MID-LEVEL"/>
  </r>
  <r>
    <x v="4"/>
    <x v="11"/>
    <n v="12500"/>
    <s v="Robbery"/>
    <x v="0"/>
    <x v="4"/>
    <n v="46239.76"/>
    <n v="0"/>
    <m/>
    <m/>
    <s v="BCM"/>
  </r>
  <r>
    <x v="9"/>
    <x v="4"/>
    <n v="15000"/>
    <s v="Threatening"/>
    <x v="0"/>
    <x v="4"/>
    <n v="128521.36"/>
    <n v="0"/>
    <m/>
    <m/>
    <s v="MID-LEVEL"/>
  </r>
  <r>
    <x v="4"/>
    <x v="1"/>
    <n v="18500"/>
    <s v="Other criminal"/>
    <x v="0"/>
    <x v="4"/>
    <n v="214130.28"/>
    <n v="0"/>
    <m/>
    <m/>
    <s v="BCM"/>
  </r>
  <r>
    <x v="0"/>
    <x v="10"/>
    <n v="18000"/>
    <s v="Fail to comply"/>
    <x v="0"/>
    <x v="4"/>
    <n v="667549.72"/>
    <n v="0"/>
    <m/>
    <m/>
    <s v="MID-LEVEL"/>
  </r>
  <r>
    <x v="0"/>
    <x v="5"/>
    <n v="11000"/>
    <s v="Murder"/>
    <x v="1"/>
    <x v="4"/>
    <n v="28888.71"/>
    <n v="0"/>
    <m/>
    <m/>
    <s v="MID-LEVEL"/>
  </r>
  <r>
    <x v="0"/>
    <x v="4"/>
    <n v="11000"/>
    <s v="Murder"/>
    <x v="1"/>
    <x v="4"/>
    <n v="65984.44"/>
    <n v="0"/>
    <m/>
    <m/>
    <s v="MID-LEVEL"/>
  </r>
  <r>
    <x v="0"/>
    <x v="5"/>
    <n v="15000"/>
    <s v="Threatening"/>
    <x v="0"/>
    <x v="4"/>
    <n v="122165.38"/>
    <n v="0"/>
    <m/>
    <m/>
    <s v="MID-LEVEL"/>
  </r>
  <r>
    <x v="11"/>
    <x v="9"/>
    <n v="18500"/>
    <s v="Other criminal"/>
    <x v="0"/>
    <x v="4"/>
    <n v="276997.99"/>
    <n v="0"/>
    <m/>
    <m/>
    <s v="BCM"/>
  </r>
  <r>
    <x v="4"/>
    <x v="2"/>
    <n v="12000"/>
    <s v="Narcotics - cocaine and heroin"/>
    <x v="0"/>
    <x v="4"/>
    <n v="911313.61"/>
    <n v="0"/>
    <m/>
    <m/>
    <s v="MID-LEVEL"/>
  </r>
  <r>
    <x v="4"/>
    <x v="1"/>
    <n v="12000"/>
    <s v="Narcotics - cocaine and heroin"/>
    <x v="0"/>
    <x v="4"/>
    <n v="697610.93"/>
    <n v="0"/>
    <m/>
    <m/>
    <s v="MID-LEVEL"/>
  </r>
  <r>
    <x v="0"/>
    <x v="0"/>
    <n v="17000"/>
    <s v="Mischief"/>
    <x v="0"/>
    <x v="4"/>
    <n v="91230.23"/>
    <n v="0"/>
    <m/>
    <m/>
    <s v="MID-LEVEL"/>
  </r>
  <r>
    <x v="4"/>
    <x v="5"/>
    <n v="10000"/>
    <s v="Other criminal"/>
    <x v="0"/>
    <x v="4"/>
    <n v="25770.68"/>
    <n v="0"/>
    <m/>
    <m/>
    <s v="MID-LEVEL"/>
  </r>
  <r>
    <x v="0"/>
    <x v="3"/>
    <n v="18500"/>
    <s v="Other criminal"/>
    <x v="0"/>
    <x v="4"/>
    <n v="122463.47"/>
    <n v="0"/>
    <m/>
    <m/>
    <s v="BCM"/>
  </r>
  <r>
    <x v="4"/>
    <x v="4"/>
    <n v="16000"/>
    <s v="Impaired driving"/>
    <x v="0"/>
    <x v="4"/>
    <n v="121287.63"/>
    <n v="0"/>
    <m/>
    <m/>
    <s v="MID-LEVEL"/>
  </r>
  <r>
    <x v="4"/>
    <x v="1"/>
    <n v="12500"/>
    <s v="Robbery"/>
    <x v="0"/>
    <x v="4"/>
    <n v="109523.99"/>
    <n v="0"/>
    <m/>
    <m/>
    <s v="BCM"/>
  </r>
  <r>
    <x v="4"/>
    <x v="11"/>
    <n v="14000"/>
    <s v="Assault"/>
    <x v="0"/>
    <x v="4"/>
    <n v="50117.83"/>
    <n v="0"/>
    <m/>
    <m/>
    <s v="BCM"/>
  </r>
  <r>
    <x v="11"/>
    <x v="11"/>
    <n v="13500"/>
    <s v="Weapons offenses"/>
    <x v="0"/>
    <x v="4"/>
    <n v="26753.18"/>
    <n v="0"/>
    <m/>
    <m/>
    <s v="BCM"/>
  </r>
  <r>
    <x v="11"/>
    <x v="1"/>
    <n v="11500"/>
    <s v="Sexual assault"/>
    <x v="0"/>
    <x v="4"/>
    <n v="110694.77"/>
    <n v="0"/>
    <m/>
    <m/>
    <s v="Other"/>
  </r>
  <r>
    <x v="4"/>
    <x v="3"/>
    <n v="15000"/>
    <s v="Threatening"/>
    <x v="0"/>
    <x v="4"/>
    <n v="152186.23000000001"/>
    <n v="0"/>
    <m/>
    <m/>
    <s v="MID-LEVEL"/>
  </r>
  <r>
    <x v="11"/>
    <x v="0"/>
    <n v="18500"/>
    <s v="Other criminal"/>
    <x v="0"/>
    <x v="4"/>
    <n v="159545.48000000001"/>
    <n v="0"/>
    <m/>
    <m/>
    <s v="BCM"/>
  </r>
  <r>
    <x v="11"/>
    <x v="11"/>
    <n v="13500"/>
    <s v="Weapons offenses"/>
    <x v="0"/>
    <x v="4"/>
    <n v="469654.82"/>
    <n v="0"/>
    <m/>
    <m/>
    <s v="MID-LEVEL"/>
  </r>
  <r>
    <x v="0"/>
    <x v="11"/>
    <n v="15500"/>
    <s v="Fraud"/>
    <x v="0"/>
    <x v="4"/>
    <n v="146267.32999999999"/>
    <n v="0"/>
    <m/>
    <m/>
    <s v="MID-LEVEL"/>
  </r>
  <r>
    <x v="0"/>
    <x v="5"/>
    <n v="12500"/>
    <s v="Robbery"/>
    <x v="0"/>
    <x v="4"/>
    <n v="11545.41"/>
    <n v="0"/>
    <m/>
    <m/>
    <s v="Other"/>
  </r>
  <r>
    <x v="11"/>
    <x v="9"/>
    <n v="11500"/>
    <s v="Sexual assault"/>
    <x v="0"/>
    <x v="4"/>
    <n v="97222.17"/>
    <n v="0"/>
    <m/>
    <m/>
    <s v="Other"/>
  </r>
  <r>
    <x v="4"/>
    <x v="10"/>
    <n v="12000"/>
    <s v="Narcotics - cocaine and heroin"/>
    <x v="0"/>
    <x v="4"/>
    <n v="152063.35999999999"/>
    <n v="0"/>
    <m/>
    <m/>
    <s v="BCM"/>
  </r>
  <r>
    <x v="11"/>
    <x v="6"/>
    <n v="11200"/>
    <s v="Homicide"/>
    <x v="0"/>
    <x v="4"/>
    <n v="295419.37"/>
    <n v="0"/>
    <m/>
    <m/>
    <s v="BCM"/>
  </r>
  <r>
    <x v="11"/>
    <x v="0"/>
    <n v="12500"/>
    <s v="Robbery"/>
    <x v="0"/>
    <x v="4"/>
    <n v="454126.27"/>
    <n v="0"/>
    <m/>
    <m/>
    <s v="MID-LEVEL"/>
  </r>
  <r>
    <x v="9"/>
    <x v="2"/>
    <n v="17500"/>
    <s v="Other drug offenses"/>
    <x v="0"/>
    <x v="4"/>
    <n v="12126.82"/>
    <n v="0"/>
    <m/>
    <m/>
    <s v="BCM"/>
  </r>
  <r>
    <x v="4"/>
    <x v="3"/>
    <n v="17500"/>
    <s v="Other drug offenses"/>
    <x v="0"/>
    <x v="4"/>
    <n v="26176.54"/>
    <n v="0"/>
    <m/>
    <m/>
    <s v="MID-LEVEL"/>
  </r>
  <r>
    <x v="11"/>
    <x v="9"/>
    <n v="15500"/>
    <s v="Fraud"/>
    <x v="0"/>
    <x v="4"/>
    <n v="132634.12"/>
    <n v="0"/>
    <m/>
    <m/>
    <s v="MID-LEVEL"/>
  </r>
  <r>
    <x v="11"/>
    <x v="0"/>
    <n v="18500"/>
    <s v="Other criminal"/>
    <x v="0"/>
    <x v="4"/>
    <n v="585709.98"/>
    <n v="0"/>
    <m/>
    <m/>
    <s v="MID-LEVEL"/>
  </r>
  <r>
    <x v="9"/>
    <x v="8"/>
    <n v="11000"/>
    <s v="Murder"/>
    <x v="1"/>
    <x v="4"/>
    <n v="7510.54"/>
    <n v="0"/>
    <m/>
    <m/>
    <s v="MID-LEVEL"/>
  </r>
  <r>
    <x v="0"/>
    <x v="1"/>
    <n v="12500"/>
    <s v="Robbery"/>
    <x v="0"/>
    <x v="4"/>
    <n v="72016.100000000006"/>
    <n v="0"/>
    <m/>
    <m/>
    <s v="Other"/>
  </r>
  <r>
    <x v="11"/>
    <x v="0"/>
    <n v="15500"/>
    <s v="Fraud"/>
    <x v="0"/>
    <x v="4"/>
    <n v="136913.72"/>
    <n v="0"/>
    <m/>
    <m/>
    <s v="MID-LEVEL"/>
  </r>
  <r>
    <x v="9"/>
    <x v="6"/>
    <n v="12500"/>
    <s v="Robbery"/>
    <x v="0"/>
    <x v="4"/>
    <n v="18653.34"/>
    <n v="0"/>
    <m/>
    <m/>
    <s v="Other"/>
  </r>
  <r>
    <x v="4"/>
    <x v="6"/>
    <n v="13500"/>
    <s v="Weapons offenses"/>
    <x v="0"/>
    <x v="4"/>
    <n v="122882.31"/>
    <n v="0"/>
    <m/>
    <m/>
    <s v="BCM"/>
  </r>
  <r>
    <x v="4"/>
    <x v="9"/>
    <n v="11200"/>
    <s v="Homicide"/>
    <x v="0"/>
    <x v="4"/>
    <n v="45813.18"/>
    <n v="0"/>
    <m/>
    <m/>
    <s v="Other"/>
  </r>
  <r>
    <x v="11"/>
    <x v="9"/>
    <n v="16500"/>
    <s v="Other vehicle offenses"/>
    <x v="0"/>
    <x v="4"/>
    <n v="112740.61"/>
    <n v="0"/>
    <m/>
    <m/>
    <s v="MID-LEVEL"/>
  </r>
  <r>
    <x v="0"/>
    <x v="2"/>
    <n v="11000"/>
    <s v="Murder"/>
    <x v="1"/>
    <x v="4"/>
    <n v="59553.34"/>
    <n v="0"/>
    <m/>
    <m/>
    <s v="MID-LEVEL"/>
  </r>
  <r>
    <x v="11"/>
    <x v="4"/>
    <n v="14500"/>
    <s v="Theft"/>
    <x v="0"/>
    <x v="4"/>
    <n v="530665.15"/>
    <n v="0"/>
    <m/>
    <m/>
    <s v="MID-LEVEL"/>
  </r>
  <r>
    <x v="11"/>
    <x v="1"/>
    <n v="14000"/>
    <s v="Assault"/>
    <x v="0"/>
    <x v="4"/>
    <n v="1395097.53"/>
    <n v="0"/>
    <m/>
    <m/>
    <s v="MID-LEVEL"/>
  </r>
  <r>
    <x v="11"/>
    <x v="6"/>
    <n v="12000"/>
    <s v="Narcotics - cocaine and heroin"/>
    <x v="0"/>
    <x v="4"/>
    <n v="851640.61"/>
    <n v="0"/>
    <m/>
    <m/>
    <s v="MID-LEVEL"/>
  </r>
  <r>
    <x v="0"/>
    <x v="5"/>
    <n v="11200"/>
    <s v="Homicide"/>
    <x v="0"/>
    <x v="4"/>
    <n v="90720.27"/>
    <n v="0"/>
    <m/>
    <m/>
    <s v="MID-LEVEL"/>
  </r>
  <r>
    <x v="4"/>
    <x v="6"/>
    <n v="11200"/>
    <s v="Homicide"/>
    <x v="0"/>
    <x v="4"/>
    <n v="107356.14"/>
    <n v="0"/>
    <m/>
    <m/>
    <s v="MID-LEVEL"/>
  </r>
  <r>
    <x v="4"/>
    <x v="7"/>
    <n v="17500"/>
    <s v="Other drug offenses"/>
    <x v="0"/>
    <x v="4"/>
    <n v="31640.33"/>
    <n v="0"/>
    <m/>
    <m/>
    <s v="MID-LEVEL"/>
  </r>
  <r>
    <x v="4"/>
    <x v="4"/>
    <n v="17000"/>
    <s v="Mischief"/>
    <x v="0"/>
    <x v="4"/>
    <n v="128890.27"/>
    <n v="0"/>
    <m/>
    <m/>
    <s v="MID-LEVEL"/>
  </r>
  <r>
    <x v="11"/>
    <x v="4"/>
    <n v="16000"/>
    <s v="Impaired driving"/>
    <x v="0"/>
    <x v="4"/>
    <n v="175194.67"/>
    <n v="0"/>
    <m/>
    <m/>
    <s v="MID-LEVEL"/>
  </r>
  <r>
    <x v="4"/>
    <x v="2"/>
    <n v="10000"/>
    <s v="Murder"/>
    <x v="1"/>
    <x v="4"/>
    <n v="8318.3799999999992"/>
    <n v="0"/>
    <m/>
    <m/>
    <s v="MID-LEVEL"/>
  </r>
  <r>
    <x v="11"/>
    <x v="2"/>
    <n v="12500"/>
    <s v="Robbery"/>
    <x v="0"/>
    <x v="4"/>
    <n v="622318.53"/>
    <n v="0"/>
    <m/>
    <m/>
    <s v="MID-LEVEL"/>
  </r>
  <r>
    <x v="11"/>
    <x v="1"/>
    <n v="12500"/>
    <s v="Robbery"/>
    <x v="0"/>
    <x v="4"/>
    <n v="496578.88"/>
    <n v="0"/>
    <m/>
    <m/>
    <s v="MID-LEVEL"/>
  </r>
  <r>
    <x v="0"/>
    <x v="10"/>
    <n v="14000"/>
    <s v="Assault"/>
    <x v="0"/>
    <x v="4"/>
    <n v="4439.53"/>
    <n v="0"/>
    <m/>
    <m/>
    <s v="Other"/>
  </r>
  <r>
    <x v="11"/>
    <x v="10"/>
    <n v="16500"/>
    <s v="Other vehicle offenses"/>
    <x v="0"/>
    <x v="4"/>
    <n v="94781.17"/>
    <n v="0"/>
    <m/>
    <m/>
    <s v="MID-LEVEL"/>
  </r>
  <r>
    <x v="11"/>
    <x v="5"/>
    <n v="16500"/>
    <s v="Other vehicle offenses"/>
    <x v="0"/>
    <x v="4"/>
    <n v="18908.47"/>
    <n v="0"/>
    <m/>
    <m/>
    <s v="BCM"/>
  </r>
  <r>
    <x v="9"/>
    <x v="4"/>
    <n v="16000"/>
    <s v="Impaired driving"/>
    <x v="0"/>
    <x v="4"/>
    <n v="8356.0300000000007"/>
    <n v="0"/>
    <m/>
    <m/>
    <s v="Other"/>
  </r>
  <r>
    <x v="11"/>
    <x v="0"/>
    <n v="12000"/>
    <s v="Narcotics - cocaine and heroin"/>
    <x v="0"/>
    <x v="4"/>
    <n v="72265.460000000006"/>
    <n v="0"/>
    <m/>
    <m/>
    <s v="BCM"/>
  </r>
  <r>
    <x v="4"/>
    <x v="11"/>
    <n v="13000"/>
    <s v="Break and enter"/>
    <x v="0"/>
    <x v="4"/>
    <n v="6663.47"/>
    <n v="0"/>
    <m/>
    <m/>
    <s v="BCM"/>
  </r>
  <r>
    <x v="0"/>
    <x v="4"/>
    <n v="14000"/>
    <s v="Assault"/>
    <x v="0"/>
    <x v="4"/>
    <n v="9553.4599999999991"/>
    <n v="0"/>
    <m/>
    <m/>
    <s v="Other"/>
  </r>
  <r>
    <x v="11"/>
    <x v="7"/>
    <n v="17500"/>
    <s v="Other drug offenses"/>
    <x v="0"/>
    <x v="4"/>
    <n v="36150.410000000003"/>
    <n v="0"/>
    <m/>
    <m/>
    <s v="MID-LEVEL"/>
  </r>
  <r>
    <x v="11"/>
    <x v="9"/>
    <n v="15000"/>
    <s v="Threatening"/>
    <x v="0"/>
    <x v="4"/>
    <n v="181199.69"/>
    <n v="0"/>
    <m/>
    <m/>
    <s v="MID-LEVEL"/>
  </r>
  <r>
    <x v="11"/>
    <x v="6"/>
    <n v="12500"/>
    <s v="Robbery"/>
    <x v="0"/>
    <x v="4"/>
    <n v="476429.87"/>
    <n v="0"/>
    <m/>
    <m/>
    <s v="MID-LEVEL"/>
  </r>
  <r>
    <x v="0"/>
    <x v="6"/>
    <n v="14000"/>
    <s v="Assault"/>
    <x v="0"/>
    <x v="4"/>
    <n v="2587.94"/>
    <n v="0"/>
    <m/>
    <m/>
    <s v="Other"/>
  </r>
  <r>
    <x v="11"/>
    <x v="1"/>
    <n v="16000"/>
    <s v="Impaired driving"/>
    <x v="0"/>
    <x v="4"/>
    <n v="111713.14"/>
    <n v="0"/>
    <m/>
    <m/>
    <s v="MID-LEVEL"/>
  </r>
  <r>
    <x v="11"/>
    <x v="4"/>
    <n v="11500"/>
    <s v="Sexual assault"/>
    <x v="0"/>
    <x v="4"/>
    <n v="61909.1"/>
    <n v="0"/>
    <m/>
    <m/>
    <s v="BCM"/>
  </r>
  <r>
    <x v="11"/>
    <x v="6"/>
    <n v="17000"/>
    <s v="Mischief"/>
    <x v="0"/>
    <x v="4"/>
    <n v="162002.93"/>
    <n v="0"/>
    <m/>
    <m/>
    <s v="MID-LEVEL"/>
  </r>
  <r>
    <x v="11"/>
    <x v="2"/>
    <n v="11200"/>
    <s v="Homicide"/>
    <x v="0"/>
    <x v="4"/>
    <n v="246498.89"/>
    <n v="0"/>
    <m/>
    <m/>
    <s v="BCM"/>
  </r>
  <r>
    <x v="11"/>
    <x v="6"/>
    <n v="18500"/>
    <s v="Other criminal"/>
    <x v="0"/>
    <x v="4"/>
    <n v="715157.04"/>
    <n v="0"/>
    <m/>
    <m/>
    <s v="MID-LEVEL"/>
  </r>
  <r>
    <x v="11"/>
    <x v="10"/>
    <n v="15500"/>
    <s v="Fraud"/>
    <x v="0"/>
    <x v="4"/>
    <n v="103704.65"/>
    <n v="0"/>
    <m/>
    <m/>
    <s v="MID-LEVEL"/>
  </r>
  <r>
    <x v="0"/>
    <x v="7"/>
    <n v="16000"/>
    <s v="Impaired driving"/>
    <x v="0"/>
    <x v="4"/>
    <n v="818.55"/>
    <n v="0"/>
    <m/>
    <m/>
    <s v="BCM"/>
  </r>
  <r>
    <x v="11"/>
    <x v="5"/>
    <n v="15500"/>
    <s v="Fraud"/>
    <x v="0"/>
    <x v="4"/>
    <n v="136270.01999999999"/>
    <n v="0"/>
    <m/>
    <m/>
    <s v="MID-LEVEL"/>
  </r>
  <r>
    <x v="11"/>
    <x v="2"/>
    <n v="16500"/>
    <s v="Other vehicle offenses"/>
    <x v="0"/>
    <x v="4"/>
    <n v="185605.56"/>
    <n v="0"/>
    <m/>
    <m/>
    <s v="MID-LEVEL"/>
  </r>
  <r>
    <x v="4"/>
    <x v="6"/>
    <n v="14000"/>
    <s v="Assault"/>
    <x v="0"/>
    <x v="4"/>
    <n v="1188.51"/>
    <n v="0"/>
    <m/>
    <m/>
    <s v="Other"/>
  </r>
  <r>
    <x v="11"/>
    <x v="4"/>
    <n v="18500"/>
    <s v="Other criminal"/>
    <x v="0"/>
    <x v="4"/>
    <n v="115147.04"/>
    <n v="0"/>
    <m/>
    <m/>
    <s v="BCM"/>
  </r>
  <r>
    <x v="4"/>
    <x v="0"/>
    <n v="14500"/>
    <s v="Theft"/>
    <x v="0"/>
    <x v="4"/>
    <n v="5122.76"/>
    <n v="0"/>
    <m/>
    <m/>
    <s v="BCM"/>
  </r>
  <r>
    <x v="11"/>
    <x v="5"/>
    <n v="17000"/>
    <s v="Mischief"/>
    <x v="0"/>
    <x v="4"/>
    <n v="162588.85999999999"/>
    <n v="0"/>
    <m/>
    <m/>
    <s v="MID-LEVEL"/>
  </r>
  <r>
    <x v="11"/>
    <x v="10"/>
    <n v="12500"/>
    <s v="Robbery"/>
    <x v="0"/>
    <x v="4"/>
    <n v="49798.09"/>
    <n v="0"/>
    <m/>
    <m/>
    <s v="BCM"/>
  </r>
  <r>
    <x v="11"/>
    <x v="4"/>
    <n v="12500"/>
    <s v="Murder"/>
    <x v="1"/>
    <x v="4"/>
    <n v="15620.87"/>
    <n v="0"/>
    <m/>
    <m/>
    <s v="BCM"/>
  </r>
  <r>
    <x v="4"/>
    <x v="5"/>
    <n v="14500"/>
    <s v="Murder"/>
    <x v="1"/>
    <x v="4"/>
    <n v="1118.69"/>
    <n v="0"/>
    <m/>
    <m/>
    <s v="MID-LEVEL"/>
  </r>
  <r>
    <x v="11"/>
    <x v="6"/>
    <n v="16000"/>
    <s v="Impaired driving"/>
    <x v="0"/>
    <x v="4"/>
    <n v="132847.96"/>
    <n v="0"/>
    <m/>
    <m/>
    <s v="MID-LEVEL"/>
  </r>
  <r>
    <x v="11"/>
    <x v="1"/>
    <n v="16500"/>
    <s v="Other vehicle offenses"/>
    <x v="0"/>
    <x v="4"/>
    <n v="98065.74"/>
    <n v="0"/>
    <m/>
    <m/>
    <s v="MID-LEVEL"/>
  </r>
  <r>
    <x v="11"/>
    <x v="10"/>
    <n v="13000"/>
    <s v="Break and enter"/>
    <x v="0"/>
    <x v="4"/>
    <n v="32706.22"/>
    <n v="0"/>
    <m/>
    <m/>
    <s v="BCM"/>
  </r>
  <r>
    <x v="0"/>
    <x v="2"/>
    <n v="11200"/>
    <s v="Homicide"/>
    <x v="0"/>
    <x v="4"/>
    <n v="15697.14"/>
    <n v="0"/>
    <m/>
    <m/>
    <s v="Other"/>
  </r>
  <r>
    <x v="11"/>
    <x v="6"/>
    <n v="12500"/>
    <s v="Robbery"/>
    <x v="0"/>
    <x v="4"/>
    <n v="34832.559999999998"/>
    <n v="0"/>
    <m/>
    <m/>
    <s v="Other"/>
  </r>
  <r>
    <x v="11"/>
    <x v="10"/>
    <n v="16000"/>
    <s v="Impaired driving"/>
    <x v="0"/>
    <x v="4"/>
    <n v="1146"/>
    <n v="0"/>
    <m/>
    <m/>
    <s v="Other"/>
  </r>
  <r>
    <x v="11"/>
    <x v="5"/>
    <n v="11500"/>
    <s v="Sexual assault"/>
    <x v="0"/>
    <x v="4"/>
    <n v="58792.06"/>
    <n v="0"/>
    <m/>
    <m/>
    <s v="BCM"/>
  </r>
  <r>
    <x v="4"/>
    <x v="0"/>
    <n v="11500"/>
    <s v="Sexual assault"/>
    <x v="0"/>
    <x v="4"/>
    <n v="31197.83"/>
    <n v="0"/>
    <m/>
    <m/>
    <s v="BCM"/>
  </r>
  <r>
    <x v="11"/>
    <x v="2"/>
    <n v="14000"/>
    <s v="Assault"/>
    <x v="0"/>
    <x v="4"/>
    <n v="8928.39"/>
    <n v="0"/>
    <m/>
    <m/>
    <s v="BCM"/>
  </r>
  <r>
    <x v="11"/>
    <x v="7"/>
    <n v="18000"/>
    <s v="Murder"/>
    <x v="1"/>
    <x v="4"/>
    <n v="1773.53"/>
    <n v="0"/>
    <m/>
    <m/>
    <s v="MID-LEVEL"/>
  </r>
  <r>
    <x v="9"/>
    <x v="1"/>
    <n v="13000"/>
    <s v="Break and enter"/>
    <x v="0"/>
    <x v="4"/>
    <n v="7303.17"/>
    <n v="0"/>
    <m/>
    <m/>
    <s v="BCM"/>
  </r>
  <r>
    <x v="11"/>
    <x v="1"/>
    <n v="13500"/>
    <s v="Weapons offenses"/>
    <x v="0"/>
    <x v="4"/>
    <n v="13168.71"/>
    <n v="0"/>
    <m/>
    <m/>
    <s v="Other"/>
  </r>
  <r>
    <x v="4"/>
    <x v="9"/>
    <n v="11500"/>
    <s v="Sexual assault"/>
    <x v="0"/>
    <x v="4"/>
    <n v="116688.14"/>
    <n v="0"/>
    <m/>
    <m/>
    <s v="BCM"/>
  </r>
  <r>
    <x v="2"/>
    <x v="8"/>
    <n v="11500"/>
    <s v="Sexual assault"/>
    <x v="0"/>
    <x v="4"/>
    <n v="33086.9"/>
    <n v="0"/>
    <m/>
    <m/>
    <s v="BCM"/>
  </r>
  <r>
    <x v="2"/>
    <x v="9"/>
    <n v="12500"/>
    <s v="Robbery"/>
    <x v="0"/>
    <x v="4"/>
    <n v="45393.52"/>
    <n v="0"/>
    <m/>
    <m/>
    <s v="Other"/>
  </r>
  <r>
    <x v="7"/>
    <x v="5"/>
    <n v="16500"/>
    <s v="Other vehicle offenses"/>
    <x v="0"/>
    <x v="4"/>
    <n v="11235.32"/>
    <n v="0"/>
    <m/>
    <m/>
    <s v="BCM"/>
  </r>
  <r>
    <x v="2"/>
    <x v="4"/>
    <n v="11500"/>
    <s v="Sexual assault"/>
    <x v="0"/>
    <x v="4"/>
    <n v="53409.919999999998"/>
    <n v="0"/>
    <m/>
    <m/>
    <s v="BCM"/>
  </r>
  <r>
    <x v="6"/>
    <x v="2"/>
    <n v="13500"/>
    <s v="Weapons offenses"/>
    <x v="0"/>
    <x v="4"/>
    <n v="55599.37"/>
    <n v="0"/>
    <m/>
    <m/>
    <s v="BCM"/>
  </r>
  <r>
    <x v="6"/>
    <x v="0"/>
    <n v="18000"/>
    <s v="Fail to comply"/>
    <x v="0"/>
    <x v="4"/>
    <n v="409.28"/>
    <n v="0"/>
    <m/>
    <m/>
    <s v="Other"/>
  </r>
  <r>
    <x v="2"/>
    <x v="4"/>
    <n v="15000"/>
    <s v="Threatening"/>
    <x v="0"/>
    <x v="4"/>
    <n v="818.55"/>
    <n v="0"/>
    <m/>
    <m/>
    <s v="BCM"/>
  </r>
  <r>
    <x v="3"/>
    <x v="4"/>
    <n v="14000"/>
    <s v="Murder"/>
    <x v="1"/>
    <x v="4"/>
    <n v="11612.77"/>
    <n v="0"/>
    <m/>
    <m/>
    <s v="BCM"/>
  </r>
  <r>
    <x v="14"/>
    <x v="6"/>
    <n v="11200"/>
    <s v="Homicide"/>
    <x v="0"/>
    <x v="4"/>
    <n v="9089.66"/>
    <n v="0"/>
    <m/>
    <m/>
    <s v="Other"/>
  </r>
  <r>
    <x v="3"/>
    <x v="0"/>
    <n v="18500"/>
    <s v="Other criminal"/>
    <x v="0"/>
    <x v="4"/>
    <n v="4373.79"/>
    <n v="0"/>
    <m/>
    <m/>
    <s v="Other"/>
  </r>
  <r>
    <x v="9"/>
    <x v="1"/>
    <n v="18000"/>
    <s v="Fail to comply"/>
    <x v="0"/>
    <x v="4"/>
    <n v="2592.0700000000002"/>
    <n v="0"/>
    <m/>
    <m/>
    <s v="BCM"/>
  </r>
  <r>
    <x v="4"/>
    <x v="0"/>
    <n v="12000"/>
    <s v="Narcotics - cocaine and heroin"/>
    <x v="0"/>
    <x v="4"/>
    <n v="115992.38"/>
    <n v="0"/>
    <m/>
    <m/>
    <s v="BCM"/>
  </r>
  <r>
    <x v="4"/>
    <x v="3"/>
    <n v="10000"/>
    <s v="Other criminal"/>
    <x v="0"/>
    <x v="4"/>
    <n v="10635.69"/>
    <n v="0"/>
    <m/>
    <m/>
    <s v="MID-LEVEL"/>
  </r>
  <r>
    <x v="11"/>
    <x v="10"/>
    <n v="13500"/>
    <s v="Weapons offenses"/>
    <x v="0"/>
    <x v="4"/>
    <n v="13350.76"/>
    <n v="0"/>
    <m/>
    <m/>
    <s v="Other"/>
  </r>
  <r>
    <x v="4"/>
    <x v="10"/>
    <n v="16500"/>
    <s v="Other vehicle offenses"/>
    <x v="0"/>
    <x v="4"/>
    <n v="11446.06"/>
    <n v="0"/>
    <m/>
    <m/>
    <s v="BCM"/>
  </r>
  <r>
    <x v="11"/>
    <x v="11"/>
    <n v="12000"/>
    <s v="Narcotics - cocaine and heroin"/>
    <x v="0"/>
    <x v="4"/>
    <n v="1636.49"/>
    <n v="0"/>
    <m/>
    <m/>
    <s v="Other"/>
  </r>
  <r>
    <x v="4"/>
    <x v="2"/>
    <n v="13000"/>
    <s v="Break and enter"/>
    <x v="0"/>
    <x v="4"/>
    <n v="14273.47"/>
    <n v="0"/>
    <m/>
    <m/>
    <s v="BCM"/>
  </r>
  <r>
    <x v="11"/>
    <x v="3"/>
    <n v="10000"/>
    <s v="Other criminal"/>
    <x v="0"/>
    <x v="4"/>
    <n v="4213.83"/>
    <n v="0"/>
    <m/>
    <m/>
    <s v="MID-LEVEL"/>
  </r>
  <r>
    <x v="6"/>
    <x v="0"/>
    <n v="11200"/>
    <s v="Homicide"/>
    <x v="0"/>
    <x v="4"/>
    <n v="29811.35"/>
    <n v="0"/>
    <m/>
    <m/>
    <s v="Other"/>
  </r>
  <r>
    <x v="7"/>
    <x v="7"/>
    <n v="13000"/>
    <s v="Break and enter"/>
    <x v="0"/>
    <x v="4"/>
    <n v="350.81"/>
    <n v="0"/>
    <m/>
    <m/>
    <s v="BCM"/>
  </r>
  <r>
    <x v="6"/>
    <x v="5"/>
    <n v="14500"/>
    <s v="Theft"/>
    <x v="0"/>
    <x v="4"/>
    <n v="2517.04"/>
    <n v="0"/>
    <m/>
    <m/>
    <s v="Other"/>
  </r>
  <r>
    <x v="3"/>
    <x v="10"/>
    <n v="19000"/>
    <s v="BCM_AFA"/>
    <x v="3"/>
    <x v="4"/>
    <n v="-1468.57"/>
    <n v="0"/>
    <s v="Y"/>
    <m/>
    <s v="MID-LEVEL"/>
  </r>
  <r>
    <x v="14"/>
    <x v="0"/>
    <n v="11200"/>
    <s v="Homicide"/>
    <x v="0"/>
    <x v="4"/>
    <n v="22514.28"/>
    <n v="0"/>
    <m/>
    <m/>
    <s v="Other"/>
  </r>
  <r>
    <x v="2"/>
    <x v="0"/>
    <n v="14500"/>
    <s v="Theft"/>
    <x v="0"/>
    <x v="4"/>
    <n v="1748.82"/>
    <n v="0"/>
    <m/>
    <m/>
    <s v="BCM"/>
  </r>
  <r>
    <x v="4"/>
    <x v="7"/>
    <n v="13000"/>
    <s v="Break and enter"/>
    <x v="0"/>
    <x v="4"/>
    <n v="1637.1"/>
    <n v="0"/>
    <m/>
    <m/>
    <s v="Other"/>
  </r>
  <r>
    <x v="11"/>
    <x v="3"/>
    <n v="18500"/>
    <s v="Other criminal"/>
    <x v="0"/>
    <x v="4"/>
    <n v="2833.54"/>
    <n v="0"/>
    <m/>
    <m/>
    <s v="Other"/>
  </r>
  <r>
    <x v="0"/>
    <x v="7"/>
    <n v="10000"/>
    <s v="Other criminal"/>
    <x v="0"/>
    <x v="4"/>
    <n v="3465.2"/>
    <n v="0"/>
    <m/>
    <m/>
    <s v="MID-LEVEL"/>
  </r>
  <r>
    <x v="0"/>
    <x v="10"/>
    <n v="15500"/>
    <s v="Fraud"/>
    <x v="0"/>
    <x v="4"/>
    <n v="19621.86"/>
    <n v="0"/>
    <m/>
    <m/>
    <s v="BCM"/>
  </r>
  <r>
    <x v="0"/>
    <x v="0"/>
    <n v="15500"/>
    <s v="Fraud"/>
    <x v="0"/>
    <x v="4"/>
    <n v="782.17"/>
    <n v="0"/>
    <m/>
    <m/>
    <s v="BCM"/>
  </r>
  <r>
    <x v="4"/>
    <x v="1"/>
    <n v="13000"/>
    <s v="Break and enter"/>
    <x v="0"/>
    <x v="4"/>
    <n v="10597.51"/>
    <n v="0"/>
    <m/>
    <m/>
    <s v="BCM"/>
  </r>
  <r>
    <x v="4"/>
    <x v="1"/>
    <n v="12000"/>
    <s v="Narcotics - cocaine and heroin"/>
    <x v="0"/>
    <x v="4"/>
    <n v="608.64"/>
    <n v="0"/>
    <m/>
    <m/>
    <s v="Other"/>
  </r>
  <r>
    <x v="4"/>
    <x v="11"/>
    <n v="14000"/>
    <s v="Assault"/>
    <x v="0"/>
    <x v="4"/>
    <n v="4502.03"/>
    <n v="0"/>
    <m/>
    <m/>
    <s v="Other"/>
  </r>
  <r>
    <x v="14"/>
    <x v="4"/>
    <n v="14000"/>
    <s v="Assault"/>
    <x v="0"/>
    <x v="4"/>
    <n v="454.3"/>
    <n v="0"/>
    <m/>
    <m/>
    <s v="Other"/>
  </r>
  <r>
    <x v="2"/>
    <x v="2"/>
    <n v="13500"/>
    <s v="Weapons offenses"/>
    <x v="0"/>
    <x v="4"/>
    <n v="7060"/>
    <n v="0"/>
    <m/>
    <m/>
    <s v="Other"/>
  </r>
  <r>
    <x v="14"/>
    <x v="4"/>
    <n v="15500"/>
    <s v="Fraud"/>
    <x v="0"/>
    <x v="4"/>
    <n v="37203.1"/>
    <n v="0"/>
    <m/>
    <m/>
    <s v="BCM"/>
  </r>
  <r>
    <x v="6"/>
    <x v="2"/>
    <n v="19000"/>
    <s v="BCM_AFA"/>
    <x v="3"/>
    <x v="4"/>
    <n v="394720.46"/>
    <n v="0"/>
    <s v="Y"/>
    <m/>
    <s v="BCM"/>
  </r>
  <r>
    <x v="2"/>
    <x v="7"/>
    <n v="14000"/>
    <s v="Assault"/>
    <x v="0"/>
    <x v="4"/>
    <n v="1296.04"/>
    <n v="0"/>
    <m/>
    <m/>
    <s v="Other"/>
  </r>
  <r>
    <x v="7"/>
    <x v="4"/>
    <n v="11000"/>
    <s v="Murder"/>
    <x v="1"/>
    <x v="4"/>
    <n v="195.09"/>
    <n v="0"/>
    <m/>
    <m/>
    <s v="Other"/>
  </r>
  <r>
    <x v="14"/>
    <x v="2"/>
    <n v="12000"/>
    <s v="Narcotics - cocaine and heroin"/>
    <x v="0"/>
    <x v="4"/>
    <n v="1391.54"/>
    <n v="0"/>
    <m/>
    <m/>
    <s v="Other"/>
  </r>
  <r>
    <x v="0"/>
    <x v="11"/>
    <n v="11000"/>
    <s v="Murder"/>
    <x v="1"/>
    <x v="4"/>
    <n v="16432.169999999998"/>
    <n v="0"/>
    <m/>
    <m/>
    <s v="MID-LEVEL"/>
  </r>
  <r>
    <x v="9"/>
    <x v="0"/>
    <n v="10000"/>
    <s v="Other criminal"/>
    <x v="0"/>
    <x v="4"/>
    <n v="4870.37"/>
    <n v="0"/>
    <m/>
    <m/>
    <s v="MID-LEVEL"/>
  </r>
  <r>
    <x v="9"/>
    <x v="3"/>
    <n v="14000"/>
    <s v="Assault"/>
    <x v="0"/>
    <x v="4"/>
    <n v="12092.18"/>
    <n v="0"/>
    <m/>
    <m/>
    <s v="Other"/>
  </r>
  <r>
    <x v="0"/>
    <x v="3"/>
    <n v="13000"/>
    <s v="Break and enter"/>
    <x v="0"/>
    <x v="4"/>
    <n v="336774.81"/>
    <n v="0"/>
    <m/>
    <m/>
    <s v="MID-LEVEL"/>
  </r>
  <r>
    <x v="4"/>
    <x v="10"/>
    <n v="11000"/>
    <s v="Murder"/>
    <x v="1"/>
    <x v="4"/>
    <n v="1469128.25"/>
    <n v="0"/>
    <m/>
    <m/>
    <s v="BCM"/>
  </r>
  <r>
    <x v="0"/>
    <x v="1"/>
    <n v="17000"/>
    <s v="Mischief"/>
    <x v="0"/>
    <x v="4"/>
    <n v="115578.66"/>
    <n v="0"/>
    <m/>
    <m/>
    <s v="MID-LEVEL"/>
  </r>
  <r>
    <x v="4"/>
    <x v="2"/>
    <n v="13500"/>
    <s v="Weapons offenses"/>
    <x v="0"/>
    <x v="4"/>
    <n v="482374.12"/>
    <n v="0"/>
    <m/>
    <m/>
    <s v="MID-LEVEL"/>
  </r>
  <r>
    <x v="0"/>
    <x v="9"/>
    <n v="13500"/>
    <s v="Weapons offenses"/>
    <x v="0"/>
    <x v="4"/>
    <n v="51519.27"/>
    <n v="0"/>
    <m/>
    <m/>
    <s v="BCM"/>
  </r>
  <r>
    <x v="11"/>
    <x v="3"/>
    <n v="11000"/>
    <s v="Murder"/>
    <x v="1"/>
    <x v="4"/>
    <n v="1572689.58"/>
    <n v="0"/>
    <m/>
    <m/>
    <s v="BCM"/>
  </r>
  <r>
    <x v="4"/>
    <x v="0"/>
    <n v="17000"/>
    <s v="Mischief"/>
    <x v="0"/>
    <x v="4"/>
    <n v="131836.54999999999"/>
    <n v="0"/>
    <m/>
    <m/>
    <s v="MID-LEVEL"/>
  </r>
  <r>
    <x v="11"/>
    <x v="0"/>
    <n v="11500"/>
    <s v="Sexual assault"/>
    <x v="0"/>
    <x v="4"/>
    <n v="113144.26"/>
    <n v="0"/>
    <m/>
    <m/>
    <s v="Other"/>
  </r>
  <r>
    <x v="4"/>
    <x v="5"/>
    <n v="13000"/>
    <s v="Break and enter"/>
    <x v="0"/>
    <x v="4"/>
    <n v="408903.92"/>
    <n v="0"/>
    <m/>
    <m/>
    <s v="MID-LEVEL"/>
  </r>
  <r>
    <x v="0"/>
    <x v="11"/>
    <n v="17500"/>
    <s v="Other drug offenses"/>
    <x v="0"/>
    <x v="4"/>
    <n v="37645.839999999997"/>
    <n v="0"/>
    <m/>
    <m/>
    <s v="MID-LEVEL"/>
  </r>
  <r>
    <x v="9"/>
    <x v="3"/>
    <n v="17500"/>
    <s v="Other drug offenses"/>
    <x v="0"/>
    <x v="4"/>
    <n v="42752.75"/>
    <n v="0"/>
    <m/>
    <m/>
    <s v="MID-LEVEL"/>
  </r>
  <r>
    <x v="4"/>
    <x v="9"/>
    <n v="15000"/>
    <s v="Threatening"/>
    <x v="0"/>
    <x v="4"/>
    <n v="135650.29999999999"/>
    <n v="0"/>
    <m/>
    <m/>
    <s v="MID-LEVEL"/>
  </r>
  <r>
    <x v="0"/>
    <x v="5"/>
    <n v="14500"/>
    <s v="Theft"/>
    <x v="0"/>
    <x v="4"/>
    <n v="358862.35"/>
    <n v="0"/>
    <m/>
    <m/>
    <s v="MID-LEVEL"/>
  </r>
  <r>
    <x v="4"/>
    <x v="7"/>
    <n v="12000"/>
    <s v="Narcotics - cocaine and heroin"/>
    <x v="0"/>
    <x v="4"/>
    <n v="63068.59"/>
    <n v="0"/>
    <m/>
    <m/>
    <s v="BCM"/>
  </r>
  <r>
    <x v="4"/>
    <x v="9"/>
    <n v="12500"/>
    <s v="Robbery"/>
    <x v="0"/>
    <x v="4"/>
    <n v="111694.63"/>
    <n v="0"/>
    <m/>
    <m/>
    <s v="BCM"/>
  </r>
  <r>
    <x v="3"/>
    <x v="4"/>
    <n v="11200"/>
    <s v="Homicide"/>
    <x v="0"/>
    <x v="4"/>
    <n v="221099.42"/>
    <n v="0"/>
    <m/>
    <m/>
    <s v="BCM"/>
  </r>
  <r>
    <x v="11"/>
    <x v="8"/>
    <n v="11200"/>
    <s v="Homicide"/>
    <x v="0"/>
    <x v="4"/>
    <n v="280668.71999999997"/>
    <n v="0"/>
    <m/>
    <m/>
    <s v="BCM"/>
  </r>
  <r>
    <x v="11"/>
    <x v="7"/>
    <n v="18500"/>
    <s v="Other criminal"/>
    <x v="0"/>
    <x v="4"/>
    <n v="870610.69"/>
    <n v="0"/>
    <m/>
    <m/>
    <s v="MID-LEVEL"/>
  </r>
  <r>
    <x v="0"/>
    <x v="3"/>
    <n v="15500"/>
    <s v="Fraud"/>
    <x v="0"/>
    <x v="4"/>
    <n v="14116.35"/>
    <n v="0"/>
    <m/>
    <m/>
    <s v="BCM"/>
  </r>
  <r>
    <x v="0"/>
    <x v="2"/>
    <n v="15000"/>
    <s v="Threatening"/>
    <x v="0"/>
    <x v="4"/>
    <n v="154290.06"/>
    <n v="0"/>
    <m/>
    <m/>
    <s v="MID-LEVEL"/>
  </r>
  <r>
    <x v="0"/>
    <x v="0"/>
    <n v="16500"/>
    <s v="Other vehicle offenses"/>
    <x v="0"/>
    <x v="4"/>
    <n v="30500.22"/>
    <n v="0"/>
    <m/>
    <m/>
    <s v="BCM"/>
  </r>
  <r>
    <x v="4"/>
    <x v="6"/>
    <n v="17000"/>
    <s v="Mischief"/>
    <x v="0"/>
    <x v="4"/>
    <n v="145973.29"/>
    <n v="0"/>
    <m/>
    <m/>
    <s v="MID-LEVEL"/>
  </r>
  <r>
    <x v="11"/>
    <x v="11"/>
    <n v="11500"/>
    <s v="Sexual assault"/>
    <x v="0"/>
    <x v="4"/>
    <n v="741541.04"/>
    <n v="0"/>
    <m/>
    <m/>
    <s v="MID-LEVEL"/>
  </r>
  <r>
    <x v="4"/>
    <x v="9"/>
    <n v="16500"/>
    <s v="Other vehicle offenses"/>
    <x v="0"/>
    <x v="4"/>
    <n v="99269.02"/>
    <n v="0"/>
    <m/>
    <m/>
    <s v="MID-LEVEL"/>
  </r>
  <r>
    <x v="4"/>
    <x v="0"/>
    <n v="18500"/>
    <s v="Other criminal"/>
    <x v="0"/>
    <x v="4"/>
    <n v="112283.67"/>
    <n v="0"/>
    <m/>
    <m/>
    <s v="BCM"/>
  </r>
  <r>
    <x v="0"/>
    <x v="5"/>
    <n v="10000"/>
    <s v="Other criminal"/>
    <x v="0"/>
    <x v="4"/>
    <n v="3760.33"/>
    <n v="0"/>
    <m/>
    <m/>
    <s v="MID-LEVEL"/>
  </r>
  <r>
    <x v="11"/>
    <x v="3"/>
    <n v="11200"/>
    <s v="Homicide"/>
    <x v="0"/>
    <x v="4"/>
    <n v="88286.36"/>
    <n v="0"/>
    <m/>
    <m/>
    <s v="MID-LEVEL"/>
  </r>
  <r>
    <x v="14"/>
    <x v="2"/>
    <n v="13500"/>
    <s v="Weapons offenses"/>
    <x v="0"/>
    <x v="4"/>
    <n v="22543.18"/>
    <n v="0"/>
    <m/>
    <m/>
    <s v="Other"/>
  </r>
  <r>
    <x v="3"/>
    <x v="2"/>
    <n v="13500"/>
    <s v="Weapons offenses"/>
    <x v="0"/>
    <x v="4"/>
    <n v="2394.2600000000002"/>
    <n v="0"/>
    <m/>
    <m/>
    <s v="Other"/>
  </r>
  <r>
    <x v="9"/>
    <x v="4"/>
    <n v="10000"/>
    <s v="Other criminal"/>
    <x v="0"/>
    <x v="4"/>
    <n v="12610.45"/>
    <n v="0"/>
    <m/>
    <m/>
    <s v="MID-LEVEL"/>
  </r>
  <r>
    <x v="11"/>
    <x v="11"/>
    <n v="16000"/>
    <s v="Impaired driving"/>
    <x v="0"/>
    <x v="4"/>
    <n v="155122.82999999999"/>
    <n v="0"/>
    <m/>
    <m/>
    <s v="MID-LEVEL"/>
  </r>
  <r>
    <x v="4"/>
    <x v="9"/>
    <n v="10000"/>
    <s v="Other criminal"/>
    <x v="0"/>
    <x v="4"/>
    <n v="22999.62"/>
    <n v="0"/>
    <m/>
    <m/>
    <s v="MID-LEVEL"/>
  </r>
  <r>
    <x v="4"/>
    <x v="11"/>
    <n v="15000"/>
    <s v="Threatening"/>
    <x v="0"/>
    <x v="4"/>
    <n v="139415.06"/>
    <n v="0"/>
    <m/>
    <m/>
    <s v="MID-LEVEL"/>
  </r>
  <r>
    <x v="11"/>
    <x v="5"/>
    <n v="18500"/>
    <s v="Other criminal"/>
    <x v="0"/>
    <x v="4"/>
    <n v="216265.37"/>
    <n v="0"/>
    <m/>
    <m/>
    <s v="BCM"/>
  </r>
  <r>
    <x v="11"/>
    <x v="7"/>
    <n v="11500"/>
    <s v="Sexual assault"/>
    <x v="0"/>
    <x v="4"/>
    <n v="181996.71"/>
    <n v="0"/>
    <m/>
    <m/>
    <s v="Other"/>
  </r>
  <r>
    <x v="4"/>
    <x v="1"/>
    <n v="16000"/>
    <s v="Impaired driving"/>
    <x v="0"/>
    <x v="4"/>
    <n v="101704.55"/>
    <n v="0"/>
    <m/>
    <m/>
    <s v="MID-LEVEL"/>
  </r>
  <r>
    <x v="4"/>
    <x v="5"/>
    <n v="11500"/>
    <s v="Sexual assault"/>
    <x v="0"/>
    <x v="4"/>
    <n v="113306.74"/>
    <n v="0"/>
    <m/>
    <m/>
    <s v="Other"/>
  </r>
  <r>
    <x v="11"/>
    <x v="3"/>
    <n v="12000"/>
    <s v="Narcotics - cocaine and heroin"/>
    <x v="0"/>
    <x v="4"/>
    <n v="137967.71"/>
    <n v="0"/>
    <m/>
    <m/>
    <s v="BCM"/>
  </r>
  <r>
    <x v="11"/>
    <x v="1"/>
    <n v="11500"/>
    <s v="Sexual assault"/>
    <x v="0"/>
    <x v="4"/>
    <n v="574046.42000000004"/>
    <n v="0"/>
    <m/>
    <m/>
    <s v="MID-LEVEL"/>
  </r>
  <r>
    <x v="11"/>
    <x v="5"/>
    <n v="13500"/>
    <s v="Weapons offenses"/>
    <x v="0"/>
    <x v="4"/>
    <n v="380557.82"/>
    <n v="0"/>
    <m/>
    <m/>
    <s v="MID-LEVEL"/>
  </r>
  <r>
    <x v="11"/>
    <x v="11"/>
    <n v="12500"/>
    <s v="Robbery"/>
    <x v="0"/>
    <x v="4"/>
    <n v="560818.91"/>
    <n v="0"/>
    <m/>
    <m/>
    <s v="MID-LEVEL"/>
  </r>
  <r>
    <x v="11"/>
    <x v="10"/>
    <n v="14000"/>
    <s v="Assault"/>
    <x v="0"/>
    <x v="4"/>
    <n v="14752.87"/>
    <n v="0"/>
    <m/>
    <m/>
    <s v="BCM"/>
  </r>
  <r>
    <x v="11"/>
    <x v="1"/>
    <n v="18500"/>
    <s v="Other criminal"/>
    <x v="0"/>
    <x v="4"/>
    <n v="628779.5"/>
    <n v="0"/>
    <m/>
    <m/>
    <s v="MID-LEVEL"/>
  </r>
  <r>
    <x v="11"/>
    <x v="4"/>
    <n v="15000"/>
    <s v="Threatening"/>
    <x v="0"/>
    <x v="4"/>
    <n v="198906.58"/>
    <n v="0"/>
    <m/>
    <m/>
    <s v="MID-LEVEL"/>
  </r>
  <r>
    <x v="3"/>
    <x v="8"/>
    <n v="17500"/>
    <s v="Other drug offenses"/>
    <x v="0"/>
    <x v="4"/>
    <n v="10034.06"/>
    <n v="0"/>
    <m/>
    <m/>
    <s v="BCM"/>
  </r>
  <r>
    <x v="4"/>
    <x v="8"/>
    <n v="11200"/>
    <s v="Homicide"/>
    <x v="0"/>
    <x v="4"/>
    <n v="186834.33"/>
    <n v="0"/>
    <m/>
    <m/>
    <s v="BCM"/>
  </r>
  <r>
    <x v="11"/>
    <x v="6"/>
    <n v="14000"/>
    <s v="Assault"/>
    <x v="0"/>
    <x v="4"/>
    <n v="1366431.33"/>
    <n v="0"/>
    <m/>
    <m/>
    <s v="MID-LEVEL"/>
  </r>
  <r>
    <x v="0"/>
    <x v="9"/>
    <n v="13000"/>
    <s v="Break and enter"/>
    <x v="0"/>
    <x v="4"/>
    <n v="13677.37"/>
    <n v="0"/>
    <m/>
    <m/>
    <s v="BCM"/>
  </r>
  <r>
    <x v="11"/>
    <x v="6"/>
    <n v="11000"/>
    <s v="Murder"/>
    <x v="1"/>
    <x v="4"/>
    <n v="74763.240000000005"/>
    <n v="0"/>
    <m/>
    <m/>
    <s v="MID-LEVEL"/>
  </r>
  <r>
    <x v="4"/>
    <x v="5"/>
    <n v="16500"/>
    <s v="Other vehicle offenses"/>
    <x v="0"/>
    <x v="4"/>
    <n v="6253.04"/>
    <n v="0"/>
    <m/>
    <m/>
    <s v="BCM"/>
  </r>
  <r>
    <x v="3"/>
    <x v="10"/>
    <n v="17500"/>
    <s v="Other drug offenses"/>
    <x v="0"/>
    <x v="4"/>
    <n v="12882.68"/>
    <n v="0"/>
    <m/>
    <m/>
    <s v="BCM"/>
  </r>
  <r>
    <x v="0"/>
    <x v="2"/>
    <n v="13000"/>
    <s v="Break and enter"/>
    <x v="0"/>
    <x v="4"/>
    <n v="27657.87"/>
    <n v="0"/>
    <m/>
    <m/>
    <s v="BCM"/>
  </r>
  <r>
    <x v="11"/>
    <x v="7"/>
    <n v="12500"/>
    <s v="Robbery"/>
    <x v="0"/>
    <x v="4"/>
    <n v="101707.28"/>
    <n v="0"/>
    <m/>
    <m/>
    <s v="BCM"/>
  </r>
  <r>
    <x v="11"/>
    <x v="4"/>
    <n v="12500"/>
    <s v="Robbery"/>
    <x v="0"/>
    <x v="4"/>
    <n v="59295.91"/>
    <n v="0"/>
    <m/>
    <m/>
    <s v="Other"/>
  </r>
  <r>
    <x v="4"/>
    <x v="5"/>
    <n v="11200"/>
    <s v="Homicide"/>
    <x v="0"/>
    <x v="4"/>
    <n v="116821.04"/>
    <n v="0"/>
    <m/>
    <m/>
    <s v="MID-LEVEL"/>
  </r>
  <r>
    <x v="11"/>
    <x v="10"/>
    <n v="16000"/>
    <s v="Impaired driving"/>
    <x v="0"/>
    <x v="4"/>
    <n v="118551.51"/>
    <n v="0"/>
    <m/>
    <m/>
    <s v="MID-LEVEL"/>
  </r>
  <r>
    <x v="11"/>
    <x v="11"/>
    <n v="18500"/>
    <s v="Other criminal"/>
    <x v="0"/>
    <x v="4"/>
    <n v="10799.94"/>
    <n v="0"/>
    <m/>
    <m/>
    <s v="Other"/>
  </r>
  <r>
    <x v="4"/>
    <x v="2"/>
    <n v="13500"/>
    <s v="Weapons offenses"/>
    <x v="0"/>
    <x v="4"/>
    <n v="78849.69"/>
    <n v="0"/>
    <m/>
    <m/>
    <s v="BCM"/>
  </r>
  <r>
    <x v="11"/>
    <x v="6"/>
    <n v="16500"/>
    <s v="Other vehicle offenses"/>
    <x v="0"/>
    <x v="4"/>
    <n v="122483.33"/>
    <n v="0"/>
    <m/>
    <m/>
    <s v="MID-LEVEL"/>
  </r>
  <r>
    <x v="11"/>
    <x v="11"/>
    <n v="11000"/>
    <s v="Murder"/>
    <x v="1"/>
    <x v="4"/>
    <n v="78579.25"/>
    <n v="0"/>
    <m/>
    <m/>
    <s v="MID-LEVEL"/>
  </r>
  <r>
    <x v="4"/>
    <x v="1"/>
    <n v="12500"/>
    <s v="Robbery"/>
    <x v="0"/>
    <x v="4"/>
    <n v="29386.53"/>
    <n v="0"/>
    <m/>
    <m/>
    <s v="Other"/>
  </r>
  <r>
    <x v="4"/>
    <x v="10"/>
    <n v="12500"/>
    <s v="Robbery"/>
    <x v="0"/>
    <x v="4"/>
    <n v="21600.35"/>
    <n v="0"/>
    <m/>
    <m/>
    <s v="Other"/>
  </r>
  <r>
    <x v="0"/>
    <x v="4"/>
    <n v="17500"/>
    <s v="Other drug offenses"/>
    <x v="0"/>
    <x v="4"/>
    <n v="654.21"/>
    <n v="0"/>
    <m/>
    <m/>
    <s v="BCM"/>
  </r>
  <r>
    <x v="11"/>
    <x v="6"/>
    <n v="18000"/>
    <s v="Fail to comply"/>
    <x v="0"/>
    <x v="4"/>
    <n v="1015531.72"/>
    <n v="0"/>
    <m/>
    <m/>
    <s v="MID-LEVEL"/>
  </r>
  <r>
    <x v="4"/>
    <x v="7"/>
    <n v="11200"/>
    <s v="Homicide"/>
    <x v="0"/>
    <x v="4"/>
    <n v="14958.45"/>
    <n v="0"/>
    <m/>
    <m/>
    <s v="Other"/>
  </r>
  <r>
    <x v="0"/>
    <x v="9"/>
    <n v="16000"/>
    <s v="Impaired driving"/>
    <x v="0"/>
    <x v="4"/>
    <n v="341.06"/>
    <n v="0"/>
    <m/>
    <m/>
    <s v="BCM"/>
  </r>
  <r>
    <x v="4"/>
    <x v="5"/>
    <n v="12500"/>
    <s v="Robbery"/>
    <x v="0"/>
    <x v="4"/>
    <n v="27840.04"/>
    <n v="0"/>
    <m/>
    <m/>
    <s v="Other"/>
  </r>
  <r>
    <x v="4"/>
    <x v="10"/>
    <n v="17500"/>
    <s v="Other drug offenses"/>
    <x v="0"/>
    <x v="4"/>
    <n v="43719.42"/>
    <n v="0"/>
    <m/>
    <m/>
    <s v="BCM"/>
  </r>
  <r>
    <x v="9"/>
    <x v="3"/>
    <n v="10000"/>
    <s v="Other criminal"/>
    <x v="0"/>
    <x v="4"/>
    <n v="14659.14"/>
    <n v="0"/>
    <m/>
    <m/>
    <s v="MID-LEVEL"/>
  </r>
  <r>
    <x v="4"/>
    <x v="6"/>
    <n v="16500"/>
    <s v="Other vehicle offenses"/>
    <x v="0"/>
    <x v="4"/>
    <n v="12512.91"/>
    <n v="0"/>
    <m/>
    <m/>
    <s v="BCM"/>
  </r>
  <r>
    <x v="11"/>
    <x v="4"/>
    <n v="11200"/>
    <s v="Homicide"/>
    <x v="0"/>
    <x v="4"/>
    <n v="26307.759999999998"/>
    <n v="0"/>
    <m/>
    <m/>
    <s v="Other"/>
  </r>
  <r>
    <x v="11"/>
    <x v="1"/>
    <n v="12000"/>
    <s v="Narcotics - cocaine and heroin"/>
    <x v="0"/>
    <x v="4"/>
    <n v="31841.73"/>
    <n v="0"/>
    <m/>
    <m/>
    <s v="BCM"/>
  </r>
  <r>
    <x v="11"/>
    <x v="9"/>
    <n v="17500"/>
    <s v="Other drug offenses"/>
    <x v="0"/>
    <x v="4"/>
    <n v="28825.21"/>
    <n v="0"/>
    <m/>
    <m/>
    <s v="MID-LEVEL"/>
  </r>
  <r>
    <x v="11"/>
    <x v="11"/>
    <n v="17000"/>
    <s v="Mischief"/>
    <x v="0"/>
    <x v="4"/>
    <n v="2445.25"/>
    <n v="0"/>
    <m/>
    <m/>
    <s v="BCM"/>
  </r>
  <r>
    <x v="11"/>
    <x v="5"/>
    <n v="18500"/>
    <s v="Other criminal"/>
    <x v="0"/>
    <x v="4"/>
    <n v="8742.1200000000008"/>
    <n v="0"/>
    <m/>
    <m/>
    <s v="Other"/>
  </r>
  <r>
    <x v="11"/>
    <x v="5"/>
    <n v="13000"/>
    <s v="Break and enter"/>
    <x v="0"/>
    <x v="4"/>
    <n v="2100.94"/>
    <n v="0"/>
    <m/>
    <m/>
    <s v="Other"/>
  </r>
  <r>
    <x v="11"/>
    <x v="4"/>
    <n v="11200"/>
    <s v="Homicide"/>
    <x v="0"/>
    <x v="4"/>
    <n v="171423.37"/>
    <n v="0"/>
    <m/>
    <m/>
    <s v="BCM"/>
  </r>
  <r>
    <x v="11"/>
    <x v="0"/>
    <n v="13500"/>
    <s v="Weapons offenses"/>
    <x v="0"/>
    <x v="4"/>
    <n v="21092.75"/>
    <n v="0"/>
    <m/>
    <m/>
    <s v="Other"/>
  </r>
  <r>
    <x v="11"/>
    <x v="2"/>
    <n v="18500"/>
    <s v="Other criminal"/>
    <x v="0"/>
    <x v="4"/>
    <n v="7453.35"/>
    <n v="0"/>
    <m/>
    <m/>
    <s v="Other"/>
  </r>
  <r>
    <x v="3"/>
    <x v="2"/>
    <n v="15500"/>
    <s v="Fraud"/>
    <x v="0"/>
    <x v="4"/>
    <n v="4341.5"/>
    <n v="0"/>
    <m/>
    <m/>
    <s v="BCM"/>
  </r>
  <r>
    <x v="6"/>
    <x v="7"/>
    <n v="14500"/>
    <s v="Theft"/>
    <x v="0"/>
    <x v="4"/>
    <n v="61.39"/>
    <n v="0"/>
    <m/>
    <m/>
    <s v="BCM"/>
  </r>
  <r>
    <x v="2"/>
    <x v="6"/>
    <n v="17500"/>
    <s v="Other drug offenses"/>
    <x v="0"/>
    <x v="4"/>
    <n v="19817.64"/>
    <n v="0"/>
    <m/>
    <m/>
    <s v="BCM"/>
  </r>
  <r>
    <x v="14"/>
    <x v="10"/>
    <n v="19000"/>
    <s v="BCM_AFA"/>
    <x v="3"/>
    <x v="4"/>
    <n v="442961.27"/>
    <n v="0"/>
    <s v="Y"/>
    <m/>
    <s v="MID-LEVEL"/>
  </r>
  <r>
    <x v="14"/>
    <x v="10"/>
    <n v="19000"/>
    <s v="BCM_AFA"/>
    <x v="3"/>
    <x v="4"/>
    <n v="358018.62"/>
    <n v="0"/>
    <s v="Y"/>
    <m/>
    <s v="BCM"/>
  </r>
  <r>
    <x v="7"/>
    <x v="11"/>
    <n v="11000"/>
    <s v="Murder"/>
    <x v="1"/>
    <x v="4"/>
    <n v="3074.35"/>
    <n v="0"/>
    <m/>
    <m/>
    <s v="MID-LEVEL"/>
  </r>
  <r>
    <x v="6"/>
    <x v="2"/>
    <n v="12500"/>
    <s v="Robbery"/>
    <x v="0"/>
    <x v="4"/>
    <n v="15701.75"/>
    <n v="0"/>
    <m/>
    <m/>
    <s v="Other"/>
  </r>
  <r>
    <x v="6"/>
    <x v="1"/>
    <n v="18500"/>
    <s v="Other criminal"/>
    <x v="0"/>
    <x v="4"/>
    <n v="1186.9000000000001"/>
    <n v="0"/>
    <m/>
    <m/>
    <s v="Other"/>
  </r>
  <r>
    <x v="3"/>
    <x v="2"/>
    <n v="18000"/>
    <s v="Fail to comply"/>
    <x v="0"/>
    <x v="4"/>
    <n v="2144.61"/>
    <n v="0"/>
    <m/>
    <m/>
    <s v="Other"/>
  </r>
  <r>
    <x v="2"/>
    <x v="11"/>
    <n v="12500"/>
    <s v="Robbery"/>
    <x v="0"/>
    <x v="4"/>
    <n v="16197.08"/>
    <n v="0"/>
    <m/>
    <m/>
    <s v="Other"/>
  </r>
  <r>
    <x v="14"/>
    <x v="4"/>
    <n v="15000"/>
    <s v="Threatening"/>
    <x v="0"/>
    <x v="4"/>
    <n v="195.6"/>
    <n v="0"/>
    <m/>
    <m/>
    <s v="BCM"/>
  </r>
  <r>
    <x v="6"/>
    <x v="1"/>
    <n v="11500"/>
    <s v="Sexual assault"/>
    <x v="0"/>
    <x v="4"/>
    <n v="11120.63"/>
    <n v="0"/>
    <m/>
    <m/>
    <s v="BCM"/>
  </r>
  <r>
    <x v="14"/>
    <x v="7"/>
    <n v="17500"/>
    <s v="Other drug offenses"/>
    <x v="0"/>
    <x v="4"/>
    <n v="22619.25"/>
    <n v="0"/>
    <m/>
    <m/>
    <s v="BCM"/>
  </r>
  <r>
    <x v="3"/>
    <x v="3"/>
    <n v="10000"/>
    <s v="Other criminal"/>
    <x v="0"/>
    <x v="4"/>
    <n v="1448.85"/>
    <n v="0"/>
    <m/>
    <m/>
    <s v="MID-LEVEL"/>
  </r>
  <r>
    <x v="3"/>
    <x v="8"/>
    <n v="13500"/>
    <s v="Weapons offenses"/>
    <x v="0"/>
    <x v="4"/>
    <n v="80084.259999999995"/>
    <n v="0"/>
    <m/>
    <m/>
    <s v="BCM"/>
  </r>
  <r>
    <x v="2"/>
    <x v="3"/>
    <n v="13000"/>
    <s v="Break and enter"/>
    <x v="0"/>
    <x v="4"/>
    <n v="10252.34"/>
    <n v="0"/>
    <m/>
    <m/>
    <s v="BCM"/>
  </r>
  <r>
    <x v="2"/>
    <x v="6"/>
    <n v="13000"/>
    <s v="Break and enter"/>
    <x v="0"/>
    <x v="4"/>
    <n v="12646.2"/>
    <n v="0"/>
    <m/>
    <m/>
    <s v="BCM"/>
  </r>
  <r>
    <x v="9"/>
    <x v="8"/>
    <n v="13500"/>
    <s v="Murder"/>
    <x v="1"/>
    <x v="4"/>
    <n v="3315.13"/>
    <n v="0"/>
    <m/>
    <m/>
    <s v="BCM"/>
  </r>
  <r>
    <x v="9"/>
    <x v="4"/>
    <n v="11500"/>
    <s v="Sexual assault"/>
    <x v="0"/>
    <x v="4"/>
    <n v="81348.09"/>
    <n v="0"/>
    <m/>
    <m/>
    <s v="BCM"/>
  </r>
  <r>
    <x v="9"/>
    <x v="1"/>
    <n v="14000"/>
    <s v="Assault"/>
    <x v="0"/>
    <x v="4"/>
    <n v="20232.580000000002"/>
    <n v="0"/>
    <m/>
    <m/>
    <s v="BCM"/>
  </r>
  <r>
    <x v="9"/>
    <x v="9"/>
    <n v="16500"/>
    <s v="Other vehicle offenses"/>
    <x v="0"/>
    <x v="4"/>
    <n v="6193.43"/>
    <n v="0"/>
    <m/>
    <m/>
    <s v="BCM"/>
  </r>
  <r>
    <x v="0"/>
    <x v="3"/>
    <n v="11200"/>
    <s v="Homicide"/>
    <x v="0"/>
    <x v="4"/>
    <n v="12235.84"/>
    <n v="0"/>
    <m/>
    <m/>
    <s v="Other"/>
  </r>
  <r>
    <x v="9"/>
    <x v="2"/>
    <n v="12500"/>
    <s v="Robbery"/>
    <x v="0"/>
    <x v="4"/>
    <n v="40395.17"/>
    <n v="0"/>
    <m/>
    <m/>
    <s v="Other"/>
  </r>
  <r>
    <x v="11"/>
    <x v="7"/>
    <n v="11200"/>
    <s v="Homicide"/>
    <x v="0"/>
    <x v="4"/>
    <n v="15680.67"/>
    <n v="0"/>
    <m/>
    <m/>
    <s v="Other"/>
  </r>
  <r>
    <x v="4"/>
    <x v="4"/>
    <n v="12500"/>
    <s v="Robbery"/>
    <x v="0"/>
    <x v="4"/>
    <n v="17367.3"/>
    <n v="0"/>
    <m/>
    <m/>
    <s v="BCM"/>
  </r>
  <r>
    <x v="11"/>
    <x v="8"/>
    <n v="17000"/>
    <s v="Mischief"/>
    <x v="0"/>
    <x v="4"/>
    <n v="8630.25"/>
    <n v="0"/>
    <m/>
    <m/>
    <s v="BCM"/>
  </r>
  <r>
    <x v="9"/>
    <x v="2"/>
    <n v="18500"/>
    <s v="Other criminal"/>
    <x v="0"/>
    <x v="4"/>
    <n v="3137.77"/>
    <n v="0"/>
    <m/>
    <m/>
    <s v="Other"/>
  </r>
  <r>
    <x v="11"/>
    <x v="4"/>
    <n v="12500"/>
    <s v="Robbery"/>
    <x v="0"/>
    <x v="4"/>
    <n v="25042.01"/>
    <n v="0"/>
    <m/>
    <m/>
    <s v="BCM"/>
  </r>
  <r>
    <x v="11"/>
    <x v="11"/>
    <n v="17500"/>
    <s v="Other drug offenses"/>
    <x v="0"/>
    <x v="4"/>
    <n v="4101.74"/>
    <n v="0"/>
    <m/>
    <m/>
    <s v="BCM"/>
  </r>
  <r>
    <x v="7"/>
    <x v="9"/>
    <n v="15500"/>
    <s v="Fraud"/>
    <x v="0"/>
    <x v="4"/>
    <n v="10404.4"/>
    <n v="0"/>
    <m/>
    <m/>
    <s v="BCM"/>
  </r>
  <r>
    <x v="2"/>
    <x v="11"/>
    <n v="12500"/>
    <s v="Robbery"/>
    <x v="0"/>
    <x v="4"/>
    <n v="34282.800000000003"/>
    <n v="0"/>
    <m/>
    <m/>
    <s v="BCM"/>
  </r>
  <r>
    <x v="6"/>
    <x v="2"/>
    <n v="18500"/>
    <s v="Other criminal"/>
    <x v="0"/>
    <x v="4"/>
    <n v="7858.08"/>
    <n v="0"/>
    <m/>
    <m/>
    <s v="Other"/>
  </r>
  <r>
    <x v="2"/>
    <x v="0"/>
    <n v="19000"/>
    <s v="BCM_AFA"/>
    <x v="3"/>
    <x v="4"/>
    <n v="365918.22"/>
    <n v="0"/>
    <s v="Y"/>
    <m/>
    <s v="BCM"/>
  </r>
  <r>
    <x v="3"/>
    <x v="10"/>
    <n v="16500"/>
    <s v="Other vehicle offenses"/>
    <x v="0"/>
    <x v="4"/>
    <n v="3165.06"/>
    <n v="0"/>
    <m/>
    <m/>
    <s v="BCM"/>
  </r>
  <r>
    <x v="6"/>
    <x v="2"/>
    <n v="14500"/>
    <s v="Theft"/>
    <x v="0"/>
    <x v="4"/>
    <n v="68.209999999999994"/>
    <n v="0"/>
    <m/>
    <m/>
    <s v="BCM"/>
  </r>
  <r>
    <x v="14"/>
    <x v="10"/>
    <n v="17500"/>
    <s v="Other drug offenses"/>
    <x v="0"/>
    <x v="4"/>
    <n v="7639.8"/>
    <n v="0"/>
    <m/>
    <m/>
    <s v="BCM"/>
  </r>
  <r>
    <x v="2"/>
    <x v="9"/>
    <n v="13000"/>
    <s v="Break and enter"/>
    <x v="0"/>
    <x v="4"/>
    <n v="13377.79"/>
    <n v="0"/>
    <m/>
    <m/>
    <s v="BCM"/>
  </r>
  <r>
    <x v="14"/>
    <x v="9"/>
    <n v="13500"/>
    <s v="Murder"/>
    <x v="1"/>
    <x v="4"/>
    <n v="2084.5700000000002"/>
    <n v="0"/>
    <m/>
    <m/>
    <s v="MID-LEVEL"/>
  </r>
  <r>
    <x v="2"/>
    <x v="1"/>
    <n v="18000"/>
    <s v="Fail to comply"/>
    <x v="0"/>
    <x v="4"/>
    <n v="152.9"/>
    <n v="0"/>
    <m/>
    <m/>
    <s v="BCM"/>
  </r>
  <r>
    <x v="9"/>
    <x v="10"/>
    <n v="13000"/>
    <s v="Break and enter"/>
    <x v="0"/>
    <x v="4"/>
    <n v="2026.08"/>
    <n v="0"/>
    <m/>
    <m/>
    <s v="BCM"/>
  </r>
  <r>
    <x v="3"/>
    <x v="9"/>
    <n v="17000"/>
    <s v="Mischief"/>
    <x v="0"/>
    <x v="4"/>
    <n v="4873.75"/>
    <n v="0"/>
    <m/>
    <m/>
    <s v="BCM"/>
  </r>
  <r>
    <x v="3"/>
    <x v="0"/>
    <n v="12000"/>
    <s v="Murder"/>
    <x v="1"/>
    <x v="4"/>
    <n v="1637.1"/>
    <n v="0"/>
    <m/>
    <m/>
    <s v="BCM"/>
  </r>
  <r>
    <x v="9"/>
    <x v="8"/>
    <n v="14000"/>
    <s v="Assault"/>
    <x v="0"/>
    <x v="4"/>
    <n v="1780.35"/>
    <n v="0"/>
    <m/>
    <m/>
    <s v="Other"/>
  </r>
  <r>
    <x v="9"/>
    <x v="7"/>
    <n v="10000"/>
    <s v="Other criminal"/>
    <x v="0"/>
    <x v="4"/>
    <n v="11630.81"/>
    <n v="0"/>
    <m/>
    <m/>
    <s v="MID-LEVEL"/>
  </r>
  <r>
    <x v="3"/>
    <x v="6"/>
    <n v="19000"/>
    <s v="BCM_AFA"/>
    <x v="3"/>
    <x v="4"/>
    <n v="-2337.5"/>
    <n v="0"/>
    <s v="Y"/>
    <m/>
    <s v="MID-LEVEL"/>
  </r>
  <r>
    <x v="9"/>
    <x v="6"/>
    <n v="16000"/>
    <s v="Impaired driving"/>
    <x v="0"/>
    <x v="4"/>
    <n v="41497.01"/>
    <n v="0"/>
    <m/>
    <m/>
    <s v="BCM"/>
  </r>
  <r>
    <x v="4"/>
    <x v="11"/>
    <n v="12500"/>
    <s v="Robbery"/>
    <x v="0"/>
    <x v="4"/>
    <n v="5241.59"/>
    <n v="0"/>
    <m/>
    <m/>
    <s v="Other"/>
  </r>
  <r>
    <x v="4"/>
    <x v="5"/>
    <n v="14000"/>
    <s v="Assault"/>
    <x v="0"/>
    <x v="4"/>
    <n v="17339.62"/>
    <n v="0"/>
    <m/>
    <m/>
    <s v="BCM"/>
  </r>
  <r>
    <x v="3"/>
    <x v="6"/>
    <n v="16500"/>
    <s v="Other vehicle offenses"/>
    <x v="0"/>
    <x v="4"/>
    <n v="6002.7"/>
    <n v="0"/>
    <m/>
    <m/>
    <s v="BCM"/>
  </r>
  <r>
    <x v="9"/>
    <x v="2"/>
    <n v="17000"/>
    <s v="Mischief"/>
    <x v="0"/>
    <x v="4"/>
    <n v="136.43"/>
    <n v="0"/>
    <m/>
    <m/>
    <s v="Other"/>
  </r>
  <r>
    <x v="4"/>
    <x v="2"/>
    <n v="10000"/>
    <s v="Other criminal"/>
    <x v="0"/>
    <x v="4"/>
    <n v="4560.5600000000004"/>
    <n v="0"/>
    <m/>
    <m/>
    <s v="MID-LEVEL"/>
  </r>
  <r>
    <x v="4"/>
    <x v="3"/>
    <n v="18500"/>
    <s v="Other criminal"/>
    <x v="0"/>
    <x v="4"/>
    <n v="9932.83"/>
    <n v="0"/>
    <m/>
    <m/>
    <s v="Other"/>
  </r>
  <r>
    <x v="4"/>
    <x v="11"/>
    <n v="18500"/>
    <s v="Other criminal"/>
    <x v="0"/>
    <x v="4"/>
    <n v="2319.23"/>
    <n v="0"/>
    <m/>
    <m/>
    <s v="Other"/>
  </r>
  <r>
    <x v="2"/>
    <x v="11"/>
    <n v="10000"/>
    <s v="Other criminal"/>
    <x v="0"/>
    <x v="4"/>
    <n v="14040.87"/>
    <n v="0"/>
    <m/>
    <m/>
    <s v="MID-LEVEL"/>
  </r>
  <r>
    <x v="7"/>
    <x v="2"/>
    <n v="13000"/>
    <s v="Break and enter"/>
    <x v="0"/>
    <x v="4"/>
    <n v="115.85"/>
    <n v="0"/>
    <m/>
    <m/>
    <s v="BCM"/>
  </r>
  <r>
    <x v="6"/>
    <x v="1"/>
    <n v="14000"/>
    <s v="Assault"/>
    <x v="0"/>
    <x v="4"/>
    <n v="16358.86"/>
    <n v="0"/>
    <m/>
    <m/>
    <s v="Other"/>
  </r>
  <r>
    <x v="6"/>
    <x v="7"/>
    <n v="15500"/>
    <s v="Fraud"/>
    <x v="0"/>
    <x v="4"/>
    <n v="14177.97"/>
    <n v="0"/>
    <m/>
    <m/>
    <s v="BCM"/>
  </r>
  <r>
    <x v="7"/>
    <x v="8"/>
    <n v="18000"/>
    <s v="Fail to comply"/>
    <x v="0"/>
    <x v="4"/>
    <n v="288.91000000000003"/>
    <n v="0"/>
    <m/>
    <m/>
    <s v="BCM"/>
  </r>
  <r>
    <x v="14"/>
    <x v="11"/>
    <n v="18500"/>
    <s v="Other criminal"/>
    <x v="0"/>
    <x v="4"/>
    <n v="337.65"/>
    <n v="0"/>
    <m/>
    <m/>
    <s v="Other"/>
  </r>
  <r>
    <x v="3"/>
    <x v="3"/>
    <n v="11200"/>
    <s v="Homicide"/>
    <x v="0"/>
    <x v="4"/>
    <n v="21356.12"/>
    <n v="0"/>
    <m/>
    <m/>
    <s v="Other"/>
  </r>
  <r>
    <x v="3"/>
    <x v="8"/>
    <n v="14000"/>
    <s v="Assault"/>
    <x v="0"/>
    <x v="4"/>
    <n v="97.52"/>
    <n v="0"/>
    <m/>
    <m/>
    <s v="BCM"/>
  </r>
  <r>
    <x v="0"/>
    <x v="9"/>
    <n v="15000"/>
    <s v="Threatening"/>
    <x v="0"/>
    <x v="4"/>
    <n v="8602.9699999999993"/>
    <n v="0"/>
    <m/>
    <m/>
    <s v="BCM"/>
  </r>
  <r>
    <x v="9"/>
    <x v="11"/>
    <n v="19000"/>
    <s v="BCM_AFA"/>
    <x v="3"/>
    <x v="4"/>
    <n v="-4675"/>
    <n v="0"/>
    <s v="Y"/>
    <m/>
    <s v="MID-LEVEL"/>
  </r>
  <r>
    <x v="0"/>
    <x v="3"/>
    <n v="11000"/>
    <s v="Murder"/>
    <x v="1"/>
    <x v="4"/>
    <n v="7953.08"/>
    <n v="0"/>
    <m/>
    <m/>
    <s v="Other"/>
  </r>
  <r>
    <x v="0"/>
    <x v="3"/>
    <n v="10000"/>
    <s v="Other criminal"/>
    <x v="0"/>
    <x v="4"/>
    <n v="6439.25"/>
    <n v="0"/>
    <m/>
    <m/>
    <s v="MID-LEVEL"/>
  </r>
  <r>
    <x v="3"/>
    <x v="8"/>
    <n v="13000"/>
    <s v="Break and enter"/>
    <x v="0"/>
    <x v="4"/>
    <n v="2046.38"/>
    <n v="0"/>
    <m/>
    <m/>
    <s v="Other"/>
  </r>
  <r>
    <x v="7"/>
    <x v="8"/>
    <n v="15000"/>
    <s v="Threatening"/>
    <x v="0"/>
    <x v="4"/>
    <n v="780.65"/>
    <n v="0"/>
    <m/>
    <m/>
    <s v="BCM"/>
  </r>
  <r>
    <x v="3"/>
    <x v="2"/>
    <n v="19000"/>
    <s v="BCM_AFA"/>
    <x v="3"/>
    <x v="4"/>
    <n v="137553.47"/>
    <n v="0"/>
    <s v="Y"/>
    <m/>
    <s v="MID-LEVEL"/>
  </r>
  <r>
    <x v="4"/>
    <x v="6"/>
    <n v="16500"/>
    <s v="Other vehicle offenses"/>
    <x v="0"/>
    <x v="4"/>
    <n v="11236.85"/>
    <n v="0"/>
    <m/>
    <m/>
    <s v="Other"/>
  </r>
  <r>
    <x v="9"/>
    <x v="1"/>
    <n v="10000"/>
    <s v="Other criminal"/>
    <x v="0"/>
    <x v="4"/>
    <n v="1185.53"/>
    <n v="0"/>
    <m/>
    <m/>
    <s v="MID-LEVEL"/>
  </r>
  <r>
    <x v="4"/>
    <x v="0"/>
    <n v="13000"/>
    <s v="Break and enter"/>
    <x v="0"/>
    <x v="4"/>
    <n v="2346.23"/>
    <n v="0"/>
    <m/>
    <m/>
    <s v="BCM"/>
  </r>
  <r>
    <x v="0"/>
    <x v="3"/>
    <n v="18000"/>
    <s v="Fail to comply"/>
    <x v="0"/>
    <x v="4"/>
    <n v="7980.86"/>
    <n v="0"/>
    <m/>
    <m/>
    <s v="BCM"/>
  </r>
  <r>
    <x v="4"/>
    <x v="11"/>
    <n v="12500"/>
    <s v="Murder"/>
    <x v="1"/>
    <x v="4"/>
    <n v="30.7"/>
    <n v="0"/>
    <m/>
    <m/>
    <s v="MID-LEVEL"/>
  </r>
  <r>
    <x v="11"/>
    <x v="8"/>
    <n v="18000"/>
    <s v="Murder"/>
    <x v="1"/>
    <x v="4"/>
    <n v="1278.51"/>
    <n v="0"/>
    <m/>
    <m/>
    <s v="MID-LEVEL"/>
  </r>
  <r>
    <x v="11"/>
    <x v="11"/>
    <n v="16500"/>
    <s v="Other vehicle offenses"/>
    <x v="0"/>
    <x v="4"/>
    <n v="2378.83"/>
    <n v="0"/>
    <m/>
    <m/>
    <s v="Other"/>
  </r>
  <r>
    <x v="6"/>
    <x v="0"/>
    <n v="18000"/>
    <s v="Murder"/>
    <x v="1"/>
    <x v="4"/>
    <n v="109.14"/>
    <n v="0"/>
    <m/>
    <m/>
    <s v="BCM"/>
  </r>
  <r>
    <x v="7"/>
    <x v="11"/>
    <n v="12000"/>
    <s v="Narcotics - cocaine and heroin"/>
    <x v="0"/>
    <x v="4"/>
    <n v="129.93"/>
    <n v="0"/>
    <m/>
    <m/>
    <s v="Other"/>
  </r>
  <r>
    <x v="0"/>
    <x v="10"/>
    <n v="13000"/>
    <s v="Break and enter"/>
    <x v="0"/>
    <x v="4"/>
    <n v="272.85000000000002"/>
    <n v="0"/>
    <m/>
    <m/>
    <s v="BCM"/>
  </r>
  <r>
    <x v="11"/>
    <x v="6"/>
    <n v="14500"/>
    <s v="Theft"/>
    <x v="0"/>
    <x v="4"/>
    <n v="2256.19"/>
    <n v="0"/>
    <m/>
    <m/>
    <s v="Other"/>
  </r>
  <r>
    <x v="7"/>
    <x v="9"/>
    <n v="11000"/>
    <s v="Murder"/>
    <x v="1"/>
    <x v="4"/>
    <n v="18989.53"/>
    <n v="0"/>
    <m/>
    <m/>
    <s v="Other"/>
  </r>
  <r>
    <x v="2"/>
    <x v="9"/>
    <n v="16000"/>
    <s v="Impaired driving"/>
    <x v="0"/>
    <x v="4"/>
    <n v="17407.72"/>
    <n v="0"/>
    <m/>
    <m/>
    <s v="BCM"/>
  </r>
  <r>
    <x v="4"/>
    <x v="3"/>
    <n v="12500"/>
    <s v="Murder"/>
    <x v="1"/>
    <x v="4"/>
    <n v="1777.03"/>
    <n v="0"/>
    <m/>
    <m/>
    <s v="MID-LEVEL"/>
  </r>
  <r>
    <x v="6"/>
    <x v="10"/>
    <n v="18000"/>
    <s v="Fail to comply"/>
    <x v="0"/>
    <x v="4"/>
    <n v="545.70000000000005"/>
    <n v="0"/>
    <m/>
    <m/>
    <s v="Other"/>
  </r>
  <r>
    <x v="3"/>
    <x v="0"/>
    <n v="14000"/>
    <s v="Assault"/>
    <x v="0"/>
    <x v="4"/>
    <n v="2046.38"/>
    <n v="0"/>
    <m/>
    <m/>
    <s v="Other"/>
  </r>
  <r>
    <x v="14"/>
    <x v="10"/>
    <n v="10000"/>
    <s v="Other criminal"/>
    <x v="0"/>
    <x v="4"/>
    <n v="5347.86"/>
    <n v="0"/>
    <m/>
    <m/>
    <s v="MID-LEVEL"/>
  </r>
  <r>
    <x v="3"/>
    <x v="9"/>
    <n v="18500"/>
    <s v="Other criminal"/>
    <x v="0"/>
    <x v="4"/>
    <n v="218.28"/>
    <n v="0"/>
    <m/>
    <m/>
    <s v="Other"/>
  </r>
  <r>
    <x v="3"/>
    <x v="10"/>
    <n v="12500"/>
    <s v="Murder"/>
    <x v="1"/>
    <x v="4"/>
    <n v="136.43"/>
    <n v="0"/>
    <m/>
    <m/>
    <s v="BCM"/>
  </r>
  <r>
    <x v="2"/>
    <x v="7"/>
    <n v="12000"/>
    <s v="Narcotics - cocaine and heroin"/>
    <x v="0"/>
    <x v="4"/>
    <n v="1455.36"/>
    <n v="0"/>
    <m/>
    <m/>
    <s v="Other"/>
  </r>
  <r>
    <x v="14"/>
    <x v="9"/>
    <n v="18000"/>
    <s v="Fail to comply"/>
    <x v="0"/>
    <x v="4"/>
    <n v="306.95999999999998"/>
    <n v="0"/>
    <m/>
    <m/>
    <s v="BCM"/>
  </r>
  <r>
    <x v="9"/>
    <x v="9"/>
    <n v="19000"/>
    <s v="BCM_AFA"/>
    <x v="3"/>
    <x v="4"/>
    <n v="-2337.5"/>
    <n v="0"/>
    <s v="Y"/>
    <m/>
    <s v="MID-LEVEL"/>
  </r>
  <r>
    <x v="4"/>
    <x v="7"/>
    <n v="17500"/>
    <s v="Other drug offenses"/>
    <x v="0"/>
    <x v="4"/>
    <n v="2827.68"/>
    <n v="0"/>
    <m/>
    <m/>
    <s v="BCM"/>
  </r>
  <r>
    <x v="4"/>
    <x v="11"/>
    <n v="18000"/>
    <s v="Murder"/>
    <x v="1"/>
    <x v="4"/>
    <n v="368.35"/>
    <n v="0"/>
    <m/>
    <m/>
    <s v="BCM"/>
  </r>
  <r>
    <x v="3"/>
    <x v="2"/>
    <n v="19000"/>
    <s v="BCM_AFA"/>
    <x v="3"/>
    <x v="4"/>
    <n v="-35999.43"/>
    <n v="0"/>
    <s v="Y"/>
    <m/>
    <s v="BCM"/>
  </r>
  <r>
    <x v="0"/>
    <x v="7"/>
    <n v="13500"/>
    <s v="Murder"/>
    <x v="1"/>
    <x v="4"/>
    <n v="1398.36"/>
    <n v="0"/>
    <m/>
    <m/>
    <s v="BCM"/>
  </r>
  <r>
    <x v="0"/>
    <x v="3"/>
    <n v="13500"/>
    <s v="Murder"/>
    <x v="1"/>
    <x v="4"/>
    <n v="724.73"/>
    <n v="0"/>
    <m/>
    <m/>
    <s v="BCM"/>
  </r>
  <r>
    <x v="4"/>
    <x v="8"/>
    <n v="18500"/>
    <s v="Murder"/>
    <x v="1"/>
    <x v="4"/>
    <n v="3414.31"/>
    <n v="0"/>
    <m/>
    <m/>
    <s v="BCM"/>
  </r>
  <r>
    <x v="0"/>
    <x v="11"/>
    <n v="18000"/>
    <s v="Fail to comply"/>
    <x v="0"/>
    <x v="4"/>
    <n v="1043.6500000000001"/>
    <n v="0"/>
    <m/>
    <m/>
    <s v="Other"/>
  </r>
  <r>
    <x v="4"/>
    <x v="2"/>
    <n v="12000"/>
    <s v="Narcotics - cocaine and heroin"/>
    <x v="0"/>
    <x v="4"/>
    <n v="6875.83"/>
    <n v="0"/>
    <m/>
    <m/>
    <s v="Other"/>
  </r>
  <r>
    <x v="7"/>
    <x v="2"/>
    <n v="19000"/>
    <s v="BCM_AFA"/>
    <x v="3"/>
    <x v="4"/>
    <n v="437378.56"/>
    <n v="0"/>
    <s v="Y"/>
    <m/>
    <s v="BCM"/>
  </r>
  <r>
    <x v="7"/>
    <x v="0"/>
    <n v="19000"/>
    <s v="BCM_AFA"/>
    <x v="3"/>
    <x v="4"/>
    <n v="615329.52"/>
    <n v="0"/>
    <s v="Y"/>
    <m/>
    <s v="MID-LEVEL"/>
  </r>
  <r>
    <x v="7"/>
    <x v="3"/>
    <n v="19000"/>
    <s v="BCM_AFA"/>
    <x v="3"/>
    <x v="4"/>
    <n v="433381.11"/>
    <n v="0"/>
    <s v="Y"/>
    <m/>
    <s v="BCM"/>
  </r>
  <r>
    <x v="7"/>
    <x v="4"/>
    <n v="19000"/>
    <s v="BCM_AFA"/>
    <x v="3"/>
    <x v="4"/>
    <n v="1071721.55"/>
    <n v="0"/>
    <s v="Y"/>
    <m/>
    <s v="MID-LEVEL"/>
  </r>
  <r>
    <x v="7"/>
    <x v="10"/>
    <n v="19000"/>
    <s v="BCM_AFA"/>
    <x v="3"/>
    <x v="4"/>
    <n v="445381.11"/>
    <n v="0"/>
    <s v="Y"/>
    <m/>
    <s v="BCM"/>
  </r>
  <r>
    <x v="7"/>
    <x v="6"/>
    <n v="19000"/>
    <s v="BCM_AFA"/>
    <x v="3"/>
    <x v="4"/>
    <n v="420856.33"/>
    <n v="0"/>
    <s v="Y"/>
    <m/>
    <s v="BCM"/>
  </r>
  <r>
    <x v="7"/>
    <x v="1"/>
    <n v="19000"/>
    <s v="BCM_AFA"/>
    <x v="3"/>
    <x v="4"/>
    <n v="659852.63"/>
    <n v="0"/>
    <s v="Y"/>
    <m/>
    <s v="BCM"/>
  </r>
  <r>
    <x v="6"/>
    <x v="8"/>
    <n v="19000"/>
    <s v="BCM_AFA"/>
    <x v="3"/>
    <x v="4"/>
    <n v="411379.53"/>
    <n v="0"/>
    <s v="Y"/>
    <m/>
    <s v="BCM"/>
  </r>
  <r>
    <x v="6"/>
    <x v="0"/>
    <n v="19000"/>
    <s v="BCM_AFA"/>
    <x v="3"/>
    <x v="4"/>
    <n v="567166.54"/>
    <n v="0"/>
    <s v="Y"/>
    <m/>
    <s v="MID-LEVEL"/>
  </r>
  <r>
    <x v="6"/>
    <x v="11"/>
    <n v="19000"/>
    <s v="BCM_AFA"/>
    <x v="3"/>
    <x v="4"/>
    <n v="513741.15"/>
    <n v="0"/>
    <s v="Y"/>
    <m/>
    <s v="MID-LEVEL"/>
  </r>
  <r>
    <x v="2"/>
    <x v="8"/>
    <n v="19000"/>
    <s v="BCM_AFA"/>
    <x v="3"/>
    <x v="4"/>
    <n v="394215.87"/>
    <n v="0"/>
    <s v="Y"/>
    <m/>
    <s v="BCM"/>
  </r>
  <r>
    <x v="2"/>
    <x v="6"/>
    <n v="19000"/>
    <s v="BCM_AFA"/>
    <x v="3"/>
    <x v="4"/>
    <n v="532930.25"/>
    <n v="0"/>
    <s v="Y"/>
    <m/>
    <s v="BCM"/>
  </r>
  <r>
    <x v="14"/>
    <x v="9"/>
    <n v="19000"/>
    <s v="BCM_AFA"/>
    <x v="3"/>
    <x v="4"/>
    <n v="363905.45"/>
    <n v="0"/>
    <s v="Y"/>
    <m/>
    <s v="BCM"/>
  </r>
  <r>
    <x v="14"/>
    <x v="8"/>
    <n v="19000"/>
    <s v="BCM_AFA"/>
    <x v="3"/>
    <x v="4"/>
    <n v="358018.62"/>
    <n v="0"/>
    <s v="Y"/>
    <m/>
    <s v="BCM"/>
  </r>
  <r>
    <x v="3"/>
    <x v="2"/>
    <n v="12000"/>
    <s v="Narcotics - cocaine and heroin"/>
    <x v="0"/>
    <x v="4"/>
    <n v="953190.08"/>
    <n v="0"/>
    <m/>
    <m/>
    <s v="MID-LEVEL"/>
  </r>
  <r>
    <x v="14"/>
    <x v="10"/>
    <n v="14500"/>
    <s v="Theft"/>
    <x v="0"/>
    <x v="4"/>
    <n v="512932.77"/>
    <n v="0"/>
    <m/>
    <m/>
    <s v="MID-LEVEL"/>
  </r>
  <r>
    <x v="2"/>
    <x v="9"/>
    <n v="12500"/>
    <s v="Robbery"/>
    <x v="0"/>
    <x v="4"/>
    <n v="629798.48"/>
    <n v="0"/>
    <m/>
    <m/>
    <s v="MID-LEVEL"/>
  </r>
  <r>
    <x v="6"/>
    <x v="7"/>
    <n v="18500"/>
    <s v="Other criminal"/>
    <x v="0"/>
    <x v="4"/>
    <n v="742366.83"/>
    <n v="0"/>
    <m/>
    <m/>
    <s v="MID-LEVEL"/>
  </r>
  <r>
    <x v="7"/>
    <x v="9"/>
    <n v="12500"/>
    <s v="Robbery"/>
    <x v="0"/>
    <x v="4"/>
    <n v="487807.67"/>
    <n v="0"/>
    <m/>
    <m/>
    <s v="MID-LEVEL"/>
  </r>
  <r>
    <x v="7"/>
    <x v="9"/>
    <n v="12000"/>
    <s v="Narcotics - cocaine and heroin"/>
    <x v="0"/>
    <x v="4"/>
    <n v="199952.78"/>
    <n v="0"/>
    <m/>
    <m/>
    <s v="BCM"/>
  </r>
  <r>
    <x v="7"/>
    <x v="10"/>
    <n v="11500"/>
    <s v="Sexual assault"/>
    <x v="0"/>
    <x v="4"/>
    <n v="57967.68"/>
    <n v="0"/>
    <m/>
    <m/>
    <s v="BCM"/>
  </r>
  <r>
    <x v="7"/>
    <x v="3"/>
    <n v="11000"/>
    <s v="Murder"/>
    <x v="1"/>
    <x v="4"/>
    <n v="1115544.0900000001"/>
    <n v="0"/>
    <m/>
    <m/>
    <s v="BCM"/>
  </r>
  <r>
    <x v="7"/>
    <x v="7"/>
    <n v="11500"/>
    <s v="Sexual assault"/>
    <x v="0"/>
    <x v="4"/>
    <n v="463270.24"/>
    <n v="0"/>
    <m/>
    <m/>
    <s v="MID-LEVEL"/>
  </r>
  <r>
    <x v="7"/>
    <x v="7"/>
    <n v="12000"/>
    <s v="Narcotics - cocaine and heroin"/>
    <x v="0"/>
    <x v="4"/>
    <n v="123609.66"/>
    <n v="0"/>
    <m/>
    <m/>
    <s v="BCM"/>
  </r>
  <r>
    <x v="14"/>
    <x v="6"/>
    <n v="14000"/>
    <s v="Assault"/>
    <x v="0"/>
    <x v="4"/>
    <n v="17703.099999999999"/>
    <n v="0"/>
    <m/>
    <m/>
    <s v="BCM"/>
  </r>
  <r>
    <x v="7"/>
    <x v="9"/>
    <n v="11200"/>
    <s v="Homicide"/>
    <x v="0"/>
    <x v="4"/>
    <n v="100558.06"/>
    <n v="0"/>
    <m/>
    <m/>
    <s v="MID-LEVEL"/>
  </r>
  <r>
    <x v="2"/>
    <x v="1"/>
    <n v="11200"/>
    <s v="Homicide"/>
    <x v="0"/>
    <x v="4"/>
    <n v="100486.67"/>
    <n v="0"/>
    <m/>
    <m/>
    <s v="BCM"/>
  </r>
  <r>
    <x v="7"/>
    <x v="4"/>
    <n v="14000"/>
    <s v="Assault"/>
    <x v="0"/>
    <x v="4"/>
    <n v="1337337.74"/>
    <n v="0"/>
    <m/>
    <m/>
    <s v="MID-LEVEL"/>
  </r>
  <r>
    <x v="7"/>
    <x v="8"/>
    <n v="12500"/>
    <s v="Robbery"/>
    <x v="0"/>
    <x v="4"/>
    <n v="49805.53"/>
    <n v="0"/>
    <m/>
    <m/>
    <s v="BCM"/>
  </r>
  <r>
    <x v="7"/>
    <x v="2"/>
    <n v="11000"/>
    <s v="Murder"/>
    <x v="1"/>
    <x v="4"/>
    <n v="484678.99"/>
    <n v="0"/>
    <m/>
    <m/>
    <s v="BCM"/>
  </r>
  <r>
    <x v="7"/>
    <x v="11"/>
    <n v="14000"/>
    <s v="Assault"/>
    <x v="0"/>
    <x v="4"/>
    <n v="1140861.43"/>
    <n v="0"/>
    <m/>
    <m/>
    <s v="MID-LEVEL"/>
  </r>
  <r>
    <x v="6"/>
    <x v="7"/>
    <n v="11000"/>
    <s v="Murder"/>
    <x v="1"/>
    <x v="4"/>
    <n v="724431.03"/>
    <n v="0"/>
    <m/>
    <m/>
    <s v="BCM"/>
  </r>
  <r>
    <x v="7"/>
    <x v="7"/>
    <n v="12000"/>
    <s v="Narcotics - cocaine and heroin"/>
    <x v="0"/>
    <x v="4"/>
    <n v="777649.28"/>
    <n v="0"/>
    <m/>
    <m/>
    <s v="MID-LEVEL"/>
  </r>
  <r>
    <x v="7"/>
    <x v="3"/>
    <n v="13000"/>
    <s v="Break and enter"/>
    <x v="0"/>
    <x v="4"/>
    <n v="383883.16"/>
    <n v="0"/>
    <m/>
    <m/>
    <s v="MID-LEVEL"/>
  </r>
  <r>
    <x v="7"/>
    <x v="8"/>
    <n v="12500"/>
    <s v="Robbery"/>
    <x v="0"/>
    <x v="4"/>
    <n v="519642.73"/>
    <n v="0"/>
    <m/>
    <m/>
    <s v="MID-LEVEL"/>
  </r>
  <r>
    <x v="7"/>
    <x v="10"/>
    <n v="13500"/>
    <s v="Weapons offenses"/>
    <x v="0"/>
    <x v="4"/>
    <n v="240930.96"/>
    <n v="0"/>
    <m/>
    <m/>
    <s v="MID-LEVEL"/>
  </r>
  <r>
    <x v="7"/>
    <x v="8"/>
    <n v="11200"/>
    <s v="Homicide"/>
    <x v="0"/>
    <x v="4"/>
    <n v="24507.43"/>
    <n v="0"/>
    <m/>
    <m/>
    <s v="Other"/>
  </r>
  <r>
    <x v="7"/>
    <x v="4"/>
    <n v="18500"/>
    <s v="Other criminal"/>
    <x v="0"/>
    <x v="4"/>
    <n v="624267.85"/>
    <n v="0"/>
    <m/>
    <m/>
    <s v="MID-LEVEL"/>
  </r>
  <r>
    <x v="7"/>
    <x v="11"/>
    <n v="11500"/>
    <s v="Sexual assault"/>
    <x v="0"/>
    <x v="4"/>
    <n v="37244.46"/>
    <n v="0"/>
    <m/>
    <m/>
    <s v="BCM"/>
  </r>
  <r>
    <x v="7"/>
    <x v="8"/>
    <n v="15500"/>
    <s v="Fraud"/>
    <x v="0"/>
    <x v="4"/>
    <n v="153942.1"/>
    <n v="0"/>
    <m/>
    <m/>
    <s v="MID-LEVEL"/>
  </r>
  <r>
    <x v="6"/>
    <x v="4"/>
    <n v="11000"/>
    <s v="Murder"/>
    <x v="1"/>
    <x v="4"/>
    <n v="42587.06"/>
    <n v="0"/>
    <m/>
    <m/>
    <s v="MID-LEVEL"/>
  </r>
  <r>
    <x v="6"/>
    <x v="4"/>
    <n v="12500"/>
    <s v="Robbery"/>
    <x v="0"/>
    <x v="4"/>
    <n v="21222.400000000001"/>
    <n v="0"/>
    <m/>
    <m/>
    <s v="BCM"/>
  </r>
  <r>
    <x v="6"/>
    <x v="9"/>
    <n v="15500"/>
    <s v="Fraud"/>
    <x v="0"/>
    <x v="4"/>
    <n v="205288.81"/>
    <n v="0"/>
    <m/>
    <m/>
    <s v="MID-LEVEL"/>
  </r>
  <r>
    <x v="7"/>
    <x v="4"/>
    <n v="11500"/>
    <s v="Sexual assault"/>
    <x v="0"/>
    <x v="4"/>
    <n v="448116.67"/>
    <n v="0"/>
    <m/>
    <m/>
    <s v="MID-LEVEL"/>
  </r>
  <r>
    <x v="7"/>
    <x v="5"/>
    <n v="18500"/>
    <s v="Other criminal"/>
    <x v="0"/>
    <x v="4"/>
    <n v="242951.37"/>
    <n v="0"/>
    <m/>
    <m/>
    <s v="BCM"/>
  </r>
  <r>
    <x v="7"/>
    <x v="7"/>
    <n v="13000"/>
    <s v="Break and enter"/>
    <x v="0"/>
    <x v="4"/>
    <n v="440802.27"/>
    <n v="0"/>
    <m/>
    <m/>
    <s v="MID-LEVEL"/>
  </r>
  <r>
    <x v="7"/>
    <x v="5"/>
    <n v="18000"/>
    <s v="Fail to comply"/>
    <x v="0"/>
    <x v="4"/>
    <n v="1816.99"/>
    <n v="0"/>
    <m/>
    <m/>
    <s v="Other"/>
  </r>
  <r>
    <x v="6"/>
    <x v="5"/>
    <n v="12000"/>
    <s v="Narcotics - cocaine and heroin"/>
    <x v="0"/>
    <x v="4"/>
    <n v="149611.42000000001"/>
    <n v="0"/>
    <m/>
    <m/>
    <s v="BCM"/>
  </r>
  <r>
    <x v="7"/>
    <x v="5"/>
    <n v="17500"/>
    <s v="Other drug offenses"/>
    <x v="0"/>
    <x v="4"/>
    <n v="34589.980000000003"/>
    <n v="0"/>
    <m/>
    <m/>
    <s v="MID-LEVEL"/>
  </r>
  <r>
    <x v="2"/>
    <x v="0"/>
    <n v="11000"/>
    <s v="Murder"/>
    <x v="1"/>
    <x v="4"/>
    <n v="893484.29"/>
    <n v="0"/>
    <m/>
    <m/>
    <s v="BCM"/>
  </r>
  <r>
    <x v="6"/>
    <x v="10"/>
    <n v="11200"/>
    <s v="Homicide"/>
    <x v="0"/>
    <x v="4"/>
    <n v="36070.35"/>
    <n v="0"/>
    <m/>
    <m/>
    <s v="Other"/>
  </r>
  <r>
    <x v="6"/>
    <x v="7"/>
    <n v="11500"/>
    <s v="Sexual assault"/>
    <x v="0"/>
    <x v="4"/>
    <n v="492163.78"/>
    <n v="0"/>
    <m/>
    <m/>
    <s v="MID-LEVEL"/>
  </r>
  <r>
    <x v="7"/>
    <x v="9"/>
    <n v="17000"/>
    <s v="Mischief"/>
    <x v="0"/>
    <x v="4"/>
    <n v="140579.96"/>
    <n v="0"/>
    <m/>
    <m/>
    <s v="MID-LEVEL"/>
  </r>
  <r>
    <x v="2"/>
    <x v="7"/>
    <n v="11200"/>
    <s v="Homicide"/>
    <x v="0"/>
    <x v="4"/>
    <n v="338070.52"/>
    <n v="0"/>
    <m/>
    <m/>
    <s v="BCM"/>
  </r>
  <r>
    <x v="6"/>
    <x v="3"/>
    <n v="11200"/>
    <s v="Homicide"/>
    <x v="0"/>
    <x v="4"/>
    <n v="68160.53"/>
    <n v="0"/>
    <m/>
    <m/>
    <s v="MID-LEVEL"/>
  </r>
  <r>
    <x v="2"/>
    <x v="8"/>
    <n v="11500"/>
    <s v="Sexual assault"/>
    <x v="0"/>
    <x v="4"/>
    <n v="487480.53"/>
    <n v="0"/>
    <m/>
    <m/>
    <s v="MID-LEVEL"/>
  </r>
  <r>
    <x v="6"/>
    <x v="7"/>
    <n v="15000"/>
    <s v="Threatening"/>
    <x v="0"/>
    <x v="4"/>
    <n v="151088.46"/>
    <n v="0"/>
    <m/>
    <m/>
    <s v="MID-LEVEL"/>
  </r>
  <r>
    <x v="7"/>
    <x v="3"/>
    <n v="16500"/>
    <s v="Other vehicle offenses"/>
    <x v="0"/>
    <x v="4"/>
    <n v="121377.63"/>
    <n v="0"/>
    <m/>
    <m/>
    <s v="MID-LEVEL"/>
  </r>
  <r>
    <x v="6"/>
    <x v="6"/>
    <n v="11000"/>
    <s v="Murder"/>
    <x v="1"/>
    <x v="4"/>
    <n v="595945.56999999995"/>
    <n v="0"/>
    <m/>
    <m/>
    <s v="BCM"/>
  </r>
  <r>
    <x v="7"/>
    <x v="4"/>
    <n v="17000"/>
    <s v="Mischief"/>
    <x v="0"/>
    <x v="4"/>
    <n v="146546.93"/>
    <n v="0"/>
    <m/>
    <m/>
    <s v="MID-LEVEL"/>
  </r>
  <r>
    <x v="6"/>
    <x v="11"/>
    <n v="11500"/>
    <s v="Sexual assault"/>
    <x v="0"/>
    <x v="4"/>
    <n v="411985.19"/>
    <n v="0"/>
    <m/>
    <m/>
    <s v="MID-LEVEL"/>
  </r>
  <r>
    <x v="7"/>
    <x v="10"/>
    <n v="11000"/>
    <s v="Murder"/>
    <x v="1"/>
    <x v="4"/>
    <n v="30391.4"/>
    <n v="0"/>
    <m/>
    <m/>
    <s v="MID-LEVEL"/>
  </r>
  <r>
    <x v="7"/>
    <x v="3"/>
    <n v="16000"/>
    <s v="Impaired driving"/>
    <x v="0"/>
    <x v="4"/>
    <n v="118974.49"/>
    <n v="0"/>
    <m/>
    <m/>
    <s v="MID-LEVEL"/>
  </r>
  <r>
    <x v="7"/>
    <x v="7"/>
    <n v="15500"/>
    <s v="Fraud"/>
    <x v="0"/>
    <x v="4"/>
    <n v="158705.10999999999"/>
    <n v="0"/>
    <m/>
    <m/>
    <s v="MID-LEVEL"/>
  </r>
  <r>
    <x v="7"/>
    <x v="4"/>
    <n v="11000"/>
    <s v="Murder"/>
    <x v="1"/>
    <x v="4"/>
    <n v="568424.15"/>
    <n v="0"/>
    <m/>
    <m/>
    <s v="BCM"/>
  </r>
  <r>
    <x v="7"/>
    <x v="6"/>
    <n v="18500"/>
    <s v="Other criminal"/>
    <x v="0"/>
    <x v="4"/>
    <n v="239457.52"/>
    <n v="0"/>
    <m/>
    <m/>
    <s v="BCM"/>
  </r>
  <r>
    <x v="6"/>
    <x v="3"/>
    <n v="18500"/>
    <s v="Other criminal"/>
    <x v="0"/>
    <x v="4"/>
    <n v="634332.37"/>
    <n v="0"/>
    <m/>
    <m/>
    <s v="MID-LEVEL"/>
  </r>
  <r>
    <x v="6"/>
    <x v="0"/>
    <n v="11200"/>
    <s v="Homicide"/>
    <x v="0"/>
    <x v="4"/>
    <n v="103914.29"/>
    <n v="0"/>
    <m/>
    <m/>
    <s v="BCM"/>
  </r>
  <r>
    <x v="7"/>
    <x v="6"/>
    <n v="11000"/>
    <s v="Murder"/>
    <x v="1"/>
    <x v="4"/>
    <n v="812625.69"/>
    <n v="0"/>
    <m/>
    <m/>
    <s v="BCM"/>
  </r>
  <r>
    <x v="7"/>
    <x v="10"/>
    <n v="14500"/>
    <s v="Theft"/>
    <x v="0"/>
    <x v="4"/>
    <n v="529986.04"/>
    <n v="0"/>
    <m/>
    <m/>
    <s v="MID-LEVEL"/>
  </r>
  <r>
    <x v="7"/>
    <x v="4"/>
    <n v="14500"/>
    <s v="Theft"/>
    <x v="0"/>
    <x v="4"/>
    <n v="533207.31000000006"/>
    <n v="0"/>
    <m/>
    <m/>
    <s v="MID-LEVEL"/>
  </r>
  <r>
    <x v="7"/>
    <x v="10"/>
    <n v="11200"/>
    <s v="Homicide"/>
    <x v="0"/>
    <x v="4"/>
    <n v="248910.13"/>
    <n v="0"/>
    <m/>
    <m/>
    <s v="BCM"/>
  </r>
  <r>
    <x v="7"/>
    <x v="0"/>
    <n v="15500"/>
    <s v="Fraud"/>
    <x v="0"/>
    <x v="4"/>
    <n v="165622.47"/>
    <n v="0"/>
    <m/>
    <m/>
    <s v="MID-LEVEL"/>
  </r>
  <r>
    <x v="7"/>
    <x v="11"/>
    <n v="11500"/>
    <s v="Sexual assault"/>
    <x v="0"/>
    <x v="4"/>
    <n v="379072.56"/>
    <n v="0"/>
    <m/>
    <m/>
    <s v="MID-LEVEL"/>
  </r>
  <r>
    <x v="7"/>
    <x v="8"/>
    <n v="13500"/>
    <s v="Weapons offenses"/>
    <x v="0"/>
    <x v="4"/>
    <n v="293348.74"/>
    <n v="0"/>
    <m/>
    <m/>
    <s v="MID-LEVEL"/>
  </r>
  <r>
    <x v="7"/>
    <x v="2"/>
    <n v="14500"/>
    <s v="Theft"/>
    <x v="0"/>
    <x v="4"/>
    <n v="586157.82999999996"/>
    <n v="0"/>
    <m/>
    <m/>
    <s v="MID-LEVEL"/>
  </r>
  <r>
    <x v="7"/>
    <x v="5"/>
    <n v="14000"/>
    <s v="Assault"/>
    <x v="0"/>
    <x v="4"/>
    <n v="1259727.1200000001"/>
    <n v="0"/>
    <m/>
    <m/>
    <s v="MID-LEVEL"/>
  </r>
  <r>
    <x v="7"/>
    <x v="8"/>
    <n v="10000"/>
    <s v="Other criminal"/>
    <x v="0"/>
    <x v="4"/>
    <n v="11004.87"/>
    <n v="0"/>
    <m/>
    <m/>
    <s v="MID-LEVEL"/>
  </r>
  <r>
    <x v="6"/>
    <x v="3"/>
    <n v="11000"/>
    <s v="Murder"/>
    <x v="1"/>
    <x v="4"/>
    <n v="1478239.76"/>
    <n v="0"/>
    <m/>
    <m/>
    <s v="BCM"/>
  </r>
  <r>
    <x v="7"/>
    <x v="0"/>
    <n v="14000"/>
    <s v="Assault"/>
    <x v="0"/>
    <x v="4"/>
    <n v="1248745.5"/>
    <n v="0"/>
    <m/>
    <m/>
    <s v="MID-LEVEL"/>
  </r>
  <r>
    <x v="7"/>
    <x v="7"/>
    <n v="18000"/>
    <s v="Fail to comply"/>
    <x v="0"/>
    <x v="4"/>
    <n v="1170860.58"/>
    <n v="0"/>
    <m/>
    <m/>
    <s v="MID-LEVEL"/>
  </r>
  <r>
    <x v="7"/>
    <x v="6"/>
    <n v="14000"/>
    <s v="Assault"/>
    <x v="0"/>
    <x v="4"/>
    <n v="11200.63"/>
    <n v="0"/>
    <m/>
    <m/>
    <s v="BCM"/>
  </r>
  <r>
    <x v="2"/>
    <x v="3"/>
    <n v="11200"/>
    <s v="Homicide"/>
    <x v="0"/>
    <x v="4"/>
    <n v="495326.52"/>
    <n v="0"/>
    <m/>
    <m/>
    <s v="BCM"/>
  </r>
  <r>
    <x v="7"/>
    <x v="0"/>
    <n v="11500"/>
    <s v="Sexual assault"/>
    <x v="0"/>
    <x v="4"/>
    <n v="57532.91"/>
    <n v="0"/>
    <m/>
    <m/>
    <s v="Other"/>
  </r>
  <r>
    <x v="7"/>
    <x v="5"/>
    <n v="13000"/>
    <s v="Break and enter"/>
    <x v="0"/>
    <x v="4"/>
    <n v="4671"/>
    <n v="0"/>
    <m/>
    <m/>
    <s v="BCM"/>
  </r>
  <r>
    <x v="7"/>
    <x v="3"/>
    <n v="14500"/>
    <s v="Theft"/>
    <x v="0"/>
    <x v="4"/>
    <n v="519290.79"/>
    <n v="0"/>
    <m/>
    <m/>
    <s v="MID-LEVEL"/>
  </r>
  <r>
    <x v="7"/>
    <x v="10"/>
    <n v="12000"/>
    <s v="Narcotics - cocaine and heroin"/>
    <x v="0"/>
    <x v="4"/>
    <n v="57647.040000000001"/>
    <n v="0"/>
    <m/>
    <m/>
    <s v="BCM"/>
  </r>
  <r>
    <x v="7"/>
    <x v="8"/>
    <n v="16500"/>
    <s v="Other vehicle offenses"/>
    <x v="0"/>
    <x v="4"/>
    <n v="99775.5"/>
    <n v="0"/>
    <m/>
    <m/>
    <s v="MID-LEVEL"/>
  </r>
  <r>
    <x v="6"/>
    <x v="8"/>
    <n v="12000"/>
    <s v="Narcotics - cocaine and heroin"/>
    <x v="0"/>
    <x v="4"/>
    <n v="822638.1"/>
    <n v="0"/>
    <m/>
    <m/>
    <s v="MID-LEVEL"/>
  </r>
  <r>
    <x v="7"/>
    <x v="7"/>
    <n v="13500"/>
    <s v="Weapons offenses"/>
    <x v="0"/>
    <x v="4"/>
    <n v="48898.69"/>
    <n v="0"/>
    <m/>
    <m/>
    <s v="BCM"/>
  </r>
  <r>
    <x v="7"/>
    <x v="3"/>
    <n v="11200"/>
    <s v="Homicide"/>
    <x v="0"/>
    <x v="4"/>
    <n v="49741.33"/>
    <n v="0"/>
    <m/>
    <m/>
    <s v="MID-LEVEL"/>
  </r>
  <r>
    <x v="6"/>
    <x v="0"/>
    <n v="11500"/>
    <s v="Sexual assault"/>
    <x v="0"/>
    <x v="4"/>
    <n v="54981.4"/>
    <n v="0"/>
    <m/>
    <m/>
    <s v="BCM"/>
  </r>
  <r>
    <x v="7"/>
    <x v="11"/>
    <n v="18500"/>
    <s v="Other criminal"/>
    <x v="0"/>
    <x v="4"/>
    <n v="551743.12"/>
    <n v="0"/>
    <m/>
    <m/>
    <s v="MID-LEVEL"/>
  </r>
  <r>
    <x v="6"/>
    <x v="11"/>
    <n v="14000"/>
    <s v="Assault"/>
    <x v="0"/>
    <x v="4"/>
    <n v="1182537.24"/>
    <n v="0"/>
    <m/>
    <m/>
    <s v="MID-LEVEL"/>
  </r>
  <r>
    <x v="6"/>
    <x v="5"/>
    <n v="18500"/>
    <s v="Other criminal"/>
    <x v="0"/>
    <x v="4"/>
    <n v="368765.64"/>
    <n v="0"/>
    <m/>
    <m/>
    <s v="BCM"/>
  </r>
  <r>
    <x v="6"/>
    <x v="7"/>
    <n v="12000"/>
    <s v="Narcotics - cocaine and heroin"/>
    <x v="0"/>
    <x v="4"/>
    <n v="77684.67"/>
    <n v="0"/>
    <m/>
    <m/>
    <s v="BCM"/>
  </r>
  <r>
    <x v="6"/>
    <x v="4"/>
    <n v="14000"/>
    <s v="Assault"/>
    <x v="0"/>
    <x v="4"/>
    <n v="1177092.1599999999"/>
    <n v="0"/>
    <m/>
    <m/>
    <s v="MID-LEVEL"/>
  </r>
  <r>
    <x v="6"/>
    <x v="4"/>
    <n v="18000"/>
    <s v="Fail to comply"/>
    <x v="0"/>
    <x v="4"/>
    <n v="1053058.19"/>
    <n v="0"/>
    <m/>
    <m/>
    <s v="MID-LEVEL"/>
  </r>
  <r>
    <x v="6"/>
    <x v="10"/>
    <n v="13000"/>
    <s v="Break and enter"/>
    <x v="0"/>
    <x v="4"/>
    <n v="443466.79"/>
    <n v="0"/>
    <m/>
    <m/>
    <s v="MID-LEVEL"/>
  </r>
  <r>
    <x v="7"/>
    <x v="0"/>
    <n v="13000"/>
    <s v="Break and enter"/>
    <x v="0"/>
    <x v="4"/>
    <n v="352697.16"/>
    <n v="0"/>
    <m/>
    <m/>
    <s v="MID-LEVEL"/>
  </r>
  <r>
    <x v="6"/>
    <x v="5"/>
    <n v="11200"/>
    <s v="Homicide"/>
    <x v="0"/>
    <x v="4"/>
    <n v="60822.22"/>
    <n v="0"/>
    <m/>
    <m/>
    <s v="Other"/>
  </r>
  <r>
    <x v="6"/>
    <x v="0"/>
    <n v="18500"/>
    <s v="Other criminal"/>
    <x v="0"/>
    <x v="4"/>
    <n v="177071.44"/>
    <n v="0"/>
    <m/>
    <m/>
    <s v="BCM"/>
  </r>
  <r>
    <x v="7"/>
    <x v="2"/>
    <n v="11500"/>
    <s v="Sexual assault"/>
    <x v="0"/>
    <x v="4"/>
    <n v="66834.89"/>
    <n v="0"/>
    <m/>
    <m/>
    <s v="BCM"/>
  </r>
  <r>
    <x v="6"/>
    <x v="2"/>
    <n v="14000"/>
    <s v="Assault"/>
    <x v="0"/>
    <x v="4"/>
    <n v="1150243.51"/>
    <n v="0"/>
    <m/>
    <m/>
    <s v="MID-LEVEL"/>
  </r>
  <r>
    <x v="7"/>
    <x v="10"/>
    <n v="18000"/>
    <s v="Fail to comply"/>
    <x v="0"/>
    <x v="4"/>
    <n v="1159419.21"/>
    <n v="0"/>
    <m/>
    <m/>
    <s v="MID-LEVEL"/>
  </r>
  <r>
    <x v="6"/>
    <x v="0"/>
    <n v="18500"/>
    <s v="Other criminal"/>
    <x v="0"/>
    <x v="4"/>
    <n v="602717.48"/>
    <n v="0"/>
    <m/>
    <m/>
    <s v="MID-LEVEL"/>
  </r>
  <r>
    <x v="2"/>
    <x v="3"/>
    <n v="16000"/>
    <s v="Impaired driving"/>
    <x v="0"/>
    <x v="4"/>
    <n v="106227.92"/>
    <n v="0"/>
    <m/>
    <m/>
    <s v="MID-LEVEL"/>
  </r>
  <r>
    <x v="7"/>
    <x v="1"/>
    <n v="11500"/>
    <s v="Sexual assault"/>
    <x v="0"/>
    <x v="4"/>
    <n v="20001.55"/>
    <n v="0"/>
    <m/>
    <m/>
    <s v="BCM"/>
  </r>
  <r>
    <x v="7"/>
    <x v="9"/>
    <n v="11500"/>
    <s v="Sexual assault"/>
    <x v="0"/>
    <x v="4"/>
    <n v="50905.78"/>
    <n v="0"/>
    <m/>
    <m/>
    <s v="Other"/>
  </r>
  <r>
    <x v="7"/>
    <x v="8"/>
    <n v="13000"/>
    <s v="Break and enter"/>
    <x v="0"/>
    <x v="4"/>
    <n v="416358.74"/>
    <n v="0"/>
    <m/>
    <m/>
    <s v="MID-LEVEL"/>
  </r>
  <r>
    <x v="6"/>
    <x v="6"/>
    <n v="15000"/>
    <s v="Threatening"/>
    <x v="0"/>
    <x v="4"/>
    <n v="160590.29999999999"/>
    <n v="0"/>
    <m/>
    <m/>
    <s v="MID-LEVEL"/>
  </r>
  <r>
    <x v="2"/>
    <x v="9"/>
    <n v="11000"/>
    <s v="Murder"/>
    <x v="1"/>
    <x v="4"/>
    <n v="826774.24"/>
    <n v="0"/>
    <m/>
    <m/>
    <s v="BCM"/>
  </r>
  <r>
    <x v="6"/>
    <x v="7"/>
    <n v="13000"/>
    <s v="Break and enter"/>
    <x v="0"/>
    <x v="4"/>
    <n v="400823.75"/>
    <n v="0"/>
    <m/>
    <m/>
    <s v="MID-LEVEL"/>
  </r>
  <r>
    <x v="7"/>
    <x v="4"/>
    <n v="13500"/>
    <s v="Weapons offenses"/>
    <x v="0"/>
    <x v="4"/>
    <n v="261574.75"/>
    <n v="0"/>
    <m/>
    <m/>
    <s v="MID-LEVEL"/>
  </r>
  <r>
    <x v="6"/>
    <x v="11"/>
    <n v="15500"/>
    <s v="Fraud"/>
    <x v="0"/>
    <x v="4"/>
    <n v="161667.04999999999"/>
    <n v="0"/>
    <m/>
    <m/>
    <s v="MID-LEVEL"/>
  </r>
  <r>
    <x v="6"/>
    <x v="10"/>
    <n v="12500"/>
    <s v="Robbery"/>
    <x v="0"/>
    <x v="4"/>
    <n v="589847.48"/>
    <n v="0"/>
    <m/>
    <m/>
    <s v="MID-LEVEL"/>
  </r>
  <r>
    <x v="7"/>
    <x v="8"/>
    <n v="16000"/>
    <s v="Impaired driving"/>
    <x v="0"/>
    <x v="4"/>
    <n v="123119"/>
    <n v="0"/>
    <m/>
    <m/>
    <s v="MID-LEVEL"/>
  </r>
  <r>
    <x v="6"/>
    <x v="2"/>
    <n v="12500"/>
    <s v="Robbery"/>
    <x v="0"/>
    <x v="4"/>
    <n v="704741.29"/>
    <n v="0"/>
    <m/>
    <m/>
    <s v="MID-LEVEL"/>
  </r>
  <r>
    <x v="6"/>
    <x v="3"/>
    <n v="16000"/>
    <s v="Impaired driving"/>
    <x v="0"/>
    <x v="4"/>
    <n v="124574.52"/>
    <n v="0"/>
    <m/>
    <m/>
    <s v="MID-LEVEL"/>
  </r>
  <r>
    <x v="7"/>
    <x v="3"/>
    <n v="18500"/>
    <s v="Other criminal"/>
    <x v="0"/>
    <x v="4"/>
    <n v="2403.61"/>
    <n v="0"/>
    <m/>
    <m/>
    <s v="Other"/>
  </r>
  <r>
    <x v="7"/>
    <x v="0"/>
    <n v="17000"/>
    <s v="Mischief"/>
    <x v="0"/>
    <x v="4"/>
    <n v="129491.29"/>
    <n v="0"/>
    <m/>
    <m/>
    <s v="MID-LEVEL"/>
  </r>
  <r>
    <x v="14"/>
    <x v="7"/>
    <n v="18500"/>
    <s v="Other criminal"/>
    <x v="0"/>
    <x v="4"/>
    <n v="355145.63"/>
    <n v="0"/>
    <m/>
    <m/>
    <s v="BCM"/>
  </r>
  <r>
    <x v="3"/>
    <x v="4"/>
    <n v="18500"/>
    <s v="Other criminal"/>
    <x v="0"/>
    <x v="4"/>
    <n v="100200.86"/>
    <n v="0"/>
    <m/>
    <m/>
    <s v="BCM"/>
  </r>
  <r>
    <x v="7"/>
    <x v="11"/>
    <n v="13500"/>
    <s v="Weapons offenses"/>
    <x v="0"/>
    <x v="4"/>
    <n v="72164.350000000006"/>
    <n v="0"/>
    <m/>
    <m/>
    <s v="BCM"/>
  </r>
  <r>
    <x v="6"/>
    <x v="5"/>
    <n v="12500"/>
    <s v="Robbery"/>
    <x v="0"/>
    <x v="4"/>
    <n v="52565.46"/>
    <n v="0"/>
    <m/>
    <m/>
    <s v="BCM"/>
  </r>
  <r>
    <x v="6"/>
    <x v="10"/>
    <n v="18500"/>
    <s v="Other criminal"/>
    <x v="0"/>
    <x v="4"/>
    <n v="213969.77"/>
    <n v="0"/>
    <m/>
    <m/>
    <s v="BCM"/>
  </r>
  <r>
    <x v="7"/>
    <x v="2"/>
    <n v="12500"/>
    <s v="Robbery"/>
    <x v="0"/>
    <x v="4"/>
    <n v="42704.91"/>
    <n v="0"/>
    <m/>
    <m/>
    <s v="BCM"/>
  </r>
  <r>
    <x v="2"/>
    <x v="10"/>
    <n v="18000"/>
    <s v="Fail to comply"/>
    <x v="0"/>
    <x v="4"/>
    <n v="244.39"/>
    <n v="0"/>
    <m/>
    <m/>
    <s v="BCM"/>
  </r>
  <r>
    <x v="7"/>
    <x v="5"/>
    <n v="12500"/>
    <s v="Robbery"/>
    <x v="0"/>
    <x v="4"/>
    <n v="20970.349999999999"/>
    <n v="0"/>
    <m/>
    <m/>
    <s v="Other"/>
  </r>
  <r>
    <x v="7"/>
    <x v="5"/>
    <n v="16000"/>
    <s v="Impaired driving"/>
    <x v="0"/>
    <x v="4"/>
    <n v="138244.17000000001"/>
    <n v="0"/>
    <m/>
    <m/>
    <s v="MID-LEVEL"/>
  </r>
  <r>
    <x v="7"/>
    <x v="11"/>
    <n v="12500"/>
    <s v="Robbery"/>
    <x v="0"/>
    <x v="4"/>
    <n v="57143.6"/>
    <n v="0"/>
    <m/>
    <m/>
    <s v="BCM"/>
  </r>
  <r>
    <x v="7"/>
    <x v="11"/>
    <n v="14500"/>
    <s v="Theft"/>
    <x v="0"/>
    <x v="4"/>
    <n v="1432.46"/>
    <n v="0"/>
    <m/>
    <m/>
    <s v="BCM"/>
  </r>
  <r>
    <x v="2"/>
    <x v="2"/>
    <n v="12500"/>
    <s v="Robbery"/>
    <x v="0"/>
    <x v="4"/>
    <n v="41922.71"/>
    <n v="0"/>
    <m/>
    <m/>
    <s v="BCM"/>
  </r>
  <r>
    <x v="7"/>
    <x v="6"/>
    <n v="13000"/>
    <s v="Break and enter"/>
    <x v="0"/>
    <x v="4"/>
    <n v="438483.8"/>
    <n v="0"/>
    <m/>
    <m/>
    <s v="MID-LEVEL"/>
  </r>
  <r>
    <x v="7"/>
    <x v="1"/>
    <n v="10000"/>
    <s v="Other criminal"/>
    <x v="0"/>
    <x v="4"/>
    <n v="35222.71"/>
    <n v="0"/>
    <m/>
    <m/>
    <s v="MID-LEVEL"/>
  </r>
  <r>
    <x v="6"/>
    <x v="5"/>
    <n v="14000"/>
    <s v="Assault"/>
    <x v="0"/>
    <x v="4"/>
    <n v="57174.16"/>
    <n v="0"/>
    <m/>
    <m/>
    <s v="BCM"/>
  </r>
  <r>
    <x v="14"/>
    <x v="4"/>
    <n v="11000"/>
    <s v="Murder"/>
    <x v="1"/>
    <x v="4"/>
    <n v="938729.88"/>
    <n v="0"/>
    <m/>
    <m/>
    <s v="BCM"/>
  </r>
  <r>
    <x v="7"/>
    <x v="2"/>
    <n v="15500"/>
    <s v="Fraud"/>
    <x v="0"/>
    <x v="4"/>
    <n v="163275.76"/>
    <n v="0"/>
    <m/>
    <m/>
    <s v="MID-LEVEL"/>
  </r>
  <r>
    <x v="7"/>
    <x v="2"/>
    <n v="11200"/>
    <s v="Homicide"/>
    <x v="0"/>
    <x v="4"/>
    <n v="45913.32"/>
    <n v="0"/>
    <m/>
    <m/>
    <s v="Other"/>
  </r>
  <r>
    <x v="6"/>
    <x v="7"/>
    <n v="11500"/>
    <s v="Sexual assault"/>
    <x v="0"/>
    <x v="4"/>
    <n v="94029.91"/>
    <n v="0"/>
    <m/>
    <m/>
    <s v="Other"/>
  </r>
  <r>
    <x v="6"/>
    <x v="10"/>
    <n v="17500"/>
    <s v="Other drug offenses"/>
    <x v="0"/>
    <x v="4"/>
    <n v="20924.07"/>
    <n v="0"/>
    <m/>
    <m/>
    <s v="MID-LEVEL"/>
  </r>
  <r>
    <x v="14"/>
    <x v="9"/>
    <n v="11000"/>
    <s v="Murder"/>
    <x v="1"/>
    <x v="4"/>
    <n v="648776.43999999994"/>
    <n v="0"/>
    <m/>
    <m/>
    <s v="BCM"/>
  </r>
  <r>
    <x v="14"/>
    <x v="6"/>
    <n v="12000"/>
    <s v="Narcotics - cocaine and heroin"/>
    <x v="0"/>
    <x v="4"/>
    <n v="887680.51"/>
    <n v="0"/>
    <m/>
    <m/>
    <s v="MID-LEVEL"/>
  </r>
  <r>
    <x v="2"/>
    <x v="6"/>
    <n v="11000"/>
    <s v="Murder"/>
    <x v="1"/>
    <x v="4"/>
    <n v="906497.41"/>
    <n v="0"/>
    <m/>
    <m/>
    <s v="BCM"/>
  </r>
  <r>
    <x v="6"/>
    <x v="3"/>
    <n v="16500"/>
    <s v="Other vehicle offenses"/>
    <x v="0"/>
    <x v="4"/>
    <n v="13028.59"/>
    <n v="0"/>
    <m/>
    <m/>
    <s v="BCM"/>
  </r>
  <r>
    <x v="14"/>
    <x v="11"/>
    <n v="18000"/>
    <s v="Fail to comply"/>
    <x v="0"/>
    <x v="4"/>
    <n v="1007383.7"/>
    <n v="0"/>
    <m/>
    <m/>
    <s v="MID-LEVEL"/>
  </r>
  <r>
    <x v="14"/>
    <x v="6"/>
    <n v="11500"/>
    <s v="Sexual assault"/>
    <x v="0"/>
    <x v="4"/>
    <n v="542478.22"/>
    <n v="0"/>
    <m/>
    <m/>
    <s v="MID-LEVEL"/>
  </r>
  <r>
    <x v="2"/>
    <x v="2"/>
    <n v="12000"/>
    <s v="Narcotics - cocaine and heroin"/>
    <x v="0"/>
    <x v="4"/>
    <n v="260185.56"/>
    <n v="0"/>
    <m/>
    <m/>
    <s v="BCM"/>
  </r>
  <r>
    <x v="6"/>
    <x v="6"/>
    <n v="12500"/>
    <s v="Murder"/>
    <x v="1"/>
    <x v="4"/>
    <n v="6025.25"/>
    <n v="0"/>
    <m/>
    <m/>
    <s v="BCM"/>
  </r>
  <r>
    <x v="2"/>
    <x v="3"/>
    <n v="12000"/>
    <s v="Narcotics - cocaine and heroin"/>
    <x v="0"/>
    <x v="4"/>
    <n v="724876.29"/>
    <n v="0"/>
    <m/>
    <m/>
    <s v="MID-LEVEL"/>
  </r>
  <r>
    <x v="2"/>
    <x v="10"/>
    <n v="14000"/>
    <s v="Assault"/>
    <x v="0"/>
    <x v="4"/>
    <n v="1048256.9"/>
    <n v="0"/>
    <m/>
    <m/>
    <s v="MID-LEVEL"/>
  </r>
  <r>
    <x v="6"/>
    <x v="9"/>
    <n v="16000"/>
    <s v="Impaired driving"/>
    <x v="0"/>
    <x v="4"/>
    <n v="154757.26"/>
    <n v="0"/>
    <m/>
    <m/>
    <s v="MID-LEVEL"/>
  </r>
  <r>
    <x v="6"/>
    <x v="11"/>
    <n v="14500"/>
    <s v="Theft"/>
    <x v="0"/>
    <x v="4"/>
    <n v="457403.81"/>
    <n v="0"/>
    <m/>
    <m/>
    <s v="MID-LEVEL"/>
  </r>
  <r>
    <x v="2"/>
    <x v="3"/>
    <n v="18500"/>
    <s v="Other criminal"/>
    <x v="0"/>
    <x v="4"/>
    <n v="284279.77"/>
    <n v="0"/>
    <m/>
    <m/>
    <s v="BCM"/>
  </r>
  <r>
    <x v="6"/>
    <x v="4"/>
    <n v="13000"/>
    <s v="Break and enter"/>
    <x v="0"/>
    <x v="4"/>
    <n v="396308.57"/>
    <n v="0"/>
    <m/>
    <m/>
    <s v="MID-LEVEL"/>
  </r>
  <r>
    <x v="2"/>
    <x v="1"/>
    <n v="12500"/>
    <s v="Robbery"/>
    <x v="0"/>
    <x v="4"/>
    <n v="523034.74"/>
    <n v="0"/>
    <m/>
    <m/>
    <s v="MID-LEVEL"/>
  </r>
  <r>
    <x v="2"/>
    <x v="7"/>
    <n v="14000"/>
    <s v="Assault"/>
    <x v="0"/>
    <x v="4"/>
    <n v="104585.76"/>
    <n v="0"/>
    <m/>
    <m/>
    <s v="BCM"/>
  </r>
  <r>
    <x v="2"/>
    <x v="3"/>
    <n v="13500"/>
    <s v="Weapons offenses"/>
    <x v="0"/>
    <x v="4"/>
    <n v="356267.37"/>
    <n v="0"/>
    <m/>
    <m/>
    <s v="MID-LEVEL"/>
  </r>
  <r>
    <x v="2"/>
    <x v="10"/>
    <n v="18500"/>
    <s v="Other criminal"/>
    <x v="0"/>
    <x v="4"/>
    <n v="604249.39"/>
    <n v="0"/>
    <m/>
    <m/>
    <s v="MID-LEVEL"/>
  </r>
  <r>
    <x v="2"/>
    <x v="9"/>
    <n v="11200"/>
    <s v="Homicide"/>
    <x v="0"/>
    <x v="4"/>
    <n v="88139.83"/>
    <n v="0"/>
    <m/>
    <m/>
    <s v="MID-LEVEL"/>
  </r>
  <r>
    <x v="6"/>
    <x v="5"/>
    <n v="10000"/>
    <s v="Other criminal"/>
    <x v="0"/>
    <x v="4"/>
    <n v="68.209999999999994"/>
    <n v="0"/>
    <m/>
    <m/>
    <s v="BCM"/>
  </r>
  <r>
    <x v="6"/>
    <x v="4"/>
    <n v="11200"/>
    <s v="Homicide"/>
    <x v="0"/>
    <x v="4"/>
    <n v="44335.27"/>
    <n v="0"/>
    <m/>
    <m/>
    <s v="Other"/>
  </r>
  <r>
    <x v="2"/>
    <x v="8"/>
    <n v="17000"/>
    <s v="Mischief"/>
    <x v="0"/>
    <x v="4"/>
    <n v="102146.66"/>
    <n v="0"/>
    <m/>
    <m/>
    <s v="MID-LEVEL"/>
  </r>
  <r>
    <x v="7"/>
    <x v="2"/>
    <n v="17500"/>
    <s v="Other drug offenses"/>
    <x v="0"/>
    <x v="4"/>
    <n v="12646.6"/>
    <n v="0"/>
    <m/>
    <m/>
    <s v="BCM"/>
  </r>
  <r>
    <x v="2"/>
    <x v="3"/>
    <n v="12500"/>
    <s v="Robbery"/>
    <x v="0"/>
    <x v="4"/>
    <n v="77517.37"/>
    <n v="0"/>
    <m/>
    <m/>
    <s v="BCM"/>
  </r>
  <r>
    <x v="2"/>
    <x v="8"/>
    <n v="13000"/>
    <s v="Break and enter"/>
    <x v="0"/>
    <x v="4"/>
    <n v="382266.55"/>
    <n v="0"/>
    <m/>
    <m/>
    <s v="MID-LEVEL"/>
  </r>
  <r>
    <x v="7"/>
    <x v="10"/>
    <n v="11200"/>
    <s v="Homicide"/>
    <x v="0"/>
    <x v="4"/>
    <n v="32232.83"/>
    <n v="0"/>
    <m/>
    <m/>
    <s v="Other"/>
  </r>
  <r>
    <x v="6"/>
    <x v="10"/>
    <n v="15000"/>
    <s v="Threatening"/>
    <x v="0"/>
    <x v="4"/>
    <n v="169122.97"/>
    <n v="0"/>
    <m/>
    <m/>
    <s v="MID-LEVEL"/>
  </r>
  <r>
    <x v="2"/>
    <x v="7"/>
    <n v="14500"/>
    <s v="Theft"/>
    <x v="0"/>
    <x v="4"/>
    <n v="584948.9"/>
    <n v="0"/>
    <m/>
    <m/>
    <s v="MID-LEVEL"/>
  </r>
  <r>
    <x v="2"/>
    <x v="8"/>
    <n v="13500"/>
    <s v="Weapons offenses"/>
    <x v="0"/>
    <x v="4"/>
    <n v="307887.69"/>
    <n v="0"/>
    <m/>
    <m/>
    <s v="MID-LEVEL"/>
  </r>
  <r>
    <x v="14"/>
    <x v="7"/>
    <n v="11200"/>
    <s v="Homicide"/>
    <x v="0"/>
    <x v="4"/>
    <n v="82422.09"/>
    <n v="0"/>
    <m/>
    <m/>
    <s v="MID-LEVEL"/>
  </r>
  <r>
    <x v="6"/>
    <x v="5"/>
    <n v="11500"/>
    <s v="Sexual assault"/>
    <x v="0"/>
    <x v="4"/>
    <n v="89501.45"/>
    <n v="0"/>
    <m/>
    <m/>
    <s v="BCM"/>
  </r>
  <r>
    <x v="6"/>
    <x v="2"/>
    <n v="18500"/>
    <s v="Other criminal"/>
    <x v="0"/>
    <x v="4"/>
    <n v="337534.11"/>
    <n v="0"/>
    <m/>
    <m/>
    <s v="BCM"/>
  </r>
  <r>
    <x v="6"/>
    <x v="7"/>
    <n v="11500"/>
    <s v="Sexual assault"/>
    <x v="0"/>
    <x v="4"/>
    <n v="40630.04"/>
    <n v="0"/>
    <m/>
    <m/>
    <s v="BCM"/>
  </r>
  <r>
    <x v="14"/>
    <x v="3"/>
    <n v="14000"/>
    <s v="Assault"/>
    <x v="0"/>
    <x v="4"/>
    <n v="1151436.8799999999"/>
    <n v="0"/>
    <m/>
    <m/>
    <s v="MID-LEVEL"/>
  </r>
  <r>
    <x v="3"/>
    <x v="4"/>
    <n v="11500"/>
    <s v="Sexual assault"/>
    <x v="0"/>
    <x v="4"/>
    <n v="409344.8"/>
    <n v="0"/>
    <m/>
    <m/>
    <s v="MID-LEVEL"/>
  </r>
  <r>
    <x v="2"/>
    <x v="9"/>
    <n v="18500"/>
    <s v="Other criminal"/>
    <x v="0"/>
    <x v="4"/>
    <n v="27099.47"/>
    <n v="0"/>
    <m/>
    <m/>
    <s v="Other"/>
  </r>
  <r>
    <x v="14"/>
    <x v="0"/>
    <n v="11500"/>
    <s v="Sexual assault"/>
    <x v="0"/>
    <x v="4"/>
    <n v="81809.16"/>
    <n v="0"/>
    <m/>
    <m/>
    <s v="Other"/>
  </r>
  <r>
    <x v="6"/>
    <x v="4"/>
    <n v="16500"/>
    <s v="Other vehicle offenses"/>
    <x v="0"/>
    <x v="4"/>
    <n v="135570.66"/>
    <n v="0"/>
    <m/>
    <m/>
    <s v="MID-LEVEL"/>
  </r>
  <r>
    <x v="7"/>
    <x v="3"/>
    <n v="11000"/>
    <s v="Murder"/>
    <x v="1"/>
    <x v="4"/>
    <n v="21034.38"/>
    <n v="0"/>
    <m/>
    <m/>
    <s v="MID-LEVEL"/>
  </r>
  <r>
    <x v="7"/>
    <x v="3"/>
    <n v="12500"/>
    <s v="Robbery"/>
    <x v="0"/>
    <x v="4"/>
    <n v="7634.55"/>
    <n v="0"/>
    <m/>
    <m/>
    <s v="Other"/>
  </r>
  <r>
    <x v="6"/>
    <x v="3"/>
    <n v="18000"/>
    <s v="Fail to comply"/>
    <x v="0"/>
    <x v="4"/>
    <n v="996220.89"/>
    <n v="0"/>
    <m/>
    <m/>
    <s v="MID-LEVEL"/>
  </r>
  <r>
    <x v="14"/>
    <x v="2"/>
    <n v="18500"/>
    <s v="Other criminal"/>
    <x v="0"/>
    <x v="4"/>
    <n v="158340.12"/>
    <n v="0"/>
    <m/>
    <m/>
    <s v="BCM"/>
  </r>
  <r>
    <x v="7"/>
    <x v="8"/>
    <n v="17500"/>
    <s v="Other drug offenses"/>
    <x v="0"/>
    <x v="4"/>
    <n v="32796.57"/>
    <n v="0"/>
    <m/>
    <m/>
    <s v="MID-LEVEL"/>
  </r>
  <r>
    <x v="6"/>
    <x v="7"/>
    <n v="16500"/>
    <s v="Other vehicle offenses"/>
    <x v="0"/>
    <x v="4"/>
    <n v="86492.17"/>
    <n v="0"/>
    <m/>
    <m/>
    <s v="MID-LEVEL"/>
  </r>
  <r>
    <x v="7"/>
    <x v="4"/>
    <n v="15500"/>
    <s v="Fraud"/>
    <x v="0"/>
    <x v="4"/>
    <n v="198251.81"/>
    <n v="0"/>
    <m/>
    <m/>
    <s v="MID-LEVEL"/>
  </r>
  <r>
    <x v="7"/>
    <x v="0"/>
    <n v="14500"/>
    <s v="Theft"/>
    <x v="0"/>
    <x v="4"/>
    <n v="21388.71"/>
    <n v="0"/>
    <m/>
    <m/>
    <s v="BCM"/>
  </r>
  <r>
    <x v="6"/>
    <x v="10"/>
    <n v="12500"/>
    <s v="Robbery"/>
    <x v="0"/>
    <x v="4"/>
    <n v="105158.46"/>
    <n v="0"/>
    <m/>
    <m/>
    <s v="Other"/>
  </r>
  <r>
    <x v="6"/>
    <x v="8"/>
    <n v="11500"/>
    <s v="Sexual assault"/>
    <x v="0"/>
    <x v="4"/>
    <n v="93095.02"/>
    <n v="0"/>
    <m/>
    <m/>
    <s v="BCM"/>
  </r>
  <r>
    <x v="7"/>
    <x v="6"/>
    <n v="13500"/>
    <s v="Weapons offenses"/>
    <x v="0"/>
    <x v="4"/>
    <n v="120852.46"/>
    <n v="0"/>
    <m/>
    <m/>
    <s v="BCM"/>
  </r>
  <r>
    <x v="2"/>
    <x v="8"/>
    <n v="14000"/>
    <s v="Assault"/>
    <x v="0"/>
    <x v="4"/>
    <n v="1110165.77"/>
    <n v="0"/>
    <m/>
    <m/>
    <s v="MID-LEVEL"/>
  </r>
  <r>
    <x v="7"/>
    <x v="1"/>
    <n v="18000"/>
    <s v="Fail to comply"/>
    <x v="0"/>
    <x v="4"/>
    <n v="1030852.38"/>
    <n v="0"/>
    <m/>
    <m/>
    <s v="MID-LEVEL"/>
  </r>
  <r>
    <x v="7"/>
    <x v="6"/>
    <n v="16000"/>
    <s v="Impaired driving"/>
    <x v="0"/>
    <x v="4"/>
    <n v="129489.96"/>
    <n v="0"/>
    <m/>
    <m/>
    <s v="MID-LEVEL"/>
  </r>
  <r>
    <x v="6"/>
    <x v="9"/>
    <n v="13000"/>
    <s v="Break and enter"/>
    <x v="0"/>
    <x v="4"/>
    <n v="433648.8"/>
    <n v="0"/>
    <m/>
    <m/>
    <s v="MID-LEVEL"/>
  </r>
  <r>
    <x v="6"/>
    <x v="3"/>
    <n v="12500"/>
    <s v="Robbery"/>
    <x v="0"/>
    <x v="4"/>
    <n v="574785.03"/>
    <n v="0"/>
    <m/>
    <m/>
    <s v="MID-LEVEL"/>
  </r>
  <r>
    <x v="2"/>
    <x v="5"/>
    <n v="16500"/>
    <s v="Other vehicle offenses"/>
    <x v="0"/>
    <x v="4"/>
    <n v="121650.64"/>
    <n v="0"/>
    <m/>
    <m/>
    <s v="MID-LEVEL"/>
  </r>
  <r>
    <x v="7"/>
    <x v="8"/>
    <n v="15500"/>
    <s v="Fraud"/>
    <x v="0"/>
    <x v="4"/>
    <n v="2881.14"/>
    <n v="0"/>
    <m/>
    <m/>
    <s v="BCM"/>
  </r>
  <r>
    <x v="2"/>
    <x v="3"/>
    <n v="14000"/>
    <s v="Assault"/>
    <x v="0"/>
    <x v="4"/>
    <n v="1169904.94"/>
    <n v="0"/>
    <m/>
    <m/>
    <s v="MID-LEVEL"/>
  </r>
  <r>
    <x v="7"/>
    <x v="4"/>
    <n v="12500"/>
    <s v="Robbery"/>
    <x v="0"/>
    <x v="4"/>
    <n v="50074.46"/>
    <n v="0"/>
    <m/>
    <m/>
    <s v="Other"/>
  </r>
  <r>
    <x v="6"/>
    <x v="1"/>
    <n v="14000"/>
    <s v="Assault"/>
    <x v="0"/>
    <x v="4"/>
    <n v="1014111.45"/>
    <n v="0"/>
    <m/>
    <m/>
    <s v="MID-LEVEL"/>
  </r>
  <r>
    <x v="7"/>
    <x v="8"/>
    <n v="14000"/>
    <s v="Murder"/>
    <x v="1"/>
    <x v="4"/>
    <n v="109.14"/>
    <n v="0"/>
    <m/>
    <m/>
    <s v="BCM"/>
  </r>
  <r>
    <x v="2"/>
    <x v="7"/>
    <n v="11500"/>
    <s v="Sexual assault"/>
    <x v="0"/>
    <x v="4"/>
    <n v="20727.87"/>
    <n v="0"/>
    <m/>
    <m/>
    <s v="BCM"/>
  </r>
  <r>
    <x v="7"/>
    <x v="5"/>
    <n v="15500"/>
    <s v="Fraud"/>
    <x v="0"/>
    <x v="4"/>
    <n v="5028.3"/>
    <n v="0"/>
    <m/>
    <m/>
    <s v="BCM"/>
  </r>
  <r>
    <x v="2"/>
    <x v="0"/>
    <n v="15000"/>
    <s v="Threatening"/>
    <x v="0"/>
    <x v="4"/>
    <n v="131452.60999999999"/>
    <n v="0"/>
    <m/>
    <m/>
    <s v="MID-LEVEL"/>
  </r>
  <r>
    <x v="6"/>
    <x v="7"/>
    <n v="11000"/>
    <s v="Murder"/>
    <x v="1"/>
    <x v="4"/>
    <n v="27666.959999999999"/>
    <n v="0"/>
    <m/>
    <m/>
    <s v="MID-LEVEL"/>
  </r>
  <r>
    <x v="2"/>
    <x v="5"/>
    <n v="18500"/>
    <s v="Other criminal"/>
    <x v="0"/>
    <x v="4"/>
    <n v="686572.86"/>
    <n v="0"/>
    <m/>
    <m/>
    <s v="MID-LEVEL"/>
  </r>
  <r>
    <x v="6"/>
    <x v="0"/>
    <n v="11000"/>
    <s v="Murder"/>
    <x v="1"/>
    <x v="4"/>
    <n v="26285.11"/>
    <n v="0"/>
    <m/>
    <m/>
    <s v="MID-LEVEL"/>
  </r>
  <r>
    <x v="14"/>
    <x v="11"/>
    <n v="18500"/>
    <s v="Other criminal"/>
    <x v="0"/>
    <x v="4"/>
    <n v="616141.31000000006"/>
    <n v="0"/>
    <m/>
    <m/>
    <s v="MID-LEVEL"/>
  </r>
  <r>
    <x v="2"/>
    <x v="4"/>
    <n v="11200"/>
    <s v="Homicide"/>
    <x v="0"/>
    <x v="4"/>
    <n v="133209.75"/>
    <n v="0"/>
    <m/>
    <m/>
    <s v="BCM"/>
  </r>
  <r>
    <x v="6"/>
    <x v="1"/>
    <n v="11500"/>
    <s v="Sexual assault"/>
    <x v="0"/>
    <x v="4"/>
    <n v="386181.94"/>
    <n v="0"/>
    <m/>
    <m/>
    <s v="MID-LEVEL"/>
  </r>
  <r>
    <x v="9"/>
    <x v="2"/>
    <n v="13500"/>
    <s v="Weapons offenses"/>
    <x v="0"/>
    <x v="4"/>
    <n v="445597.99"/>
    <n v="0"/>
    <m/>
    <m/>
    <s v="MID-LEVEL"/>
  </r>
  <r>
    <x v="14"/>
    <x v="5"/>
    <n v="12500"/>
    <s v="Robbery"/>
    <x v="0"/>
    <x v="4"/>
    <n v="547305.42000000004"/>
    <n v="0"/>
    <m/>
    <m/>
    <s v="MID-LEVEL"/>
  </r>
  <r>
    <x v="9"/>
    <x v="9"/>
    <n v="13000"/>
    <s v="Break and enter"/>
    <x v="0"/>
    <x v="4"/>
    <n v="466884.32"/>
    <n v="0"/>
    <m/>
    <m/>
    <s v="MID-LEVEL"/>
  </r>
  <r>
    <x v="14"/>
    <x v="10"/>
    <n v="18500"/>
    <s v="Other criminal"/>
    <x v="0"/>
    <x v="4"/>
    <n v="462884.36"/>
    <n v="0"/>
    <m/>
    <m/>
    <s v="MID-LEVEL"/>
  </r>
  <r>
    <x v="14"/>
    <x v="11"/>
    <n v="13500"/>
    <s v="Weapons offenses"/>
    <x v="0"/>
    <x v="4"/>
    <n v="297503.84999999998"/>
    <n v="0"/>
    <m/>
    <m/>
    <s v="MID-LEVEL"/>
  </r>
  <r>
    <x v="2"/>
    <x v="8"/>
    <n v="11500"/>
    <s v="Sexual assault"/>
    <x v="0"/>
    <x v="4"/>
    <n v="106639.64"/>
    <n v="0"/>
    <m/>
    <m/>
    <s v="Other"/>
  </r>
  <r>
    <x v="2"/>
    <x v="1"/>
    <n v="13000"/>
    <s v="Break and enter"/>
    <x v="0"/>
    <x v="4"/>
    <n v="364581.62"/>
    <n v="0"/>
    <m/>
    <m/>
    <s v="MID-LEVEL"/>
  </r>
  <r>
    <x v="6"/>
    <x v="10"/>
    <n v="18500"/>
    <s v="Other criminal"/>
    <x v="0"/>
    <x v="4"/>
    <n v="624813.44999999995"/>
    <n v="0"/>
    <m/>
    <m/>
    <s v="MID-LEVEL"/>
  </r>
  <r>
    <x v="6"/>
    <x v="11"/>
    <n v="17500"/>
    <s v="Other drug offenses"/>
    <x v="0"/>
    <x v="4"/>
    <n v="27573.49"/>
    <n v="0"/>
    <m/>
    <m/>
    <s v="MID-LEVEL"/>
  </r>
  <r>
    <x v="6"/>
    <x v="4"/>
    <n v="14500"/>
    <s v="Theft"/>
    <x v="0"/>
    <x v="4"/>
    <n v="486328.27"/>
    <n v="0"/>
    <m/>
    <m/>
    <s v="MID-LEVEL"/>
  </r>
  <r>
    <x v="7"/>
    <x v="10"/>
    <n v="13500"/>
    <s v="Weapons offenses"/>
    <x v="0"/>
    <x v="4"/>
    <n v="60762.63"/>
    <n v="0"/>
    <m/>
    <m/>
    <s v="BCM"/>
  </r>
  <r>
    <x v="6"/>
    <x v="7"/>
    <n v="17500"/>
    <s v="Other drug offenses"/>
    <x v="0"/>
    <x v="4"/>
    <n v="42886.04"/>
    <n v="0"/>
    <m/>
    <m/>
    <s v="MID-LEVEL"/>
  </r>
  <r>
    <x v="6"/>
    <x v="9"/>
    <n v="16000"/>
    <s v="Impaired driving"/>
    <x v="0"/>
    <x v="4"/>
    <n v="1464.98"/>
    <n v="0"/>
    <m/>
    <m/>
    <s v="Other"/>
  </r>
  <r>
    <x v="14"/>
    <x v="10"/>
    <n v="11500"/>
    <s v="Sexual assault"/>
    <x v="0"/>
    <x v="4"/>
    <n v="372677.41"/>
    <n v="0"/>
    <m/>
    <m/>
    <s v="MID-LEVEL"/>
  </r>
  <r>
    <x v="2"/>
    <x v="11"/>
    <n v="12500"/>
    <s v="Robbery"/>
    <x v="0"/>
    <x v="4"/>
    <n v="652979.22"/>
    <n v="0"/>
    <m/>
    <m/>
    <s v="MID-LEVEL"/>
  </r>
  <r>
    <x v="2"/>
    <x v="2"/>
    <n v="11500"/>
    <s v="Sexual assault"/>
    <x v="0"/>
    <x v="4"/>
    <n v="53044.800000000003"/>
    <n v="0"/>
    <m/>
    <m/>
    <s v="BCM"/>
  </r>
  <r>
    <x v="6"/>
    <x v="7"/>
    <n v="14000"/>
    <s v="Assault"/>
    <x v="0"/>
    <x v="4"/>
    <n v="26608.54"/>
    <n v="0"/>
    <m/>
    <m/>
    <s v="BCM"/>
  </r>
  <r>
    <x v="7"/>
    <x v="5"/>
    <n v="17500"/>
    <s v="Other drug offenses"/>
    <x v="0"/>
    <x v="4"/>
    <n v="37639.660000000003"/>
    <n v="0"/>
    <m/>
    <m/>
    <s v="BCM"/>
  </r>
  <r>
    <x v="6"/>
    <x v="6"/>
    <n v="15500"/>
    <s v="Fraud"/>
    <x v="0"/>
    <x v="4"/>
    <n v="132214.70000000001"/>
    <n v="0"/>
    <m/>
    <m/>
    <s v="MID-LEVEL"/>
  </r>
  <r>
    <x v="7"/>
    <x v="11"/>
    <n v="16500"/>
    <s v="Other vehicle offenses"/>
    <x v="0"/>
    <x v="4"/>
    <n v="23823.73"/>
    <n v="0"/>
    <m/>
    <m/>
    <s v="BCM"/>
  </r>
  <r>
    <x v="6"/>
    <x v="5"/>
    <n v="13000"/>
    <s v="Break and enter"/>
    <x v="0"/>
    <x v="4"/>
    <n v="455646.82"/>
    <n v="0"/>
    <m/>
    <m/>
    <s v="MID-LEVEL"/>
  </r>
  <r>
    <x v="2"/>
    <x v="3"/>
    <n v="18500"/>
    <s v="Other criminal"/>
    <x v="0"/>
    <x v="4"/>
    <n v="670443.4"/>
    <n v="0"/>
    <m/>
    <m/>
    <s v="MID-LEVEL"/>
  </r>
  <r>
    <x v="6"/>
    <x v="4"/>
    <n v="15500"/>
    <s v="Fraud"/>
    <x v="0"/>
    <x v="4"/>
    <n v="28200.29"/>
    <n v="0"/>
    <m/>
    <m/>
    <s v="BCM"/>
  </r>
  <r>
    <x v="2"/>
    <x v="7"/>
    <n v="15500"/>
    <s v="Fraud"/>
    <x v="0"/>
    <x v="4"/>
    <n v="2840.17"/>
    <n v="0"/>
    <m/>
    <m/>
    <s v="BCM"/>
  </r>
  <r>
    <x v="2"/>
    <x v="6"/>
    <n v="15500"/>
    <s v="Fraud"/>
    <x v="0"/>
    <x v="4"/>
    <n v="9643.75"/>
    <n v="0"/>
    <m/>
    <m/>
    <s v="BCM"/>
  </r>
  <r>
    <x v="2"/>
    <x v="3"/>
    <n v="13000"/>
    <s v="Break and enter"/>
    <x v="0"/>
    <x v="4"/>
    <n v="370826.55"/>
    <n v="0"/>
    <m/>
    <m/>
    <s v="MID-LEVEL"/>
  </r>
  <r>
    <x v="6"/>
    <x v="2"/>
    <n v="11200"/>
    <s v="Homicide"/>
    <x v="0"/>
    <x v="4"/>
    <n v="93731.02"/>
    <n v="0"/>
    <m/>
    <m/>
    <s v="MID-LEVEL"/>
  </r>
  <r>
    <x v="14"/>
    <x v="1"/>
    <n v="14500"/>
    <s v="Theft"/>
    <x v="0"/>
    <x v="4"/>
    <n v="531179.94999999995"/>
    <n v="0"/>
    <m/>
    <m/>
    <s v="MID-LEVEL"/>
  </r>
  <r>
    <x v="6"/>
    <x v="10"/>
    <n v="14500"/>
    <s v="Theft"/>
    <x v="0"/>
    <x v="4"/>
    <n v="82.41"/>
    <n v="0"/>
    <m/>
    <m/>
    <s v="BCM"/>
  </r>
  <r>
    <x v="7"/>
    <x v="4"/>
    <n v="17500"/>
    <s v="Other drug offenses"/>
    <x v="0"/>
    <x v="4"/>
    <n v="12666.9"/>
    <n v="0"/>
    <m/>
    <m/>
    <s v="BCM"/>
  </r>
  <r>
    <x v="14"/>
    <x v="10"/>
    <n v="11000"/>
    <s v="Murder"/>
    <x v="1"/>
    <x v="4"/>
    <n v="648562.1"/>
    <n v="0"/>
    <m/>
    <m/>
    <s v="BCM"/>
  </r>
  <r>
    <x v="2"/>
    <x v="3"/>
    <n v="17500"/>
    <s v="Other drug offenses"/>
    <x v="0"/>
    <x v="4"/>
    <n v="24226.67"/>
    <n v="0"/>
    <m/>
    <m/>
    <s v="BCM"/>
  </r>
  <r>
    <x v="14"/>
    <x v="2"/>
    <n v="13500"/>
    <s v="Weapons offenses"/>
    <x v="0"/>
    <x v="4"/>
    <n v="502147.96"/>
    <n v="0"/>
    <m/>
    <m/>
    <s v="MID-LEVEL"/>
  </r>
  <r>
    <x v="6"/>
    <x v="10"/>
    <n v="12500"/>
    <s v="Robbery"/>
    <x v="0"/>
    <x v="4"/>
    <n v="20617.22"/>
    <n v="0"/>
    <m/>
    <m/>
    <s v="BCM"/>
  </r>
  <r>
    <x v="2"/>
    <x v="0"/>
    <n v="18000"/>
    <s v="Fail to comply"/>
    <x v="0"/>
    <x v="4"/>
    <n v="26.45"/>
    <n v="0"/>
    <m/>
    <m/>
    <s v="BCM"/>
  </r>
  <r>
    <x v="2"/>
    <x v="5"/>
    <n v="17500"/>
    <s v="Other drug offenses"/>
    <x v="0"/>
    <x v="4"/>
    <n v="24543.99"/>
    <n v="0"/>
    <m/>
    <m/>
    <s v="MID-LEVEL"/>
  </r>
  <r>
    <x v="6"/>
    <x v="11"/>
    <n v="13500"/>
    <s v="Weapons offenses"/>
    <x v="0"/>
    <x v="4"/>
    <n v="265658.14"/>
    <n v="0"/>
    <m/>
    <m/>
    <s v="MID-LEVEL"/>
  </r>
  <r>
    <x v="2"/>
    <x v="4"/>
    <n v="15000"/>
    <s v="Threatening"/>
    <x v="0"/>
    <x v="4"/>
    <n v="158180.42000000001"/>
    <n v="0"/>
    <m/>
    <m/>
    <s v="MID-LEVEL"/>
  </r>
  <r>
    <x v="14"/>
    <x v="10"/>
    <n v="12000"/>
    <s v="Narcotics - cocaine and heroin"/>
    <x v="0"/>
    <x v="4"/>
    <n v="601606.16"/>
    <n v="0"/>
    <m/>
    <m/>
    <s v="MID-LEVEL"/>
  </r>
  <r>
    <x v="2"/>
    <x v="4"/>
    <n v="17000"/>
    <s v="Mischief"/>
    <x v="0"/>
    <x v="4"/>
    <n v="103220.54"/>
    <n v="0"/>
    <m/>
    <m/>
    <s v="MID-LEVEL"/>
  </r>
  <r>
    <x v="2"/>
    <x v="2"/>
    <n v="12500"/>
    <s v="Robbery"/>
    <x v="0"/>
    <x v="4"/>
    <n v="666669.13"/>
    <n v="0"/>
    <m/>
    <m/>
    <s v="MID-LEVEL"/>
  </r>
  <r>
    <x v="2"/>
    <x v="2"/>
    <n v="13000"/>
    <s v="Break and enter"/>
    <x v="0"/>
    <x v="4"/>
    <n v="549673.78"/>
    <n v="0"/>
    <m/>
    <m/>
    <s v="MID-LEVEL"/>
  </r>
  <r>
    <x v="6"/>
    <x v="6"/>
    <n v="11200"/>
    <s v="Homicide"/>
    <x v="0"/>
    <x v="4"/>
    <n v="110490.75"/>
    <n v="0"/>
    <m/>
    <m/>
    <s v="MID-LEVEL"/>
  </r>
  <r>
    <x v="2"/>
    <x v="6"/>
    <n v="12000"/>
    <s v="Narcotics - cocaine and heroin"/>
    <x v="0"/>
    <x v="4"/>
    <n v="786352.83"/>
    <n v="0"/>
    <m/>
    <m/>
    <s v="MID-LEVEL"/>
  </r>
  <r>
    <x v="2"/>
    <x v="11"/>
    <n v="14500"/>
    <s v="Theft"/>
    <x v="0"/>
    <x v="4"/>
    <n v="586528.32999999996"/>
    <n v="0"/>
    <m/>
    <m/>
    <s v="MID-LEVEL"/>
  </r>
  <r>
    <x v="2"/>
    <x v="1"/>
    <n v="11500"/>
    <s v="Sexual assault"/>
    <x v="0"/>
    <x v="4"/>
    <n v="485771.72"/>
    <n v="0"/>
    <m/>
    <m/>
    <s v="MID-LEVEL"/>
  </r>
  <r>
    <x v="2"/>
    <x v="1"/>
    <n v="18500"/>
    <s v="Other criminal"/>
    <x v="0"/>
    <x v="4"/>
    <n v="580141.68999999994"/>
    <n v="0"/>
    <m/>
    <m/>
    <s v="MID-LEVEL"/>
  </r>
  <r>
    <x v="2"/>
    <x v="3"/>
    <n v="17000"/>
    <s v="Mischief"/>
    <x v="0"/>
    <x v="4"/>
    <n v="126567.97"/>
    <n v="0"/>
    <m/>
    <m/>
    <s v="MID-LEVEL"/>
  </r>
  <r>
    <x v="14"/>
    <x v="8"/>
    <n v="13500"/>
    <s v="Weapons offenses"/>
    <x v="0"/>
    <x v="4"/>
    <n v="128313.09"/>
    <n v="0"/>
    <m/>
    <m/>
    <s v="BCM"/>
  </r>
  <r>
    <x v="6"/>
    <x v="8"/>
    <n v="17500"/>
    <s v="Other drug offenses"/>
    <x v="0"/>
    <x v="4"/>
    <n v="30219.3"/>
    <n v="0"/>
    <m/>
    <m/>
    <s v="MID-LEVEL"/>
  </r>
  <r>
    <x v="14"/>
    <x v="0"/>
    <n v="11500"/>
    <s v="Sexual assault"/>
    <x v="0"/>
    <x v="4"/>
    <n v="455013.03"/>
    <n v="0"/>
    <m/>
    <m/>
    <s v="MID-LEVEL"/>
  </r>
  <r>
    <x v="2"/>
    <x v="0"/>
    <n v="16000"/>
    <s v="Impaired driving"/>
    <x v="0"/>
    <x v="4"/>
    <n v="73345.16"/>
    <n v="0"/>
    <m/>
    <m/>
    <s v="MID-LEVEL"/>
  </r>
  <r>
    <x v="14"/>
    <x v="7"/>
    <n v="11500"/>
    <s v="Sexual assault"/>
    <x v="0"/>
    <x v="4"/>
    <n v="507168.72"/>
    <n v="0"/>
    <m/>
    <m/>
    <s v="MID-LEVEL"/>
  </r>
  <r>
    <x v="6"/>
    <x v="5"/>
    <n v="11000"/>
    <s v="Murder"/>
    <x v="1"/>
    <x v="4"/>
    <n v="33700.879999999997"/>
    <n v="0"/>
    <m/>
    <m/>
    <s v="MID-LEVEL"/>
  </r>
  <r>
    <x v="2"/>
    <x v="11"/>
    <n v="14000"/>
    <s v="Assault"/>
    <x v="0"/>
    <x v="4"/>
    <n v="67508.67"/>
    <n v="0"/>
    <m/>
    <m/>
    <s v="BCM"/>
  </r>
  <r>
    <x v="2"/>
    <x v="5"/>
    <n v="14000"/>
    <s v="Assault"/>
    <x v="0"/>
    <x v="4"/>
    <n v="40909.269999999997"/>
    <n v="0"/>
    <m/>
    <m/>
    <s v="BCM"/>
  </r>
  <r>
    <x v="3"/>
    <x v="9"/>
    <n v="14500"/>
    <s v="Theft"/>
    <x v="0"/>
    <x v="4"/>
    <n v="326158.93"/>
    <n v="0"/>
    <m/>
    <m/>
    <s v="MID-LEVEL"/>
  </r>
  <r>
    <x v="14"/>
    <x v="9"/>
    <n v="11500"/>
    <s v="Sexual assault"/>
    <x v="0"/>
    <x v="4"/>
    <n v="161008.79"/>
    <n v="0"/>
    <m/>
    <m/>
    <s v="BCM"/>
  </r>
  <r>
    <x v="3"/>
    <x v="9"/>
    <n v="18000"/>
    <s v="Fail to comply"/>
    <x v="0"/>
    <x v="4"/>
    <n v="484449.19"/>
    <n v="0"/>
    <m/>
    <m/>
    <s v="MID-LEVEL"/>
  </r>
  <r>
    <x v="2"/>
    <x v="0"/>
    <n v="18000"/>
    <s v="Fail to comply"/>
    <x v="0"/>
    <x v="4"/>
    <n v="994317.67"/>
    <n v="0"/>
    <m/>
    <m/>
    <s v="MID-LEVEL"/>
  </r>
  <r>
    <x v="2"/>
    <x v="10"/>
    <n v="12500"/>
    <s v="Robbery"/>
    <x v="0"/>
    <x v="4"/>
    <n v="528206.27"/>
    <n v="0"/>
    <m/>
    <m/>
    <s v="MID-LEVEL"/>
  </r>
  <r>
    <x v="14"/>
    <x v="11"/>
    <n v="11200"/>
    <s v="Homicide"/>
    <x v="0"/>
    <x v="4"/>
    <n v="145628.21"/>
    <n v="0"/>
    <m/>
    <m/>
    <s v="BCM"/>
  </r>
  <r>
    <x v="14"/>
    <x v="3"/>
    <n v="12500"/>
    <s v="Robbery"/>
    <x v="0"/>
    <x v="4"/>
    <n v="588905.53"/>
    <n v="0"/>
    <m/>
    <m/>
    <s v="MID-LEVEL"/>
  </r>
  <r>
    <x v="2"/>
    <x v="8"/>
    <n v="13000"/>
    <s v="Break and enter"/>
    <x v="0"/>
    <x v="4"/>
    <n v="21904.39"/>
    <n v="0"/>
    <m/>
    <m/>
    <s v="BCM"/>
  </r>
  <r>
    <x v="2"/>
    <x v="3"/>
    <n v="11000"/>
    <s v="Murder"/>
    <x v="1"/>
    <x v="4"/>
    <n v="41669.72"/>
    <n v="0"/>
    <m/>
    <m/>
    <s v="MID-LEVEL"/>
  </r>
  <r>
    <x v="14"/>
    <x v="8"/>
    <n v="17000"/>
    <s v="Mischief"/>
    <x v="0"/>
    <x v="4"/>
    <n v="109360.91"/>
    <n v="0"/>
    <m/>
    <m/>
    <s v="MID-LEVEL"/>
  </r>
  <r>
    <x v="3"/>
    <x v="6"/>
    <n v="11500"/>
    <s v="Sexual assault"/>
    <x v="0"/>
    <x v="4"/>
    <n v="384337.12"/>
    <n v="0"/>
    <m/>
    <m/>
    <s v="MID-LEVEL"/>
  </r>
  <r>
    <x v="7"/>
    <x v="2"/>
    <n v="12500"/>
    <s v="Robbery"/>
    <x v="0"/>
    <x v="4"/>
    <n v="38259.22"/>
    <n v="0"/>
    <m/>
    <m/>
    <s v="Other"/>
  </r>
  <r>
    <x v="3"/>
    <x v="10"/>
    <n v="12000"/>
    <s v="Narcotics - cocaine and heroin"/>
    <x v="0"/>
    <x v="4"/>
    <n v="600438.89"/>
    <n v="0"/>
    <m/>
    <m/>
    <s v="MID-LEVEL"/>
  </r>
  <r>
    <x v="3"/>
    <x v="2"/>
    <n v="15500"/>
    <s v="Fraud"/>
    <x v="0"/>
    <x v="4"/>
    <n v="174379.45"/>
    <n v="0"/>
    <m/>
    <m/>
    <s v="MID-LEVEL"/>
  </r>
  <r>
    <x v="14"/>
    <x v="0"/>
    <n v="11200"/>
    <s v="Homicide"/>
    <x v="0"/>
    <x v="4"/>
    <n v="183971.18"/>
    <n v="0"/>
    <m/>
    <m/>
    <s v="BCM"/>
  </r>
  <r>
    <x v="3"/>
    <x v="10"/>
    <n v="18500"/>
    <s v="Other criminal"/>
    <x v="0"/>
    <x v="4"/>
    <n v="281502"/>
    <n v="0"/>
    <m/>
    <m/>
    <s v="BCM"/>
  </r>
  <r>
    <x v="3"/>
    <x v="10"/>
    <n v="11500"/>
    <s v="Sexual assault"/>
    <x v="0"/>
    <x v="4"/>
    <n v="55310.77"/>
    <n v="0"/>
    <m/>
    <m/>
    <s v="BCM"/>
  </r>
  <r>
    <x v="2"/>
    <x v="11"/>
    <n v="15000"/>
    <s v="Threatening"/>
    <x v="0"/>
    <x v="4"/>
    <n v="149637.53"/>
    <n v="0"/>
    <m/>
    <m/>
    <s v="MID-LEVEL"/>
  </r>
  <r>
    <x v="6"/>
    <x v="2"/>
    <n v="14000"/>
    <s v="Assault"/>
    <x v="0"/>
    <x v="4"/>
    <n v="65328.6"/>
    <n v="0"/>
    <m/>
    <m/>
    <s v="BCM"/>
  </r>
  <r>
    <x v="6"/>
    <x v="11"/>
    <n v="11200"/>
    <s v="Homicide"/>
    <x v="0"/>
    <x v="4"/>
    <n v="23749.61"/>
    <n v="0"/>
    <m/>
    <m/>
    <s v="Other"/>
  </r>
  <r>
    <x v="14"/>
    <x v="3"/>
    <n v="12500"/>
    <s v="Robbery"/>
    <x v="0"/>
    <x v="4"/>
    <n v="186669.69"/>
    <n v="0"/>
    <m/>
    <m/>
    <s v="BCM"/>
  </r>
  <r>
    <x v="14"/>
    <x v="11"/>
    <n v="13500"/>
    <s v="Weapons offenses"/>
    <x v="0"/>
    <x v="4"/>
    <n v="112652.11"/>
    <n v="0"/>
    <m/>
    <m/>
    <s v="BCM"/>
  </r>
  <r>
    <x v="2"/>
    <x v="11"/>
    <n v="18500"/>
    <s v="Other criminal"/>
    <x v="0"/>
    <x v="4"/>
    <n v="14290.52"/>
    <n v="0"/>
    <m/>
    <m/>
    <s v="Other"/>
  </r>
  <r>
    <x v="14"/>
    <x v="3"/>
    <n v="11200"/>
    <s v="Homicide"/>
    <x v="0"/>
    <x v="4"/>
    <n v="33580.6"/>
    <n v="0"/>
    <m/>
    <m/>
    <s v="Other"/>
  </r>
  <r>
    <x v="14"/>
    <x v="7"/>
    <n v="15500"/>
    <s v="Fraud"/>
    <x v="0"/>
    <x v="4"/>
    <n v="7680.84"/>
    <n v="0"/>
    <m/>
    <m/>
    <s v="BCM"/>
  </r>
  <r>
    <x v="2"/>
    <x v="5"/>
    <n v="13500"/>
    <s v="Weapons offenses"/>
    <x v="0"/>
    <x v="4"/>
    <n v="122.78"/>
    <n v="0"/>
    <m/>
    <m/>
    <s v="Other"/>
  </r>
  <r>
    <x v="2"/>
    <x v="4"/>
    <n v="13500"/>
    <s v="Weapons offenses"/>
    <x v="0"/>
    <x v="4"/>
    <n v="24875.09"/>
    <n v="0"/>
    <m/>
    <m/>
    <s v="BCM"/>
  </r>
  <r>
    <x v="0"/>
    <x v="1"/>
    <n v="13000"/>
    <s v="Break and enter"/>
    <x v="0"/>
    <x v="4"/>
    <n v="412745.54"/>
    <n v="0"/>
    <m/>
    <m/>
    <s v="MID-LEVEL"/>
  </r>
  <r>
    <x v="2"/>
    <x v="6"/>
    <n v="14500"/>
    <s v="Theft"/>
    <x v="0"/>
    <x v="4"/>
    <n v="522893.87"/>
    <n v="0"/>
    <m/>
    <m/>
    <s v="MID-LEVEL"/>
  </r>
  <r>
    <x v="2"/>
    <x v="4"/>
    <n v="17500"/>
    <s v="Other drug offenses"/>
    <x v="0"/>
    <x v="4"/>
    <n v="21983.759999999998"/>
    <n v="0"/>
    <m/>
    <m/>
    <s v="MID-LEVEL"/>
  </r>
  <r>
    <x v="14"/>
    <x v="4"/>
    <n v="11200"/>
    <s v="Homicide"/>
    <x v="0"/>
    <x v="4"/>
    <n v="42753.17"/>
    <n v="0"/>
    <m/>
    <m/>
    <s v="Other"/>
  </r>
  <r>
    <x v="3"/>
    <x v="1"/>
    <n v="18500"/>
    <s v="Other criminal"/>
    <x v="0"/>
    <x v="4"/>
    <n v="600225.54"/>
    <n v="0"/>
    <m/>
    <m/>
    <s v="MID-LEVEL"/>
  </r>
  <r>
    <x v="2"/>
    <x v="5"/>
    <n v="18000"/>
    <s v="Fail to comply"/>
    <x v="0"/>
    <x v="4"/>
    <n v="8832.16"/>
    <n v="0"/>
    <m/>
    <m/>
    <s v="BCM"/>
  </r>
  <r>
    <x v="14"/>
    <x v="4"/>
    <n v="14000"/>
    <s v="Assault"/>
    <x v="0"/>
    <x v="4"/>
    <n v="24806.41"/>
    <n v="0"/>
    <m/>
    <m/>
    <s v="BCM"/>
  </r>
  <r>
    <x v="3"/>
    <x v="10"/>
    <n v="18500"/>
    <s v="Other criminal"/>
    <x v="0"/>
    <x v="4"/>
    <n v="537079.49"/>
    <n v="0"/>
    <m/>
    <m/>
    <s v="MID-LEVEL"/>
  </r>
  <r>
    <x v="0"/>
    <x v="6"/>
    <n v="18500"/>
    <s v="Other criminal"/>
    <x v="0"/>
    <x v="4"/>
    <n v="145707.95000000001"/>
    <n v="0"/>
    <m/>
    <m/>
    <s v="BCM"/>
  </r>
  <r>
    <x v="14"/>
    <x v="8"/>
    <n v="15000"/>
    <s v="Threatening"/>
    <x v="0"/>
    <x v="4"/>
    <n v="189916.65"/>
    <n v="0"/>
    <m/>
    <m/>
    <s v="MID-LEVEL"/>
  </r>
  <r>
    <x v="14"/>
    <x v="1"/>
    <n v="17000"/>
    <s v="Mischief"/>
    <x v="0"/>
    <x v="4"/>
    <n v="90957.9"/>
    <n v="0"/>
    <m/>
    <m/>
    <s v="MID-LEVEL"/>
  </r>
  <r>
    <x v="14"/>
    <x v="6"/>
    <n v="12500"/>
    <s v="Robbery"/>
    <x v="0"/>
    <x v="4"/>
    <n v="544355.73"/>
    <n v="0"/>
    <m/>
    <m/>
    <s v="MID-LEVEL"/>
  </r>
  <r>
    <x v="9"/>
    <x v="1"/>
    <n v="15500"/>
    <s v="Fraud"/>
    <x v="0"/>
    <x v="4"/>
    <n v="121154.31"/>
    <n v="0"/>
    <m/>
    <m/>
    <s v="MID-LEVEL"/>
  </r>
  <r>
    <x v="3"/>
    <x v="0"/>
    <n v="16500"/>
    <s v="Other vehicle offenses"/>
    <x v="0"/>
    <x v="4"/>
    <n v="57226.89"/>
    <n v="0"/>
    <m/>
    <m/>
    <s v="MID-LEVEL"/>
  </r>
  <r>
    <x v="2"/>
    <x v="10"/>
    <n v="17000"/>
    <s v="Mischief"/>
    <x v="0"/>
    <x v="4"/>
    <n v="92666.91"/>
    <n v="0"/>
    <m/>
    <m/>
    <s v="MID-LEVEL"/>
  </r>
  <r>
    <x v="2"/>
    <x v="4"/>
    <n v="11000"/>
    <s v="Murder"/>
    <x v="1"/>
    <x v="4"/>
    <n v="21272.3"/>
    <n v="0"/>
    <m/>
    <m/>
    <s v="MID-LEVEL"/>
  </r>
  <r>
    <x v="14"/>
    <x v="2"/>
    <n v="13000"/>
    <s v="Break and enter"/>
    <x v="0"/>
    <x v="4"/>
    <n v="529064.67000000004"/>
    <n v="0"/>
    <m/>
    <m/>
    <s v="MID-LEVEL"/>
  </r>
  <r>
    <x v="0"/>
    <x v="2"/>
    <n v="11000"/>
    <s v="Murder"/>
    <x v="1"/>
    <x v="4"/>
    <n v="1259103"/>
    <n v="0"/>
    <m/>
    <m/>
    <s v="BCM"/>
  </r>
  <r>
    <x v="14"/>
    <x v="3"/>
    <n v="18500"/>
    <s v="Other criminal"/>
    <x v="0"/>
    <x v="4"/>
    <n v="17456.27"/>
    <n v="0"/>
    <m/>
    <m/>
    <s v="Other"/>
  </r>
  <r>
    <x v="3"/>
    <x v="5"/>
    <n v="13500"/>
    <s v="Weapons offenses"/>
    <x v="0"/>
    <x v="4"/>
    <n v="324798.09000000003"/>
    <n v="0"/>
    <m/>
    <m/>
    <s v="MID-LEVEL"/>
  </r>
  <r>
    <x v="2"/>
    <x v="0"/>
    <n v="17500"/>
    <s v="Other drug offenses"/>
    <x v="0"/>
    <x v="4"/>
    <n v="34468.050000000003"/>
    <n v="0"/>
    <m/>
    <m/>
    <s v="MID-LEVEL"/>
  </r>
  <r>
    <x v="0"/>
    <x v="11"/>
    <n v="11200"/>
    <s v="Homicide"/>
    <x v="0"/>
    <x v="4"/>
    <n v="184728.34"/>
    <n v="0"/>
    <m/>
    <m/>
    <s v="BCM"/>
  </r>
  <r>
    <x v="14"/>
    <x v="3"/>
    <n v="13000"/>
    <s v="Break and enter"/>
    <x v="0"/>
    <x v="4"/>
    <n v="508514.12"/>
    <n v="0"/>
    <m/>
    <m/>
    <s v="MID-LEVEL"/>
  </r>
  <r>
    <x v="3"/>
    <x v="9"/>
    <n v="11000"/>
    <s v="Murder"/>
    <x v="1"/>
    <x v="4"/>
    <n v="694430.85"/>
    <n v="0"/>
    <m/>
    <m/>
    <s v="BCM"/>
  </r>
  <r>
    <x v="2"/>
    <x v="5"/>
    <n v="14500"/>
    <s v="Theft"/>
    <x v="0"/>
    <x v="4"/>
    <n v="173.8"/>
    <n v="0"/>
    <m/>
    <m/>
    <s v="BCM"/>
  </r>
  <r>
    <x v="14"/>
    <x v="7"/>
    <n v="12000"/>
    <s v="Narcotics - cocaine and heroin"/>
    <x v="0"/>
    <x v="4"/>
    <n v="296719.03000000003"/>
    <n v="0"/>
    <m/>
    <m/>
    <s v="BCM"/>
  </r>
  <r>
    <x v="2"/>
    <x v="6"/>
    <n v="11500"/>
    <s v="Sexual assault"/>
    <x v="0"/>
    <x v="4"/>
    <n v="20367.2"/>
    <n v="0"/>
    <m/>
    <m/>
    <s v="BCM"/>
  </r>
  <r>
    <x v="3"/>
    <x v="5"/>
    <n v="11200"/>
    <s v="Homicide"/>
    <x v="0"/>
    <x v="4"/>
    <n v="218691.99"/>
    <n v="0"/>
    <m/>
    <m/>
    <s v="BCM"/>
  </r>
  <r>
    <x v="14"/>
    <x v="6"/>
    <n v="11200"/>
    <s v="Homicide"/>
    <x v="0"/>
    <x v="4"/>
    <n v="94216.6"/>
    <n v="0"/>
    <m/>
    <m/>
    <s v="MID-LEVEL"/>
  </r>
  <r>
    <x v="2"/>
    <x v="2"/>
    <n v="14000"/>
    <s v="Assault"/>
    <x v="0"/>
    <x v="4"/>
    <n v="9988.8799999999992"/>
    <n v="0"/>
    <m/>
    <m/>
    <s v="BCM"/>
  </r>
  <r>
    <x v="14"/>
    <x v="4"/>
    <n v="15000"/>
    <s v="Threatening"/>
    <x v="0"/>
    <x v="4"/>
    <n v="122895.19"/>
    <n v="0"/>
    <m/>
    <m/>
    <s v="MID-LEVEL"/>
  </r>
  <r>
    <x v="3"/>
    <x v="4"/>
    <n v="14500"/>
    <s v="Theft"/>
    <x v="0"/>
    <x v="4"/>
    <n v="354814.96"/>
    <n v="0"/>
    <m/>
    <m/>
    <s v="MID-LEVEL"/>
  </r>
  <r>
    <x v="3"/>
    <x v="10"/>
    <n v="12500"/>
    <s v="Robbery"/>
    <x v="0"/>
    <x v="4"/>
    <n v="400134.24"/>
    <n v="0"/>
    <m/>
    <m/>
    <s v="MID-LEVEL"/>
  </r>
  <r>
    <x v="3"/>
    <x v="8"/>
    <n v="11500"/>
    <s v="Sexual assault"/>
    <x v="0"/>
    <x v="4"/>
    <n v="326987.03000000003"/>
    <n v="0"/>
    <m/>
    <m/>
    <s v="MID-LEVEL"/>
  </r>
  <r>
    <x v="2"/>
    <x v="8"/>
    <n v="11000"/>
    <s v="Murder"/>
    <x v="1"/>
    <x v="4"/>
    <n v="21178.01"/>
    <n v="0"/>
    <m/>
    <m/>
    <s v="MID-LEVEL"/>
  </r>
  <r>
    <x v="2"/>
    <x v="3"/>
    <n v="17500"/>
    <s v="Other drug offenses"/>
    <x v="0"/>
    <x v="4"/>
    <n v="61199.67"/>
    <n v="0"/>
    <m/>
    <m/>
    <s v="MID-LEVEL"/>
  </r>
  <r>
    <x v="14"/>
    <x v="2"/>
    <n v="17500"/>
    <s v="Other drug offenses"/>
    <x v="0"/>
    <x v="4"/>
    <n v="35094.47"/>
    <n v="0"/>
    <m/>
    <m/>
    <s v="MID-LEVEL"/>
  </r>
  <r>
    <x v="2"/>
    <x v="10"/>
    <n v="14000"/>
    <s v="Assault"/>
    <x v="0"/>
    <x v="4"/>
    <n v="1555.24"/>
    <n v="0"/>
    <m/>
    <m/>
    <s v="BCM"/>
  </r>
  <r>
    <x v="9"/>
    <x v="3"/>
    <n v="11000"/>
    <s v="Murder"/>
    <x v="1"/>
    <x v="4"/>
    <n v="639003.6"/>
    <n v="0"/>
    <m/>
    <m/>
    <s v="BCM"/>
  </r>
  <r>
    <x v="3"/>
    <x v="9"/>
    <n v="13000"/>
    <s v="Break and enter"/>
    <x v="0"/>
    <x v="4"/>
    <n v="318868.32"/>
    <n v="0"/>
    <m/>
    <m/>
    <s v="MID-LEVEL"/>
  </r>
  <r>
    <x v="2"/>
    <x v="8"/>
    <n v="17500"/>
    <s v="Other drug offenses"/>
    <x v="0"/>
    <x v="4"/>
    <n v="65479.5"/>
    <n v="0"/>
    <m/>
    <m/>
    <s v="BCM"/>
  </r>
  <r>
    <x v="0"/>
    <x v="0"/>
    <n v="11500"/>
    <s v="Sexual assault"/>
    <x v="0"/>
    <x v="4"/>
    <n v="109302.08"/>
    <n v="0"/>
    <m/>
    <m/>
    <s v="Other"/>
  </r>
  <r>
    <x v="14"/>
    <x v="10"/>
    <n v="12000"/>
    <s v="Narcotics - cocaine and heroin"/>
    <x v="0"/>
    <x v="4"/>
    <n v="55"/>
    <n v="0"/>
    <m/>
    <m/>
    <s v="Other"/>
  </r>
  <r>
    <x v="14"/>
    <x v="0"/>
    <n v="17000"/>
    <s v="Mischief"/>
    <x v="0"/>
    <x v="4"/>
    <n v="106164.26"/>
    <n v="0"/>
    <m/>
    <m/>
    <s v="MID-LEVEL"/>
  </r>
  <r>
    <x v="9"/>
    <x v="7"/>
    <n v="14000"/>
    <s v="Assault"/>
    <x v="0"/>
    <x v="4"/>
    <n v="13946.12"/>
    <n v="0"/>
    <m/>
    <m/>
    <s v="BCM"/>
  </r>
  <r>
    <x v="9"/>
    <x v="5"/>
    <n v="16000"/>
    <s v="Impaired driving"/>
    <x v="0"/>
    <x v="4"/>
    <n v="118528.7"/>
    <n v="0"/>
    <m/>
    <m/>
    <s v="MID-LEVEL"/>
  </r>
  <r>
    <x v="14"/>
    <x v="9"/>
    <n v="16500"/>
    <s v="Other vehicle offenses"/>
    <x v="0"/>
    <x v="4"/>
    <n v="12278.25"/>
    <n v="0"/>
    <m/>
    <m/>
    <s v="Other"/>
  </r>
  <r>
    <x v="14"/>
    <x v="5"/>
    <n v="15000"/>
    <s v="Threatening"/>
    <x v="0"/>
    <x v="4"/>
    <n v="158607.56"/>
    <n v="0"/>
    <m/>
    <m/>
    <s v="MID-LEVEL"/>
  </r>
  <r>
    <x v="14"/>
    <x v="4"/>
    <n v="15500"/>
    <s v="Fraud"/>
    <x v="0"/>
    <x v="4"/>
    <n v="198153.88"/>
    <n v="0"/>
    <m/>
    <m/>
    <s v="MID-LEVEL"/>
  </r>
  <r>
    <x v="14"/>
    <x v="5"/>
    <n v="18500"/>
    <s v="Other criminal"/>
    <x v="0"/>
    <x v="4"/>
    <n v="231659.24"/>
    <n v="0"/>
    <m/>
    <m/>
    <s v="BCM"/>
  </r>
  <r>
    <x v="14"/>
    <x v="7"/>
    <n v="13500"/>
    <s v="Weapons offenses"/>
    <x v="0"/>
    <x v="4"/>
    <n v="1903.13"/>
    <n v="0"/>
    <m/>
    <m/>
    <s v="Other"/>
  </r>
  <r>
    <x v="9"/>
    <x v="8"/>
    <n v="15500"/>
    <s v="Fraud"/>
    <x v="0"/>
    <x v="4"/>
    <n v="116972.06"/>
    <n v="0"/>
    <m/>
    <m/>
    <s v="MID-LEVEL"/>
  </r>
  <r>
    <x v="9"/>
    <x v="7"/>
    <n v="18000"/>
    <s v="Fail to comply"/>
    <x v="0"/>
    <x v="4"/>
    <n v="843576.76"/>
    <n v="0"/>
    <m/>
    <m/>
    <s v="MID-LEVEL"/>
  </r>
  <r>
    <x v="14"/>
    <x v="4"/>
    <n v="16500"/>
    <s v="Other vehicle offenses"/>
    <x v="0"/>
    <x v="4"/>
    <n v="94801.5"/>
    <n v="0"/>
    <m/>
    <m/>
    <s v="MID-LEVEL"/>
  </r>
  <r>
    <x v="3"/>
    <x v="8"/>
    <n v="18500"/>
    <s v="Other criminal"/>
    <x v="0"/>
    <x v="4"/>
    <n v="62348.9"/>
    <n v="0"/>
    <m/>
    <m/>
    <s v="BCM"/>
  </r>
  <r>
    <x v="14"/>
    <x v="4"/>
    <n v="11500"/>
    <s v="Sexual assault"/>
    <x v="0"/>
    <x v="4"/>
    <n v="104489.59"/>
    <n v="0"/>
    <m/>
    <m/>
    <s v="BCM"/>
  </r>
  <r>
    <x v="14"/>
    <x v="6"/>
    <n v="12500"/>
    <s v="Robbery"/>
    <x v="0"/>
    <x v="4"/>
    <n v="59747.86"/>
    <n v="0"/>
    <m/>
    <m/>
    <s v="BCM"/>
  </r>
  <r>
    <x v="3"/>
    <x v="8"/>
    <n v="16500"/>
    <s v="Other vehicle offenses"/>
    <x v="0"/>
    <x v="4"/>
    <n v="76972.5"/>
    <n v="0"/>
    <m/>
    <m/>
    <s v="MID-LEVEL"/>
  </r>
  <r>
    <x v="9"/>
    <x v="3"/>
    <n v="12500"/>
    <s v="Robbery"/>
    <x v="0"/>
    <x v="4"/>
    <n v="508827.8"/>
    <n v="0"/>
    <m/>
    <m/>
    <s v="MID-LEVEL"/>
  </r>
  <r>
    <x v="0"/>
    <x v="7"/>
    <n v="11000"/>
    <s v="Murder"/>
    <x v="1"/>
    <x v="4"/>
    <n v="1183747.72"/>
    <n v="0"/>
    <m/>
    <m/>
    <s v="BCM"/>
  </r>
  <r>
    <x v="0"/>
    <x v="7"/>
    <n v="11500"/>
    <s v="Sexual assault"/>
    <x v="0"/>
    <x v="4"/>
    <n v="82592.72"/>
    <n v="0"/>
    <m/>
    <m/>
    <s v="Other"/>
  </r>
  <r>
    <x v="0"/>
    <x v="9"/>
    <n v="15500"/>
    <s v="Fraud"/>
    <x v="0"/>
    <x v="4"/>
    <n v="116241.96"/>
    <n v="0"/>
    <m/>
    <m/>
    <s v="MID-LEVEL"/>
  </r>
  <r>
    <x v="14"/>
    <x v="3"/>
    <n v="15500"/>
    <s v="Fraud"/>
    <x v="0"/>
    <x v="4"/>
    <n v="16533.310000000001"/>
    <n v="0"/>
    <m/>
    <m/>
    <s v="BCM"/>
  </r>
  <r>
    <x v="14"/>
    <x v="11"/>
    <n v="11000"/>
    <s v="Murder"/>
    <x v="1"/>
    <x v="4"/>
    <n v="19056.169999999998"/>
    <n v="0"/>
    <m/>
    <m/>
    <s v="MID-LEVEL"/>
  </r>
  <r>
    <x v="4"/>
    <x v="0"/>
    <n v="11500"/>
    <s v="Sexual assault"/>
    <x v="0"/>
    <x v="4"/>
    <n v="96330.18"/>
    <n v="0"/>
    <m/>
    <m/>
    <s v="Other"/>
  </r>
  <r>
    <x v="0"/>
    <x v="10"/>
    <n v="11500"/>
    <s v="Sexual assault"/>
    <x v="0"/>
    <x v="4"/>
    <n v="584004.18000000005"/>
    <n v="0"/>
    <m/>
    <m/>
    <s v="MID-LEVEL"/>
  </r>
  <r>
    <x v="9"/>
    <x v="10"/>
    <n v="11500"/>
    <s v="Sexual assault"/>
    <x v="0"/>
    <x v="4"/>
    <n v="432031.75"/>
    <n v="0"/>
    <m/>
    <m/>
    <s v="MID-LEVEL"/>
  </r>
  <r>
    <x v="14"/>
    <x v="2"/>
    <n v="14500"/>
    <s v="Theft"/>
    <x v="0"/>
    <x v="4"/>
    <n v="611418.55000000005"/>
    <n v="0"/>
    <m/>
    <m/>
    <s v="MID-LEVEL"/>
  </r>
  <r>
    <x v="9"/>
    <x v="6"/>
    <n v="11500"/>
    <s v="Sexual assault"/>
    <x v="0"/>
    <x v="4"/>
    <n v="102185.65"/>
    <n v="0"/>
    <m/>
    <m/>
    <s v="BCM"/>
  </r>
  <r>
    <x v="9"/>
    <x v="3"/>
    <n v="18000"/>
    <s v="Fail to comply"/>
    <x v="0"/>
    <x v="4"/>
    <n v="783804.45"/>
    <n v="0"/>
    <m/>
    <m/>
    <s v="MID-LEVEL"/>
  </r>
  <r>
    <x v="9"/>
    <x v="9"/>
    <n v="16500"/>
    <s v="Other vehicle offenses"/>
    <x v="0"/>
    <x v="4"/>
    <n v="107919.47"/>
    <n v="0"/>
    <m/>
    <m/>
    <s v="MID-LEVEL"/>
  </r>
  <r>
    <x v="9"/>
    <x v="0"/>
    <n v="13000"/>
    <s v="Break and enter"/>
    <x v="0"/>
    <x v="4"/>
    <n v="371621.26"/>
    <n v="0"/>
    <m/>
    <m/>
    <s v="MID-LEVEL"/>
  </r>
  <r>
    <x v="9"/>
    <x v="5"/>
    <n v="16500"/>
    <s v="Other vehicle offenses"/>
    <x v="0"/>
    <x v="4"/>
    <n v="127146.29"/>
    <n v="0"/>
    <m/>
    <m/>
    <s v="MID-LEVEL"/>
  </r>
  <r>
    <x v="3"/>
    <x v="11"/>
    <n v="11200"/>
    <s v="Homicide"/>
    <x v="0"/>
    <x v="4"/>
    <n v="193672.08"/>
    <n v="0"/>
    <m/>
    <m/>
    <s v="BCM"/>
  </r>
  <r>
    <x v="14"/>
    <x v="2"/>
    <n v="11000"/>
    <s v="Murder"/>
    <x v="1"/>
    <x v="4"/>
    <n v="28800.27"/>
    <n v="0"/>
    <m/>
    <m/>
    <s v="MID-LEVEL"/>
  </r>
  <r>
    <x v="4"/>
    <x v="4"/>
    <n v="11500"/>
    <s v="Sexual assault"/>
    <x v="0"/>
    <x v="4"/>
    <n v="154601.20000000001"/>
    <n v="0"/>
    <m/>
    <m/>
    <s v="Other"/>
  </r>
  <r>
    <x v="14"/>
    <x v="4"/>
    <n v="16000"/>
    <s v="Impaired driving"/>
    <x v="0"/>
    <x v="4"/>
    <n v="89112.65"/>
    <n v="0"/>
    <m/>
    <m/>
    <s v="MID-LEVEL"/>
  </r>
  <r>
    <x v="9"/>
    <x v="1"/>
    <n v="16000"/>
    <s v="Impaired driving"/>
    <x v="0"/>
    <x v="4"/>
    <n v="105078.43"/>
    <n v="0"/>
    <m/>
    <m/>
    <s v="MID-LEVEL"/>
  </r>
  <r>
    <x v="9"/>
    <x v="3"/>
    <n v="14000"/>
    <s v="Assault"/>
    <x v="0"/>
    <x v="4"/>
    <n v="1049903.04"/>
    <n v="0"/>
    <m/>
    <m/>
    <s v="MID-LEVEL"/>
  </r>
  <r>
    <x v="9"/>
    <x v="4"/>
    <n v="13500"/>
    <s v="Weapons offenses"/>
    <x v="0"/>
    <x v="4"/>
    <n v="81179.94"/>
    <n v="0"/>
    <m/>
    <m/>
    <s v="BCM"/>
  </r>
  <r>
    <x v="3"/>
    <x v="10"/>
    <n v="11200"/>
    <s v="Homicide"/>
    <x v="0"/>
    <x v="4"/>
    <n v="112401.19"/>
    <n v="0"/>
    <m/>
    <m/>
    <s v="MID-LEVEL"/>
  </r>
  <r>
    <x v="3"/>
    <x v="1"/>
    <n v="15500"/>
    <s v="Fraud"/>
    <x v="0"/>
    <x v="4"/>
    <n v="137880.39000000001"/>
    <n v="0"/>
    <m/>
    <m/>
    <s v="MID-LEVEL"/>
  </r>
  <r>
    <x v="0"/>
    <x v="3"/>
    <n v="12000"/>
    <s v="Narcotics - cocaine and heroin"/>
    <x v="0"/>
    <x v="4"/>
    <n v="850533.94"/>
    <n v="0"/>
    <m/>
    <m/>
    <s v="MID-LEVEL"/>
  </r>
  <r>
    <x v="3"/>
    <x v="5"/>
    <n v="17500"/>
    <s v="Other drug offenses"/>
    <x v="0"/>
    <x v="4"/>
    <n v="136.43"/>
    <n v="0"/>
    <m/>
    <m/>
    <s v="BCM"/>
  </r>
  <r>
    <x v="9"/>
    <x v="3"/>
    <n v="14500"/>
    <s v="Theft"/>
    <x v="0"/>
    <x v="4"/>
    <n v="378890.8"/>
    <n v="0"/>
    <m/>
    <m/>
    <s v="MID-LEVEL"/>
  </r>
  <r>
    <x v="9"/>
    <x v="4"/>
    <n v="12000"/>
    <s v="Narcotics - cocaine and heroin"/>
    <x v="0"/>
    <x v="4"/>
    <n v="846920.3"/>
    <n v="0"/>
    <m/>
    <m/>
    <s v="MID-LEVEL"/>
  </r>
  <r>
    <x v="9"/>
    <x v="1"/>
    <n v="11500"/>
    <s v="Sexual assault"/>
    <x v="0"/>
    <x v="4"/>
    <n v="135499.91"/>
    <n v="0"/>
    <m/>
    <m/>
    <s v="Other"/>
  </r>
  <r>
    <x v="9"/>
    <x v="2"/>
    <n v="14000"/>
    <s v="Assault"/>
    <x v="0"/>
    <x v="4"/>
    <n v="1211456.1599999999"/>
    <n v="0"/>
    <m/>
    <m/>
    <s v="MID-LEVEL"/>
  </r>
  <r>
    <x v="9"/>
    <x v="8"/>
    <n v="16500"/>
    <s v="Other vehicle offenses"/>
    <x v="0"/>
    <x v="4"/>
    <n v="126061.72"/>
    <n v="0"/>
    <m/>
    <m/>
    <s v="MID-LEVEL"/>
  </r>
  <r>
    <x v="14"/>
    <x v="3"/>
    <n v="14000"/>
    <s v="Assault"/>
    <x v="0"/>
    <x v="4"/>
    <n v="1909.95"/>
    <n v="0"/>
    <m/>
    <m/>
    <s v="Other"/>
  </r>
  <r>
    <x v="9"/>
    <x v="9"/>
    <n v="14000"/>
    <s v="Assault"/>
    <x v="0"/>
    <x v="4"/>
    <n v="5218.88"/>
    <n v="0"/>
    <m/>
    <m/>
    <s v="BCM"/>
  </r>
  <r>
    <x v="3"/>
    <x v="6"/>
    <n v="13000"/>
    <s v="Break and enter"/>
    <x v="0"/>
    <x v="4"/>
    <n v="443726.13"/>
    <n v="0"/>
    <m/>
    <m/>
    <s v="MID-LEVEL"/>
  </r>
  <r>
    <x v="3"/>
    <x v="8"/>
    <n v="11200"/>
    <s v="Homicide"/>
    <x v="0"/>
    <x v="4"/>
    <n v="54179.99"/>
    <n v="0"/>
    <m/>
    <m/>
    <s v="MID-LEVEL"/>
  </r>
  <r>
    <x v="0"/>
    <x v="3"/>
    <n v="12500"/>
    <s v="Robbery"/>
    <x v="0"/>
    <x v="4"/>
    <n v="351201.89"/>
    <n v="0"/>
    <m/>
    <m/>
    <s v="MID-LEVEL"/>
  </r>
  <r>
    <x v="9"/>
    <x v="8"/>
    <n v="13500"/>
    <s v="Weapons offenses"/>
    <x v="0"/>
    <x v="4"/>
    <n v="98861.83"/>
    <n v="0"/>
    <m/>
    <m/>
    <s v="BCM"/>
  </r>
  <r>
    <x v="3"/>
    <x v="3"/>
    <n v="12000"/>
    <s v="Narcotics - cocaine and heroin"/>
    <x v="0"/>
    <x v="4"/>
    <n v="78572.009999999995"/>
    <n v="0"/>
    <m/>
    <m/>
    <s v="BCM"/>
  </r>
  <r>
    <x v="3"/>
    <x v="6"/>
    <n v="16000"/>
    <s v="Impaired driving"/>
    <x v="0"/>
    <x v="4"/>
    <n v="90592.26"/>
    <n v="0"/>
    <m/>
    <m/>
    <s v="MID-LEVEL"/>
  </r>
  <r>
    <x v="3"/>
    <x v="2"/>
    <n v="17000"/>
    <s v="Mischief"/>
    <x v="0"/>
    <x v="4"/>
    <n v="129483.02"/>
    <n v="0"/>
    <m/>
    <m/>
    <s v="MID-LEVEL"/>
  </r>
  <r>
    <x v="9"/>
    <x v="10"/>
    <n v="16500"/>
    <s v="Other vehicle offenses"/>
    <x v="0"/>
    <x v="4"/>
    <n v="96534.57"/>
    <n v="0"/>
    <m/>
    <m/>
    <s v="MID-LEVEL"/>
  </r>
  <r>
    <x v="14"/>
    <x v="4"/>
    <n v="19000"/>
    <s v="BCM_AFA"/>
    <x v="3"/>
    <x v="4"/>
    <n v="383612.53"/>
    <n v="0"/>
    <s v="Y"/>
    <m/>
    <s v="BCM"/>
  </r>
  <r>
    <x v="3"/>
    <x v="11"/>
    <n v="17500"/>
    <s v="Other drug offenses"/>
    <x v="0"/>
    <x v="4"/>
    <n v="30108"/>
    <n v="0"/>
    <m/>
    <m/>
    <s v="MID-LEVEL"/>
  </r>
  <r>
    <x v="11"/>
    <x v="8"/>
    <n v="12500"/>
    <s v="Robbery"/>
    <x v="0"/>
    <x v="4"/>
    <n v="76876.37"/>
    <n v="0"/>
    <m/>
    <m/>
    <s v="BCM"/>
  </r>
  <r>
    <x v="14"/>
    <x v="10"/>
    <n v="18500"/>
    <s v="Other criminal"/>
    <x v="0"/>
    <x v="4"/>
    <n v="159240.87"/>
    <n v="0"/>
    <m/>
    <m/>
    <s v="BCM"/>
  </r>
  <r>
    <x v="14"/>
    <x v="9"/>
    <n v="11200"/>
    <s v="Homicide"/>
    <x v="0"/>
    <x v="4"/>
    <n v="25964.26"/>
    <n v="0"/>
    <m/>
    <m/>
    <s v="Other"/>
  </r>
  <r>
    <x v="3"/>
    <x v="8"/>
    <n v="12500"/>
    <s v="Robbery"/>
    <x v="0"/>
    <x v="4"/>
    <n v="105596.74"/>
    <n v="0"/>
    <m/>
    <m/>
    <s v="BCM"/>
  </r>
  <r>
    <x v="0"/>
    <x v="2"/>
    <n v="11200"/>
    <s v="Homicide"/>
    <x v="0"/>
    <x v="4"/>
    <n v="257250.69"/>
    <n v="0"/>
    <m/>
    <m/>
    <s v="BCM"/>
  </r>
  <r>
    <x v="3"/>
    <x v="1"/>
    <n v="12500"/>
    <s v="Robbery"/>
    <x v="0"/>
    <x v="4"/>
    <n v="120479.69"/>
    <n v="0"/>
    <m/>
    <m/>
    <s v="BCM"/>
  </r>
  <r>
    <x v="14"/>
    <x v="8"/>
    <n v="12000"/>
    <s v="Murder"/>
    <x v="1"/>
    <x v="4"/>
    <n v="818.55"/>
    <n v="0"/>
    <m/>
    <m/>
    <s v="MID-LEVEL"/>
  </r>
  <r>
    <x v="9"/>
    <x v="7"/>
    <n v="15000"/>
    <s v="Threatening"/>
    <x v="0"/>
    <x v="4"/>
    <n v="163406.6"/>
    <n v="0"/>
    <m/>
    <m/>
    <s v="MID-LEVEL"/>
  </r>
  <r>
    <x v="0"/>
    <x v="8"/>
    <n v="12000"/>
    <s v="Narcotics - cocaine and heroin"/>
    <x v="0"/>
    <x v="4"/>
    <n v="892524.87"/>
    <n v="0"/>
    <m/>
    <m/>
    <s v="MID-LEVEL"/>
  </r>
  <r>
    <x v="9"/>
    <x v="10"/>
    <n v="13500"/>
    <s v="Weapons offenses"/>
    <x v="0"/>
    <x v="4"/>
    <n v="132333.65"/>
    <n v="0"/>
    <m/>
    <m/>
    <s v="BCM"/>
  </r>
  <r>
    <x v="9"/>
    <x v="10"/>
    <n v="12000"/>
    <s v="Narcotics - cocaine and heroin"/>
    <x v="0"/>
    <x v="4"/>
    <n v="88075.04"/>
    <n v="0"/>
    <m/>
    <m/>
    <s v="BCM"/>
  </r>
  <r>
    <x v="4"/>
    <x v="9"/>
    <n v="13000"/>
    <s v="Break and enter"/>
    <x v="0"/>
    <x v="4"/>
    <n v="504127.09"/>
    <n v="0"/>
    <m/>
    <m/>
    <s v="MID-LEVEL"/>
  </r>
  <r>
    <x v="9"/>
    <x v="5"/>
    <n v="17500"/>
    <s v="Other drug offenses"/>
    <x v="0"/>
    <x v="4"/>
    <n v="30814.57"/>
    <n v="0"/>
    <m/>
    <m/>
    <s v="MID-LEVEL"/>
  </r>
  <r>
    <x v="3"/>
    <x v="6"/>
    <n v="17500"/>
    <s v="Other drug offenses"/>
    <x v="0"/>
    <x v="4"/>
    <n v="34273.949999999997"/>
    <n v="0"/>
    <m/>
    <m/>
    <s v="MID-LEVEL"/>
  </r>
  <r>
    <x v="14"/>
    <x v="2"/>
    <n v="17500"/>
    <s v="Other drug offenses"/>
    <x v="0"/>
    <x v="4"/>
    <n v="8593.6"/>
    <n v="0"/>
    <m/>
    <m/>
    <s v="BCM"/>
  </r>
  <r>
    <x v="9"/>
    <x v="4"/>
    <n v="17500"/>
    <s v="Other drug offenses"/>
    <x v="0"/>
    <x v="4"/>
    <n v="48562.55"/>
    <n v="0"/>
    <m/>
    <m/>
    <s v="MID-LEVEL"/>
  </r>
  <r>
    <x v="3"/>
    <x v="3"/>
    <n v="13500"/>
    <s v="Weapons offenses"/>
    <x v="0"/>
    <x v="4"/>
    <n v="107448.41"/>
    <n v="0"/>
    <m/>
    <m/>
    <s v="BCM"/>
  </r>
  <r>
    <x v="3"/>
    <x v="3"/>
    <n v="14000"/>
    <s v="Assault"/>
    <x v="0"/>
    <x v="4"/>
    <n v="44373.18"/>
    <n v="0"/>
    <m/>
    <m/>
    <s v="BCM"/>
  </r>
  <r>
    <x v="9"/>
    <x v="0"/>
    <n v="11200"/>
    <s v="Homicide"/>
    <x v="0"/>
    <x v="4"/>
    <n v="104821.29"/>
    <n v="0"/>
    <m/>
    <m/>
    <s v="BCM"/>
  </r>
  <r>
    <x v="3"/>
    <x v="6"/>
    <n v="17500"/>
    <s v="Other drug offenses"/>
    <x v="0"/>
    <x v="4"/>
    <n v="8409.49"/>
    <n v="0"/>
    <m/>
    <m/>
    <s v="BCM"/>
  </r>
  <r>
    <x v="9"/>
    <x v="4"/>
    <n v="15500"/>
    <s v="Fraud"/>
    <x v="0"/>
    <x v="4"/>
    <n v="29416.12"/>
    <n v="0"/>
    <m/>
    <m/>
    <s v="BCM"/>
  </r>
  <r>
    <x v="14"/>
    <x v="6"/>
    <n v="12500"/>
    <s v="Robbery"/>
    <x v="0"/>
    <x v="4"/>
    <n v="43391.72"/>
    <n v="0"/>
    <m/>
    <m/>
    <s v="Other"/>
  </r>
  <r>
    <x v="3"/>
    <x v="8"/>
    <n v="13000"/>
    <s v="Break and enter"/>
    <x v="0"/>
    <x v="4"/>
    <n v="13000.85"/>
    <n v="0"/>
    <m/>
    <m/>
    <s v="BCM"/>
  </r>
  <r>
    <x v="9"/>
    <x v="10"/>
    <n v="17000"/>
    <s v="Mischief"/>
    <x v="0"/>
    <x v="4"/>
    <n v="93205.37"/>
    <n v="0"/>
    <m/>
    <m/>
    <s v="MID-LEVEL"/>
  </r>
  <r>
    <x v="4"/>
    <x v="5"/>
    <n v="12000"/>
    <s v="Narcotics - cocaine and heroin"/>
    <x v="0"/>
    <x v="4"/>
    <n v="803700.91"/>
    <n v="0"/>
    <m/>
    <m/>
    <s v="MID-LEVEL"/>
  </r>
  <r>
    <x v="0"/>
    <x v="0"/>
    <n v="12500"/>
    <s v="Robbery"/>
    <x v="0"/>
    <x v="4"/>
    <n v="383294.44"/>
    <n v="0"/>
    <m/>
    <m/>
    <s v="MID-LEVEL"/>
  </r>
  <r>
    <x v="0"/>
    <x v="9"/>
    <n v="17500"/>
    <s v="Other drug offenses"/>
    <x v="0"/>
    <x v="4"/>
    <n v="36284.050000000003"/>
    <n v="0"/>
    <m/>
    <m/>
    <s v="MID-LEVEL"/>
  </r>
  <r>
    <x v="2"/>
    <x v="4"/>
    <n v="18000"/>
    <s v="Murder"/>
    <x v="1"/>
    <x v="4"/>
    <n v="1113.23"/>
    <n v="0"/>
    <m/>
    <m/>
    <s v="MID-LEVEL"/>
  </r>
  <r>
    <x v="3"/>
    <x v="11"/>
    <n v="18500"/>
    <s v="Other criminal"/>
    <x v="0"/>
    <x v="4"/>
    <n v="165794.14000000001"/>
    <n v="0"/>
    <m/>
    <m/>
    <s v="BCM"/>
  </r>
  <r>
    <x v="9"/>
    <x v="5"/>
    <n v="11000"/>
    <s v="Murder"/>
    <x v="1"/>
    <x v="4"/>
    <n v="118498.16"/>
    <n v="0"/>
    <m/>
    <m/>
    <s v="MID-LEVEL"/>
  </r>
  <r>
    <x v="4"/>
    <x v="4"/>
    <n v="11000"/>
    <s v="Murder"/>
    <x v="1"/>
    <x v="4"/>
    <n v="1139790.52"/>
    <n v="0"/>
    <m/>
    <m/>
    <s v="BCM"/>
  </r>
  <r>
    <x v="0"/>
    <x v="1"/>
    <n v="18500"/>
    <s v="Other criminal"/>
    <x v="0"/>
    <x v="4"/>
    <n v="139740.26999999999"/>
    <n v="0"/>
    <m/>
    <m/>
    <s v="BCM"/>
  </r>
  <r>
    <x v="4"/>
    <x v="4"/>
    <n v="18500"/>
    <s v="Other criminal"/>
    <x v="0"/>
    <x v="4"/>
    <n v="286556.53000000003"/>
    <n v="0"/>
    <m/>
    <m/>
    <s v="BCM"/>
  </r>
  <r>
    <x v="0"/>
    <x v="3"/>
    <n v="18500"/>
    <s v="Other criminal"/>
    <x v="0"/>
    <x v="4"/>
    <n v="470122.79"/>
    <n v="0"/>
    <m/>
    <m/>
    <s v="MID-LEVEL"/>
  </r>
  <r>
    <x v="3"/>
    <x v="4"/>
    <n v="12500"/>
    <s v="Robbery"/>
    <x v="0"/>
    <x v="4"/>
    <n v="50602.49"/>
    <n v="0"/>
    <m/>
    <m/>
    <s v="BCM"/>
  </r>
  <r>
    <x v="0"/>
    <x v="5"/>
    <n v="11200"/>
    <s v="Homicide"/>
    <x v="0"/>
    <x v="4"/>
    <n v="45093.22"/>
    <n v="0"/>
    <m/>
    <m/>
    <s v="Other"/>
  </r>
  <r>
    <x v="0"/>
    <x v="11"/>
    <n v="10000"/>
    <s v="Other criminal"/>
    <x v="0"/>
    <x v="4"/>
    <n v="12946.65"/>
    <n v="0"/>
    <m/>
    <m/>
    <s v="MID-LEVEL"/>
  </r>
  <r>
    <x v="9"/>
    <x v="10"/>
    <n v="12500"/>
    <s v="Robbery"/>
    <x v="0"/>
    <x v="4"/>
    <n v="72937.899999999994"/>
    <n v="0"/>
    <m/>
    <m/>
    <s v="Other"/>
  </r>
  <r>
    <x v="3"/>
    <x v="6"/>
    <n v="14500"/>
    <s v="Theft"/>
    <x v="0"/>
    <x v="4"/>
    <n v="8343.07"/>
    <n v="0"/>
    <m/>
    <m/>
    <s v="BCM"/>
  </r>
  <r>
    <x v="9"/>
    <x v="4"/>
    <n v="15500"/>
    <s v="Fraud"/>
    <x v="0"/>
    <x v="4"/>
    <n v="152368.5"/>
    <n v="0"/>
    <m/>
    <m/>
    <s v="MID-LEVEL"/>
  </r>
  <r>
    <x v="0"/>
    <x v="6"/>
    <n v="16000"/>
    <s v="Impaired driving"/>
    <x v="0"/>
    <x v="4"/>
    <n v="136322.07999999999"/>
    <n v="0"/>
    <m/>
    <m/>
    <s v="MID-LEVEL"/>
  </r>
  <r>
    <x v="11"/>
    <x v="2"/>
    <n v="15500"/>
    <s v="Fraud"/>
    <x v="0"/>
    <x v="4"/>
    <n v="174711.36"/>
    <n v="0"/>
    <m/>
    <m/>
    <s v="MID-LEVEL"/>
  </r>
  <r>
    <x v="3"/>
    <x v="4"/>
    <n v="18000"/>
    <s v="Fail to comply"/>
    <x v="0"/>
    <x v="4"/>
    <n v="818.55"/>
    <n v="0"/>
    <m/>
    <m/>
    <s v="Other"/>
  </r>
  <r>
    <x v="3"/>
    <x v="11"/>
    <n v="18500"/>
    <s v="Other criminal"/>
    <x v="0"/>
    <x v="4"/>
    <n v="2201.35"/>
    <n v="0"/>
    <m/>
    <m/>
    <s v="Other"/>
  </r>
  <r>
    <x v="4"/>
    <x v="11"/>
    <n v="16000"/>
    <s v="Impaired driving"/>
    <x v="0"/>
    <x v="4"/>
    <n v="126790.62"/>
    <n v="0"/>
    <m/>
    <m/>
    <s v="MID-LEVEL"/>
  </r>
  <r>
    <x v="4"/>
    <x v="6"/>
    <n v="11500"/>
    <s v="Sexual assault"/>
    <x v="0"/>
    <x v="4"/>
    <n v="592757.39"/>
    <n v="0"/>
    <m/>
    <m/>
    <s v="MID-LEVEL"/>
  </r>
  <r>
    <x v="9"/>
    <x v="4"/>
    <n v="16000"/>
    <s v="Impaired driving"/>
    <x v="0"/>
    <x v="4"/>
    <n v="97233.919999999998"/>
    <n v="0"/>
    <m/>
    <m/>
    <s v="MID-LEVEL"/>
  </r>
  <r>
    <x v="4"/>
    <x v="11"/>
    <n v="11200"/>
    <s v="Homicide"/>
    <x v="0"/>
    <x v="4"/>
    <n v="123335.35"/>
    <n v="0"/>
    <m/>
    <m/>
    <s v="MID-LEVEL"/>
  </r>
  <r>
    <x v="4"/>
    <x v="10"/>
    <n v="13000"/>
    <s v="Break and enter"/>
    <x v="0"/>
    <x v="4"/>
    <n v="418063.69"/>
    <n v="0"/>
    <m/>
    <m/>
    <s v="MID-LEVEL"/>
  </r>
  <r>
    <x v="11"/>
    <x v="8"/>
    <n v="12500"/>
    <s v="Robbery"/>
    <x v="0"/>
    <x v="4"/>
    <n v="59402.3"/>
    <n v="0"/>
    <m/>
    <m/>
    <s v="Other"/>
  </r>
  <r>
    <x v="3"/>
    <x v="2"/>
    <n v="12500"/>
    <s v="Robbery"/>
    <x v="0"/>
    <x v="4"/>
    <n v="30003.34"/>
    <n v="0"/>
    <m/>
    <m/>
    <s v="Other"/>
  </r>
  <r>
    <x v="4"/>
    <x v="1"/>
    <n v="14000"/>
    <s v="Assault"/>
    <x v="0"/>
    <x v="4"/>
    <n v="1182914.1499999999"/>
    <n v="0"/>
    <m/>
    <m/>
    <s v="MID-LEVEL"/>
  </r>
  <r>
    <x v="4"/>
    <x v="1"/>
    <n v="13500"/>
    <s v="Weapons offenses"/>
    <x v="0"/>
    <x v="4"/>
    <n v="159497.9"/>
    <n v="0"/>
    <m/>
    <m/>
    <s v="BCM"/>
  </r>
  <r>
    <x v="4"/>
    <x v="8"/>
    <n v="16000"/>
    <s v="Impaired driving"/>
    <x v="0"/>
    <x v="4"/>
    <n v="124442.81"/>
    <n v="0"/>
    <m/>
    <m/>
    <s v="MID-LEVEL"/>
  </r>
  <r>
    <x v="0"/>
    <x v="7"/>
    <n v="15500"/>
    <s v="Fraud"/>
    <x v="0"/>
    <x v="4"/>
    <n v="163431.71"/>
    <n v="0"/>
    <m/>
    <m/>
    <s v="MID-LEVEL"/>
  </r>
  <r>
    <x v="4"/>
    <x v="10"/>
    <n v="11500"/>
    <s v="Sexual assault"/>
    <x v="0"/>
    <x v="4"/>
    <n v="561784.16"/>
    <n v="0"/>
    <m/>
    <m/>
    <s v="MID-LEVEL"/>
  </r>
  <r>
    <x v="0"/>
    <x v="6"/>
    <n v="18000"/>
    <s v="Fail to comply"/>
    <x v="0"/>
    <x v="4"/>
    <n v="677659.8"/>
    <n v="0"/>
    <m/>
    <m/>
    <s v="MID-LEVEL"/>
  </r>
  <r>
    <x v="0"/>
    <x v="10"/>
    <n v="17000"/>
    <s v="Mischief"/>
    <x v="0"/>
    <x v="4"/>
    <n v="117129.04"/>
    <n v="0"/>
    <m/>
    <m/>
    <s v="MID-LEVEL"/>
  </r>
  <r>
    <x v="9"/>
    <x v="10"/>
    <n v="14000"/>
    <s v="Assault"/>
    <x v="0"/>
    <x v="4"/>
    <n v="22857.23"/>
    <n v="0"/>
    <m/>
    <m/>
    <s v="BCM"/>
  </r>
  <r>
    <x v="4"/>
    <x v="8"/>
    <n v="14000"/>
    <s v="Murder"/>
    <x v="1"/>
    <x v="4"/>
    <n v="6566.48"/>
    <n v="0"/>
    <m/>
    <m/>
    <s v="BCM"/>
  </r>
  <r>
    <x v="9"/>
    <x v="2"/>
    <n v="12000"/>
    <s v="Narcotics - cocaine and heroin"/>
    <x v="0"/>
    <x v="4"/>
    <n v="154532.6"/>
    <n v="0"/>
    <m/>
    <m/>
    <s v="BCM"/>
  </r>
  <r>
    <x v="4"/>
    <x v="8"/>
    <n v="16500"/>
    <s v="Other vehicle offenses"/>
    <x v="0"/>
    <x v="4"/>
    <n v="121755.03"/>
    <n v="0"/>
    <m/>
    <m/>
    <s v="MID-LEVEL"/>
  </r>
  <r>
    <x v="0"/>
    <x v="10"/>
    <n v="12500"/>
    <s v="Robbery"/>
    <x v="0"/>
    <x v="4"/>
    <n v="362628.8"/>
    <n v="0"/>
    <m/>
    <m/>
    <s v="MID-LEVEL"/>
  </r>
  <r>
    <x v="0"/>
    <x v="9"/>
    <n v="18000"/>
    <s v="Fail to comply"/>
    <x v="0"/>
    <x v="4"/>
    <n v="6957.68"/>
    <n v="0"/>
    <m/>
    <m/>
    <s v="BCM"/>
  </r>
  <r>
    <x v="0"/>
    <x v="1"/>
    <n v="13500"/>
    <s v="Weapons offenses"/>
    <x v="0"/>
    <x v="4"/>
    <n v="105168.94"/>
    <n v="0"/>
    <m/>
    <m/>
    <s v="BCM"/>
  </r>
  <r>
    <x v="11"/>
    <x v="7"/>
    <n v="18000"/>
    <s v="Fail to comply"/>
    <x v="0"/>
    <x v="4"/>
    <n v="5295.64"/>
    <n v="0"/>
    <m/>
    <m/>
    <s v="BCM"/>
  </r>
  <r>
    <x v="14"/>
    <x v="10"/>
    <n v="14500"/>
    <s v="Theft"/>
    <x v="0"/>
    <x v="4"/>
    <n v="25439.85"/>
    <n v="0"/>
    <m/>
    <m/>
    <s v="BCM"/>
  </r>
  <r>
    <x v="4"/>
    <x v="2"/>
    <n v="11000"/>
    <s v="Murder"/>
    <x v="1"/>
    <x v="4"/>
    <n v="977931.98"/>
    <n v="0"/>
    <m/>
    <m/>
    <s v="BCM"/>
  </r>
  <r>
    <x v="11"/>
    <x v="9"/>
    <n v="14500"/>
    <s v="Theft"/>
    <x v="0"/>
    <x v="4"/>
    <n v="499660.38"/>
    <n v="0"/>
    <m/>
    <m/>
    <s v="MID-LEVEL"/>
  </r>
  <r>
    <x v="4"/>
    <x v="10"/>
    <n v="14000"/>
    <s v="Assault"/>
    <x v="0"/>
    <x v="4"/>
    <n v="1022774.75"/>
    <n v="0"/>
    <m/>
    <m/>
    <s v="MID-LEVEL"/>
  </r>
  <r>
    <x v="11"/>
    <x v="9"/>
    <n v="18500"/>
    <s v="Murder"/>
    <x v="1"/>
    <x v="4"/>
    <n v="13324.3"/>
    <n v="0"/>
    <m/>
    <m/>
    <s v="BCM"/>
  </r>
  <r>
    <x v="11"/>
    <x v="7"/>
    <n v="12000"/>
    <s v="Narcotics - cocaine and heroin"/>
    <x v="0"/>
    <x v="4"/>
    <n v="811095.59"/>
    <n v="0"/>
    <m/>
    <m/>
    <s v="MID-LEVEL"/>
  </r>
  <r>
    <x v="4"/>
    <x v="2"/>
    <n v="11500"/>
    <s v="Sexual assault"/>
    <x v="0"/>
    <x v="4"/>
    <n v="136329.76999999999"/>
    <n v="0"/>
    <m/>
    <m/>
    <s v="Other"/>
  </r>
  <r>
    <x v="11"/>
    <x v="8"/>
    <n v="14500"/>
    <s v="Theft"/>
    <x v="0"/>
    <x v="4"/>
    <n v="478040.69"/>
    <n v="0"/>
    <m/>
    <m/>
    <s v="MID-LEVEL"/>
  </r>
  <r>
    <x v="9"/>
    <x v="5"/>
    <n v="11200"/>
    <s v="Homicide"/>
    <x v="0"/>
    <x v="4"/>
    <n v="10670.01"/>
    <n v="0"/>
    <m/>
    <m/>
    <s v="Other"/>
  </r>
  <r>
    <x v="11"/>
    <x v="2"/>
    <n v="12000"/>
    <s v="Narcotics - cocaine and heroin"/>
    <x v="0"/>
    <x v="4"/>
    <n v="946037.19"/>
    <n v="0"/>
    <m/>
    <m/>
    <s v="MID-LEVEL"/>
  </r>
  <r>
    <x v="4"/>
    <x v="7"/>
    <n v="11500"/>
    <s v="Sexual assault"/>
    <x v="0"/>
    <x v="4"/>
    <n v="144196.1"/>
    <n v="0"/>
    <m/>
    <m/>
    <s v="Other"/>
  </r>
  <r>
    <x v="3"/>
    <x v="1"/>
    <n v="11000"/>
    <s v="Murder"/>
    <x v="1"/>
    <x v="4"/>
    <n v="51457.36"/>
    <n v="0"/>
    <m/>
    <m/>
    <s v="MID-LEVEL"/>
  </r>
  <r>
    <x v="11"/>
    <x v="9"/>
    <n v="12500"/>
    <s v="Robbery"/>
    <x v="0"/>
    <x v="4"/>
    <n v="552416.4"/>
    <n v="0"/>
    <m/>
    <m/>
    <s v="MID-LEVEL"/>
  </r>
  <r>
    <x v="0"/>
    <x v="6"/>
    <n v="11000"/>
    <s v="Murder"/>
    <x v="1"/>
    <x v="4"/>
    <n v="132973.51999999999"/>
    <n v="0"/>
    <m/>
    <m/>
    <s v="MID-LEVEL"/>
  </r>
  <r>
    <x v="0"/>
    <x v="0"/>
    <n v="14000"/>
    <s v="Assault"/>
    <x v="0"/>
    <x v="4"/>
    <n v="55804.46"/>
    <n v="0"/>
    <m/>
    <m/>
    <s v="BCM"/>
  </r>
  <r>
    <x v="9"/>
    <x v="11"/>
    <n v="11000"/>
    <s v="Murder"/>
    <x v="1"/>
    <x v="4"/>
    <n v="11982.56"/>
    <n v="0"/>
    <m/>
    <m/>
    <s v="MID-LEVEL"/>
  </r>
  <r>
    <x v="4"/>
    <x v="1"/>
    <n v="13500"/>
    <s v="Weapons offenses"/>
    <x v="0"/>
    <x v="4"/>
    <n v="372319.83"/>
    <n v="0"/>
    <m/>
    <m/>
    <s v="MID-LEVEL"/>
  </r>
  <r>
    <x v="0"/>
    <x v="0"/>
    <n v="11000"/>
    <s v="Murder"/>
    <x v="1"/>
    <x v="4"/>
    <n v="22188.32"/>
    <n v="0"/>
    <m/>
    <m/>
    <s v="MID-LEVEL"/>
  </r>
  <r>
    <x v="4"/>
    <x v="4"/>
    <n v="15000"/>
    <s v="Threatening"/>
    <x v="0"/>
    <x v="4"/>
    <n v="161863.04999999999"/>
    <n v="0"/>
    <m/>
    <m/>
    <s v="MID-LEVEL"/>
  </r>
  <r>
    <x v="4"/>
    <x v="4"/>
    <n v="13000"/>
    <s v="Break and enter"/>
    <x v="0"/>
    <x v="4"/>
    <n v="432321.64"/>
    <n v="0"/>
    <m/>
    <m/>
    <s v="MID-LEVEL"/>
  </r>
  <r>
    <x v="4"/>
    <x v="2"/>
    <n v="17500"/>
    <s v="Other drug offenses"/>
    <x v="0"/>
    <x v="4"/>
    <n v="54282.239999999998"/>
    <n v="0"/>
    <m/>
    <m/>
    <s v="MID-LEVEL"/>
  </r>
  <r>
    <x v="4"/>
    <x v="10"/>
    <n v="10000"/>
    <s v="Other criminal"/>
    <x v="0"/>
    <x v="4"/>
    <n v="16090.81"/>
    <n v="0"/>
    <m/>
    <m/>
    <s v="MID-LEVEL"/>
  </r>
  <r>
    <x v="4"/>
    <x v="3"/>
    <n v="16500"/>
    <s v="Other vehicle offenses"/>
    <x v="0"/>
    <x v="4"/>
    <n v="99748.93"/>
    <n v="0"/>
    <m/>
    <m/>
    <s v="MID-LEVEL"/>
  </r>
  <r>
    <x v="11"/>
    <x v="9"/>
    <n v="12000"/>
    <s v="Narcotics - cocaine and heroin"/>
    <x v="0"/>
    <x v="4"/>
    <n v="191275.45"/>
    <n v="0"/>
    <m/>
    <m/>
    <s v="BCM"/>
  </r>
  <r>
    <x v="11"/>
    <x v="8"/>
    <n v="11000"/>
    <s v="Murder"/>
    <x v="1"/>
    <x v="4"/>
    <n v="876956.1"/>
    <n v="0"/>
    <m/>
    <m/>
    <s v="BCM"/>
  </r>
  <r>
    <x v="4"/>
    <x v="3"/>
    <n v="11000"/>
    <s v="Murder"/>
    <x v="1"/>
    <x v="4"/>
    <n v="852096.21"/>
    <n v="0"/>
    <m/>
    <m/>
    <s v="BCM"/>
  </r>
  <r>
    <x v="4"/>
    <x v="6"/>
    <n v="17500"/>
    <s v="Other drug offenses"/>
    <x v="0"/>
    <x v="4"/>
    <n v="20385.29"/>
    <n v="0"/>
    <m/>
    <m/>
    <s v="BCM"/>
  </r>
  <r>
    <x v="0"/>
    <x v="7"/>
    <n v="17500"/>
    <s v="Other drug offenses"/>
    <x v="0"/>
    <x v="4"/>
    <n v="27124.35"/>
    <n v="0"/>
    <m/>
    <m/>
    <s v="MID-LEVEL"/>
  </r>
  <r>
    <x v="11"/>
    <x v="8"/>
    <n v="15500"/>
    <s v="Fraud"/>
    <x v="0"/>
    <x v="4"/>
    <n v="87495.85"/>
    <n v="0"/>
    <m/>
    <m/>
    <s v="MID-LEVEL"/>
  </r>
  <r>
    <x v="4"/>
    <x v="7"/>
    <n v="16500"/>
    <s v="Other vehicle offenses"/>
    <x v="0"/>
    <x v="4"/>
    <n v="142776.01"/>
    <n v="0"/>
    <m/>
    <m/>
    <s v="MID-LEVEL"/>
  </r>
  <r>
    <x v="11"/>
    <x v="7"/>
    <n v="11200"/>
    <s v="Homicide"/>
    <x v="0"/>
    <x v="4"/>
    <n v="250701.36"/>
    <n v="0"/>
    <m/>
    <m/>
    <s v="BCM"/>
  </r>
  <r>
    <x v="4"/>
    <x v="0"/>
    <n v="13500"/>
    <s v="Weapons offenses"/>
    <x v="0"/>
    <x v="4"/>
    <n v="359989.21"/>
    <n v="0"/>
    <m/>
    <m/>
    <s v="MID-LEVEL"/>
  </r>
  <r>
    <x v="4"/>
    <x v="6"/>
    <n v="11200"/>
    <s v="Homicide"/>
    <x v="0"/>
    <x v="4"/>
    <n v="292523.59999999998"/>
    <n v="0"/>
    <m/>
    <m/>
    <s v="BCM"/>
  </r>
  <r>
    <x v="0"/>
    <x v="3"/>
    <n v="11000"/>
    <s v="Murder"/>
    <x v="1"/>
    <x v="4"/>
    <n v="26846.3"/>
    <n v="0"/>
    <m/>
    <m/>
    <s v="MID-LEVEL"/>
  </r>
  <r>
    <x v="4"/>
    <x v="8"/>
    <n v="10000"/>
    <s v="Other criminal"/>
    <x v="0"/>
    <x v="4"/>
    <n v="10080.450000000001"/>
    <n v="0"/>
    <m/>
    <m/>
    <s v="MID-LEVEL"/>
  </r>
  <r>
    <x v="3"/>
    <x v="3"/>
    <n v="15500"/>
    <s v="Fraud"/>
    <x v="0"/>
    <x v="4"/>
    <n v="11349.91"/>
    <n v="0"/>
    <m/>
    <m/>
    <s v="BCM"/>
  </r>
  <r>
    <x v="4"/>
    <x v="1"/>
    <n v="15500"/>
    <s v="Fraud"/>
    <x v="0"/>
    <x v="4"/>
    <n v="105641.76"/>
    <n v="0"/>
    <m/>
    <m/>
    <s v="MID-LEVEL"/>
  </r>
  <r>
    <x v="4"/>
    <x v="9"/>
    <n v="16500"/>
    <s v="Other vehicle offenses"/>
    <x v="0"/>
    <x v="4"/>
    <n v="14791.52"/>
    <n v="0"/>
    <m/>
    <m/>
    <s v="BCM"/>
  </r>
  <r>
    <x v="0"/>
    <x v="10"/>
    <n v="18000"/>
    <s v="Fail to comply"/>
    <x v="0"/>
    <x v="4"/>
    <n v="2053.1999999999998"/>
    <n v="0"/>
    <m/>
    <m/>
    <s v="Other"/>
  </r>
  <r>
    <x v="2"/>
    <x v="10"/>
    <n v="18500"/>
    <s v="Other criminal"/>
    <x v="0"/>
    <x v="4"/>
    <n v="1724.41"/>
    <n v="0"/>
    <m/>
    <m/>
    <s v="Other"/>
  </r>
  <r>
    <x v="11"/>
    <x v="11"/>
    <n v="18500"/>
    <s v="Other criminal"/>
    <x v="0"/>
    <x v="4"/>
    <n v="156548.92000000001"/>
    <n v="0"/>
    <m/>
    <m/>
    <s v="BCM"/>
  </r>
  <r>
    <x v="11"/>
    <x v="4"/>
    <n v="18500"/>
    <s v="Other criminal"/>
    <x v="0"/>
    <x v="4"/>
    <n v="812699.25"/>
    <n v="0"/>
    <m/>
    <m/>
    <s v="MID-LEVEL"/>
  </r>
  <r>
    <x v="4"/>
    <x v="8"/>
    <n v="13000"/>
    <s v="Break and enter"/>
    <x v="0"/>
    <x v="4"/>
    <n v="6146.76"/>
    <n v="0"/>
    <m/>
    <m/>
    <s v="Other"/>
  </r>
  <r>
    <x v="11"/>
    <x v="10"/>
    <n v="12000"/>
    <s v="Narcotics - cocaine and heroin"/>
    <x v="0"/>
    <x v="4"/>
    <n v="650045.78"/>
    <n v="0"/>
    <m/>
    <m/>
    <s v="MID-LEVEL"/>
  </r>
  <r>
    <x v="4"/>
    <x v="1"/>
    <n v="11500"/>
    <s v="Sexual assault"/>
    <x v="0"/>
    <x v="4"/>
    <n v="126577.09"/>
    <n v="0"/>
    <m/>
    <m/>
    <s v="Other"/>
  </r>
  <r>
    <x v="0"/>
    <x v="2"/>
    <n v="13500"/>
    <s v="Weapons offenses"/>
    <x v="0"/>
    <x v="4"/>
    <n v="80775.42"/>
    <n v="0"/>
    <m/>
    <m/>
    <s v="BCM"/>
  </r>
  <r>
    <x v="4"/>
    <x v="9"/>
    <n v="14000"/>
    <s v="Assault"/>
    <x v="0"/>
    <x v="4"/>
    <n v="57814.23"/>
    <n v="0"/>
    <m/>
    <m/>
    <s v="BCM"/>
  </r>
  <r>
    <x v="4"/>
    <x v="11"/>
    <n v="15500"/>
    <s v="Fraud"/>
    <x v="0"/>
    <x v="4"/>
    <n v="99273.56"/>
    <n v="0"/>
    <m/>
    <m/>
    <s v="MID-LEVEL"/>
  </r>
  <r>
    <x v="4"/>
    <x v="6"/>
    <n v="18500"/>
    <s v="Other criminal"/>
    <x v="0"/>
    <x v="4"/>
    <n v="8219.61"/>
    <n v="0"/>
    <m/>
    <m/>
    <s v="Other"/>
  </r>
  <r>
    <x v="0"/>
    <x v="8"/>
    <n v="14500"/>
    <s v="Theft"/>
    <x v="0"/>
    <x v="4"/>
    <n v="3983.61"/>
    <n v="0"/>
    <m/>
    <m/>
    <s v="BCM"/>
  </r>
  <r>
    <x v="11"/>
    <x v="0"/>
    <n v="11200"/>
    <s v="Homicide"/>
    <x v="0"/>
    <x v="4"/>
    <n v="111014.04"/>
    <n v="0"/>
    <m/>
    <m/>
    <s v="MID-LEVEL"/>
  </r>
  <r>
    <x v="11"/>
    <x v="4"/>
    <n v="12000"/>
    <s v="Narcotics - cocaine and heroin"/>
    <x v="0"/>
    <x v="4"/>
    <n v="840677.54"/>
    <n v="0"/>
    <m/>
    <m/>
    <s v="MID-LEVEL"/>
  </r>
  <r>
    <x v="4"/>
    <x v="9"/>
    <n v="12000"/>
    <s v="Narcotics - cocaine and heroin"/>
    <x v="0"/>
    <x v="4"/>
    <n v="165903.76999999999"/>
    <n v="0"/>
    <m/>
    <m/>
    <s v="BCM"/>
  </r>
  <r>
    <x v="4"/>
    <x v="8"/>
    <n v="17500"/>
    <s v="Other drug offenses"/>
    <x v="0"/>
    <x v="4"/>
    <n v="23772.16"/>
    <n v="0"/>
    <m/>
    <m/>
    <s v="MID-LEVEL"/>
  </r>
  <r>
    <x v="11"/>
    <x v="8"/>
    <n v="12500"/>
    <s v="Robbery"/>
    <x v="0"/>
    <x v="4"/>
    <n v="476560.9"/>
    <n v="0"/>
    <m/>
    <m/>
    <s v="MID-LEVEL"/>
  </r>
  <r>
    <x v="9"/>
    <x v="8"/>
    <n v="16500"/>
    <s v="Other vehicle offenses"/>
    <x v="0"/>
    <x v="4"/>
    <n v="26850.05"/>
    <n v="0"/>
    <m/>
    <m/>
    <s v="BCM"/>
  </r>
  <r>
    <x v="4"/>
    <x v="3"/>
    <n v="12500"/>
    <s v="Robbery"/>
    <x v="0"/>
    <x v="4"/>
    <n v="21243.759999999998"/>
    <n v="0"/>
    <m/>
    <m/>
    <s v="Other"/>
  </r>
  <r>
    <x v="0"/>
    <x v="6"/>
    <n v="17000"/>
    <s v="Mischief"/>
    <x v="0"/>
    <x v="4"/>
    <n v="14074.38"/>
    <n v="0"/>
    <m/>
    <m/>
    <s v="BCM"/>
  </r>
  <r>
    <x v="4"/>
    <x v="3"/>
    <n v="11200"/>
    <s v="Homicide"/>
    <x v="0"/>
    <x v="4"/>
    <n v="113928.77"/>
    <n v="0"/>
    <m/>
    <m/>
    <s v="MID-LEVEL"/>
  </r>
  <r>
    <x v="0"/>
    <x v="6"/>
    <n v="11500"/>
    <s v="Sexual assault"/>
    <x v="0"/>
    <x v="4"/>
    <n v="29944.92"/>
    <n v="0"/>
    <m/>
    <m/>
    <s v="BCM"/>
  </r>
  <r>
    <x v="0"/>
    <x v="1"/>
    <n v="11000"/>
    <s v="Murder"/>
    <x v="1"/>
    <x v="4"/>
    <n v="31992.82"/>
    <n v="0"/>
    <m/>
    <m/>
    <s v="MID-LEVEL"/>
  </r>
  <r>
    <x v="4"/>
    <x v="6"/>
    <n v="11500"/>
    <s v="Sexual assault"/>
    <x v="0"/>
    <x v="4"/>
    <n v="162269.60999999999"/>
    <n v="0"/>
    <m/>
    <m/>
    <s v="Other"/>
  </r>
  <r>
    <x v="11"/>
    <x v="11"/>
    <n v="12500"/>
    <s v="Robbery"/>
    <x v="0"/>
    <x v="4"/>
    <n v="53487.85"/>
    <n v="0"/>
    <m/>
    <m/>
    <s v="Other"/>
  </r>
  <r>
    <x v="4"/>
    <x v="7"/>
    <n v="12500"/>
    <s v="Robbery"/>
    <x v="0"/>
    <x v="4"/>
    <n v="9468.9699999999993"/>
    <n v="0"/>
    <m/>
    <m/>
    <s v="Other"/>
  </r>
  <r>
    <x v="11"/>
    <x v="10"/>
    <n v="11000"/>
    <s v="Murder"/>
    <x v="1"/>
    <x v="4"/>
    <n v="61813.13"/>
    <n v="0"/>
    <m/>
    <m/>
    <s v="MID-LEVEL"/>
  </r>
  <r>
    <x v="11"/>
    <x v="9"/>
    <n v="11200"/>
    <s v="Homicide"/>
    <x v="0"/>
    <x v="4"/>
    <n v="97245.84"/>
    <n v="0"/>
    <m/>
    <m/>
    <s v="MID-LEVEL"/>
  </r>
  <r>
    <x v="4"/>
    <x v="11"/>
    <n v="11000"/>
    <s v="Murder"/>
    <x v="1"/>
    <x v="4"/>
    <n v="43772.38"/>
    <n v="0"/>
    <m/>
    <m/>
    <s v="MID-LEVEL"/>
  </r>
  <r>
    <x v="11"/>
    <x v="5"/>
    <n v="11000"/>
    <s v="Murder"/>
    <x v="1"/>
    <x v="4"/>
    <n v="81430.66"/>
    <n v="0"/>
    <m/>
    <m/>
    <s v="MID-LEVEL"/>
  </r>
  <r>
    <x v="11"/>
    <x v="2"/>
    <n v="18000"/>
    <s v="Fail to comply"/>
    <x v="0"/>
    <x v="4"/>
    <n v="1068693.01"/>
    <n v="0"/>
    <m/>
    <m/>
    <s v="MID-LEVEL"/>
  </r>
  <r>
    <x v="11"/>
    <x v="8"/>
    <n v="15000"/>
    <s v="Threatening"/>
    <x v="0"/>
    <x v="4"/>
    <n v="189584.91"/>
    <n v="0"/>
    <m/>
    <m/>
    <s v="MID-LEVEL"/>
  </r>
  <r>
    <x v="14"/>
    <x v="6"/>
    <n v="11000"/>
    <s v="Murder"/>
    <x v="1"/>
    <x v="4"/>
    <n v="37321.65"/>
    <n v="0"/>
    <m/>
    <m/>
    <s v="MID-LEVEL"/>
  </r>
  <r>
    <x v="11"/>
    <x v="10"/>
    <n v="11500"/>
    <s v="Sexual assault"/>
    <x v="0"/>
    <x v="4"/>
    <n v="128306.24000000001"/>
    <n v="0"/>
    <m/>
    <m/>
    <s v="Other"/>
  </r>
  <r>
    <x v="4"/>
    <x v="2"/>
    <n v="14500"/>
    <s v="Theft"/>
    <x v="0"/>
    <x v="4"/>
    <n v="11459.7"/>
    <n v="0"/>
    <m/>
    <m/>
    <s v="BCM"/>
  </r>
  <r>
    <x v="4"/>
    <x v="6"/>
    <n v="14500"/>
    <s v="Theft"/>
    <x v="0"/>
    <x v="4"/>
    <n v="14111.96"/>
    <n v="0"/>
    <m/>
    <m/>
    <s v="BCM"/>
  </r>
  <r>
    <x v="4"/>
    <x v="10"/>
    <n v="13000"/>
    <s v="Break and enter"/>
    <x v="0"/>
    <x v="4"/>
    <n v="20463.75"/>
    <n v="0"/>
    <m/>
    <m/>
    <s v="BCM"/>
  </r>
  <r>
    <x v="11"/>
    <x v="6"/>
    <n v="15500"/>
    <s v="Fraud"/>
    <x v="0"/>
    <x v="4"/>
    <n v="130599.35"/>
    <n v="0"/>
    <m/>
    <m/>
    <s v="MID-LEVEL"/>
  </r>
  <r>
    <x v="11"/>
    <x v="5"/>
    <n v="11500"/>
    <s v="Sexual assault"/>
    <x v="0"/>
    <x v="4"/>
    <n v="131774.32999999999"/>
    <n v="0"/>
    <m/>
    <m/>
    <s v="Other"/>
  </r>
  <r>
    <x v="11"/>
    <x v="5"/>
    <n v="17500"/>
    <s v="Other drug offenses"/>
    <x v="0"/>
    <x v="4"/>
    <n v="41636.870000000003"/>
    <n v="0"/>
    <m/>
    <m/>
    <s v="MID-LEVEL"/>
  </r>
  <r>
    <x v="11"/>
    <x v="0"/>
    <n v="10000"/>
    <s v="Other criminal"/>
    <x v="0"/>
    <x v="4"/>
    <n v="26258.05"/>
    <n v="0"/>
    <m/>
    <m/>
    <s v="MID-LEVEL"/>
  </r>
  <r>
    <x v="11"/>
    <x v="0"/>
    <n v="17500"/>
    <s v="Other drug offenses"/>
    <x v="0"/>
    <x v="4"/>
    <n v="53238.42"/>
    <n v="0"/>
    <m/>
    <m/>
    <s v="MID-LEVEL"/>
  </r>
  <r>
    <x v="9"/>
    <x v="1"/>
    <n v="11200"/>
    <s v="Homicide"/>
    <x v="0"/>
    <x v="4"/>
    <n v="14841.94"/>
    <n v="0"/>
    <m/>
    <m/>
    <s v="Other"/>
  </r>
  <r>
    <x v="4"/>
    <x v="6"/>
    <n v="12000"/>
    <s v="Narcotics - cocaine and heroin"/>
    <x v="0"/>
    <x v="4"/>
    <n v="11016.4"/>
    <n v="0"/>
    <m/>
    <m/>
    <s v="Other"/>
  </r>
  <r>
    <x v="11"/>
    <x v="7"/>
    <n v="12500"/>
    <s v="Robbery"/>
    <x v="0"/>
    <x v="4"/>
    <n v="24489.67"/>
    <n v="0"/>
    <m/>
    <m/>
    <s v="Other"/>
  </r>
  <r>
    <x v="11"/>
    <x v="10"/>
    <n v="16500"/>
    <s v="Other vehicle offenses"/>
    <x v="0"/>
    <x v="4"/>
    <n v="464.22"/>
    <n v="0"/>
    <m/>
    <m/>
    <s v="BCM"/>
  </r>
  <r>
    <x v="11"/>
    <x v="3"/>
    <n v="17000"/>
    <s v="Mischief"/>
    <x v="0"/>
    <x v="4"/>
    <n v="5200.6099999999997"/>
    <n v="0"/>
    <m/>
    <m/>
    <s v="BCM"/>
  </r>
  <r>
    <x v="4"/>
    <x v="7"/>
    <n v="13000"/>
    <s v="Break and enter"/>
    <x v="0"/>
    <x v="4"/>
    <n v="18583.87"/>
    <n v="0"/>
    <m/>
    <m/>
    <s v="BCM"/>
  </r>
  <r>
    <x v="2"/>
    <x v="9"/>
    <n v="13500"/>
    <s v="Weapons offenses"/>
    <x v="0"/>
    <x v="4"/>
    <n v="7980.87"/>
    <n v="0"/>
    <m/>
    <m/>
    <s v="Other"/>
  </r>
  <r>
    <x v="7"/>
    <x v="9"/>
    <n v="16500"/>
    <s v="Other vehicle offenses"/>
    <x v="0"/>
    <x v="4"/>
    <n v="116.93"/>
    <n v="0"/>
    <m/>
    <m/>
    <s v="BCM"/>
  </r>
  <r>
    <x v="2"/>
    <x v="2"/>
    <n v="17500"/>
    <s v="Other drug offenses"/>
    <x v="0"/>
    <x v="4"/>
    <n v="23069.47"/>
    <n v="0"/>
    <m/>
    <m/>
    <s v="BCM"/>
  </r>
  <r>
    <x v="14"/>
    <x v="6"/>
    <n v="16500"/>
    <s v="Other vehicle offenses"/>
    <x v="0"/>
    <x v="4"/>
    <n v="2700.12"/>
    <n v="0"/>
    <m/>
    <m/>
    <s v="Other"/>
  </r>
  <r>
    <x v="7"/>
    <x v="4"/>
    <n v="18500"/>
    <s v="Murder"/>
    <x v="1"/>
    <x v="4"/>
    <n v="1425.42"/>
    <n v="0"/>
    <m/>
    <m/>
    <s v="BCM"/>
  </r>
  <r>
    <x v="7"/>
    <x v="4"/>
    <n v="14000"/>
    <s v="Assault"/>
    <x v="0"/>
    <x v="4"/>
    <n v="5293.29"/>
    <n v="0"/>
    <m/>
    <m/>
    <s v="Other"/>
  </r>
  <r>
    <x v="14"/>
    <x v="11"/>
    <n v="12500"/>
    <s v="Murder"/>
    <x v="1"/>
    <x v="4"/>
    <n v="1776.25"/>
    <n v="0"/>
    <m/>
    <m/>
    <s v="MID-LEVEL"/>
  </r>
  <r>
    <x v="3"/>
    <x v="11"/>
    <n v="12000"/>
    <s v="Narcotics - cocaine and heroin"/>
    <x v="0"/>
    <x v="4"/>
    <n v="20994.22"/>
    <n v="0"/>
    <m/>
    <m/>
    <s v="Other"/>
  </r>
  <r>
    <x v="14"/>
    <x v="5"/>
    <n v="11000"/>
    <s v="Murder"/>
    <x v="1"/>
    <x v="4"/>
    <n v="620.70000000000005"/>
    <n v="0"/>
    <m/>
    <m/>
    <s v="Other"/>
  </r>
  <r>
    <x v="4"/>
    <x v="11"/>
    <n v="10000"/>
    <s v="Other criminal"/>
    <x v="0"/>
    <x v="4"/>
    <n v="10459.43"/>
    <n v="0"/>
    <m/>
    <m/>
    <s v="MID-LEVEL"/>
  </r>
  <r>
    <x v="0"/>
    <x v="2"/>
    <n v="12000"/>
    <s v="Narcotics - cocaine and heroin"/>
    <x v="0"/>
    <x v="4"/>
    <n v="6139.12"/>
    <n v="0"/>
    <m/>
    <m/>
    <s v="Other"/>
  </r>
  <r>
    <x v="0"/>
    <x v="2"/>
    <n v="15000"/>
    <s v="Threatening"/>
    <x v="0"/>
    <x v="4"/>
    <n v="122.78"/>
    <n v="0"/>
    <m/>
    <m/>
    <s v="Other"/>
  </r>
  <r>
    <x v="4"/>
    <x v="9"/>
    <n v="17500"/>
    <s v="Other drug offenses"/>
    <x v="0"/>
    <x v="4"/>
    <n v="14134.72"/>
    <n v="0"/>
    <m/>
    <m/>
    <s v="BCM"/>
  </r>
  <r>
    <x v="11"/>
    <x v="6"/>
    <n v="12500"/>
    <s v="Robbery"/>
    <x v="0"/>
    <x v="4"/>
    <n v="61717.05"/>
    <n v="0"/>
    <m/>
    <m/>
    <s v="BCM"/>
  </r>
  <r>
    <x v="4"/>
    <x v="4"/>
    <n v="18000"/>
    <s v="Fail to comply"/>
    <x v="0"/>
    <x v="4"/>
    <n v="296.95"/>
    <n v="0"/>
    <m/>
    <m/>
    <s v="Other"/>
  </r>
  <r>
    <x v="4"/>
    <x v="6"/>
    <n v="10000"/>
    <s v="Other criminal"/>
    <x v="0"/>
    <x v="4"/>
    <n v="12421.86"/>
    <n v="0"/>
    <m/>
    <m/>
    <s v="MID-LEVEL"/>
  </r>
  <r>
    <x v="11"/>
    <x v="7"/>
    <n v="13500"/>
    <s v="Murder"/>
    <x v="1"/>
    <x v="4"/>
    <n v="1368.93"/>
    <n v="0"/>
    <m/>
    <m/>
    <s v="BCM"/>
  </r>
  <r>
    <x v="4"/>
    <x v="4"/>
    <n v="18500"/>
    <s v="Other criminal"/>
    <x v="0"/>
    <x v="4"/>
    <n v="2502.58"/>
    <n v="0"/>
    <m/>
    <m/>
    <s v="Other"/>
  </r>
  <r>
    <x v="11"/>
    <x v="1"/>
    <n v="12000"/>
    <s v="Murder"/>
    <x v="1"/>
    <x v="4"/>
    <n v="2256.19"/>
    <n v="0"/>
    <m/>
    <m/>
    <s v="MID-LEVEL"/>
  </r>
  <r>
    <x v="14"/>
    <x v="0"/>
    <n v="18000"/>
    <s v="Murder"/>
    <x v="1"/>
    <x v="4"/>
    <n v="240.11"/>
    <n v="0"/>
    <m/>
    <m/>
    <s v="Other"/>
  </r>
  <r>
    <x v="11"/>
    <x v="5"/>
    <n v="16000"/>
    <s v="Impaired driving"/>
    <x v="0"/>
    <x v="4"/>
    <n v="82257.55"/>
    <n v="0"/>
    <m/>
    <m/>
    <s v="BCM"/>
  </r>
  <r>
    <x v="7"/>
    <x v="11"/>
    <n v="14000"/>
    <s v="Assault"/>
    <x v="0"/>
    <x v="4"/>
    <n v="22215.69"/>
    <n v="0"/>
    <m/>
    <m/>
    <s v="BCM"/>
  </r>
  <r>
    <x v="2"/>
    <x v="1"/>
    <n v="18500"/>
    <s v="Other criminal"/>
    <x v="0"/>
    <x v="4"/>
    <n v="3540.23"/>
    <n v="0"/>
    <m/>
    <m/>
    <s v="Other"/>
  </r>
  <r>
    <x v="6"/>
    <x v="2"/>
    <n v="10000"/>
    <s v="Other criminal"/>
    <x v="0"/>
    <x v="4"/>
    <n v="9779.6299999999992"/>
    <n v="0"/>
    <m/>
    <m/>
    <s v="MID-LEVEL"/>
  </r>
  <r>
    <x v="7"/>
    <x v="2"/>
    <n v="14000"/>
    <s v="Murder"/>
    <x v="1"/>
    <x v="4"/>
    <n v="834.93"/>
    <n v="0"/>
    <m/>
    <m/>
    <s v="BCM"/>
  </r>
  <r>
    <x v="7"/>
    <x v="2"/>
    <n v="16500"/>
    <s v="Other vehicle offenses"/>
    <x v="0"/>
    <x v="4"/>
    <n v="1726.96"/>
    <n v="0"/>
    <m/>
    <m/>
    <s v="BCM"/>
  </r>
  <r>
    <x v="7"/>
    <x v="3"/>
    <n v="18000"/>
    <s v="Fail to comply"/>
    <x v="0"/>
    <x v="4"/>
    <n v="10505.31"/>
    <n v="0"/>
    <m/>
    <m/>
    <s v="BCM"/>
  </r>
  <r>
    <x v="7"/>
    <x v="10"/>
    <n v="12500"/>
    <s v="Robbery"/>
    <x v="0"/>
    <x v="4"/>
    <n v="101573.64"/>
    <n v="0"/>
    <m/>
    <m/>
    <s v="BCM"/>
  </r>
  <r>
    <x v="6"/>
    <x v="7"/>
    <n v="13000"/>
    <s v="Break and enter"/>
    <x v="0"/>
    <x v="4"/>
    <n v="5260.42"/>
    <n v="0"/>
    <m/>
    <m/>
    <s v="BCM"/>
  </r>
  <r>
    <x v="9"/>
    <x v="5"/>
    <n v="18500"/>
    <s v="Other criminal"/>
    <x v="0"/>
    <x v="4"/>
    <n v="1412"/>
    <n v="0"/>
    <m/>
    <m/>
    <s v="Other"/>
  </r>
  <r>
    <x v="0"/>
    <x v="8"/>
    <n v="15500"/>
    <s v="Fraud"/>
    <x v="0"/>
    <x v="4"/>
    <n v="3144.55"/>
    <n v="0"/>
    <m/>
    <m/>
    <s v="BCM"/>
  </r>
  <r>
    <x v="9"/>
    <x v="10"/>
    <n v="14500"/>
    <s v="Theft"/>
    <x v="0"/>
    <x v="4"/>
    <n v="2424.9499999999998"/>
    <n v="0"/>
    <m/>
    <m/>
    <s v="BCM"/>
  </r>
  <r>
    <x v="0"/>
    <x v="10"/>
    <n v="19000"/>
    <s v="BCM_AFA"/>
    <x v="3"/>
    <x v="4"/>
    <n v="-2337.5"/>
    <n v="0"/>
    <s v="Y"/>
    <m/>
    <s v="MID-LEVEL"/>
  </r>
  <r>
    <x v="0"/>
    <x v="7"/>
    <n v="12000"/>
    <s v="Narcotics - cocaine and heroin"/>
    <x v="0"/>
    <x v="4"/>
    <n v="6411.98"/>
    <n v="0"/>
    <m/>
    <m/>
    <s v="Other"/>
  </r>
  <r>
    <x v="9"/>
    <x v="6"/>
    <n v="18000"/>
    <s v="Fail to comply"/>
    <x v="0"/>
    <x v="4"/>
    <n v="6991.78"/>
    <n v="0"/>
    <m/>
    <m/>
    <s v="BCM"/>
  </r>
  <r>
    <x v="4"/>
    <x v="4"/>
    <n v="11000"/>
    <s v="Murder"/>
    <x v="1"/>
    <x v="4"/>
    <n v="5211.4399999999996"/>
    <n v="0"/>
    <m/>
    <m/>
    <s v="Other"/>
  </r>
  <r>
    <x v="7"/>
    <x v="6"/>
    <n v="18500"/>
    <s v="Other criminal"/>
    <x v="0"/>
    <x v="4"/>
    <n v="5869.69"/>
    <n v="0"/>
    <m/>
    <m/>
    <s v="Other"/>
  </r>
  <r>
    <x v="6"/>
    <x v="5"/>
    <n v="15500"/>
    <s v="Fraud"/>
    <x v="0"/>
    <x v="4"/>
    <n v="3185.52"/>
    <n v="0"/>
    <m/>
    <m/>
    <s v="BCM"/>
  </r>
  <r>
    <x v="7"/>
    <x v="0"/>
    <n v="12000"/>
    <s v="Narcotics - cocaine and heroin"/>
    <x v="0"/>
    <x v="4"/>
    <n v="9824.14"/>
    <n v="0"/>
    <m/>
    <m/>
    <s v="Other"/>
  </r>
  <r>
    <x v="3"/>
    <x v="8"/>
    <n v="12500"/>
    <s v="Robbery"/>
    <x v="0"/>
    <x v="4"/>
    <n v="3822.46"/>
    <n v="0"/>
    <m/>
    <m/>
    <s v="Other"/>
  </r>
  <r>
    <x v="7"/>
    <x v="8"/>
    <n v="14000"/>
    <s v="Assault"/>
    <x v="0"/>
    <x v="4"/>
    <n v="272.86"/>
    <n v="0"/>
    <m/>
    <m/>
    <s v="Other"/>
  </r>
  <r>
    <x v="14"/>
    <x v="11"/>
    <n v="12000"/>
    <s v="Murder"/>
    <x v="1"/>
    <x v="4"/>
    <n v="443.38"/>
    <n v="0"/>
    <m/>
    <m/>
    <s v="MID-LEVEL"/>
  </r>
  <r>
    <x v="2"/>
    <x v="2"/>
    <n v="15500"/>
    <s v="Fraud"/>
    <x v="0"/>
    <x v="4"/>
    <n v="5648"/>
    <n v="0"/>
    <m/>
    <m/>
    <s v="BCM"/>
  </r>
  <r>
    <x v="0"/>
    <x v="4"/>
    <n v="14000"/>
    <s v="Murder"/>
    <x v="1"/>
    <x v="4"/>
    <n v="3656.19"/>
    <n v="0"/>
    <m/>
    <m/>
    <s v="BCM"/>
  </r>
  <r>
    <x v="0"/>
    <x v="9"/>
    <n v="19000"/>
    <s v="BCM_AFA"/>
    <x v="3"/>
    <x v="4"/>
    <n v="-2337.5"/>
    <n v="0"/>
    <s v="Y"/>
    <m/>
    <s v="MID-LEVEL"/>
  </r>
  <r>
    <x v="9"/>
    <x v="10"/>
    <n v="17500"/>
    <s v="Other drug offenses"/>
    <x v="0"/>
    <x v="4"/>
    <n v="19461.22"/>
    <n v="0"/>
    <m/>
    <m/>
    <s v="BCM"/>
  </r>
  <r>
    <x v="6"/>
    <x v="2"/>
    <n v="16500"/>
    <s v="Other vehicle offenses"/>
    <x v="0"/>
    <x v="4"/>
    <n v="15716.16"/>
    <n v="0"/>
    <m/>
    <m/>
    <s v="BCM"/>
  </r>
  <r>
    <x v="0"/>
    <x v="9"/>
    <n v="15500"/>
    <s v="Fraud"/>
    <x v="0"/>
    <x v="4"/>
    <n v="25138.54"/>
    <n v="0"/>
    <m/>
    <m/>
    <s v="BCM"/>
  </r>
  <r>
    <x v="0"/>
    <x v="8"/>
    <n v="19000"/>
    <s v="BCM_AFA"/>
    <x v="3"/>
    <x v="4"/>
    <n v="-2337.5"/>
    <n v="0"/>
    <s v="Y"/>
    <m/>
    <s v="MID-LEVEL"/>
  </r>
  <r>
    <x v="9"/>
    <x v="6"/>
    <n v="12000"/>
    <s v="Narcotics - cocaine and heroin"/>
    <x v="0"/>
    <x v="4"/>
    <n v="4044.9"/>
    <n v="0"/>
    <m/>
    <m/>
    <s v="Other"/>
  </r>
  <r>
    <x v="0"/>
    <x v="5"/>
    <n v="14000"/>
    <s v="Murder"/>
    <x v="1"/>
    <x v="4"/>
    <n v="23394.17"/>
    <n v="0"/>
    <m/>
    <m/>
    <s v="BCM"/>
  </r>
  <r>
    <x v="11"/>
    <x v="7"/>
    <n v="14000"/>
    <s v="Assault"/>
    <x v="0"/>
    <x v="4"/>
    <n v="860.02"/>
    <n v="0"/>
    <m/>
    <m/>
    <s v="Other"/>
  </r>
  <r>
    <x v="7"/>
    <x v="3"/>
    <n v="15500"/>
    <s v="Fraud"/>
    <x v="0"/>
    <x v="4"/>
    <n v="56167.05"/>
    <n v="0"/>
    <m/>
    <m/>
    <s v="BCM"/>
  </r>
  <r>
    <x v="9"/>
    <x v="11"/>
    <n v="15000"/>
    <s v="Threatening"/>
    <x v="0"/>
    <x v="4"/>
    <n v="562.27"/>
    <n v="0"/>
    <m/>
    <m/>
    <s v="BCM"/>
  </r>
  <r>
    <x v="9"/>
    <x v="8"/>
    <n v="12000"/>
    <s v="Narcotics - cocaine and heroin"/>
    <x v="0"/>
    <x v="4"/>
    <n v="1400.59"/>
    <n v="0"/>
    <m/>
    <m/>
    <s v="Other"/>
  </r>
  <r>
    <x v="6"/>
    <x v="1"/>
    <n v="15500"/>
    <s v="Fraud"/>
    <x v="0"/>
    <x v="4"/>
    <n v="2688.77"/>
    <n v="0"/>
    <m/>
    <m/>
    <s v="BCM"/>
  </r>
  <r>
    <x v="7"/>
    <x v="4"/>
    <n v="13500"/>
    <s v="Weapons offenses"/>
    <x v="0"/>
    <x v="4"/>
    <n v="136.43"/>
    <n v="0"/>
    <m/>
    <m/>
    <s v="Other"/>
  </r>
  <r>
    <x v="0"/>
    <x v="2"/>
    <n v="16000"/>
    <s v="Impaired driving"/>
    <x v="0"/>
    <x v="4"/>
    <n v="15805.8"/>
    <n v="0"/>
    <m/>
    <m/>
    <s v="BCM"/>
  </r>
  <r>
    <x v="4"/>
    <x v="0"/>
    <n v="16500"/>
    <s v="Other vehicle offenses"/>
    <x v="0"/>
    <x v="4"/>
    <n v="10042.950000000001"/>
    <n v="0"/>
    <m/>
    <m/>
    <s v="BCM"/>
  </r>
  <r>
    <x v="2"/>
    <x v="3"/>
    <n v="16500"/>
    <s v="Other vehicle offenses"/>
    <x v="0"/>
    <x v="4"/>
    <n v="9577.0400000000009"/>
    <n v="0"/>
    <m/>
    <m/>
    <s v="BCM"/>
  </r>
  <r>
    <x v="2"/>
    <x v="9"/>
    <n v="12500"/>
    <s v="Murder"/>
    <x v="1"/>
    <x v="4"/>
    <n v="682.13"/>
    <n v="0"/>
    <m/>
    <m/>
    <s v="BCM"/>
  </r>
  <r>
    <x v="6"/>
    <x v="8"/>
    <n v="14000"/>
    <s v="Assault"/>
    <x v="0"/>
    <x v="4"/>
    <n v="2578.4299999999998"/>
    <n v="0"/>
    <m/>
    <m/>
    <s v="Other"/>
  </r>
  <r>
    <x v="2"/>
    <x v="7"/>
    <n v="11000"/>
    <s v="Murder"/>
    <x v="1"/>
    <x v="4"/>
    <n v="197.1"/>
    <n v="0"/>
    <m/>
    <m/>
    <s v="Other"/>
  </r>
  <r>
    <x v="14"/>
    <x v="6"/>
    <n v="15500"/>
    <s v="Fraud"/>
    <x v="0"/>
    <x v="4"/>
    <n v="10668.44"/>
    <n v="0"/>
    <m/>
    <m/>
    <s v="BCM"/>
  </r>
  <r>
    <x v="6"/>
    <x v="0"/>
    <n v="17500"/>
    <s v="Other drug offenses"/>
    <x v="0"/>
    <x v="4"/>
    <n v="915.9"/>
    <n v="0"/>
    <m/>
    <m/>
    <s v="BCM"/>
  </r>
  <r>
    <x v="3"/>
    <x v="6"/>
    <n v="14500"/>
    <s v="Theft"/>
    <x v="0"/>
    <x v="4"/>
    <n v="136.43"/>
    <n v="0"/>
    <m/>
    <m/>
    <s v="Other"/>
  </r>
  <r>
    <x v="9"/>
    <x v="4"/>
    <n v="13500"/>
    <s v="Weapons offenses"/>
    <x v="0"/>
    <x v="4"/>
    <n v="4672"/>
    <n v="0"/>
    <m/>
    <m/>
    <s v="Other"/>
  </r>
  <r>
    <x v="9"/>
    <x v="4"/>
    <n v="19000"/>
    <s v="BCM_AFA"/>
    <x v="3"/>
    <x v="4"/>
    <n v="-2337.5"/>
    <n v="0"/>
    <s v="Y"/>
    <m/>
    <s v="MID-LEVEL"/>
  </r>
  <r>
    <x v="7"/>
    <x v="0"/>
    <n v="15500"/>
    <s v="Fraud"/>
    <x v="0"/>
    <x v="4"/>
    <n v="4092.64"/>
    <n v="0"/>
    <m/>
    <m/>
    <s v="Other"/>
  </r>
  <r>
    <x v="0"/>
    <x v="7"/>
    <n v="19000"/>
    <s v="BCM_AFA"/>
    <x v="3"/>
    <x v="4"/>
    <n v="-2337.5"/>
    <n v="0"/>
    <s v="Y"/>
    <m/>
    <s v="MID-LEVEL"/>
  </r>
  <r>
    <x v="4"/>
    <x v="3"/>
    <n v="14000"/>
    <s v="Assault"/>
    <x v="0"/>
    <x v="4"/>
    <n v="3574.74"/>
    <n v="0"/>
    <m/>
    <m/>
    <s v="Other"/>
  </r>
  <r>
    <x v="11"/>
    <x v="7"/>
    <n v="18500"/>
    <s v="Other criminal"/>
    <x v="0"/>
    <x v="4"/>
    <n v="2282.39"/>
    <n v="0"/>
    <m/>
    <m/>
    <s v="Other"/>
  </r>
  <r>
    <x v="14"/>
    <x v="7"/>
    <n v="10000"/>
    <s v="Other criminal"/>
    <x v="0"/>
    <x v="4"/>
    <n v="1534.78"/>
    <n v="0"/>
    <m/>
    <m/>
    <s v="BCM"/>
  </r>
  <r>
    <x v="3"/>
    <x v="10"/>
    <n v="18000"/>
    <s v="Murder"/>
    <x v="1"/>
    <x v="4"/>
    <n v="1296.04"/>
    <n v="0"/>
    <m/>
    <m/>
    <s v="BCM"/>
  </r>
  <r>
    <x v="7"/>
    <x v="11"/>
    <n v="17000"/>
    <s v="Mischief"/>
    <x v="0"/>
    <x v="4"/>
    <n v="564.6"/>
    <n v="0"/>
    <m/>
    <m/>
    <s v="BCM"/>
  </r>
  <r>
    <x v="4"/>
    <x v="0"/>
    <n v="18500"/>
    <s v="Other criminal"/>
    <x v="0"/>
    <x v="4"/>
    <n v="2405.73"/>
    <n v="0"/>
    <m/>
    <m/>
    <s v="Other"/>
  </r>
  <r>
    <x v="4"/>
    <x v="11"/>
    <n v="12500"/>
    <s v="Murder"/>
    <x v="1"/>
    <x v="4"/>
    <n v="368.35"/>
    <n v="0"/>
    <m/>
    <m/>
    <s v="BCM"/>
  </r>
  <r>
    <x v="11"/>
    <x v="9"/>
    <n v="16500"/>
    <s v="Other vehicle offenses"/>
    <x v="0"/>
    <x v="4"/>
    <n v="8590.7000000000007"/>
    <n v="0"/>
    <m/>
    <m/>
    <s v="Other"/>
  </r>
  <r>
    <x v="14"/>
    <x v="6"/>
    <n v="11000"/>
    <s v="Murder"/>
    <x v="1"/>
    <x v="4"/>
    <n v="5271.46"/>
    <n v="0"/>
    <m/>
    <m/>
    <s v="Other"/>
  </r>
  <r>
    <x v="14"/>
    <x v="2"/>
    <n v="13000"/>
    <s v="Break and enter"/>
    <x v="0"/>
    <x v="4"/>
    <n v="752.5"/>
    <n v="0"/>
    <m/>
    <m/>
    <s v="BCM"/>
  </r>
  <r>
    <x v="4"/>
    <x v="0"/>
    <n v="18000"/>
    <s v="Murder"/>
    <x v="1"/>
    <x v="4"/>
    <n v="1159.6099999999999"/>
    <n v="0"/>
    <m/>
    <m/>
    <s v="MID-LEVEL"/>
  </r>
  <r>
    <x v="4"/>
    <x v="1"/>
    <n v="13500"/>
    <s v="Weapons offenses"/>
    <x v="0"/>
    <x v="4"/>
    <n v="159.62"/>
    <n v="0"/>
    <m/>
    <m/>
    <s v="Other"/>
  </r>
  <r>
    <x v="7"/>
    <x v="2"/>
    <n v="19000"/>
    <s v="BCM_AFA"/>
    <x v="3"/>
    <x v="4"/>
    <n v="726799.88"/>
    <n v="0"/>
    <s v="Y"/>
    <m/>
    <s v="MID-LEVEL"/>
  </r>
  <r>
    <x v="7"/>
    <x v="0"/>
    <n v="19000"/>
    <s v="BCM_AFA"/>
    <x v="3"/>
    <x v="4"/>
    <n v="433381.11"/>
    <n v="0"/>
    <s v="Y"/>
    <m/>
    <s v="BCM"/>
  </r>
  <r>
    <x v="6"/>
    <x v="9"/>
    <n v="19000"/>
    <s v="BCM_AFA"/>
    <x v="3"/>
    <x v="4"/>
    <n v="597606.6"/>
    <n v="0"/>
    <s v="Y"/>
    <m/>
    <s v="MID-LEVEL"/>
  </r>
  <r>
    <x v="6"/>
    <x v="3"/>
    <n v="19000"/>
    <s v="BCM_AFA"/>
    <x v="3"/>
    <x v="4"/>
    <n v="533184.27"/>
    <n v="0"/>
    <s v="Y"/>
    <m/>
    <s v="MID-LEVEL"/>
  </r>
  <r>
    <x v="6"/>
    <x v="5"/>
    <n v="19000"/>
    <s v="BCM_AFA"/>
    <x v="3"/>
    <x v="4"/>
    <n v="559121.56999999995"/>
    <n v="0"/>
    <s v="Y"/>
    <m/>
    <s v="BCM"/>
  </r>
  <r>
    <x v="2"/>
    <x v="8"/>
    <n v="19000"/>
    <s v="BCM_AFA"/>
    <x v="3"/>
    <x v="4"/>
    <n v="541164.44999999995"/>
    <n v="0"/>
    <s v="Y"/>
    <m/>
    <s v="MID-LEVEL"/>
  </r>
  <r>
    <x v="2"/>
    <x v="3"/>
    <n v="19000"/>
    <s v="BCM_AFA"/>
    <x v="3"/>
    <x v="4"/>
    <n v="978317.97"/>
    <n v="0"/>
    <s v="Y"/>
    <m/>
    <s v="MID-LEVEL"/>
  </r>
  <r>
    <x v="2"/>
    <x v="3"/>
    <n v="19000"/>
    <s v="BCM_AFA"/>
    <x v="3"/>
    <x v="4"/>
    <n v="365918.22"/>
    <n v="0"/>
    <s v="Y"/>
    <m/>
    <s v="BCM"/>
  </r>
  <r>
    <x v="2"/>
    <x v="11"/>
    <n v="18500"/>
    <s v="Other criminal"/>
    <x v="0"/>
    <x v="4"/>
    <n v="678941.44"/>
    <n v="0"/>
    <m/>
    <m/>
    <s v="MID-LEVEL"/>
  </r>
  <r>
    <x v="2"/>
    <x v="1"/>
    <n v="19000"/>
    <s v="BCM_AFA"/>
    <x v="3"/>
    <x v="4"/>
    <n v="376052.82"/>
    <n v="0"/>
    <s v="Y"/>
    <m/>
    <s v="BCM"/>
  </r>
  <r>
    <x v="14"/>
    <x v="10"/>
    <n v="18000"/>
    <s v="Fail to comply"/>
    <x v="0"/>
    <x v="4"/>
    <n v="798930.86"/>
    <n v="0"/>
    <m/>
    <m/>
    <s v="MID-LEVEL"/>
  </r>
  <r>
    <x v="14"/>
    <x v="11"/>
    <n v="14500"/>
    <s v="Theft"/>
    <x v="0"/>
    <x v="4"/>
    <n v="642131.63"/>
    <n v="0"/>
    <m/>
    <m/>
    <s v="MID-LEVEL"/>
  </r>
  <r>
    <x v="14"/>
    <x v="6"/>
    <n v="18500"/>
    <s v="Other criminal"/>
    <x v="0"/>
    <x v="4"/>
    <n v="552444.11"/>
    <n v="0"/>
    <m/>
    <m/>
    <s v="MID-LEVEL"/>
  </r>
  <r>
    <x v="9"/>
    <x v="2"/>
    <n v="11200"/>
    <s v="Homicide"/>
    <x v="0"/>
    <x v="4"/>
    <n v="281479.15999999997"/>
    <n v="0"/>
    <m/>
    <m/>
    <s v="BCM"/>
  </r>
  <r>
    <x v="6"/>
    <x v="8"/>
    <n v="18500"/>
    <s v="Other criminal"/>
    <x v="0"/>
    <x v="4"/>
    <n v="656664.18000000005"/>
    <n v="0"/>
    <m/>
    <m/>
    <s v="MID-LEVEL"/>
  </r>
  <r>
    <x v="6"/>
    <x v="3"/>
    <n v="11200"/>
    <s v="Homicide"/>
    <x v="0"/>
    <x v="4"/>
    <n v="191211.36"/>
    <n v="0"/>
    <m/>
    <m/>
    <s v="BCM"/>
  </r>
  <r>
    <x v="2"/>
    <x v="9"/>
    <n v="18500"/>
    <s v="Other criminal"/>
    <x v="0"/>
    <x v="4"/>
    <n v="630823"/>
    <n v="0"/>
    <m/>
    <m/>
    <s v="MID-LEVEL"/>
  </r>
  <r>
    <x v="7"/>
    <x v="10"/>
    <n v="11000"/>
    <s v="Murder"/>
    <x v="1"/>
    <x v="4"/>
    <n v="971071.62"/>
    <n v="0"/>
    <m/>
    <m/>
    <s v="BCM"/>
  </r>
  <r>
    <x v="7"/>
    <x v="7"/>
    <n v="12500"/>
    <s v="Robbery"/>
    <x v="0"/>
    <x v="4"/>
    <n v="119499.38"/>
    <n v="0"/>
    <m/>
    <m/>
    <s v="BCM"/>
  </r>
  <r>
    <x v="7"/>
    <x v="1"/>
    <n v="11000"/>
    <s v="Murder"/>
    <x v="1"/>
    <x v="4"/>
    <n v="512613.39"/>
    <n v="0"/>
    <m/>
    <m/>
    <s v="BCM"/>
  </r>
  <r>
    <x v="2"/>
    <x v="0"/>
    <n v="11200"/>
    <s v="Homicide"/>
    <x v="0"/>
    <x v="4"/>
    <n v="231257.28"/>
    <n v="0"/>
    <m/>
    <m/>
    <s v="BCM"/>
  </r>
  <r>
    <x v="7"/>
    <x v="7"/>
    <n v="18500"/>
    <s v="Other criminal"/>
    <x v="0"/>
    <x v="4"/>
    <n v="195366.75"/>
    <n v="0"/>
    <m/>
    <m/>
    <s v="BCM"/>
  </r>
  <r>
    <x v="7"/>
    <x v="9"/>
    <n v="14000"/>
    <s v="Assault"/>
    <x v="0"/>
    <x v="4"/>
    <n v="31224.23"/>
    <n v="0"/>
    <m/>
    <m/>
    <s v="BCM"/>
  </r>
  <r>
    <x v="7"/>
    <x v="6"/>
    <n v="11200"/>
    <s v="Homicide"/>
    <x v="0"/>
    <x v="4"/>
    <n v="321634.61"/>
    <n v="0"/>
    <m/>
    <m/>
    <s v="BCM"/>
  </r>
  <r>
    <x v="4"/>
    <x v="9"/>
    <n v="18500"/>
    <s v="Other criminal"/>
    <x v="0"/>
    <x v="4"/>
    <n v="230160.93"/>
    <n v="0"/>
    <m/>
    <m/>
    <s v="BCM"/>
  </r>
  <r>
    <x v="3"/>
    <x v="10"/>
    <n v="14500"/>
    <s v="Theft"/>
    <x v="0"/>
    <x v="4"/>
    <n v="320351.34999999998"/>
    <n v="0"/>
    <m/>
    <m/>
    <s v="MID-LEVEL"/>
  </r>
  <r>
    <x v="14"/>
    <x v="1"/>
    <n v="16500"/>
    <s v="Other vehicle offenses"/>
    <x v="0"/>
    <x v="4"/>
    <n v="102197.22"/>
    <n v="0"/>
    <m/>
    <m/>
    <s v="MID-LEVEL"/>
  </r>
  <r>
    <x v="14"/>
    <x v="4"/>
    <n v="17000"/>
    <s v="Mischief"/>
    <x v="0"/>
    <x v="4"/>
    <n v="90152.34"/>
    <n v="0"/>
    <m/>
    <m/>
    <s v="MID-LEVEL"/>
  </r>
  <r>
    <x v="3"/>
    <x v="1"/>
    <n v="18000"/>
    <s v="Fail to comply"/>
    <x v="0"/>
    <x v="4"/>
    <n v="763389.7"/>
    <n v="0"/>
    <m/>
    <m/>
    <s v="MID-LEVEL"/>
  </r>
  <r>
    <x v="0"/>
    <x v="6"/>
    <n v="11200"/>
    <s v="Homicide"/>
    <x v="0"/>
    <x v="4"/>
    <n v="134109.54999999999"/>
    <n v="0"/>
    <m/>
    <m/>
    <s v="MID-LEVEL"/>
  </r>
  <r>
    <x v="3"/>
    <x v="4"/>
    <n v="13000"/>
    <s v="Break and enter"/>
    <x v="0"/>
    <x v="4"/>
    <n v="314799.73"/>
    <n v="0"/>
    <m/>
    <m/>
    <s v="MID-LEVEL"/>
  </r>
  <r>
    <x v="14"/>
    <x v="4"/>
    <n v="10000"/>
    <s v="Other criminal"/>
    <x v="0"/>
    <x v="4"/>
    <n v="4360.88"/>
    <n v="0"/>
    <m/>
    <m/>
    <s v="Other"/>
  </r>
  <r>
    <x v="9"/>
    <x v="2"/>
    <n v="11000"/>
    <s v="Murder"/>
    <x v="1"/>
    <x v="4"/>
    <n v="1316118.44"/>
    <n v="0"/>
    <m/>
    <m/>
    <s v="BCM"/>
  </r>
  <r>
    <x v="3"/>
    <x v="3"/>
    <n v="13000"/>
    <s v="Break and enter"/>
    <x v="0"/>
    <x v="4"/>
    <n v="325830.48"/>
    <n v="0"/>
    <m/>
    <m/>
    <s v="MID-LEVEL"/>
  </r>
  <r>
    <x v="14"/>
    <x v="10"/>
    <n v="11000"/>
    <s v="Murder"/>
    <x v="1"/>
    <x v="4"/>
    <n v="19437.38"/>
    <n v="0"/>
    <m/>
    <m/>
    <s v="MID-LEVEL"/>
  </r>
  <r>
    <x v="9"/>
    <x v="4"/>
    <n v="18500"/>
    <s v="Other criminal"/>
    <x v="0"/>
    <x v="4"/>
    <n v="292223.83"/>
    <n v="0"/>
    <m/>
    <m/>
    <s v="BCM"/>
  </r>
  <r>
    <x v="0"/>
    <x v="4"/>
    <n v="11500"/>
    <s v="Sexual assault"/>
    <x v="0"/>
    <x v="4"/>
    <n v="116726.76"/>
    <n v="0"/>
    <m/>
    <m/>
    <s v="BCM"/>
  </r>
  <r>
    <x v="0"/>
    <x v="7"/>
    <n v="12500"/>
    <s v="Robbery"/>
    <x v="0"/>
    <x v="4"/>
    <n v="3124.68"/>
    <n v="0"/>
    <m/>
    <m/>
    <s v="Other"/>
  </r>
  <r>
    <x v="3"/>
    <x v="7"/>
    <n v="12000"/>
    <s v="Narcotics - cocaine and heroin"/>
    <x v="0"/>
    <x v="4"/>
    <n v="206511.31"/>
    <n v="0"/>
    <m/>
    <m/>
    <s v="BCM"/>
  </r>
  <r>
    <x v="3"/>
    <x v="2"/>
    <n v="16000"/>
    <s v="Impaired driving"/>
    <x v="0"/>
    <x v="4"/>
    <n v="107852.74"/>
    <n v="0"/>
    <m/>
    <m/>
    <s v="MID-LEVEL"/>
  </r>
  <r>
    <x v="3"/>
    <x v="9"/>
    <n v="18000"/>
    <s v="Fail to comply"/>
    <x v="0"/>
    <x v="4"/>
    <n v="873.12"/>
    <n v="0"/>
    <m/>
    <m/>
    <s v="BCM"/>
  </r>
  <r>
    <x v="14"/>
    <x v="4"/>
    <n v="18500"/>
    <s v="Other criminal"/>
    <x v="0"/>
    <x v="4"/>
    <n v="17322.57"/>
    <n v="0"/>
    <m/>
    <m/>
    <s v="Other"/>
  </r>
  <r>
    <x v="3"/>
    <x v="2"/>
    <n v="12500"/>
    <s v="Robbery"/>
    <x v="0"/>
    <x v="4"/>
    <n v="164245.47"/>
    <n v="0"/>
    <m/>
    <m/>
    <s v="BCM"/>
  </r>
  <r>
    <x v="0"/>
    <x v="0"/>
    <n v="11200"/>
    <s v="Homicide"/>
    <x v="0"/>
    <x v="4"/>
    <n v="76497.429999999993"/>
    <n v="0"/>
    <m/>
    <m/>
    <s v="MID-LEVEL"/>
  </r>
  <r>
    <x v="9"/>
    <x v="4"/>
    <n v="12000"/>
    <s v="Narcotics - cocaine and heroin"/>
    <x v="0"/>
    <x v="4"/>
    <n v="124682.35"/>
    <n v="0"/>
    <m/>
    <m/>
    <s v="BCM"/>
  </r>
  <r>
    <x v="4"/>
    <x v="3"/>
    <n v="12000"/>
    <s v="Narcotics - cocaine and heroin"/>
    <x v="0"/>
    <x v="4"/>
    <n v="145653.48000000001"/>
    <n v="0"/>
    <m/>
    <m/>
    <s v="BCM"/>
  </r>
  <r>
    <x v="0"/>
    <x v="1"/>
    <n v="12000"/>
    <s v="Narcotics - cocaine and heroin"/>
    <x v="0"/>
    <x v="4"/>
    <n v="98619.34"/>
    <n v="0"/>
    <m/>
    <m/>
    <s v="BCM"/>
  </r>
  <r>
    <x v="9"/>
    <x v="11"/>
    <n v="13000"/>
    <s v="Break and enter"/>
    <x v="0"/>
    <x v="4"/>
    <n v="442265.61"/>
    <n v="0"/>
    <m/>
    <m/>
    <s v="MID-LEVEL"/>
  </r>
  <r>
    <x v="4"/>
    <x v="7"/>
    <n v="14500"/>
    <s v="Theft"/>
    <x v="0"/>
    <x v="4"/>
    <n v="384554.8"/>
    <n v="0"/>
    <m/>
    <m/>
    <s v="MID-LEVEL"/>
  </r>
  <r>
    <x v="9"/>
    <x v="7"/>
    <n v="14500"/>
    <s v="Theft"/>
    <x v="0"/>
    <x v="4"/>
    <n v="462878.85"/>
    <n v="0"/>
    <m/>
    <m/>
    <s v="MID-LEVEL"/>
  </r>
  <r>
    <x v="9"/>
    <x v="9"/>
    <n v="18500"/>
    <s v="Other criminal"/>
    <x v="0"/>
    <x v="4"/>
    <n v="565972.94999999995"/>
    <n v="0"/>
    <m/>
    <m/>
    <s v="MID-LEVEL"/>
  </r>
  <r>
    <x v="3"/>
    <x v="0"/>
    <n v="11000"/>
    <s v="Murder"/>
    <x v="1"/>
    <x v="4"/>
    <n v="22560.55"/>
    <n v="0"/>
    <m/>
    <m/>
    <s v="MID-LEVEL"/>
  </r>
  <r>
    <x v="9"/>
    <x v="9"/>
    <n v="11200"/>
    <s v="Homicide"/>
    <x v="0"/>
    <x v="4"/>
    <n v="54052.86"/>
    <n v="0"/>
    <m/>
    <m/>
    <s v="MID-LEVEL"/>
  </r>
  <r>
    <x v="9"/>
    <x v="9"/>
    <n v="12500"/>
    <s v="Murder"/>
    <x v="1"/>
    <x v="4"/>
    <n v="4355.45"/>
    <n v="0"/>
    <m/>
    <m/>
    <s v="BCM"/>
  </r>
  <r>
    <x v="9"/>
    <x v="0"/>
    <n v="11500"/>
    <s v="Sexual assault"/>
    <x v="0"/>
    <x v="4"/>
    <n v="30528.74"/>
    <n v="0"/>
    <m/>
    <m/>
    <s v="BCM"/>
  </r>
  <r>
    <x v="3"/>
    <x v="4"/>
    <n v="18000"/>
    <s v="Fail to comply"/>
    <x v="0"/>
    <x v="4"/>
    <n v="631969.67000000004"/>
    <n v="0"/>
    <m/>
    <m/>
    <s v="MID-LEVEL"/>
  </r>
  <r>
    <x v="0"/>
    <x v="1"/>
    <n v="11500"/>
    <s v="Sexual assault"/>
    <x v="0"/>
    <x v="4"/>
    <n v="615320.99"/>
    <n v="0"/>
    <m/>
    <m/>
    <s v="MID-LEVEL"/>
  </r>
  <r>
    <x v="9"/>
    <x v="10"/>
    <n v="11200"/>
    <s v="Homicide"/>
    <x v="0"/>
    <x v="4"/>
    <n v="187542.76"/>
    <n v="0"/>
    <m/>
    <m/>
    <s v="BCM"/>
  </r>
  <r>
    <x v="3"/>
    <x v="0"/>
    <n v="15000"/>
    <s v="Threatening"/>
    <x v="0"/>
    <x v="4"/>
    <n v="71948.240000000005"/>
    <n v="0"/>
    <m/>
    <m/>
    <s v="MID-LEVEL"/>
  </r>
  <r>
    <x v="3"/>
    <x v="3"/>
    <n v="17000"/>
    <s v="Mischief"/>
    <x v="0"/>
    <x v="4"/>
    <n v="83244.350000000006"/>
    <n v="0"/>
    <m/>
    <m/>
    <s v="MID-LEVEL"/>
  </r>
  <r>
    <x v="9"/>
    <x v="3"/>
    <n v="12000"/>
    <s v="Narcotics - cocaine and heroin"/>
    <x v="0"/>
    <x v="4"/>
    <n v="744637.67"/>
    <n v="0"/>
    <m/>
    <m/>
    <s v="MID-LEVEL"/>
  </r>
  <r>
    <x v="0"/>
    <x v="5"/>
    <n v="13500"/>
    <s v="Weapons offenses"/>
    <x v="0"/>
    <x v="4"/>
    <n v="375675.56"/>
    <n v="0"/>
    <m/>
    <m/>
    <s v="MID-LEVEL"/>
  </r>
  <r>
    <x v="0"/>
    <x v="0"/>
    <n v="13500"/>
    <s v="Weapons offenses"/>
    <x v="0"/>
    <x v="4"/>
    <n v="373344.79"/>
    <n v="0"/>
    <m/>
    <m/>
    <s v="MID-LEVEL"/>
  </r>
  <r>
    <x v="14"/>
    <x v="11"/>
    <n v="10000"/>
    <s v="Other criminal"/>
    <x v="0"/>
    <x v="4"/>
    <n v="6556.72"/>
    <n v="0"/>
    <m/>
    <m/>
    <s v="MID-LEVEL"/>
  </r>
  <r>
    <x v="0"/>
    <x v="5"/>
    <n v="11500"/>
    <s v="Sexual assault"/>
    <x v="0"/>
    <x v="4"/>
    <n v="534764.11"/>
    <n v="0"/>
    <m/>
    <m/>
    <s v="MID-LEVEL"/>
  </r>
  <r>
    <x v="14"/>
    <x v="6"/>
    <n v="17500"/>
    <s v="Other drug offenses"/>
    <x v="0"/>
    <x v="4"/>
    <n v="65970.33"/>
    <n v="0"/>
    <m/>
    <m/>
    <s v="MID-LEVEL"/>
  </r>
  <r>
    <x v="3"/>
    <x v="4"/>
    <n v="15000"/>
    <s v="Threatening"/>
    <x v="0"/>
    <x v="4"/>
    <n v="111604.88"/>
    <n v="0"/>
    <m/>
    <m/>
    <s v="MID-LEVEL"/>
  </r>
  <r>
    <x v="9"/>
    <x v="4"/>
    <n v="18500"/>
    <s v="Other criminal"/>
    <x v="0"/>
    <x v="4"/>
    <n v="646430.53"/>
    <n v="0"/>
    <m/>
    <m/>
    <s v="MID-LEVEL"/>
  </r>
  <r>
    <x v="0"/>
    <x v="6"/>
    <n v="14000"/>
    <s v="Assault"/>
    <x v="0"/>
    <x v="4"/>
    <n v="1164207.3899999999"/>
    <n v="0"/>
    <m/>
    <m/>
    <s v="MID-LEVEL"/>
  </r>
  <r>
    <x v="14"/>
    <x v="10"/>
    <n v="12500"/>
    <s v="Robbery"/>
    <x v="0"/>
    <x v="4"/>
    <n v="34636.31"/>
    <n v="0"/>
    <m/>
    <m/>
    <s v="Other"/>
  </r>
  <r>
    <x v="9"/>
    <x v="9"/>
    <n v="17500"/>
    <s v="Other drug offenses"/>
    <x v="0"/>
    <x v="4"/>
    <n v="43361.73"/>
    <n v="0"/>
    <m/>
    <m/>
    <s v="MID-LEVEL"/>
  </r>
  <r>
    <x v="3"/>
    <x v="10"/>
    <n v="12500"/>
    <s v="Robbery"/>
    <x v="0"/>
    <x v="4"/>
    <n v="43734.46"/>
    <n v="0"/>
    <m/>
    <m/>
    <s v="Other"/>
  </r>
  <r>
    <x v="3"/>
    <x v="8"/>
    <n v="16000"/>
    <s v="Impaired driving"/>
    <x v="0"/>
    <x v="4"/>
    <n v="29887.79"/>
    <n v="0"/>
    <m/>
    <m/>
    <s v="MID-LEVEL"/>
  </r>
  <r>
    <x v="3"/>
    <x v="11"/>
    <n v="15000"/>
    <s v="Threatening"/>
    <x v="0"/>
    <x v="4"/>
    <n v="103872.98"/>
    <n v="0"/>
    <m/>
    <m/>
    <s v="MID-LEVEL"/>
  </r>
  <r>
    <x v="0"/>
    <x v="6"/>
    <n v="17000"/>
    <s v="Mischief"/>
    <x v="0"/>
    <x v="4"/>
    <n v="106102.67"/>
    <n v="0"/>
    <m/>
    <m/>
    <s v="MID-LEVEL"/>
  </r>
  <r>
    <x v="0"/>
    <x v="6"/>
    <n v="18500"/>
    <s v="Other criminal"/>
    <x v="0"/>
    <x v="4"/>
    <n v="594123.61"/>
    <n v="0"/>
    <m/>
    <m/>
    <s v="MID-LEVEL"/>
  </r>
  <r>
    <x v="0"/>
    <x v="8"/>
    <n v="15000"/>
    <s v="Threatening"/>
    <x v="0"/>
    <x v="4"/>
    <n v="139937.37"/>
    <n v="0"/>
    <m/>
    <m/>
    <s v="MID-LEVEL"/>
  </r>
  <r>
    <x v="9"/>
    <x v="2"/>
    <n v="14500"/>
    <s v="Theft"/>
    <x v="0"/>
    <x v="4"/>
    <n v="414109.53"/>
    <n v="0"/>
    <m/>
    <m/>
    <s v="MID-LEVEL"/>
  </r>
  <r>
    <x v="4"/>
    <x v="7"/>
    <n v="11500"/>
    <s v="Sexual assault"/>
    <x v="0"/>
    <x v="4"/>
    <n v="102481.33"/>
    <n v="0"/>
    <m/>
    <m/>
    <s v="BCM"/>
  </r>
  <r>
    <x v="14"/>
    <x v="10"/>
    <n v="17500"/>
    <s v="Other drug offenses"/>
    <x v="0"/>
    <x v="4"/>
    <n v="30073.27"/>
    <n v="0"/>
    <m/>
    <m/>
    <s v="MID-LEVEL"/>
  </r>
  <r>
    <x v="9"/>
    <x v="8"/>
    <n v="13000"/>
    <s v="Break and enter"/>
    <x v="0"/>
    <x v="4"/>
    <n v="473499.08"/>
    <n v="0"/>
    <m/>
    <m/>
    <s v="MID-LEVEL"/>
  </r>
  <r>
    <x v="0"/>
    <x v="11"/>
    <n v="11500"/>
    <s v="Sexual assault"/>
    <x v="0"/>
    <x v="4"/>
    <n v="153648.35999999999"/>
    <n v="0"/>
    <m/>
    <m/>
    <s v="Other"/>
  </r>
  <r>
    <x v="3"/>
    <x v="6"/>
    <n v="12000"/>
    <s v="Narcotics - cocaine and heroin"/>
    <x v="0"/>
    <x v="4"/>
    <n v="179103"/>
    <n v="0"/>
    <m/>
    <m/>
    <s v="BCM"/>
  </r>
  <r>
    <x v="0"/>
    <x v="11"/>
    <n v="13000"/>
    <s v="Break and enter"/>
    <x v="0"/>
    <x v="4"/>
    <n v="992.86"/>
    <n v="0"/>
    <m/>
    <m/>
    <s v="BCM"/>
  </r>
  <r>
    <x v="3"/>
    <x v="4"/>
    <n v="12500"/>
    <s v="Robbery"/>
    <x v="0"/>
    <x v="4"/>
    <n v="54341.06"/>
    <n v="0"/>
    <m/>
    <m/>
    <s v="Other"/>
  </r>
  <r>
    <x v="14"/>
    <x v="11"/>
    <n v="19000"/>
    <s v="BCM_AFA"/>
    <x v="3"/>
    <x v="4"/>
    <n v="410417.05"/>
    <n v="0"/>
    <s v="Y"/>
    <m/>
    <s v="MID-LEVEL"/>
  </r>
  <r>
    <x v="0"/>
    <x v="9"/>
    <n v="18000"/>
    <s v="Fail to comply"/>
    <x v="0"/>
    <x v="4"/>
    <n v="749814.17"/>
    <n v="0"/>
    <m/>
    <m/>
    <s v="MID-LEVEL"/>
  </r>
  <r>
    <x v="3"/>
    <x v="4"/>
    <n v="11000"/>
    <s v="Murder"/>
    <x v="1"/>
    <x v="4"/>
    <n v="18704.37"/>
    <n v="0"/>
    <m/>
    <m/>
    <s v="Other"/>
  </r>
  <r>
    <x v="3"/>
    <x v="8"/>
    <n v="17500"/>
    <s v="Other drug offenses"/>
    <x v="0"/>
    <x v="4"/>
    <n v="20790.89"/>
    <n v="0"/>
    <m/>
    <m/>
    <s v="MID-LEVEL"/>
  </r>
  <r>
    <x v="9"/>
    <x v="1"/>
    <n v="16500"/>
    <s v="Other vehicle offenses"/>
    <x v="0"/>
    <x v="4"/>
    <n v="116671.88"/>
    <n v="0"/>
    <m/>
    <m/>
    <s v="MID-LEVEL"/>
  </r>
  <r>
    <x v="0"/>
    <x v="7"/>
    <n v="13000"/>
    <s v="Break and enter"/>
    <x v="0"/>
    <x v="4"/>
    <n v="413319.49"/>
    <n v="0"/>
    <m/>
    <m/>
    <s v="MID-LEVEL"/>
  </r>
  <r>
    <x v="0"/>
    <x v="8"/>
    <n v="13500"/>
    <s v="Weapons offenses"/>
    <x v="0"/>
    <x v="4"/>
    <n v="403936.54"/>
    <n v="0"/>
    <m/>
    <m/>
    <s v="MID-LEVEL"/>
  </r>
  <r>
    <x v="4"/>
    <x v="7"/>
    <n v="13000"/>
    <s v="Break and enter"/>
    <x v="0"/>
    <x v="4"/>
    <n v="450115.29"/>
    <n v="0"/>
    <m/>
    <m/>
    <s v="MID-LEVEL"/>
  </r>
  <r>
    <x v="3"/>
    <x v="11"/>
    <n v="11000"/>
    <s v="Murder"/>
    <x v="1"/>
    <x v="4"/>
    <n v="18002.62"/>
    <n v="0"/>
    <m/>
    <m/>
    <s v="MID-LEVEL"/>
  </r>
  <r>
    <x v="9"/>
    <x v="7"/>
    <n v="11200"/>
    <s v="Homicide"/>
    <x v="0"/>
    <x v="4"/>
    <n v="51789.99"/>
    <n v="0"/>
    <m/>
    <m/>
    <s v="Other"/>
  </r>
  <r>
    <x v="3"/>
    <x v="4"/>
    <n v="17500"/>
    <s v="Other drug offenses"/>
    <x v="0"/>
    <x v="4"/>
    <n v="57184.59"/>
    <n v="0"/>
    <m/>
    <m/>
    <s v="BCM"/>
  </r>
  <r>
    <x v="3"/>
    <x v="3"/>
    <n v="18500"/>
    <s v="Other criminal"/>
    <x v="0"/>
    <x v="4"/>
    <n v="9652.9699999999993"/>
    <n v="0"/>
    <m/>
    <m/>
    <s v="Other"/>
  </r>
  <r>
    <x v="3"/>
    <x v="1"/>
    <n v="16500"/>
    <s v="Other vehicle offenses"/>
    <x v="0"/>
    <x v="4"/>
    <n v="95121.43"/>
    <n v="0"/>
    <m/>
    <m/>
    <s v="MID-LEVEL"/>
  </r>
  <r>
    <x v="3"/>
    <x v="10"/>
    <n v="15000"/>
    <s v="Threatening"/>
    <x v="0"/>
    <x v="4"/>
    <n v="107779.58"/>
    <n v="0"/>
    <m/>
    <m/>
    <s v="MID-LEVEL"/>
  </r>
  <r>
    <x v="0"/>
    <x v="11"/>
    <n v="12500"/>
    <s v="Robbery"/>
    <x v="0"/>
    <x v="4"/>
    <n v="363386.2"/>
    <n v="0"/>
    <m/>
    <m/>
    <s v="MID-LEVEL"/>
  </r>
  <r>
    <x v="4"/>
    <x v="4"/>
    <n v="14000"/>
    <s v="Assault"/>
    <x v="0"/>
    <x v="4"/>
    <n v="1211618.99"/>
    <n v="0"/>
    <m/>
    <m/>
    <s v="MID-LEVEL"/>
  </r>
  <r>
    <x v="9"/>
    <x v="0"/>
    <n v="17000"/>
    <s v="Mischief"/>
    <x v="0"/>
    <x v="4"/>
    <n v="73884.539999999994"/>
    <n v="0"/>
    <m/>
    <m/>
    <s v="MID-LEVEL"/>
  </r>
  <r>
    <x v="0"/>
    <x v="10"/>
    <n v="16500"/>
    <s v="Other vehicle offenses"/>
    <x v="0"/>
    <x v="4"/>
    <n v="84476.42"/>
    <n v="0"/>
    <m/>
    <m/>
    <s v="MID-LEVEL"/>
  </r>
  <r>
    <x v="11"/>
    <x v="11"/>
    <n v="12000"/>
    <s v="Narcotics - cocaine and heroin"/>
    <x v="0"/>
    <x v="4"/>
    <n v="89994.51"/>
    <n v="0"/>
    <m/>
    <m/>
    <s v="BCM"/>
  </r>
  <r>
    <x v="0"/>
    <x v="10"/>
    <n v="12000"/>
    <s v="Narcotics - cocaine and heroin"/>
    <x v="0"/>
    <x v="4"/>
    <n v="723969.42"/>
    <n v="0"/>
    <m/>
    <m/>
    <s v="MID-LEVEL"/>
  </r>
  <r>
    <x v="4"/>
    <x v="6"/>
    <n v="16500"/>
    <s v="Other vehicle offenses"/>
    <x v="0"/>
    <x v="4"/>
    <n v="119660.86"/>
    <n v="0"/>
    <m/>
    <m/>
    <s v="MID-LEVEL"/>
  </r>
  <r>
    <x v="3"/>
    <x v="7"/>
    <n v="17500"/>
    <s v="Other drug offenses"/>
    <x v="0"/>
    <x v="4"/>
    <n v="1117.6400000000001"/>
    <n v="0"/>
    <m/>
    <m/>
    <s v="BCM"/>
  </r>
  <r>
    <x v="4"/>
    <x v="7"/>
    <n v="12000"/>
    <s v="Narcotics - cocaine and heroin"/>
    <x v="0"/>
    <x v="4"/>
    <n v="813424.26"/>
    <n v="0"/>
    <m/>
    <m/>
    <s v="MID-LEVEL"/>
  </r>
  <r>
    <x v="11"/>
    <x v="6"/>
    <n v="12500"/>
    <s v="Murder"/>
    <x v="1"/>
    <x v="4"/>
    <n v="4709.1000000000004"/>
    <n v="0"/>
    <m/>
    <m/>
    <s v="BCM"/>
  </r>
  <r>
    <x v="9"/>
    <x v="0"/>
    <n v="16000"/>
    <s v="Impaired driving"/>
    <x v="0"/>
    <x v="4"/>
    <n v="61852.63"/>
    <n v="0"/>
    <m/>
    <m/>
    <s v="MID-LEVEL"/>
  </r>
  <r>
    <x v="9"/>
    <x v="11"/>
    <n v="12500"/>
    <s v="Robbery"/>
    <x v="0"/>
    <x v="4"/>
    <n v="79702.13"/>
    <n v="0"/>
    <m/>
    <m/>
    <s v="BCM"/>
  </r>
  <r>
    <x v="3"/>
    <x v="9"/>
    <n v="13000"/>
    <s v="Break and enter"/>
    <x v="0"/>
    <x v="4"/>
    <n v="51069.98"/>
    <n v="0"/>
    <m/>
    <m/>
    <s v="BCM"/>
  </r>
  <r>
    <x v="0"/>
    <x v="1"/>
    <n v="14000"/>
    <s v="Assault"/>
    <x v="0"/>
    <x v="4"/>
    <n v="1151107.77"/>
    <n v="0"/>
    <m/>
    <m/>
    <s v="MID-LEVEL"/>
  </r>
  <r>
    <x v="9"/>
    <x v="10"/>
    <n v="17500"/>
    <s v="Other drug offenses"/>
    <x v="0"/>
    <x v="4"/>
    <n v="24289.18"/>
    <n v="0"/>
    <m/>
    <m/>
    <s v="MID-LEVEL"/>
  </r>
  <r>
    <x v="9"/>
    <x v="10"/>
    <n v="16500"/>
    <s v="Other vehicle offenses"/>
    <x v="0"/>
    <x v="4"/>
    <n v="32816.51"/>
    <n v="0"/>
    <m/>
    <m/>
    <s v="BCM"/>
  </r>
  <r>
    <x v="9"/>
    <x v="2"/>
    <n v="16500"/>
    <s v="Other vehicle offenses"/>
    <x v="0"/>
    <x v="4"/>
    <n v="23176.639999999999"/>
    <n v="0"/>
    <m/>
    <m/>
    <s v="BCM"/>
  </r>
  <r>
    <x v="0"/>
    <x v="3"/>
    <n v="11200"/>
    <s v="Homicide"/>
    <x v="0"/>
    <x v="4"/>
    <n v="239760.83"/>
    <n v="0"/>
    <m/>
    <m/>
    <s v="BCM"/>
  </r>
  <r>
    <x v="0"/>
    <x v="5"/>
    <n v="13000"/>
    <s v="Break and enter"/>
    <x v="0"/>
    <x v="4"/>
    <n v="410456.23"/>
    <n v="0"/>
    <m/>
    <m/>
    <s v="MID-LEVEL"/>
  </r>
  <r>
    <x v="0"/>
    <x v="0"/>
    <n v="12500"/>
    <s v="Robbery"/>
    <x v="0"/>
    <x v="4"/>
    <n v="30872.66"/>
    <n v="0"/>
    <m/>
    <m/>
    <s v="Other"/>
  </r>
  <r>
    <x v="0"/>
    <x v="0"/>
    <n v="12000"/>
    <s v="Narcotics - cocaine and heroin"/>
    <x v="0"/>
    <x v="4"/>
    <n v="158434.22"/>
    <n v="0"/>
    <m/>
    <m/>
    <s v="BCM"/>
  </r>
  <r>
    <x v="9"/>
    <x v="0"/>
    <n v="14000"/>
    <s v="Assault"/>
    <x v="0"/>
    <x v="4"/>
    <n v="9728.07"/>
    <n v="0"/>
    <m/>
    <m/>
    <s v="BCM"/>
  </r>
  <r>
    <x v="9"/>
    <x v="6"/>
    <n v="14000"/>
    <s v="Assault"/>
    <x v="0"/>
    <x v="4"/>
    <n v="17590.77"/>
    <n v="0"/>
    <m/>
    <m/>
    <s v="BCM"/>
  </r>
  <r>
    <x v="0"/>
    <x v="3"/>
    <n v="14000"/>
    <s v="Assault"/>
    <x v="0"/>
    <x v="4"/>
    <n v="3678.44"/>
    <n v="0"/>
    <m/>
    <m/>
    <s v="BCM"/>
  </r>
  <r>
    <x v="14"/>
    <x v="6"/>
    <n v="19000"/>
    <s v="BCM_AFA"/>
    <x v="3"/>
    <x v="4"/>
    <n v="516572.62"/>
    <n v="0"/>
    <s v="Y"/>
    <m/>
    <s v="BCM"/>
  </r>
  <r>
    <x v="4"/>
    <x v="11"/>
    <n v="11500"/>
    <s v="Sexual assault"/>
    <x v="0"/>
    <x v="4"/>
    <n v="110997.6"/>
    <n v="0"/>
    <m/>
    <m/>
    <s v="Other"/>
  </r>
  <r>
    <x v="0"/>
    <x v="8"/>
    <n v="13000"/>
    <s v="Break and enter"/>
    <x v="0"/>
    <x v="4"/>
    <n v="415305.03"/>
    <n v="0"/>
    <m/>
    <m/>
    <s v="MID-LEVEL"/>
  </r>
  <r>
    <x v="4"/>
    <x v="10"/>
    <n v="12500"/>
    <s v="Robbery"/>
    <x v="0"/>
    <x v="4"/>
    <n v="424513.66"/>
    <n v="0"/>
    <m/>
    <m/>
    <s v="MID-LEVEL"/>
  </r>
  <r>
    <x v="0"/>
    <x v="4"/>
    <n v="11500"/>
    <s v="Sexual assault"/>
    <x v="0"/>
    <x v="4"/>
    <n v="188052.25"/>
    <n v="0"/>
    <m/>
    <m/>
    <s v="Other"/>
  </r>
  <r>
    <x v="0"/>
    <x v="4"/>
    <n v="11200"/>
    <s v="Homicide"/>
    <x v="0"/>
    <x v="4"/>
    <n v="137442.64000000001"/>
    <n v="0"/>
    <m/>
    <m/>
    <s v="MID-LEVEL"/>
  </r>
  <r>
    <x v="4"/>
    <x v="11"/>
    <n v="18000"/>
    <s v="Fail to comply"/>
    <x v="0"/>
    <x v="4"/>
    <n v="730953.68"/>
    <n v="0"/>
    <m/>
    <m/>
    <s v="MID-LEVEL"/>
  </r>
  <r>
    <x v="4"/>
    <x v="6"/>
    <n v="18500"/>
    <s v="Other criminal"/>
    <x v="0"/>
    <x v="4"/>
    <n v="687196.5"/>
    <n v="0"/>
    <m/>
    <m/>
    <s v="MID-LEVEL"/>
  </r>
  <r>
    <x v="9"/>
    <x v="11"/>
    <n v="13500"/>
    <s v="Weapons offenses"/>
    <x v="0"/>
    <x v="4"/>
    <n v="843.11"/>
    <n v="0"/>
    <m/>
    <m/>
    <s v="Other"/>
  </r>
  <r>
    <x v="9"/>
    <x v="6"/>
    <n v="16000"/>
    <s v="Impaired driving"/>
    <x v="0"/>
    <x v="4"/>
    <n v="110645.54"/>
    <n v="0"/>
    <m/>
    <m/>
    <s v="MID-LEVEL"/>
  </r>
  <r>
    <x v="9"/>
    <x v="4"/>
    <n v="11200"/>
    <s v="Homicide"/>
    <x v="0"/>
    <x v="4"/>
    <n v="31515.78"/>
    <n v="0"/>
    <m/>
    <m/>
    <s v="Other"/>
  </r>
  <r>
    <x v="0"/>
    <x v="1"/>
    <n v="16500"/>
    <s v="Other vehicle offenses"/>
    <x v="0"/>
    <x v="4"/>
    <n v="18241.47"/>
    <n v="0"/>
    <m/>
    <m/>
    <s v="BCM"/>
  </r>
  <r>
    <x v="4"/>
    <x v="7"/>
    <n v="15500"/>
    <s v="Fraud"/>
    <x v="0"/>
    <x v="4"/>
    <n v="122828.47"/>
    <n v="0"/>
    <m/>
    <m/>
    <s v="MID-LEVEL"/>
  </r>
  <r>
    <x v="9"/>
    <x v="7"/>
    <n v="16500"/>
    <s v="Other vehicle offenses"/>
    <x v="0"/>
    <x v="4"/>
    <n v="307.39999999999998"/>
    <n v="0"/>
    <m/>
    <m/>
    <s v="BCM"/>
  </r>
  <r>
    <x v="4"/>
    <x v="4"/>
    <n v="10000"/>
    <s v="Other criminal"/>
    <x v="0"/>
    <x v="4"/>
    <n v="7732.02"/>
    <n v="0"/>
    <m/>
    <m/>
    <s v="MID-LEVEL"/>
  </r>
  <r>
    <x v="14"/>
    <x v="9"/>
    <n v="10000"/>
    <s v="Other criminal"/>
    <x v="0"/>
    <x v="4"/>
    <n v="20481.439999999999"/>
    <n v="0"/>
    <m/>
    <m/>
    <s v="MID-LEVEL"/>
  </r>
  <r>
    <x v="9"/>
    <x v="11"/>
    <n v="18500"/>
    <s v="Other criminal"/>
    <x v="0"/>
    <x v="4"/>
    <n v="489678.67"/>
    <n v="0"/>
    <m/>
    <m/>
    <s v="MID-LEVEL"/>
  </r>
  <r>
    <x v="3"/>
    <x v="8"/>
    <n v="18500"/>
    <s v="Other criminal"/>
    <x v="0"/>
    <x v="4"/>
    <n v="447456.86"/>
    <n v="0"/>
    <m/>
    <m/>
    <s v="MID-LEVEL"/>
  </r>
  <r>
    <x v="14"/>
    <x v="1"/>
    <n v="13500"/>
    <s v="Weapons offenses"/>
    <x v="0"/>
    <x v="4"/>
    <n v="307028.90000000002"/>
    <n v="0"/>
    <m/>
    <m/>
    <s v="MID-LEVEL"/>
  </r>
  <r>
    <x v="3"/>
    <x v="3"/>
    <n v="15500"/>
    <s v="Fraud"/>
    <x v="0"/>
    <x v="4"/>
    <n v="103980.04"/>
    <n v="0"/>
    <m/>
    <m/>
    <s v="MID-LEVEL"/>
  </r>
  <r>
    <x v="14"/>
    <x v="0"/>
    <n v="10000"/>
    <s v="Other criminal"/>
    <x v="0"/>
    <x v="4"/>
    <n v="5218.2700000000004"/>
    <n v="0"/>
    <m/>
    <m/>
    <s v="MID-LEVEL"/>
  </r>
  <r>
    <x v="2"/>
    <x v="7"/>
    <n v="18000"/>
    <s v="Fail to comply"/>
    <x v="0"/>
    <x v="4"/>
    <n v="272.85000000000002"/>
    <n v="0"/>
    <m/>
    <m/>
    <s v="Other"/>
  </r>
  <r>
    <x v="3"/>
    <x v="9"/>
    <n v="17500"/>
    <s v="Other drug offenses"/>
    <x v="0"/>
    <x v="4"/>
    <n v="21103.35"/>
    <n v="0"/>
    <m/>
    <m/>
    <s v="MID-LEVEL"/>
  </r>
  <r>
    <x v="2"/>
    <x v="3"/>
    <n v="11200"/>
    <s v="Homicide"/>
    <x v="0"/>
    <x v="4"/>
    <n v="62006.400000000001"/>
    <n v="0"/>
    <m/>
    <m/>
    <s v="Other"/>
  </r>
  <r>
    <x v="3"/>
    <x v="8"/>
    <n v="11500"/>
    <s v="Sexual assault"/>
    <x v="0"/>
    <x v="4"/>
    <n v="22685.79"/>
    <n v="0"/>
    <m/>
    <m/>
    <s v="Other"/>
  </r>
  <r>
    <x v="2"/>
    <x v="6"/>
    <n v="17500"/>
    <s v="Other drug offenses"/>
    <x v="0"/>
    <x v="4"/>
    <n v="20501.36"/>
    <n v="0"/>
    <m/>
    <m/>
    <s v="MID-LEVEL"/>
  </r>
  <r>
    <x v="14"/>
    <x v="2"/>
    <n v="15500"/>
    <s v="Fraud"/>
    <x v="0"/>
    <x v="4"/>
    <n v="179970.46"/>
    <n v="0"/>
    <m/>
    <m/>
    <s v="MID-LEVEL"/>
  </r>
  <r>
    <x v="3"/>
    <x v="9"/>
    <n v="11500"/>
    <s v="Sexual assault"/>
    <x v="0"/>
    <x v="4"/>
    <n v="48531.21"/>
    <n v="0"/>
    <m/>
    <m/>
    <s v="BCM"/>
  </r>
  <r>
    <x v="3"/>
    <x v="7"/>
    <n v="13500"/>
    <s v="Weapons offenses"/>
    <x v="0"/>
    <x v="4"/>
    <n v="365562.97"/>
    <n v="0"/>
    <m/>
    <m/>
    <s v="MID-LEVEL"/>
  </r>
  <r>
    <x v="3"/>
    <x v="1"/>
    <n v="13000"/>
    <s v="Break and enter"/>
    <x v="0"/>
    <x v="4"/>
    <n v="680.73"/>
    <n v="0"/>
    <m/>
    <m/>
    <s v="BCM"/>
  </r>
  <r>
    <x v="14"/>
    <x v="2"/>
    <n v="11500"/>
    <s v="Sexual assault"/>
    <x v="0"/>
    <x v="4"/>
    <n v="136776.65"/>
    <n v="0"/>
    <m/>
    <m/>
    <s v="BCM"/>
  </r>
  <r>
    <x v="3"/>
    <x v="0"/>
    <n v="12000"/>
    <s v="Narcotics - cocaine and heroin"/>
    <x v="0"/>
    <x v="4"/>
    <n v="459038.82"/>
    <n v="0"/>
    <m/>
    <m/>
    <s v="MID-LEVEL"/>
  </r>
  <r>
    <x v="9"/>
    <x v="5"/>
    <n v="12500"/>
    <s v="Robbery"/>
    <x v="0"/>
    <x v="4"/>
    <n v="33846.949999999997"/>
    <n v="0"/>
    <m/>
    <m/>
    <s v="Other"/>
  </r>
  <r>
    <x v="14"/>
    <x v="1"/>
    <n v="15000"/>
    <s v="Threatening"/>
    <x v="0"/>
    <x v="4"/>
    <n v="140247.54"/>
    <n v="0"/>
    <m/>
    <m/>
    <s v="MID-LEVEL"/>
  </r>
  <r>
    <x v="0"/>
    <x v="7"/>
    <n v="11500"/>
    <s v="Sexual assault"/>
    <x v="0"/>
    <x v="4"/>
    <n v="493873.19"/>
    <n v="0"/>
    <m/>
    <m/>
    <s v="MID-LEVEL"/>
  </r>
  <r>
    <x v="3"/>
    <x v="1"/>
    <n v="11200"/>
    <s v="Homicide"/>
    <x v="0"/>
    <x v="4"/>
    <n v="89832.93"/>
    <n v="0"/>
    <m/>
    <m/>
    <s v="BCM"/>
  </r>
  <r>
    <x v="3"/>
    <x v="6"/>
    <n v="11000"/>
    <s v="Murder"/>
    <x v="1"/>
    <x v="4"/>
    <n v="931003.22"/>
    <n v="0"/>
    <m/>
    <m/>
    <s v="BCM"/>
  </r>
  <r>
    <x v="3"/>
    <x v="0"/>
    <n v="13000"/>
    <s v="Break and enter"/>
    <x v="0"/>
    <x v="4"/>
    <n v="269475.63"/>
    <n v="0"/>
    <m/>
    <m/>
    <s v="MID-LEVEL"/>
  </r>
  <r>
    <x v="9"/>
    <x v="7"/>
    <n v="13500"/>
    <s v="Weapons offenses"/>
    <x v="0"/>
    <x v="4"/>
    <n v="391276.51"/>
    <n v="0"/>
    <m/>
    <m/>
    <s v="MID-LEVEL"/>
  </r>
  <r>
    <x v="14"/>
    <x v="8"/>
    <n v="12000"/>
    <s v="Narcotics - cocaine and heroin"/>
    <x v="0"/>
    <x v="4"/>
    <n v="132491.96"/>
    <n v="0"/>
    <m/>
    <m/>
    <s v="BCM"/>
  </r>
  <r>
    <x v="14"/>
    <x v="2"/>
    <n v="12000"/>
    <s v="Narcotics - cocaine and heroin"/>
    <x v="0"/>
    <x v="4"/>
    <n v="87769.52"/>
    <n v="0"/>
    <m/>
    <m/>
    <s v="BCM"/>
  </r>
  <r>
    <x v="3"/>
    <x v="0"/>
    <n v="11500"/>
    <s v="Sexual assault"/>
    <x v="0"/>
    <x v="4"/>
    <n v="92142.61"/>
    <n v="0"/>
    <m/>
    <m/>
    <s v="BCM"/>
  </r>
  <r>
    <x v="9"/>
    <x v="11"/>
    <n v="16000"/>
    <s v="Impaired driving"/>
    <x v="0"/>
    <x v="4"/>
    <n v="87384.41"/>
    <n v="0"/>
    <m/>
    <m/>
    <s v="MID-LEVEL"/>
  </r>
  <r>
    <x v="11"/>
    <x v="7"/>
    <n v="11500"/>
    <s v="Sexual assault"/>
    <x v="0"/>
    <x v="4"/>
    <n v="97503.39"/>
    <n v="0"/>
    <m/>
    <m/>
    <s v="BCM"/>
  </r>
  <r>
    <x v="3"/>
    <x v="8"/>
    <n v="12000"/>
    <s v="Narcotics - cocaine and heroin"/>
    <x v="0"/>
    <x v="4"/>
    <n v="161323.01"/>
    <n v="0"/>
    <m/>
    <m/>
    <s v="BCM"/>
  </r>
  <r>
    <x v="14"/>
    <x v="4"/>
    <n v="11200"/>
    <s v="Homicide"/>
    <x v="0"/>
    <x v="4"/>
    <n v="89678.13"/>
    <n v="0"/>
    <m/>
    <m/>
    <s v="MID-LEVEL"/>
  </r>
  <r>
    <x v="3"/>
    <x v="5"/>
    <n v="12500"/>
    <s v="Robbery"/>
    <x v="0"/>
    <x v="4"/>
    <n v="550675.89"/>
    <n v="0"/>
    <m/>
    <m/>
    <s v="MID-LEVEL"/>
  </r>
  <r>
    <x v="9"/>
    <x v="6"/>
    <n v="11500"/>
    <s v="Sexual assault"/>
    <x v="0"/>
    <x v="4"/>
    <n v="104041.78"/>
    <n v="0"/>
    <m/>
    <m/>
    <s v="Other"/>
  </r>
  <r>
    <x v="3"/>
    <x v="6"/>
    <n v="11500"/>
    <s v="Sexual assault"/>
    <x v="0"/>
    <x v="4"/>
    <n v="49783.07"/>
    <n v="0"/>
    <m/>
    <m/>
    <s v="Other"/>
  </r>
  <r>
    <x v="3"/>
    <x v="9"/>
    <n v="15000"/>
    <s v="Threatening"/>
    <x v="0"/>
    <x v="4"/>
    <n v="81283.55"/>
    <n v="0"/>
    <m/>
    <m/>
    <s v="MID-LEVEL"/>
  </r>
  <r>
    <x v="0"/>
    <x v="9"/>
    <n v="18500"/>
    <s v="Other criminal"/>
    <x v="0"/>
    <x v="4"/>
    <n v="599850.19999999995"/>
    <n v="0"/>
    <m/>
    <m/>
    <s v="MID-LEVEL"/>
  </r>
  <r>
    <x v="9"/>
    <x v="9"/>
    <n v="14000"/>
    <s v="Assault"/>
    <x v="0"/>
    <x v="4"/>
    <n v="1029983.37"/>
    <n v="0"/>
    <m/>
    <m/>
    <s v="MID-LEVEL"/>
  </r>
  <r>
    <x v="9"/>
    <x v="2"/>
    <n v="11200"/>
    <s v="Homicide"/>
    <x v="0"/>
    <x v="4"/>
    <n v="56116.57"/>
    <n v="0"/>
    <m/>
    <m/>
    <s v="Other"/>
  </r>
  <r>
    <x v="9"/>
    <x v="8"/>
    <n v="11500"/>
    <s v="Sexual assault"/>
    <x v="0"/>
    <x v="4"/>
    <n v="83627.41"/>
    <n v="0"/>
    <m/>
    <m/>
    <s v="Other"/>
  </r>
  <r>
    <x v="9"/>
    <x v="3"/>
    <n v="16500"/>
    <s v="Other vehicle offenses"/>
    <x v="0"/>
    <x v="4"/>
    <n v="92904.06"/>
    <n v="0"/>
    <m/>
    <m/>
    <s v="MID-LEVEL"/>
  </r>
  <r>
    <x v="4"/>
    <x v="4"/>
    <n v="18500"/>
    <s v="Other criminal"/>
    <x v="0"/>
    <x v="4"/>
    <n v="657670.84"/>
    <n v="0"/>
    <m/>
    <m/>
    <s v="MID-LEVEL"/>
  </r>
  <r>
    <x v="14"/>
    <x v="8"/>
    <n v="16500"/>
    <s v="Other vehicle offenses"/>
    <x v="0"/>
    <x v="4"/>
    <n v="9737.4500000000007"/>
    <n v="0"/>
    <m/>
    <m/>
    <s v="Other"/>
  </r>
  <r>
    <x v="3"/>
    <x v="3"/>
    <n v="12500"/>
    <s v="Robbery"/>
    <x v="0"/>
    <x v="4"/>
    <n v="20146.330000000002"/>
    <n v="0"/>
    <m/>
    <m/>
    <s v="Other"/>
  </r>
  <r>
    <x v="9"/>
    <x v="6"/>
    <n v="12500"/>
    <s v="Robbery"/>
    <x v="0"/>
    <x v="4"/>
    <n v="386302.3"/>
    <n v="0"/>
    <m/>
    <m/>
    <s v="MID-LEVEL"/>
  </r>
  <r>
    <x v="9"/>
    <x v="0"/>
    <n v="12500"/>
    <s v="Robbery"/>
    <x v="0"/>
    <x v="4"/>
    <n v="390746.15"/>
    <n v="0"/>
    <m/>
    <m/>
    <s v="MID-LEVEL"/>
  </r>
  <r>
    <x v="3"/>
    <x v="4"/>
    <n v="11000"/>
    <s v="Murder"/>
    <x v="1"/>
    <x v="4"/>
    <n v="37260.35"/>
    <n v="0"/>
    <m/>
    <m/>
    <s v="MID-LEVEL"/>
  </r>
  <r>
    <x v="9"/>
    <x v="5"/>
    <n v="14000"/>
    <s v="Assault"/>
    <x v="0"/>
    <x v="4"/>
    <n v="1199493.72"/>
    <n v="0"/>
    <m/>
    <m/>
    <s v="MID-LEVEL"/>
  </r>
  <r>
    <x v="0"/>
    <x v="2"/>
    <n v="11500"/>
    <s v="Sexual assault"/>
    <x v="0"/>
    <x v="4"/>
    <n v="541159.28"/>
    <n v="0"/>
    <m/>
    <m/>
    <s v="MID-LEVEL"/>
  </r>
  <r>
    <x v="9"/>
    <x v="8"/>
    <n v="11200"/>
    <s v="Homicide"/>
    <x v="0"/>
    <x v="4"/>
    <n v="76475.460000000006"/>
    <n v="0"/>
    <m/>
    <m/>
    <s v="MID-LEVEL"/>
  </r>
  <r>
    <x v="9"/>
    <x v="11"/>
    <n v="13500"/>
    <s v="Weapons offenses"/>
    <x v="0"/>
    <x v="4"/>
    <n v="340728.46"/>
    <n v="0"/>
    <m/>
    <m/>
    <s v="MID-LEVEL"/>
  </r>
  <r>
    <x v="3"/>
    <x v="10"/>
    <n v="17500"/>
    <s v="Other drug offenses"/>
    <x v="0"/>
    <x v="4"/>
    <n v="27101.71"/>
    <n v="0"/>
    <m/>
    <m/>
    <s v="MID-LEVEL"/>
  </r>
  <r>
    <x v="3"/>
    <x v="5"/>
    <n v="17000"/>
    <s v="Mischief"/>
    <x v="0"/>
    <x v="4"/>
    <n v="101446.37"/>
    <n v="0"/>
    <m/>
    <m/>
    <s v="MID-LEVEL"/>
  </r>
  <r>
    <x v="3"/>
    <x v="9"/>
    <n v="11000"/>
    <s v="Murder"/>
    <x v="1"/>
    <x v="4"/>
    <n v="54614.67"/>
    <n v="0"/>
    <m/>
    <m/>
    <s v="MID-LEVEL"/>
  </r>
  <r>
    <x v="0"/>
    <x v="3"/>
    <n v="14500"/>
    <s v="Theft"/>
    <x v="0"/>
    <x v="4"/>
    <n v="330740.52"/>
    <n v="0"/>
    <m/>
    <m/>
    <s v="MID-LEVEL"/>
  </r>
  <r>
    <x v="3"/>
    <x v="2"/>
    <n v="15000"/>
    <s v="Threatening"/>
    <x v="0"/>
    <x v="4"/>
    <n v="147994.96"/>
    <n v="0"/>
    <m/>
    <m/>
    <s v="MID-LEVEL"/>
  </r>
  <r>
    <x v="14"/>
    <x v="4"/>
    <n v="12500"/>
    <s v="Robbery"/>
    <x v="0"/>
    <x v="4"/>
    <n v="31092.880000000001"/>
    <n v="0"/>
    <m/>
    <m/>
    <s v="Other"/>
  </r>
  <r>
    <x v="3"/>
    <x v="9"/>
    <n v="12500"/>
    <s v="Robbery"/>
    <x v="0"/>
    <x v="4"/>
    <n v="13529.91"/>
    <n v="0"/>
    <m/>
    <m/>
    <s v="Other"/>
  </r>
  <r>
    <x v="9"/>
    <x v="10"/>
    <n v="13000"/>
    <s v="Break and enter"/>
    <x v="0"/>
    <x v="4"/>
    <n v="400692.88"/>
    <n v="0"/>
    <m/>
    <m/>
    <s v="MID-LEVEL"/>
  </r>
  <r>
    <x v="3"/>
    <x v="1"/>
    <n v="16000"/>
    <s v="Impaired driving"/>
    <x v="0"/>
    <x v="4"/>
    <n v="84654.26"/>
    <n v="0"/>
    <m/>
    <m/>
    <s v="MID-LEVEL"/>
  </r>
  <r>
    <x v="3"/>
    <x v="9"/>
    <n v="11200"/>
    <s v="Homicide"/>
    <x v="0"/>
    <x v="4"/>
    <n v="167795.22"/>
    <n v="0"/>
    <m/>
    <m/>
    <s v="BCM"/>
  </r>
  <r>
    <x v="9"/>
    <x v="8"/>
    <n v="10000"/>
    <s v="Other criminal"/>
    <x v="0"/>
    <x v="4"/>
    <n v="8217.51"/>
    <n v="0"/>
    <m/>
    <m/>
    <s v="MID-LEVEL"/>
  </r>
  <r>
    <x v="9"/>
    <x v="7"/>
    <n v="16500"/>
    <s v="Other vehicle offenses"/>
    <x v="0"/>
    <x v="4"/>
    <n v="101379.61"/>
    <n v="0"/>
    <m/>
    <m/>
    <s v="MID-LEVEL"/>
  </r>
  <r>
    <x v="9"/>
    <x v="3"/>
    <n v="15500"/>
    <s v="Fraud"/>
    <x v="0"/>
    <x v="4"/>
    <n v="108690.9"/>
    <n v="0"/>
    <m/>
    <m/>
    <s v="MID-LEVEL"/>
  </r>
  <r>
    <x v="3"/>
    <x v="6"/>
    <n v="18000"/>
    <s v="Fail to comply"/>
    <x v="0"/>
    <x v="4"/>
    <n v="810438.58"/>
    <n v="0"/>
    <m/>
    <m/>
    <s v="MID-LEVEL"/>
  </r>
  <r>
    <x v="0"/>
    <x v="10"/>
    <n v="18500"/>
    <s v="Other criminal"/>
    <x v="0"/>
    <x v="4"/>
    <n v="544110.61"/>
    <n v="0"/>
    <m/>
    <m/>
    <s v="MID-LEVEL"/>
  </r>
  <r>
    <x v="9"/>
    <x v="0"/>
    <n v="13500"/>
    <s v="Murder"/>
    <x v="1"/>
    <x v="4"/>
    <n v="552.52"/>
    <n v="0"/>
    <m/>
    <m/>
    <s v="BCM"/>
  </r>
  <r>
    <x v="3"/>
    <x v="6"/>
    <n v="14500"/>
    <s v="Theft"/>
    <x v="0"/>
    <x v="4"/>
    <n v="382680.65"/>
    <n v="0"/>
    <m/>
    <m/>
    <s v="MID-LEVEL"/>
  </r>
  <r>
    <x v="9"/>
    <x v="6"/>
    <n v="11200"/>
    <s v="Homicide"/>
    <x v="0"/>
    <x v="4"/>
    <n v="72513.3"/>
    <n v="0"/>
    <m/>
    <m/>
    <s v="MID-LEVEL"/>
  </r>
  <r>
    <x v="9"/>
    <x v="9"/>
    <n v="13500"/>
    <s v="Weapons offenses"/>
    <x v="0"/>
    <x v="4"/>
    <n v="158924.72"/>
    <n v="0"/>
    <m/>
    <m/>
    <s v="BCM"/>
  </r>
  <r>
    <x v="9"/>
    <x v="3"/>
    <n v="18500"/>
    <s v="Other criminal"/>
    <x v="0"/>
    <x v="4"/>
    <n v="122837.51"/>
    <n v="0"/>
    <m/>
    <m/>
    <s v="BCM"/>
  </r>
  <r>
    <x v="0"/>
    <x v="5"/>
    <n v="18500"/>
    <s v="Other criminal"/>
    <x v="0"/>
    <x v="4"/>
    <n v="282034.46000000002"/>
    <n v="0"/>
    <m/>
    <m/>
    <s v="BCM"/>
  </r>
  <r>
    <x v="0"/>
    <x v="5"/>
    <n v="12000"/>
    <s v="Narcotics - cocaine and heroin"/>
    <x v="0"/>
    <x v="4"/>
    <n v="261384.75"/>
    <n v="0"/>
    <m/>
    <m/>
    <s v="BCM"/>
  </r>
  <r>
    <x v="9"/>
    <x v="11"/>
    <n v="12000"/>
    <s v="Narcotics - cocaine and heroin"/>
    <x v="0"/>
    <x v="4"/>
    <n v="854056.51"/>
    <n v="0"/>
    <m/>
    <m/>
    <s v="MID-LEVEL"/>
  </r>
  <r>
    <x v="0"/>
    <x v="8"/>
    <n v="18500"/>
    <s v="Other criminal"/>
    <x v="0"/>
    <x v="4"/>
    <n v="583505.18999999994"/>
    <n v="0"/>
    <m/>
    <m/>
    <s v="MID-LEVEL"/>
  </r>
  <r>
    <x v="9"/>
    <x v="2"/>
    <n v="11500"/>
    <s v="Sexual assault"/>
    <x v="0"/>
    <x v="4"/>
    <n v="110703.08"/>
    <n v="0"/>
    <m/>
    <m/>
    <s v="BCM"/>
  </r>
  <r>
    <x v="9"/>
    <x v="9"/>
    <n v="10000"/>
    <s v="Other criminal"/>
    <x v="0"/>
    <x v="4"/>
    <n v="16648.64"/>
    <n v="0"/>
    <m/>
    <m/>
    <s v="MID-LEVEL"/>
  </r>
  <r>
    <x v="4"/>
    <x v="0"/>
    <n v="15500"/>
    <s v="Fraud"/>
    <x v="0"/>
    <x v="4"/>
    <n v="120512.92"/>
    <n v="0"/>
    <m/>
    <m/>
    <s v="MID-LEVEL"/>
  </r>
  <r>
    <x v="9"/>
    <x v="6"/>
    <n v="13000"/>
    <s v="Break and enter"/>
    <x v="0"/>
    <x v="4"/>
    <n v="357949.91"/>
    <n v="0"/>
    <m/>
    <m/>
    <s v="MID-LEVEL"/>
  </r>
  <r>
    <x v="9"/>
    <x v="4"/>
    <n v="17500"/>
    <s v="Other drug offenses"/>
    <x v="0"/>
    <x v="4"/>
    <n v="64690.29"/>
    <n v="0"/>
    <m/>
    <m/>
    <s v="BCM"/>
  </r>
  <r>
    <x v="4"/>
    <x v="3"/>
    <n v="18500"/>
    <s v="Other criminal"/>
    <x v="0"/>
    <x v="4"/>
    <n v="314098.68"/>
    <n v="0"/>
    <m/>
    <m/>
    <s v="BCM"/>
  </r>
  <r>
    <x v="3"/>
    <x v="10"/>
    <n v="12500"/>
    <s v="Robbery"/>
    <x v="0"/>
    <x v="4"/>
    <n v="117474.57"/>
    <n v="0"/>
    <m/>
    <m/>
    <s v="BCM"/>
  </r>
  <r>
    <x v="9"/>
    <x v="4"/>
    <n v="11000"/>
    <s v="Murder"/>
    <x v="1"/>
    <x v="4"/>
    <n v="23071.58"/>
    <n v="0"/>
    <m/>
    <m/>
    <s v="MID-LEVEL"/>
  </r>
  <r>
    <x v="0"/>
    <x v="11"/>
    <n v="14000"/>
    <s v="Assault"/>
    <x v="0"/>
    <x v="4"/>
    <n v="1158859.8899999999"/>
    <n v="0"/>
    <m/>
    <m/>
    <s v="MID-LEVEL"/>
  </r>
  <r>
    <x v="0"/>
    <x v="8"/>
    <n v="11500"/>
    <s v="Sexual assault"/>
    <x v="0"/>
    <x v="4"/>
    <n v="140229.82"/>
    <n v="0"/>
    <m/>
    <m/>
    <s v="Other"/>
  </r>
  <r>
    <x v="3"/>
    <x v="6"/>
    <n v="11200"/>
    <s v="Homicide"/>
    <x v="0"/>
    <x v="4"/>
    <n v="99585.52"/>
    <n v="0"/>
    <m/>
    <m/>
    <s v="MID-LEVEL"/>
  </r>
  <r>
    <x v="9"/>
    <x v="6"/>
    <n v="11200"/>
    <s v="Homicide"/>
    <x v="0"/>
    <x v="4"/>
    <n v="259260.78"/>
    <n v="0"/>
    <m/>
    <m/>
    <s v="BCM"/>
  </r>
  <r>
    <x v="14"/>
    <x v="8"/>
    <n v="14500"/>
    <s v="Murder"/>
    <x v="1"/>
    <x v="4"/>
    <n v="852.66"/>
    <n v="0"/>
    <m/>
    <m/>
    <s v="MID-LEVEL"/>
  </r>
  <r>
    <x v="3"/>
    <x v="10"/>
    <n v="11200"/>
    <s v="Homicide"/>
    <x v="0"/>
    <x v="4"/>
    <n v="59819.38"/>
    <n v="0"/>
    <m/>
    <m/>
    <s v="Other"/>
  </r>
  <r>
    <x v="4"/>
    <x v="7"/>
    <n v="18500"/>
    <s v="Other criminal"/>
    <x v="0"/>
    <x v="4"/>
    <n v="280096.59000000003"/>
    <n v="0"/>
    <m/>
    <m/>
    <s v="BCM"/>
  </r>
  <r>
    <x v="3"/>
    <x v="8"/>
    <n v="10000"/>
    <s v="Other criminal"/>
    <x v="0"/>
    <x v="4"/>
    <n v="9999.81"/>
    <n v="0"/>
    <m/>
    <m/>
    <s v="MID-LEVEL"/>
  </r>
  <r>
    <x v="9"/>
    <x v="11"/>
    <n v="11200"/>
    <s v="Homicide"/>
    <x v="0"/>
    <x v="4"/>
    <n v="42185.75"/>
    <n v="0"/>
    <m/>
    <m/>
    <s v="Other"/>
  </r>
  <r>
    <x v="9"/>
    <x v="7"/>
    <n v="13500"/>
    <s v="Weapons offenses"/>
    <x v="0"/>
    <x v="4"/>
    <n v="118583.24"/>
    <n v="0"/>
    <m/>
    <m/>
    <s v="BCM"/>
  </r>
  <r>
    <x v="14"/>
    <x v="5"/>
    <n v="11000"/>
    <s v="Murder"/>
    <x v="1"/>
    <x v="4"/>
    <n v="25223.72"/>
    <n v="0"/>
    <m/>
    <m/>
    <s v="MID-LEVEL"/>
  </r>
  <r>
    <x v="0"/>
    <x v="6"/>
    <n v="13000"/>
    <s v="Break and enter"/>
    <x v="0"/>
    <x v="4"/>
    <n v="432608.55"/>
    <n v="0"/>
    <m/>
    <m/>
    <s v="MID-LEVEL"/>
  </r>
  <r>
    <x v="7"/>
    <x v="11"/>
    <n v="19000"/>
    <s v="BCM_AFA"/>
    <x v="3"/>
    <x v="4"/>
    <n v="433381.11"/>
    <n v="0"/>
    <s v="Y"/>
    <m/>
    <s v="BCM"/>
  </r>
  <r>
    <x v="9"/>
    <x v="9"/>
    <n v="14000"/>
    <s v="Assault"/>
    <x v="0"/>
    <x v="4"/>
    <n v="1335.87"/>
    <n v="0"/>
    <m/>
    <m/>
    <s v="Other"/>
  </r>
  <r>
    <x v="9"/>
    <x v="10"/>
    <n v="15000"/>
    <s v="Threatening"/>
    <x v="0"/>
    <x v="4"/>
    <n v="132327.12"/>
    <n v="0"/>
    <m/>
    <m/>
    <s v="MID-LEVEL"/>
  </r>
  <r>
    <x v="0"/>
    <x v="10"/>
    <n v="14500"/>
    <s v="Theft"/>
    <x v="0"/>
    <x v="4"/>
    <n v="356007.84"/>
    <n v="0"/>
    <m/>
    <m/>
    <s v="MID-LEVEL"/>
  </r>
  <r>
    <x v="3"/>
    <x v="11"/>
    <n v="12500"/>
    <s v="Robbery"/>
    <x v="0"/>
    <x v="4"/>
    <n v="95233.04"/>
    <n v="0"/>
    <m/>
    <m/>
    <s v="BCM"/>
  </r>
  <r>
    <x v="4"/>
    <x v="8"/>
    <n v="14000"/>
    <s v="Assault"/>
    <x v="0"/>
    <x v="4"/>
    <n v="1212469.07"/>
    <n v="0"/>
    <m/>
    <m/>
    <s v="MID-LEVEL"/>
  </r>
  <r>
    <x v="14"/>
    <x v="10"/>
    <n v="15000"/>
    <s v="Threatening"/>
    <x v="0"/>
    <x v="4"/>
    <n v="3683.22"/>
    <n v="0"/>
    <m/>
    <m/>
    <s v="BCM"/>
  </r>
  <r>
    <x v="4"/>
    <x v="5"/>
    <n v="16500"/>
    <s v="Other vehicle offenses"/>
    <x v="0"/>
    <x v="4"/>
    <n v="125857.03"/>
    <n v="0"/>
    <m/>
    <m/>
    <s v="MID-LEVEL"/>
  </r>
  <r>
    <x v="3"/>
    <x v="7"/>
    <n v="18000"/>
    <s v="Fail to comply"/>
    <x v="0"/>
    <x v="4"/>
    <n v="1609.82"/>
    <n v="0"/>
    <m/>
    <m/>
    <s v="Other"/>
  </r>
  <r>
    <x v="0"/>
    <x v="2"/>
    <n v="12000"/>
    <s v="Narcotics - cocaine and heroin"/>
    <x v="0"/>
    <x v="4"/>
    <n v="842521.59"/>
    <n v="0"/>
    <m/>
    <m/>
    <s v="MID-LEVEL"/>
  </r>
  <r>
    <x v="3"/>
    <x v="2"/>
    <n v="11000"/>
    <s v="Murder"/>
    <x v="1"/>
    <x v="4"/>
    <n v="84934.85"/>
    <n v="0"/>
    <m/>
    <m/>
    <s v="MID-LEVEL"/>
  </r>
  <r>
    <x v="0"/>
    <x v="7"/>
    <n v="12500"/>
    <s v="Robbery"/>
    <x v="0"/>
    <x v="4"/>
    <n v="500625.59"/>
    <n v="0"/>
    <m/>
    <m/>
    <s v="MID-LEVEL"/>
  </r>
  <r>
    <x v="0"/>
    <x v="4"/>
    <n v="13500"/>
    <s v="Weapons offenses"/>
    <x v="0"/>
    <x v="4"/>
    <n v="354235.55"/>
    <n v="0"/>
    <m/>
    <m/>
    <s v="MID-LEVEL"/>
  </r>
  <r>
    <x v="9"/>
    <x v="2"/>
    <n v="16500"/>
    <s v="Other vehicle offenses"/>
    <x v="0"/>
    <x v="4"/>
    <n v="111783.91"/>
    <n v="0"/>
    <m/>
    <m/>
    <s v="MID-LEVEL"/>
  </r>
  <r>
    <x v="0"/>
    <x v="6"/>
    <n v="12500"/>
    <s v="Robbery"/>
    <x v="0"/>
    <x v="4"/>
    <n v="34455.43"/>
    <n v="0"/>
    <m/>
    <m/>
    <s v="Other"/>
  </r>
  <r>
    <x v="3"/>
    <x v="8"/>
    <n v="19000"/>
    <s v="BCM_AFA"/>
    <x v="3"/>
    <x v="4"/>
    <n v="-1468.57"/>
    <n v="0"/>
    <s v="Y"/>
    <m/>
    <s v="MID-LEVEL"/>
  </r>
  <r>
    <x v="4"/>
    <x v="1"/>
    <n v="14000"/>
    <s v="Assault"/>
    <x v="0"/>
    <x v="4"/>
    <n v="8731.9"/>
    <n v="0"/>
    <m/>
    <m/>
    <s v="BCM"/>
  </r>
  <r>
    <x v="0"/>
    <x v="6"/>
    <n v="13500"/>
    <s v="Weapons offenses"/>
    <x v="0"/>
    <x v="4"/>
    <n v="101435.71"/>
    <n v="0"/>
    <m/>
    <m/>
    <s v="BCM"/>
  </r>
  <r>
    <x v="0"/>
    <x v="7"/>
    <n v="16500"/>
    <s v="Other vehicle offenses"/>
    <x v="0"/>
    <x v="4"/>
    <n v="105639.28"/>
    <n v="0"/>
    <m/>
    <m/>
    <s v="MID-LEVEL"/>
  </r>
  <r>
    <x v="9"/>
    <x v="5"/>
    <n v="16500"/>
    <s v="Other vehicle offenses"/>
    <x v="0"/>
    <x v="4"/>
    <n v="14392.76"/>
    <n v="0"/>
    <m/>
    <m/>
    <s v="BCM"/>
  </r>
  <r>
    <x v="9"/>
    <x v="9"/>
    <n v="17500"/>
    <s v="Other drug offenses"/>
    <x v="0"/>
    <x v="4"/>
    <n v="29828.560000000001"/>
    <n v="0"/>
    <m/>
    <m/>
    <s v="BCM"/>
  </r>
  <r>
    <x v="0"/>
    <x v="0"/>
    <n v="15500"/>
    <s v="Fraud"/>
    <x v="0"/>
    <x v="4"/>
    <n v="130962.87"/>
    <n v="0"/>
    <m/>
    <m/>
    <s v="MID-LEVEL"/>
  </r>
  <r>
    <x v="9"/>
    <x v="8"/>
    <n v="15000"/>
    <s v="Threatening"/>
    <x v="0"/>
    <x v="4"/>
    <n v="132372.78"/>
    <n v="0"/>
    <m/>
    <m/>
    <s v="MID-LEVEL"/>
  </r>
  <r>
    <x v="0"/>
    <x v="0"/>
    <n v="18500"/>
    <s v="Other criminal"/>
    <x v="0"/>
    <x v="4"/>
    <n v="176234.39"/>
    <n v="0"/>
    <m/>
    <m/>
    <s v="BCM"/>
  </r>
  <r>
    <x v="0"/>
    <x v="11"/>
    <n v="11500"/>
    <s v="Sexual assault"/>
    <x v="0"/>
    <x v="4"/>
    <n v="152480.17000000001"/>
    <n v="0"/>
    <m/>
    <m/>
    <s v="BCM"/>
  </r>
  <r>
    <x v="11"/>
    <x v="7"/>
    <n v="18000"/>
    <s v="Fail to comply"/>
    <x v="0"/>
    <x v="4"/>
    <n v="886856.9"/>
    <n v="0"/>
    <m/>
    <m/>
    <s v="MID-LEVEL"/>
  </r>
  <r>
    <x v="0"/>
    <x v="3"/>
    <n v="13500"/>
    <s v="Weapons offenses"/>
    <x v="0"/>
    <x v="4"/>
    <n v="178764.35"/>
    <n v="0"/>
    <m/>
    <m/>
    <s v="BCM"/>
  </r>
  <r>
    <x v="9"/>
    <x v="10"/>
    <n v="16000"/>
    <s v="Impaired driving"/>
    <x v="0"/>
    <x v="4"/>
    <n v="68336.94"/>
    <n v="0"/>
    <m/>
    <m/>
    <s v="MID-LEVEL"/>
  </r>
  <r>
    <x v="0"/>
    <x v="11"/>
    <n v="14500"/>
    <s v="Theft"/>
    <x v="0"/>
    <x v="4"/>
    <n v="334420.81"/>
    <n v="0"/>
    <m/>
    <m/>
    <s v="MID-LEVEL"/>
  </r>
  <r>
    <x v="4"/>
    <x v="3"/>
    <n v="12000"/>
    <s v="Narcotics - cocaine and heroin"/>
    <x v="0"/>
    <x v="4"/>
    <n v="736033.5"/>
    <n v="0"/>
    <m/>
    <m/>
    <s v="MID-LEVEL"/>
  </r>
  <r>
    <x v="0"/>
    <x v="0"/>
    <n v="10000"/>
    <s v="Other criminal"/>
    <x v="0"/>
    <x v="4"/>
    <n v="11179.22"/>
    <n v="0"/>
    <m/>
    <m/>
    <s v="MID-LEVEL"/>
  </r>
  <r>
    <x v="0"/>
    <x v="9"/>
    <n v="11200"/>
    <s v="Homicide"/>
    <x v="0"/>
    <x v="4"/>
    <n v="62846.12"/>
    <n v="0"/>
    <m/>
    <m/>
    <s v="MID-LEVEL"/>
  </r>
  <r>
    <x v="9"/>
    <x v="3"/>
    <n v="11200"/>
    <s v="Homicide"/>
    <x v="0"/>
    <x v="4"/>
    <n v="92352.66"/>
    <n v="0"/>
    <m/>
    <m/>
    <s v="MID-LEVEL"/>
  </r>
  <r>
    <x v="3"/>
    <x v="1"/>
    <n v="12500"/>
    <s v="Robbery"/>
    <x v="0"/>
    <x v="4"/>
    <n v="45097.56"/>
    <n v="0"/>
    <m/>
    <m/>
    <s v="Other"/>
  </r>
  <r>
    <x v="0"/>
    <x v="4"/>
    <n v="17500"/>
    <s v="Other drug offenses"/>
    <x v="0"/>
    <x v="4"/>
    <n v="46409.04"/>
    <n v="0"/>
    <m/>
    <m/>
    <s v="MID-LEVEL"/>
  </r>
  <r>
    <x v="0"/>
    <x v="3"/>
    <n v="18000"/>
    <s v="Fail to comply"/>
    <x v="0"/>
    <x v="4"/>
    <n v="612366.56000000006"/>
    <n v="0"/>
    <m/>
    <m/>
    <s v="MID-LEVEL"/>
  </r>
  <r>
    <x v="3"/>
    <x v="6"/>
    <n v="13500"/>
    <s v="Weapons offenses"/>
    <x v="0"/>
    <x v="4"/>
    <n v="828.89"/>
    <n v="0"/>
    <m/>
    <m/>
    <s v="Other"/>
  </r>
  <r>
    <x v="14"/>
    <x v="2"/>
    <n v="14500"/>
    <s v="Theft"/>
    <x v="0"/>
    <x v="4"/>
    <n v="11022.62"/>
    <n v="0"/>
    <m/>
    <m/>
    <s v="BCM"/>
  </r>
  <r>
    <x v="11"/>
    <x v="3"/>
    <n v="11500"/>
    <s v="Sexual assault"/>
    <x v="0"/>
    <x v="4"/>
    <n v="543957.92000000004"/>
    <n v="0"/>
    <m/>
    <m/>
    <s v="MID-LEVEL"/>
  </r>
  <r>
    <x v="4"/>
    <x v="10"/>
    <n v="11200"/>
    <s v="Homicide"/>
    <x v="0"/>
    <x v="4"/>
    <n v="35563.300000000003"/>
    <n v="0"/>
    <m/>
    <m/>
    <s v="Other"/>
  </r>
  <r>
    <x v="0"/>
    <x v="2"/>
    <n v="15500"/>
    <s v="Fraud"/>
    <x v="0"/>
    <x v="4"/>
    <n v="119485.04"/>
    <n v="0"/>
    <m/>
    <m/>
    <s v="MID-LEVEL"/>
  </r>
  <r>
    <x v="9"/>
    <x v="9"/>
    <n v="18500"/>
    <s v="Other criminal"/>
    <x v="0"/>
    <x v="4"/>
    <n v="32608.69"/>
    <n v="0"/>
    <m/>
    <m/>
    <s v="Other"/>
  </r>
  <r>
    <x v="0"/>
    <x v="9"/>
    <n v="14000"/>
    <s v="Murder"/>
    <x v="1"/>
    <x v="4"/>
    <n v="53162.07"/>
    <n v="0"/>
    <m/>
    <m/>
    <s v="BCM"/>
  </r>
  <r>
    <x v="11"/>
    <x v="7"/>
    <n v="13000"/>
    <s v="Break and enter"/>
    <x v="0"/>
    <x v="4"/>
    <n v="497713.03"/>
    <n v="0"/>
    <m/>
    <m/>
    <s v="MID-LEVEL"/>
  </r>
  <r>
    <x v="0"/>
    <x v="3"/>
    <n v="15500"/>
    <s v="Fraud"/>
    <x v="0"/>
    <x v="4"/>
    <n v="106011.72"/>
    <n v="0"/>
    <m/>
    <m/>
    <s v="MID-LEVEL"/>
  </r>
  <r>
    <x v="0"/>
    <x v="1"/>
    <n v="18000"/>
    <s v="Fail to comply"/>
    <x v="0"/>
    <x v="4"/>
    <n v="724630.04"/>
    <n v="0"/>
    <m/>
    <m/>
    <s v="MID-LEVEL"/>
  </r>
  <r>
    <x v="9"/>
    <x v="1"/>
    <n v="17500"/>
    <s v="Other drug offenses"/>
    <x v="0"/>
    <x v="4"/>
    <n v="24475.98"/>
    <n v="0"/>
    <m/>
    <m/>
    <s v="BCM"/>
  </r>
  <r>
    <x v="0"/>
    <x v="10"/>
    <n v="15000"/>
    <s v="Threatening"/>
    <x v="0"/>
    <x v="4"/>
    <n v="127733.33"/>
    <n v="0"/>
    <m/>
    <m/>
    <s v="MID-LEVEL"/>
  </r>
  <r>
    <x v="4"/>
    <x v="10"/>
    <n v="12000"/>
    <s v="Narcotics - cocaine and heroin"/>
    <x v="0"/>
    <x v="4"/>
    <n v="809518.68"/>
    <n v="0"/>
    <m/>
    <m/>
    <s v="MID-LEVEL"/>
  </r>
  <r>
    <x v="4"/>
    <x v="11"/>
    <n v="16500"/>
    <s v="Other vehicle offenses"/>
    <x v="0"/>
    <x v="4"/>
    <n v="89649.58"/>
    <n v="0"/>
    <m/>
    <m/>
    <s v="MID-LEVEL"/>
  </r>
  <r>
    <x v="0"/>
    <x v="2"/>
    <n v="13500"/>
    <s v="Weapons offenses"/>
    <x v="0"/>
    <x v="4"/>
    <n v="414451.1"/>
    <n v="0"/>
    <m/>
    <m/>
    <s v="MID-LEVEL"/>
  </r>
  <r>
    <x v="0"/>
    <x v="8"/>
    <n v="15500"/>
    <s v="Fraud"/>
    <x v="0"/>
    <x v="4"/>
    <n v="135613.78"/>
    <n v="0"/>
    <m/>
    <m/>
    <s v="MID-LEVEL"/>
  </r>
  <r>
    <x v="0"/>
    <x v="7"/>
    <n v="17000"/>
    <s v="Mischief"/>
    <x v="0"/>
    <x v="4"/>
    <n v="111260.74"/>
    <n v="0"/>
    <m/>
    <m/>
    <s v="MID-LEVEL"/>
  </r>
  <r>
    <x v="9"/>
    <x v="8"/>
    <n v="16000"/>
    <s v="Impaired driving"/>
    <x v="0"/>
    <x v="4"/>
    <n v="100365.11"/>
    <n v="0"/>
    <m/>
    <m/>
    <s v="MID-LEVEL"/>
  </r>
  <r>
    <x v="0"/>
    <x v="10"/>
    <n v="16000"/>
    <s v="Impaired driving"/>
    <x v="0"/>
    <x v="4"/>
    <n v="110491.46"/>
    <n v="0"/>
    <m/>
    <m/>
    <s v="MID-LEVEL"/>
  </r>
  <r>
    <x v="4"/>
    <x v="10"/>
    <n v="15500"/>
    <s v="Fraud"/>
    <x v="0"/>
    <x v="4"/>
    <n v="132937.91"/>
    <n v="0"/>
    <m/>
    <m/>
    <s v="MID-LEVEL"/>
  </r>
  <r>
    <x v="9"/>
    <x v="7"/>
    <n v="15000"/>
    <s v="Threatening"/>
    <x v="0"/>
    <x v="4"/>
    <n v="13910.28"/>
    <n v="0"/>
    <m/>
    <m/>
    <s v="BCM"/>
  </r>
  <r>
    <x v="4"/>
    <x v="5"/>
    <n v="18500"/>
    <s v="Other criminal"/>
    <x v="0"/>
    <x v="4"/>
    <n v="360604.48"/>
    <n v="0"/>
    <m/>
    <m/>
    <s v="BCM"/>
  </r>
  <r>
    <x v="4"/>
    <x v="3"/>
    <n v="16000"/>
    <s v="Impaired driving"/>
    <x v="0"/>
    <x v="4"/>
    <n v="136233.22"/>
    <n v="0"/>
    <m/>
    <m/>
    <s v="MID-LEVEL"/>
  </r>
  <r>
    <x v="0"/>
    <x v="4"/>
    <n v="16000"/>
    <s v="Impaired driving"/>
    <x v="0"/>
    <x v="4"/>
    <n v="123835.25"/>
    <n v="0"/>
    <m/>
    <m/>
    <s v="MID-LEVEL"/>
  </r>
  <r>
    <x v="0"/>
    <x v="1"/>
    <n v="15500"/>
    <s v="Fraud"/>
    <x v="0"/>
    <x v="4"/>
    <n v="115518.16"/>
    <n v="0"/>
    <m/>
    <m/>
    <s v="MID-LEVEL"/>
  </r>
  <r>
    <x v="4"/>
    <x v="0"/>
    <n v="16500"/>
    <s v="Other vehicle offenses"/>
    <x v="0"/>
    <x v="4"/>
    <n v="121893.73"/>
    <n v="0"/>
    <m/>
    <m/>
    <s v="MID-LEVEL"/>
  </r>
  <r>
    <x v="11"/>
    <x v="7"/>
    <n v="13500"/>
    <s v="Weapons offenses"/>
    <x v="0"/>
    <x v="4"/>
    <n v="443967.05"/>
    <n v="0"/>
    <m/>
    <m/>
    <s v="MID-LEVEL"/>
  </r>
  <r>
    <x v="4"/>
    <x v="1"/>
    <n v="18500"/>
    <s v="Other criminal"/>
    <x v="0"/>
    <x v="4"/>
    <n v="586350.54"/>
    <n v="0"/>
    <m/>
    <m/>
    <s v="MID-LEVEL"/>
  </r>
  <r>
    <x v="11"/>
    <x v="10"/>
    <n v="18500"/>
    <s v="Other criminal"/>
    <x v="0"/>
    <x v="4"/>
    <n v="649814.1"/>
    <n v="0"/>
    <m/>
    <m/>
    <s v="MID-LEVEL"/>
  </r>
  <r>
    <x v="11"/>
    <x v="9"/>
    <n v="18500"/>
    <s v="Other criminal"/>
    <x v="0"/>
    <x v="4"/>
    <n v="753902.53"/>
    <n v="0"/>
    <m/>
    <m/>
    <s v="MID-LEVEL"/>
  </r>
  <r>
    <x v="4"/>
    <x v="10"/>
    <n v="14500"/>
    <s v="Theft"/>
    <x v="0"/>
    <x v="4"/>
    <n v="405801.39"/>
    <n v="0"/>
    <m/>
    <m/>
    <s v="MID-LEVEL"/>
  </r>
  <r>
    <x v="4"/>
    <x v="11"/>
    <n v="11000"/>
    <s v="Murder"/>
    <x v="1"/>
    <x v="4"/>
    <n v="843140.29"/>
    <n v="0"/>
    <m/>
    <m/>
    <s v="BCM"/>
  </r>
  <r>
    <x v="4"/>
    <x v="2"/>
    <n v="18500"/>
    <s v="Other criminal"/>
    <x v="0"/>
    <x v="4"/>
    <n v="94328.95"/>
    <n v="0"/>
    <m/>
    <m/>
    <s v="BCM"/>
  </r>
  <r>
    <x v="4"/>
    <x v="9"/>
    <n v="11200"/>
    <s v="Homicide"/>
    <x v="0"/>
    <x v="4"/>
    <n v="223322.56"/>
    <n v="0"/>
    <m/>
    <m/>
    <s v="BCM"/>
  </r>
  <r>
    <x v="0"/>
    <x v="8"/>
    <n v="10000"/>
    <s v="Other criminal"/>
    <x v="0"/>
    <x v="4"/>
    <n v="9113.19"/>
    <n v="0"/>
    <m/>
    <m/>
    <s v="MID-LEVEL"/>
  </r>
  <r>
    <x v="4"/>
    <x v="10"/>
    <n v="16000"/>
    <s v="Impaired driving"/>
    <x v="0"/>
    <x v="4"/>
    <n v="92735.9"/>
    <n v="0"/>
    <m/>
    <m/>
    <s v="MID-LEVEL"/>
  </r>
  <r>
    <x v="4"/>
    <x v="4"/>
    <n v="12500"/>
    <s v="Robbery"/>
    <x v="0"/>
    <x v="4"/>
    <n v="455730.93"/>
    <n v="0"/>
    <m/>
    <m/>
    <s v="MID-LEVEL"/>
  </r>
  <r>
    <x v="11"/>
    <x v="2"/>
    <n v="11500"/>
    <s v="Sexual assault"/>
    <x v="0"/>
    <x v="4"/>
    <n v="108565.35"/>
    <n v="0"/>
    <m/>
    <m/>
    <s v="Other"/>
  </r>
  <r>
    <x v="11"/>
    <x v="3"/>
    <n v="14500"/>
    <s v="Theft"/>
    <x v="0"/>
    <x v="4"/>
    <n v="504490.62"/>
    <n v="0"/>
    <m/>
    <m/>
    <s v="MID-LEVEL"/>
  </r>
  <r>
    <x v="0"/>
    <x v="2"/>
    <n v="12500"/>
    <s v="Robbery"/>
    <x v="0"/>
    <x v="4"/>
    <n v="481347.19"/>
    <n v="0"/>
    <m/>
    <m/>
    <s v="MID-LEVEL"/>
  </r>
  <r>
    <x v="11"/>
    <x v="3"/>
    <n v="13000"/>
    <s v="Break and enter"/>
    <x v="0"/>
    <x v="4"/>
    <n v="482531.8"/>
    <n v="0"/>
    <m/>
    <m/>
    <s v="MID-LEVEL"/>
  </r>
  <r>
    <x v="4"/>
    <x v="8"/>
    <n v="12500"/>
    <s v="Robbery"/>
    <x v="0"/>
    <x v="4"/>
    <n v="415942.83"/>
    <n v="0"/>
    <m/>
    <m/>
    <s v="MID-LEVEL"/>
  </r>
  <r>
    <x v="14"/>
    <x v="1"/>
    <n v="17500"/>
    <s v="Other drug offenses"/>
    <x v="0"/>
    <x v="4"/>
    <n v="17453.39"/>
    <n v="0"/>
    <m/>
    <m/>
    <s v="MID-LEVEL"/>
  </r>
  <r>
    <x v="9"/>
    <x v="6"/>
    <n v="15500"/>
    <s v="Fraud"/>
    <x v="0"/>
    <x v="4"/>
    <n v="26959.54"/>
    <n v="0"/>
    <m/>
    <m/>
    <s v="BCM"/>
  </r>
  <r>
    <x v="0"/>
    <x v="3"/>
    <n v="17500"/>
    <s v="Other drug offenses"/>
    <x v="0"/>
    <x v="4"/>
    <n v="28689.89"/>
    <n v="0"/>
    <m/>
    <m/>
    <s v="MID-LEVEL"/>
  </r>
  <r>
    <x v="4"/>
    <x v="5"/>
    <n v="18000"/>
    <s v="Fail to comply"/>
    <x v="0"/>
    <x v="4"/>
    <n v="843204.72"/>
    <n v="0"/>
    <m/>
    <m/>
    <s v="MID-LEVEL"/>
  </r>
  <r>
    <x v="4"/>
    <x v="6"/>
    <n v="12000"/>
    <s v="Narcotics - cocaine and heroin"/>
    <x v="0"/>
    <x v="4"/>
    <n v="821923.43"/>
    <n v="0"/>
    <m/>
    <m/>
    <s v="MID-LEVEL"/>
  </r>
  <r>
    <x v="4"/>
    <x v="2"/>
    <n v="11500"/>
    <s v="Sexual assault"/>
    <x v="0"/>
    <x v="4"/>
    <n v="546815.13"/>
    <n v="0"/>
    <m/>
    <m/>
    <s v="MID-LEVEL"/>
  </r>
  <r>
    <x v="4"/>
    <x v="10"/>
    <n v="15000"/>
    <s v="Threatening"/>
    <x v="0"/>
    <x v="4"/>
    <n v="169213.39"/>
    <n v="0"/>
    <m/>
    <m/>
    <s v="MID-LEVEL"/>
  </r>
  <r>
    <x v="0"/>
    <x v="10"/>
    <n v="11200"/>
    <s v="Homicide"/>
    <x v="0"/>
    <x v="4"/>
    <n v="173815.35"/>
    <n v="0"/>
    <m/>
    <m/>
    <s v="BCM"/>
  </r>
  <r>
    <x v="4"/>
    <x v="7"/>
    <n v="11200"/>
    <s v="Homicide"/>
    <x v="0"/>
    <x v="4"/>
    <n v="89704.76"/>
    <n v="0"/>
    <m/>
    <m/>
    <s v="MID-LEVEL"/>
  </r>
  <r>
    <x v="0"/>
    <x v="6"/>
    <n v="11200"/>
    <s v="Homicide"/>
    <x v="0"/>
    <x v="4"/>
    <n v="200982.36"/>
    <n v="0"/>
    <m/>
    <m/>
    <s v="BCM"/>
  </r>
  <r>
    <x v="11"/>
    <x v="8"/>
    <n v="11500"/>
    <s v="Sexual assault"/>
    <x v="0"/>
    <x v="4"/>
    <n v="84083.99"/>
    <n v="0"/>
    <m/>
    <m/>
    <s v="BCM"/>
  </r>
  <r>
    <x v="0"/>
    <x v="4"/>
    <n v="13500"/>
    <s v="Weapons offenses"/>
    <x v="0"/>
    <x v="4"/>
    <n v="102096.32000000001"/>
    <n v="0"/>
    <m/>
    <m/>
    <s v="BCM"/>
  </r>
  <r>
    <x v="3"/>
    <x v="10"/>
    <n v="11000"/>
    <s v="Murder"/>
    <x v="1"/>
    <x v="4"/>
    <n v="20615.560000000001"/>
    <n v="0"/>
    <m/>
    <m/>
    <s v="MID-LEVEL"/>
  </r>
  <r>
    <x v="4"/>
    <x v="1"/>
    <n v="10000"/>
    <s v="Other criminal"/>
    <x v="0"/>
    <x v="4"/>
    <n v="3210.09"/>
    <n v="0"/>
    <m/>
    <m/>
    <s v="MID-LEVEL"/>
  </r>
  <r>
    <x v="9"/>
    <x v="0"/>
    <n v="11200"/>
    <s v="Homicide"/>
    <x v="0"/>
    <x v="4"/>
    <n v="44205.56"/>
    <n v="0"/>
    <m/>
    <m/>
    <s v="Other"/>
  </r>
  <r>
    <x v="0"/>
    <x v="5"/>
    <n v="17500"/>
    <s v="Other drug offenses"/>
    <x v="0"/>
    <x v="4"/>
    <n v="21856.67"/>
    <n v="0"/>
    <m/>
    <m/>
    <s v="MID-LEVEL"/>
  </r>
  <r>
    <x v="4"/>
    <x v="6"/>
    <n v="12500"/>
    <s v="Robbery"/>
    <x v="0"/>
    <x v="4"/>
    <n v="126628.44"/>
    <n v="0"/>
    <m/>
    <m/>
    <s v="BCM"/>
  </r>
  <r>
    <x v="11"/>
    <x v="5"/>
    <n v="16500"/>
    <s v="Other vehicle offenses"/>
    <x v="0"/>
    <x v="4"/>
    <n v="117843.63"/>
    <n v="0"/>
    <m/>
    <m/>
    <s v="MID-LEVEL"/>
  </r>
  <r>
    <x v="4"/>
    <x v="7"/>
    <n v="14000"/>
    <s v="Assault"/>
    <x v="0"/>
    <x v="4"/>
    <n v="8858.56"/>
    <n v="0"/>
    <m/>
    <m/>
    <s v="Other"/>
  </r>
  <r>
    <x v="4"/>
    <x v="9"/>
    <n v="12500"/>
    <s v="Robbery"/>
    <x v="0"/>
    <x v="4"/>
    <n v="29321.56"/>
    <n v="0"/>
    <m/>
    <m/>
    <s v="Other"/>
  </r>
  <r>
    <x v="3"/>
    <x v="5"/>
    <n v="13500"/>
    <s v="Weapons offenses"/>
    <x v="0"/>
    <x v="4"/>
    <n v="4083.38"/>
    <n v="0"/>
    <m/>
    <m/>
    <s v="Other"/>
  </r>
  <r>
    <x v="4"/>
    <x v="2"/>
    <n v="16500"/>
    <s v="Other vehicle offenses"/>
    <x v="0"/>
    <x v="4"/>
    <n v="117779.91"/>
    <n v="0"/>
    <m/>
    <m/>
    <s v="MID-LEVEL"/>
  </r>
  <r>
    <x v="11"/>
    <x v="2"/>
    <n v="17000"/>
    <s v="Mischief"/>
    <x v="0"/>
    <x v="4"/>
    <n v="165878.44"/>
    <n v="0"/>
    <m/>
    <m/>
    <s v="MID-LEVEL"/>
  </r>
  <r>
    <x v="4"/>
    <x v="4"/>
    <n v="15500"/>
    <s v="Fraud"/>
    <x v="0"/>
    <x v="4"/>
    <n v="110477.35"/>
    <n v="0"/>
    <m/>
    <m/>
    <s v="MID-LEVEL"/>
  </r>
  <r>
    <x v="4"/>
    <x v="10"/>
    <n v="11500"/>
    <s v="Sexual assault"/>
    <x v="0"/>
    <x v="4"/>
    <n v="57799.11"/>
    <n v="0"/>
    <m/>
    <m/>
    <s v="BCM"/>
  </r>
  <r>
    <x v="4"/>
    <x v="2"/>
    <n v="18000"/>
    <s v="Fail to comply"/>
    <x v="0"/>
    <x v="4"/>
    <n v="907877.85"/>
    <n v="0"/>
    <m/>
    <m/>
    <s v="MID-LEVEL"/>
  </r>
  <r>
    <x v="11"/>
    <x v="5"/>
    <n v="10000"/>
    <s v="Other criminal"/>
    <x v="0"/>
    <x v="4"/>
    <n v="16632.93"/>
    <n v="0"/>
    <m/>
    <m/>
    <s v="MID-LEVEL"/>
  </r>
  <r>
    <x v="4"/>
    <x v="1"/>
    <n v="11000"/>
    <s v="Murder"/>
    <x v="1"/>
    <x v="4"/>
    <n v="33607.85"/>
    <n v="0"/>
    <m/>
    <m/>
    <s v="MID-LEVEL"/>
  </r>
  <r>
    <x v="4"/>
    <x v="6"/>
    <n v="11000"/>
    <s v="Murder"/>
    <x v="1"/>
    <x v="4"/>
    <n v="98970.73"/>
    <n v="0"/>
    <m/>
    <m/>
    <s v="MID-LEVEL"/>
  </r>
  <r>
    <x v="11"/>
    <x v="4"/>
    <n v="11000"/>
    <s v="Murder"/>
    <x v="1"/>
    <x v="4"/>
    <n v="684016.42"/>
    <n v="0"/>
    <m/>
    <m/>
    <s v="BCM"/>
  </r>
  <r>
    <x v="4"/>
    <x v="7"/>
    <n v="11000"/>
    <s v="Murder"/>
    <x v="1"/>
    <x v="4"/>
    <n v="49005.09"/>
    <n v="0"/>
    <m/>
    <m/>
    <s v="MID-LEVEL"/>
  </r>
  <r>
    <x v="11"/>
    <x v="10"/>
    <n v="18000"/>
    <s v="Fail to comply"/>
    <x v="0"/>
    <x v="4"/>
    <n v="815634.86"/>
    <n v="0"/>
    <m/>
    <m/>
    <s v="MID-LEVEL"/>
  </r>
  <r>
    <x v="11"/>
    <x v="7"/>
    <n v="14000"/>
    <s v="Assault"/>
    <x v="0"/>
    <x v="4"/>
    <n v="71084.95"/>
    <n v="0"/>
    <m/>
    <m/>
    <s v="BCM"/>
  </r>
  <r>
    <x v="11"/>
    <x v="11"/>
    <n v="13000"/>
    <s v="Break and enter"/>
    <x v="0"/>
    <x v="4"/>
    <n v="463242.38"/>
    <n v="0"/>
    <m/>
    <m/>
    <s v="MID-LEVEL"/>
  </r>
  <r>
    <x v="9"/>
    <x v="5"/>
    <n v="12000"/>
    <s v="Narcotics - cocaine and heroin"/>
    <x v="0"/>
    <x v="4"/>
    <n v="516.13"/>
    <n v="0"/>
    <m/>
    <m/>
    <s v="Other"/>
  </r>
  <r>
    <x v="4"/>
    <x v="7"/>
    <n v="16000"/>
    <s v="Impaired driving"/>
    <x v="0"/>
    <x v="4"/>
    <n v="115570.13"/>
    <n v="0"/>
    <m/>
    <m/>
    <s v="MID-LEVEL"/>
  </r>
  <r>
    <x v="0"/>
    <x v="10"/>
    <n v="13500"/>
    <s v="Weapons offenses"/>
    <x v="0"/>
    <x v="4"/>
    <n v="14145.08"/>
    <n v="0"/>
    <m/>
    <m/>
    <s v="BCM"/>
  </r>
  <r>
    <x v="4"/>
    <x v="0"/>
    <n v="12500"/>
    <s v="Robbery"/>
    <x v="0"/>
    <x v="4"/>
    <n v="56862.6"/>
    <n v="0"/>
    <m/>
    <m/>
    <s v="BCM"/>
  </r>
  <r>
    <x v="0"/>
    <x v="4"/>
    <n v="12500"/>
    <s v="Robbery"/>
    <x v="0"/>
    <x v="4"/>
    <n v="65857.61"/>
    <n v="0"/>
    <m/>
    <m/>
    <s v="BCM"/>
  </r>
  <r>
    <x v="4"/>
    <x v="10"/>
    <n v="17500"/>
    <s v="Other drug offenses"/>
    <x v="0"/>
    <x v="4"/>
    <n v="30057.39"/>
    <n v="0"/>
    <m/>
    <m/>
    <s v="MID-LEVEL"/>
  </r>
  <r>
    <x v="0"/>
    <x v="10"/>
    <n v="11200"/>
    <s v="Homicide"/>
    <x v="0"/>
    <x v="4"/>
    <n v="7178.42"/>
    <n v="0"/>
    <m/>
    <m/>
    <s v="Other"/>
  </r>
  <r>
    <x v="11"/>
    <x v="7"/>
    <n v="16500"/>
    <s v="Other vehicle offenses"/>
    <x v="0"/>
    <x v="4"/>
    <n v="134844.56"/>
    <n v="0"/>
    <m/>
    <m/>
    <s v="MID-LEVEL"/>
  </r>
  <r>
    <x v="4"/>
    <x v="5"/>
    <n v="17000"/>
    <s v="Mischief"/>
    <x v="0"/>
    <x v="4"/>
    <n v="126604.7"/>
    <n v="0"/>
    <m/>
    <m/>
    <s v="MID-LEVEL"/>
  </r>
  <r>
    <x v="11"/>
    <x v="6"/>
    <n v="13500"/>
    <s v="Weapons offenses"/>
    <x v="0"/>
    <x v="4"/>
    <n v="438881.02"/>
    <n v="0"/>
    <m/>
    <m/>
    <s v="MID-LEVEL"/>
  </r>
  <r>
    <x v="4"/>
    <x v="5"/>
    <n v="15500"/>
    <s v="Fraud"/>
    <x v="0"/>
    <x v="4"/>
    <n v="112154.23"/>
    <n v="0"/>
    <m/>
    <m/>
    <s v="MID-LEVEL"/>
  </r>
  <r>
    <x v="0"/>
    <x v="3"/>
    <n v="11200"/>
    <s v="Homicide"/>
    <x v="0"/>
    <x v="4"/>
    <n v="83734.52"/>
    <n v="0"/>
    <m/>
    <m/>
    <s v="MID-LEVEL"/>
  </r>
  <r>
    <x v="11"/>
    <x v="3"/>
    <n v="11200"/>
    <s v="Homicide"/>
    <x v="0"/>
    <x v="4"/>
    <n v="163955.15"/>
    <n v="0"/>
    <m/>
    <m/>
    <s v="BCM"/>
  </r>
  <r>
    <x v="11"/>
    <x v="3"/>
    <n v="18000"/>
    <s v="Fail to comply"/>
    <x v="0"/>
    <x v="4"/>
    <n v="1364.25"/>
    <n v="0"/>
    <m/>
    <m/>
    <s v="BCM"/>
  </r>
  <r>
    <x v="0"/>
    <x v="2"/>
    <n v="17500"/>
    <s v="Other drug offenses"/>
    <x v="0"/>
    <x v="4"/>
    <n v="48152.41"/>
    <n v="0"/>
    <m/>
    <m/>
    <s v="MID-LEVEL"/>
  </r>
  <r>
    <x v="0"/>
    <x v="10"/>
    <n v="11500"/>
    <s v="Sexual assault"/>
    <x v="0"/>
    <x v="4"/>
    <n v="22786.66"/>
    <n v="0"/>
    <m/>
    <m/>
    <s v="BCM"/>
  </r>
  <r>
    <x v="11"/>
    <x v="0"/>
    <n v="17500"/>
    <s v="Other drug offenses"/>
    <x v="0"/>
    <x v="4"/>
    <n v="9819.7900000000009"/>
    <n v="0"/>
    <m/>
    <m/>
    <s v="BCM"/>
  </r>
  <r>
    <x v="4"/>
    <x v="6"/>
    <n v="11200"/>
    <s v="Homicide"/>
    <x v="0"/>
    <x v="4"/>
    <n v="12655.38"/>
    <n v="0"/>
    <m/>
    <m/>
    <s v="Other"/>
  </r>
  <r>
    <x v="11"/>
    <x v="0"/>
    <n v="13000"/>
    <s v="Break and enter"/>
    <x v="0"/>
    <x v="4"/>
    <n v="469735.05"/>
    <n v="0"/>
    <m/>
    <m/>
    <s v="MID-LEVEL"/>
  </r>
  <r>
    <x v="4"/>
    <x v="2"/>
    <n v="16000"/>
    <s v="Impaired driving"/>
    <x v="0"/>
    <x v="4"/>
    <n v="125515.5"/>
    <n v="0"/>
    <m/>
    <m/>
    <s v="MID-LEVEL"/>
  </r>
  <r>
    <x v="11"/>
    <x v="8"/>
    <n v="18500"/>
    <s v="Other criminal"/>
    <x v="0"/>
    <x v="4"/>
    <n v="151.68"/>
    <n v="0"/>
    <m/>
    <m/>
    <s v="Other"/>
  </r>
  <r>
    <x v="11"/>
    <x v="9"/>
    <n v="14000"/>
    <s v="Assault"/>
    <x v="0"/>
    <x v="4"/>
    <n v="5165.4799999999996"/>
    <n v="0"/>
    <m/>
    <m/>
    <s v="Other"/>
  </r>
  <r>
    <x v="11"/>
    <x v="2"/>
    <n v="18500"/>
    <s v="Other criminal"/>
    <x v="0"/>
    <x v="4"/>
    <n v="179597.85"/>
    <n v="0"/>
    <m/>
    <m/>
    <s v="BCM"/>
  </r>
  <r>
    <x v="11"/>
    <x v="3"/>
    <n v="13000"/>
    <s v="Murder"/>
    <x v="1"/>
    <x v="4"/>
    <n v="57.64"/>
    <n v="0"/>
    <m/>
    <m/>
    <s v="MID-LEVEL"/>
  </r>
  <r>
    <x v="11"/>
    <x v="8"/>
    <n v="11500"/>
    <s v="Sexual assault"/>
    <x v="0"/>
    <x v="4"/>
    <n v="191310.71"/>
    <n v="0"/>
    <m/>
    <m/>
    <s v="Other"/>
  </r>
  <r>
    <x v="2"/>
    <x v="2"/>
    <n v="11200"/>
    <s v="Homicide"/>
    <x v="0"/>
    <x v="4"/>
    <n v="103036.94"/>
    <n v="0"/>
    <m/>
    <m/>
    <s v="MID-LEVEL"/>
  </r>
  <r>
    <x v="2"/>
    <x v="5"/>
    <n v="18000"/>
    <s v="Fail to comply"/>
    <x v="0"/>
    <x v="4"/>
    <n v="1036558.33"/>
    <n v="0"/>
    <m/>
    <m/>
    <s v="MID-LEVEL"/>
  </r>
  <r>
    <x v="2"/>
    <x v="6"/>
    <n v="16000"/>
    <s v="Impaired driving"/>
    <x v="0"/>
    <x v="4"/>
    <n v="119124.2"/>
    <n v="0"/>
    <m/>
    <m/>
    <s v="MID-LEVEL"/>
  </r>
  <r>
    <x v="6"/>
    <x v="2"/>
    <n v="15500"/>
    <s v="Fraud"/>
    <x v="0"/>
    <x v="4"/>
    <n v="36168.85"/>
    <n v="0"/>
    <m/>
    <m/>
    <s v="BCM"/>
  </r>
  <r>
    <x v="14"/>
    <x v="9"/>
    <n v="18500"/>
    <s v="Other criminal"/>
    <x v="0"/>
    <x v="4"/>
    <n v="316587.67"/>
    <n v="0"/>
    <m/>
    <m/>
    <s v="BCM"/>
  </r>
  <r>
    <x v="2"/>
    <x v="5"/>
    <n v="13500"/>
    <s v="Weapons offenses"/>
    <x v="0"/>
    <x v="4"/>
    <n v="59791.27"/>
    <n v="0"/>
    <m/>
    <m/>
    <s v="BCM"/>
  </r>
  <r>
    <x v="0"/>
    <x v="2"/>
    <n v="11200"/>
    <s v="Homicide"/>
    <x v="0"/>
    <x v="4"/>
    <n v="184918.05"/>
    <n v="0"/>
    <m/>
    <m/>
    <s v="MID-LEVEL"/>
  </r>
  <r>
    <x v="2"/>
    <x v="2"/>
    <n v="14500"/>
    <s v="Theft"/>
    <x v="0"/>
    <x v="4"/>
    <n v="657654.03"/>
    <n v="0"/>
    <m/>
    <m/>
    <s v="MID-LEVEL"/>
  </r>
  <r>
    <x v="14"/>
    <x v="6"/>
    <n v="18000"/>
    <s v="Fail to comply"/>
    <x v="0"/>
    <x v="4"/>
    <n v="936210.22"/>
    <n v="0"/>
    <m/>
    <m/>
    <s v="MID-LEVEL"/>
  </r>
  <r>
    <x v="2"/>
    <x v="2"/>
    <n v="17000"/>
    <s v="Mischief"/>
    <x v="0"/>
    <x v="4"/>
    <n v="119312.85"/>
    <n v="0"/>
    <m/>
    <m/>
    <s v="MID-LEVEL"/>
  </r>
  <r>
    <x v="2"/>
    <x v="10"/>
    <n v="13500"/>
    <s v="Weapons offenses"/>
    <x v="0"/>
    <x v="4"/>
    <n v="266717.5"/>
    <n v="0"/>
    <m/>
    <m/>
    <s v="MID-LEVEL"/>
  </r>
  <r>
    <x v="6"/>
    <x v="9"/>
    <n v="12500"/>
    <s v="Robbery"/>
    <x v="0"/>
    <x v="4"/>
    <n v="39710.559999999998"/>
    <n v="0"/>
    <m/>
    <m/>
    <s v="Other"/>
  </r>
  <r>
    <x v="2"/>
    <x v="3"/>
    <n v="12500"/>
    <s v="Robbery"/>
    <x v="0"/>
    <x v="4"/>
    <n v="12895.82"/>
    <n v="0"/>
    <m/>
    <m/>
    <s v="Other"/>
  </r>
  <r>
    <x v="2"/>
    <x v="4"/>
    <n v="11200"/>
    <s v="Homicide"/>
    <x v="0"/>
    <x v="4"/>
    <n v="16613.16"/>
    <n v="0"/>
    <m/>
    <m/>
    <s v="Other"/>
  </r>
  <r>
    <x v="14"/>
    <x v="7"/>
    <n v="14000"/>
    <s v="Assault"/>
    <x v="0"/>
    <x v="4"/>
    <n v="11673.61"/>
    <n v="0"/>
    <m/>
    <m/>
    <s v="BCM"/>
  </r>
  <r>
    <x v="14"/>
    <x v="8"/>
    <n v="18500"/>
    <s v="Other criminal"/>
    <x v="0"/>
    <x v="4"/>
    <n v="777311.13"/>
    <n v="0"/>
    <m/>
    <m/>
    <s v="MID-LEVEL"/>
  </r>
  <r>
    <x v="2"/>
    <x v="6"/>
    <n v="11500"/>
    <s v="Sexual assault"/>
    <x v="0"/>
    <x v="4"/>
    <n v="95773.86"/>
    <n v="0"/>
    <m/>
    <m/>
    <s v="Other"/>
  </r>
  <r>
    <x v="3"/>
    <x v="11"/>
    <n v="14500"/>
    <s v="Theft"/>
    <x v="0"/>
    <x v="4"/>
    <n v="376308.6"/>
    <n v="0"/>
    <m/>
    <m/>
    <s v="MID-LEVEL"/>
  </r>
  <r>
    <x v="3"/>
    <x v="1"/>
    <n v="12000"/>
    <s v="Narcotics - cocaine and heroin"/>
    <x v="0"/>
    <x v="4"/>
    <n v="83262.25"/>
    <n v="0"/>
    <m/>
    <m/>
    <s v="BCM"/>
  </r>
  <r>
    <x v="14"/>
    <x v="0"/>
    <n v="15500"/>
    <s v="Fraud"/>
    <x v="0"/>
    <x v="4"/>
    <n v="167844.23"/>
    <n v="0"/>
    <m/>
    <m/>
    <s v="MID-LEVEL"/>
  </r>
  <r>
    <x v="14"/>
    <x v="3"/>
    <n v="14500"/>
    <s v="Theft"/>
    <x v="0"/>
    <x v="4"/>
    <n v="588769.47"/>
    <n v="0"/>
    <m/>
    <m/>
    <s v="MID-LEVEL"/>
  </r>
  <r>
    <x v="14"/>
    <x v="0"/>
    <n v="13500"/>
    <s v="Weapons offenses"/>
    <x v="0"/>
    <x v="4"/>
    <n v="80604.240000000005"/>
    <n v="0"/>
    <m/>
    <m/>
    <s v="BCM"/>
  </r>
  <r>
    <x v="2"/>
    <x v="10"/>
    <n v="11200"/>
    <s v="Homicide"/>
    <x v="0"/>
    <x v="4"/>
    <n v="38858.65"/>
    <n v="0"/>
    <m/>
    <m/>
    <s v="Other"/>
  </r>
  <r>
    <x v="14"/>
    <x v="3"/>
    <n v="18500"/>
    <s v="Other criminal"/>
    <x v="0"/>
    <x v="4"/>
    <n v="637633.86"/>
    <n v="0"/>
    <m/>
    <m/>
    <s v="MID-LEVEL"/>
  </r>
  <r>
    <x v="0"/>
    <x v="8"/>
    <n v="13500"/>
    <s v="Weapons offenses"/>
    <x v="0"/>
    <x v="4"/>
    <n v="118867.97"/>
    <n v="0"/>
    <m/>
    <m/>
    <s v="BCM"/>
  </r>
  <r>
    <x v="2"/>
    <x v="0"/>
    <n v="13500"/>
    <s v="Weapons offenses"/>
    <x v="0"/>
    <x v="4"/>
    <n v="56440.63"/>
    <n v="0"/>
    <m/>
    <m/>
    <s v="BCM"/>
  </r>
  <r>
    <x v="2"/>
    <x v="2"/>
    <n v="15500"/>
    <s v="Fraud"/>
    <x v="0"/>
    <x v="4"/>
    <n v="162491.04999999999"/>
    <n v="0"/>
    <m/>
    <m/>
    <s v="MID-LEVEL"/>
  </r>
  <r>
    <x v="14"/>
    <x v="9"/>
    <n v="11200"/>
    <s v="Homicide"/>
    <x v="0"/>
    <x v="4"/>
    <n v="286490.55"/>
    <n v="0"/>
    <m/>
    <m/>
    <s v="BCM"/>
  </r>
  <r>
    <x v="14"/>
    <x v="4"/>
    <n v="11200"/>
    <s v="Homicide"/>
    <x v="0"/>
    <x v="4"/>
    <n v="169853.23"/>
    <n v="0"/>
    <m/>
    <m/>
    <s v="BCM"/>
  </r>
  <r>
    <x v="2"/>
    <x v="6"/>
    <n v="11200"/>
    <s v="Homicide"/>
    <x v="0"/>
    <x v="4"/>
    <n v="191214.63"/>
    <n v="0"/>
    <m/>
    <m/>
    <s v="BCM"/>
  </r>
  <r>
    <x v="2"/>
    <x v="6"/>
    <n v="13000"/>
    <s v="Break and enter"/>
    <x v="0"/>
    <x v="4"/>
    <n v="386633.24"/>
    <n v="0"/>
    <m/>
    <m/>
    <s v="MID-LEVEL"/>
  </r>
  <r>
    <x v="2"/>
    <x v="11"/>
    <n v="17000"/>
    <s v="Mischief"/>
    <x v="0"/>
    <x v="4"/>
    <n v="125828.29"/>
    <n v="0"/>
    <m/>
    <m/>
    <s v="MID-LEVEL"/>
  </r>
  <r>
    <x v="14"/>
    <x v="2"/>
    <n v="12500"/>
    <s v="Robbery"/>
    <x v="0"/>
    <x v="4"/>
    <n v="183441.21"/>
    <n v="0"/>
    <m/>
    <m/>
    <s v="BCM"/>
  </r>
  <r>
    <x v="2"/>
    <x v="4"/>
    <n v="12500"/>
    <s v="Robbery"/>
    <x v="0"/>
    <x v="4"/>
    <n v="127909.72"/>
    <n v="0"/>
    <m/>
    <m/>
    <s v="BCM"/>
  </r>
  <r>
    <x v="2"/>
    <x v="9"/>
    <n v="11500"/>
    <s v="Murder"/>
    <x v="1"/>
    <x v="4"/>
    <n v="6139.13"/>
    <n v="0"/>
    <m/>
    <m/>
    <s v="BCM"/>
  </r>
  <r>
    <x v="14"/>
    <x v="9"/>
    <n v="17500"/>
    <s v="Other drug offenses"/>
    <x v="0"/>
    <x v="4"/>
    <n v="22032.41"/>
    <n v="0"/>
    <m/>
    <m/>
    <s v="MID-LEVEL"/>
  </r>
  <r>
    <x v="14"/>
    <x v="9"/>
    <n v="16500"/>
    <s v="Other vehicle offenses"/>
    <x v="0"/>
    <x v="4"/>
    <n v="118592.93"/>
    <n v="0"/>
    <m/>
    <m/>
    <s v="MID-LEVEL"/>
  </r>
  <r>
    <x v="14"/>
    <x v="4"/>
    <n v="12500"/>
    <s v="Robbery"/>
    <x v="0"/>
    <x v="4"/>
    <n v="563796.29"/>
    <n v="0"/>
    <m/>
    <m/>
    <s v="MID-LEVEL"/>
  </r>
  <r>
    <x v="6"/>
    <x v="6"/>
    <n v="14000"/>
    <s v="Assault"/>
    <x v="0"/>
    <x v="4"/>
    <n v="1091.4000000000001"/>
    <n v="0"/>
    <m/>
    <m/>
    <s v="Other"/>
  </r>
  <r>
    <x v="14"/>
    <x v="8"/>
    <n v="15500"/>
    <s v="Fraud"/>
    <x v="0"/>
    <x v="4"/>
    <n v="175164.34"/>
    <n v="0"/>
    <m/>
    <m/>
    <s v="MID-LEVEL"/>
  </r>
  <r>
    <x v="2"/>
    <x v="5"/>
    <n v="16000"/>
    <s v="Impaired driving"/>
    <x v="0"/>
    <x v="4"/>
    <n v="106957.05"/>
    <n v="0"/>
    <m/>
    <m/>
    <s v="MID-LEVEL"/>
  </r>
  <r>
    <x v="14"/>
    <x v="7"/>
    <n v="18000"/>
    <s v="Fail to comply"/>
    <x v="0"/>
    <x v="4"/>
    <n v="1122135.4099999999"/>
    <n v="0"/>
    <m/>
    <m/>
    <s v="MID-LEVEL"/>
  </r>
  <r>
    <x v="14"/>
    <x v="4"/>
    <n v="13000"/>
    <s v="Break and enter"/>
    <x v="0"/>
    <x v="4"/>
    <n v="453968.79"/>
    <n v="0"/>
    <m/>
    <m/>
    <s v="MID-LEVEL"/>
  </r>
  <r>
    <x v="9"/>
    <x v="6"/>
    <n v="14000"/>
    <s v="Assault"/>
    <x v="0"/>
    <x v="4"/>
    <n v="949248.4"/>
    <n v="0"/>
    <m/>
    <m/>
    <s v="MID-LEVEL"/>
  </r>
  <r>
    <x v="3"/>
    <x v="9"/>
    <n v="11500"/>
    <s v="Sexual assault"/>
    <x v="0"/>
    <x v="4"/>
    <n v="374361.06"/>
    <n v="0"/>
    <m/>
    <m/>
    <s v="MID-LEVEL"/>
  </r>
  <r>
    <x v="3"/>
    <x v="1"/>
    <n v="12000"/>
    <s v="Narcotics - cocaine and heroin"/>
    <x v="0"/>
    <x v="4"/>
    <n v="813071.03"/>
    <n v="0"/>
    <m/>
    <m/>
    <s v="MID-LEVEL"/>
  </r>
  <r>
    <x v="2"/>
    <x v="11"/>
    <n v="17500"/>
    <s v="Other drug offenses"/>
    <x v="0"/>
    <x v="4"/>
    <n v="32324.07"/>
    <n v="0"/>
    <m/>
    <m/>
    <s v="MID-LEVEL"/>
  </r>
  <r>
    <x v="3"/>
    <x v="6"/>
    <n v="11200"/>
    <s v="Homicide"/>
    <x v="0"/>
    <x v="4"/>
    <n v="224078.24"/>
    <n v="0"/>
    <m/>
    <m/>
    <s v="BCM"/>
  </r>
  <r>
    <x v="3"/>
    <x v="4"/>
    <n v="12000"/>
    <s v="Narcotics - cocaine and heroin"/>
    <x v="0"/>
    <x v="4"/>
    <n v="743349.83"/>
    <n v="0"/>
    <m/>
    <m/>
    <s v="MID-LEVEL"/>
  </r>
  <r>
    <x v="3"/>
    <x v="7"/>
    <n v="13000"/>
    <s v="Break and enter"/>
    <x v="0"/>
    <x v="4"/>
    <n v="417370.02"/>
    <n v="0"/>
    <m/>
    <m/>
    <s v="MID-LEVEL"/>
  </r>
  <r>
    <x v="3"/>
    <x v="3"/>
    <n v="18500"/>
    <s v="Other criminal"/>
    <x v="0"/>
    <x v="4"/>
    <n v="93681.75"/>
    <n v="0"/>
    <m/>
    <m/>
    <s v="BCM"/>
  </r>
  <r>
    <x v="14"/>
    <x v="10"/>
    <n v="11500"/>
    <s v="Sexual assault"/>
    <x v="0"/>
    <x v="4"/>
    <n v="109806.57"/>
    <n v="0"/>
    <m/>
    <m/>
    <s v="BCM"/>
  </r>
  <r>
    <x v="9"/>
    <x v="6"/>
    <n v="15500"/>
    <s v="Fraud"/>
    <x v="0"/>
    <x v="4"/>
    <n v="110700.35"/>
    <n v="0"/>
    <m/>
    <m/>
    <s v="MID-LEVEL"/>
  </r>
  <r>
    <x v="14"/>
    <x v="5"/>
    <n v="11200"/>
    <s v="Homicide"/>
    <x v="0"/>
    <x v="4"/>
    <n v="283279.78999999998"/>
    <n v="0"/>
    <m/>
    <m/>
    <s v="BCM"/>
  </r>
  <r>
    <x v="14"/>
    <x v="7"/>
    <n v="16500"/>
    <s v="Other vehicle offenses"/>
    <x v="0"/>
    <x v="4"/>
    <n v="108751.43"/>
    <n v="0"/>
    <m/>
    <m/>
    <s v="MID-LEVEL"/>
  </r>
  <r>
    <x v="9"/>
    <x v="7"/>
    <n v="12500"/>
    <s v="Robbery"/>
    <x v="0"/>
    <x v="4"/>
    <n v="532927.42000000004"/>
    <n v="0"/>
    <m/>
    <m/>
    <s v="MID-LEVEL"/>
  </r>
  <r>
    <x v="14"/>
    <x v="5"/>
    <n v="12000"/>
    <s v="Narcotics - cocaine and heroin"/>
    <x v="0"/>
    <x v="4"/>
    <n v="90217.74"/>
    <n v="0"/>
    <m/>
    <m/>
    <s v="BCM"/>
  </r>
  <r>
    <x v="14"/>
    <x v="9"/>
    <n v="15000"/>
    <s v="Threatening"/>
    <x v="0"/>
    <x v="4"/>
    <n v="161465.22"/>
    <n v="0"/>
    <m/>
    <m/>
    <s v="MID-LEVEL"/>
  </r>
  <r>
    <x v="9"/>
    <x v="7"/>
    <n v="11500"/>
    <s v="Sexual assault"/>
    <x v="0"/>
    <x v="4"/>
    <n v="101470.03"/>
    <n v="0"/>
    <m/>
    <m/>
    <s v="Other"/>
  </r>
  <r>
    <x v="2"/>
    <x v="1"/>
    <n v="12000"/>
    <s v="Narcotics - cocaine and heroin"/>
    <x v="0"/>
    <x v="4"/>
    <n v="47346.39"/>
    <n v="0"/>
    <m/>
    <m/>
    <s v="BCM"/>
  </r>
  <r>
    <x v="9"/>
    <x v="11"/>
    <n v="11500"/>
    <s v="Sexual assault"/>
    <x v="0"/>
    <x v="4"/>
    <n v="132258.76"/>
    <n v="0"/>
    <m/>
    <m/>
    <s v="Other"/>
  </r>
  <r>
    <x v="3"/>
    <x v="8"/>
    <n v="12000"/>
    <s v="Narcotics - cocaine and heroin"/>
    <x v="0"/>
    <x v="4"/>
    <n v="494222.53"/>
    <n v="0"/>
    <m/>
    <m/>
    <s v="MID-LEVEL"/>
  </r>
  <r>
    <x v="0"/>
    <x v="3"/>
    <n v="16500"/>
    <s v="Other vehicle offenses"/>
    <x v="0"/>
    <x v="4"/>
    <n v="89053.86"/>
    <n v="0"/>
    <m/>
    <m/>
    <s v="MID-LEVEL"/>
  </r>
  <r>
    <x v="14"/>
    <x v="11"/>
    <n v="17500"/>
    <s v="Other drug offenses"/>
    <x v="0"/>
    <x v="4"/>
    <n v="40925.71"/>
    <n v="0"/>
    <m/>
    <m/>
    <s v="MID-LEVEL"/>
  </r>
  <r>
    <x v="2"/>
    <x v="2"/>
    <n v="11500"/>
    <s v="Sexual assault"/>
    <x v="0"/>
    <x v="4"/>
    <n v="78477.539999999994"/>
    <n v="0"/>
    <m/>
    <m/>
    <s v="Other"/>
  </r>
  <r>
    <x v="9"/>
    <x v="1"/>
    <n v="12000"/>
    <s v="Narcotics - cocaine and heroin"/>
    <x v="0"/>
    <x v="4"/>
    <n v="184952.99"/>
    <n v="0"/>
    <m/>
    <m/>
    <s v="BCM"/>
  </r>
  <r>
    <x v="14"/>
    <x v="0"/>
    <n v="15000"/>
    <s v="Threatening"/>
    <x v="0"/>
    <x v="4"/>
    <n v="168436.97"/>
    <n v="0"/>
    <m/>
    <m/>
    <s v="MID-LEVEL"/>
  </r>
  <r>
    <x v="9"/>
    <x v="4"/>
    <n v="14500"/>
    <s v="Theft"/>
    <x v="0"/>
    <x v="4"/>
    <n v="384572.63"/>
    <n v="0"/>
    <m/>
    <m/>
    <s v="MID-LEVEL"/>
  </r>
  <r>
    <x v="3"/>
    <x v="0"/>
    <n v="11500"/>
    <s v="Sexual assault"/>
    <x v="0"/>
    <x v="4"/>
    <n v="27891.13"/>
    <n v="0"/>
    <m/>
    <m/>
    <s v="Other"/>
  </r>
  <r>
    <x v="14"/>
    <x v="5"/>
    <n v="11200"/>
    <s v="Homicide"/>
    <x v="0"/>
    <x v="4"/>
    <n v="92654.03"/>
    <n v="0"/>
    <m/>
    <m/>
    <s v="Other"/>
  </r>
  <r>
    <x v="3"/>
    <x v="0"/>
    <n v="14000"/>
    <s v="Assault"/>
    <x v="0"/>
    <x v="4"/>
    <n v="719256.29"/>
    <n v="0"/>
    <m/>
    <m/>
    <s v="MID-LEVEL"/>
  </r>
  <r>
    <x v="9"/>
    <x v="5"/>
    <n v="13500"/>
    <s v="Weapons offenses"/>
    <x v="0"/>
    <x v="4"/>
    <n v="452504.87"/>
    <n v="0"/>
    <m/>
    <m/>
    <s v="MID-LEVEL"/>
  </r>
  <r>
    <x v="2"/>
    <x v="1"/>
    <n v="13500"/>
    <s v="Weapons offenses"/>
    <x v="0"/>
    <x v="4"/>
    <n v="35077.699999999997"/>
    <n v="0"/>
    <m/>
    <m/>
    <s v="BCM"/>
  </r>
  <r>
    <x v="3"/>
    <x v="2"/>
    <n v="12000"/>
    <s v="Narcotics - cocaine and heroin"/>
    <x v="0"/>
    <x v="4"/>
    <n v="169455.72"/>
    <n v="0"/>
    <m/>
    <m/>
    <s v="BCM"/>
  </r>
  <r>
    <x v="14"/>
    <x v="10"/>
    <n v="11200"/>
    <s v="Homicide"/>
    <x v="0"/>
    <x v="4"/>
    <n v="32747.919999999998"/>
    <n v="0"/>
    <m/>
    <m/>
    <s v="Other"/>
  </r>
  <r>
    <x v="9"/>
    <x v="0"/>
    <n v="12500"/>
    <s v="Robbery"/>
    <x v="0"/>
    <x v="4"/>
    <n v="118136.78"/>
    <n v="0"/>
    <m/>
    <m/>
    <s v="BCM"/>
  </r>
  <r>
    <x v="2"/>
    <x v="6"/>
    <n v="13500"/>
    <s v="Weapons offenses"/>
    <x v="0"/>
    <x v="4"/>
    <n v="110377.68"/>
    <n v="0"/>
    <m/>
    <m/>
    <s v="BCM"/>
  </r>
  <r>
    <x v="3"/>
    <x v="11"/>
    <n v="13500"/>
    <s v="Weapons offenses"/>
    <x v="0"/>
    <x v="4"/>
    <n v="61397.75"/>
    <n v="0"/>
    <m/>
    <m/>
    <s v="BCM"/>
  </r>
  <r>
    <x v="3"/>
    <x v="11"/>
    <n v="13500"/>
    <s v="Weapons offenses"/>
    <x v="0"/>
    <x v="4"/>
    <n v="256239.44"/>
    <n v="0"/>
    <m/>
    <m/>
    <s v="MID-LEVEL"/>
  </r>
  <r>
    <x v="3"/>
    <x v="2"/>
    <n v="18500"/>
    <s v="Other criminal"/>
    <x v="0"/>
    <x v="4"/>
    <n v="697856.93"/>
    <n v="0"/>
    <m/>
    <m/>
    <s v="MID-LEVEL"/>
  </r>
  <r>
    <x v="3"/>
    <x v="0"/>
    <n v="11200"/>
    <s v="Homicide"/>
    <x v="0"/>
    <x v="4"/>
    <n v="110427.86"/>
    <n v="0"/>
    <m/>
    <m/>
    <s v="MID-LEVEL"/>
  </r>
  <r>
    <x v="9"/>
    <x v="8"/>
    <n v="18000"/>
    <s v="Fail to comply"/>
    <x v="0"/>
    <x v="4"/>
    <n v="762570.41"/>
    <n v="0"/>
    <m/>
    <m/>
    <s v="MID-LEVEL"/>
  </r>
  <r>
    <x v="9"/>
    <x v="9"/>
    <n v="12500"/>
    <s v="Robbery"/>
    <x v="0"/>
    <x v="4"/>
    <n v="82844.12"/>
    <n v="0"/>
    <m/>
    <m/>
    <s v="BCM"/>
  </r>
  <r>
    <x v="3"/>
    <x v="3"/>
    <n v="18000"/>
    <s v="Fail to comply"/>
    <x v="0"/>
    <x v="4"/>
    <n v="641256.34"/>
    <n v="0"/>
    <m/>
    <m/>
    <s v="MID-LEVEL"/>
  </r>
  <r>
    <x v="3"/>
    <x v="5"/>
    <n v="18000"/>
    <s v="Fail to comply"/>
    <x v="0"/>
    <x v="4"/>
    <n v="803114.39"/>
    <n v="0"/>
    <m/>
    <m/>
    <s v="MID-LEVEL"/>
  </r>
  <r>
    <x v="14"/>
    <x v="5"/>
    <n v="12500"/>
    <s v="Robbery"/>
    <x v="0"/>
    <x v="4"/>
    <n v="209314.63"/>
    <n v="0"/>
    <m/>
    <m/>
    <s v="BCM"/>
  </r>
  <r>
    <x v="0"/>
    <x v="9"/>
    <n v="12500"/>
    <s v="Robbery"/>
    <x v="0"/>
    <x v="4"/>
    <n v="397793.39"/>
    <n v="0"/>
    <m/>
    <m/>
    <s v="MID-LEVEL"/>
  </r>
  <r>
    <x v="9"/>
    <x v="11"/>
    <n v="16500"/>
    <s v="Other vehicle offenses"/>
    <x v="0"/>
    <x v="4"/>
    <n v="117302.24"/>
    <n v="0"/>
    <m/>
    <m/>
    <s v="MID-LEVEL"/>
  </r>
  <r>
    <x v="3"/>
    <x v="0"/>
    <n v="15500"/>
    <s v="Fraud"/>
    <x v="0"/>
    <x v="4"/>
    <n v="86142.88"/>
    <n v="0"/>
    <m/>
    <m/>
    <s v="MID-LEVEL"/>
  </r>
  <r>
    <x v="9"/>
    <x v="6"/>
    <n v="18500"/>
    <s v="Other criminal"/>
    <x v="0"/>
    <x v="4"/>
    <n v="246528"/>
    <n v="0"/>
    <m/>
    <m/>
    <s v="BCM"/>
  </r>
  <r>
    <x v="3"/>
    <x v="0"/>
    <n v="11000"/>
    <s v="Murder"/>
    <x v="1"/>
    <x v="4"/>
    <n v="370436.98"/>
    <n v="0"/>
    <m/>
    <m/>
    <s v="BCM"/>
  </r>
  <r>
    <x v="9"/>
    <x v="9"/>
    <n v="12000"/>
    <s v="Narcotics - cocaine and heroin"/>
    <x v="0"/>
    <x v="4"/>
    <n v="744561.83"/>
    <n v="0"/>
    <m/>
    <m/>
    <s v="MID-LEVEL"/>
  </r>
  <r>
    <x v="0"/>
    <x v="4"/>
    <n v="11500"/>
    <s v="Sexual assault"/>
    <x v="0"/>
    <x v="4"/>
    <n v="518781.88"/>
    <n v="0"/>
    <m/>
    <m/>
    <s v="MID-LEVEL"/>
  </r>
  <r>
    <x v="14"/>
    <x v="8"/>
    <n v="14000"/>
    <s v="Assault"/>
    <x v="0"/>
    <x v="4"/>
    <n v="19392.89"/>
    <n v="0"/>
    <m/>
    <m/>
    <s v="BCM"/>
  </r>
  <r>
    <x v="9"/>
    <x v="9"/>
    <n v="18000"/>
    <s v="Murder"/>
    <x v="1"/>
    <x v="4"/>
    <n v="218.26"/>
    <n v="0"/>
    <m/>
    <m/>
    <s v="BCM"/>
  </r>
  <r>
    <x v="3"/>
    <x v="10"/>
    <n v="18000"/>
    <s v="Fail to comply"/>
    <x v="0"/>
    <x v="4"/>
    <n v="613338.89"/>
    <n v="0"/>
    <m/>
    <m/>
    <s v="MID-LEVEL"/>
  </r>
  <r>
    <x v="0"/>
    <x v="5"/>
    <n v="12000"/>
    <s v="Narcotics - cocaine and heroin"/>
    <x v="0"/>
    <x v="4"/>
    <n v="746133.55"/>
    <n v="0"/>
    <m/>
    <m/>
    <s v="MID-LEVEL"/>
  </r>
  <r>
    <x v="3"/>
    <x v="3"/>
    <n v="14000"/>
    <s v="Assault"/>
    <x v="0"/>
    <x v="4"/>
    <n v="740610.15"/>
    <n v="0"/>
    <m/>
    <m/>
    <s v="MID-LEVEL"/>
  </r>
  <r>
    <x v="3"/>
    <x v="5"/>
    <n v="14500"/>
    <s v="Theft"/>
    <x v="0"/>
    <x v="4"/>
    <n v="396671.79"/>
    <n v="0"/>
    <m/>
    <m/>
    <s v="MID-LEVEL"/>
  </r>
  <r>
    <x v="3"/>
    <x v="9"/>
    <n v="11200"/>
    <s v="Homicide"/>
    <x v="0"/>
    <x v="4"/>
    <n v="32271.21"/>
    <n v="0"/>
    <m/>
    <m/>
    <s v="Other"/>
  </r>
  <r>
    <x v="14"/>
    <x v="5"/>
    <n v="16500"/>
    <s v="Other vehicle offenses"/>
    <x v="0"/>
    <x v="4"/>
    <n v="10517"/>
    <n v="0"/>
    <m/>
    <m/>
    <s v="BCM"/>
  </r>
  <r>
    <x v="0"/>
    <x v="8"/>
    <n v="16000"/>
    <s v="Impaired driving"/>
    <x v="0"/>
    <x v="4"/>
    <n v="155294.82"/>
    <n v="0"/>
    <m/>
    <m/>
    <s v="MID-LEVEL"/>
  </r>
  <r>
    <x v="9"/>
    <x v="9"/>
    <n v="18000"/>
    <s v="Fail to comply"/>
    <x v="0"/>
    <x v="4"/>
    <n v="759371.33"/>
    <n v="0"/>
    <m/>
    <m/>
    <s v="MID-LEVEL"/>
  </r>
  <r>
    <x v="9"/>
    <x v="9"/>
    <n v="15000"/>
    <s v="Threatening"/>
    <x v="0"/>
    <x v="4"/>
    <n v="127337.16"/>
    <n v="0"/>
    <m/>
    <m/>
    <s v="MID-LEVEL"/>
  </r>
  <r>
    <x v="9"/>
    <x v="0"/>
    <n v="16500"/>
    <s v="Other vehicle offenses"/>
    <x v="0"/>
    <x v="4"/>
    <n v="114674.03"/>
    <n v="0"/>
    <m/>
    <m/>
    <s v="MID-LEVEL"/>
  </r>
  <r>
    <x v="3"/>
    <x v="0"/>
    <n v="13500"/>
    <s v="Weapons offenses"/>
    <x v="0"/>
    <x v="4"/>
    <n v="211587.21"/>
    <n v="0"/>
    <m/>
    <m/>
    <s v="MID-LEVEL"/>
  </r>
  <r>
    <x v="0"/>
    <x v="8"/>
    <n v="14500"/>
    <s v="Theft"/>
    <x v="0"/>
    <x v="4"/>
    <n v="423503.65"/>
    <n v="0"/>
    <m/>
    <m/>
    <s v="MID-LEVEL"/>
  </r>
  <r>
    <x v="0"/>
    <x v="0"/>
    <n v="11200"/>
    <s v="Homicide"/>
    <x v="0"/>
    <x v="4"/>
    <n v="179748.11"/>
    <n v="0"/>
    <m/>
    <m/>
    <s v="BCM"/>
  </r>
  <r>
    <x v="3"/>
    <x v="10"/>
    <n v="13500"/>
    <s v="Weapons offenses"/>
    <x v="0"/>
    <x v="4"/>
    <n v="89101.36"/>
    <n v="0"/>
    <m/>
    <m/>
    <s v="BCM"/>
  </r>
  <r>
    <x v="9"/>
    <x v="1"/>
    <n v="18000"/>
    <s v="Fail to comply"/>
    <x v="0"/>
    <x v="4"/>
    <n v="814651.85"/>
    <n v="0"/>
    <m/>
    <m/>
    <s v="MID-LEVEL"/>
  </r>
  <r>
    <x v="9"/>
    <x v="0"/>
    <n v="18000"/>
    <s v="Fail to comply"/>
    <x v="0"/>
    <x v="4"/>
    <n v="668012.71"/>
    <n v="0"/>
    <m/>
    <m/>
    <s v="MID-LEVEL"/>
  </r>
  <r>
    <x v="3"/>
    <x v="7"/>
    <n v="12500"/>
    <s v="Robbery"/>
    <x v="0"/>
    <x v="4"/>
    <n v="21062.81"/>
    <n v="0"/>
    <m/>
    <m/>
    <s v="Other"/>
  </r>
  <r>
    <x v="3"/>
    <x v="7"/>
    <n v="11000"/>
    <s v="Murder"/>
    <x v="1"/>
    <x v="4"/>
    <n v="40625.800000000003"/>
    <n v="0"/>
    <m/>
    <m/>
    <s v="MID-LEVEL"/>
  </r>
  <r>
    <x v="9"/>
    <x v="10"/>
    <n v="15500"/>
    <s v="Fraud"/>
    <x v="0"/>
    <x v="4"/>
    <n v="110690.07"/>
    <n v="0"/>
    <m/>
    <m/>
    <s v="MID-LEVEL"/>
  </r>
  <r>
    <x v="9"/>
    <x v="10"/>
    <n v="11200"/>
    <s v="Homicide"/>
    <x v="0"/>
    <x v="4"/>
    <n v="65687.41"/>
    <n v="0"/>
    <m/>
    <m/>
    <s v="Other"/>
  </r>
  <r>
    <x v="11"/>
    <x v="10"/>
    <n v="13500"/>
    <s v="Weapons offenses"/>
    <x v="0"/>
    <x v="4"/>
    <n v="430733.04"/>
    <n v="0"/>
    <m/>
    <m/>
    <s v="MID-LEVEL"/>
  </r>
  <r>
    <x v="3"/>
    <x v="11"/>
    <n v="12500"/>
    <s v="Robbery"/>
    <x v="0"/>
    <x v="4"/>
    <n v="65479.35"/>
    <n v="0"/>
    <m/>
    <m/>
    <s v="Other"/>
  </r>
  <r>
    <x v="0"/>
    <x v="0"/>
    <n v="14500"/>
    <s v="Theft"/>
    <x v="0"/>
    <x v="4"/>
    <n v="358052.82"/>
    <n v="0"/>
    <m/>
    <m/>
    <s v="MID-LEVEL"/>
  </r>
  <r>
    <x v="9"/>
    <x v="9"/>
    <n v="13500"/>
    <s v="Weapons offenses"/>
    <x v="0"/>
    <x v="4"/>
    <n v="313369.90999999997"/>
    <n v="0"/>
    <m/>
    <m/>
    <s v="MID-LEVEL"/>
  </r>
  <r>
    <x v="0"/>
    <x v="7"/>
    <n v="13500"/>
    <s v="Weapons offenses"/>
    <x v="0"/>
    <x v="4"/>
    <n v="371158.94"/>
    <n v="0"/>
    <m/>
    <m/>
    <s v="MID-LEVEL"/>
  </r>
  <r>
    <x v="0"/>
    <x v="5"/>
    <n v="16500"/>
    <s v="Other vehicle offenses"/>
    <x v="0"/>
    <x v="4"/>
    <n v="133262.97"/>
    <n v="0"/>
    <m/>
    <m/>
    <s v="MID-LEVEL"/>
  </r>
  <r>
    <x v="3"/>
    <x v="1"/>
    <n v="15000"/>
    <s v="Threatening"/>
    <x v="0"/>
    <x v="4"/>
    <n v="142105.38"/>
    <n v="0"/>
    <m/>
    <m/>
    <s v="MID-LEVEL"/>
  </r>
  <r>
    <x v="9"/>
    <x v="5"/>
    <n v="10000"/>
    <s v="Other criminal"/>
    <x v="0"/>
    <x v="4"/>
    <n v="14404.44"/>
    <n v="0"/>
    <m/>
    <m/>
    <s v="MID-LEVEL"/>
  </r>
  <r>
    <x v="0"/>
    <x v="8"/>
    <n v="12500"/>
    <s v="Robbery"/>
    <x v="0"/>
    <x v="4"/>
    <n v="21965.3"/>
    <n v="0"/>
    <m/>
    <m/>
    <s v="BCM"/>
  </r>
  <r>
    <x v="3"/>
    <x v="4"/>
    <n v="16500"/>
    <s v="Other vehicle offenses"/>
    <x v="0"/>
    <x v="4"/>
    <n v="12823.96"/>
    <n v="0"/>
    <m/>
    <m/>
    <s v="BCM"/>
  </r>
  <r>
    <x v="0"/>
    <x v="0"/>
    <n v="15000"/>
    <s v="Threatening"/>
    <x v="0"/>
    <x v="4"/>
    <n v="124476.53"/>
    <n v="0"/>
    <m/>
    <m/>
    <s v="MID-LEVEL"/>
  </r>
  <r>
    <x v="3"/>
    <x v="2"/>
    <n v="13000"/>
    <s v="Break and enter"/>
    <x v="0"/>
    <x v="4"/>
    <n v="463928.13"/>
    <n v="0"/>
    <m/>
    <m/>
    <s v="MID-LEVEL"/>
  </r>
  <r>
    <x v="0"/>
    <x v="11"/>
    <n v="13500"/>
    <s v="Weapons offenses"/>
    <x v="0"/>
    <x v="4"/>
    <n v="64583.07"/>
    <n v="0"/>
    <m/>
    <m/>
    <s v="BCM"/>
  </r>
  <r>
    <x v="9"/>
    <x v="6"/>
    <n v="13500"/>
    <s v="Weapons offenses"/>
    <x v="0"/>
    <x v="4"/>
    <n v="338454.29"/>
    <n v="0"/>
    <m/>
    <m/>
    <s v="MID-LEVEL"/>
  </r>
  <r>
    <x v="2"/>
    <x v="2"/>
    <n v="16500"/>
    <s v="Other vehicle offenses"/>
    <x v="0"/>
    <x v="4"/>
    <n v="2574.98"/>
    <n v="0"/>
    <m/>
    <m/>
    <s v="Other"/>
  </r>
  <r>
    <x v="14"/>
    <x v="10"/>
    <n v="16500"/>
    <s v="Other vehicle offenses"/>
    <x v="0"/>
    <x v="4"/>
    <n v="10968.01"/>
    <n v="0"/>
    <m/>
    <m/>
    <s v="Other"/>
  </r>
  <r>
    <x v="0"/>
    <x v="3"/>
    <n v="13500"/>
    <s v="Weapons offenses"/>
    <x v="0"/>
    <x v="4"/>
    <n v="350588.09"/>
    <n v="0"/>
    <m/>
    <m/>
    <s v="MID-LEVEL"/>
  </r>
  <r>
    <x v="0"/>
    <x v="4"/>
    <n v="11000"/>
    <s v="Murder"/>
    <x v="1"/>
    <x v="4"/>
    <n v="714308.54"/>
    <n v="0"/>
    <m/>
    <m/>
    <s v="BCM"/>
  </r>
  <r>
    <x v="4"/>
    <x v="11"/>
    <n v="18500"/>
    <s v="Other criminal"/>
    <x v="0"/>
    <x v="4"/>
    <n v="173318.85"/>
    <n v="0"/>
    <m/>
    <m/>
    <s v="BCM"/>
  </r>
  <r>
    <x v="9"/>
    <x v="9"/>
    <n v="12000"/>
    <s v="Narcotics - cocaine and heroin"/>
    <x v="0"/>
    <x v="4"/>
    <n v="93458.17"/>
    <n v="0"/>
    <m/>
    <m/>
    <s v="BCM"/>
  </r>
  <r>
    <x v="3"/>
    <x v="6"/>
    <n v="16500"/>
    <s v="Other vehicle offenses"/>
    <x v="0"/>
    <x v="4"/>
    <n v="98449.88"/>
    <n v="0"/>
    <m/>
    <m/>
    <s v="MID-LEVEL"/>
  </r>
  <r>
    <x v="0"/>
    <x v="9"/>
    <n v="13000"/>
    <s v="Break and enter"/>
    <x v="0"/>
    <x v="4"/>
    <n v="360935.2"/>
    <n v="0"/>
    <m/>
    <m/>
    <s v="MID-LEVEL"/>
  </r>
  <r>
    <x v="0"/>
    <x v="8"/>
    <n v="14000"/>
    <s v="Assault"/>
    <x v="0"/>
    <x v="4"/>
    <n v="1164462.22"/>
    <n v="0"/>
    <m/>
    <m/>
    <s v="MID-LEVEL"/>
  </r>
  <r>
    <x v="3"/>
    <x v="5"/>
    <n v="11500"/>
    <s v="Sexual assault"/>
    <x v="0"/>
    <x v="4"/>
    <n v="89089.57"/>
    <n v="0"/>
    <m/>
    <m/>
    <s v="BCM"/>
  </r>
  <r>
    <x v="9"/>
    <x v="5"/>
    <n v="18000"/>
    <s v="Fail to comply"/>
    <x v="0"/>
    <x v="4"/>
    <n v="800508.48"/>
    <n v="0"/>
    <m/>
    <m/>
    <s v="MID-LEVEL"/>
  </r>
  <r>
    <x v="9"/>
    <x v="1"/>
    <n v="11500"/>
    <s v="Sexual assault"/>
    <x v="0"/>
    <x v="4"/>
    <n v="75920.490000000005"/>
    <n v="0"/>
    <m/>
    <m/>
    <s v="BCM"/>
  </r>
  <r>
    <x v="0"/>
    <x v="7"/>
    <n v="11500"/>
    <s v="Sexual assault"/>
    <x v="0"/>
    <x v="4"/>
    <n v="113847.65"/>
    <n v="0"/>
    <m/>
    <m/>
    <s v="BCM"/>
  </r>
  <r>
    <x v="14"/>
    <x v="2"/>
    <n v="10000"/>
    <s v="Other criminal"/>
    <x v="0"/>
    <x v="4"/>
    <n v="12785.75"/>
    <n v="0"/>
    <m/>
    <m/>
    <s v="MID-LEVEL"/>
  </r>
  <r>
    <x v="4"/>
    <x v="8"/>
    <n v="11500"/>
    <s v="Sexual assault"/>
    <x v="0"/>
    <x v="4"/>
    <n v="553089.91"/>
    <n v="0"/>
    <m/>
    <m/>
    <s v="MID-LEVEL"/>
  </r>
  <r>
    <x v="3"/>
    <x v="5"/>
    <n v="11500"/>
    <s v="Sexual assault"/>
    <x v="0"/>
    <x v="4"/>
    <n v="70413.66"/>
    <n v="0"/>
    <m/>
    <m/>
    <s v="Other"/>
  </r>
  <r>
    <x v="9"/>
    <x v="4"/>
    <n v="16500"/>
    <s v="Other vehicle offenses"/>
    <x v="0"/>
    <x v="4"/>
    <n v="109251.36"/>
    <n v="0"/>
    <m/>
    <m/>
    <s v="MID-LEVEL"/>
  </r>
  <r>
    <x v="9"/>
    <x v="3"/>
    <n v="13500"/>
    <s v="Weapons offenses"/>
    <x v="0"/>
    <x v="4"/>
    <n v="332186.58"/>
    <n v="0"/>
    <m/>
    <m/>
    <s v="MID-LEVEL"/>
  </r>
  <r>
    <x v="4"/>
    <x v="9"/>
    <n v="18500"/>
    <s v="Other criminal"/>
    <x v="0"/>
    <x v="4"/>
    <n v="699427.77"/>
    <n v="0"/>
    <m/>
    <m/>
    <s v="MID-LEVEL"/>
  </r>
  <r>
    <x v="3"/>
    <x v="10"/>
    <n v="14000"/>
    <s v="Assault"/>
    <x v="0"/>
    <x v="4"/>
    <n v="21448.05"/>
    <n v="0"/>
    <m/>
    <m/>
    <s v="BCM"/>
  </r>
  <r>
    <x v="14"/>
    <x v="3"/>
    <n v="11000"/>
    <s v="Murder"/>
    <x v="1"/>
    <x v="4"/>
    <n v="33106.050000000003"/>
    <n v="0"/>
    <m/>
    <m/>
    <s v="MID-LEVEL"/>
  </r>
  <r>
    <x v="2"/>
    <x v="5"/>
    <n v="15500"/>
    <s v="Fraud"/>
    <x v="0"/>
    <x v="4"/>
    <n v="22327.4"/>
    <n v="0"/>
    <m/>
    <m/>
    <s v="BCM"/>
  </r>
  <r>
    <x v="14"/>
    <x v="11"/>
    <n v="15000"/>
    <s v="Threatening"/>
    <x v="0"/>
    <x v="4"/>
    <n v="9895.83"/>
    <n v="0"/>
    <m/>
    <m/>
    <s v="BCM"/>
  </r>
  <r>
    <x v="0"/>
    <x v="10"/>
    <n v="14000"/>
    <s v="Assault"/>
    <x v="0"/>
    <x v="4"/>
    <n v="1018163.22"/>
    <n v="0"/>
    <m/>
    <m/>
    <s v="MID-LEVEL"/>
  </r>
  <r>
    <x v="9"/>
    <x v="7"/>
    <n v="17500"/>
    <s v="Other drug offenses"/>
    <x v="0"/>
    <x v="4"/>
    <n v="1038.44"/>
    <n v="0"/>
    <m/>
    <m/>
    <s v="BCM"/>
  </r>
  <r>
    <x v="0"/>
    <x v="8"/>
    <n v="17000"/>
    <s v="Mischief"/>
    <x v="0"/>
    <x v="4"/>
    <n v="138208.26999999999"/>
    <n v="0"/>
    <m/>
    <m/>
    <s v="MID-LEVEL"/>
  </r>
  <r>
    <x v="0"/>
    <x v="1"/>
    <n v="11200"/>
    <s v="Homicide"/>
    <x v="0"/>
    <x v="4"/>
    <n v="247731.96"/>
    <n v="0"/>
    <m/>
    <m/>
    <s v="BCM"/>
  </r>
  <r>
    <x v="11"/>
    <x v="6"/>
    <n v="11000"/>
    <s v="Murder"/>
    <x v="1"/>
    <x v="4"/>
    <n v="1215214.31"/>
    <n v="0"/>
    <m/>
    <m/>
    <s v="BCM"/>
  </r>
  <r>
    <x v="0"/>
    <x v="11"/>
    <n v="18000"/>
    <s v="Fail to comply"/>
    <x v="0"/>
    <x v="4"/>
    <n v="722409.01"/>
    <n v="0"/>
    <m/>
    <m/>
    <s v="MID-LEVEL"/>
  </r>
  <r>
    <x v="4"/>
    <x v="9"/>
    <n v="18000"/>
    <s v="Fail to comply"/>
    <x v="0"/>
    <x v="4"/>
    <n v="762572.71"/>
    <n v="0"/>
    <m/>
    <m/>
    <s v="MID-LEVEL"/>
  </r>
  <r>
    <x v="9"/>
    <x v="0"/>
    <n v="15500"/>
    <s v="Fraud"/>
    <x v="0"/>
    <x v="4"/>
    <n v="83648.149999999994"/>
    <n v="0"/>
    <m/>
    <m/>
    <s v="MID-LEVEL"/>
  </r>
  <r>
    <x v="4"/>
    <x v="1"/>
    <n v="12000"/>
    <s v="Narcotics - cocaine and heroin"/>
    <x v="0"/>
    <x v="4"/>
    <n v="150132.16"/>
    <n v="0"/>
    <m/>
    <m/>
    <s v="BCM"/>
  </r>
  <r>
    <x v="9"/>
    <x v="0"/>
    <n v="13000"/>
    <s v="Break and enter"/>
    <x v="0"/>
    <x v="4"/>
    <n v="61.39"/>
    <n v="0"/>
    <m/>
    <m/>
    <s v="BCM"/>
  </r>
  <r>
    <x v="9"/>
    <x v="7"/>
    <n v="11500"/>
    <s v="Sexual assault"/>
    <x v="0"/>
    <x v="4"/>
    <n v="39798.660000000003"/>
    <n v="0"/>
    <m/>
    <m/>
    <s v="BCM"/>
  </r>
  <r>
    <x v="4"/>
    <x v="9"/>
    <n v="11500"/>
    <s v="Sexual assault"/>
    <x v="0"/>
    <x v="4"/>
    <n v="481557.85"/>
    <n v="0"/>
    <m/>
    <m/>
    <s v="MID-LEVEL"/>
  </r>
  <r>
    <x v="9"/>
    <x v="7"/>
    <n v="11200"/>
    <s v="Homicide"/>
    <x v="0"/>
    <x v="4"/>
    <n v="94521.75"/>
    <n v="0"/>
    <m/>
    <m/>
    <s v="MID-LEVEL"/>
  </r>
  <r>
    <x v="4"/>
    <x v="9"/>
    <n v="11500"/>
    <s v="Sexual assault"/>
    <x v="0"/>
    <x v="4"/>
    <n v="180057.17"/>
    <n v="0"/>
    <m/>
    <m/>
    <s v="Other"/>
  </r>
  <r>
    <x v="0"/>
    <x v="10"/>
    <n v="18500"/>
    <s v="Other criminal"/>
    <x v="0"/>
    <x v="4"/>
    <n v="188244.25"/>
    <n v="0"/>
    <m/>
    <m/>
    <s v="BCM"/>
  </r>
  <r>
    <x v="9"/>
    <x v="8"/>
    <n v="14500"/>
    <s v="Theft"/>
    <x v="0"/>
    <x v="4"/>
    <n v="3069.56"/>
    <n v="0"/>
    <m/>
    <m/>
    <s v="BCM"/>
  </r>
  <r>
    <x v="3"/>
    <x v="11"/>
    <n v="11200"/>
    <s v="Homicide"/>
    <x v="0"/>
    <x v="4"/>
    <n v="76336.42"/>
    <n v="0"/>
    <m/>
    <m/>
    <s v="Other"/>
  </r>
  <r>
    <x v="4"/>
    <x v="7"/>
    <n v="13500"/>
    <s v="Weapons offenses"/>
    <x v="0"/>
    <x v="4"/>
    <n v="367504.51"/>
    <n v="0"/>
    <m/>
    <m/>
    <s v="MID-LEVEL"/>
  </r>
  <r>
    <x v="11"/>
    <x v="11"/>
    <n v="14000"/>
    <s v="Assault"/>
    <x v="0"/>
    <x v="4"/>
    <n v="1553428.08"/>
    <n v="0"/>
    <m/>
    <m/>
    <s v="MID-LEVEL"/>
  </r>
  <r>
    <x v="9"/>
    <x v="9"/>
    <n v="11000"/>
    <s v="Murder"/>
    <x v="1"/>
    <x v="4"/>
    <n v="5700.2"/>
    <n v="0"/>
    <m/>
    <m/>
    <s v="MID-LEVEL"/>
  </r>
  <r>
    <x v="9"/>
    <x v="1"/>
    <n v="17500"/>
    <s v="Other drug offenses"/>
    <x v="0"/>
    <x v="4"/>
    <n v="37492.1"/>
    <n v="0"/>
    <m/>
    <m/>
    <s v="MID-LEVEL"/>
  </r>
  <r>
    <x v="3"/>
    <x v="5"/>
    <n v="11000"/>
    <s v="Murder"/>
    <x v="1"/>
    <x v="4"/>
    <n v="20848.14"/>
    <n v="0"/>
    <m/>
    <m/>
    <s v="MID-LEVEL"/>
  </r>
  <r>
    <x v="0"/>
    <x v="4"/>
    <n v="15500"/>
    <s v="Fraud"/>
    <x v="0"/>
    <x v="4"/>
    <n v="101889"/>
    <n v="0"/>
    <m/>
    <m/>
    <s v="MID-LEVEL"/>
  </r>
  <r>
    <x v="0"/>
    <x v="5"/>
    <n v="12500"/>
    <s v="Robbery"/>
    <x v="0"/>
    <x v="4"/>
    <n v="250718.81"/>
    <n v="0"/>
    <m/>
    <m/>
    <s v="BCM"/>
  </r>
  <r>
    <x v="9"/>
    <x v="11"/>
    <n v="18500"/>
    <s v="Other criminal"/>
    <x v="0"/>
    <x v="4"/>
    <n v="5765.33"/>
    <n v="0"/>
    <m/>
    <m/>
    <s v="Other"/>
  </r>
  <r>
    <x v="9"/>
    <x v="3"/>
    <n v="14000"/>
    <s v="Assault"/>
    <x v="0"/>
    <x v="4"/>
    <n v="46070.26"/>
    <n v="0"/>
    <m/>
    <m/>
    <s v="BCM"/>
  </r>
  <r>
    <x v="9"/>
    <x v="4"/>
    <n v="13000"/>
    <s v="Break and enter"/>
    <x v="0"/>
    <x v="4"/>
    <n v="9489.7199999999993"/>
    <n v="0"/>
    <m/>
    <m/>
    <s v="BCM"/>
  </r>
  <r>
    <x v="14"/>
    <x v="3"/>
    <n v="16000"/>
    <s v="Impaired driving"/>
    <x v="0"/>
    <x v="4"/>
    <n v="3192.35"/>
    <n v="0"/>
    <m/>
    <m/>
    <s v="Other"/>
  </r>
  <r>
    <x v="11"/>
    <x v="8"/>
    <n v="18500"/>
    <s v="Other criminal"/>
    <x v="0"/>
    <x v="4"/>
    <n v="641918.16"/>
    <n v="0"/>
    <m/>
    <m/>
    <s v="MID-LEVEL"/>
  </r>
  <r>
    <x v="9"/>
    <x v="10"/>
    <n v="11000"/>
    <s v="Murder"/>
    <x v="1"/>
    <x v="4"/>
    <n v="5689.51"/>
    <n v="0"/>
    <m/>
    <m/>
    <s v="MID-LEVEL"/>
  </r>
  <r>
    <x v="4"/>
    <x v="0"/>
    <n v="14000"/>
    <s v="Assault"/>
    <x v="0"/>
    <x v="4"/>
    <n v="19927.3"/>
    <n v="0"/>
    <m/>
    <m/>
    <s v="BCM"/>
  </r>
  <r>
    <x v="0"/>
    <x v="10"/>
    <n v="11500"/>
    <s v="Sexual assault"/>
    <x v="0"/>
    <x v="4"/>
    <n v="110041.23"/>
    <n v="0"/>
    <m/>
    <m/>
    <s v="Other"/>
  </r>
  <r>
    <x v="3"/>
    <x v="6"/>
    <n v="10000"/>
    <s v="Other criminal"/>
    <x v="0"/>
    <x v="4"/>
    <n v="15712.76"/>
    <n v="0"/>
    <m/>
    <m/>
    <s v="MID-LEVEL"/>
  </r>
  <r>
    <x v="0"/>
    <x v="1"/>
    <n v="14500"/>
    <s v="Theft"/>
    <x v="0"/>
    <x v="4"/>
    <n v="367584.5"/>
    <n v="0"/>
    <m/>
    <m/>
    <s v="MID-LEVEL"/>
  </r>
  <r>
    <x v="0"/>
    <x v="0"/>
    <n v="16000"/>
    <s v="Impaired driving"/>
    <x v="0"/>
    <x v="4"/>
    <n v="95197.9"/>
    <n v="0"/>
    <m/>
    <m/>
    <s v="MID-LEVEL"/>
  </r>
  <r>
    <x v="4"/>
    <x v="8"/>
    <n v="18500"/>
    <s v="Other criminal"/>
    <x v="0"/>
    <x v="4"/>
    <n v="561615.15"/>
    <n v="0"/>
    <m/>
    <m/>
    <s v="MID-LEVEL"/>
  </r>
  <r>
    <x v="4"/>
    <x v="7"/>
    <n v="17000"/>
    <s v="Mischief"/>
    <x v="0"/>
    <x v="4"/>
    <n v="129785.34"/>
    <n v="0"/>
    <m/>
    <m/>
    <s v="MID-LEVEL"/>
  </r>
  <r>
    <x v="4"/>
    <x v="9"/>
    <n v="11200"/>
    <s v="Homicide"/>
    <x v="0"/>
    <x v="4"/>
    <n v="153982.24"/>
    <n v="0"/>
    <m/>
    <m/>
    <s v="MID-LEVEL"/>
  </r>
  <r>
    <x v="0"/>
    <x v="2"/>
    <n v="16000"/>
    <s v="Impaired driving"/>
    <x v="0"/>
    <x v="4"/>
    <n v="132256.64000000001"/>
    <n v="0"/>
    <m/>
    <m/>
    <s v="MID-LEVEL"/>
  </r>
  <r>
    <x v="0"/>
    <x v="2"/>
    <n v="12000"/>
    <s v="Narcotics - cocaine and heroin"/>
    <x v="0"/>
    <x v="4"/>
    <n v="113275.72"/>
    <n v="0"/>
    <m/>
    <m/>
    <s v="BCM"/>
  </r>
  <r>
    <x v="4"/>
    <x v="5"/>
    <n v="13500"/>
    <s v="Weapons offenses"/>
    <x v="0"/>
    <x v="4"/>
    <n v="429142.44"/>
    <n v="0"/>
    <m/>
    <m/>
    <s v="MID-LEVEL"/>
  </r>
  <r>
    <x v="11"/>
    <x v="2"/>
    <n v="11500"/>
    <s v="Sexual assault"/>
    <x v="0"/>
    <x v="4"/>
    <n v="604026.43999999994"/>
    <n v="0"/>
    <m/>
    <m/>
    <s v="MID-LEVEL"/>
  </r>
  <r>
    <x v="9"/>
    <x v="9"/>
    <n v="11200"/>
    <s v="Homicide"/>
    <x v="0"/>
    <x v="4"/>
    <n v="22275.49"/>
    <n v="0"/>
    <m/>
    <m/>
    <s v="Other"/>
  </r>
  <r>
    <x v="9"/>
    <x v="2"/>
    <n v="17500"/>
    <s v="Other drug offenses"/>
    <x v="0"/>
    <x v="4"/>
    <n v="45980.54"/>
    <n v="0"/>
    <m/>
    <m/>
    <s v="MID-LEVEL"/>
  </r>
  <r>
    <x v="4"/>
    <x v="8"/>
    <n v="18000"/>
    <s v="Fail to comply"/>
    <x v="0"/>
    <x v="4"/>
    <n v="771598.33"/>
    <n v="0"/>
    <m/>
    <m/>
    <s v="MID-LEVEL"/>
  </r>
  <r>
    <x v="4"/>
    <x v="0"/>
    <n v="15000"/>
    <s v="Threatening"/>
    <x v="0"/>
    <x v="4"/>
    <n v="153258.56"/>
    <n v="0"/>
    <m/>
    <m/>
    <s v="MID-LEVEL"/>
  </r>
  <r>
    <x v="11"/>
    <x v="8"/>
    <n v="13000"/>
    <s v="Break and enter"/>
    <x v="0"/>
    <x v="4"/>
    <n v="473286.48"/>
    <n v="0"/>
    <m/>
    <m/>
    <s v="MID-LEVEL"/>
  </r>
  <r>
    <x v="0"/>
    <x v="11"/>
    <n v="12000"/>
    <s v="Narcotics - cocaine and heroin"/>
    <x v="0"/>
    <x v="4"/>
    <n v="224842.12"/>
    <n v="0"/>
    <m/>
    <m/>
    <s v="BCM"/>
  </r>
  <r>
    <x v="0"/>
    <x v="7"/>
    <n v="12500"/>
    <s v="Robbery"/>
    <x v="0"/>
    <x v="4"/>
    <n v="42881.23"/>
    <n v="0"/>
    <m/>
    <m/>
    <s v="BCM"/>
  </r>
  <r>
    <x v="11"/>
    <x v="0"/>
    <n v="18000"/>
    <s v="Fail to comply"/>
    <x v="0"/>
    <x v="4"/>
    <n v="985459.88"/>
    <n v="0"/>
    <m/>
    <m/>
    <s v="MID-LEVEL"/>
  </r>
  <r>
    <x v="4"/>
    <x v="0"/>
    <n v="13000"/>
    <s v="Break and enter"/>
    <x v="0"/>
    <x v="4"/>
    <n v="503473.91"/>
    <n v="0"/>
    <m/>
    <m/>
    <s v="MID-LEVEL"/>
  </r>
  <r>
    <x v="0"/>
    <x v="7"/>
    <n v="11200"/>
    <s v="Homicide"/>
    <x v="0"/>
    <x v="4"/>
    <n v="123430.5"/>
    <n v="0"/>
    <m/>
    <m/>
    <s v="MID-LEVEL"/>
  </r>
  <r>
    <x v="4"/>
    <x v="8"/>
    <n v="11200"/>
    <s v="Homicide"/>
    <x v="0"/>
    <x v="4"/>
    <n v="117984.12"/>
    <n v="0"/>
    <m/>
    <m/>
    <s v="MID-LEVEL"/>
  </r>
  <r>
    <x v="0"/>
    <x v="1"/>
    <n v="11500"/>
    <s v="Sexual assault"/>
    <x v="0"/>
    <x v="4"/>
    <n v="42114.9"/>
    <n v="0"/>
    <m/>
    <m/>
    <s v="BCM"/>
  </r>
  <r>
    <x v="0"/>
    <x v="6"/>
    <n v="14000"/>
    <s v="Assault"/>
    <x v="0"/>
    <x v="4"/>
    <n v="30963.24"/>
    <n v="0"/>
    <m/>
    <m/>
    <s v="BCM"/>
  </r>
  <r>
    <x v="11"/>
    <x v="1"/>
    <n v="12000"/>
    <s v="Narcotics - cocaine and heroin"/>
    <x v="0"/>
    <x v="4"/>
    <n v="769948.61"/>
    <n v="0"/>
    <m/>
    <m/>
    <s v="MID-LEVEL"/>
  </r>
  <r>
    <x v="4"/>
    <x v="5"/>
    <n v="12500"/>
    <s v="Robbery"/>
    <x v="0"/>
    <x v="4"/>
    <n v="494479.62"/>
    <n v="0"/>
    <m/>
    <m/>
    <s v="MID-LEVEL"/>
  </r>
  <r>
    <x v="4"/>
    <x v="7"/>
    <n v="11200"/>
    <s v="Homicide"/>
    <x v="0"/>
    <x v="4"/>
    <n v="282333.12"/>
    <n v="0"/>
    <m/>
    <m/>
    <s v="BCM"/>
  </r>
  <r>
    <x v="0"/>
    <x v="1"/>
    <n v="17500"/>
    <s v="Other drug offenses"/>
    <x v="0"/>
    <x v="4"/>
    <n v="33340.25"/>
    <n v="0"/>
    <m/>
    <m/>
    <s v="MID-LEVEL"/>
  </r>
  <r>
    <x v="11"/>
    <x v="9"/>
    <n v="12000"/>
    <s v="Narcotics - cocaine and heroin"/>
    <x v="0"/>
    <x v="4"/>
    <n v="824366.94"/>
    <n v="0"/>
    <m/>
    <m/>
    <s v="MID-LEVEL"/>
  </r>
  <r>
    <x v="4"/>
    <x v="4"/>
    <n v="13500"/>
    <s v="Weapons offenses"/>
    <x v="0"/>
    <x v="4"/>
    <n v="85972.57"/>
    <n v="0"/>
    <m/>
    <m/>
    <s v="BCM"/>
  </r>
  <r>
    <x v="11"/>
    <x v="9"/>
    <n v="17000"/>
    <s v="Mischief"/>
    <x v="0"/>
    <x v="4"/>
    <n v="155259.06"/>
    <n v="0"/>
    <m/>
    <m/>
    <s v="MID-LEVEL"/>
  </r>
  <r>
    <x v="4"/>
    <x v="2"/>
    <n v="11200"/>
    <s v="Homicide"/>
    <x v="0"/>
    <x v="4"/>
    <n v="146120.22"/>
    <n v="0"/>
    <m/>
    <m/>
    <s v="BCM"/>
  </r>
  <r>
    <x v="4"/>
    <x v="11"/>
    <n v="11200"/>
    <s v="Homicide"/>
    <x v="0"/>
    <x v="4"/>
    <n v="242369.31"/>
    <n v="0"/>
    <m/>
    <m/>
    <s v="BCM"/>
  </r>
  <r>
    <x v="3"/>
    <x v="2"/>
    <n v="15000"/>
    <s v="Threatening"/>
    <x v="0"/>
    <x v="4"/>
    <n v="26418.71"/>
    <n v="0"/>
    <m/>
    <m/>
    <s v="BCM"/>
  </r>
  <r>
    <x v="11"/>
    <x v="1"/>
    <n v="18000"/>
    <s v="Fail to comply"/>
    <x v="0"/>
    <x v="4"/>
    <n v="1042731.38"/>
    <n v="0"/>
    <m/>
    <m/>
    <s v="MID-LEVEL"/>
  </r>
  <r>
    <x v="4"/>
    <x v="3"/>
    <n v="14500"/>
    <s v="Theft"/>
    <x v="0"/>
    <x v="4"/>
    <n v="376622.72"/>
    <n v="0"/>
    <m/>
    <m/>
    <s v="MID-LEVEL"/>
  </r>
  <r>
    <x v="4"/>
    <x v="10"/>
    <n v="17000"/>
    <s v="Mischief"/>
    <x v="0"/>
    <x v="4"/>
    <n v="132922.26"/>
    <n v="0"/>
    <m/>
    <m/>
    <s v="MID-LEVEL"/>
  </r>
  <r>
    <x v="11"/>
    <x v="10"/>
    <n v="11500"/>
    <s v="Sexual assault"/>
    <x v="0"/>
    <x v="4"/>
    <n v="15883.08"/>
    <n v="0"/>
    <m/>
    <m/>
    <s v="BCM"/>
  </r>
  <r>
    <x v="4"/>
    <x v="10"/>
    <n v="16500"/>
    <s v="Other vehicle offenses"/>
    <x v="0"/>
    <x v="4"/>
    <n v="103000.7"/>
    <n v="0"/>
    <m/>
    <m/>
    <s v="MID-LEVEL"/>
  </r>
  <r>
    <x v="11"/>
    <x v="7"/>
    <n v="15000"/>
    <s v="Threatening"/>
    <x v="0"/>
    <x v="4"/>
    <n v="169781.18"/>
    <n v="0"/>
    <m/>
    <m/>
    <s v="MID-LEVEL"/>
  </r>
  <r>
    <x v="2"/>
    <x v="10"/>
    <n v="12500"/>
    <s v="Robbery"/>
    <x v="0"/>
    <x v="4"/>
    <n v="8698.35"/>
    <n v="0"/>
    <m/>
    <m/>
    <s v="Other"/>
  </r>
  <r>
    <x v="2"/>
    <x v="10"/>
    <n v="18000"/>
    <s v="Fail to comply"/>
    <x v="0"/>
    <x v="4"/>
    <n v="1036.83"/>
    <n v="0"/>
    <m/>
    <m/>
    <s v="Other"/>
  </r>
  <r>
    <x v="11"/>
    <x v="5"/>
    <n v="14000"/>
    <s v="Assault"/>
    <x v="0"/>
    <x v="4"/>
    <n v="1481373.36"/>
    <n v="0"/>
    <m/>
    <m/>
    <s v="MID-LEVEL"/>
  </r>
  <r>
    <x v="4"/>
    <x v="5"/>
    <n v="12000"/>
    <s v="Narcotics - cocaine and heroin"/>
    <x v="0"/>
    <x v="4"/>
    <n v="168596.72"/>
    <n v="0"/>
    <m/>
    <m/>
    <s v="BCM"/>
  </r>
  <r>
    <x v="4"/>
    <x v="1"/>
    <n v="15000"/>
    <s v="Threatening"/>
    <x v="0"/>
    <x v="4"/>
    <n v="159880.47"/>
    <n v="0"/>
    <m/>
    <m/>
    <s v="MID-LEVEL"/>
  </r>
  <r>
    <x v="4"/>
    <x v="6"/>
    <n v="18000"/>
    <s v="Fail to comply"/>
    <x v="0"/>
    <x v="4"/>
    <n v="925626.92"/>
    <n v="0"/>
    <m/>
    <m/>
    <s v="MID-LEVEL"/>
  </r>
  <r>
    <x v="11"/>
    <x v="6"/>
    <n v="11500"/>
    <s v="Sexual assault"/>
    <x v="0"/>
    <x v="4"/>
    <n v="600456.19999999995"/>
    <n v="0"/>
    <m/>
    <m/>
    <s v="MID-LEVEL"/>
  </r>
  <r>
    <x v="11"/>
    <x v="6"/>
    <n v="13000"/>
    <s v="Break and enter"/>
    <x v="0"/>
    <x v="4"/>
    <n v="432507.87"/>
    <n v="0"/>
    <m/>
    <m/>
    <s v="MID-LEVEL"/>
  </r>
  <r>
    <x v="11"/>
    <x v="3"/>
    <n v="16000"/>
    <s v="Impaired driving"/>
    <x v="0"/>
    <x v="4"/>
    <n v="131857.16"/>
    <n v="0"/>
    <m/>
    <m/>
    <s v="MID-LEVEL"/>
  </r>
  <r>
    <x v="11"/>
    <x v="11"/>
    <n v="11200"/>
    <s v="Homicide"/>
    <x v="0"/>
    <x v="4"/>
    <n v="213955.58"/>
    <n v="0"/>
    <m/>
    <m/>
    <s v="BCM"/>
  </r>
  <r>
    <x v="4"/>
    <x v="10"/>
    <n v="11000"/>
    <s v="Murder"/>
    <x v="1"/>
    <x v="4"/>
    <n v="30450.69"/>
    <n v="0"/>
    <m/>
    <m/>
    <s v="MID-LEVEL"/>
  </r>
  <r>
    <x v="0"/>
    <x v="10"/>
    <n v="10000"/>
    <s v="Other criminal"/>
    <x v="0"/>
    <x v="4"/>
    <n v="3229.18"/>
    <n v="0"/>
    <m/>
    <m/>
    <s v="MID-LEVEL"/>
  </r>
  <r>
    <x v="4"/>
    <x v="1"/>
    <n v="16500"/>
    <s v="Other vehicle offenses"/>
    <x v="0"/>
    <x v="4"/>
    <n v="114964.14"/>
    <n v="0"/>
    <m/>
    <m/>
    <s v="MID-LEVEL"/>
  </r>
  <r>
    <x v="0"/>
    <x v="4"/>
    <n v="12000"/>
    <s v="Narcotics - cocaine and heroin"/>
    <x v="0"/>
    <x v="4"/>
    <n v="44562.29"/>
    <n v="0"/>
    <m/>
    <m/>
    <s v="BCM"/>
  </r>
  <r>
    <x v="0"/>
    <x v="8"/>
    <n v="14000"/>
    <s v="Assault"/>
    <x v="0"/>
    <x v="4"/>
    <n v="12206.74"/>
    <n v="0"/>
    <m/>
    <m/>
    <s v="BCM"/>
  </r>
  <r>
    <x v="4"/>
    <x v="1"/>
    <n v="11200"/>
    <s v="Homicide"/>
    <x v="0"/>
    <x v="4"/>
    <n v="91454.73"/>
    <n v="0"/>
    <m/>
    <m/>
    <s v="MID-LEVEL"/>
  </r>
  <r>
    <x v="11"/>
    <x v="2"/>
    <n v="12000"/>
    <s v="Narcotics - cocaine and heroin"/>
    <x v="0"/>
    <x v="4"/>
    <n v="88167.26"/>
    <n v="0"/>
    <m/>
    <m/>
    <s v="BCM"/>
  </r>
  <r>
    <x v="4"/>
    <x v="2"/>
    <n v="11500"/>
    <s v="Sexual assault"/>
    <x v="0"/>
    <x v="4"/>
    <n v="41993.93"/>
    <n v="0"/>
    <m/>
    <m/>
    <s v="BCM"/>
  </r>
  <r>
    <x v="4"/>
    <x v="3"/>
    <n v="15500"/>
    <s v="Fraud"/>
    <x v="0"/>
    <x v="4"/>
    <n v="5732.8"/>
    <n v="0"/>
    <m/>
    <m/>
    <s v="BCM"/>
  </r>
  <r>
    <x v="11"/>
    <x v="0"/>
    <n v="16500"/>
    <s v="Other vehicle offenses"/>
    <x v="0"/>
    <x v="4"/>
    <n v="91233.12"/>
    <n v="0"/>
    <m/>
    <m/>
    <s v="MID-LEVEL"/>
  </r>
  <r>
    <x v="11"/>
    <x v="1"/>
    <n v="13000"/>
    <s v="Break and enter"/>
    <x v="0"/>
    <x v="4"/>
    <n v="426059.05"/>
    <n v="0"/>
    <m/>
    <m/>
    <s v="MID-LEVEL"/>
  </r>
  <r>
    <x v="4"/>
    <x v="2"/>
    <n v="14000"/>
    <s v="Murder"/>
    <x v="1"/>
    <x v="4"/>
    <n v="22974.32"/>
    <n v="0"/>
    <m/>
    <m/>
    <s v="BCM"/>
  </r>
  <r>
    <x v="11"/>
    <x v="4"/>
    <n v="12500"/>
    <s v="Robbery"/>
    <x v="0"/>
    <x v="4"/>
    <n v="555544.32999999996"/>
    <n v="0"/>
    <m/>
    <m/>
    <s v="MID-LEVEL"/>
  </r>
  <r>
    <x v="0"/>
    <x v="11"/>
    <n v="16500"/>
    <s v="Other vehicle offenses"/>
    <x v="0"/>
    <x v="4"/>
    <n v="11174.3"/>
    <n v="0"/>
    <m/>
    <m/>
    <s v="BCM"/>
  </r>
  <r>
    <x v="11"/>
    <x v="3"/>
    <n v="12500"/>
    <s v="Robbery"/>
    <x v="0"/>
    <x v="4"/>
    <n v="26640.09"/>
    <n v="0"/>
    <m/>
    <m/>
    <s v="Other"/>
  </r>
  <r>
    <x v="11"/>
    <x v="4"/>
    <n v="11500"/>
    <s v="Sexual assault"/>
    <x v="0"/>
    <x v="4"/>
    <n v="154692.15"/>
    <n v="0"/>
    <m/>
    <m/>
    <s v="Other"/>
  </r>
  <r>
    <x v="4"/>
    <x v="1"/>
    <n v="17500"/>
    <s v="Other drug offenses"/>
    <x v="0"/>
    <x v="4"/>
    <n v="20115.18"/>
    <n v="0"/>
    <m/>
    <m/>
    <s v="BCM"/>
  </r>
  <r>
    <x v="0"/>
    <x v="4"/>
    <n v="12500"/>
    <s v="Robbery"/>
    <x v="0"/>
    <x v="4"/>
    <n v="42185.32"/>
    <n v="0"/>
    <m/>
    <m/>
    <s v="Other"/>
  </r>
  <r>
    <x v="11"/>
    <x v="11"/>
    <n v="11200"/>
    <s v="Homicide"/>
    <x v="0"/>
    <x v="4"/>
    <n v="131530.85"/>
    <n v="0"/>
    <m/>
    <m/>
    <s v="MID-LEVEL"/>
  </r>
  <r>
    <x v="4"/>
    <x v="6"/>
    <n v="11500"/>
    <s v="Sexual assault"/>
    <x v="0"/>
    <x v="4"/>
    <n v="71127.56"/>
    <n v="0"/>
    <m/>
    <m/>
    <s v="BCM"/>
  </r>
  <r>
    <x v="11"/>
    <x v="7"/>
    <n v="16000"/>
    <s v="Impaired driving"/>
    <x v="0"/>
    <x v="4"/>
    <n v="167740.47"/>
    <n v="0"/>
    <m/>
    <m/>
    <s v="MID-LEVEL"/>
  </r>
  <r>
    <x v="11"/>
    <x v="9"/>
    <n v="14000"/>
    <s v="Assault"/>
    <x v="0"/>
    <x v="4"/>
    <n v="13409.94"/>
    <n v="0"/>
    <m/>
    <m/>
    <s v="BCM"/>
  </r>
  <r>
    <x v="11"/>
    <x v="6"/>
    <n v="11200"/>
    <s v="Homicide"/>
    <x v="0"/>
    <x v="4"/>
    <n v="65999.38"/>
    <n v="0"/>
    <m/>
    <m/>
    <s v="MID-LEVEL"/>
  </r>
  <r>
    <x v="11"/>
    <x v="4"/>
    <n v="12000"/>
    <s v="Narcotics - cocaine and heroin"/>
    <x v="0"/>
    <x v="4"/>
    <n v="114583.89"/>
    <n v="0"/>
    <m/>
    <m/>
    <s v="BCM"/>
  </r>
  <r>
    <x v="11"/>
    <x v="10"/>
    <n v="17000"/>
    <s v="Mischief"/>
    <x v="0"/>
    <x v="4"/>
    <n v="149975.29999999999"/>
    <n v="0"/>
    <m/>
    <m/>
    <s v="MID-LEVEL"/>
  </r>
  <r>
    <x v="11"/>
    <x v="9"/>
    <n v="18500"/>
    <s v="Other criminal"/>
    <x v="0"/>
    <x v="4"/>
    <n v="1009.55"/>
    <n v="0"/>
    <m/>
    <m/>
    <s v="Other"/>
  </r>
  <r>
    <x v="11"/>
    <x v="11"/>
    <n v="11500"/>
    <s v="Sexual assault"/>
    <x v="0"/>
    <x v="4"/>
    <n v="56011.54"/>
    <n v="0"/>
    <m/>
    <m/>
    <s v="BCM"/>
  </r>
  <r>
    <x v="11"/>
    <x v="3"/>
    <n v="14000"/>
    <s v="Assault"/>
    <x v="0"/>
    <x v="4"/>
    <n v="2036.8"/>
    <n v="0"/>
    <m/>
    <m/>
    <s v="Other"/>
  </r>
  <r>
    <x v="4"/>
    <x v="2"/>
    <n v="11200"/>
    <s v="Homicide"/>
    <x v="0"/>
    <x v="4"/>
    <n v="10788.81"/>
    <n v="0"/>
    <m/>
    <m/>
    <s v="Other"/>
  </r>
  <r>
    <x v="4"/>
    <x v="4"/>
    <n v="11200"/>
    <s v="Homicide"/>
    <x v="0"/>
    <x v="4"/>
    <n v="21598.35"/>
    <n v="0"/>
    <m/>
    <m/>
    <s v="Other"/>
  </r>
  <r>
    <x v="11"/>
    <x v="6"/>
    <n v="18500"/>
    <s v="Other criminal"/>
    <x v="0"/>
    <x v="4"/>
    <n v="195046.88"/>
    <n v="0"/>
    <m/>
    <m/>
    <s v="BCM"/>
  </r>
  <r>
    <x v="9"/>
    <x v="6"/>
    <n v="11000"/>
    <s v="Murder"/>
    <x v="1"/>
    <x v="4"/>
    <n v="70477.119999999995"/>
    <n v="0"/>
    <m/>
    <m/>
    <s v="MID-LEVEL"/>
  </r>
  <r>
    <x v="14"/>
    <x v="1"/>
    <n v="19000"/>
    <s v="BCM_AFA"/>
    <x v="3"/>
    <x v="4"/>
    <n v="328506.61"/>
    <n v="0"/>
    <s v="Y"/>
    <m/>
    <s v="BCM"/>
  </r>
  <r>
    <x v="11"/>
    <x v="2"/>
    <n v="16000"/>
    <s v="Impaired driving"/>
    <x v="0"/>
    <x v="4"/>
    <n v="134395.74"/>
    <n v="0"/>
    <m/>
    <m/>
    <s v="MID-LEVEL"/>
  </r>
  <r>
    <x v="11"/>
    <x v="3"/>
    <n v="11200"/>
    <s v="Homicide"/>
    <x v="0"/>
    <x v="4"/>
    <n v="36497.94"/>
    <n v="0"/>
    <m/>
    <m/>
    <s v="Other"/>
  </r>
  <r>
    <x v="11"/>
    <x v="3"/>
    <n v="17500"/>
    <s v="Other drug offenses"/>
    <x v="0"/>
    <x v="4"/>
    <n v="36391.67"/>
    <n v="0"/>
    <m/>
    <m/>
    <s v="MID-LEVEL"/>
  </r>
  <r>
    <x v="4"/>
    <x v="5"/>
    <n v="17500"/>
    <s v="Other drug offenses"/>
    <x v="0"/>
    <x v="4"/>
    <n v="42370.879999999997"/>
    <n v="0"/>
    <m/>
    <m/>
    <s v="MID-LEVEL"/>
  </r>
  <r>
    <x v="11"/>
    <x v="10"/>
    <n v="11200"/>
    <s v="Homicide"/>
    <x v="0"/>
    <x v="4"/>
    <n v="89053.78"/>
    <n v="0"/>
    <m/>
    <m/>
    <s v="MID-LEVEL"/>
  </r>
  <r>
    <x v="4"/>
    <x v="1"/>
    <n v="18000"/>
    <s v="Fail to comply"/>
    <x v="0"/>
    <x v="4"/>
    <n v="755.48"/>
    <n v="0"/>
    <m/>
    <m/>
    <s v="BCM"/>
  </r>
  <r>
    <x v="11"/>
    <x v="2"/>
    <n v="17500"/>
    <s v="Other drug offenses"/>
    <x v="0"/>
    <x v="4"/>
    <n v="66859.600000000006"/>
    <n v="0"/>
    <m/>
    <m/>
    <s v="MID-LEVEL"/>
  </r>
  <r>
    <x v="11"/>
    <x v="2"/>
    <n v="12500"/>
    <s v="Robbery"/>
    <x v="0"/>
    <x v="4"/>
    <n v="41800.79"/>
    <n v="0"/>
    <m/>
    <m/>
    <s v="Other"/>
  </r>
  <r>
    <x v="11"/>
    <x v="6"/>
    <n v="17500"/>
    <s v="Other drug offenses"/>
    <x v="0"/>
    <x v="4"/>
    <n v="76664.740000000005"/>
    <n v="0"/>
    <m/>
    <m/>
    <s v="MID-LEVEL"/>
  </r>
  <r>
    <x v="11"/>
    <x v="3"/>
    <n v="11000"/>
    <s v="Murder"/>
    <x v="1"/>
    <x v="4"/>
    <n v="50282.38"/>
    <n v="0"/>
    <m/>
    <m/>
    <s v="MID-LEVEL"/>
  </r>
  <r>
    <x v="11"/>
    <x v="4"/>
    <n v="17500"/>
    <s v="Other drug offenses"/>
    <x v="0"/>
    <x v="4"/>
    <n v="41534.800000000003"/>
    <n v="0"/>
    <m/>
    <m/>
    <s v="MID-LEVEL"/>
  </r>
  <r>
    <x v="11"/>
    <x v="10"/>
    <n v="12000"/>
    <s v="Narcotics - cocaine and heroin"/>
    <x v="0"/>
    <x v="4"/>
    <n v="866.38"/>
    <n v="0"/>
    <m/>
    <m/>
    <s v="Other"/>
  </r>
  <r>
    <x v="11"/>
    <x v="4"/>
    <n v="10000"/>
    <s v="Other criminal"/>
    <x v="0"/>
    <x v="4"/>
    <n v="18744.810000000001"/>
    <n v="0"/>
    <m/>
    <m/>
    <s v="MID-LEVEL"/>
  </r>
  <r>
    <x v="11"/>
    <x v="6"/>
    <n v="12000"/>
    <s v="Narcotics - cocaine and heroin"/>
    <x v="0"/>
    <x v="4"/>
    <n v="35929.72"/>
    <n v="0"/>
    <m/>
    <m/>
    <s v="Other"/>
  </r>
  <r>
    <x v="11"/>
    <x v="2"/>
    <n v="13000"/>
    <s v="Break and enter"/>
    <x v="0"/>
    <x v="4"/>
    <n v="2352.13"/>
    <n v="0"/>
    <m/>
    <m/>
    <s v="Other"/>
  </r>
  <r>
    <x v="11"/>
    <x v="5"/>
    <n v="15000"/>
    <s v="Threatening"/>
    <x v="0"/>
    <x v="4"/>
    <n v="2919.53"/>
    <n v="0"/>
    <m/>
    <m/>
    <s v="Other"/>
  </r>
  <r>
    <x v="11"/>
    <x v="4"/>
    <n v="16500"/>
    <s v="Other vehicle offenses"/>
    <x v="0"/>
    <x v="4"/>
    <n v="2786.21"/>
    <n v="0"/>
    <m/>
    <m/>
    <s v="BCM"/>
  </r>
  <r>
    <x v="14"/>
    <x v="10"/>
    <n v="13500"/>
    <s v="Weapons offenses"/>
    <x v="0"/>
    <x v="4"/>
    <n v="9311.01"/>
    <n v="0"/>
    <m/>
    <m/>
    <s v="Other"/>
  </r>
  <r>
    <x v="6"/>
    <x v="11"/>
    <n v="10000"/>
    <s v="Other criminal"/>
    <x v="0"/>
    <x v="4"/>
    <n v="9250.59"/>
    <n v="0"/>
    <m/>
    <m/>
    <s v="MID-LEVEL"/>
  </r>
  <r>
    <x v="6"/>
    <x v="1"/>
    <n v="13500"/>
    <s v="Weapons offenses"/>
    <x v="0"/>
    <x v="4"/>
    <n v="18721.240000000002"/>
    <n v="0"/>
    <m/>
    <m/>
    <s v="BCM"/>
  </r>
  <r>
    <x v="7"/>
    <x v="6"/>
    <n v="14000"/>
    <s v="Assault"/>
    <x v="0"/>
    <x v="4"/>
    <n v="3867.65"/>
    <n v="0"/>
    <m/>
    <m/>
    <s v="Other"/>
  </r>
  <r>
    <x v="6"/>
    <x v="10"/>
    <n v="15500"/>
    <s v="Fraud"/>
    <x v="0"/>
    <x v="4"/>
    <n v="4407.9399999999996"/>
    <n v="0"/>
    <m/>
    <m/>
    <s v="BCM"/>
  </r>
  <r>
    <x v="2"/>
    <x v="7"/>
    <n v="18000"/>
    <s v="Fail to comply"/>
    <x v="0"/>
    <x v="4"/>
    <n v="1341.6"/>
    <n v="0"/>
    <m/>
    <m/>
    <s v="BCM"/>
  </r>
  <r>
    <x v="6"/>
    <x v="1"/>
    <n v="11200"/>
    <s v="Homicide"/>
    <x v="0"/>
    <x v="4"/>
    <n v="1098.5999999999999"/>
    <n v="0"/>
    <m/>
    <m/>
    <s v="Other"/>
  </r>
  <r>
    <x v="2"/>
    <x v="4"/>
    <n v="16500"/>
    <s v="Other vehicle offenses"/>
    <x v="0"/>
    <x v="4"/>
    <n v="3075"/>
    <n v="0"/>
    <m/>
    <m/>
    <s v="BCM"/>
  </r>
  <r>
    <x v="14"/>
    <x v="5"/>
    <n v="14500"/>
    <s v="Theft"/>
    <x v="0"/>
    <x v="4"/>
    <n v="151.27000000000001"/>
    <n v="0"/>
    <m/>
    <m/>
    <s v="Other"/>
  </r>
  <r>
    <x v="2"/>
    <x v="1"/>
    <n v="10000"/>
    <s v="Other criminal"/>
    <x v="0"/>
    <x v="4"/>
    <n v="4128.7299999999996"/>
    <n v="0"/>
    <m/>
    <m/>
    <s v="MID-LEVEL"/>
  </r>
  <r>
    <x v="14"/>
    <x v="8"/>
    <n v="11500"/>
    <s v="Sexual assault"/>
    <x v="0"/>
    <x v="4"/>
    <n v="48766.69"/>
    <n v="0"/>
    <m/>
    <m/>
    <s v="BCM"/>
  </r>
  <r>
    <x v="3"/>
    <x v="5"/>
    <n v="14500"/>
    <s v="Theft"/>
    <x v="0"/>
    <x v="4"/>
    <n v="20897.39"/>
    <n v="0"/>
    <m/>
    <m/>
    <s v="BCM"/>
  </r>
  <r>
    <x v="3"/>
    <x v="1"/>
    <n v="13500"/>
    <s v="Weapons offenses"/>
    <x v="0"/>
    <x v="4"/>
    <n v="74975.289999999994"/>
    <n v="0"/>
    <m/>
    <m/>
    <s v="BCM"/>
  </r>
  <r>
    <x v="0"/>
    <x v="0"/>
    <n v="19000"/>
    <s v="BCM_AFA"/>
    <x v="3"/>
    <x v="4"/>
    <n v="-2337.5"/>
    <n v="0"/>
    <s v="Y"/>
    <m/>
    <s v="MID-LEVEL"/>
  </r>
  <r>
    <x v="0"/>
    <x v="11"/>
    <n v="19000"/>
    <s v="BCM_AFA"/>
    <x v="3"/>
    <x v="4"/>
    <n v="-2337.5"/>
    <n v="0"/>
    <s v="Y"/>
    <m/>
    <s v="MID-LEVEL"/>
  </r>
  <r>
    <x v="0"/>
    <x v="3"/>
    <n v="12000"/>
    <s v="Murder"/>
    <x v="1"/>
    <x v="4"/>
    <n v="190.31"/>
    <n v="0"/>
    <m/>
    <m/>
    <s v="BCM"/>
  </r>
  <r>
    <x v="9"/>
    <x v="5"/>
    <n v="12500"/>
    <s v="Robbery"/>
    <x v="0"/>
    <x v="4"/>
    <n v="51029.04"/>
    <n v="0"/>
    <m/>
    <m/>
    <s v="BCM"/>
  </r>
  <r>
    <x v="6"/>
    <x v="1"/>
    <n v="16500"/>
    <s v="Other vehicle offenses"/>
    <x v="0"/>
    <x v="4"/>
    <n v="30448.55"/>
    <n v="0"/>
    <m/>
    <m/>
    <s v="BCM"/>
  </r>
  <r>
    <x v="0"/>
    <x v="4"/>
    <n v="18000"/>
    <s v="Fail to comply"/>
    <x v="0"/>
    <x v="4"/>
    <n v="921.68"/>
    <n v="0"/>
    <m/>
    <m/>
    <s v="BCM"/>
  </r>
  <r>
    <x v="4"/>
    <x v="7"/>
    <n v="12500"/>
    <s v="Robbery"/>
    <x v="0"/>
    <x v="4"/>
    <n v="67573.06"/>
    <n v="0"/>
    <m/>
    <m/>
    <s v="BCM"/>
  </r>
  <r>
    <x v="4"/>
    <x v="11"/>
    <n v="12000"/>
    <s v="Narcotics - cocaine and heroin"/>
    <x v="0"/>
    <x v="4"/>
    <n v="17242.87"/>
    <n v="0"/>
    <m/>
    <m/>
    <s v="Other"/>
  </r>
  <r>
    <x v="0"/>
    <x v="2"/>
    <n v="12000"/>
    <s v="Murder"/>
    <x v="1"/>
    <x v="4"/>
    <n v="381.99"/>
    <n v="0"/>
    <m/>
    <m/>
    <s v="BCM"/>
  </r>
  <r>
    <x v="11"/>
    <x v="9"/>
    <n v="18000"/>
    <s v="Fail to comply"/>
    <x v="0"/>
    <x v="4"/>
    <n v="792.98"/>
    <n v="0"/>
    <m/>
    <m/>
    <s v="BCM"/>
  </r>
  <r>
    <x v="7"/>
    <x v="5"/>
    <n v="14000"/>
    <s v="Assault"/>
    <x v="0"/>
    <x v="4"/>
    <n v="18944.96"/>
    <n v="0"/>
    <m/>
    <m/>
    <s v="BCM"/>
  </r>
  <r>
    <x v="6"/>
    <x v="0"/>
    <n v="14000"/>
    <s v="Assault"/>
    <x v="0"/>
    <x v="4"/>
    <n v="40886.57"/>
    <n v="0"/>
    <m/>
    <m/>
    <s v="BCM"/>
  </r>
  <r>
    <x v="3"/>
    <x v="0"/>
    <n v="13500"/>
    <s v="Weapons offenses"/>
    <x v="0"/>
    <x v="4"/>
    <n v="9498.59"/>
    <n v="0"/>
    <m/>
    <m/>
    <s v="BCM"/>
  </r>
  <r>
    <x v="7"/>
    <x v="7"/>
    <n v="17500"/>
    <s v="Other drug offenses"/>
    <x v="0"/>
    <x v="4"/>
    <n v="259.85000000000002"/>
    <n v="0"/>
    <m/>
    <m/>
    <s v="BCM"/>
  </r>
  <r>
    <x v="3"/>
    <x v="6"/>
    <n v="15000"/>
    <s v="Threatening"/>
    <x v="0"/>
    <x v="4"/>
    <n v="159.07"/>
    <n v="0"/>
    <m/>
    <m/>
    <s v="BCM"/>
  </r>
  <r>
    <x v="3"/>
    <x v="6"/>
    <n v="14000"/>
    <s v="Assault"/>
    <x v="0"/>
    <x v="4"/>
    <n v="12631.88"/>
    <n v="0"/>
    <m/>
    <m/>
    <s v="Other"/>
  </r>
  <r>
    <x v="9"/>
    <x v="4"/>
    <n v="18500"/>
    <s v="Other criminal"/>
    <x v="0"/>
    <x v="4"/>
    <n v="1200.54"/>
    <n v="0"/>
    <m/>
    <m/>
    <s v="Other"/>
  </r>
  <r>
    <x v="9"/>
    <x v="9"/>
    <n v="14000"/>
    <s v="Murder"/>
    <x v="1"/>
    <x v="4"/>
    <n v="1211.28"/>
    <n v="0"/>
    <m/>
    <m/>
    <s v="MID-LEVEL"/>
  </r>
  <r>
    <x v="9"/>
    <x v="6"/>
    <n v="13500"/>
    <s v="Weapons offenses"/>
    <x v="0"/>
    <x v="4"/>
    <n v="273.67"/>
    <n v="0"/>
    <m/>
    <m/>
    <s v="Other"/>
  </r>
  <r>
    <x v="0"/>
    <x v="7"/>
    <n v="13000"/>
    <s v="Break and enter"/>
    <x v="0"/>
    <x v="4"/>
    <n v="4703.18"/>
    <n v="0"/>
    <m/>
    <m/>
    <s v="BCM"/>
  </r>
  <r>
    <x v="4"/>
    <x v="4"/>
    <n v="17000"/>
    <s v="Mischief"/>
    <x v="0"/>
    <x v="4"/>
    <n v="9006.43"/>
    <n v="0"/>
    <m/>
    <m/>
    <s v="BCM"/>
  </r>
  <r>
    <x v="11"/>
    <x v="11"/>
    <n v="15000"/>
    <s v="Threatening"/>
    <x v="0"/>
    <x v="4"/>
    <n v="1773.53"/>
    <n v="0"/>
    <m/>
    <m/>
    <s v="BCM"/>
  </r>
  <r>
    <x v="7"/>
    <x v="6"/>
    <n v="13000"/>
    <s v="Break and enter"/>
    <x v="0"/>
    <x v="4"/>
    <n v="249.16"/>
    <n v="0"/>
    <m/>
    <m/>
    <s v="BCM"/>
  </r>
  <r>
    <x v="2"/>
    <x v="4"/>
    <n v="16500"/>
    <s v="Other vehicle offenses"/>
    <x v="0"/>
    <x v="4"/>
    <n v="954.98"/>
    <n v="0"/>
    <m/>
    <m/>
    <s v="Other"/>
  </r>
  <r>
    <x v="7"/>
    <x v="1"/>
    <n v="16000"/>
    <s v="Impaired driving"/>
    <x v="0"/>
    <x v="4"/>
    <n v="18057.95"/>
    <n v="0"/>
    <m/>
    <m/>
    <s v="BCM"/>
  </r>
  <r>
    <x v="7"/>
    <x v="3"/>
    <n v="13000"/>
    <s v="Break and enter"/>
    <x v="0"/>
    <x v="4"/>
    <n v="89.8"/>
    <n v="0"/>
    <m/>
    <m/>
    <s v="BCM"/>
  </r>
  <r>
    <x v="6"/>
    <x v="9"/>
    <n v="18000"/>
    <s v="Murder"/>
    <x v="1"/>
    <x v="4"/>
    <n v="1136.8800000000001"/>
    <n v="0"/>
    <m/>
    <m/>
    <s v="MID-LEVEL"/>
  </r>
  <r>
    <x v="3"/>
    <x v="11"/>
    <n v="14000"/>
    <s v="Assault"/>
    <x v="0"/>
    <x v="4"/>
    <n v="48249.95"/>
    <n v="0"/>
    <m/>
    <m/>
    <s v="BCM"/>
  </r>
  <r>
    <x v="7"/>
    <x v="8"/>
    <n v="12500"/>
    <s v="Robbery"/>
    <x v="0"/>
    <x v="4"/>
    <n v="4479.29"/>
    <n v="0"/>
    <m/>
    <m/>
    <s v="Other"/>
  </r>
  <r>
    <x v="6"/>
    <x v="11"/>
    <n v="11500"/>
    <s v="Sexual assault"/>
    <x v="0"/>
    <x v="4"/>
    <n v="47101.48"/>
    <n v="0"/>
    <m/>
    <m/>
    <s v="BCM"/>
  </r>
  <r>
    <x v="7"/>
    <x v="8"/>
    <n v="14500"/>
    <s v="Theft"/>
    <x v="0"/>
    <x v="4"/>
    <n v="18681.23"/>
    <n v="0"/>
    <m/>
    <m/>
    <s v="BCM"/>
  </r>
  <r>
    <x v="7"/>
    <x v="1"/>
    <n v="16500"/>
    <s v="Other vehicle offenses"/>
    <x v="0"/>
    <x v="4"/>
    <n v="27870.33"/>
    <n v="0"/>
    <m/>
    <m/>
    <s v="BCM"/>
  </r>
  <r>
    <x v="9"/>
    <x v="5"/>
    <n v="16500"/>
    <s v="Murder"/>
    <x v="1"/>
    <x v="4"/>
    <n v="109.14"/>
    <n v="0"/>
    <m/>
    <m/>
    <s v="BCM"/>
  </r>
  <r>
    <x v="0"/>
    <x v="5"/>
    <n v="14000"/>
    <s v="Assault"/>
    <x v="0"/>
    <x v="4"/>
    <n v="18609.349999999999"/>
    <n v="0"/>
    <m/>
    <m/>
    <s v="BCM"/>
  </r>
  <r>
    <x v="6"/>
    <x v="3"/>
    <n v="13500"/>
    <s v="Weapons offenses"/>
    <x v="0"/>
    <x v="4"/>
    <n v="2659.49"/>
    <n v="0"/>
    <m/>
    <m/>
    <s v="BCM"/>
  </r>
  <r>
    <x v="7"/>
    <x v="7"/>
    <n v="16500"/>
    <s v="Other vehicle offenses"/>
    <x v="0"/>
    <x v="4"/>
    <n v="20511.400000000001"/>
    <n v="0"/>
    <m/>
    <m/>
    <s v="BCM"/>
  </r>
  <r>
    <x v="14"/>
    <x v="3"/>
    <n v="15500"/>
    <s v="Fraud"/>
    <x v="0"/>
    <x v="4"/>
    <n v="245.57"/>
    <n v="0"/>
    <m/>
    <m/>
    <s v="Other"/>
  </r>
  <r>
    <x v="9"/>
    <x v="9"/>
    <n v="15000"/>
    <s v="Murder"/>
    <x v="1"/>
    <x v="4"/>
    <n v="1127.3499999999999"/>
    <n v="0"/>
    <m/>
    <m/>
    <s v="BCM"/>
  </r>
  <r>
    <x v="7"/>
    <x v="0"/>
    <n v="15500"/>
    <s v="Fraud"/>
    <x v="0"/>
    <x v="4"/>
    <n v="5661.64"/>
    <n v="0"/>
    <m/>
    <m/>
    <s v="BCM"/>
  </r>
  <r>
    <x v="2"/>
    <x v="6"/>
    <n v="18000"/>
    <s v="Fail to comply"/>
    <x v="0"/>
    <x v="4"/>
    <n v="1411.33"/>
    <n v="0"/>
    <m/>
    <m/>
    <s v="BCM"/>
  </r>
  <r>
    <x v="14"/>
    <x v="4"/>
    <n v="13000"/>
    <s v="Break and enter"/>
    <x v="0"/>
    <x v="4"/>
    <n v="1227.83"/>
    <n v="0"/>
    <m/>
    <m/>
    <s v="Other"/>
  </r>
  <r>
    <x v="14"/>
    <x v="2"/>
    <n v="15500"/>
    <s v="Fraud"/>
    <x v="0"/>
    <x v="4"/>
    <n v="19187.919999999998"/>
    <n v="0"/>
    <m/>
    <m/>
    <s v="BCM"/>
  </r>
  <r>
    <x v="3"/>
    <x v="10"/>
    <n v="14500"/>
    <s v="Theft"/>
    <x v="0"/>
    <x v="4"/>
    <n v="429.74"/>
    <n v="0"/>
    <m/>
    <m/>
    <s v="BCM"/>
  </r>
  <r>
    <x v="0"/>
    <x v="8"/>
    <n v="13000"/>
    <s v="Break and enter"/>
    <x v="0"/>
    <x v="4"/>
    <n v="13006.65"/>
    <n v="0"/>
    <m/>
    <m/>
    <s v="BCM"/>
  </r>
  <r>
    <x v="11"/>
    <x v="10"/>
    <n v="18500"/>
    <s v="Other criminal"/>
    <x v="0"/>
    <x v="4"/>
    <n v="3601.65"/>
    <n v="0"/>
    <m/>
    <m/>
    <s v="Other"/>
  </r>
  <r>
    <x v="11"/>
    <x v="4"/>
    <n v="18000"/>
    <s v="Fail to comply"/>
    <x v="0"/>
    <x v="4"/>
    <n v="226.04"/>
    <n v="0"/>
    <m/>
    <m/>
    <s v="Other"/>
  </r>
  <r>
    <x v="14"/>
    <x v="3"/>
    <n v="16500"/>
    <s v="Other vehicle offenses"/>
    <x v="0"/>
    <x v="4"/>
    <n v="27471.9"/>
    <n v="0"/>
    <m/>
    <m/>
    <s v="BCM"/>
  </r>
  <r>
    <x v="6"/>
    <x v="8"/>
    <n v="11000"/>
    <s v="Murder"/>
    <x v="1"/>
    <x v="4"/>
    <n v="2667.63"/>
    <n v="0"/>
    <m/>
    <m/>
    <s v="Other"/>
  </r>
  <r>
    <x v="6"/>
    <x v="1"/>
    <n v="10000"/>
    <s v="Other criminal"/>
    <x v="0"/>
    <x v="4"/>
    <n v="873.12"/>
    <n v="0"/>
    <m/>
    <m/>
    <s v="BCM"/>
  </r>
  <r>
    <x v="2"/>
    <x v="9"/>
    <n v="15500"/>
    <s v="Fraud"/>
    <x v="0"/>
    <x v="4"/>
    <n v="5432.94"/>
    <n v="0"/>
    <m/>
    <m/>
    <s v="BCM"/>
  </r>
  <r>
    <x v="2"/>
    <x v="10"/>
    <n v="11500"/>
    <s v="Sexual assault"/>
    <x v="0"/>
    <x v="4"/>
    <n v="12169.31"/>
    <n v="0"/>
    <m/>
    <m/>
    <s v="BCM"/>
  </r>
  <r>
    <x v="11"/>
    <x v="8"/>
    <n v="14500"/>
    <s v="Theft"/>
    <x v="0"/>
    <x v="4"/>
    <n v="9655.17"/>
    <n v="0"/>
    <m/>
    <m/>
    <s v="BCM"/>
  </r>
  <r>
    <x v="9"/>
    <x v="11"/>
    <n v="14000"/>
    <s v="Assault"/>
    <x v="0"/>
    <x v="4"/>
    <n v="1296.04"/>
    <n v="0"/>
    <m/>
    <m/>
    <s v="Other"/>
  </r>
  <r>
    <x v="14"/>
    <x v="9"/>
    <n v="11000"/>
    <s v="Murder"/>
    <x v="1"/>
    <x v="4"/>
    <n v="556.61"/>
    <n v="0"/>
    <m/>
    <m/>
    <s v="Other"/>
  </r>
  <r>
    <x v="9"/>
    <x v="0"/>
    <n v="15500"/>
    <s v="Fraud"/>
    <x v="0"/>
    <x v="4"/>
    <n v="2182.8000000000002"/>
    <n v="0"/>
    <m/>
    <m/>
    <s v="BCM"/>
  </r>
  <r>
    <x v="0"/>
    <x v="3"/>
    <n v="14000"/>
    <s v="Assault"/>
    <x v="0"/>
    <x v="4"/>
    <n v="2484.0300000000002"/>
    <n v="0"/>
    <m/>
    <m/>
    <s v="Other"/>
  </r>
  <r>
    <x v="0"/>
    <x v="11"/>
    <n v="13000"/>
    <s v="Break and enter"/>
    <x v="0"/>
    <x v="4"/>
    <n v="1807.63"/>
    <n v="0"/>
    <m/>
    <m/>
    <s v="Other"/>
  </r>
  <r>
    <x v="4"/>
    <x v="5"/>
    <n v="13500"/>
    <s v="Murder"/>
    <x v="1"/>
    <x v="4"/>
    <n v="409.28"/>
    <n v="0"/>
    <m/>
    <m/>
    <s v="BCM"/>
  </r>
  <r>
    <x v="4"/>
    <x v="5"/>
    <n v="18000"/>
    <s v="Fail to comply"/>
    <x v="0"/>
    <x v="4"/>
    <n v="2305.58"/>
    <n v="0"/>
    <m/>
    <m/>
    <s v="BCM"/>
  </r>
  <r>
    <x v="11"/>
    <x v="6"/>
    <n v="14500"/>
    <s v="Theft"/>
    <x v="0"/>
    <x v="4"/>
    <n v="409.28"/>
    <n v="0"/>
    <m/>
    <m/>
    <s v="BCM"/>
  </r>
  <r>
    <x v="11"/>
    <x v="8"/>
    <n v="16000"/>
    <s v="Impaired driving"/>
    <x v="0"/>
    <x v="4"/>
    <n v="10694.7"/>
    <n v="0"/>
    <m/>
    <m/>
    <s v="BCM"/>
  </r>
  <r>
    <x v="9"/>
    <x v="3"/>
    <n v="19000"/>
    <s v="BCM_AFA"/>
    <x v="3"/>
    <x v="4"/>
    <n v="-2337.5"/>
    <n v="0"/>
    <s v="Y"/>
    <m/>
    <s v="MID-LEVEL"/>
  </r>
  <r>
    <x v="0"/>
    <x v="10"/>
    <n v="18500"/>
    <s v="Other criminal"/>
    <x v="0"/>
    <x v="4"/>
    <n v="327.42"/>
    <n v="0"/>
    <m/>
    <m/>
    <s v="Other"/>
  </r>
  <r>
    <x v="0"/>
    <x v="4"/>
    <n v="10000"/>
    <s v="Other criminal"/>
    <x v="0"/>
    <x v="4"/>
    <n v="3478.84"/>
    <n v="0"/>
    <m/>
    <m/>
    <s v="MID-LEVEL"/>
  </r>
  <r>
    <x v="0"/>
    <x v="4"/>
    <n v="13000"/>
    <s v="Break and enter"/>
    <x v="0"/>
    <x v="4"/>
    <n v="1576.37"/>
    <n v="0"/>
    <m/>
    <m/>
    <s v="BCM"/>
  </r>
  <r>
    <x v="4"/>
    <x v="9"/>
    <n v="17000"/>
    <s v="Mischief"/>
    <x v="0"/>
    <x v="4"/>
    <n v="1043.6500000000001"/>
    <n v="0"/>
    <m/>
    <m/>
    <s v="BCM"/>
  </r>
  <r>
    <x v="11"/>
    <x v="5"/>
    <n v="18000"/>
    <s v="Fail to comply"/>
    <x v="0"/>
    <x v="4"/>
    <n v="38.14"/>
    <n v="0"/>
    <m/>
    <m/>
    <s v="BCM"/>
  </r>
  <r>
    <x v="2"/>
    <x v="9"/>
    <n v="16500"/>
    <s v="Other vehicle offenses"/>
    <x v="0"/>
    <x v="4"/>
    <n v="314.99"/>
    <n v="0"/>
    <m/>
    <m/>
    <s v="BCM"/>
  </r>
  <r>
    <x v="11"/>
    <x v="0"/>
    <n v="12500"/>
    <s v="Robbery"/>
    <x v="0"/>
    <x v="4"/>
    <n v="7232.84"/>
    <n v="0"/>
    <m/>
    <m/>
    <s v="BCM"/>
  </r>
  <r>
    <x v="9"/>
    <x v="2"/>
    <n v="18000"/>
    <s v="Fail to comply"/>
    <x v="0"/>
    <x v="4"/>
    <n v="204.64"/>
    <n v="0"/>
    <m/>
    <m/>
    <s v="BCM"/>
  </r>
  <r>
    <x v="6"/>
    <x v="7"/>
    <n v="11000"/>
    <s v="Murder"/>
    <x v="1"/>
    <x v="4"/>
    <n v="3456.01"/>
    <n v="0"/>
    <m/>
    <m/>
    <s v="Other"/>
  </r>
  <r>
    <x v="3"/>
    <x v="3"/>
    <n v="11500"/>
    <s v="Murder"/>
    <x v="1"/>
    <x v="4"/>
    <n v="22646.55"/>
    <n v="0"/>
    <m/>
    <m/>
    <s v="BCM"/>
  </r>
  <r>
    <x v="7"/>
    <x v="9"/>
    <n v="18000"/>
    <s v="Fail to comply"/>
    <x v="0"/>
    <x v="4"/>
    <n v="129.93"/>
    <n v="0"/>
    <m/>
    <m/>
    <s v="Other"/>
  </r>
  <r>
    <x v="2"/>
    <x v="2"/>
    <n v="16500"/>
    <s v="Other vehicle offenses"/>
    <x v="0"/>
    <x v="4"/>
    <n v="3424.27"/>
    <n v="0"/>
    <m/>
    <m/>
    <s v="BCM"/>
  </r>
  <r>
    <x v="2"/>
    <x v="1"/>
    <n v="17500"/>
    <s v="Other drug offenses"/>
    <x v="0"/>
    <x v="4"/>
    <n v="2523.86"/>
    <n v="0"/>
    <m/>
    <m/>
    <s v="BCM"/>
  </r>
  <r>
    <x v="0"/>
    <x v="9"/>
    <n v="13500"/>
    <s v="Murder"/>
    <x v="1"/>
    <x v="4"/>
    <n v="966.3"/>
    <n v="0"/>
    <m/>
    <m/>
    <s v="BCM"/>
  </r>
  <r>
    <x v="7"/>
    <x v="9"/>
    <n v="19000"/>
    <s v="BCM_AFA"/>
    <x v="3"/>
    <x v="4"/>
    <n v="466026.05"/>
    <n v="0"/>
    <s v="Y"/>
    <m/>
    <s v="BCM"/>
  </r>
  <r>
    <x v="7"/>
    <x v="8"/>
    <n v="19000"/>
    <s v="BCM_AFA"/>
    <x v="3"/>
    <x v="4"/>
    <n v="468934.8"/>
    <n v="0"/>
    <s v="Y"/>
    <m/>
    <s v="BCM"/>
  </r>
  <r>
    <x v="6"/>
    <x v="11"/>
    <n v="19000"/>
    <s v="BCM_AFA"/>
    <x v="3"/>
    <x v="4"/>
    <n v="405934.86"/>
    <n v="0"/>
    <s v="Y"/>
    <m/>
    <s v="BCM"/>
  </r>
  <r>
    <x v="6"/>
    <x v="6"/>
    <n v="19000"/>
    <s v="BCM_AFA"/>
    <x v="3"/>
    <x v="4"/>
    <n v="974773.13"/>
    <n v="0"/>
    <s v="Y"/>
    <m/>
    <s v="MID-LEVEL"/>
  </r>
  <r>
    <x v="6"/>
    <x v="6"/>
    <n v="19000"/>
    <s v="BCM_AFA"/>
    <x v="3"/>
    <x v="4"/>
    <n v="426669.12"/>
    <n v="0"/>
    <s v="Y"/>
    <m/>
    <s v="BCM"/>
  </r>
  <r>
    <x v="6"/>
    <x v="1"/>
    <n v="19000"/>
    <s v="BCM_AFA"/>
    <x v="3"/>
    <x v="4"/>
    <n v="515252.81"/>
    <n v="0"/>
    <s v="Y"/>
    <m/>
    <s v="MID-LEVEL"/>
  </r>
  <r>
    <x v="2"/>
    <x v="7"/>
    <n v="19000"/>
    <s v="BCM_AFA"/>
    <x v="3"/>
    <x v="4"/>
    <n v="394720.46"/>
    <n v="0"/>
    <s v="Y"/>
    <m/>
    <s v="BCM"/>
  </r>
  <r>
    <x v="2"/>
    <x v="9"/>
    <n v="19000"/>
    <s v="BCM_AFA"/>
    <x v="3"/>
    <x v="4"/>
    <n v="394720.46"/>
    <n v="0"/>
    <s v="Y"/>
    <m/>
    <s v="BCM"/>
  </r>
  <r>
    <x v="2"/>
    <x v="5"/>
    <n v="19000"/>
    <s v="BCM_AFA"/>
    <x v="3"/>
    <x v="4"/>
    <n v="372159.73"/>
    <n v="0"/>
    <s v="Y"/>
    <m/>
    <s v="BCM"/>
  </r>
  <r>
    <x v="3"/>
    <x v="2"/>
    <n v="14000"/>
    <s v="Assault"/>
    <x v="0"/>
    <x v="4"/>
    <n v="1241780.51"/>
    <n v="0"/>
    <m/>
    <m/>
    <s v="MID-LEVEL"/>
  </r>
  <r>
    <x v="14"/>
    <x v="2"/>
    <n v="12000"/>
    <s v="Narcotics - cocaine and heroin"/>
    <x v="0"/>
    <x v="4"/>
    <n v="986909.82"/>
    <n v="0"/>
    <m/>
    <m/>
    <s v="MID-LEVEL"/>
  </r>
  <r>
    <x v="14"/>
    <x v="6"/>
    <n v="14000"/>
    <s v="Assault"/>
    <x v="0"/>
    <x v="4"/>
    <n v="1158672.6499999999"/>
    <n v="0"/>
    <m/>
    <m/>
    <s v="MID-LEVEL"/>
  </r>
  <r>
    <x v="7"/>
    <x v="5"/>
    <n v="12500"/>
    <s v="Robbery"/>
    <x v="0"/>
    <x v="4"/>
    <n v="81012.2"/>
    <n v="0"/>
    <m/>
    <m/>
    <s v="BCM"/>
  </r>
  <r>
    <x v="6"/>
    <x v="9"/>
    <n v="11200"/>
    <s v="Homicide"/>
    <x v="0"/>
    <x v="4"/>
    <n v="333112.5"/>
    <n v="0"/>
    <m/>
    <m/>
    <s v="BCM"/>
  </r>
  <r>
    <x v="7"/>
    <x v="7"/>
    <n v="12500"/>
    <s v="Robbery"/>
    <x v="0"/>
    <x v="4"/>
    <n v="572261.52"/>
    <n v="0"/>
    <m/>
    <m/>
    <s v="MID-LEVEL"/>
  </r>
  <r>
    <x v="7"/>
    <x v="6"/>
    <n v="12000"/>
    <s v="Narcotics - cocaine and heroin"/>
    <x v="0"/>
    <x v="4"/>
    <n v="107096.36"/>
    <n v="0"/>
    <m/>
    <m/>
    <s v="BCM"/>
  </r>
  <r>
    <x v="6"/>
    <x v="11"/>
    <n v="18500"/>
    <s v="Other criminal"/>
    <x v="0"/>
    <x v="4"/>
    <n v="132751.6"/>
    <n v="0"/>
    <m/>
    <m/>
    <s v="BCM"/>
  </r>
  <r>
    <x v="6"/>
    <x v="9"/>
    <n v="11500"/>
    <s v="Sexual assault"/>
    <x v="0"/>
    <x v="4"/>
    <n v="483681.18"/>
    <n v="0"/>
    <m/>
    <m/>
    <s v="MID-LEVEL"/>
  </r>
  <r>
    <x v="6"/>
    <x v="7"/>
    <n v="11200"/>
    <s v="Homicide"/>
    <x v="0"/>
    <x v="4"/>
    <n v="194101.45"/>
    <n v="0"/>
    <m/>
    <m/>
    <s v="BCM"/>
  </r>
  <r>
    <x v="7"/>
    <x v="10"/>
    <n v="13000"/>
    <s v="Break and enter"/>
    <x v="0"/>
    <x v="4"/>
    <n v="408699.21"/>
    <n v="0"/>
    <m/>
    <m/>
    <s v="MID-LEVEL"/>
  </r>
  <r>
    <x v="7"/>
    <x v="0"/>
    <n v="11200"/>
    <s v="Homicide"/>
    <x v="0"/>
    <x v="4"/>
    <n v="135942.6"/>
    <n v="0"/>
    <m/>
    <m/>
    <s v="BCM"/>
  </r>
  <r>
    <x v="7"/>
    <x v="8"/>
    <n v="14500"/>
    <s v="Theft"/>
    <x v="0"/>
    <x v="4"/>
    <n v="569862.22"/>
    <n v="0"/>
    <m/>
    <m/>
    <s v="MID-LEVEL"/>
  </r>
  <r>
    <x v="6"/>
    <x v="8"/>
    <n v="11000"/>
    <s v="Murder"/>
    <x v="1"/>
    <x v="4"/>
    <n v="694783.96"/>
    <n v="0"/>
    <m/>
    <m/>
    <s v="BCM"/>
  </r>
  <r>
    <x v="6"/>
    <x v="10"/>
    <n v="14000"/>
    <s v="Assault"/>
    <x v="0"/>
    <x v="4"/>
    <n v="20302.57"/>
    <n v="0"/>
    <m/>
    <m/>
    <s v="BCM"/>
  </r>
  <r>
    <x v="7"/>
    <x v="11"/>
    <n v="12000"/>
    <s v="Narcotics - cocaine and heroin"/>
    <x v="0"/>
    <x v="4"/>
    <n v="747260.17"/>
    <n v="0"/>
    <m/>
    <m/>
    <s v="MID-LEVEL"/>
  </r>
  <r>
    <x v="6"/>
    <x v="8"/>
    <n v="12500"/>
    <s v="Robbery"/>
    <x v="0"/>
    <x v="4"/>
    <n v="663126.01"/>
    <n v="0"/>
    <m/>
    <m/>
    <s v="MID-LEVEL"/>
  </r>
  <r>
    <x v="7"/>
    <x v="1"/>
    <n v="13500"/>
    <s v="Weapons offenses"/>
    <x v="0"/>
    <x v="4"/>
    <n v="71044.75"/>
    <n v="0"/>
    <m/>
    <m/>
    <s v="BCM"/>
  </r>
  <r>
    <x v="7"/>
    <x v="2"/>
    <n v="12000"/>
    <s v="Narcotics - cocaine and heroin"/>
    <x v="0"/>
    <x v="4"/>
    <n v="1101431.53"/>
    <n v="0"/>
    <m/>
    <m/>
    <s v="MID-LEVEL"/>
  </r>
  <r>
    <x v="7"/>
    <x v="0"/>
    <n v="13500"/>
    <s v="Weapons offenses"/>
    <x v="0"/>
    <x v="4"/>
    <n v="24694.29"/>
    <n v="0"/>
    <m/>
    <m/>
    <s v="BCM"/>
  </r>
  <r>
    <x v="7"/>
    <x v="9"/>
    <n v="17500"/>
    <s v="Other drug offenses"/>
    <x v="0"/>
    <x v="4"/>
    <n v="33858.339999999997"/>
    <n v="0"/>
    <m/>
    <m/>
    <s v="MID-LEVEL"/>
  </r>
  <r>
    <x v="7"/>
    <x v="10"/>
    <n v="11200"/>
    <s v="Homicide"/>
    <x v="0"/>
    <x v="4"/>
    <n v="48091.61"/>
    <n v="0"/>
    <m/>
    <m/>
    <s v="MID-LEVEL"/>
  </r>
  <r>
    <x v="6"/>
    <x v="9"/>
    <n v="18000"/>
    <s v="Fail to comply"/>
    <x v="0"/>
    <x v="4"/>
    <n v="1206642.33"/>
    <n v="0"/>
    <m/>
    <m/>
    <s v="MID-LEVEL"/>
  </r>
  <r>
    <x v="7"/>
    <x v="9"/>
    <n v="11500"/>
    <s v="Sexual assault"/>
    <x v="0"/>
    <x v="4"/>
    <n v="369453.54"/>
    <n v="0"/>
    <m/>
    <m/>
    <s v="MID-LEVEL"/>
  </r>
  <r>
    <x v="2"/>
    <x v="3"/>
    <n v="15500"/>
    <s v="Fraud"/>
    <x v="0"/>
    <x v="4"/>
    <n v="132378.01"/>
    <n v="0"/>
    <m/>
    <m/>
    <s v="MID-LEVEL"/>
  </r>
  <r>
    <x v="7"/>
    <x v="0"/>
    <n v="12500"/>
    <s v="Robbery"/>
    <x v="0"/>
    <x v="4"/>
    <n v="82553.42"/>
    <n v="0"/>
    <m/>
    <m/>
    <s v="BCM"/>
  </r>
  <r>
    <x v="7"/>
    <x v="0"/>
    <n v="11000"/>
    <s v="Murder"/>
    <x v="1"/>
    <x v="4"/>
    <n v="689036.34"/>
    <n v="0"/>
    <m/>
    <m/>
    <s v="BCM"/>
  </r>
  <r>
    <x v="7"/>
    <x v="5"/>
    <n v="11500"/>
    <s v="Sexual assault"/>
    <x v="0"/>
    <x v="4"/>
    <n v="470133.92"/>
    <n v="0"/>
    <m/>
    <m/>
    <s v="MID-LEVEL"/>
  </r>
  <r>
    <x v="3"/>
    <x v="4"/>
    <n v="11200"/>
    <s v="Homicide"/>
    <x v="0"/>
    <x v="4"/>
    <n v="78931.69"/>
    <n v="0"/>
    <m/>
    <m/>
    <s v="MID-LEVEL"/>
  </r>
  <r>
    <x v="2"/>
    <x v="9"/>
    <n v="12000"/>
    <s v="Narcotics - cocaine and heroin"/>
    <x v="0"/>
    <x v="4"/>
    <n v="886991.1"/>
    <n v="0"/>
    <m/>
    <m/>
    <s v="MID-LEVEL"/>
  </r>
  <r>
    <x v="6"/>
    <x v="11"/>
    <n v="12000"/>
    <s v="Narcotics - cocaine and heroin"/>
    <x v="0"/>
    <x v="4"/>
    <n v="743505.68"/>
    <n v="0"/>
    <m/>
    <m/>
    <s v="MID-LEVEL"/>
  </r>
  <r>
    <x v="6"/>
    <x v="10"/>
    <n v="11500"/>
    <s v="Sexual assault"/>
    <x v="0"/>
    <x v="4"/>
    <n v="410468.88"/>
    <n v="0"/>
    <m/>
    <m/>
    <s v="MID-LEVEL"/>
  </r>
  <r>
    <x v="6"/>
    <x v="9"/>
    <n v="11500"/>
    <s v="Sexual assault"/>
    <x v="0"/>
    <x v="4"/>
    <n v="70560.67"/>
    <n v="0"/>
    <m/>
    <m/>
    <s v="BCM"/>
  </r>
  <r>
    <x v="6"/>
    <x v="4"/>
    <n v="11500"/>
    <s v="Sexual assault"/>
    <x v="0"/>
    <x v="4"/>
    <n v="508955.21"/>
    <n v="0"/>
    <m/>
    <m/>
    <s v="MID-LEVEL"/>
  </r>
  <r>
    <x v="7"/>
    <x v="5"/>
    <n v="12500"/>
    <s v="Robbery"/>
    <x v="0"/>
    <x v="4"/>
    <n v="600173.21"/>
    <n v="0"/>
    <m/>
    <m/>
    <s v="MID-LEVEL"/>
  </r>
  <r>
    <x v="6"/>
    <x v="2"/>
    <n v="11000"/>
    <s v="Murder"/>
    <x v="1"/>
    <x v="4"/>
    <n v="822190.27"/>
    <n v="0"/>
    <m/>
    <m/>
    <s v="BCM"/>
  </r>
  <r>
    <x v="7"/>
    <x v="5"/>
    <n v="18500"/>
    <s v="Other criminal"/>
    <x v="0"/>
    <x v="4"/>
    <n v="710144.2"/>
    <n v="0"/>
    <m/>
    <m/>
    <s v="MID-LEVEL"/>
  </r>
  <r>
    <x v="7"/>
    <x v="11"/>
    <n v="11500"/>
    <s v="Sexual assault"/>
    <x v="0"/>
    <x v="4"/>
    <n v="65261.82"/>
    <n v="0"/>
    <m/>
    <m/>
    <s v="Other"/>
  </r>
  <r>
    <x v="6"/>
    <x v="9"/>
    <n v="18500"/>
    <s v="Other criminal"/>
    <x v="0"/>
    <x v="4"/>
    <n v="118986.68"/>
    <n v="0"/>
    <m/>
    <m/>
    <s v="BCM"/>
  </r>
  <r>
    <x v="7"/>
    <x v="8"/>
    <n v="18000"/>
    <s v="Fail to comply"/>
    <x v="0"/>
    <x v="4"/>
    <n v="1293956.98"/>
    <n v="0"/>
    <m/>
    <m/>
    <s v="MID-LEVEL"/>
  </r>
  <r>
    <x v="7"/>
    <x v="2"/>
    <n v="17500"/>
    <s v="Other drug offenses"/>
    <x v="0"/>
    <x v="4"/>
    <n v="60150.52"/>
    <n v="0"/>
    <m/>
    <m/>
    <s v="MID-LEVEL"/>
  </r>
  <r>
    <x v="7"/>
    <x v="8"/>
    <n v="11500"/>
    <s v="Sexual assault"/>
    <x v="0"/>
    <x v="4"/>
    <n v="34101.33"/>
    <n v="0"/>
    <m/>
    <m/>
    <s v="Other"/>
  </r>
  <r>
    <x v="7"/>
    <x v="7"/>
    <n v="16000"/>
    <s v="Impaired driving"/>
    <x v="0"/>
    <x v="4"/>
    <n v="119092.27"/>
    <n v="0"/>
    <m/>
    <m/>
    <s v="MID-LEVEL"/>
  </r>
  <r>
    <x v="7"/>
    <x v="9"/>
    <n v="15000"/>
    <s v="Threatening"/>
    <x v="0"/>
    <x v="4"/>
    <n v="159645.66"/>
    <n v="0"/>
    <m/>
    <m/>
    <s v="MID-LEVEL"/>
  </r>
  <r>
    <x v="7"/>
    <x v="3"/>
    <n v="11500"/>
    <s v="Sexual assault"/>
    <x v="0"/>
    <x v="4"/>
    <n v="19051.86"/>
    <n v="0"/>
    <m/>
    <m/>
    <s v="BCM"/>
  </r>
  <r>
    <x v="7"/>
    <x v="7"/>
    <n v="14500"/>
    <s v="Theft"/>
    <x v="0"/>
    <x v="4"/>
    <n v="5226.67"/>
    <n v="0"/>
    <m/>
    <m/>
    <s v="BCM"/>
  </r>
  <r>
    <x v="7"/>
    <x v="7"/>
    <n v="18000"/>
    <s v="Fail to comply"/>
    <x v="0"/>
    <x v="4"/>
    <n v="623.64"/>
    <n v="0"/>
    <m/>
    <m/>
    <s v="BCM"/>
  </r>
  <r>
    <x v="7"/>
    <x v="9"/>
    <n v="11200"/>
    <s v="Homicide"/>
    <x v="0"/>
    <x v="4"/>
    <n v="115885.78"/>
    <n v="0"/>
    <m/>
    <m/>
    <s v="BCM"/>
  </r>
  <r>
    <x v="6"/>
    <x v="10"/>
    <n v="11500"/>
    <s v="Sexual assault"/>
    <x v="0"/>
    <x v="4"/>
    <n v="65607.289999999994"/>
    <n v="0"/>
    <m/>
    <m/>
    <s v="BCM"/>
  </r>
  <r>
    <x v="6"/>
    <x v="8"/>
    <n v="11200"/>
    <s v="Homicide"/>
    <x v="0"/>
    <x v="4"/>
    <n v="123375.36"/>
    <n v="0"/>
    <m/>
    <m/>
    <s v="MID-LEVEL"/>
  </r>
  <r>
    <x v="6"/>
    <x v="3"/>
    <n v="12500"/>
    <s v="Robbery"/>
    <x v="0"/>
    <x v="4"/>
    <n v="41724.97"/>
    <n v="0"/>
    <m/>
    <m/>
    <s v="BCM"/>
  </r>
  <r>
    <x v="6"/>
    <x v="3"/>
    <n v="13500"/>
    <s v="Weapons offenses"/>
    <x v="0"/>
    <x v="4"/>
    <n v="295731.77"/>
    <n v="0"/>
    <m/>
    <m/>
    <s v="MID-LEVEL"/>
  </r>
  <r>
    <x v="6"/>
    <x v="1"/>
    <n v="18500"/>
    <s v="Other criminal"/>
    <x v="0"/>
    <x v="4"/>
    <n v="513982.06"/>
    <n v="0"/>
    <m/>
    <m/>
    <s v="MID-LEVEL"/>
  </r>
  <r>
    <x v="7"/>
    <x v="8"/>
    <n v="17500"/>
    <s v="Other drug offenses"/>
    <x v="0"/>
    <x v="4"/>
    <n v="18068.060000000001"/>
    <n v="0"/>
    <m/>
    <m/>
    <s v="BCM"/>
  </r>
  <r>
    <x v="14"/>
    <x v="11"/>
    <n v="14000"/>
    <s v="Assault"/>
    <x v="0"/>
    <x v="4"/>
    <n v="1169455.6599999999"/>
    <n v="0"/>
    <m/>
    <m/>
    <s v="MID-LEVEL"/>
  </r>
  <r>
    <x v="6"/>
    <x v="8"/>
    <n v="17500"/>
    <s v="Other drug offenses"/>
    <x v="0"/>
    <x v="4"/>
    <n v="56515.97"/>
    <n v="0"/>
    <m/>
    <m/>
    <s v="BCM"/>
  </r>
  <r>
    <x v="2"/>
    <x v="11"/>
    <n v="16000"/>
    <s v="Impaired driving"/>
    <x v="0"/>
    <x v="4"/>
    <n v="121110.73"/>
    <n v="0"/>
    <m/>
    <m/>
    <s v="MID-LEVEL"/>
  </r>
  <r>
    <x v="6"/>
    <x v="5"/>
    <n v="18500"/>
    <s v="Other criminal"/>
    <x v="0"/>
    <x v="4"/>
    <n v="700428.2"/>
    <n v="0"/>
    <m/>
    <m/>
    <s v="MID-LEVEL"/>
  </r>
  <r>
    <x v="7"/>
    <x v="3"/>
    <n v="15500"/>
    <s v="Fraud"/>
    <x v="0"/>
    <x v="4"/>
    <n v="167602.51999999999"/>
    <n v="0"/>
    <m/>
    <m/>
    <s v="MID-LEVEL"/>
  </r>
  <r>
    <x v="6"/>
    <x v="6"/>
    <n v="14500"/>
    <s v="Theft"/>
    <x v="0"/>
    <x v="4"/>
    <n v="493546.7"/>
    <n v="0"/>
    <m/>
    <m/>
    <s v="MID-LEVEL"/>
  </r>
  <r>
    <x v="7"/>
    <x v="0"/>
    <n v="11500"/>
    <s v="Sexual assault"/>
    <x v="0"/>
    <x v="4"/>
    <n v="62196.5"/>
    <n v="0"/>
    <m/>
    <m/>
    <s v="BCM"/>
  </r>
  <r>
    <x v="2"/>
    <x v="11"/>
    <n v="14000"/>
    <s v="Assault"/>
    <x v="0"/>
    <x v="4"/>
    <n v="1136502.6100000001"/>
    <n v="0"/>
    <m/>
    <m/>
    <s v="MID-LEVEL"/>
  </r>
  <r>
    <x v="7"/>
    <x v="2"/>
    <n v="16000"/>
    <s v="Impaired driving"/>
    <x v="0"/>
    <x v="4"/>
    <n v="149074.09"/>
    <n v="0"/>
    <m/>
    <m/>
    <s v="MID-LEVEL"/>
  </r>
  <r>
    <x v="3"/>
    <x v="7"/>
    <n v="18500"/>
    <s v="Other criminal"/>
    <x v="0"/>
    <x v="4"/>
    <n v="200454.71"/>
    <n v="0"/>
    <m/>
    <m/>
    <s v="BCM"/>
  </r>
  <r>
    <x v="7"/>
    <x v="6"/>
    <n v="18500"/>
    <s v="Other criminal"/>
    <x v="0"/>
    <x v="4"/>
    <n v="566822.87"/>
    <n v="0"/>
    <m/>
    <m/>
    <s v="MID-LEVEL"/>
  </r>
  <r>
    <x v="7"/>
    <x v="11"/>
    <n v="17000"/>
    <s v="Mischief"/>
    <x v="0"/>
    <x v="4"/>
    <n v="146042.76999999999"/>
    <n v="0"/>
    <m/>
    <m/>
    <s v="MID-LEVEL"/>
  </r>
  <r>
    <x v="6"/>
    <x v="8"/>
    <n v="18000"/>
    <s v="Fail to comply"/>
    <x v="0"/>
    <x v="4"/>
    <n v="1120352.81"/>
    <n v="0"/>
    <m/>
    <m/>
    <s v="MID-LEVEL"/>
  </r>
  <r>
    <x v="7"/>
    <x v="4"/>
    <n v="11000"/>
    <s v="Murder"/>
    <x v="1"/>
    <x v="4"/>
    <n v="10795.79"/>
    <n v="0"/>
    <m/>
    <m/>
    <s v="MID-LEVEL"/>
  </r>
  <r>
    <x v="2"/>
    <x v="1"/>
    <n v="12000"/>
    <s v="Narcotics - cocaine and heroin"/>
    <x v="0"/>
    <x v="4"/>
    <n v="775915.71"/>
    <n v="0"/>
    <m/>
    <m/>
    <s v="MID-LEVEL"/>
  </r>
  <r>
    <x v="6"/>
    <x v="5"/>
    <n v="18000"/>
    <s v="Fail to comply"/>
    <x v="0"/>
    <x v="4"/>
    <n v="1033764.55"/>
    <n v="0"/>
    <m/>
    <m/>
    <s v="MID-LEVEL"/>
  </r>
  <r>
    <x v="2"/>
    <x v="9"/>
    <n v="16500"/>
    <s v="Other vehicle offenses"/>
    <x v="0"/>
    <x v="4"/>
    <n v="148926.51"/>
    <n v="0"/>
    <m/>
    <m/>
    <s v="MID-LEVEL"/>
  </r>
  <r>
    <x v="7"/>
    <x v="6"/>
    <n v="10000"/>
    <s v="Other criminal"/>
    <x v="0"/>
    <x v="4"/>
    <n v="41428.42"/>
    <n v="0"/>
    <m/>
    <m/>
    <s v="MID-LEVEL"/>
  </r>
  <r>
    <x v="6"/>
    <x v="8"/>
    <n v="18500"/>
    <s v="Other criminal"/>
    <x v="0"/>
    <x v="4"/>
    <n v="208733.04"/>
    <n v="0"/>
    <m/>
    <m/>
    <s v="BCM"/>
  </r>
  <r>
    <x v="7"/>
    <x v="1"/>
    <n v="17500"/>
    <s v="Other drug offenses"/>
    <x v="0"/>
    <x v="4"/>
    <n v="36986.199999999997"/>
    <n v="0"/>
    <m/>
    <m/>
    <s v="MID-LEVEL"/>
  </r>
  <r>
    <x v="7"/>
    <x v="8"/>
    <n v="11000"/>
    <s v="Murder"/>
    <x v="1"/>
    <x v="4"/>
    <n v="18582.060000000001"/>
    <n v="0"/>
    <m/>
    <m/>
    <s v="MID-LEVEL"/>
  </r>
  <r>
    <x v="2"/>
    <x v="10"/>
    <n v="11500"/>
    <s v="Sexual assault"/>
    <x v="0"/>
    <x v="4"/>
    <n v="396615.77"/>
    <n v="0"/>
    <m/>
    <m/>
    <s v="MID-LEVEL"/>
  </r>
  <r>
    <x v="14"/>
    <x v="6"/>
    <n v="11000"/>
    <s v="Murder"/>
    <x v="1"/>
    <x v="4"/>
    <n v="483943.21"/>
    <n v="0"/>
    <m/>
    <m/>
    <s v="BCM"/>
  </r>
  <r>
    <x v="6"/>
    <x v="6"/>
    <n v="18500"/>
    <s v="Other criminal"/>
    <x v="0"/>
    <x v="4"/>
    <n v="616089.17000000004"/>
    <n v="0"/>
    <m/>
    <m/>
    <s v="MID-LEVEL"/>
  </r>
  <r>
    <x v="6"/>
    <x v="2"/>
    <n v="17500"/>
    <s v="Other drug offenses"/>
    <x v="0"/>
    <x v="4"/>
    <n v="41129.730000000003"/>
    <n v="0"/>
    <m/>
    <m/>
    <s v="MID-LEVEL"/>
  </r>
  <r>
    <x v="6"/>
    <x v="9"/>
    <n v="17000"/>
    <s v="Mischief"/>
    <x v="0"/>
    <x v="4"/>
    <n v="153361.81"/>
    <n v="0"/>
    <m/>
    <m/>
    <s v="MID-LEVEL"/>
  </r>
  <r>
    <x v="6"/>
    <x v="1"/>
    <n v="12000"/>
    <s v="Narcotics - cocaine and heroin"/>
    <x v="0"/>
    <x v="4"/>
    <n v="702817.34"/>
    <n v="0"/>
    <m/>
    <m/>
    <s v="MID-LEVEL"/>
  </r>
  <r>
    <x v="6"/>
    <x v="9"/>
    <n v="14500"/>
    <s v="Theft"/>
    <x v="0"/>
    <x v="4"/>
    <n v="531661.5"/>
    <n v="0"/>
    <m/>
    <m/>
    <s v="MID-LEVEL"/>
  </r>
  <r>
    <x v="2"/>
    <x v="4"/>
    <n v="11000"/>
    <s v="Murder"/>
    <x v="1"/>
    <x v="4"/>
    <n v="566637.49"/>
    <n v="0"/>
    <m/>
    <m/>
    <s v="BCM"/>
  </r>
  <r>
    <x v="7"/>
    <x v="1"/>
    <n v="17500"/>
    <s v="Other drug offenses"/>
    <x v="0"/>
    <x v="4"/>
    <n v="23055.82"/>
    <n v="0"/>
    <m/>
    <m/>
    <s v="BCM"/>
  </r>
  <r>
    <x v="2"/>
    <x v="7"/>
    <n v="16500"/>
    <s v="Other vehicle offenses"/>
    <x v="0"/>
    <x v="4"/>
    <n v="119292.42"/>
    <n v="0"/>
    <m/>
    <m/>
    <s v="MID-LEVEL"/>
  </r>
  <r>
    <x v="2"/>
    <x v="7"/>
    <n v="18000"/>
    <s v="Fail to comply"/>
    <x v="0"/>
    <x v="4"/>
    <n v="1030140.15"/>
    <n v="0"/>
    <m/>
    <m/>
    <s v="MID-LEVEL"/>
  </r>
  <r>
    <x v="6"/>
    <x v="4"/>
    <n v="12000"/>
    <s v="Narcotics - cocaine and heroin"/>
    <x v="0"/>
    <x v="4"/>
    <n v="52446.06"/>
    <n v="0"/>
    <m/>
    <m/>
    <s v="BCM"/>
  </r>
  <r>
    <x v="2"/>
    <x v="0"/>
    <n v="11500"/>
    <s v="Sexual assault"/>
    <x v="0"/>
    <x v="4"/>
    <n v="534014.06999999995"/>
    <n v="0"/>
    <m/>
    <m/>
    <s v="MID-LEVEL"/>
  </r>
  <r>
    <x v="2"/>
    <x v="5"/>
    <n v="14000"/>
    <s v="Assault"/>
    <x v="0"/>
    <x v="4"/>
    <n v="4181.43"/>
    <n v="0"/>
    <m/>
    <m/>
    <s v="Other"/>
  </r>
  <r>
    <x v="14"/>
    <x v="6"/>
    <n v="14500"/>
    <s v="Theft"/>
    <x v="0"/>
    <x v="4"/>
    <n v="535483.32999999996"/>
    <n v="0"/>
    <m/>
    <m/>
    <s v="MID-LEVEL"/>
  </r>
  <r>
    <x v="3"/>
    <x v="7"/>
    <n v="16500"/>
    <s v="Other vehicle offenses"/>
    <x v="0"/>
    <x v="4"/>
    <n v="79260.95"/>
    <n v="0"/>
    <m/>
    <m/>
    <s v="MID-LEVEL"/>
  </r>
  <r>
    <x v="3"/>
    <x v="7"/>
    <n v="18000"/>
    <s v="Fail to comply"/>
    <x v="0"/>
    <x v="4"/>
    <n v="750348.33"/>
    <n v="0"/>
    <m/>
    <m/>
    <s v="MID-LEVEL"/>
  </r>
  <r>
    <x v="9"/>
    <x v="4"/>
    <n v="12500"/>
    <s v="Robbery"/>
    <x v="0"/>
    <x v="4"/>
    <n v="485192.95"/>
    <n v="0"/>
    <m/>
    <m/>
    <s v="MID-LEVEL"/>
  </r>
  <r>
    <x v="3"/>
    <x v="6"/>
    <n v="12000"/>
    <s v="Narcotics - cocaine and heroin"/>
    <x v="0"/>
    <x v="4"/>
    <n v="707438.68"/>
    <n v="0"/>
    <m/>
    <m/>
    <s v="MID-LEVEL"/>
  </r>
  <r>
    <x v="3"/>
    <x v="2"/>
    <n v="13500"/>
    <s v="Weapons offenses"/>
    <x v="0"/>
    <x v="4"/>
    <n v="500042.08"/>
    <n v="0"/>
    <m/>
    <m/>
    <s v="MID-LEVEL"/>
  </r>
  <r>
    <x v="9"/>
    <x v="0"/>
    <n v="11500"/>
    <s v="Sexual assault"/>
    <x v="0"/>
    <x v="4"/>
    <n v="424301.43"/>
    <n v="0"/>
    <m/>
    <m/>
    <s v="MID-LEVEL"/>
  </r>
  <r>
    <x v="14"/>
    <x v="2"/>
    <n v="11500"/>
    <s v="Sexual assault"/>
    <x v="0"/>
    <x v="4"/>
    <n v="633970.17000000004"/>
    <n v="0"/>
    <m/>
    <m/>
    <s v="MID-LEVEL"/>
  </r>
  <r>
    <x v="6"/>
    <x v="3"/>
    <n v="14500"/>
    <s v="Theft"/>
    <x v="0"/>
    <x v="4"/>
    <n v="455596.27"/>
    <n v="0"/>
    <m/>
    <m/>
    <s v="MID-LEVEL"/>
  </r>
  <r>
    <x v="2"/>
    <x v="8"/>
    <n v="12000"/>
    <s v="Narcotics - cocaine and heroin"/>
    <x v="0"/>
    <x v="4"/>
    <n v="95803.8"/>
    <n v="0"/>
    <m/>
    <m/>
    <s v="BCM"/>
  </r>
  <r>
    <x v="7"/>
    <x v="1"/>
    <n v="12500"/>
    <s v="Robbery"/>
    <x v="0"/>
    <x v="4"/>
    <n v="86157.6"/>
    <n v="0"/>
    <m/>
    <m/>
    <s v="BCM"/>
  </r>
  <r>
    <x v="2"/>
    <x v="4"/>
    <n v="14000"/>
    <s v="Assault"/>
    <x v="0"/>
    <x v="4"/>
    <n v="1098753.4099999999"/>
    <n v="0"/>
    <m/>
    <m/>
    <s v="MID-LEVEL"/>
  </r>
  <r>
    <x v="6"/>
    <x v="7"/>
    <n v="15500"/>
    <s v="Fraud"/>
    <x v="0"/>
    <x v="4"/>
    <n v="167893.33"/>
    <n v="0"/>
    <m/>
    <m/>
    <s v="MID-LEVEL"/>
  </r>
  <r>
    <x v="6"/>
    <x v="5"/>
    <n v="17000"/>
    <s v="Mischief"/>
    <x v="0"/>
    <x v="4"/>
    <n v="118031.19"/>
    <n v="0"/>
    <m/>
    <m/>
    <s v="MID-LEVEL"/>
  </r>
  <r>
    <x v="6"/>
    <x v="9"/>
    <n v="12000"/>
    <s v="Narcotics - cocaine and heroin"/>
    <x v="0"/>
    <x v="4"/>
    <n v="96942.37"/>
    <n v="0"/>
    <m/>
    <m/>
    <s v="BCM"/>
  </r>
  <r>
    <x v="7"/>
    <x v="2"/>
    <n v="16000"/>
    <s v="Impaired driving"/>
    <x v="0"/>
    <x v="4"/>
    <n v="8185.5"/>
    <n v="0"/>
    <m/>
    <m/>
    <s v="Other"/>
  </r>
  <r>
    <x v="7"/>
    <x v="3"/>
    <n v="14000"/>
    <s v="Assault"/>
    <x v="0"/>
    <x v="4"/>
    <n v="27850.080000000002"/>
    <n v="0"/>
    <m/>
    <m/>
    <s v="BCM"/>
  </r>
  <r>
    <x v="6"/>
    <x v="3"/>
    <n v="15000"/>
    <s v="Threatening"/>
    <x v="0"/>
    <x v="4"/>
    <n v="157755.6"/>
    <n v="0"/>
    <m/>
    <m/>
    <s v="MID-LEVEL"/>
  </r>
  <r>
    <x v="6"/>
    <x v="3"/>
    <n v="10000"/>
    <s v="Other criminal"/>
    <x v="0"/>
    <x v="4"/>
    <n v="9542.14"/>
    <n v="0"/>
    <m/>
    <m/>
    <s v="MID-LEVEL"/>
  </r>
  <r>
    <x v="9"/>
    <x v="1"/>
    <n v="14500"/>
    <s v="Theft"/>
    <x v="0"/>
    <x v="4"/>
    <n v="417196.36"/>
    <n v="0"/>
    <m/>
    <m/>
    <s v="MID-LEVEL"/>
  </r>
  <r>
    <x v="14"/>
    <x v="7"/>
    <n v="11000"/>
    <s v="Murder"/>
    <x v="1"/>
    <x v="4"/>
    <n v="999597.69"/>
    <n v="0"/>
    <m/>
    <m/>
    <s v="BCM"/>
  </r>
  <r>
    <x v="7"/>
    <x v="5"/>
    <n v="11000"/>
    <s v="Murder"/>
    <x v="1"/>
    <x v="4"/>
    <n v="26082.66"/>
    <n v="0"/>
    <m/>
    <m/>
    <s v="MID-LEVEL"/>
  </r>
  <r>
    <x v="2"/>
    <x v="11"/>
    <n v="15500"/>
    <s v="Fraud"/>
    <x v="0"/>
    <x v="4"/>
    <n v="139368.16"/>
    <n v="0"/>
    <m/>
    <m/>
    <s v="MID-LEVEL"/>
  </r>
  <r>
    <x v="6"/>
    <x v="3"/>
    <n v="17000"/>
    <s v="Mischief"/>
    <x v="0"/>
    <x v="4"/>
    <n v="129390.77"/>
    <n v="0"/>
    <m/>
    <m/>
    <s v="MID-LEVEL"/>
  </r>
  <r>
    <x v="6"/>
    <x v="9"/>
    <n v="17500"/>
    <s v="Other drug offenses"/>
    <x v="0"/>
    <x v="4"/>
    <n v="40490.94"/>
    <n v="0"/>
    <m/>
    <m/>
    <s v="BCM"/>
  </r>
  <r>
    <x v="2"/>
    <x v="10"/>
    <n v="13500"/>
    <s v="Weapons offenses"/>
    <x v="0"/>
    <x v="4"/>
    <n v="38657.5"/>
    <n v="0"/>
    <m/>
    <m/>
    <s v="BCM"/>
  </r>
  <r>
    <x v="2"/>
    <x v="5"/>
    <n v="12500"/>
    <s v="Robbery"/>
    <x v="0"/>
    <x v="4"/>
    <n v="613797.77"/>
    <n v="0"/>
    <m/>
    <m/>
    <s v="MID-LEVEL"/>
  </r>
  <r>
    <x v="2"/>
    <x v="1"/>
    <n v="18000"/>
    <s v="Fail to comply"/>
    <x v="0"/>
    <x v="4"/>
    <n v="914863.06"/>
    <n v="0"/>
    <m/>
    <m/>
    <s v="MID-LEVEL"/>
  </r>
  <r>
    <x v="6"/>
    <x v="9"/>
    <n v="14000"/>
    <s v="Assault"/>
    <x v="0"/>
    <x v="4"/>
    <n v="9976.2199999999993"/>
    <n v="0"/>
    <m/>
    <m/>
    <s v="Other"/>
  </r>
  <r>
    <x v="7"/>
    <x v="6"/>
    <n v="11500"/>
    <s v="Sexual assault"/>
    <x v="0"/>
    <x v="4"/>
    <n v="60448"/>
    <n v="0"/>
    <m/>
    <m/>
    <s v="Other"/>
  </r>
  <r>
    <x v="2"/>
    <x v="5"/>
    <n v="11500"/>
    <s v="Sexual assault"/>
    <x v="0"/>
    <x v="4"/>
    <n v="595903.31000000006"/>
    <n v="0"/>
    <m/>
    <m/>
    <s v="MID-LEVEL"/>
  </r>
  <r>
    <x v="2"/>
    <x v="0"/>
    <n v="13500"/>
    <s v="Weapons offenses"/>
    <x v="0"/>
    <x v="4"/>
    <n v="280852.01"/>
    <n v="0"/>
    <m/>
    <m/>
    <s v="MID-LEVEL"/>
  </r>
  <r>
    <x v="7"/>
    <x v="6"/>
    <n v="12500"/>
    <s v="Robbery"/>
    <x v="0"/>
    <x v="4"/>
    <n v="59116.95"/>
    <n v="0"/>
    <m/>
    <m/>
    <s v="Other"/>
  </r>
  <r>
    <x v="6"/>
    <x v="10"/>
    <n v="16000"/>
    <s v="Impaired driving"/>
    <x v="0"/>
    <x v="4"/>
    <n v="11023.14"/>
    <n v="0"/>
    <m/>
    <m/>
    <s v="BCM"/>
  </r>
  <r>
    <x v="14"/>
    <x v="3"/>
    <n v="12000"/>
    <s v="Narcotics - cocaine and heroin"/>
    <x v="0"/>
    <x v="4"/>
    <n v="761596.04"/>
    <n v="0"/>
    <m/>
    <m/>
    <s v="MID-LEVEL"/>
  </r>
  <r>
    <x v="14"/>
    <x v="8"/>
    <n v="13500"/>
    <s v="Weapons offenses"/>
    <x v="0"/>
    <x v="4"/>
    <n v="379405.42"/>
    <n v="0"/>
    <m/>
    <m/>
    <s v="MID-LEVEL"/>
  </r>
  <r>
    <x v="14"/>
    <x v="0"/>
    <n v="14000"/>
    <s v="Assault"/>
    <x v="0"/>
    <x v="4"/>
    <n v="1024389.8"/>
    <n v="0"/>
    <m/>
    <m/>
    <s v="MID-LEVEL"/>
  </r>
  <r>
    <x v="2"/>
    <x v="10"/>
    <n v="14500"/>
    <s v="Theft"/>
    <x v="0"/>
    <x v="4"/>
    <n v="498047.52"/>
    <n v="0"/>
    <m/>
    <m/>
    <s v="MID-LEVEL"/>
  </r>
  <r>
    <x v="6"/>
    <x v="11"/>
    <n v="16000"/>
    <s v="Impaired driving"/>
    <x v="0"/>
    <x v="4"/>
    <n v="119738.75"/>
    <n v="0"/>
    <m/>
    <m/>
    <s v="MID-LEVEL"/>
  </r>
  <r>
    <x v="2"/>
    <x v="7"/>
    <n v="13000"/>
    <s v="Break and enter"/>
    <x v="0"/>
    <x v="4"/>
    <n v="443172.25"/>
    <n v="0"/>
    <m/>
    <m/>
    <s v="MID-LEVEL"/>
  </r>
  <r>
    <x v="6"/>
    <x v="0"/>
    <n v="17000"/>
    <s v="Mischief"/>
    <x v="0"/>
    <x v="4"/>
    <n v="117297.91"/>
    <n v="0"/>
    <m/>
    <m/>
    <s v="MID-LEVEL"/>
  </r>
  <r>
    <x v="6"/>
    <x v="2"/>
    <n v="11500"/>
    <s v="Sexual assault"/>
    <x v="0"/>
    <x v="4"/>
    <n v="121922.48"/>
    <n v="0"/>
    <m/>
    <m/>
    <s v="Other"/>
  </r>
  <r>
    <x v="2"/>
    <x v="2"/>
    <n v="12000"/>
    <s v="Narcotics - cocaine and heroin"/>
    <x v="0"/>
    <x v="4"/>
    <n v="816620.65"/>
    <n v="0"/>
    <m/>
    <m/>
    <s v="MID-LEVEL"/>
  </r>
  <r>
    <x v="2"/>
    <x v="2"/>
    <n v="14000"/>
    <s v="Assault"/>
    <x v="0"/>
    <x v="4"/>
    <n v="1264081.96"/>
    <n v="0"/>
    <m/>
    <m/>
    <s v="MID-LEVEL"/>
  </r>
  <r>
    <x v="14"/>
    <x v="8"/>
    <n v="18500"/>
    <s v="Other criminal"/>
    <x v="0"/>
    <x v="4"/>
    <n v="241278.38"/>
    <n v="0"/>
    <m/>
    <m/>
    <s v="BCM"/>
  </r>
  <r>
    <x v="6"/>
    <x v="2"/>
    <n v="13500"/>
    <s v="Weapons offenses"/>
    <x v="0"/>
    <x v="4"/>
    <n v="227450.34"/>
    <n v="0"/>
    <m/>
    <m/>
    <s v="MID-LEVEL"/>
  </r>
  <r>
    <x v="2"/>
    <x v="9"/>
    <n v="18500"/>
    <s v="Other criminal"/>
    <x v="0"/>
    <x v="4"/>
    <n v="290940.07"/>
    <n v="0"/>
    <m/>
    <m/>
    <s v="BCM"/>
  </r>
  <r>
    <x v="6"/>
    <x v="5"/>
    <n v="16000"/>
    <s v="Impaired driving"/>
    <x v="0"/>
    <x v="4"/>
    <n v="117351.36"/>
    <n v="0"/>
    <m/>
    <m/>
    <s v="MID-LEVEL"/>
  </r>
  <r>
    <x v="2"/>
    <x v="0"/>
    <n v="12000"/>
    <s v="Narcotics - cocaine and heroin"/>
    <x v="0"/>
    <x v="4"/>
    <n v="116987.15"/>
    <n v="0"/>
    <m/>
    <m/>
    <s v="BCM"/>
  </r>
  <r>
    <x v="9"/>
    <x v="3"/>
    <n v="16000"/>
    <s v="Impaired driving"/>
    <x v="0"/>
    <x v="4"/>
    <n v="91918.7"/>
    <n v="0"/>
    <m/>
    <m/>
    <s v="MID-LEVEL"/>
  </r>
  <r>
    <x v="6"/>
    <x v="5"/>
    <n v="17500"/>
    <s v="Other drug offenses"/>
    <x v="0"/>
    <x v="4"/>
    <n v="25679.82"/>
    <n v="0"/>
    <m/>
    <m/>
    <s v="BCM"/>
  </r>
  <r>
    <x v="3"/>
    <x v="10"/>
    <n v="11500"/>
    <s v="Sexual assault"/>
    <x v="0"/>
    <x v="4"/>
    <n v="355102.09"/>
    <n v="0"/>
    <m/>
    <m/>
    <s v="MID-LEVEL"/>
  </r>
  <r>
    <x v="2"/>
    <x v="1"/>
    <n v="14500"/>
    <s v="Theft"/>
    <x v="0"/>
    <x v="4"/>
    <n v="486842.66"/>
    <n v="0"/>
    <m/>
    <m/>
    <s v="MID-LEVEL"/>
  </r>
  <r>
    <x v="6"/>
    <x v="3"/>
    <n v="13000"/>
    <s v="Break and enter"/>
    <x v="0"/>
    <x v="4"/>
    <n v="2641.27"/>
    <n v="0"/>
    <m/>
    <m/>
    <s v="BCM"/>
  </r>
  <r>
    <x v="6"/>
    <x v="4"/>
    <n v="13000"/>
    <s v="Break and enter"/>
    <x v="0"/>
    <x v="4"/>
    <n v="613.91"/>
    <n v="0"/>
    <m/>
    <m/>
    <s v="BCM"/>
  </r>
  <r>
    <x v="6"/>
    <x v="6"/>
    <n v="11200"/>
    <s v="Homicide"/>
    <x v="0"/>
    <x v="4"/>
    <n v="146159.32"/>
    <n v="0"/>
    <m/>
    <m/>
    <s v="BCM"/>
  </r>
  <r>
    <x v="2"/>
    <x v="10"/>
    <n v="11200"/>
    <s v="Homicide"/>
    <x v="0"/>
    <x v="4"/>
    <n v="184279.14"/>
    <n v="0"/>
    <m/>
    <m/>
    <s v="BCM"/>
  </r>
  <r>
    <x v="6"/>
    <x v="6"/>
    <n v="17500"/>
    <s v="Other drug offenses"/>
    <x v="0"/>
    <x v="4"/>
    <n v="37025.86"/>
    <n v="0"/>
    <m/>
    <m/>
    <s v="MID-LEVEL"/>
  </r>
  <r>
    <x v="14"/>
    <x v="3"/>
    <n v="11500"/>
    <s v="Sexual assault"/>
    <x v="0"/>
    <x v="4"/>
    <n v="474308.45"/>
    <n v="0"/>
    <m/>
    <m/>
    <s v="MID-LEVEL"/>
  </r>
  <r>
    <x v="14"/>
    <x v="11"/>
    <n v="15500"/>
    <s v="Fraud"/>
    <x v="0"/>
    <x v="4"/>
    <n v="187250.34"/>
    <n v="0"/>
    <m/>
    <m/>
    <s v="MID-LEVEL"/>
  </r>
  <r>
    <x v="6"/>
    <x v="10"/>
    <n v="18500"/>
    <s v="Other criminal"/>
    <x v="0"/>
    <x v="4"/>
    <n v="9276.1200000000008"/>
    <n v="0"/>
    <m/>
    <m/>
    <s v="Other"/>
  </r>
  <r>
    <x v="6"/>
    <x v="2"/>
    <n v="11500"/>
    <s v="Sexual assault"/>
    <x v="0"/>
    <x v="4"/>
    <n v="68105.899999999994"/>
    <n v="0"/>
    <m/>
    <m/>
    <s v="BCM"/>
  </r>
  <r>
    <x v="14"/>
    <x v="3"/>
    <n v="12500"/>
    <s v="Robbery"/>
    <x v="0"/>
    <x v="4"/>
    <n v="23821.5"/>
    <n v="0"/>
    <m/>
    <m/>
    <s v="Other"/>
  </r>
  <r>
    <x v="2"/>
    <x v="10"/>
    <n v="16000"/>
    <s v="Impaired driving"/>
    <x v="0"/>
    <x v="4"/>
    <n v="67655.81"/>
    <n v="0"/>
    <m/>
    <m/>
    <s v="MID-LEVEL"/>
  </r>
  <r>
    <x v="2"/>
    <x v="9"/>
    <n v="17000"/>
    <s v="Mischief"/>
    <x v="0"/>
    <x v="4"/>
    <n v="109054.29"/>
    <n v="0"/>
    <m/>
    <m/>
    <s v="MID-LEVEL"/>
  </r>
  <r>
    <x v="14"/>
    <x v="7"/>
    <n v="11500"/>
    <s v="Sexual assault"/>
    <x v="0"/>
    <x v="4"/>
    <n v="54473.9"/>
    <n v="0"/>
    <m/>
    <m/>
    <s v="BCM"/>
  </r>
  <r>
    <x v="2"/>
    <x v="6"/>
    <n v="12500"/>
    <s v="Robbery"/>
    <x v="0"/>
    <x v="4"/>
    <n v="573885.18000000005"/>
    <n v="0"/>
    <m/>
    <m/>
    <s v="MID-LEVEL"/>
  </r>
  <r>
    <x v="14"/>
    <x v="1"/>
    <n v="14000"/>
    <s v="Assault"/>
    <x v="0"/>
    <x v="4"/>
    <n v="56569.86"/>
    <n v="0"/>
    <m/>
    <m/>
    <s v="BCM"/>
  </r>
  <r>
    <x v="14"/>
    <x v="1"/>
    <n v="11500"/>
    <s v="Sexual assault"/>
    <x v="0"/>
    <x v="4"/>
    <n v="85347.83"/>
    <n v="0"/>
    <m/>
    <m/>
    <s v="BCM"/>
  </r>
  <r>
    <x v="14"/>
    <x v="4"/>
    <n v="17500"/>
    <s v="Other drug offenses"/>
    <x v="0"/>
    <x v="4"/>
    <n v="30865.82"/>
    <n v="0"/>
    <m/>
    <m/>
    <s v="BCM"/>
  </r>
  <r>
    <x v="2"/>
    <x v="1"/>
    <n v="12500"/>
    <s v="Robbery"/>
    <x v="0"/>
    <x v="4"/>
    <n v="12582.88"/>
    <n v="0"/>
    <m/>
    <m/>
    <s v="Other"/>
  </r>
  <r>
    <x v="2"/>
    <x v="10"/>
    <n v="15000"/>
    <s v="Threatening"/>
    <x v="0"/>
    <x v="4"/>
    <n v="130359.6"/>
    <n v="0"/>
    <m/>
    <m/>
    <s v="MID-LEVEL"/>
  </r>
  <r>
    <x v="2"/>
    <x v="4"/>
    <n v="11200"/>
    <s v="Homicide"/>
    <x v="0"/>
    <x v="4"/>
    <n v="69063.47"/>
    <n v="0"/>
    <m/>
    <m/>
    <s v="MID-LEVEL"/>
  </r>
  <r>
    <x v="14"/>
    <x v="4"/>
    <n v="13500"/>
    <s v="Weapons offenses"/>
    <x v="0"/>
    <x v="4"/>
    <n v="346068.31"/>
    <n v="0"/>
    <m/>
    <m/>
    <s v="MID-LEVEL"/>
  </r>
  <r>
    <x v="14"/>
    <x v="4"/>
    <n v="18500"/>
    <s v="Other criminal"/>
    <x v="0"/>
    <x v="4"/>
    <n v="623027.31999999995"/>
    <n v="0"/>
    <m/>
    <m/>
    <s v="MID-LEVEL"/>
  </r>
  <r>
    <x v="3"/>
    <x v="0"/>
    <n v="18500"/>
    <s v="Other criminal"/>
    <x v="0"/>
    <x v="4"/>
    <n v="145210.67000000001"/>
    <n v="0"/>
    <m/>
    <m/>
    <s v="BCM"/>
  </r>
  <r>
    <x v="3"/>
    <x v="5"/>
    <n v="12000"/>
    <s v="Narcotics - cocaine and heroin"/>
    <x v="0"/>
    <x v="4"/>
    <n v="228420.2"/>
    <n v="0"/>
    <m/>
    <m/>
    <s v="BCM"/>
  </r>
  <r>
    <x v="14"/>
    <x v="2"/>
    <n v="12500"/>
    <s v="Robbery"/>
    <x v="0"/>
    <x v="4"/>
    <n v="667117.99"/>
    <n v="0"/>
    <m/>
    <m/>
    <s v="MID-LEVEL"/>
  </r>
  <r>
    <x v="14"/>
    <x v="11"/>
    <n v="11200"/>
    <s v="Homicide"/>
    <x v="0"/>
    <x v="4"/>
    <n v="80353.09"/>
    <n v="0"/>
    <m/>
    <m/>
    <s v="MID-LEVEL"/>
  </r>
  <r>
    <x v="2"/>
    <x v="6"/>
    <n v="16500"/>
    <s v="Other vehicle offenses"/>
    <x v="0"/>
    <x v="4"/>
    <n v="103377.07"/>
    <n v="0"/>
    <m/>
    <m/>
    <s v="MID-LEVEL"/>
  </r>
  <r>
    <x v="14"/>
    <x v="11"/>
    <n v="12000"/>
    <s v="Narcotics - cocaine and heroin"/>
    <x v="0"/>
    <x v="4"/>
    <n v="205125.13"/>
    <n v="0"/>
    <m/>
    <m/>
    <s v="BCM"/>
  </r>
  <r>
    <x v="9"/>
    <x v="10"/>
    <n v="18500"/>
    <s v="Other criminal"/>
    <x v="0"/>
    <x v="4"/>
    <n v="186251.3"/>
    <n v="0"/>
    <m/>
    <m/>
    <s v="BCM"/>
  </r>
  <r>
    <x v="2"/>
    <x v="10"/>
    <n v="16500"/>
    <s v="Other vehicle offenses"/>
    <x v="0"/>
    <x v="4"/>
    <n v="102038.27"/>
    <n v="0"/>
    <m/>
    <m/>
    <s v="MID-LEVEL"/>
  </r>
  <r>
    <x v="2"/>
    <x v="9"/>
    <n v="12500"/>
    <s v="Robbery"/>
    <x v="0"/>
    <x v="4"/>
    <n v="48498.36"/>
    <n v="0"/>
    <m/>
    <m/>
    <s v="BCM"/>
  </r>
  <r>
    <x v="14"/>
    <x v="0"/>
    <n v="11200"/>
    <s v="Homicide"/>
    <x v="0"/>
    <x v="4"/>
    <n v="52107.69"/>
    <n v="0"/>
    <m/>
    <m/>
    <s v="MID-LEVEL"/>
  </r>
  <r>
    <x v="14"/>
    <x v="7"/>
    <n v="16000"/>
    <s v="Impaired driving"/>
    <x v="0"/>
    <x v="4"/>
    <n v="104964.59"/>
    <n v="0"/>
    <m/>
    <m/>
    <s v="MID-LEVEL"/>
  </r>
  <r>
    <x v="14"/>
    <x v="7"/>
    <n v="11200"/>
    <s v="Homicide"/>
    <x v="0"/>
    <x v="4"/>
    <n v="35122.160000000003"/>
    <n v="0"/>
    <m/>
    <m/>
    <s v="Other"/>
  </r>
  <r>
    <x v="14"/>
    <x v="8"/>
    <n v="11200"/>
    <s v="Homicide"/>
    <x v="0"/>
    <x v="4"/>
    <n v="151012.26999999999"/>
    <n v="0"/>
    <m/>
    <m/>
    <s v="BCM"/>
  </r>
  <r>
    <x v="6"/>
    <x v="0"/>
    <n v="14500"/>
    <s v="Theft"/>
    <x v="0"/>
    <x v="4"/>
    <n v="20194.7"/>
    <n v="0"/>
    <m/>
    <m/>
    <s v="BCM"/>
  </r>
  <r>
    <x v="2"/>
    <x v="5"/>
    <n v="11200"/>
    <s v="Homicide"/>
    <x v="0"/>
    <x v="4"/>
    <n v="29337.43"/>
    <n v="0"/>
    <m/>
    <m/>
    <s v="Other"/>
  </r>
  <r>
    <x v="14"/>
    <x v="3"/>
    <n v="11200"/>
    <s v="Homicide"/>
    <x v="0"/>
    <x v="4"/>
    <n v="71999.11"/>
    <n v="0"/>
    <m/>
    <m/>
    <s v="MID-LEVEL"/>
  </r>
  <r>
    <x v="2"/>
    <x v="1"/>
    <n v="17500"/>
    <s v="Other drug offenses"/>
    <x v="0"/>
    <x v="4"/>
    <n v="30012.93"/>
    <n v="0"/>
    <m/>
    <m/>
    <s v="MID-LEVEL"/>
  </r>
  <r>
    <x v="14"/>
    <x v="0"/>
    <n v="18500"/>
    <s v="Other criminal"/>
    <x v="0"/>
    <x v="4"/>
    <n v="580145.31000000006"/>
    <n v="0"/>
    <m/>
    <m/>
    <s v="MID-LEVEL"/>
  </r>
  <r>
    <x v="14"/>
    <x v="4"/>
    <n v="18500"/>
    <s v="Other criminal"/>
    <x v="0"/>
    <x v="4"/>
    <n v="162072.56"/>
    <n v="0"/>
    <m/>
    <m/>
    <s v="BCM"/>
  </r>
  <r>
    <x v="3"/>
    <x v="1"/>
    <n v="11500"/>
    <s v="Sexual assault"/>
    <x v="0"/>
    <x v="4"/>
    <n v="490602.81"/>
    <n v="0"/>
    <m/>
    <m/>
    <s v="MID-LEVEL"/>
  </r>
  <r>
    <x v="14"/>
    <x v="7"/>
    <n v="11200"/>
    <s v="Homicide"/>
    <x v="0"/>
    <x v="4"/>
    <n v="193735.95"/>
    <n v="0"/>
    <m/>
    <m/>
    <s v="BCM"/>
  </r>
  <r>
    <x v="14"/>
    <x v="3"/>
    <n v="14000"/>
    <s v="Assault"/>
    <x v="0"/>
    <x v="4"/>
    <n v="41570.39"/>
    <n v="0"/>
    <m/>
    <m/>
    <s v="BCM"/>
  </r>
  <r>
    <x v="6"/>
    <x v="10"/>
    <n v="11000"/>
    <s v="Murder"/>
    <x v="1"/>
    <x v="4"/>
    <n v="18233.009999999998"/>
    <n v="0"/>
    <m/>
    <m/>
    <s v="MID-LEVEL"/>
  </r>
  <r>
    <x v="14"/>
    <x v="5"/>
    <n v="12500"/>
    <s v="Robbery"/>
    <x v="0"/>
    <x v="4"/>
    <n v="58227.15"/>
    <n v="0"/>
    <m/>
    <m/>
    <s v="Other"/>
  </r>
  <r>
    <x v="14"/>
    <x v="8"/>
    <n v="17500"/>
    <s v="Other drug offenses"/>
    <x v="0"/>
    <x v="4"/>
    <n v="43313.599999999999"/>
    <n v="0"/>
    <m/>
    <m/>
    <s v="BCM"/>
  </r>
  <r>
    <x v="2"/>
    <x v="1"/>
    <n v="16500"/>
    <s v="Other vehicle offenses"/>
    <x v="0"/>
    <x v="4"/>
    <n v="19053.77"/>
    <n v="0"/>
    <m/>
    <m/>
    <s v="BCM"/>
  </r>
  <r>
    <x v="14"/>
    <x v="9"/>
    <n v="15500"/>
    <s v="Fraud"/>
    <x v="0"/>
    <x v="4"/>
    <n v="198226.68"/>
    <n v="0"/>
    <m/>
    <m/>
    <s v="MID-LEVEL"/>
  </r>
  <r>
    <x v="9"/>
    <x v="7"/>
    <n v="12000"/>
    <s v="Narcotics - cocaine and heroin"/>
    <x v="0"/>
    <x v="4"/>
    <n v="789113.53"/>
    <n v="0"/>
    <m/>
    <m/>
    <s v="MID-LEVEL"/>
  </r>
  <r>
    <x v="2"/>
    <x v="10"/>
    <n v="11200"/>
    <s v="Homicide"/>
    <x v="0"/>
    <x v="4"/>
    <n v="65523.73"/>
    <n v="0"/>
    <m/>
    <m/>
    <s v="MID-LEVEL"/>
  </r>
  <r>
    <x v="14"/>
    <x v="7"/>
    <n v="15000"/>
    <s v="Threatening"/>
    <x v="0"/>
    <x v="4"/>
    <n v="177601.16"/>
    <n v="0"/>
    <m/>
    <m/>
    <s v="MID-LEVEL"/>
  </r>
  <r>
    <x v="0"/>
    <x v="4"/>
    <n v="11200"/>
    <s v="Homicide"/>
    <x v="0"/>
    <x v="4"/>
    <n v="182376.65"/>
    <n v="0"/>
    <m/>
    <m/>
    <s v="BCM"/>
  </r>
  <r>
    <x v="3"/>
    <x v="7"/>
    <n v="12500"/>
    <s v="Robbery"/>
    <x v="0"/>
    <x v="4"/>
    <n v="609195.26"/>
    <n v="0"/>
    <m/>
    <m/>
    <s v="MID-LEVEL"/>
  </r>
  <r>
    <x v="3"/>
    <x v="7"/>
    <n v="16000"/>
    <s v="Impaired driving"/>
    <x v="0"/>
    <x v="4"/>
    <n v="94262.88"/>
    <n v="0"/>
    <m/>
    <m/>
    <s v="MID-LEVEL"/>
  </r>
  <r>
    <x v="3"/>
    <x v="8"/>
    <n v="13500"/>
    <s v="Weapons offenses"/>
    <x v="0"/>
    <x v="4"/>
    <n v="260852.62"/>
    <n v="0"/>
    <m/>
    <m/>
    <s v="MID-LEVEL"/>
  </r>
  <r>
    <x v="14"/>
    <x v="6"/>
    <n v="18500"/>
    <s v="Other criminal"/>
    <x v="0"/>
    <x v="4"/>
    <n v="174123.84"/>
    <n v="0"/>
    <m/>
    <m/>
    <s v="BCM"/>
  </r>
  <r>
    <x v="3"/>
    <x v="10"/>
    <n v="11200"/>
    <s v="Homicide"/>
    <x v="0"/>
    <x v="4"/>
    <n v="128330.7"/>
    <n v="0"/>
    <m/>
    <m/>
    <s v="BCM"/>
  </r>
  <r>
    <x v="14"/>
    <x v="9"/>
    <n v="11000"/>
    <s v="Murder"/>
    <x v="1"/>
    <x v="4"/>
    <n v="17637.490000000002"/>
    <n v="0"/>
    <m/>
    <m/>
    <s v="MID-LEVEL"/>
  </r>
  <r>
    <x v="11"/>
    <x v="9"/>
    <n v="10000"/>
    <s v="Other criminal"/>
    <x v="0"/>
    <x v="4"/>
    <n v="11998.85"/>
    <n v="0"/>
    <m/>
    <m/>
    <s v="MID-LEVEL"/>
  </r>
  <r>
    <x v="11"/>
    <x v="8"/>
    <n v="18500"/>
    <s v="Other criminal"/>
    <x v="0"/>
    <x v="4"/>
    <n v="125781.58"/>
    <n v="0"/>
    <m/>
    <m/>
    <s v="BCM"/>
  </r>
  <r>
    <x v="4"/>
    <x v="10"/>
    <n v="14500"/>
    <s v="Murder"/>
    <x v="1"/>
    <x v="4"/>
    <n v="1159.6199999999999"/>
    <n v="0"/>
    <m/>
    <m/>
    <s v="MID-LEVEL"/>
  </r>
  <r>
    <x v="11"/>
    <x v="0"/>
    <n v="11000"/>
    <s v="Murder"/>
    <x v="1"/>
    <x v="4"/>
    <n v="68221.08"/>
    <n v="0"/>
    <m/>
    <m/>
    <s v="MID-LEVEL"/>
  </r>
  <r>
    <x v="11"/>
    <x v="9"/>
    <n v="12000"/>
    <s v="Narcotics - cocaine and heroin"/>
    <x v="0"/>
    <x v="4"/>
    <n v="14707.5"/>
    <n v="0"/>
    <m/>
    <m/>
    <s v="Other"/>
  </r>
  <r>
    <x v="11"/>
    <x v="8"/>
    <n v="11000"/>
    <s v="Murder"/>
    <x v="1"/>
    <x v="4"/>
    <n v="91965.03"/>
    <n v="0"/>
    <m/>
    <m/>
    <s v="MID-LEVEL"/>
  </r>
  <r>
    <x v="9"/>
    <x v="2"/>
    <n v="15500"/>
    <s v="Fraud"/>
    <x v="0"/>
    <x v="4"/>
    <n v="9997.67"/>
    <n v="0"/>
    <m/>
    <m/>
    <s v="BCM"/>
  </r>
  <r>
    <x v="11"/>
    <x v="3"/>
    <n v="16500"/>
    <s v="Other vehicle offenses"/>
    <x v="0"/>
    <x v="4"/>
    <n v="14967.54"/>
    <n v="0"/>
    <m/>
    <m/>
    <s v="BCM"/>
  </r>
  <r>
    <x v="11"/>
    <x v="2"/>
    <n v="15000"/>
    <s v="Threatening"/>
    <x v="0"/>
    <x v="4"/>
    <n v="212721.22"/>
    <n v="0"/>
    <m/>
    <m/>
    <s v="MID-LEVEL"/>
  </r>
  <r>
    <x v="11"/>
    <x v="6"/>
    <n v="13500"/>
    <s v="Weapons offenses"/>
    <x v="0"/>
    <x v="4"/>
    <n v="93932.07"/>
    <n v="0"/>
    <m/>
    <m/>
    <s v="BCM"/>
  </r>
  <r>
    <x v="11"/>
    <x v="1"/>
    <n v="11000"/>
    <s v="Murder"/>
    <x v="1"/>
    <x v="4"/>
    <n v="54943.53"/>
    <n v="0"/>
    <m/>
    <m/>
    <s v="MID-LEVEL"/>
  </r>
  <r>
    <x v="11"/>
    <x v="1"/>
    <n v="17500"/>
    <s v="Other drug offenses"/>
    <x v="0"/>
    <x v="4"/>
    <n v="68732.44"/>
    <n v="0"/>
    <m/>
    <m/>
    <s v="MID-LEVEL"/>
  </r>
  <r>
    <x v="11"/>
    <x v="10"/>
    <n v="12500"/>
    <s v="Robbery"/>
    <x v="0"/>
    <x v="4"/>
    <n v="13445.02"/>
    <n v="0"/>
    <m/>
    <m/>
    <s v="Other"/>
  </r>
  <r>
    <x v="11"/>
    <x v="8"/>
    <n v="11200"/>
    <s v="Homicide"/>
    <x v="0"/>
    <x v="4"/>
    <n v="112077.98"/>
    <n v="0"/>
    <m/>
    <m/>
    <s v="MID-LEVEL"/>
  </r>
  <r>
    <x v="4"/>
    <x v="1"/>
    <n v="11500"/>
    <s v="Sexual assault"/>
    <x v="0"/>
    <x v="4"/>
    <n v="95209.32"/>
    <n v="0"/>
    <m/>
    <m/>
    <s v="BCM"/>
  </r>
  <r>
    <x v="11"/>
    <x v="2"/>
    <n v="11000"/>
    <s v="Murder"/>
    <x v="1"/>
    <x v="4"/>
    <n v="62155.81"/>
    <n v="0"/>
    <m/>
    <m/>
    <s v="MID-LEVEL"/>
  </r>
  <r>
    <x v="11"/>
    <x v="8"/>
    <n v="11200"/>
    <s v="Homicide"/>
    <x v="0"/>
    <x v="4"/>
    <n v="35205.46"/>
    <n v="0"/>
    <m/>
    <m/>
    <s v="Other"/>
  </r>
  <r>
    <x v="4"/>
    <x v="5"/>
    <n v="13000"/>
    <s v="Break and enter"/>
    <x v="0"/>
    <x v="4"/>
    <n v="4990.43"/>
    <n v="0"/>
    <m/>
    <m/>
    <s v="Other"/>
  </r>
  <r>
    <x v="11"/>
    <x v="5"/>
    <n v="12500"/>
    <s v="Robbery"/>
    <x v="0"/>
    <x v="4"/>
    <n v="82256.11"/>
    <n v="0"/>
    <m/>
    <m/>
    <s v="Other"/>
  </r>
  <r>
    <x v="11"/>
    <x v="6"/>
    <n v="14000"/>
    <s v="Assault"/>
    <x v="0"/>
    <x v="4"/>
    <n v="38104.879999999997"/>
    <n v="0"/>
    <m/>
    <m/>
    <s v="BCM"/>
  </r>
  <r>
    <x v="11"/>
    <x v="10"/>
    <n v="11200"/>
    <s v="Homicide"/>
    <x v="0"/>
    <x v="4"/>
    <n v="19542.63"/>
    <n v="0"/>
    <m/>
    <m/>
    <s v="Other"/>
  </r>
  <r>
    <x v="4"/>
    <x v="3"/>
    <n v="12500"/>
    <s v="Robbery"/>
    <x v="0"/>
    <x v="4"/>
    <n v="83735.55"/>
    <n v="0"/>
    <m/>
    <m/>
    <s v="BCM"/>
  </r>
  <r>
    <x v="11"/>
    <x v="4"/>
    <n v="13500"/>
    <s v="Weapons offenses"/>
    <x v="0"/>
    <x v="4"/>
    <n v="73577.429999999993"/>
    <n v="0"/>
    <m/>
    <m/>
    <s v="BCM"/>
  </r>
  <r>
    <x v="4"/>
    <x v="2"/>
    <n v="18500"/>
    <s v="Other criminal"/>
    <x v="0"/>
    <x v="4"/>
    <n v="9577.0400000000009"/>
    <n v="0"/>
    <m/>
    <m/>
    <s v="Other"/>
  </r>
  <r>
    <x v="11"/>
    <x v="6"/>
    <n v="10000"/>
    <s v="Other criminal"/>
    <x v="0"/>
    <x v="4"/>
    <n v="22019.48"/>
    <n v="0"/>
    <m/>
    <m/>
    <s v="MID-LEVEL"/>
  </r>
  <r>
    <x v="11"/>
    <x v="8"/>
    <n v="18000"/>
    <s v="Fail to comply"/>
    <x v="0"/>
    <x v="4"/>
    <n v="2952.38"/>
    <n v="0"/>
    <m/>
    <m/>
    <s v="BCM"/>
  </r>
  <r>
    <x v="11"/>
    <x v="11"/>
    <n v="18000"/>
    <s v="Fail to comply"/>
    <x v="0"/>
    <x v="4"/>
    <n v="1446.17"/>
    <n v="0"/>
    <m/>
    <m/>
    <s v="Other"/>
  </r>
  <r>
    <x v="11"/>
    <x v="5"/>
    <n v="13500"/>
    <s v="Weapons offenses"/>
    <x v="0"/>
    <x v="4"/>
    <n v="23115.97"/>
    <n v="0"/>
    <m/>
    <m/>
    <s v="Other"/>
  </r>
  <r>
    <x v="11"/>
    <x v="1"/>
    <n v="16500"/>
    <s v="Other vehicle offenses"/>
    <x v="0"/>
    <x v="4"/>
    <n v="5708.74"/>
    <n v="0"/>
    <m/>
    <m/>
    <s v="BCM"/>
  </r>
  <r>
    <x v="11"/>
    <x v="1"/>
    <n v="11200"/>
    <s v="Homicide"/>
    <x v="0"/>
    <x v="4"/>
    <n v="44944.72"/>
    <n v="0"/>
    <m/>
    <m/>
    <s v="Other"/>
  </r>
  <r>
    <x v="7"/>
    <x v="11"/>
    <n v="14000"/>
    <s v="Murder"/>
    <x v="1"/>
    <x v="4"/>
    <n v="750.34"/>
    <n v="0"/>
    <m/>
    <m/>
    <s v="Other"/>
  </r>
  <r>
    <x v="7"/>
    <x v="8"/>
    <n v="18500"/>
    <s v="Other criminal"/>
    <x v="0"/>
    <x v="4"/>
    <n v="4773.9399999999996"/>
    <n v="0"/>
    <m/>
    <m/>
    <s v="Other"/>
  </r>
  <r>
    <x v="2"/>
    <x v="2"/>
    <n v="11200"/>
    <s v="Homicide"/>
    <x v="0"/>
    <x v="4"/>
    <n v="27933.47"/>
    <n v="0"/>
    <m/>
    <m/>
    <s v="Other"/>
  </r>
  <r>
    <x v="6"/>
    <x v="3"/>
    <n v="16000"/>
    <s v="Impaired driving"/>
    <x v="0"/>
    <x v="4"/>
    <n v="961.7"/>
    <n v="0"/>
    <m/>
    <m/>
    <s v="BCM"/>
  </r>
  <r>
    <x v="14"/>
    <x v="3"/>
    <n v="16500"/>
    <s v="Other vehicle offenses"/>
    <x v="0"/>
    <x v="4"/>
    <n v="21038.28"/>
    <n v="0"/>
    <m/>
    <m/>
    <s v="Other"/>
  </r>
  <r>
    <x v="4"/>
    <x v="4"/>
    <n v="16000"/>
    <s v="Impaired driving"/>
    <x v="0"/>
    <x v="4"/>
    <n v="11064.07"/>
    <n v="0"/>
    <m/>
    <m/>
    <s v="BCM"/>
  </r>
  <r>
    <x v="2"/>
    <x v="2"/>
    <n v="19000"/>
    <s v="BCM_AFA"/>
    <x v="3"/>
    <x v="4"/>
    <n v="356602.97"/>
    <n v="0"/>
    <s v="Y"/>
    <m/>
    <s v="BCM"/>
  </r>
  <r>
    <x v="14"/>
    <x v="0"/>
    <n v="19000"/>
    <s v="BCM_AFA"/>
    <x v="3"/>
    <x v="4"/>
    <n v="434106.91"/>
    <n v="0"/>
    <s v="Y"/>
    <m/>
    <s v="MID-LEVEL"/>
  </r>
  <r>
    <x v="14"/>
    <x v="2"/>
    <n v="12500"/>
    <s v="Robbery"/>
    <x v="0"/>
    <x v="4"/>
    <n v="46647.65"/>
    <n v="0"/>
    <m/>
    <m/>
    <s v="Other"/>
  </r>
  <r>
    <x v="2"/>
    <x v="6"/>
    <n v="11000"/>
    <s v="Murder"/>
    <x v="1"/>
    <x v="4"/>
    <n v="8736.31"/>
    <n v="0"/>
    <m/>
    <m/>
    <s v="Other"/>
  </r>
  <r>
    <x v="14"/>
    <x v="7"/>
    <n v="11000"/>
    <s v="Murder"/>
    <x v="1"/>
    <x v="4"/>
    <n v="7414.69"/>
    <n v="0"/>
    <m/>
    <m/>
    <s v="Other"/>
  </r>
  <r>
    <x v="6"/>
    <x v="6"/>
    <n v="16000"/>
    <s v="Impaired driving"/>
    <x v="0"/>
    <x v="4"/>
    <n v="9790.9500000000007"/>
    <n v="0"/>
    <m/>
    <m/>
    <s v="BCM"/>
  </r>
  <r>
    <x v="3"/>
    <x v="9"/>
    <n v="14500"/>
    <s v="Theft"/>
    <x v="0"/>
    <x v="4"/>
    <n v="7059.99"/>
    <n v="0"/>
    <m/>
    <m/>
    <s v="BCM"/>
  </r>
  <r>
    <x v="3"/>
    <x v="4"/>
    <n v="11200"/>
    <s v="Homicide"/>
    <x v="0"/>
    <x v="4"/>
    <n v="54744.24"/>
    <n v="0"/>
    <m/>
    <m/>
    <s v="Other"/>
  </r>
  <r>
    <x v="3"/>
    <x v="1"/>
    <n v="14500"/>
    <s v="Theft"/>
    <x v="0"/>
    <x v="4"/>
    <n v="5478.83"/>
    <n v="0"/>
    <m/>
    <m/>
    <s v="BCM"/>
  </r>
  <r>
    <x v="14"/>
    <x v="6"/>
    <n v="17500"/>
    <s v="Other drug offenses"/>
    <x v="0"/>
    <x v="4"/>
    <n v="2899.89"/>
    <n v="0"/>
    <m/>
    <m/>
    <s v="BCM"/>
  </r>
  <r>
    <x v="9"/>
    <x v="7"/>
    <n v="18000"/>
    <s v="Fail to comply"/>
    <x v="0"/>
    <x v="4"/>
    <n v="1276.3900000000001"/>
    <n v="0"/>
    <m/>
    <m/>
    <s v="BCM"/>
  </r>
  <r>
    <x v="0"/>
    <x v="3"/>
    <n v="18500"/>
    <s v="Murder"/>
    <x v="1"/>
    <x v="4"/>
    <n v="736.7"/>
    <n v="0"/>
    <m/>
    <m/>
    <s v="BCM"/>
  </r>
  <r>
    <x v="4"/>
    <x v="9"/>
    <n v="18000"/>
    <s v="Fail to comply"/>
    <x v="0"/>
    <x v="4"/>
    <n v="545.70000000000005"/>
    <n v="0"/>
    <m/>
    <m/>
    <s v="BCM"/>
  </r>
  <r>
    <x v="4"/>
    <x v="10"/>
    <n v="18000"/>
    <s v="Fail to comply"/>
    <x v="0"/>
    <x v="4"/>
    <n v="1773.52"/>
    <n v="0"/>
    <m/>
    <m/>
    <s v="BCM"/>
  </r>
  <r>
    <x v="0"/>
    <x v="2"/>
    <n v="18000"/>
    <s v="Fail to comply"/>
    <x v="0"/>
    <x v="4"/>
    <n v="4305.58"/>
    <n v="0"/>
    <m/>
    <m/>
    <s v="Other"/>
  </r>
  <r>
    <x v="11"/>
    <x v="0"/>
    <n v="13000"/>
    <s v="Break and enter"/>
    <x v="0"/>
    <x v="4"/>
    <n v="1473.39"/>
    <n v="0"/>
    <m/>
    <m/>
    <s v="Other"/>
  </r>
  <r>
    <x v="11"/>
    <x v="10"/>
    <n v="16000"/>
    <s v="Impaired driving"/>
    <x v="0"/>
    <x v="4"/>
    <n v="12952.6"/>
    <n v="0"/>
    <m/>
    <m/>
    <s v="BCM"/>
  </r>
  <r>
    <x v="11"/>
    <x v="0"/>
    <n v="16500"/>
    <s v="Other vehicle offenses"/>
    <x v="0"/>
    <x v="4"/>
    <n v="5125.9399999999996"/>
    <n v="0"/>
    <m/>
    <m/>
    <s v="BCM"/>
  </r>
  <r>
    <x v="11"/>
    <x v="5"/>
    <n v="14000"/>
    <s v="Assault"/>
    <x v="0"/>
    <x v="4"/>
    <n v="47760.46"/>
    <n v="0"/>
    <m/>
    <m/>
    <s v="BCM"/>
  </r>
  <r>
    <x v="6"/>
    <x v="2"/>
    <n v="16000"/>
    <s v="Impaired driving"/>
    <x v="0"/>
    <x v="4"/>
    <n v="8508.7000000000007"/>
    <n v="0"/>
    <m/>
    <m/>
    <s v="BCM"/>
  </r>
  <r>
    <x v="3"/>
    <x v="11"/>
    <n v="10000"/>
    <s v="Other criminal"/>
    <x v="0"/>
    <x v="4"/>
    <n v="5156.87"/>
    <n v="0"/>
    <m/>
    <m/>
    <s v="MID-LEVEL"/>
  </r>
  <r>
    <x v="14"/>
    <x v="5"/>
    <n v="13500"/>
    <s v="Weapons offenses"/>
    <x v="0"/>
    <x v="4"/>
    <n v="122.78"/>
    <n v="0"/>
    <m/>
    <m/>
    <s v="Other"/>
  </r>
  <r>
    <x v="14"/>
    <x v="7"/>
    <n v="10000"/>
    <s v="Other criminal"/>
    <x v="0"/>
    <x v="4"/>
    <n v="8595.59"/>
    <n v="0"/>
    <m/>
    <m/>
    <s v="MID-LEVEL"/>
  </r>
  <r>
    <x v="7"/>
    <x v="0"/>
    <n v="17500"/>
    <s v="Other drug offenses"/>
    <x v="0"/>
    <x v="4"/>
    <n v="13257.42"/>
    <n v="0"/>
    <m/>
    <m/>
    <s v="BCM"/>
  </r>
  <r>
    <x v="2"/>
    <x v="1"/>
    <n v="15500"/>
    <s v="Fraud"/>
    <x v="0"/>
    <x v="4"/>
    <n v="4637.8500000000004"/>
    <n v="0"/>
    <m/>
    <m/>
    <s v="BCM"/>
  </r>
  <r>
    <x v="7"/>
    <x v="1"/>
    <n v="14000"/>
    <s v="Assault"/>
    <x v="0"/>
    <x v="4"/>
    <n v="3279.05"/>
    <n v="0"/>
    <m/>
    <m/>
    <s v="BCM"/>
  </r>
  <r>
    <x v="11"/>
    <x v="0"/>
    <n v="11200"/>
    <s v="Homicide"/>
    <x v="0"/>
    <x v="4"/>
    <n v="36297.160000000003"/>
    <n v="0"/>
    <m/>
    <m/>
    <s v="Other"/>
  </r>
  <r>
    <x v="6"/>
    <x v="9"/>
    <n v="14500"/>
    <s v="Theft"/>
    <x v="0"/>
    <x v="4"/>
    <n v="68.209999999999994"/>
    <n v="0"/>
    <m/>
    <m/>
    <s v="BCM"/>
  </r>
  <r>
    <x v="7"/>
    <x v="6"/>
    <n v="10000"/>
    <s v="Other criminal"/>
    <x v="0"/>
    <x v="4"/>
    <n v="15999.74"/>
    <n v="0"/>
    <m/>
    <m/>
    <s v="BCM"/>
  </r>
  <r>
    <x v="9"/>
    <x v="9"/>
    <n v="12000"/>
    <s v="Narcotics - cocaine and heroin"/>
    <x v="0"/>
    <x v="4"/>
    <n v="1350.61"/>
    <n v="0"/>
    <m/>
    <m/>
    <s v="Other"/>
  </r>
  <r>
    <x v="3"/>
    <x v="1"/>
    <n v="18500"/>
    <s v="Other criminal"/>
    <x v="0"/>
    <x v="4"/>
    <n v="16446.04"/>
    <n v="0"/>
    <m/>
    <m/>
    <s v="Other"/>
  </r>
  <r>
    <x v="0"/>
    <x v="6"/>
    <n v="11200"/>
    <s v="Homicide"/>
    <x v="0"/>
    <x v="4"/>
    <n v="12647.01"/>
    <n v="0"/>
    <m/>
    <m/>
    <s v="Other"/>
  </r>
  <r>
    <x v="0"/>
    <x v="10"/>
    <n v="16500"/>
    <s v="Other vehicle offenses"/>
    <x v="0"/>
    <x v="4"/>
    <n v="5600"/>
    <n v="0"/>
    <m/>
    <m/>
    <s v="BCM"/>
  </r>
  <r>
    <x v="4"/>
    <x v="10"/>
    <n v="12000"/>
    <s v="Murder"/>
    <x v="1"/>
    <x v="4"/>
    <n v="1242.93"/>
    <n v="0"/>
    <m/>
    <m/>
    <s v="BCM"/>
  </r>
  <r>
    <x v="7"/>
    <x v="2"/>
    <n v="14500"/>
    <s v="Theft"/>
    <x v="0"/>
    <x v="4"/>
    <n v="3421.34"/>
    <n v="0"/>
    <m/>
    <m/>
    <s v="BCM"/>
  </r>
  <r>
    <x v="2"/>
    <x v="4"/>
    <n v="16000"/>
    <s v="Impaired driving"/>
    <x v="0"/>
    <x v="4"/>
    <n v="4120.04"/>
    <n v="0"/>
    <m/>
    <m/>
    <s v="Other"/>
  </r>
  <r>
    <x v="2"/>
    <x v="4"/>
    <n v="18500"/>
    <s v="Other criminal"/>
    <x v="0"/>
    <x v="4"/>
    <n v="3512.94"/>
    <n v="0"/>
    <m/>
    <m/>
    <s v="Other"/>
  </r>
  <r>
    <x v="2"/>
    <x v="0"/>
    <n v="18000"/>
    <s v="Fail to comply"/>
    <x v="0"/>
    <x v="4"/>
    <n v="763.98"/>
    <n v="0"/>
    <m/>
    <m/>
    <s v="Other"/>
  </r>
  <r>
    <x v="3"/>
    <x v="4"/>
    <n v="12500"/>
    <s v="Murder"/>
    <x v="1"/>
    <x v="4"/>
    <n v="15139.08"/>
    <n v="0"/>
    <m/>
    <m/>
    <s v="BCM"/>
  </r>
  <r>
    <x v="3"/>
    <x v="3"/>
    <n v="19000"/>
    <s v="BCM_AFA"/>
    <x v="3"/>
    <x v="4"/>
    <n v="-1468.57"/>
    <n v="0"/>
    <s v="Y"/>
    <m/>
    <s v="MID-LEVEL"/>
  </r>
  <r>
    <x v="14"/>
    <x v="11"/>
    <n v="14500"/>
    <s v="Theft"/>
    <x v="0"/>
    <x v="4"/>
    <n v="12823.96"/>
    <n v="0"/>
    <m/>
    <m/>
    <s v="BCM"/>
  </r>
  <r>
    <x v="14"/>
    <x v="0"/>
    <n v="14000"/>
    <s v="Assault"/>
    <x v="0"/>
    <x v="4"/>
    <n v="30887.01"/>
    <n v="0"/>
    <m/>
    <m/>
    <s v="BCM"/>
  </r>
  <r>
    <x v="11"/>
    <x v="9"/>
    <n v="12500"/>
    <s v="Murder"/>
    <x v="1"/>
    <x v="4"/>
    <n v="3977.94"/>
    <n v="0"/>
    <m/>
    <m/>
    <s v="BCM"/>
  </r>
  <r>
    <x v="2"/>
    <x v="6"/>
    <n v="18500"/>
    <s v="Other criminal"/>
    <x v="0"/>
    <x v="4"/>
    <n v="11568.4"/>
    <n v="0"/>
    <m/>
    <m/>
    <s v="Other"/>
  </r>
  <r>
    <x v="7"/>
    <x v="2"/>
    <n v="13500"/>
    <s v="Weapons offenses"/>
    <x v="0"/>
    <x v="4"/>
    <n v="1758.33"/>
    <n v="0"/>
    <m/>
    <m/>
    <s v="BCM"/>
  </r>
  <r>
    <x v="7"/>
    <x v="2"/>
    <n v="17000"/>
    <s v="Mischief"/>
    <x v="0"/>
    <x v="4"/>
    <n v="574.51"/>
    <n v="0"/>
    <m/>
    <m/>
    <s v="BCM"/>
  </r>
  <r>
    <x v="6"/>
    <x v="9"/>
    <n v="14000"/>
    <s v="Assault"/>
    <x v="0"/>
    <x v="4"/>
    <n v="12826.3"/>
    <n v="0"/>
    <m/>
    <m/>
    <s v="BCM"/>
  </r>
  <r>
    <x v="14"/>
    <x v="10"/>
    <n v="11000"/>
    <s v="Murder"/>
    <x v="1"/>
    <x v="4"/>
    <n v="12922.86"/>
    <n v="0"/>
    <m/>
    <m/>
    <s v="Other"/>
  </r>
  <r>
    <x v="3"/>
    <x v="0"/>
    <n v="18000"/>
    <s v="Fail to comply"/>
    <x v="0"/>
    <x v="4"/>
    <n v="272.86"/>
    <n v="0"/>
    <m/>
    <m/>
    <s v="Other"/>
  </r>
  <r>
    <x v="14"/>
    <x v="8"/>
    <n v="15500"/>
    <s v="Fraud"/>
    <x v="0"/>
    <x v="4"/>
    <n v="11455.64"/>
    <n v="0"/>
    <m/>
    <m/>
    <s v="BCM"/>
  </r>
  <r>
    <x v="6"/>
    <x v="2"/>
    <n v="18000"/>
    <s v="Fail to comply"/>
    <x v="0"/>
    <x v="4"/>
    <n v="165"/>
    <n v="0"/>
    <m/>
    <m/>
    <s v="BCM"/>
  </r>
  <r>
    <x v="3"/>
    <x v="5"/>
    <n v="18000"/>
    <s v="Fail to comply"/>
    <x v="0"/>
    <x v="4"/>
    <n v="2251.0100000000002"/>
    <n v="0"/>
    <m/>
    <m/>
    <s v="BCM"/>
  </r>
  <r>
    <x v="3"/>
    <x v="6"/>
    <n v="18000"/>
    <s v="Fail to comply"/>
    <x v="0"/>
    <x v="4"/>
    <n v="1023.19"/>
    <n v="0"/>
    <m/>
    <m/>
    <s v="Other"/>
  </r>
  <r>
    <x v="2"/>
    <x v="2"/>
    <n v="18000"/>
    <s v="Fail to comply"/>
    <x v="0"/>
    <x v="4"/>
    <n v="178.42"/>
    <n v="0"/>
    <m/>
    <m/>
    <s v="BCM"/>
  </r>
  <r>
    <x v="9"/>
    <x v="6"/>
    <n v="14500"/>
    <s v="Theft"/>
    <x v="0"/>
    <x v="4"/>
    <n v="2221.8000000000002"/>
    <n v="0"/>
    <m/>
    <m/>
    <s v="BCM"/>
  </r>
  <r>
    <x v="11"/>
    <x v="5"/>
    <n v="12000"/>
    <s v="Narcotics - cocaine and heroin"/>
    <x v="0"/>
    <x v="4"/>
    <n v="5309.64"/>
    <n v="0"/>
    <m/>
    <m/>
    <s v="Other"/>
  </r>
  <r>
    <x v="4"/>
    <x v="6"/>
    <n v="18000"/>
    <s v="Fail to comply"/>
    <x v="0"/>
    <x v="4"/>
    <n v="10777.57"/>
    <n v="0"/>
    <m/>
    <m/>
    <s v="BCM"/>
  </r>
  <r>
    <x v="14"/>
    <x v="5"/>
    <n v="18500"/>
    <s v="Other criminal"/>
    <x v="0"/>
    <x v="4"/>
    <n v="13017.68"/>
    <n v="0"/>
    <m/>
    <m/>
    <s v="Other"/>
  </r>
  <r>
    <x v="14"/>
    <x v="8"/>
    <n v="15000"/>
    <s v="Threatening"/>
    <x v="0"/>
    <x v="4"/>
    <n v="7277.06"/>
    <n v="0"/>
    <m/>
    <m/>
    <s v="BCM"/>
  </r>
  <r>
    <x v="2"/>
    <x v="11"/>
    <n v="16500"/>
    <s v="Other vehicle offenses"/>
    <x v="0"/>
    <x v="4"/>
    <n v="7813.73"/>
    <n v="0"/>
    <m/>
    <m/>
    <s v="BCM"/>
  </r>
  <r>
    <x v="6"/>
    <x v="7"/>
    <n v="13500"/>
    <s v="Weapons offenses"/>
    <x v="0"/>
    <x v="4"/>
    <n v="6343.03"/>
    <n v="0"/>
    <m/>
    <m/>
    <s v="Other"/>
  </r>
  <r>
    <x v="9"/>
    <x v="9"/>
    <n v="13500"/>
    <s v="Murder"/>
    <x v="1"/>
    <x v="4"/>
    <n v="1529.98"/>
    <n v="0"/>
    <m/>
    <m/>
    <s v="BCM"/>
  </r>
  <r>
    <x v="2"/>
    <x v="0"/>
    <n v="11000"/>
    <s v="Murder"/>
    <x v="1"/>
    <x v="4"/>
    <n v="411.4"/>
    <n v="0"/>
    <m/>
    <m/>
    <s v="Other"/>
  </r>
  <r>
    <x v="3"/>
    <x v="7"/>
    <n v="14000"/>
    <s v="Assault"/>
    <x v="0"/>
    <x v="4"/>
    <n v="6248.27"/>
    <n v="0"/>
    <m/>
    <m/>
    <s v="Other"/>
  </r>
  <r>
    <x v="7"/>
    <x v="1"/>
    <n v="13500"/>
    <s v="Weapons offenses"/>
    <x v="0"/>
    <x v="4"/>
    <n v="7428.35"/>
    <n v="0"/>
    <m/>
    <m/>
    <s v="Other"/>
  </r>
  <r>
    <x v="4"/>
    <x v="4"/>
    <n v="14000"/>
    <s v="Assault"/>
    <x v="0"/>
    <x v="4"/>
    <n v="1159.6199999999999"/>
    <n v="0"/>
    <m/>
    <m/>
    <s v="Other"/>
  </r>
  <r>
    <x v="0"/>
    <x v="8"/>
    <n v="16000"/>
    <s v="Impaired driving"/>
    <x v="0"/>
    <x v="4"/>
    <n v="13542.91"/>
    <n v="0"/>
    <m/>
    <m/>
    <s v="BCM"/>
  </r>
  <r>
    <x v="2"/>
    <x v="2"/>
    <n v="18000"/>
    <s v="Fail to comply"/>
    <x v="0"/>
    <x v="4"/>
    <n v="245.56"/>
    <n v="0"/>
    <m/>
    <m/>
    <s v="Other"/>
  </r>
  <r>
    <x v="3"/>
    <x v="9"/>
    <n v="19000"/>
    <s v="BCM_AFA"/>
    <x v="3"/>
    <x v="4"/>
    <n v="-1468.57"/>
    <n v="0"/>
    <s v="Y"/>
    <m/>
    <s v="MID-LEVEL"/>
  </r>
  <r>
    <x v="0"/>
    <x v="1"/>
    <n v="14000"/>
    <s v="Assault"/>
    <x v="0"/>
    <x v="4"/>
    <n v="10736.26"/>
    <n v="0"/>
    <m/>
    <m/>
    <s v="Other"/>
  </r>
  <r>
    <x v="0"/>
    <x v="10"/>
    <n v="17500"/>
    <s v="Other drug offenses"/>
    <x v="0"/>
    <x v="4"/>
    <n v="3773.29"/>
    <n v="0"/>
    <m/>
    <m/>
    <s v="BCM"/>
  </r>
  <r>
    <x v="11"/>
    <x v="1"/>
    <n v="13500"/>
    <s v="Murder"/>
    <x v="1"/>
    <x v="4"/>
    <n v="46100.9"/>
    <n v="0"/>
    <m/>
    <m/>
    <s v="BCM"/>
  </r>
  <r>
    <x v="6"/>
    <x v="0"/>
    <n v="13500"/>
    <s v="Weapons offenses"/>
    <x v="0"/>
    <x v="4"/>
    <n v="613.91"/>
    <n v="0"/>
    <m/>
    <m/>
    <s v="Other"/>
  </r>
  <r>
    <x v="2"/>
    <x v="5"/>
    <n v="10000"/>
    <s v="Other criminal"/>
    <x v="0"/>
    <x v="4"/>
    <n v="7444.72"/>
    <n v="0"/>
    <m/>
    <m/>
    <s v="MID-LEVEL"/>
  </r>
  <r>
    <x v="9"/>
    <x v="2"/>
    <n v="12000"/>
    <s v="Narcotics - cocaine and heroin"/>
    <x v="0"/>
    <x v="4"/>
    <n v="6139.13"/>
    <n v="0"/>
    <m/>
    <m/>
    <s v="Other"/>
  </r>
  <r>
    <x v="4"/>
    <x v="11"/>
    <n v="18000"/>
    <s v="Fail to comply"/>
    <x v="0"/>
    <x v="4"/>
    <n v="741.61"/>
    <n v="0"/>
    <m/>
    <m/>
    <s v="Other"/>
  </r>
  <r>
    <x v="11"/>
    <x v="6"/>
    <n v="16000"/>
    <s v="Impaired driving"/>
    <x v="0"/>
    <x v="4"/>
    <n v="18393.3"/>
    <n v="0"/>
    <m/>
    <m/>
    <s v="BCM"/>
  </r>
  <r>
    <x v="9"/>
    <x v="2"/>
    <n v="13000"/>
    <s v="Break and enter"/>
    <x v="0"/>
    <x v="4"/>
    <n v="73.150000000000006"/>
    <n v="0"/>
    <m/>
    <m/>
    <s v="BCM"/>
  </r>
  <r>
    <x v="4"/>
    <x v="7"/>
    <n v="18000"/>
    <s v="Murder"/>
    <x v="1"/>
    <x v="4"/>
    <n v="1043.6500000000001"/>
    <n v="0"/>
    <m/>
    <m/>
    <s v="MID-LEVEL"/>
  </r>
  <r>
    <x v="4"/>
    <x v="9"/>
    <n v="14000"/>
    <s v="Murder"/>
    <x v="1"/>
    <x v="4"/>
    <n v="818.55"/>
    <n v="0"/>
    <m/>
    <m/>
    <s v="MID-LEVEL"/>
  </r>
  <r>
    <x v="0"/>
    <x v="0"/>
    <n v="17500"/>
    <s v="Other drug offenses"/>
    <x v="0"/>
    <x v="4"/>
    <n v="2980.61"/>
    <n v="0"/>
    <m/>
    <m/>
    <s v="BCM"/>
  </r>
  <r>
    <x v="7"/>
    <x v="0"/>
    <n v="11000"/>
    <s v="Murder"/>
    <x v="1"/>
    <x v="4"/>
    <n v="674.9"/>
    <n v="0"/>
    <m/>
    <m/>
    <s v="Other"/>
  </r>
  <r>
    <x v="14"/>
    <x v="9"/>
    <n v="14000"/>
    <s v="Assault"/>
    <x v="0"/>
    <x v="4"/>
    <n v="1773.53"/>
    <n v="0"/>
    <m/>
    <m/>
    <s v="Other"/>
  </r>
  <r>
    <x v="14"/>
    <x v="5"/>
    <n v="16500"/>
    <s v="Other vehicle offenses"/>
    <x v="0"/>
    <x v="4"/>
    <n v="2924.95"/>
    <n v="0"/>
    <m/>
    <m/>
    <s v="Other"/>
  </r>
  <r>
    <x v="0"/>
    <x v="11"/>
    <n v="13500"/>
    <s v="Weapons offenses"/>
    <x v="0"/>
    <x v="4"/>
    <n v="2631.23"/>
    <n v="0"/>
    <m/>
    <m/>
    <s v="Other"/>
  </r>
  <r>
    <x v="2"/>
    <x v="4"/>
    <n v="18000"/>
    <s v="Fail to comply"/>
    <x v="0"/>
    <x v="4"/>
    <n v="368.35"/>
    <n v="0"/>
    <m/>
    <m/>
    <s v="Other"/>
  </r>
  <r>
    <x v="14"/>
    <x v="1"/>
    <n v="10000"/>
    <s v="Other criminal"/>
    <x v="0"/>
    <x v="4"/>
    <n v="1364.25"/>
    <n v="0"/>
    <m/>
    <m/>
    <s v="MID-LEVEL"/>
  </r>
  <r>
    <x v="7"/>
    <x v="7"/>
    <n v="19000"/>
    <s v="BCM_AFA"/>
    <x v="3"/>
    <x v="4"/>
    <n v="444072.37"/>
    <n v="0"/>
    <s v="Y"/>
    <m/>
    <s v="BCM"/>
  </r>
  <r>
    <x v="6"/>
    <x v="7"/>
    <n v="19000"/>
    <s v="BCM_AFA"/>
    <x v="3"/>
    <x v="4"/>
    <n v="847268.54"/>
    <n v="0"/>
    <s v="Y"/>
    <m/>
    <s v="MID-LEVEL"/>
  </r>
  <r>
    <x v="6"/>
    <x v="8"/>
    <n v="19000"/>
    <s v="BCM_AFA"/>
    <x v="3"/>
    <x v="4"/>
    <n v="807519.64"/>
    <n v="0"/>
    <s v="Y"/>
    <m/>
    <s v="MID-LEVEL"/>
  </r>
  <r>
    <x v="6"/>
    <x v="10"/>
    <n v="19000"/>
    <s v="BCM_AFA"/>
    <x v="3"/>
    <x v="4"/>
    <n v="405934.86"/>
    <n v="0"/>
    <s v="Y"/>
    <m/>
    <s v="BCM"/>
  </r>
  <r>
    <x v="2"/>
    <x v="0"/>
    <n v="19000"/>
    <s v="BCM_AFA"/>
    <x v="3"/>
    <x v="4"/>
    <n v="483272.4"/>
    <n v="0"/>
    <s v="Y"/>
    <m/>
    <s v="MID-LEVEL"/>
  </r>
  <r>
    <x v="2"/>
    <x v="10"/>
    <n v="19000"/>
    <s v="BCM_AFA"/>
    <x v="3"/>
    <x v="4"/>
    <n v="481018.28"/>
    <n v="0"/>
    <s v="Y"/>
    <m/>
    <s v="MID-LEVEL"/>
  </r>
  <r>
    <x v="2"/>
    <x v="4"/>
    <n v="19000"/>
    <s v="BCM_AFA"/>
    <x v="3"/>
    <x v="4"/>
    <n v="473303.11"/>
    <n v="0"/>
    <s v="Y"/>
    <m/>
    <s v="MID-LEVEL"/>
  </r>
  <r>
    <x v="14"/>
    <x v="9"/>
    <n v="19000"/>
    <s v="BCM_AFA"/>
    <x v="3"/>
    <x v="4"/>
    <n v="487592.9"/>
    <n v="0"/>
    <s v="Y"/>
    <m/>
    <s v="MID-LEVEL"/>
  </r>
  <r>
    <x v="14"/>
    <x v="3"/>
    <n v="19000"/>
    <s v="BCM_AFA"/>
    <x v="3"/>
    <x v="4"/>
    <n v="358018.62"/>
    <n v="0"/>
    <s v="Y"/>
    <m/>
    <s v="BCM"/>
  </r>
  <r>
    <x v="14"/>
    <x v="2"/>
    <n v="14000"/>
    <s v="Assault"/>
    <x v="0"/>
    <x v="4"/>
    <n v="1258629.01"/>
    <n v="0"/>
    <m/>
    <m/>
    <s v="MID-LEVEL"/>
  </r>
  <r>
    <x v="3"/>
    <x v="1"/>
    <n v="11200"/>
    <s v="Homicide"/>
    <x v="0"/>
    <x v="4"/>
    <n v="50217.8"/>
    <n v="0"/>
    <m/>
    <m/>
    <s v="Other"/>
  </r>
  <r>
    <x v="3"/>
    <x v="6"/>
    <n v="15500"/>
    <s v="Fraud"/>
    <x v="0"/>
    <x v="4"/>
    <n v="128437.45"/>
    <n v="0"/>
    <m/>
    <m/>
    <s v="MID-LEVEL"/>
  </r>
  <r>
    <x v="2"/>
    <x v="9"/>
    <n v="13000"/>
    <s v="Break and enter"/>
    <x v="0"/>
    <x v="4"/>
    <n v="481720.68"/>
    <n v="0"/>
    <m/>
    <m/>
    <s v="MID-LEVEL"/>
  </r>
  <r>
    <x v="6"/>
    <x v="9"/>
    <n v="12000"/>
    <s v="Narcotics - cocaine and heroin"/>
    <x v="0"/>
    <x v="4"/>
    <n v="967033.2"/>
    <n v="0"/>
    <m/>
    <m/>
    <s v="MID-LEVEL"/>
  </r>
  <r>
    <x v="6"/>
    <x v="6"/>
    <n v="14000"/>
    <s v="Assault"/>
    <x v="0"/>
    <x v="4"/>
    <n v="9976.5499999999993"/>
    <n v="0"/>
    <m/>
    <m/>
    <s v="BCM"/>
  </r>
  <r>
    <x v="7"/>
    <x v="2"/>
    <n v="18500"/>
    <s v="Other criminal"/>
    <x v="0"/>
    <x v="4"/>
    <n v="756159.81"/>
    <n v="0"/>
    <m/>
    <m/>
    <s v="MID-LEVEL"/>
  </r>
  <r>
    <x v="7"/>
    <x v="7"/>
    <n v="15500"/>
    <s v="Fraud"/>
    <x v="0"/>
    <x v="4"/>
    <n v="19887.39"/>
    <n v="0"/>
    <m/>
    <m/>
    <s v="BCM"/>
  </r>
  <r>
    <x v="7"/>
    <x v="9"/>
    <n v="18500"/>
    <s v="Other criminal"/>
    <x v="0"/>
    <x v="4"/>
    <n v="190100.22"/>
    <n v="0"/>
    <m/>
    <m/>
    <s v="BCM"/>
  </r>
  <r>
    <x v="7"/>
    <x v="5"/>
    <n v="15500"/>
    <s v="Fraud"/>
    <x v="0"/>
    <x v="4"/>
    <n v="160770.67000000001"/>
    <n v="0"/>
    <m/>
    <m/>
    <s v="MID-LEVEL"/>
  </r>
  <r>
    <x v="7"/>
    <x v="8"/>
    <n v="12000"/>
    <s v="Narcotics - cocaine and heroin"/>
    <x v="0"/>
    <x v="4"/>
    <n v="891136.02"/>
    <n v="0"/>
    <m/>
    <m/>
    <s v="MID-LEVEL"/>
  </r>
  <r>
    <x v="7"/>
    <x v="10"/>
    <n v="12500"/>
    <s v="Robbery"/>
    <x v="0"/>
    <x v="4"/>
    <n v="474322.43"/>
    <n v="0"/>
    <m/>
    <m/>
    <s v="MID-LEVEL"/>
  </r>
  <r>
    <x v="7"/>
    <x v="8"/>
    <n v="11200"/>
    <s v="Homicide"/>
    <x v="0"/>
    <x v="4"/>
    <n v="65906.740000000005"/>
    <n v="0"/>
    <m/>
    <m/>
    <s v="MID-LEVEL"/>
  </r>
  <r>
    <x v="6"/>
    <x v="8"/>
    <n v="11500"/>
    <s v="Sexual assault"/>
    <x v="0"/>
    <x v="4"/>
    <n v="538806.67000000004"/>
    <n v="0"/>
    <m/>
    <m/>
    <s v="MID-LEVEL"/>
  </r>
  <r>
    <x v="7"/>
    <x v="9"/>
    <n v="18500"/>
    <s v="Other criminal"/>
    <x v="0"/>
    <x v="4"/>
    <n v="581732.51"/>
    <n v="0"/>
    <m/>
    <m/>
    <s v="MID-LEVEL"/>
  </r>
  <r>
    <x v="7"/>
    <x v="1"/>
    <n v="12000"/>
    <s v="Narcotics - cocaine and heroin"/>
    <x v="0"/>
    <x v="4"/>
    <n v="789338.91"/>
    <n v="0"/>
    <m/>
    <m/>
    <s v="MID-LEVEL"/>
  </r>
  <r>
    <x v="6"/>
    <x v="9"/>
    <n v="17500"/>
    <s v="Other drug offenses"/>
    <x v="0"/>
    <x v="4"/>
    <n v="45075.53"/>
    <n v="0"/>
    <m/>
    <m/>
    <s v="MID-LEVEL"/>
  </r>
  <r>
    <x v="7"/>
    <x v="5"/>
    <n v="12000"/>
    <s v="Narcotics - cocaine and heroin"/>
    <x v="0"/>
    <x v="4"/>
    <n v="820208.06"/>
    <n v="0"/>
    <m/>
    <m/>
    <s v="MID-LEVEL"/>
  </r>
  <r>
    <x v="7"/>
    <x v="4"/>
    <n v="18500"/>
    <s v="Other criminal"/>
    <x v="0"/>
    <x v="4"/>
    <n v="239340.38"/>
    <n v="0"/>
    <m/>
    <m/>
    <s v="BCM"/>
  </r>
  <r>
    <x v="7"/>
    <x v="1"/>
    <n v="11200"/>
    <s v="Homicide"/>
    <x v="0"/>
    <x v="4"/>
    <n v="103763.26"/>
    <n v="0"/>
    <m/>
    <m/>
    <s v="BCM"/>
  </r>
  <r>
    <x v="7"/>
    <x v="7"/>
    <n v="12000"/>
    <s v="Narcotics - cocaine and heroin"/>
    <x v="0"/>
    <x v="4"/>
    <n v="1013.85"/>
    <n v="0"/>
    <m/>
    <m/>
    <s v="Other"/>
  </r>
  <r>
    <x v="7"/>
    <x v="4"/>
    <n v="11500"/>
    <s v="Sexual assault"/>
    <x v="0"/>
    <x v="4"/>
    <n v="89678.35"/>
    <n v="0"/>
    <m/>
    <m/>
    <s v="Other"/>
  </r>
  <r>
    <x v="7"/>
    <x v="4"/>
    <n v="16500"/>
    <s v="Other vehicle offenses"/>
    <x v="0"/>
    <x v="4"/>
    <n v="139004.07"/>
    <n v="0"/>
    <m/>
    <m/>
    <s v="MID-LEVEL"/>
  </r>
  <r>
    <x v="7"/>
    <x v="9"/>
    <n v="14500"/>
    <s v="Theft"/>
    <x v="0"/>
    <x v="4"/>
    <n v="527928.57999999996"/>
    <n v="0"/>
    <m/>
    <m/>
    <s v="MID-LEVEL"/>
  </r>
  <r>
    <x v="7"/>
    <x v="8"/>
    <n v="18500"/>
    <s v="Other criminal"/>
    <x v="0"/>
    <x v="4"/>
    <n v="707198.64"/>
    <n v="0"/>
    <m/>
    <m/>
    <s v="MID-LEVEL"/>
  </r>
  <r>
    <x v="6"/>
    <x v="9"/>
    <n v="12500"/>
    <s v="Robbery"/>
    <x v="0"/>
    <x v="4"/>
    <n v="643080.49"/>
    <n v="0"/>
    <m/>
    <m/>
    <s v="MID-LEVEL"/>
  </r>
  <r>
    <x v="6"/>
    <x v="3"/>
    <n v="18500"/>
    <s v="Other criminal"/>
    <x v="0"/>
    <x v="4"/>
    <n v="268051.49"/>
    <n v="0"/>
    <m/>
    <m/>
    <s v="BCM"/>
  </r>
  <r>
    <x v="7"/>
    <x v="11"/>
    <n v="16000"/>
    <s v="Impaired driving"/>
    <x v="0"/>
    <x v="4"/>
    <n v="130998.03"/>
    <n v="0"/>
    <m/>
    <m/>
    <s v="MID-LEVEL"/>
  </r>
  <r>
    <x v="2"/>
    <x v="8"/>
    <n v="11000"/>
    <s v="Murder"/>
    <x v="1"/>
    <x v="4"/>
    <n v="889768.83"/>
    <n v="0"/>
    <m/>
    <m/>
    <s v="BCM"/>
  </r>
  <r>
    <x v="6"/>
    <x v="7"/>
    <n v="12500"/>
    <s v="Robbery"/>
    <x v="0"/>
    <x v="4"/>
    <n v="550669.94999999995"/>
    <n v="0"/>
    <m/>
    <m/>
    <s v="MID-LEVEL"/>
  </r>
  <r>
    <x v="7"/>
    <x v="11"/>
    <n v="11200"/>
    <s v="Homicide"/>
    <x v="0"/>
    <x v="4"/>
    <n v="46194.54"/>
    <n v="0"/>
    <m/>
    <m/>
    <s v="MID-LEVEL"/>
  </r>
  <r>
    <x v="3"/>
    <x v="2"/>
    <n v="11200"/>
    <s v="Homicide"/>
    <x v="0"/>
    <x v="4"/>
    <n v="149369.46"/>
    <n v="0"/>
    <m/>
    <m/>
    <s v="MID-LEVEL"/>
  </r>
  <r>
    <x v="6"/>
    <x v="3"/>
    <n v="12000"/>
    <s v="Narcotics - cocaine and heroin"/>
    <x v="0"/>
    <x v="4"/>
    <n v="795899.85"/>
    <n v="0"/>
    <m/>
    <m/>
    <s v="MID-LEVEL"/>
  </r>
  <r>
    <x v="7"/>
    <x v="4"/>
    <n v="12500"/>
    <s v="Robbery"/>
    <x v="0"/>
    <x v="4"/>
    <n v="541701.05000000005"/>
    <n v="0"/>
    <m/>
    <m/>
    <s v="MID-LEVEL"/>
  </r>
  <r>
    <x v="6"/>
    <x v="3"/>
    <n v="13000"/>
    <s v="Break and enter"/>
    <x v="0"/>
    <x v="4"/>
    <n v="408390.82"/>
    <n v="0"/>
    <m/>
    <m/>
    <s v="MID-LEVEL"/>
  </r>
  <r>
    <x v="7"/>
    <x v="7"/>
    <n v="14500"/>
    <s v="Theft"/>
    <x v="0"/>
    <x v="4"/>
    <n v="591603.74"/>
    <n v="0"/>
    <m/>
    <m/>
    <s v="MID-LEVEL"/>
  </r>
  <r>
    <x v="7"/>
    <x v="9"/>
    <n v="16500"/>
    <s v="Other vehicle offenses"/>
    <x v="0"/>
    <x v="4"/>
    <n v="133121.07999999999"/>
    <n v="0"/>
    <m/>
    <m/>
    <s v="MID-LEVEL"/>
  </r>
  <r>
    <x v="7"/>
    <x v="6"/>
    <n v="12500"/>
    <s v="Robbery"/>
    <x v="0"/>
    <x v="4"/>
    <n v="65197.34"/>
    <n v="0"/>
    <m/>
    <m/>
    <s v="BCM"/>
  </r>
  <r>
    <x v="7"/>
    <x v="8"/>
    <n v="17000"/>
    <s v="Mischief"/>
    <x v="0"/>
    <x v="4"/>
    <n v="128855.64"/>
    <n v="0"/>
    <m/>
    <m/>
    <s v="MID-LEVEL"/>
  </r>
  <r>
    <x v="2"/>
    <x v="0"/>
    <n v="18500"/>
    <s v="Other criminal"/>
    <x v="0"/>
    <x v="4"/>
    <n v="242223.42"/>
    <n v="0"/>
    <m/>
    <m/>
    <s v="BCM"/>
  </r>
  <r>
    <x v="7"/>
    <x v="2"/>
    <n v="18000"/>
    <s v="Fail to comply"/>
    <x v="0"/>
    <x v="4"/>
    <n v="1289117.58"/>
    <n v="0"/>
    <m/>
    <m/>
    <s v="MID-LEVEL"/>
  </r>
  <r>
    <x v="7"/>
    <x v="2"/>
    <n v="13000"/>
    <s v="Break and enter"/>
    <x v="0"/>
    <x v="4"/>
    <n v="452899.64"/>
    <n v="0"/>
    <m/>
    <m/>
    <s v="MID-LEVEL"/>
  </r>
  <r>
    <x v="7"/>
    <x v="3"/>
    <n v="12000"/>
    <s v="Narcotics - cocaine and heroin"/>
    <x v="0"/>
    <x v="4"/>
    <n v="176678.6"/>
    <n v="0"/>
    <m/>
    <m/>
    <s v="BCM"/>
  </r>
  <r>
    <x v="7"/>
    <x v="6"/>
    <n v="13500"/>
    <s v="Weapons offenses"/>
    <x v="0"/>
    <x v="4"/>
    <n v="188599.39"/>
    <n v="0"/>
    <m/>
    <m/>
    <s v="MID-LEVEL"/>
  </r>
  <r>
    <x v="2"/>
    <x v="1"/>
    <n v="18500"/>
    <s v="Other criminal"/>
    <x v="0"/>
    <x v="4"/>
    <n v="192985.18"/>
    <n v="0"/>
    <m/>
    <m/>
    <s v="BCM"/>
  </r>
  <r>
    <x v="7"/>
    <x v="6"/>
    <n v="16500"/>
    <s v="Other vehicle offenses"/>
    <x v="0"/>
    <x v="4"/>
    <n v="90939.58"/>
    <n v="0"/>
    <m/>
    <m/>
    <s v="MID-LEVEL"/>
  </r>
  <r>
    <x v="2"/>
    <x v="4"/>
    <n v="12000"/>
    <s v="Narcotics - cocaine and heroin"/>
    <x v="0"/>
    <x v="4"/>
    <n v="941190.99"/>
    <n v="0"/>
    <m/>
    <m/>
    <s v="MID-LEVEL"/>
  </r>
  <r>
    <x v="7"/>
    <x v="5"/>
    <n v="18000"/>
    <s v="Fail to comply"/>
    <x v="0"/>
    <x v="4"/>
    <n v="1090917.08"/>
    <n v="0"/>
    <m/>
    <m/>
    <s v="MID-LEVEL"/>
  </r>
  <r>
    <x v="6"/>
    <x v="8"/>
    <n v="14000"/>
    <s v="Assault"/>
    <x v="0"/>
    <x v="4"/>
    <n v="1261775.81"/>
    <n v="0"/>
    <m/>
    <m/>
    <s v="MID-LEVEL"/>
  </r>
  <r>
    <x v="2"/>
    <x v="7"/>
    <n v="11500"/>
    <s v="Sexual assault"/>
    <x v="0"/>
    <x v="4"/>
    <n v="599897.79"/>
    <n v="0"/>
    <m/>
    <m/>
    <s v="MID-LEVEL"/>
  </r>
  <r>
    <x v="6"/>
    <x v="4"/>
    <n v="11500"/>
    <s v="Sexual assault"/>
    <x v="0"/>
    <x v="4"/>
    <n v="74895.8"/>
    <n v="0"/>
    <m/>
    <m/>
    <s v="BCM"/>
  </r>
  <r>
    <x v="7"/>
    <x v="5"/>
    <n v="14500"/>
    <s v="Theft"/>
    <x v="0"/>
    <x v="4"/>
    <n v="493909.43"/>
    <n v="0"/>
    <m/>
    <m/>
    <s v="MID-LEVEL"/>
  </r>
  <r>
    <x v="6"/>
    <x v="0"/>
    <n v="18000"/>
    <s v="Fail to comply"/>
    <x v="0"/>
    <x v="4"/>
    <n v="1063593.97"/>
    <n v="0"/>
    <m/>
    <m/>
    <s v="MID-LEVEL"/>
  </r>
  <r>
    <x v="6"/>
    <x v="1"/>
    <n v="12000"/>
    <s v="Narcotics - cocaine and heroin"/>
    <x v="0"/>
    <x v="4"/>
    <n v="96170.19"/>
    <n v="0"/>
    <m/>
    <m/>
    <s v="BCM"/>
  </r>
  <r>
    <x v="6"/>
    <x v="1"/>
    <n v="16000"/>
    <s v="Impaired driving"/>
    <x v="0"/>
    <x v="4"/>
    <n v="94482.63"/>
    <n v="0"/>
    <m/>
    <m/>
    <s v="MID-LEVEL"/>
  </r>
  <r>
    <x v="7"/>
    <x v="11"/>
    <n v="18500"/>
    <s v="Other criminal"/>
    <x v="0"/>
    <x v="4"/>
    <n v="275634.71000000002"/>
    <n v="0"/>
    <m/>
    <m/>
    <s v="BCM"/>
  </r>
  <r>
    <x v="6"/>
    <x v="10"/>
    <n v="13500"/>
    <s v="Weapons offenses"/>
    <x v="0"/>
    <x v="4"/>
    <n v="281992.78000000003"/>
    <n v="0"/>
    <m/>
    <m/>
    <s v="MID-LEVEL"/>
  </r>
  <r>
    <x v="6"/>
    <x v="5"/>
    <n v="12500"/>
    <s v="Robbery"/>
    <x v="0"/>
    <x v="4"/>
    <n v="622970.73"/>
    <n v="0"/>
    <m/>
    <m/>
    <s v="MID-LEVEL"/>
  </r>
  <r>
    <x v="9"/>
    <x v="7"/>
    <n v="18500"/>
    <s v="Other criminal"/>
    <x v="0"/>
    <x v="4"/>
    <n v="232199.79"/>
    <n v="0"/>
    <m/>
    <m/>
    <s v="BCM"/>
  </r>
  <r>
    <x v="9"/>
    <x v="7"/>
    <n v="12500"/>
    <s v="Robbery"/>
    <x v="0"/>
    <x v="4"/>
    <n v="95457.49"/>
    <n v="0"/>
    <m/>
    <m/>
    <s v="BCM"/>
  </r>
  <r>
    <x v="7"/>
    <x v="0"/>
    <n v="12000"/>
    <s v="Narcotics - cocaine and heroin"/>
    <x v="0"/>
    <x v="4"/>
    <n v="43711.57"/>
    <n v="0"/>
    <m/>
    <m/>
    <s v="BCM"/>
  </r>
  <r>
    <x v="6"/>
    <x v="6"/>
    <n v="18000"/>
    <s v="Fail to comply"/>
    <x v="0"/>
    <x v="4"/>
    <n v="878324.82"/>
    <n v="0"/>
    <m/>
    <m/>
    <s v="MID-LEVEL"/>
  </r>
  <r>
    <x v="6"/>
    <x v="10"/>
    <n v="14500"/>
    <s v="Theft"/>
    <x v="0"/>
    <x v="4"/>
    <n v="527906.02"/>
    <n v="0"/>
    <m/>
    <m/>
    <s v="MID-LEVEL"/>
  </r>
  <r>
    <x v="6"/>
    <x v="11"/>
    <n v="12500"/>
    <s v="Robbery"/>
    <x v="0"/>
    <x v="4"/>
    <n v="45035.64"/>
    <n v="0"/>
    <m/>
    <m/>
    <s v="BCM"/>
  </r>
  <r>
    <x v="7"/>
    <x v="10"/>
    <n v="12500"/>
    <s v="Robbery"/>
    <x v="0"/>
    <x v="4"/>
    <n v="24326.75"/>
    <n v="0"/>
    <m/>
    <m/>
    <s v="Other"/>
  </r>
  <r>
    <x v="7"/>
    <x v="10"/>
    <n v="18500"/>
    <s v="Other criminal"/>
    <x v="0"/>
    <x v="4"/>
    <n v="7092.63"/>
    <n v="0"/>
    <m/>
    <m/>
    <s v="Other"/>
  </r>
  <r>
    <x v="6"/>
    <x v="7"/>
    <n v="18000"/>
    <s v="Fail to comply"/>
    <x v="0"/>
    <x v="4"/>
    <n v="1085698.94"/>
    <n v="0"/>
    <m/>
    <m/>
    <s v="MID-LEVEL"/>
  </r>
  <r>
    <x v="7"/>
    <x v="2"/>
    <n v="11500"/>
    <s v="Sexual assault"/>
    <x v="0"/>
    <x v="4"/>
    <n v="49814.42"/>
    <n v="0"/>
    <m/>
    <m/>
    <s v="Other"/>
  </r>
  <r>
    <x v="7"/>
    <x v="7"/>
    <n v="10000"/>
    <s v="Other criminal"/>
    <x v="0"/>
    <x v="4"/>
    <n v="15994.54"/>
    <n v="0"/>
    <m/>
    <m/>
    <s v="MID-LEVEL"/>
  </r>
  <r>
    <x v="6"/>
    <x v="2"/>
    <n v="18000"/>
    <s v="Fail to comply"/>
    <x v="0"/>
    <x v="4"/>
    <n v="1009155.09"/>
    <n v="0"/>
    <m/>
    <m/>
    <s v="MID-LEVEL"/>
  </r>
  <r>
    <x v="2"/>
    <x v="2"/>
    <n v="11000"/>
    <s v="Murder"/>
    <x v="1"/>
    <x v="4"/>
    <n v="1419438.85"/>
    <n v="0"/>
    <m/>
    <m/>
    <s v="BCM"/>
  </r>
  <r>
    <x v="7"/>
    <x v="1"/>
    <n v="16000"/>
    <s v="Impaired driving"/>
    <x v="0"/>
    <x v="4"/>
    <n v="112839.77"/>
    <n v="0"/>
    <m/>
    <m/>
    <s v="MID-LEVEL"/>
  </r>
  <r>
    <x v="6"/>
    <x v="2"/>
    <n v="12000"/>
    <s v="Narcotics - cocaine and heroin"/>
    <x v="0"/>
    <x v="4"/>
    <n v="131064.34"/>
    <n v="0"/>
    <m/>
    <m/>
    <s v="BCM"/>
  </r>
  <r>
    <x v="7"/>
    <x v="1"/>
    <n v="15000"/>
    <s v="Threatening"/>
    <x v="0"/>
    <x v="4"/>
    <n v="168510.75"/>
    <n v="0"/>
    <m/>
    <m/>
    <s v="MID-LEVEL"/>
  </r>
  <r>
    <x v="7"/>
    <x v="4"/>
    <n v="15000"/>
    <s v="Threatening"/>
    <x v="0"/>
    <x v="4"/>
    <n v="183242.72"/>
    <n v="0"/>
    <m/>
    <m/>
    <s v="MID-LEVEL"/>
  </r>
  <r>
    <x v="7"/>
    <x v="1"/>
    <n v="11200"/>
    <s v="Homicide"/>
    <x v="0"/>
    <x v="4"/>
    <n v="38712.870000000003"/>
    <n v="0"/>
    <m/>
    <m/>
    <s v="Other"/>
  </r>
  <r>
    <x v="14"/>
    <x v="7"/>
    <n v="18500"/>
    <s v="Other criminal"/>
    <x v="0"/>
    <x v="4"/>
    <n v="842505.44"/>
    <n v="0"/>
    <m/>
    <m/>
    <s v="MID-LEVEL"/>
  </r>
  <r>
    <x v="6"/>
    <x v="0"/>
    <n v="13000"/>
    <s v="Break and enter"/>
    <x v="0"/>
    <x v="4"/>
    <n v="392329.09"/>
    <n v="0"/>
    <m/>
    <m/>
    <s v="MID-LEVEL"/>
  </r>
  <r>
    <x v="7"/>
    <x v="0"/>
    <n v="11200"/>
    <s v="Homicide"/>
    <x v="0"/>
    <x v="4"/>
    <n v="18304.259999999998"/>
    <n v="0"/>
    <m/>
    <m/>
    <s v="Other"/>
  </r>
  <r>
    <x v="7"/>
    <x v="8"/>
    <n v="18000"/>
    <s v="Murder"/>
    <x v="1"/>
    <x v="4"/>
    <n v="633.01"/>
    <n v="0"/>
    <m/>
    <m/>
    <s v="BCM"/>
  </r>
  <r>
    <x v="7"/>
    <x v="5"/>
    <n v="15000"/>
    <s v="Threatening"/>
    <x v="0"/>
    <x v="4"/>
    <n v="175431.85"/>
    <n v="0"/>
    <m/>
    <m/>
    <s v="MID-LEVEL"/>
  </r>
  <r>
    <x v="2"/>
    <x v="11"/>
    <n v="11000"/>
    <s v="Murder"/>
    <x v="1"/>
    <x v="4"/>
    <n v="912387.94"/>
    <n v="0"/>
    <m/>
    <m/>
    <s v="BCM"/>
  </r>
  <r>
    <x v="14"/>
    <x v="8"/>
    <n v="11000"/>
    <s v="Murder"/>
    <x v="1"/>
    <x v="4"/>
    <n v="831947.58"/>
    <n v="0"/>
    <m/>
    <m/>
    <s v="BCM"/>
  </r>
  <r>
    <x v="6"/>
    <x v="9"/>
    <n v="16500"/>
    <s v="Other vehicle offenses"/>
    <x v="0"/>
    <x v="4"/>
    <n v="111660.25"/>
    <n v="0"/>
    <m/>
    <m/>
    <s v="MID-LEVEL"/>
  </r>
  <r>
    <x v="6"/>
    <x v="2"/>
    <n v="11200"/>
    <s v="Homicide"/>
    <x v="0"/>
    <x v="4"/>
    <n v="216541.44"/>
    <n v="0"/>
    <m/>
    <m/>
    <s v="BCM"/>
  </r>
  <r>
    <x v="6"/>
    <x v="4"/>
    <n v="12500"/>
    <s v="Robbery"/>
    <x v="0"/>
    <x v="4"/>
    <n v="677878.08"/>
    <n v="0"/>
    <m/>
    <m/>
    <s v="MID-LEVEL"/>
  </r>
  <r>
    <x v="7"/>
    <x v="2"/>
    <n v="11000"/>
    <s v="Murder"/>
    <x v="1"/>
    <x v="4"/>
    <n v="65885.279999999999"/>
    <n v="0"/>
    <m/>
    <m/>
    <s v="MID-LEVEL"/>
  </r>
  <r>
    <x v="14"/>
    <x v="4"/>
    <n v="14500"/>
    <s v="Theft"/>
    <x v="0"/>
    <x v="4"/>
    <n v="549352.22"/>
    <n v="0"/>
    <m/>
    <m/>
    <s v="MID-LEVEL"/>
  </r>
  <r>
    <x v="0"/>
    <x v="2"/>
    <n v="14000"/>
    <s v="Assault"/>
    <x v="0"/>
    <x v="4"/>
    <n v="1230680.05"/>
    <n v="0"/>
    <m/>
    <m/>
    <s v="MID-LEVEL"/>
  </r>
  <r>
    <x v="3"/>
    <x v="11"/>
    <n v="12500"/>
    <s v="Robbery"/>
    <x v="0"/>
    <x v="4"/>
    <n v="466678.38"/>
    <n v="0"/>
    <m/>
    <m/>
    <s v="MID-LEVEL"/>
  </r>
  <r>
    <x v="14"/>
    <x v="11"/>
    <n v="12500"/>
    <s v="Robbery"/>
    <x v="0"/>
    <x v="4"/>
    <n v="620557.15"/>
    <n v="0"/>
    <m/>
    <m/>
    <s v="MID-LEVEL"/>
  </r>
  <r>
    <x v="3"/>
    <x v="6"/>
    <n v="18500"/>
    <s v="Other criminal"/>
    <x v="0"/>
    <x v="4"/>
    <n v="573990.24"/>
    <n v="0"/>
    <m/>
    <m/>
    <s v="MID-LEVEL"/>
  </r>
  <r>
    <x v="9"/>
    <x v="7"/>
    <n v="11500"/>
    <s v="Sexual assault"/>
    <x v="0"/>
    <x v="4"/>
    <n v="412014.06"/>
    <n v="0"/>
    <m/>
    <m/>
    <s v="MID-LEVEL"/>
  </r>
  <r>
    <x v="2"/>
    <x v="9"/>
    <n v="14500"/>
    <s v="Theft"/>
    <x v="0"/>
    <x v="4"/>
    <n v="533741.02"/>
    <n v="0"/>
    <m/>
    <m/>
    <s v="MID-LEVEL"/>
  </r>
  <r>
    <x v="6"/>
    <x v="9"/>
    <n v="11200"/>
    <s v="Homicide"/>
    <x v="0"/>
    <x v="4"/>
    <n v="38907.94"/>
    <n v="0"/>
    <m/>
    <m/>
    <s v="MID-LEVEL"/>
  </r>
  <r>
    <x v="6"/>
    <x v="6"/>
    <n v="12500"/>
    <s v="Robbery"/>
    <x v="0"/>
    <x v="4"/>
    <n v="61730.74"/>
    <n v="0"/>
    <m/>
    <m/>
    <s v="BCM"/>
  </r>
  <r>
    <x v="7"/>
    <x v="7"/>
    <n v="11200"/>
    <s v="Homicide"/>
    <x v="0"/>
    <x v="4"/>
    <n v="41895.01"/>
    <n v="0"/>
    <m/>
    <m/>
    <s v="Other"/>
  </r>
  <r>
    <x v="6"/>
    <x v="1"/>
    <n v="13500"/>
    <s v="Weapons offenses"/>
    <x v="0"/>
    <x v="4"/>
    <n v="219004.66"/>
    <n v="0"/>
    <m/>
    <m/>
    <s v="MID-LEVEL"/>
  </r>
  <r>
    <x v="6"/>
    <x v="9"/>
    <n v="11200"/>
    <s v="Homicide"/>
    <x v="0"/>
    <x v="4"/>
    <n v="35952.639999999999"/>
    <n v="0"/>
    <m/>
    <m/>
    <s v="Other"/>
  </r>
  <r>
    <x v="7"/>
    <x v="2"/>
    <n v="16500"/>
    <s v="Other vehicle offenses"/>
    <x v="0"/>
    <x v="4"/>
    <n v="10818.5"/>
    <n v="0"/>
    <m/>
    <m/>
    <s v="Other"/>
  </r>
  <r>
    <x v="6"/>
    <x v="0"/>
    <n v="16500"/>
    <s v="Other vehicle offenses"/>
    <x v="0"/>
    <x v="4"/>
    <n v="101361.53"/>
    <n v="0"/>
    <m/>
    <m/>
    <s v="MID-LEVEL"/>
  </r>
  <r>
    <x v="2"/>
    <x v="11"/>
    <n v="12000"/>
    <s v="Narcotics - cocaine and heroin"/>
    <x v="0"/>
    <x v="4"/>
    <n v="824909.7"/>
    <n v="0"/>
    <m/>
    <m/>
    <s v="MID-LEVEL"/>
  </r>
  <r>
    <x v="2"/>
    <x v="5"/>
    <n v="14500"/>
    <s v="Theft"/>
    <x v="0"/>
    <x v="4"/>
    <n v="567591.89"/>
    <n v="0"/>
    <m/>
    <m/>
    <s v="MID-LEVEL"/>
  </r>
  <r>
    <x v="7"/>
    <x v="1"/>
    <n v="11000"/>
    <s v="Murder"/>
    <x v="1"/>
    <x v="4"/>
    <n v="30027.26"/>
    <n v="0"/>
    <m/>
    <m/>
    <s v="MID-LEVEL"/>
  </r>
  <r>
    <x v="14"/>
    <x v="9"/>
    <n v="15500"/>
    <s v="Fraud"/>
    <x v="0"/>
    <x v="4"/>
    <n v="8427.7800000000007"/>
    <n v="0"/>
    <m/>
    <m/>
    <s v="BCM"/>
  </r>
  <r>
    <x v="14"/>
    <x v="11"/>
    <n v="15500"/>
    <s v="Fraud"/>
    <x v="0"/>
    <x v="4"/>
    <n v="37431.870000000003"/>
    <n v="0"/>
    <m/>
    <m/>
    <s v="BCM"/>
  </r>
  <r>
    <x v="6"/>
    <x v="10"/>
    <n v="18000"/>
    <s v="Fail to comply"/>
    <x v="0"/>
    <x v="4"/>
    <n v="1039271.89"/>
    <n v="0"/>
    <m/>
    <m/>
    <s v="MID-LEVEL"/>
  </r>
  <r>
    <x v="6"/>
    <x v="3"/>
    <n v="16500"/>
    <s v="Other vehicle offenses"/>
    <x v="0"/>
    <x v="4"/>
    <n v="126775.47"/>
    <n v="0"/>
    <m/>
    <m/>
    <s v="MID-LEVEL"/>
  </r>
  <r>
    <x v="14"/>
    <x v="9"/>
    <n v="11500"/>
    <s v="Sexual assault"/>
    <x v="0"/>
    <x v="4"/>
    <n v="647844.41"/>
    <n v="0"/>
    <m/>
    <m/>
    <s v="MID-LEVEL"/>
  </r>
  <r>
    <x v="2"/>
    <x v="8"/>
    <n v="12500"/>
    <s v="Robbery"/>
    <x v="0"/>
    <x v="4"/>
    <n v="24562.49"/>
    <n v="0"/>
    <m/>
    <m/>
    <s v="Other"/>
  </r>
  <r>
    <x v="2"/>
    <x v="0"/>
    <n v="15500"/>
    <s v="Fraud"/>
    <x v="0"/>
    <x v="4"/>
    <n v="150253.24"/>
    <n v="0"/>
    <m/>
    <m/>
    <s v="MID-LEVEL"/>
  </r>
  <r>
    <x v="6"/>
    <x v="0"/>
    <n v="16000"/>
    <s v="Impaired driving"/>
    <x v="0"/>
    <x v="4"/>
    <n v="6673.11"/>
    <n v="0"/>
    <m/>
    <m/>
    <s v="BCM"/>
  </r>
  <r>
    <x v="6"/>
    <x v="11"/>
    <n v="14000"/>
    <s v="Assault"/>
    <x v="0"/>
    <x v="4"/>
    <n v="29084.03"/>
    <n v="0"/>
    <m/>
    <m/>
    <s v="BCM"/>
  </r>
  <r>
    <x v="2"/>
    <x v="3"/>
    <n v="16500"/>
    <s v="Other vehicle offenses"/>
    <x v="0"/>
    <x v="4"/>
    <n v="100170.87"/>
    <n v="0"/>
    <m/>
    <m/>
    <s v="MID-LEVEL"/>
  </r>
  <r>
    <x v="2"/>
    <x v="6"/>
    <n v="14000"/>
    <s v="Assault"/>
    <x v="0"/>
    <x v="4"/>
    <n v="1023773.82"/>
    <n v="0"/>
    <m/>
    <m/>
    <s v="MID-LEVEL"/>
  </r>
  <r>
    <x v="2"/>
    <x v="3"/>
    <n v="13500"/>
    <s v="Weapons offenses"/>
    <x v="0"/>
    <x v="4"/>
    <n v="31499.68"/>
    <n v="0"/>
    <m/>
    <m/>
    <s v="BCM"/>
  </r>
  <r>
    <x v="2"/>
    <x v="11"/>
    <n v="11500"/>
    <s v="Sexual assault"/>
    <x v="0"/>
    <x v="4"/>
    <n v="48793.67"/>
    <n v="0"/>
    <m/>
    <m/>
    <s v="BCM"/>
  </r>
  <r>
    <x v="14"/>
    <x v="0"/>
    <n v="12000"/>
    <s v="Narcotics - cocaine and heroin"/>
    <x v="0"/>
    <x v="4"/>
    <n v="685117.39"/>
    <n v="0"/>
    <m/>
    <m/>
    <s v="MID-LEVEL"/>
  </r>
  <r>
    <x v="14"/>
    <x v="8"/>
    <n v="18000"/>
    <s v="Fail to comply"/>
    <x v="0"/>
    <x v="4"/>
    <n v="968144.31"/>
    <n v="0"/>
    <m/>
    <m/>
    <s v="MID-LEVEL"/>
  </r>
  <r>
    <x v="3"/>
    <x v="0"/>
    <n v="12500"/>
    <s v="Robbery"/>
    <x v="0"/>
    <x v="4"/>
    <n v="31355.79"/>
    <n v="0"/>
    <m/>
    <m/>
    <s v="BCM"/>
  </r>
  <r>
    <x v="14"/>
    <x v="7"/>
    <n v="13000"/>
    <s v="Break and enter"/>
    <x v="0"/>
    <x v="4"/>
    <n v="497668.02"/>
    <n v="0"/>
    <m/>
    <m/>
    <s v="MID-LEVEL"/>
  </r>
  <r>
    <x v="3"/>
    <x v="3"/>
    <n v="11200"/>
    <s v="Homicide"/>
    <x v="0"/>
    <x v="4"/>
    <n v="166135.88"/>
    <n v="0"/>
    <m/>
    <m/>
    <s v="BCM"/>
  </r>
  <r>
    <x v="14"/>
    <x v="9"/>
    <n v="12000"/>
    <s v="Narcotics - cocaine and heroin"/>
    <x v="0"/>
    <x v="4"/>
    <n v="269333.58"/>
    <n v="0"/>
    <m/>
    <m/>
    <s v="BCM"/>
  </r>
  <r>
    <x v="2"/>
    <x v="10"/>
    <n v="15500"/>
    <s v="Fraud"/>
    <x v="0"/>
    <x v="4"/>
    <n v="148898.37"/>
    <n v="0"/>
    <m/>
    <m/>
    <s v="MID-LEVEL"/>
  </r>
  <r>
    <x v="6"/>
    <x v="1"/>
    <n v="16500"/>
    <s v="Other vehicle offenses"/>
    <x v="0"/>
    <x v="4"/>
    <n v="92258.559999999998"/>
    <n v="0"/>
    <m/>
    <m/>
    <s v="MID-LEVEL"/>
  </r>
  <r>
    <x v="2"/>
    <x v="0"/>
    <n v="11200"/>
    <s v="Homicide"/>
    <x v="0"/>
    <x v="4"/>
    <n v="69213.600000000006"/>
    <n v="0"/>
    <m/>
    <m/>
    <s v="MID-LEVEL"/>
  </r>
  <r>
    <x v="6"/>
    <x v="9"/>
    <n v="13500"/>
    <s v="Weapons offenses"/>
    <x v="0"/>
    <x v="4"/>
    <n v="6.4"/>
    <n v="0"/>
    <m/>
    <m/>
    <s v="Other"/>
  </r>
  <r>
    <x v="6"/>
    <x v="6"/>
    <n v="13500"/>
    <s v="Weapons offenses"/>
    <x v="0"/>
    <x v="4"/>
    <n v="23587.88"/>
    <n v="0"/>
    <m/>
    <m/>
    <s v="Other"/>
  </r>
  <r>
    <x v="2"/>
    <x v="4"/>
    <n v="18000"/>
    <s v="Fail to comply"/>
    <x v="0"/>
    <x v="4"/>
    <n v="1006068.08"/>
    <n v="0"/>
    <m/>
    <m/>
    <s v="MID-LEVEL"/>
  </r>
  <r>
    <x v="2"/>
    <x v="1"/>
    <n v="13500"/>
    <s v="Weapons offenses"/>
    <x v="0"/>
    <x v="4"/>
    <n v="301850.42"/>
    <n v="0"/>
    <m/>
    <m/>
    <s v="MID-LEVEL"/>
  </r>
  <r>
    <x v="2"/>
    <x v="3"/>
    <n v="11500"/>
    <s v="Sexual assault"/>
    <x v="0"/>
    <x v="4"/>
    <n v="127832.36"/>
    <n v="0"/>
    <m/>
    <m/>
    <s v="Other"/>
  </r>
  <r>
    <x v="6"/>
    <x v="1"/>
    <n v="13000"/>
    <s v="Break and enter"/>
    <x v="0"/>
    <x v="4"/>
    <n v="353687.87"/>
    <n v="0"/>
    <m/>
    <m/>
    <s v="MID-LEVEL"/>
  </r>
  <r>
    <x v="6"/>
    <x v="1"/>
    <n v="17000"/>
    <s v="Mischief"/>
    <x v="0"/>
    <x v="4"/>
    <n v="89155.21"/>
    <n v="0"/>
    <m/>
    <m/>
    <s v="MID-LEVEL"/>
  </r>
  <r>
    <x v="6"/>
    <x v="1"/>
    <n v="11000"/>
    <s v="Murder"/>
    <x v="1"/>
    <x v="4"/>
    <n v="66995.05"/>
    <n v="0"/>
    <m/>
    <m/>
    <s v="MID-LEVEL"/>
  </r>
  <r>
    <x v="2"/>
    <x v="0"/>
    <n v="17500"/>
    <s v="Other drug offenses"/>
    <x v="0"/>
    <x v="4"/>
    <n v="13624.84"/>
    <n v="0"/>
    <m/>
    <m/>
    <s v="BCM"/>
  </r>
  <r>
    <x v="2"/>
    <x v="5"/>
    <n v="11200"/>
    <s v="Homicide"/>
    <x v="0"/>
    <x v="4"/>
    <n v="111903.5"/>
    <n v="0"/>
    <m/>
    <m/>
    <s v="BCM"/>
  </r>
  <r>
    <x v="6"/>
    <x v="5"/>
    <n v="15000"/>
    <s v="Threatening"/>
    <x v="0"/>
    <x v="4"/>
    <n v="137828.96"/>
    <n v="0"/>
    <m/>
    <m/>
    <s v="MID-LEVEL"/>
  </r>
  <r>
    <x v="14"/>
    <x v="9"/>
    <n v="13000"/>
    <s v="Break and enter"/>
    <x v="0"/>
    <x v="4"/>
    <n v="453086.69"/>
    <n v="0"/>
    <m/>
    <m/>
    <s v="MID-LEVEL"/>
  </r>
  <r>
    <x v="6"/>
    <x v="5"/>
    <n v="13500"/>
    <s v="Weapons offenses"/>
    <x v="0"/>
    <x v="4"/>
    <n v="17355.21"/>
    <n v="0"/>
    <m/>
    <m/>
    <s v="BCM"/>
  </r>
  <r>
    <x v="2"/>
    <x v="0"/>
    <n v="18500"/>
    <s v="Other criminal"/>
    <x v="0"/>
    <x v="4"/>
    <n v="713135.33"/>
    <n v="0"/>
    <m/>
    <m/>
    <s v="MID-LEVEL"/>
  </r>
  <r>
    <x v="2"/>
    <x v="2"/>
    <n v="13500"/>
    <s v="Weapons offenses"/>
    <x v="0"/>
    <x v="4"/>
    <n v="37431.39"/>
    <n v="0"/>
    <m/>
    <m/>
    <s v="BCM"/>
  </r>
  <r>
    <x v="2"/>
    <x v="2"/>
    <n v="16500"/>
    <s v="Other vehicle offenses"/>
    <x v="0"/>
    <x v="4"/>
    <n v="132453.6"/>
    <n v="0"/>
    <m/>
    <m/>
    <s v="MID-LEVEL"/>
  </r>
  <r>
    <x v="6"/>
    <x v="2"/>
    <n v="13000"/>
    <s v="Break and enter"/>
    <x v="0"/>
    <x v="4"/>
    <n v="46096.41"/>
    <n v="0"/>
    <m/>
    <m/>
    <s v="BCM"/>
  </r>
  <r>
    <x v="14"/>
    <x v="3"/>
    <n v="13000"/>
    <s v="Break and enter"/>
    <x v="0"/>
    <x v="4"/>
    <n v="7872.79"/>
    <n v="0"/>
    <m/>
    <m/>
    <s v="BCM"/>
  </r>
  <r>
    <x v="14"/>
    <x v="8"/>
    <n v="12500"/>
    <s v="Robbery"/>
    <x v="0"/>
    <x v="4"/>
    <n v="661583.69999999995"/>
    <n v="0"/>
    <m/>
    <m/>
    <s v="MID-LEVEL"/>
  </r>
  <r>
    <x v="2"/>
    <x v="0"/>
    <n v="14000"/>
    <s v="Assault"/>
    <x v="0"/>
    <x v="4"/>
    <n v="34598.44"/>
    <n v="0"/>
    <m/>
    <m/>
    <s v="BCM"/>
  </r>
  <r>
    <x v="3"/>
    <x v="9"/>
    <n v="18500"/>
    <s v="Other criminal"/>
    <x v="0"/>
    <x v="4"/>
    <n v="115604.81"/>
    <n v="0"/>
    <m/>
    <m/>
    <s v="BCM"/>
  </r>
  <r>
    <x v="3"/>
    <x v="9"/>
    <n v="12000"/>
    <s v="Narcotics - cocaine and heroin"/>
    <x v="0"/>
    <x v="4"/>
    <n v="495657.69"/>
    <n v="0"/>
    <m/>
    <m/>
    <s v="MID-LEVEL"/>
  </r>
  <r>
    <x v="2"/>
    <x v="0"/>
    <n v="16500"/>
    <s v="Other vehicle offenses"/>
    <x v="0"/>
    <x v="4"/>
    <n v="101191.35"/>
    <n v="0"/>
    <m/>
    <m/>
    <s v="MID-LEVEL"/>
  </r>
  <r>
    <x v="2"/>
    <x v="5"/>
    <n v="11500"/>
    <s v="Sexual assault"/>
    <x v="0"/>
    <x v="4"/>
    <n v="31676"/>
    <n v="0"/>
    <m/>
    <m/>
    <s v="BCM"/>
  </r>
  <r>
    <x v="14"/>
    <x v="3"/>
    <n v="18000"/>
    <s v="Fail to comply"/>
    <x v="0"/>
    <x v="4"/>
    <n v="980648.74"/>
    <n v="0"/>
    <m/>
    <m/>
    <s v="MID-LEVEL"/>
  </r>
  <r>
    <x v="4"/>
    <x v="7"/>
    <n v="13500"/>
    <s v="Weapons offenses"/>
    <x v="0"/>
    <x v="4"/>
    <n v="174743.12"/>
    <n v="0"/>
    <m/>
    <m/>
    <s v="BCM"/>
  </r>
  <r>
    <x v="2"/>
    <x v="6"/>
    <n v="11000"/>
    <s v="Murder"/>
    <x v="1"/>
    <x v="4"/>
    <n v="70414.929999999993"/>
    <n v="0"/>
    <m/>
    <m/>
    <s v="MID-LEVEL"/>
  </r>
  <r>
    <x v="2"/>
    <x v="4"/>
    <n v="13000"/>
    <s v="Break and enter"/>
    <x v="0"/>
    <x v="4"/>
    <n v="513544.65"/>
    <n v="0"/>
    <m/>
    <m/>
    <s v="MID-LEVEL"/>
  </r>
  <r>
    <x v="9"/>
    <x v="8"/>
    <n v="13500"/>
    <s v="Weapons offenses"/>
    <x v="0"/>
    <x v="4"/>
    <n v="375964.06"/>
    <n v="0"/>
    <m/>
    <m/>
    <s v="MID-LEVEL"/>
  </r>
  <r>
    <x v="14"/>
    <x v="4"/>
    <n v="12000"/>
    <s v="Narcotics - cocaine and heroin"/>
    <x v="0"/>
    <x v="4"/>
    <n v="186105.96"/>
    <n v="0"/>
    <m/>
    <m/>
    <s v="BCM"/>
  </r>
  <r>
    <x v="6"/>
    <x v="2"/>
    <n v="11000"/>
    <s v="Murder"/>
    <x v="1"/>
    <x v="4"/>
    <n v="85057.99"/>
    <n v="0"/>
    <m/>
    <m/>
    <s v="MID-LEVEL"/>
  </r>
  <r>
    <x v="14"/>
    <x v="9"/>
    <n v="12500"/>
    <s v="Robbery"/>
    <x v="0"/>
    <x v="4"/>
    <n v="141559.44"/>
    <n v="0"/>
    <m/>
    <m/>
    <s v="BCM"/>
  </r>
  <r>
    <x v="14"/>
    <x v="1"/>
    <n v="12500"/>
    <s v="Robbery"/>
    <x v="0"/>
    <x v="4"/>
    <n v="182457.3"/>
    <n v="0"/>
    <m/>
    <m/>
    <s v="BCM"/>
  </r>
  <r>
    <x v="14"/>
    <x v="11"/>
    <n v="18500"/>
    <s v="Other criminal"/>
    <x v="0"/>
    <x v="4"/>
    <n v="171127.89"/>
    <n v="0"/>
    <m/>
    <m/>
    <s v="BCM"/>
  </r>
  <r>
    <x v="9"/>
    <x v="8"/>
    <n v="18500"/>
    <s v="Other criminal"/>
    <x v="0"/>
    <x v="4"/>
    <n v="275951.67"/>
    <n v="0"/>
    <m/>
    <m/>
    <s v="BCM"/>
  </r>
  <r>
    <x v="2"/>
    <x v="3"/>
    <n v="15500"/>
    <s v="Fraud"/>
    <x v="0"/>
    <x v="4"/>
    <n v="16209.27"/>
    <n v="0"/>
    <m/>
    <m/>
    <s v="BCM"/>
  </r>
  <r>
    <x v="9"/>
    <x v="5"/>
    <n v="12000"/>
    <s v="Narcotics - cocaine and heroin"/>
    <x v="0"/>
    <x v="4"/>
    <n v="871025.24"/>
    <n v="0"/>
    <m/>
    <m/>
    <s v="MID-LEVEL"/>
  </r>
  <r>
    <x v="2"/>
    <x v="7"/>
    <n v="12500"/>
    <s v="Robbery"/>
    <x v="0"/>
    <x v="4"/>
    <n v="61316.99"/>
    <n v="0"/>
    <m/>
    <m/>
    <s v="Other"/>
  </r>
  <r>
    <x v="3"/>
    <x v="4"/>
    <n v="18500"/>
    <s v="Other criminal"/>
    <x v="0"/>
    <x v="4"/>
    <n v="504992.12"/>
    <n v="0"/>
    <m/>
    <m/>
    <s v="MID-LEVEL"/>
  </r>
  <r>
    <x v="6"/>
    <x v="0"/>
    <n v="15500"/>
    <s v="Fraud"/>
    <x v="0"/>
    <x v="4"/>
    <n v="1716.22"/>
    <n v="0"/>
    <m/>
    <m/>
    <s v="BCM"/>
  </r>
  <r>
    <x v="3"/>
    <x v="3"/>
    <n v="13500"/>
    <s v="Weapons offenses"/>
    <x v="0"/>
    <x v="4"/>
    <n v="295017.26"/>
    <n v="0"/>
    <m/>
    <m/>
    <s v="MID-LEVEL"/>
  </r>
  <r>
    <x v="2"/>
    <x v="4"/>
    <n v="16000"/>
    <s v="Impaired driving"/>
    <x v="0"/>
    <x v="4"/>
    <n v="82684.81"/>
    <n v="0"/>
    <m/>
    <m/>
    <s v="MID-LEVEL"/>
  </r>
  <r>
    <x v="2"/>
    <x v="5"/>
    <n v="11000"/>
    <s v="Murder"/>
    <x v="1"/>
    <x v="4"/>
    <n v="44712.78"/>
    <n v="0"/>
    <m/>
    <m/>
    <s v="MID-LEVEL"/>
  </r>
  <r>
    <x v="14"/>
    <x v="3"/>
    <n v="10000"/>
    <s v="Other criminal"/>
    <x v="0"/>
    <x v="4"/>
    <n v="16353.23"/>
    <n v="0"/>
    <m/>
    <m/>
    <s v="MID-LEVEL"/>
  </r>
  <r>
    <x v="2"/>
    <x v="5"/>
    <n v="13000"/>
    <s v="Break and enter"/>
    <x v="0"/>
    <x v="4"/>
    <n v="475451.17"/>
    <n v="0"/>
    <m/>
    <m/>
    <s v="MID-LEVEL"/>
  </r>
  <r>
    <x v="14"/>
    <x v="8"/>
    <n v="16000"/>
    <s v="Impaired driving"/>
    <x v="0"/>
    <x v="4"/>
    <n v="118603.65"/>
    <n v="0"/>
    <m/>
    <m/>
    <s v="MID-LEVEL"/>
  </r>
  <r>
    <x v="2"/>
    <x v="1"/>
    <n v="15000"/>
    <s v="Threatening"/>
    <x v="0"/>
    <x v="4"/>
    <n v="153787.60999999999"/>
    <n v="0"/>
    <m/>
    <m/>
    <s v="MID-LEVEL"/>
  </r>
  <r>
    <x v="2"/>
    <x v="8"/>
    <n v="11200"/>
    <s v="Homicide"/>
    <x v="0"/>
    <x v="4"/>
    <n v="58654.64"/>
    <n v="0"/>
    <m/>
    <m/>
    <s v="MID-LEVEL"/>
  </r>
  <r>
    <x v="14"/>
    <x v="8"/>
    <n v="14000"/>
    <s v="Assault"/>
    <x v="0"/>
    <x v="4"/>
    <n v="1078360.95"/>
    <n v="0"/>
    <m/>
    <m/>
    <s v="MID-LEVEL"/>
  </r>
  <r>
    <x v="14"/>
    <x v="7"/>
    <n v="12500"/>
    <s v="Robbery"/>
    <x v="0"/>
    <x v="4"/>
    <n v="76207.839999999997"/>
    <n v="0"/>
    <m/>
    <m/>
    <s v="BCM"/>
  </r>
  <r>
    <x v="14"/>
    <x v="10"/>
    <n v="12000"/>
    <s v="Narcotics - cocaine and heroin"/>
    <x v="0"/>
    <x v="4"/>
    <n v="87280.6"/>
    <n v="0"/>
    <m/>
    <m/>
    <s v="BCM"/>
  </r>
  <r>
    <x v="14"/>
    <x v="5"/>
    <n v="12000"/>
    <s v="Narcotics - cocaine and heroin"/>
    <x v="0"/>
    <x v="4"/>
    <n v="803620.43"/>
    <n v="0"/>
    <m/>
    <m/>
    <s v="MID-LEVEL"/>
  </r>
  <r>
    <x v="14"/>
    <x v="8"/>
    <n v="18500"/>
    <s v="Other criminal"/>
    <x v="0"/>
    <x v="4"/>
    <n v="34364.65"/>
    <n v="0"/>
    <m/>
    <m/>
    <s v="Other"/>
  </r>
  <r>
    <x v="14"/>
    <x v="5"/>
    <n v="13500"/>
    <s v="Weapons offenses"/>
    <x v="0"/>
    <x v="4"/>
    <n v="65544.67"/>
    <n v="0"/>
    <m/>
    <m/>
    <s v="BCM"/>
  </r>
  <r>
    <x v="14"/>
    <x v="4"/>
    <n v="13500"/>
    <s v="Weapons offenses"/>
    <x v="0"/>
    <x v="4"/>
    <n v="123854.74"/>
    <n v="0"/>
    <m/>
    <m/>
    <s v="BCM"/>
  </r>
  <r>
    <x v="2"/>
    <x v="7"/>
    <n v="18500"/>
    <s v="Other criminal"/>
    <x v="0"/>
    <x v="4"/>
    <n v="21372.080000000002"/>
    <n v="0"/>
    <m/>
    <m/>
    <s v="Other"/>
  </r>
  <r>
    <x v="9"/>
    <x v="1"/>
    <n v="12000"/>
    <s v="Narcotics - cocaine and heroin"/>
    <x v="0"/>
    <x v="4"/>
    <n v="861389.22"/>
    <n v="0"/>
    <m/>
    <m/>
    <s v="MID-LEVEL"/>
  </r>
  <r>
    <x v="3"/>
    <x v="4"/>
    <n v="12500"/>
    <s v="Robbery"/>
    <x v="0"/>
    <x v="4"/>
    <n v="428222.2"/>
    <n v="0"/>
    <m/>
    <m/>
    <s v="MID-LEVEL"/>
  </r>
  <r>
    <x v="14"/>
    <x v="0"/>
    <n v="11500"/>
    <s v="Sexual assault"/>
    <x v="0"/>
    <x v="4"/>
    <n v="113373.47"/>
    <n v="0"/>
    <m/>
    <m/>
    <s v="BCM"/>
  </r>
  <r>
    <x v="3"/>
    <x v="4"/>
    <n v="13500"/>
    <s v="Weapons offenses"/>
    <x v="0"/>
    <x v="4"/>
    <n v="125413.1"/>
    <n v="0"/>
    <m/>
    <m/>
    <s v="BCM"/>
  </r>
  <r>
    <x v="9"/>
    <x v="10"/>
    <n v="11000"/>
    <s v="Murder"/>
    <x v="1"/>
    <x v="4"/>
    <n v="1145633.73"/>
    <n v="0"/>
    <m/>
    <m/>
    <s v="BCM"/>
  </r>
  <r>
    <x v="0"/>
    <x v="7"/>
    <n v="12000"/>
    <s v="Narcotics - cocaine and heroin"/>
    <x v="0"/>
    <x v="4"/>
    <n v="789016.25"/>
    <n v="0"/>
    <m/>
    <m/>
    <s v="MID-LEVEL"/>
  </r>
  <r>
    <x v="2"/>
    <x v="2"/>
    <n v="18500"/>
    <s v="Other criminal"/>
    <x v="0"/>
    <x v="4"/>
    <n v="201624.23"/>
    <n v="0"/>
    <m/>
    <m/>
    <s v="BCM"/>
  </r>
  <r>
    <x v="3"/>
    <x v="1"/>
    <n v="11200"/>
    <s v="Homicide"/>
    <x v="0"/>
    <x v="4"/>
    <n v="139688.32999999999"/>
    <n v="0"/>
    <m/>
    <m/>
    <s v="MID-LEVEL"/>
  </r>
  <r>
    <x v="14"/>
    <x v="1"/>
    <n v="16000"/>
    <s v="Impaired driving"/>
    <x v="0"/>
    <x v="4"/>
    <n v="83556.66"/>
    <n v="0"/>
    <m/>
    <m/>
    <s v="MID-LEVEL"/>
  </r>
  <r>
    <x v="3"/>
    <x v="7"/>
    <n v="11500"/>
    <s v="Sexual assault"/>
    <x v="0"/>
    <x v="4"/>
    <n v="165406.72"/>
    <n v="0"/>
    <m/>
    <m/>
    <s v="Other"/>
  </r>
  <r>
    <x v="2"/>
    <x v="9"/>
    <n v="14000"/>
    <s v="Assault"/>
    <x v="0"/>
    <x v="4"/>
    <n v="35364.21"/>
    <n v="0"/>
    <m/>
    <m/>
    <s v="BCM"/>
  </r>
  <r>
    <x v="3"/>
    <x v="11"/>
    <n v="18500"/>
    <s v="Other criminal"/>
    <x v="0"/>
    <x v="4"/>
    <n v="597306.53"/>
    <n v="0"/>
    <m/>
    <m/>
    <s v="MID-LEVEL"/>
  </r>
  <r>
    <x v="14"/>
    <x v="3"/>
    <n v="17000"/>
    <s v="Mischief"/>
    <x v="0"/>
    <x v="4"/>
    <n v="126755.93"/>
    <n v="0"/>
    <m/>
    <m/>
    <s v="MID-LEVEL"/>
  </r>
  <r>
    <x v="3"/>
    <x v="5"/>
    <n v="12500"/>
    <s v="Robbery"/>
    <x v="0"/>
    <x v="4"/>
    <n v="127626.27"/>
    <n v="0"/>
    <m/>
    <m/>
    <s v="BCM"/>
  </r>
  <r>
    <x v="3"/>
    <x v="9"/>
    <n v="12500"/>
    <s v="Robbery"/>
    <x v="0"/>
    <x v="4"/>
    <n v="461388.76"/>
    <n v="0"/>
    <m/>
    <m/>
    <s v="MID-LEVEL"/>
  </r>
  <r>
    <x v="14"/>
    <x v="10"/>
    <n v="17000"/>
    <s v="Mischief"/>
    <x v="0"/>
    <x v="4"/>
    <n v="103304.26"/>
    <n v="0"/>
    <m/>
    <m/>
    <s v="MID-LEVEL"/>
  </r>
  <r>
    <x v="3"/>
    <x v="11"/>
    <n v="11500"/>
    <s v="Sexual assault"/>
    <x v="0"/>
    <x v="4"/>
    <n v="405533.57"/>
    <n v="0"/>
    <m/>
    <m/>
    <s v="MID-LEVEL"/>
  </r>
  <r>
    <x v="3"/>
    <x v="4"/>
    <n v="11500"/>
    <s v="Sexual assault"/>
    <x v="0"/>
    <x v="4"/>
    <n v="60300.95"/>
    <n v="0"/>
    <m/>
    <m/>
    <s v="Other"/>
  </r>
  <r>
    <x v="9"/>
    <x v="2"/>
    <n v="11500"/>
    <s v="Sexual assault"/>
    <x v="0"/>
    <x v="4"/>
    <n v="153348.98000000001"/>
    <n v="0"/>
    <m/>
    <m/>
    <s v="Other"/>
  </r>
  <r>
    <x v="3"/>
    <x v="6"/>
    <n v="15000"/>
    <s v="Threatening"/>
    <x v="0"/>
    <x v="4"/>
    <n v="143825.04999999999"/>
    <n v="0"/>
    <m/>
    <m/>
    <s v="MID-LEVEL"/>
  </r>
  <r>
    <x v="3"/>
    <x v="10"/>
    <n v="15500"/>
    <s v="Fraud"/>
    <x v="0"/>
    <x v="4"/>
    <n v="104332.82"/>
    <n v="0"/>
    <m/>
    <m/>
    <s v="MID-LEVEL"/>
  </r>
  <r>
    <x v="2"/>
    <x v="11"/>
    <n v="11000"/>
    <s v="Murder"/>
    <x v="1"/>
    <x v="4"/>
    <n v="11685.04"/>
    <n v="0"/>
    <m/>
    <m/>
    <s v="MID-LEVEL"/>
  </r>
  <r>
    <x v="3"/>
    <x v="2"/>
    <n v="18000"/>
    <s v="Fail to comply"/>
    <x v="0"/>
    <x v="4"/>
    <n v="982234.45"/>
    <n v="0"/>
    <m/>
    <m/>
    <s v="MID-LEVEL"/>
  </r>
  <r>
    <x v="3"/>
    <x v="8"/>
    <n v="11200"/>
    <s v="Homicide"/>
    <x v="0"/>
    <x v="4"/>
    <n v="162895.85999999999"/>
    <n v="0"/>
    <m/>
    <m/>
    <s v="BCM"/>
  </r>
  <r>
    <x v="14"/>
    <x v="1"/>
    <n v="15500"/>
    <s v="Fraud"/>
    <x v="0"/>
    <x v="4"/>
    <n v="117308.67"/>
    <n v="0"/>
    <m/>
    <m/>
    <s v="MID-LEVEL"/>
  </r>
  <r>
    <x v="9"/>
    <x v="8"/>
    <n v="12500"/>
    <s v="Robbery"/>
    <x v="0"/>
    <x v="4"/>
    <n v="427963.23"/>
    <n v="0"/>
    <m/>
    <m/>
    <s v="MID-LEVEL"/>
  </r>
  <r>
    <x v="3"/>
    <x v="6"/>
    <n v="13500"/>
    <s v="Weapons offenses"/>
    <x v="0"/>
    <x v="4"/>
    <n v="349132.51"/>
    <n v="0"/>
    <m/>
    <m/>
    <s v="MID-LEVEL"/>
  </r>
  <r>
    <x v="3"/>
    <x v="9"/>
    <n v="14000"/>
    <s v="Assault"/>
    <x v="0"/>
    <x v="4"/>
    <n v="709426.78"/>
    <n v="0"/>
    <m/>
    <m/>
    <s v="MID-LEVEL"/>
  </r>
  <r>
    <x v="14"/>
    <x v="11"/>
    <n v="17000"/>
    <s v="Mischief"/>
    <x v="0"/>
    <x v="4"/>
    <n v="123178.93"/>
    <n v="0"/>
    <m/>
    <m/>
    <s v="MID-LEVEL"/>
  </r>
  <r>
    <x v="9"/>
    <x v="3"/>
    <n v="11500"/>
    <s v="Sexual assault"/>
    <x v="0"/>
    <x v="4"/>
    <n v="448957.04"/>
    <n v="0"/>
    <m/>
    <m/>
    <s v="MID-LEVEL"/>
  </r>
  <r>
    <x v="3"/>
    <x v="5"/>
    <n v="12000"/>
    <s v="Narcotics - cocaine and heroin"/>
    <x v="0"/>
    <x v="4"/>
    <n v="652439.43000000005"/>
    <n v="0"/>
    <m/>
    <m/>
    <s v="MID-LEVEL"/>
  </r>
  <r>
    <x v="3"/>
    <x v="7"/>
    <n v="11500"/>
    <s v="Sexual assault"/>
    <x v="0"/>
    <x v="4"/>
    <n v="62787.28"/>
    <n v="0"/>
    <m/>
    <m/>
    <s v="BCM"/>
  </r>
  <r>
    <x v="9"/>
    <x v="8"/>
    <n v="11500"/>
    <s v="Sexual assault"/>
    <x v="0"/>
    <x v="4"/>
    <n v="85754.35"/>
    <n v="0"/>
    <m/>
    <m/>
    <s v="BCM"/>
  </r>
  <r>
    <x v="14"/>
    <x v="9"/>
    <n v="11200"/>
    <s v="Homicide"/>
    <x v="0"/>
    <x v="4"/>
    <n v="95961.88"/>
    <n v="0"/>
    <m/>
    <m/>
    <s v="MID-LEVEL"/>
  </r>
  <r>
    <x v="3"/>
    <x v="10"/>
    <n v="13500"/>
    <s v="Weapons offenses"/>
    <x v="0"/>
    <x v="4"/>
    <n v="239861.38"/>
    <n v="0"/>
    <m/>
    <m/>
    <s v="MID-LEVEL"/>
  </r>
  <r>
    <x v="14"/>
    <x v="10"/>
    <n v="16000"/>
    <s v="Impaired driving"/>
    <x v="0"/>
    <x v="4"/>
    <n v="80866.75"/>
    <n v="0"/>
    <m/>
    <m/>
    <s v="MID-LEVEL"/>
  </r>
  <r>
    <x v="9"/>
    <x v="9"/>
    <n v="11500"/>
    <s v="Sexual assault"/>
    <x v="0"/>
    <x v="4"/>
    <n v="86626.13"/>
    <n v="0"/>
    <m/>
    <m/>
    <s v="Other"/>
  </r>
  <r>
    <x v="3"/>
    <x v="11"/>
    <n v="11200"/>
    <s v="Homicide"/>
    <x v="0"/>
    <x v="4"/>
    <n v="136788.89000000001"/>
    <n v="0"/>
    <m/>
    <m/>
    <s v="MID-LEVEL"/>
  </r>
  <r>
    <x v="2"/>
    <x v="2"/>
    <n v="17500"/>
    <s v="Other drug offenses"/>
    <x v="0"/>
    <x v="4"/>
    <n v="23737.19"/>
    <n v="0"/>
    <m/>
    <m/>
    <s v="MID-LEVEL"/>
  </r>
  <r>
    <x v="3"/>
    <x v="7"/>
    <n v="14500"/>
    <s v="Theft"/>
    <x v="0"/>
    <x v="4"/>
    <n v="439570.63"/>
    <n v="0"/>
    <m/>
    <m/>
    <s v="MID-LEVEL"/>
  </r>
  <r>
    <x v="0"/>
    <x v="5"/>
    <n v="11000"/>
    <s v="Murder"/>
    <x v="1"/>
    <x v="4"/>
    <n v="1330969.93"/>
    <n v="0"/>
    <m/>
    <m/>
    <s v="BCM"/>
  </r>
  <r>
    <x v="9"/>
    <x v="5"/>
    <n v="14500"/>
    <s v="Theft"/>
    <x v="0"/>
    <x v="4"/>
    <n v="350432.14"/>
    <n v="0"/>
    <m/>
    <m/>
    <s v="MID-LEVEL"/>
  </r>
  <r>
    <x v="3"/>
    <x v="4"/>
    <n v="11000"/>
    <s v="Murder"/>
    <x v="1"/>
    <x v="4"/>
    <n v="764428.11"/>
    <n v="0"/>
    <m/>
    <m/>
    <s v="BCM"/>
  </r>
  <r>
    <x v="14"/>
    <x v="5"/>
    <n v="17000"/>
    <s v="Mischief"/>
    <x v="0"/>
    <x v="4"/>
    <n v="97629"/>
    <n v="0"/>
    <m/>
    <m/>
    <s v="MID-LEVEL"/>
  </r>
  <r>
    <x v="4"/>
    <x v="7"/>
    <n v="11500"/>
    <s v="Sexual assault"/>
    <x v="0"/>
    <x v="4"/>
    <n v="533969.32999999996"/>
    <n v="0"/>
    <m/>
    <m/>
    <s v="MID-LEVEL"/>
  </r>
  <r>
    <x v="0"/>
    <x v="11"/>
    <n v="18500"/>
    <s v="Other criminal"/>
    <x v="0"/>
    <x v="4"/>
    <n v="160908.32"/>
    <n v="0"/>
    <m/>
    <m/>
    <s v="BCM"/>
  </r>
  <r>
    <x v="14"/>
    <x v="6"/>
    <n v="12000"/>
    <s v="Narcotics - cocaine and heroin"/>
    <x v="0"/>
    <x v="4"/>
    <n v="48505.08"/>
    <n v="0"/>
    <m/>
    <m/>
    <s v="BCM"/>
  </r>
  <r>
    <x v="9"/>
    <x v="5"/>
    <n v="11500"/>
    <s v="Sexual assault"/>
    <x v="0"/>
    <x v="4"/>
    <n v="180743.99"/>
    <n v="0"/>
    <m/>
    <m/>
    <s v="Other"/>
  </r>
  <r>
    <x v="4"/>
    <x v="11"/>
    <n v="12500"/>
    <s v="Robbery"/>
    <x v="0"/>
    <x v="4"/>
    <n v="380327.06"/>
    <n v="0"/>
    <m/>
    <m/>
    <s v="MID-LEVEL"/>
  </r>
  <r>
    <x v="0"/>
    <x v="0"/>
    <n v="11500"/>
    <s v="Sexual assault"/>
    <x v="0"/>
    <x v="4"/>
    <n v="375877.89"/>
    <n v="0"/>
    <m/>
    <m/>
    <s v="MID-LEVEL"/>
  </r>
  <r>
    <x v="3"/>
    <x v="0"/>
    <n v="12000"/>
    <s v="Narcotics - cocaine and heroin"/>
    <x v="0"/>
    <x v="4"/>
    <n v="105564.17"/>
    <n v="0"/>
    <m/>
    <m/>
    <s v="BCM"/>
  </r>
  <r>
    <x v="3"/>
    <x v="9"/>
    <n v="11500"/>
    <s v="Sexual assault"/>
    <x v="0"/>
    <x v="4"/>
    <n v="74380.91"/>
    <n v="0"/>
    <m/>
    <m/>
    <s v="Other"/>
  </r>
  <r>
    <x v="9"/>
    <x v="0"/>
    <n v="14500"/>
    <s v="Theft"/>
    <x v="0"/>
    <x v="4"/>
    <n v="299397.19"/>
    <n v="0"/>
    <m/>
    <m/>
    <s v="MID-LEVEL"/>
  </r>
  <r>
    <x v="3"/>
    <x v="3"/>
    <n v="18500"/>
    <s v="Other criminal"/>
    <x v="0"/>
    <x v="4"/>
    <n v="439032.42"/>
    <n v="0"/>
    <m/>
    <m/>
    <s v="MID-LEVEL"/>
  </r>
  <r>
    <x v="9"/>
    <x v="7"/>
    <n v="15500"/>
    <s v="Fraud"/>
    <x v="0"/>
    <x v="4"/>
    <n v="119209.08"/>
    <n v="0"/>
    <m/>
    <m/>
    <s v="MID-LEVEL"/>
  </r>
  <r>
    <x v="9"/>
    <x v="10"/>
    <n v="14000"/>
    <s v="Assault"/>
    <x v="0"/>
    <x v="4"/>
    <n v="154.72999999999999"/>
    <n v="0"/>
    <m/>
    <m/>
    <s v="Other"/>
  </r>
  <r>
    <x v="9"/>
    <x v="5"/>
    <n v="14000"/>
    <s v="Murder"/>
    <x v="1"/>
    <x v="4"/>
    <n v="10526.39"/>
    <n v="0"/>
    <m/>
    <m/>
    <s v="BCM"/>
  </r>
  <r>
    <x v="0"/>
    <x v="4"/>
    <n v="18000"/>
    <s v="Fail to comply"/>
    <x v="0"/>
    <x v="4"/>
    <n v="727807.51"/>
    <n v="0"/>
    <m/>
    <m/>
    <s v="MID-LEVEL"/>
  </r>
  <r>
    <x v="9"/>
    <x v="10"/>
    <n v="12000"/>
    <s v="Narcotics - cocaine and heroin"/>
    <x v="0"/>
    <x v="4"/>
    <n v="709649.55"/>
    <n v="0"/>
    <m/>
    <m/>
    <s v="MID-LEVEL"/>
  </r>
  <r>
    <x v="9"/>
    <x v="1"/>
    <n v="11500"/>
    <s v="Sexual assault"/>
    <x v="0"/>
    <x v="4"/>
    <n v="506232.68"/>
    <n v="0"/>
    <m/>
    <m/>
    <s v="MID-LEVEL"/>
  </r>
  <r>
    <x v="14"/>
    <x v="1"/>
    <n v="11200"/>
    <s v="Homicide"/>
    <x v="0"/>
    <x v="4"/>
    <n v="102744.49"/>
    <n v="0"/>
    <m/>
    <m/>
    <s v="MID-LEVEL"/>
  </r>
  <r>
    <x v="2"/>
    <x v="2"/>
    <n v="12500"/>
    <s v="Robbery"/>
    <x v="0"/>
    <x v="4"/>
    <n v="24516.37"/>
    <n v="0"/>
    <m/>
    <m/>
    <s v="Other"/>
  </r>
  <r>
    <x v="14"/>
    <x v="2"/>
    <n v="17000"/>
    <s v="Mischief"/>
    <x v="0"/>
    <x v="4"/>
    <n v="139024.29999999999"/>
    <n v="0"/>
    <m/>
    <m/>
    <s v="MID-LEVEL"/>
  </r>
  <r>
    <x v="9"/>
    <x v="1"/>
    <n v="11200"/>
    <s v="Homicide"/>
    <x v="0"/>
    <x v="4"/>
    <n v="302473.53000000003"/>
    <n v="0"/>
    <m/>
    <m/>
    <s v="BCM"/>
  </r>
  <r>
    <x v="3"/>
    <x v="9"/>
    <n v="17500"/>
    <s v="Other drug offenses"/>
    <x v="0"/>
    <x v="4"/>
    <n v="5758.5"/>
    <n v="0"/>
    <m/>
    <m/>
    <s v="BCM"/>
  </r>
  <r>
    <x v="9"/>
    <x v="9"/>
    <n v="17000"/>
    <s v="Mischief"/>
    <x v="0"/>
    <x v="4"/>
    <n v="111746.36"/>
    <n v="0"/>
    <m/>
    <m/>
    <s v="MID-LEVEL"/>
  </r>
  <r>
    <x v="3"/>
    <x v="3"/>
    <n v="11500"/>
    <s v="Sexual assault"/>
    <x v="0"/>
    <x v="4"/>
    <n v="93672.6"/>
    <n v="0"/>
    <m/>
    <m/>
    <s v="Other"/>
  </r>
  <r>
    <x v="3"/>
    <x v="4"/>
    <n v="16500"/>
    <s v="Other vehicle offenses"/>
    <x v="0"/>
    <x v="4"/>
    <n v="102985.69"/>
    <n v="0"/>
    <m/>
    <m/>
    <s v="MID-LEVEL"/>
  </r>
  <r>
    <x v="14"/>
    <x v="8"/>
    <n v="10000"/>
    <s v="Other criminal"/>
    <x v="0"/>
    <x v="4"/>
    <n v="9345.11"/>
    <n v="0"/>
    <m/>
    <m/>
    <s v="MID-LEVEL"/>
  </r>
  <r>
    <x v="3"/>
    <x v="0"/>
    <n v="18500"/>
    <s v="Other criminal"/>
    <x v="0"/>
    <x v="4"/>
    <n v="371049.63"/>
    <n v="0"/>
    <m/>
    <m/>
    <s v="MID-LEVEL"/>
  </r>
  <r>
    <x v="9"/>
    <x v="10"/>
    <n v="14500"/>
    <s v="Theft"/>
    <x v="0"/>
    <x v="4"/>
    <n v="365667.97"/>
    <n v="0"/>
    <m/>
    <m/>
    <s v="MID-LEVEL"/>
  </r>
  <r>
    <x v="9"/>
    <x v="10"/>
    <n v="13500"/>
    <s v="Weapons offenses"/>
    <x v="0"/>
    <x v="4"/>
    <n v="358409.01"/>
    <n v="0"/>
    <m/>
    <m/>
    <s v="MID-LEVEL"/>
  </r>
  <r>
    <x v="3"/>
    <x v="5"/>
    <n v="16500"/>
    <s v="Other vehicle offenses"/>
    <x v="0"/>
    <x v="4"/>
    <n v="93146.07"/>
    <n v="0"/>
    <m/>
    <m/>
    <s v="MID-LEVEL"/>
  </r>
  <r>
    <x v="3"/>
    <x v="11"/>
    <n v="18000"/>
    <s v="Fail to comply"/>
    <x v="0"/>
    <x v="4"/>
    <n v="690273.33"/>
    <n v="0"/>
    <m/>
    <m/>
    <s v="MID-LEVEL"/>
  </r>
  <r>
    <x v="3"/>
    <x v="10"/>
    <n v="12000"/>
    <s v="Narcotics - cocaine and heroin"/>
    <x v="0"/>
    <x v="4"/>
    <n v="3764.38"/>
    <n v="0"/>
    <m/>
    <m/>
    <s v="Other"/>
  </r>
  <r>
    <x v="3"/>
    <x v="2"/>
    <n v="17500"/>
    <s v="Other drug offenses"/>
    <x v="0"/>
    <x v="4"/>
    <n v="42938.559999999998"/>
    <n v="0"/>
    <m/>
    <m/>
    <s v="MID-LEVEL"/>
  </r>
  <r>
    <x v="9"/>
    <x v="7"/>
    <n v="17500"/>
    <s v="Other drug offenses"/>
    <x v="0"/>
    <x v="4"/>
    <n v="37584.19"/>
    <n v="0"/>
    <m/>
    <m/>
    <s v="MID-LEVEL"/>
  </r>
  <r>
    <x v="3"/>
    <x v="11"/>
    <n v="16500"/>
    <s v="Other vehicle offenses"/>
    <x v="0"/>
    <x v="4"/>
    <n v="75772.08"/>
    <n v="0"/>
    <m/>
    <m/>
    <s v="MID-LEVEL"/>
  </r>
  <r>
    <x v="9"/>
    <x v="10"/>
    <n v="11200"/>
    <s v="Homicide"/>
    <x v="0"/>
    <x v="4"/>
    <n v="96140.37"/>
    <n v="0"/>
    <m/>
    <m/>
    <s v="MID-LEVEL"/>
  </r>
  <r>
    <x v="3"/>
    <x v="8"/>
    <n v="17000"/>
    <s v="Mischief"/>
    <x v="0"/>
    <x v="4"/>
    <n v="75428.08"/>
    <n v="0"/>
    <m/>
    <m/>
    <s v="MID-LEVEL"/>
  </r>
  <r>
    <x v="4"/>
    <x v="0"/>
    <n v="11200"/>
    <s v="Homicide"/>
    <x v="0"/>
    <x v="4"/>
    <n v="132024.71"/>
    <n v="0"/>
    <m/>
    <m/>
    <s v="MID-LEVEL"/>
  </r>
  <r>
    <x v="14"/>
    <x v="11"/>
    <n v="16000"/>
    <s v="Impaired driving"/>
    <x v="0"/>
    <x v="4"/>
    <n v="68605.27"/>
    <n v="0"/>
    <m/>
    <m/>
    <s v="MID-LEVEL"/>
  </r>
  <r>
    <x v="9"/>
    <x v="5"/>
    <n v="13500"/>
    <s v="Weapons offenses"/>
    <x v="0"/>
    <x v="4"/>
    <n v="82812.399999999994"/>
    <n v="0"/>
    <m/>
    <m/>
    <s v="BCM"/>
  </r>
  <r>
    <x v="11"/>
    <x v="3"/>
    <n v="12000"/>
    <s v="Narcotics - cocaine and heroin"/>
    <x v="0"/>
    <x v="4"/>
    <n v="755959.62"/>
    <n v="0"/>
    <m/>
    <m/>
    <s v="MID-LEVEL"/>
  </r>
  <r>
    <x v="4"/>
    <x v="3"/>
    <n v="13500"/>
    <s v="Weapons offenses"/>
    <x v="0"/>
    <x v="4"/>
    <n v="388418.69"/>
    <n v="0"/>
    <m/>
    <m/>
    <s v="MID-LEVEL"/>
  </r>
  <r>
    <x v="14"/>
    <x v="4"/>
    <n v="19000"/>
    <s v="BCM_AFA"/>
    <x v="3"/>
    <x v="4"/>
    <n v="442201.29"/>
    <n v="0"/>
    <s v="Y"/>
    <m/>
    <s v="MID-LEVEL"/>
  </r>
  <r>
    <x v="3"/>
    <x v="3"/>
    <n v="12500"/>
    <s v="Robbery"/>
    <x v="0"/>
    <x v="4"/>
    <n v="68912.25"/>
    <n v="0"/>
    <m/>
    <m/>
    <s v="BCM"/>
  </r>
  <r>
    <x v="4"/>
    <x v="9"/>
    <n v="15500"/>
    <s v="Fraud"/>
    <x v="0"/>
    <x v="4"/>
    <n v="126145.66"/>
    <n v="0"/>
    <m/>
    <m/>
    <s v="MID-LEVEL"/>
  </r>
  <r>
    <x v="3"/>
    <x v="3"/>
    <n v="17500"/>
    <s v="Other drug offenses"/>
    <x v="0"/>
    <x v="4"/>
    <n v="21234.21"/>
    <n v="0"/>
    <m/>
    <m/>
    <s v="MID-LEVEL"/>
  </r>
  <r>
    <x v="9"/>
    <x v="2"/>
    <n v="18000"/>
    <s v="Fail to comply"/>
    <x v="0"/>
    <x v="4"/>
    <n v="883882.52"/>
    <n v="0"/>
    <m/>
    <m/>
    <s v="MID-LEVEL"/>
  </r>
  <r>
    <x v="9"/>
    <x v="9"/>
    <n v="14500"/>
    <s v="Theft"/>
    <x v="0"/>
    <x v="4"/>
    <n v="375479.54"/>
    <n v="0"/>
    <m/>
    <m/>
    <s v="MID-LEVEL"/>
  </r>
  <r>
    <x v="9"/>
    <x v="5"/>
    <n v="18500"/>
    <s v="Other criminal"/>
    <x v="0"/>
    <x v="4"/>
    <n v="292655.84999999998"/>
    <n v="0"/>
    <m/>
    <m/>
    <s v="BCM"/>
  </r>
  <r>
    <x v="3"/>
    <x v="11"/>
    <n v="16000"/>
    <s v="Impaired driving"/>
    <x v="0"/>
    <x v="4"/>
    <n v="59166.83"/>
    <n v="0"/>
    <m/>
    <m/>
    <s v="MID-LEVEL"/>
  </r>
  <r>
    <x v="0"/>
    <x v="3"/>
    <n v="14000"/>
    <s v="Assault"/>
    <x v="0"/>
    <x v="4"/>
    <n v="1140737.6100000001"/>
    <n v="0"/>
    <m/>
    <m/>
    <s v="MID-LEVEL"/>
  </r>
  <r>
    <x v="3"/>
    <x v="6"/>
    <n v="17000"/>
    <s v="Mischief"/>
    <x v="0"/>
    <x v="4"/>
    <n v="108307.19"/>
    <n v="0"/>
    <m/>
    <m/>
    <s v="MID-LEVEL"/>
  </r>
  <r>
    <x v="9"/>
    <x v="5"/>
    <n v="11200"/>
    <s v="Homicide"/>
    <x v="0"/>
    <x v="4"/>
    <n v="80981.03"/>
    <n v="0"/>
    <m/>
    <m/>
    <s v="MID-LEVEL"/>
  </r>
  <r>
    <x v="0"/>
    <x v="8"/>
    <n v="12500"/>
    <s v="Robbery"/>
    <x v="0"/>
    <x v="4"/>
    <n v="466486.48"/>
    <n v="0"/>
    <m/>
    <m/>
    <s v="MID-LEVEL"/>
  </r>
  <r>
    <x v="9"/>
    <x v="5"/>
    <n v="12000"/>
    <s v="Narcotics - cocaine and heroin"/>
    <x v="0"/>
    <x v="4"/>
    <n v="124244.83"/>
    <n v="0"/>
    <m/>
    <m/>
    <s v="BCM"/>
  </r>
  <r>
    <x v="11"/>
    <x v="9"/>
    <n v="11200"/>
    <s v="Homicide"/>
    <x v="0"/>
    <x v="4"/>
    <n v="227668.05"/>
    <n v="0"/>
    <m/>
    <m/>
    <s v="BCM"/>
  </r>
  <r>
    <x v="9"/>
    <x v="3"/>
    <n v="11200"/>
    <s v="Homicide"/>
    <x v="0"/>
    <x v="4"/>
    <n v="54622.31"/>
    <n v="0"/>
    <m/>
    <m/>
    <s v="Other"/>
  </r>
  <r>
    <x v="0"/>
    <x v="10"/>
    <n v="15500"/>
    <s v="Fraud"/>
    <x v="0"/>
    <x v="4"/>
    <n v="105687.5"/>
    <n v="0"/>
    <m/>
    <m/>
    <s v="MID-LEVEL"/>
  </r>
  <r>
    <x v="14"/>
    <x v="6"/>
    <n v="10000"/>
    <s v="Other criminal"/>
    <x v="0"/>
    <x v="4"/>
    <n v="32607.69"/>
    <n v="0"/>
    <m/>
    <m/>
    <s v="MID-LEVEL"/>
  </r>
  <r>
    <x v="3"/>
    <x v="7"/>
    <n v="17500"/>
    <s v="Other drug offenses"/>
    <x v="0"/>
    <x v="4"/>
    <n v="20792.240000000002"/>
    <n v="0"/>
    <m/>
    <m/>
    <s v="MID-LEVEL"/>
  </r>
  <r>
    <x v="4"/>
    <x v="0"/>
    <n v="12000"/>
    <s v="Narcotics - cocaine and heroin"/>
    <x v="0"/>
    <x v="4"/>
    <n v="640855.91"/>
    <n v="0"/>
    <m/>
    <m/>
    <s v="MID-LEVEL"/>
  </r>
  <r>
    <x v="0"/>
    <x v="10"/>
    <n v="13500"/>
    <s v="Weapons offenses"/>
    <x v="0"/>
    <x v="4"/>
    <n v="339856.1"/>
    <n v="0"/>
    <m/>
    <m/>
    <s v="MID-LEVEL"/>
  </r>
  <r>
    <x v="4"/>
    <x v="4"/>
    <n v="11200"/>
    <s v="Homicide"/>
    <x v="0"/>
    <x v="4"/>
    <n v="230166.1"/>
    <n v="0"/>
    <m/>
    <m/>
    <s v="BCM"/>
  </r>
  <r>
    <x v="14"/>
    <x v="0"/>
    <n v="11000"/>
    <s v="Murder"/>
    <x v="1"/>
    <x v="4"/>
    <n v="42540.14"/>
    <n v="0"/>
    <m/>
    <m/>
    <s v="MID-LEVEL"/>
  </r>
  <r>
    <x v="4"/>
    <x v="8"/>
    <n v="11000"/>
    <s v="Murder"/>
    <x v="1"/>
    <x v="4"/>
    <n v="855001.84"/>
    <n v="0"/>
    <m/>
    <m/>
    <s v="BCM"/>
  </r>
  <r>
    <x v="0"/>
    <x v="0"/>
    <n v="12500"/>
    <s v="Robbery"/>
    <x v="0"/>
    <x v="4"/>
    <n v="75314.17"/>
    <n v="0"/>
    <m/>
    <m/>
    <s v="BCM"/>
  </r>
  <r>
    <x v="0"/>
    <x v="6"/>
    <n v="11000"/>
    <s v="Murder"/>
    <x v="1"/>
    <x v="4"/>
    <n v="1208027.26"/>
    <n v="0"/>
    <m/>
    <m/>
    <s v="BCM"/>
  </r>
  <r>
    <x v="0"/>
    <x v="5"/>
    <n v="12500"/>
    <s v="Robbery"/>
    <x v="0"/>
    <x v="4"/>
    <n v="441766.8"/>
    <n v="0"/>
    <m/>
    <m/>
    <s v="MID-LEVEL"/>
  </r>
  <r>
    <x v="9"/>
    <x v="0"/>
    <n v="15000"/>
    <s v="Threatening"/>
    <x v="0"/>
    <x v="4"/>
    <n v="119025.5"/>
    <n v="0"/>
    <m/>
    <m/>
    <s v="MID-LEVEL"/>
  </r>
  <r>
    <x v="3"/>
    <x v="5"/>
    <n v="14000"/>
    <s v="Assault"/>
    <x v="0"/>
    <x v="4"/>
    <n v="1125.51"/>
    <n v="0"/>
    <m/>
    <m/>
    <s v="Other"/>
  </r>
  <r>
    <x v="4"/>
    <x v="2"/>
    <n v="12000"/>
    <s v="Narcotics - cocaine and heroin"/>
    <x v="0"/>
    <x v="4"/>
    <n v="58904.61"/>
    <n v="0"/>
    <m/>
    <m/>
    <s v="BCM"/>
  </r>
  <r>
    <x v="4"/>
    <x v="9"/>
    <n v="11000"/>
    <s v="Murder"/>
    <x v="1"/>
    <x v="4"/>
    <n v="1163223.95"/>
    <n v="0"/>
    <m/>
    <m/>
    <s v="BCM"/>
  </r>
  <r>
    <x v="0"/>
    <x v="11"/>
    <n v="12000"/>
    <s v="Narcotics - cocaine and heroin"/>
    <x v="0"/>
    <x v="4"/>
    <n v="714130.23"/>
    <n v="0"/>
    <m/>
    <m/>
    <s v="MID-LEVEL"/>
  </r>
  <r>
    <x v="0"/>
    <x v="10"/>
    <n v="12000"/>
    <s v="Narcotics - cocaine and heroin"/>
    <x v="0"/>
    <x v="4"/>
    <n v="100692.16"/>
    <n v="0"/>
    <m/>
    <m/>
    <s v="BCM"/>
  </r>
  <r>
    <x v="9"/>
    <x v="6"/>
    <n v="12500"/>
    <s v="Robbery"/>
    <x v="0"/>
    <x v="4"/>
    <n v="182812.92"/>
    <n v="0"/>
    <m/>
    <m/>
    <s v="BCM"/>
  </r>
  <r>
    <x v="4"/>
    <x v="9"/>
    <n v="13500"/>
    <s v="Weapons offenses"/>
    <x v="0"/>
    <x v="4"/>
    <n v="417192.02"/>
    <n v="0"/>
    <m/>
    <m/>
    <s v="MID-LEVEL"/>
  </r>
  <r>
    <x v="14"/>
    <x v="0"/>
    <n v="11000"/>
    <s v="Murder"/>
    <x v="1"/>
    <x v="4"/>
    <n v="12908.54"/>
    <n v="0"/>
    <m/>
    <m/>
    <s v="Other"/>
  </r>
  <r>
    <x v="0"/>
    <x v="7"/>
    <n v="16000"/>
    <s v="Impaired driving"/>
    <x v="0"/>
    <x v="4"/>
    <n v="112917.71"/>
    <n v="0"/>
    <m/>
    <m/>
    <s v="MID-LEVEL"/>
  </r>
  <r>
    <x v="0"/>
    <x v="6"/>
    <n v="11500"/>
    <s v="Sexual assault"/>
    <x v="0"/>
    <x v="4"/>
    <n v="96550.64"/>
    <n v="0"/>
    <m/>
    <m/>
    <s v="Other"/>
  </r>
  <r>
    <x v="0"/>
    <x v="3"/>
    <n v="16000"/>
    <s v="Impaired driving"/>
    <x v="0"/>
    <x v="4"/>
    <n v="110922.27"/>
    <n v="0"/>
    <m/>
    <m/>
    <s v="MID-LEVEL"/>
  </r>
  <r>
    <x v="0"/>
    <x v="4"/>
    <n v="12500"/>
    <s v="Robbery"/>
    <x v="0"/>
    <x v="4"/>
    <n v="459012.26"/>
    <n v="0"/>
    <m/>
    <m/>
    <s v="MID-LEVEL"/>
  </r>
  <r>
    <x v="0"/>
    <x v="9"/>
    <n v="18500"/>
    <s v="Other criminal"/>
    <x v="0"/>
    <x v="4"/>
    <n v="373106.95"/>
    <n v="0"/>
    <m/>
    <m/>
    <s v="BCM"/>
  </r>
  <r>
    <x v="0"/>
    <x v="9"/>
    <n v="15000"/>
    <s v="Threatening"/>
    <x v="0"/>
    <x v="4"/>
    <n v="125662.78"/>
    <n v="0"/>
    <m/>
    <m/>
    <s v="MID-LEVEL"/>
  </r>
  <r>
    <x v="11"/>
    <x v="8"/>
    <n v="12000"/>
    <s v="Narcotics - cocaine and heroin"/>
    <x v="0"/>
    <x v="4"/>
    <n v="878625.77"/>
    <n v="0"/>
    <m/>
    <m/>
    <s v="MID-LEVEL"/>
  </r>
  <r>
    <x v="4"/>
    <x v="3"/>
    <n v="14000"/>
    <s v="Assault"/>
    <x v="0"/>
    <x v="4"/>
    <n v="1088718.6200000001"/>
    <n v="0"/>
    <m/>
    <m/>
    <s v="MID-LEVEL"/>
  </r>
  <r>
    <x v="4"/>
    <x v="9"/>
    <n v="16000"/>
    <s v="Impaired driving"/>
    <x v="0"/>
    <x v="4"/>
    <n v="113652.49"/>
    <n v="0"/>
    <m/>
    <m/>
    <s v="MID-LEVEL"/>
  </r>
  <r>
    <x v="9"/>
    <x v="4"/>
    <n v="11200"/>
    <s v="Homicide"/>
    <x v="0"/>
    <x v="4"/>
    <n v="91174.96"/>
    <n v="0"/>
    <m/>
    <m/>
    <s v="MID-LEVEL"/>
  </r>
  <r>
    <x v="3"/>
    <x v="5"/>
    <n v="14000"/>
    <s v="Assault"/>
    <x v="0"/>
    <x v="4"/>
    <n v="53452.74"/>
    <n v="0"/>
    <m/>
    <m/>
    <s v="BCM"/>
  </r>
  <r>
    <x v="0"/>
    <x v="2"/>
    <n v="18500"/>
    <s v="Other criminal"/>
    <x v="0"/>
    <x v="4"/>
    <n v="656900.76"/>
    <n v="0"/>
    <m/>
    <m/>
    <s v="MID-LEVEL"/>
  </r>
  <r>
    <x v="4"/>
    <x v="5"/>
    <n v="11500"/>
    <s v="Sexual assault"/>
    <x v="0"/>
    <x v="4"/>
    <n v="554813.29"/>
    <n v="0"/>
    <m/>
    <m/>
    <s v="MID-LEVEL"/>
  </r>
  <r>
    <x v="3"/>
    <x v="2"/>
    <n v="14000"/>
    <s v="Assault"/>
    <x v="0"/>
    <x v="4"/>
    <n v="11219.46"/>
    <n v="0"/>
    <m/>
    <m/>
    <s v="BCM"/>
  </r>
  <r>
    <x v="4"/>
    <x v="0"/>
    <n v="14000"/>
    <s v="Assault"/>
    <x v="0"/>
    <x v="4"/>
    <n v="1168080.45"/>
    <n v="0"/>
    <m/>
    <m/>
    <s v="MID-LEVEL"/>
  </r>
  <r>
    <x v="4"/>
    <x v="1"/>
    <n v="11000"/>
    <s v="Murder"/>
    <x v="1"/>
    <x v="4"/>
    <n v="1149789.51"/>
    <n v="0"/>
    <m/>
    <m/>
    <s v="BCM"/>
  </r>
  <r>
    <x v="0"/>
    <x v="8"/>
    <n v="17500"/>
    <s v="Other drug offenses"/>
    <x v="0"/>
    <x v="4"/>
    <n v="35102.339999999997"/>
    <n v="0"/>
    <m/>
    <m/>
    <s v="MID-LEVEL"/>
  </r>
  <r>
    <x v="9"/>
    <x v="4"/>
    <n v="12500"/>
    <s v="Robbery"/>
    <x v="0"/>
    <x v="4"/>
    <n v="10018.17"/>
    <n v="0"/>
    <m/>
    <m/>
    <s v="Other"/>
  </r>
  <r>
    <x v="4"/>
    <x v="10"/>
    <n v="13500"/>
    <s v="Weapons offenses"/>
    <x v="0"/>
    <x v="4"/>
    <n v="389555.03"/>
    <n v="0"/>
    <m/>
    <m/>
    <s v="MID-LEVEL"/>
  </r>
  <r>
    <x v="4"/>
    <x v="0"/>
    <n v="12500"/>
    <s v="Robbery"/>
    <x v="0"/>
    <x v="4"/>
    <n v="444240.35"/>
    <n v="0"/>
    <m/>
    <m/>
    <s v="MID-LEVEL"/>
  </r>
  <r>
    <x v="3"/>
    <x v="3"/>
    <n v="11000"/>
    <s v="Murder"/>
    <x v="1"/>
    <x v="4"/>
    <n v="20277.87"/>
    <n v="0"/>
    <m/>
    <m/>
    <s v="MID-LEVEL"/>
  </r>
  <r>
    <x v="9"/>
    <x v="4"/>
    <n v="14000"/>
    <s v="Assault"/>
    <x v="0"/>
    <x v="4"/>
    <n v="23734.54"/>
    <n v="0"/>
    <m/>
    <m/>
    <s v="BCM"/>
  </r>
  <r>
    <x v="3"/>
    <x v="0"/>
    <n v="14000"/>
    <s v="Assault"/>
    <x v="0"/>
    <x v="4"/>
    <n v="12723.84"/>
    <n v="0"/>
    <m/>
    <m/>
    <s v="BCM"/>
  </r>
  <r>
    <x v="4"/>
    <x v="2"/>
    <n v="14000"/>
    <s v="Assault"/>
    <x v="0"/>
    <x v="4"/>
    <n v="1353887.14"/>
    <n v="0"/>
    <m/>
    <m/>
    <s v="MID-LEVEL"/>
  </r>
  <r>
    <x v="11"/>
    <x v="10"/>
    <n v="14000"/>
    <s v="Assault"/>
    <x v="0"/>
    <x v="4"/>
    <n v="1395058.97"/>
    <n v="0"/>
    <m/>
    <m/>
    <s v="MID-LEVEL"/>
  </r>
  <r>
    <x v="11"/>
    <x v="1"/>
    <n v="11200"/>
    <s v="Homicide"/>
    <x v="0"/>
    <x v="4"/>
    <n v="256075"/>
    <n v="0"/>
    <m/>
    <m/>
    <s v="BCM"/>
  </r>
  <r>
    <x v="9"/>
    <x v="2"/>
    <n v="16000"/>
    <s v="Impaired driving"/>
    <x v="0"/>
    <x v="4"/>
    <n v="121045.6"/>
    <n v="0"/>
    <m/>
    <m/>
    <s v="MID-LEVEL"/>
  </r>
  <r>
    <x v="9"/>
    <x v="3"/>
    <n v="11000"/>
    <s v="Murder"/>
    <x v="1"/>
    <x v="4"/>
    <n v="41644.089999999997"/>
    <n v="0"/>
    <m/>
    <m/>
    <s v="MID-LEVEL"/>
  </r>
  <r>
    <x v="9"/>
    <x v="1"/>
    <n v="12500"/>
    <s v="Robbery"/>
    <x v="0"/>
    <x v="4"/>
    <n v="170466.73"/>
    <n v="0"/>
    <m/>
    <m/>
    <s v="BCM"/>
  </r>
  <r>
    <x v="0"/>
    <x v="0"/>
    <n v="13000"/>
    <s v="Break and enter"/>
    <x v="0"/>
    <x v="4"/>
    <n v="405487.14"/>
    <n v="0"/>
    <m/>
    <m/>
    <s v="MID-LEVEL"/>
  </r>
  <r>
    <x v="0"/>
    <x v="9"/>
    <n v="12000"/>
    <s v="Murder"/>
    <x v="1"/>
    <x v="4"/>
    <n v="2831.26"/>
    <n v="0"/>
    <m/>
    <m/>
    <s v="BCM"/>
  </r>
  <r>
    <x v="11"/>
    <x v="3"/>
    <n v="18000"/>
    <s v="Fail to comply"/>
    <x v="0"/>
    <x v="4"/>
    <n v="942450.08"/>
    <n v="0"/>
    <m/>
    <m/>
    <s v="MID-LEVEL"/>
  </r>
  <r>
    <x v="4"/>
    <x v="2"/>
    <n v="12500"/>
    <s v="Robbery"/>
    <x v="0"/>
    <x v="4"/>
    <n v="54848.81"/>
    <n v="0"/>
    <m/>
    <m/>
    <s v="BCM"/>
  </r>
  <r>
    <x v="4"/>
    <x v="0"/>
    <n v="11500"/>
    <s v="Sexual assault"/>
    <x v="0"/>
    <x v="4"/>
    <n v="531254.93000000005"/>
    <n v="0"/>
    <m/>
    <m/>
    <s v="MID-LEVEL"/>
  </r>
  <r>
    <x v="0"/>
    <x v="2"/>
    <n v="18500"/>
    <s v="Other criminal"/>
    <x v="0"/>
    <x v="4"/>
    <n v="131689.51"/>
    <n v="0"/>
    <m/>
    <m/>
    <s v="BCM"/>
  </r>
  <r>
    <x v="9"/>
    <x v="2"/>
    <n v="12500"/>
    <s v="Robbery"/>
    <x v="0"/>
    <x v="4"/>
    <n v="40205"/>
    <n v="0"/>
    <m/>
    <m/>
    <s v="BCM"/>
  </r>
  <r>
    <x v="4"/>
    <x v="6"/>
    <n v="16000"/>
    <s v="Impaired driving"/>
    <x v="0"/>
    <x v="4"/>
    <n v="135555.65"/>
    <n v="0"/>
    <m/>
    <m/>
    <s v="MID-LEVEL"/>
  </r>
  <r>
    <x v="4"/>
    <x v="8"/>
    <n v="13500"/>
    <s v="Weapons offenses"/>
    <x v="0"/>
    <x v="4"/>
    <n v="410867.75"/>
    <n v="0"/>
    <m/>
    <m/>
    <s v="MID-LEVEL"/>
  </r>
  <r>
    <x v="0"/>
    <x v="11"/>
    <n v="17000"/>
    <s v="Mischief"/>
    <x v="0"/>
    <x v="4"/>
    <n v="119355.11"/>
    <n v="0"/>
    <m/>
    <m/>
    <s v="MID-LEVEL"/>
  </r>
  <r>
    <x v="4"/>
    <x v="6"/>
    <n v="11000"/>
    <s v="Murder"/>
    <x v="1"/>
    <x v="4"/>
    <n v="1190644.29"/>
    <n v="0"/>
    <m/>
    <m/>
    <s v="BCM"/>
  </r>
  <r>
    <x v="4"/>
    <x v="6"/>
    <n v="15500"/>
    <s v="Fraud"/>
    <x v="0"/>
    <x v="4"/>
    <n v="129465.48"/>
    <n v="0"/>
    <m/>
    <m/>
    <s v="MID-LEVEL"/>
  </r>
  <r>
    <x v="11"/>
    <x v="5"/>
    <n v="11500"/>
    <s v="Sexual assault"/>
    <x v="0"/>
    <x v="4"/>
    <n v="679387.39"/>
    <n v="0"/>
    <m/>
    <m/>
    <s v="MID-LEVEL"/>
  </r>
  <r>
    <x v="11"/>
    <x v="7"/>
    <n v="18500"/>
    <s v="Other criminal"/>
    <x v="0"/>
    <x v="4"/>
    <n v="216959.35"/>
    <n v="0"/>
    <m/>
    <m/>
    <s v="BCM"/>
  </r>
  <r>
    <x v="4"/>
    <x v="4"/>
    <n v="11000"/>
    <s v="Murder"/>
    <x v="1"/>
    <x v="4"/>
    <n v="57131.839999999997"/>
    <n v="0"/>
    <m/>
    <m/>
    <s v="MID-LEVEL"/>
  </r>
  <r>
    <x v="11"/>
    <x v="7"/>
    <n v="11000"/>
    <s v="Murder"/>
    <x v="1"/>
    <x v="4"/>
    <n v="1224285.48"/>
    <n v="0"/>
    <m/>
    <m/>
    <s v="BCM"/>
  </r>
  <r>
    <x v="11"/>
    <x v="1"/>
    <n v="11000"/>
    <s v="Murder"/>
    <x v="1"/>
    <x v="4"/>
    <n v="1041630.69"/>
    <n v="0"/>
    <m/>
    <m/>
    <s v="BCM"/>
  </r>
  <r>
    <x v="4"/>
    <x v="6"/>
    <n v="14000"/>
    <s v="Assault"/>
    <x v="0"/>
    <x v="4"/>
    <n v="1274404.72"/>
    <n v="0"/>
    <m/>
    <m/>
    <s v="MID-LEVEL"/>
  </r>
  <r>
    <x v="11"/>
    <x v="4"/>
    <n v="14000"/>
    <s v="Assault"/>
    <x v="0"/>
    <x v="4"/>
    <n v="1597506.85"/>
    <n v="0"/>
    <m/>
    <m/>
    <s v="MID-LEVEL"/>
  </r>
  <r>
    <x v="4"/>
    <x v="11"/>
    <n v="14000"/>
    <s v="Assault"/>
    <x v="0"/>
    <x v="4"/>
    <n v="1102985.53"/>
    <n v="0"/>
    <m/>
    <m/>
    <s v="MID-LEVEL"/>
  </r>
  <r>
    <x v="4"/>
    <x v="11"/>
    <n v="14500"/>
    <s v="Theft"/>
    <x v="0"/>
    <x v="4"/>
    <n v="386965.7"/>
    <n v="0"/>
    <m/>
    <m/>
    <s v="MID-LEVEL"/>
  </r>
  <r>
    <x v="4"/>
    <x v="8"/>
    <n v="13500"/>
    <s v="Weapons offenses"/>
    <x v="0"/>
    <x v="4"/>
    <n v="35495.300000000003"/>
    <n v="0"/>
    <m/>
    <m/>
    <s v="BCM"/>
  </r>
  <r>
    <x v="9"/>
    <x v="0"/>
    <n v="18000"/>
    <s v="Fail to comply"/>
    <x v="0"/>
    <x v="4"/>
    <n v="1166.43"/>
    <n v="0"/>
    <m/>
    <m/>
    <s v="Other"/>
  </r>
  <r>
    <x v="4"/>
    <x v="9"/>
    <n v="18500"/>
    <s v="Other criminal"/>
    <x v="0"/>
    <x v="4"/>
    <n v="122.78"/>
    <n v="0"/>
    <m/>
    <m/>
    <s v="Other"/>
  </r>
  <r>
    <x v="0"/>
    <x v="4"/>
    <n v="17000"/>
    <s v="Mischief"/>
    <x v="0"/>
    <x v="4"/>
    <n v="87992.14"/>
    <n v="0"/>
    <m/>
    <m/>
    <s v="MID-LEVEL"/>
  </r>
  <r>
    <x v="4"/>
    <x v="7"/>
    <n v="10000"/>
    <s v="Other criminal"/>
    <x v="0"/>
    <x v="4"/>
    <n v="4174.6099999999997"/>
    <n v="0"/>
    <m/>
    <m/>
    <s v="MID-LEVEL"/>
  </r>
  <r>
    <x v="4"/>
    <x v="3"/>
    <n v="13000"/>
    <s v="Break and enter"/>
    <x v="0"/>
    <x v="4"/>
    <n v="354297.23"/>
    <n v="0"/>
    <m/>
    <m/>
    <s v="MID-LEVEL"/>
  </r>
  <r>
    <x v="4"/>
    <x v="2"/>
    <n v="18500"/>
    <s v="Other criminal"/>
    <x v="0"/>
    <x v="4"/>
    <n v="706573.82"/>
    <n v="0"/>
    <m/>
    <m/>
    <s v="MID-LEVEL"/>
  </r>
  <r>
    <x v="11"/>
    <x v="11"/>
    <n v="14000"/>
    <s v="Assault"/>
    <x v="0"/>
    <x v="4"/>
    <n v="58151.11"/>
    <n v="0"/>
    <m/>
    <m/>
    <s v="BCM"/>
  </r>
  <r>
    <x v="3"/>
    <x v="5"/>
    <n v="19000"/>
    <s v="BCM_AFA"/>
    <x v="3"/>
    <x v="4"/>
    <n v="-2337.5"/>
    <n v="0"/>
    <s v="Y"/>
    <m/>
    <s v="MID-LEVEL"/>
  </r>
  <r>
    <x v="11"/>
    <x v="8"/>
    <n v="14000"/>
    <s v="Assault"/>
    <x v="0"/>
    <x v="4"/>
    <n v="1390022.78"/>
    <n v="0"/>
    <m/>
    <m/>
    <s v="MID-LEVEL"/>
  </r>
  <r>
    <x v="4"/>
    <x v="5"/>
    <n v="16000"/>
    <s v="Impaired driving"/>
    <x v="0"/>
    <x v="4"/>
    <n v="130257.55"/>
    <n v="0"/>
    <m/>
    <m/>
    <s v="MID-LEVEL"/>
  </r>
  <r>
    <x v="4"/>
    <x v="0"/>
    <n v="14500"/>
    <s v="Theft"/>
    <x v="0"/>
    <x v="4"/>
    <n v="390074.37"/>
    <n v="0"/>
    <m/>
    <m/>
    <s v="MID-LEVEL"/>
  </r>
  <r>
    <x v="0"/>
    <x v="5"/>
    <n v="16000"/>
    <s v="Impaired driving"/>
    <x v="0"/>
    <x v="4"/>
    <n v="115062.61"/>
    <n v="0"/>
    <m/>
    <m/>
    <s v="MID-LEVEL"/>
  </r>
  <r>
    <x v="4"/>
    <x v="8"/>
    <n v="17000"/>
    <s v="Mischief"/>
    <x v="0"/>
    <x v="4"/>
    <n v="136808.82"/>
    <n v="0"/>
    <m/>
    <m/>
    <s v="MID-LEVEL"/>
  </r>
  <r>
    <x v="11"/>
    <x v="11"/>
    <n v="11000"/>
    <s v="Murder"/>
    <x v="1"/>
    <x v="4"/>
    <n v="979752.16"/>
    <n v="0"/>
    <m/>
    <m/>
    <s v="BCM"/>
  </r>
  <r>
    <x v="0"/>
    <x v="5"/>
    <n v="11500"/>
    <s v="Sexual assault"/>
    <x v="0"/>
    <x v="4"/>
    <n v="135111.93"/>
    <n v="0"/>
    <m/>
    <m/>
    <s v="Other"/>
  </r>
  <r>
    <x v="11"/>
    <x v="8"/>
    <n v="18000"/>
    <s v="Fail to comply"/>
    <x v="0"/>
    <x v="4"/>
    <n v="928450.12"/>
    <n v="0"/>
    <m/>
    <m/>
    <s v="MID-LEVEL"/>
  </r>
  <r>
    <x v="11"/>
    <x v="8"/>
    <n v="11500"/>
    <s v="Sexual assault"/>
    <x v="0"/>
    <x v="4"/>
    <n v="596285.49"/>
    <n v="0"/>
    <m/>
    <m/>
    <s v="MID-LEVEL"/>
  </r>
  <r>
    <x v="4"/>
    <x v="6"/>
    <n v="14500"/>
    <s v="Theft"/>
    <x v="0"/>
    <x v="4"/>
    <n v="452292.48"/>
    <n v="0"/>
    <m/>
    <m/>
    <s v="MID-LEVEL"/>
  </r>
  <r>
    <x v="4"/>
    <x v="2"/>
    <n v="12500"/>
    <s v="Robbery"/>
    <x v="0"/>
    <x v="4"/>
    <n v="495068.13"/>
    <n v="0"/>
    <m/>
    <m/>
    <s v="MID-LEVEL"/>
  </r>
  <r>
    <x v="11"/>
    <x v="11"/>
    <n v="12000"/>
    <s v="Narcotics - cocaine and heroin"/>
    <x v="0"/>
    <x v="4"/>
    <n v="898019.67"/>
    <n v="0"/>
    <m/>
    <m/>
    <s v="MID-LEVEL"/>
  </r>
  <r>
    <x v="4"/>
    <x v="4"/>
    <n v="12500"/>
    <s v="Robbery"/>
    <x v="0"/>
    <x v="4"/>
    <n v="15592.69"/>
    <n v="0"/>
    <m/>
    <m/>
    <s v="Other"/>
  </r>
  <r>
    <x v="4"/>
    <x v="0"/>
    <n v="13500"/>
    <s v="Weapons offenses"/>
    <x v="0"/>
    <x v="4"/>
    <n v="54871.1"/>
    <n v="0"/>
    <m/>
    <m/>
    <s v="BCM"/>
  </r>
  <r>
    <x v="4"/>
    <x v="3"/>
    <n v="11000"/>
    <s v="Murder"/>
    <x v="1"/>
    <x v="4"/>
    <n v="51653.09"/>
    <n v="0"/>
    <m/>
    <m/>
    <s v="MID-LEVEL"/>
  </r>
  <r>
    <x v="0"/>
    <x v="11"/>
    <n v="12500"/>
    <s v="Robbery"/>
    <x v="0"/>
    <x v="4"/>
    <n v="25551.200000000001"/>
    <n v="0"/>
    <m/>
    <m/>
    <s v="Other"/>
  </r>
  <r>
    <x v="4"/>
    <x v="0"/>
    <n v="16000"/>
    <s v="Impaired driving"/>
    <x v="0"/>
    <x v="4"/>
    <n v="139785.64000000001"/>
    <n v="0"/>
    <m/>
    <m/>
    <s v="MID-LEVEL"/>
  </r>
  <r>
    <x v="11"/>
    <x v="10"/>
    <n v="15000"/>
    <s v="Threatening"/>
    <x v="0"/>
    <x v="4"/>
    <n v="170756.71"/>
    <n v="0"/>
    <m/>
    <m/>
    <s v="MID-LEVEL"/>
  </r>
  <r>
    <x v="4"/>
    <x v="3"/>
    <n v="15500"/>
    <s v="Fraud"/>
    <x v="0"/>
    <x v="4"/>
    <n v="106010.08"/>
    <n v="0"/>
    <m/>
    <m/>
    <s v="MID-LEVEL"/>
  </r>
  <r>
    <x v="11"/>
    <x v="5"/>
    <n v="13000"/>
    <s v="Break and enter"/>
    <x v="0"/>
    <x v="4"/>
    <n v="462536.24"/>
    <n v="0"/>
    <m/>
    <m/>
    <s v="MID-LEVEL"/>
  </r>
  <r>
    <x v="0"/>
    <x v="9"/>
    <n v="11200"/>
    <s v="Homicide"/>
    <x v="0"/>
    <x v="4"/>
    <n v="10415.58"/>
    <n v="0"/>
    <m/>
    <m/>
    <s v="Other"/>
  </r>
  <r>
    <x v="3"/>
    <x v="11"/>
    <n v="13500"/>
    <s v="Weapons offenses"/>
    <x v="0"/>
    <x v="4"/>
    <n v="2087.31"/>
    <n v="0"/>
    <m/>
    <m/>
    <s v="Other"/>
  </r>
  <r>
    <x v="4"/>
    <x v="1"/>
    <n v="17000"/>
    <s v="Mischief"/>
    <x v="0"/>
    <x v="4"/>
    <n v="109352.13"/>
    <n v="0"/>
    <m/>
    <m/>
    <s v="MID-LEVEL"/>
  </r>
  <r>
    <x v="4"/>
    <x v="11"/>
    <n v="12000"/>
    <s v="Narcotics - cocaine and heroin"/>
    <x v="0"/>
    <x v="4"/>
    <n v="87790.05"/>
    <n v="0"/>
    <m/>
    <m/>
    <s v="BCM"/>
  </r>
  <r>
    <x v="11"/>
    <x v="10"/>
    <n v="13500"/>
    <s v="Weapons offenses"/>
    <x v="0"/>
    <x v="4"/>
    <n v="18535.509999999998"/>
    <n v="0"/>
    <m/>
    <m/>
    <s v="BCM"/>
  </r>
  <r>
    <x v="11"/>
    <x v="9"/>
    <n v="16500"/>
    <s v="Other vehicle offenses"/>
    <x v="0"/>
    <x v="4"/>
    <n v="91399.81"/>
    <n v="0"/>
    <m/>
    <m/>
    <s v="BCM"/>
  </r>
  <r>
    <x v="0"/>
    <x v="0"/>
    <n v="17500"/>
    <s v="Other drug offenses"/>
    <x v="0"/>
    <x v="4"/>
    <n v="34163.589999999997"/>
    <n v="0"/>
    <m/>
    <m/>
    <s v="MID-LEVEL"/>
  </r>
  <r>
    <x v="0"/>
    <x v="10"/>
    <n v="17500"/>
    <s v="Other drug offenses"/>
    <x v="0"/>
    <x v="4"/>
    <n v="38285.269999999997"/>
    <n v="0"/>
    <m/>
    <m/>
    <s v="MID-LEVEL"/>
  </r>
  <r>
    <x v="11"/>
    <x v="11"/>
    <n v="16500"/>
    <s v="Other vehicle offenses"/>
    <x v="0"/>
    <x v="4"/>
    <n v="112169.53"/>
    <n v="0"/>
    <m/>
    <m/>
    <s v="MID-LEVEL"/>
  </r>
  <r>
    <x v="4"/>
    <x v="1"/>
    <n v="18000"/>
    <s v="Fail to comply"/>
    <x v="0"/>
    <x v="4"/>
    <n v="717938.69"/>
    <n v="0"/>
    <m/>
    <m/>
    <s v="MID-LEVEL"/>
  </r>
  <r>
    <x v="0"/>
    <x v="2"/>
    <n v="17000"/>
    <s v="Mischief"/>
    <x v="0"/>
    <x v="4"/>
    <n v="133654.1"/>
    <n v="0"/>
    <m/>
    <m/>
    <s v="MID-LEVEL"/>
  </r>
  <r>
    <x v="4"/>
    <x v="10"/>
    <n v="14000"/>
    <s v="Assault"/>
    <x v="0"/>
    <x v="4"/>
    <n v="23957.94"/>
    <n v="0"/>
    <m/>
    <m/>
    <s v="BCM"/>
  </r>
  <r>
    <x v="11"/>
    <x v="5"/>
    <n v="12500"/>
    <s v="Robbery"/>
    <x v="0"/>
    <x v="4"/>
    <n v="623702.62"/>
    <n v="0"/>
    <m/>
    <m/>
    <s v="MID-LEVEL"/>
  </r>
  <r>
    <x v="4"/>
    <x v="2"/>
    <n v="15500"/>
    <s v="Fraud"/>
    <x v="0"/>
    <x v="4"/>
    <n v="109053.16"/>
    <n v="0"/>
    <m/>
    <m/>
    <s v="MID-LEVEL"/>
  </r>
  <r>
    <x v="11"/>
    <x v="1"/>
    <n v="18500"/>
    <s v="Other criminal"/>
    <x v="0"/>
    <x v="4"/>
    <n v="118854.69"/>
    <n v="0"/>
    <m/>
    <m/>
    <s v="BCM"/>
  </r>
  <r>
    <x v="4"/>
    <x v="6"/>
    <n v="17500"/>
    <s v="Other drug offenses"/>
    <x v="0"/>
    <x v="4"/>
    <n v="52121.13"/>
    <n v="0"/>
    <m/>
    <m/>
    <s v="MID-LEVEL"/>
  </r>
  <r>
    <x v="11"/>
    <x v="5"/>
    <n v="12000"/>
    <s v="Narcotics - cocaine and heroin"/>
    <x v="0"/>
    <x v="4"/>
    <n v="148941.63"/>
    <n v="0"/>
    <m/>
    <m/>
    <s v="BCM"/>
  </r>
  <r>
    <x v="4"/>
    <x v="5"/>
    <n v="14500"/>
    <s v="Theft"/>
    <x v="0"/>
    <x v="4"/>
    <n v="407822.67"/>
    <n v="0"/>
    <m/>
    <m/>
    <s v="MID-LEVEL"/>
  </r>
  <r>
    <x v="0"/>
    <x v="5"/>
    <n v="13500"/>
    <s v="Weapons offenses"/>
    <x v="0"/>
    <x v="4"/>
    <n v="71729.11"/>
    <n v="0"/>
    <m/>
    <m/>
    <s v="BCM"/>
  </r>
  <r>
    <x v="11"/>
    <x v="4"/>
    <n v="11000"/>
    <s v="Murder"/>
    <x v="1"/>
    <x v="4"/>
    <n v="27703.21"/>
    <n v="0"/>
    <m/>
    <m/>
    <s v="MID-LEVEL"/>
  </r>
  <r>
    <x v="4"/>
    <x v="2"/>
    <n v="11000"/>
    <s v="Murder"/>
    <x v="1"/>
    <x v="4"/>
    <n v="89155.02"/>
    <n v="0"/>
    <m/>
    <m/>
    <s v="MID-LEVEL"/>
  </r>
  <r>
    <x v="11"/>
    <x v="4"/>
    <n v="13000"/>
    <s v="Break and enter"/>
    <x v="0"/>
    <x v="4"/>
    <n v="486930.11"/>
    <n v="0"/>
    <m/>
    <m/>
    <s v="MID-LEVEL"/>
  </r>
  <r>
    <x v="4"/>
    <x v="2"/>
    <n v="15000"/>
    <s v="Threatening"/>
    <x v="0"/>
    <x v="4"/>
    <n v="190455.67999999999"/>
    <n v="0"/>
    <m/>
    <m/>
    <s v="MID-LEVEL"/>
  </r>
  <r>
    <x v="11"/>
    <x v="5"/>
    <n v="16000"/>
    <s v="Impaired driving"/>
    <x v="0"/>
    <x v="4"/>
    <n v="135380.06"/>
    <n v="0"/>
    <m/>
    <m/>
    <s v="MID-LEVEL"/>
  </r>
  <r>
    <x v="11"/>
    <x v="7"/>
    <n v="17000"/>
    <s v="Mischief"/>
    <x v="0"/>
    <x v="4"/>
    <n v="165353.35999999999"/>
    <n v="0"/>
    <m/>
    <m/>
    <s v="MID-LEVEL"/>
  </r>
  <r>
    <x v="0"/>
    <x v="6"/>
    <n v="16500"/>
    <s v="Other vehicle offenses"/>
    <x v="0"/>
    <x v="4"/>
    <n v="2469.73"/>
    <n v="0"/>
    <m/>
    <m/>
    <s v="BCM"/>
  </r>
  <r>
    <x v="11"/>
    <x v="5"/>
    <n v="18500"/>
    <s v="Other criminal"/>
    <x v="0"/>
    <x v="4"/>
    <n v="840094.89"/>
    <n v="0"/>
    <m/>
    <m/>
    <s v="MID-LEVEL"/>
  </r>
  <r>
    <x v="11"/>
    <x v="1"/>
    <n v="18000"/>
    <s v="Fail to comply"/>
    <x v="0"/>
    <x v="4"/>
    <n v="1043.6500000000001"/>
    <n v="0"/>
    <m/>
    <m/>
    <s v="Other"/>
  </r>
  <r>
    <x v="11"/>
    <x v="3"/>
    <n v="15000"/>
    <s v="Threatening"/>
    <x v="0"/>
    <x v="4"/>
    <n v="194501.93"/>
    <n v="0"/>
    <m/>
    <m/>
    <s v="MID-LEVEL"/>
  </r>
  <r>
    <x v="11"/>
    <x v="11"/>
    <n v="13500"/>
    <s v="Murder"/>
    <x v="1"/>
    <x v="4"/>
    <n v="17801.59"/>
    <n v="0"/>
    <m/>
    <m/>
    <s v="BCM"/>
  </r>
  <r>
    <x v="11"/>
    <x v="0"/>
    <n v="12500"/>
    <s v="Robbery"/>
    <x v="0"/>
    <x v="4"/>
    <n v="13482.75"/>
    <n v="0"/>
    <m/>
    <m/>
    <s v="Other"/>
  </r>
  <r>
    <x v="11"/>
    <x v="8"/>
    <n v="10000"/>
    <s v="Other criminal"/>
    <x v="0"/>
    <x v="4"/>
    <n v="14665.14"/>
    <n v="0"/>
    <m/>
    <m/>
    <s v="MID-LEVEL"/>
  </r>
  <r>
    <x v="11"/>
    <x v="3"/>
    <n v="11500"/>
    <s v="Sexual assault"/>
    <x v="0"/>
    <x v="4"/>
    <n v="137880.42000000001"/>
    <n v="0"/>
    <m/>
    <m/>
    <s v="Other"/>
  </r>
  <r>
    <x v="4"/>
    <x v="2"/>
    <n v="12500"/>
    <s v="Robbery"/>
    <x v="0"/>
    <x v="4"/>
    <n v="29420.95"/>
    <n v="0"/>
    <m/>
    <m/>
    <s v="Other"/>
  </r>
  <r>
    <x v="11"/>
    <x v="6"/>
    <n v="11500"/>
    <s v="Sexual assault"/>
    <x v="0"/>
    <x v="4"/>
    <n v="95843.09"/>
    <n v="0"/>
    <m/>
    <m/>
    <s v="BCM"/>
  </r>
  <r>
    <x v="4"/>
    <x v="5"/>
    <n v="11200"/>
    <s v="Homicide"/>
    <x v="0"/>
    <x v="4"/>
    <n v="16011.83"/>
    <n v="0"/>
    <m/>
    <m/>
    <s v="Other"/>
  </r>
  <r>
    <x v="4"/>
    <x v="6"/>
    <n v="18500"/>
    <s v="Other criminal"/>
    <x v="0"/>
    <x v="4"/>
    <n v="148872.87"/>
    <n v="0"/>
    <m/>
    <m/>
    <s v="BCM"/>
  </r>
  <r>
    <x v="11"/>
    <x v="8"/>
    <n v="14000"/>
    <s v="Assault"/>
    <x v="0"/>
    <x v="4"/>
    <n v="1300.3399999999999"/>
    <n v="0"/>
    <m/>
    <m/>
    <s v="Other"/>
  </r>
  <r>
    <x v="4"/>
    <x v="8"/>
    <n v="11000"/>
    <s v="Murder"/>
    <x v="1"/>
    <x v="4"/>
    <n v="76721.59"/>
    <n v="0"/>
    <m/>
    <m/>
    <s v="MID-LEVEL"/>
  </r>
  <r>
    <x v="11"/>
    <x v="8"/>
    <n v="12000"/>
    <s v="Narcotics - cocaine and heroin"/>
    <x v="0"/>
    <x v="4"/>
    <n v="81611.97"/>
    <n v="0"/>
    <m/>
    <m/>
    <s v="BCM"/>
  </r>
  <r>
    <x v="4"/>
    <x v="6"/>
    <n v="15000"/>
    <s v="Threatening"/>
    <x v="0"/>
    <x v="4"/>
    <n v="204982.97"/>
    <n v="0"/>
    <m/>
    <m/>
    <s v="MID-LEVEL"/>
  </r>
  <r>
    <x v="11"/>
    <x v="5"/>
    <n v="15000"/>
    <s v="Threatening"/>
    <x v="0"/>
    <x v="4"/>
    <n v="223882.92"/>
    <n v="0"/>
    <m/>
    <m/>
    <s v="MID-LEVEL"/>
  </r>
  <r>
    <x v="11"/>
    <x v="8"/>
    <n v="17500"/>
    <s v="Other drug offenses"/>
    <x v="0"/>
    <x v="4"/>
    <n v="57175.23"/>
    <n v="0"/>
    <m/>
    <m/>
    <s v="MID-LEVEL"/>
  </r>
  <r>
    <x v="14"/>
    <x v="1"/>
    <n v="19000"/>
    <s v="BCM_AFA"/>
    <x v="3"/>
    <x v="4"/>
    <n v="476589.61"/>
    <n v="0"/>
    <s v="Y"/>
    <m/>
    <s v="MID-LEVEL"/>
  </r>
  <r>
    <x v="11"/>
    <x v="3"/>
    <n v="13500"/>
    <s v="Weapons offenses"/>
    <x v="0"/>
    <x v="4"/>
    <n v="84048.3"/>
    <n v="0"/>
    <m/>
    <m/>
    <s v="BCM"/>
  </r>
  <r>
    <x v="11"/>
    <x v="3"/>
    <n v="15500"/>
    <s v="Fraud"/>
    <x v="0"/>
    <x v="4"/>
    <n v="113600.38"/>
    <n v="0"/>
    <m/>
    <m/>
    <s v="MID-LEVEL"/>
  </r>
  <r>
    <x v="11"/>
    <x v="11"/>
    <n v="15000"/>
    <s v="Threatening"/>
    <x v="0"/>
    <x v="4"/>
    <n v="199269.7"/>
    <n v="0"/>
    <m/>
    <m/>
    <s v="MID-LEVEL"/>
  </r>
  <r>
    <x v="11"/>
    <x v="4"/>
    <n v="16500"/>
    <s v="Other vehicle offenses"/>
    <x v="0"/>
    <x v="4"/>
    <n v="126486.71"/>
    <n v="0"/>
    <m/>
    <m/>
    <s v="MID-LEVEL"/>
  </r>
  <r>
    <x v="11"/>
    <x v="1"/>
    <n v="15500"/>
    <s v="Fraud"/>
    <x v="0"/>
    <x v="4"/>
    <n v="118759.69"/>
    <n v="0"/>
    <m/>
    <m/>
    <s v="MID-LEVEL"/>
  </r>
  <r>
    <x v="3"/>
    <x v="1"/>
    <n v="10000"/>
    <s v="Other criminal"/>
    <x v="0"/>
    <x v="4"/>
    <n v="6016.34"/>
    <n v="0"/>
    <m/>
    <m/>
    <s v="MID-LEVEL"/>
  </r>
  <r>
    <x v="11"/>
    <x v="7"/>
    <n v="16500"/>
    <s v="Other vehicle offenses"/>
    <x v="0"/>
    <x v="4"/>
    <n v="647.63"/>
    <n v="0"/>
    <m/>
    <m/>
    <s v="BCM"/>
  </r>
  <r>
    <x v="11"/>
    <x v="2"/>
    <n v="11500"/>
    <s v="Sexual assault"/>
    <x v="0"/>
    <x v="4"/>
    <n v="39763.879999999997"/>
    <n v="0"/>
    <m/>
    <m/>
    <s v="BCM"/>
  </r>
  <r>
    <x v="0"/>
    <x v="9"/>
    <n v="11000"/>
    <s v="Murder"/>
    <x v="1"/>
    <x v="4"/>
    <n v="59401.04"/>
    <n v="0"/>
    <m/>
    <m/>
    <s v="MID-LEVEL"/>
  </r>
  <r>
    <x v="4"/>
    <x v="8"/>
    <n v="12500"/>
    <s v="Robbery"/>
    <x v="0"/>
    <x v="4"/>
    <n v="11798.35"/>
    <n v="0"/>
    <m/>
    <m/>
    <s v="Other"/>
  </r>
  <r>
    <x v="11"/>
    <x v="9"/>
    <n v="13500"/>
    <s v="Weapons offenses"/>
    <x v="0"/>
    <x v="4"/>
    <n v="37965.06"/>
    <n v="0"/>
    <m/>
    <m/>
    <s v="BCM"/>
  </r>
  <r>
    <x v="11"/>
    <x v="6"/>
    <n v="11200"/>
    <s v="Homicide"/>
    <x v="0"/>
    <x v="4"/>
    <n v="15065.4"/>
    <n v="0"/>
    <m/>
    <m/>
    <s v="Other"/>
  </r>
  <r>
    <x v="11"/>
    <x v="5"/>
    <n v="13500"/>
    <s v="Weapons offenses"/>
    <x v="0"/>
    <x v="4"/>
    <n v="153840.62"/>
    <n v="0"/>
    <m/>
    <m/>
    <s v="BCM"/>
  </r>
  <r>
    <x v="11"/>
    <x v="11"/>
    <n v="10000"/>
    <s v="Other criminal"/>
    <x v="0"/>
    <x v="4"/>
    <n v="10770.93"/>
    <n v="0"/>
    <m/>
    <m/>
    <s v="MID-LEVEL"/>
  </r>
  <r>
    <x v="11"/>
    <x v="10"/>
    <n v="17000"/>
    <s v="Mischief"/>
    <x v="0"/>
    <x v="4"/>
    <n v="3796.66"/>
    <n v="0"/>
    <m/>
    <m/>
    <s v="BCM"/>
  </r>
  <r>
    <x v="11"/>
    <x v="2"/>
    <n v="14000"/>
    <s v="Assault"/>
    <x v="0"/>
    <x v="4"/>
    <n v="4406.3900000000003"/>
    <n v="0"/>
    <m/>
    <m/>
    <s v="Other"/>
  </r>
  <r>
    <x v="11"/>
    <x v="4"/>
    <n v="13500"/>
    <s v="Weapons offenses"/>
    <x v="0"/>
    <x v="4"/>
    <n v="17667.099999999999"/>
    <n v="0"/>
    <m/>
    <m/>
    <s v="Other"/>
  </r>
  <r>
    <x v="11"/>
    <x v="7"/>
    <n v="12500"/>
    <s v="Murder"/>
    <x v="1"/>
    <x v="4"/>
    <n v="1234.6500000000001"/>
    <n v="0"/>
    <m/>
    <m/>
    <s v="MID-LEVEL"/>
  </r>
  <r>
    <x v="11"/>
    <x v="6"/>
    <n v="13500"/>
    <s v="Weapons offenses"/>
    <x v="0"/>
    <x v="4"/>
    <n v="16183.61"/>
    <n v="0"/>
    <m/>
    <m/>
    <s v="Other"/>
  </r>
  <r>
    <x v="11"/>
    <x v="2"/>
    <n v="10000"/>
    <s v="Other criminal"/>
    <x v="0"/>
    <x v="4"/>
    <n v="3492.48"/>
    <n v="0"/>
    <m/>
    <m/>
    <s v="MID-LEVEL"/>
  </r>
  <r>
    <x v="11"/>
    <x v="2"/>
    <n v="13500"/>
    <s v="Weapons offenses"/>
    <x v="0"/>
    <x v="4"/>
    <n v="150288.94"/>
    <n v="0"/>
    <m/>
    <m/>
    <s v="BCM"/>
  </r>
  <r>
    <x v="11"/>
    <x v="4"/>
    <n v="12000"/>
    <s v="Narcotics - cocaine and heroin"/>
    <x v="0"/>
    <x v="4"/>
    <n v="28232.39"/>
    <n v="0"/>
    <m/>
    <m/>
    <s v="Other"/>
  </r>
  <r>
    <x v="11"/>
    <x v="1"/>
    <n v="12500"/>
    <s v="Robbery"/>
    <x v="0"/>
    <x v="4"/>
    <n v="27635.27"/>
    <n v="0"/>
    <m/>
    <m/>
    <s v="Other"/>
  </r>
  <r>
    <x v="11"/>
    <x v="1"/>
    <n v="18500"/>
    <s v="Other criminal"/>
    <x v="0"/>
    <x v="4"/>
    <n v="16405.919999999998"/>
    <n v="0"/>
    <m/>
    <m/>
    <s v="Other"/>
  </r>
  <r>
    <x v="14"/>
    <x v="1"/>
    <n v="13500"/>
    <s v="Weapons offenses"/>
    <x v="0"/>
    <x v="4"/>
    <n v="10641.15"/>
    <n v="0"/>
    <m/>
    <m/>
    <s v="Other"/>
  </r>
  <r>
    <x v="6"/>
    <x v="0"/>
    <n v="12500"/>
    <s v="Robbery"/>
    <x v="0"/>
    <x v="4"/>
    <n v="8273.2199999999993"/>
    <n v="0"/>
    <m/>
    <m/>
    <s v="Other"/>
  </r>
  <r>
    <x v="2"/>
    <x v="11"/>
    <n v="18000"/>
    <s v="Fail to comply"/>
    <x v="0"/>
    <x v="4"/>
    <n v="148.12"/>
    <n v="0"/>
    <m/>
    <m/>
    <s v="Other"/>
  </r>
  <r>
    <x v="2"/>
    <x v="5"/>
    <n v="16500"/>
    <s v="Other vehicle offenses"/>
    <x v="0"/>
    <x v="4"/>
    <n v="2250"/>
    <n v="0"/>
    <m/>
    <m/>
    <s v="BCM"/>
  </r>
  <r>
    <x v="2"/>
    <x v="10"/>
    <n v="12000"/>
    <s v="Narcotics - cocaine and heroin"/>
    <x v="0"/>
    <x v="4"/>
    <n v="55009.36"/>
    <n v="0"/>
    <m/>
    <m/>
    <s v="BCM"/>
  </r>
  <r>
    <x v="7"/>
    <x v="9"/>
    <n v="12500"/>
    <s v="Robbery"/>
    <x v="0"/>
    <x v="4"/>
    <n v="36632.92"/>
    <n v="0"/>
    <m/>
    <m/>
    <s v="Other"/>
  </r>
  <r>
    <x v="7"/>
    <x v="11"/>
    <n v="15500"/>
    <s v="Fraud"/>
    <x v="0"/>
    <x v="4"/>
    <n v="41597.089999999997"/>
    <n v="0"/>
    <m/>
    <m/>
    <s v="BCM"/>
  </r>
  <r>
    <x v="14"/>
    <x v="0"/>
    <n v="19000"/>
    <s v="BCM_AFA"/>
    <x v="3"/>
    <x v="4"/>
    <n v="370853.02"/>
    <n v="0"/>
    <s v="Y"/>
    <m/>
    <s v="BCM"/>
  </r>
  <r>
    <x v="2"/>
    <x v="0"/>
    <n v="18500"/>
    <s v="Other criminal"/>
    <x v="0"/>
    <x v="4"/>
    <n v="9683.4500000000007"/>
    <n v="0"/>
    <m/>
    <m/>
    <s v="Other"/>
  </r>
  <r>
    <x v="14"/>
    <x v="0"/>
    <n v="12000"/>
    <s v="Murder"/>
    <x v="1"/>
    <x v="4"/>
    <n v="136.43"/>
    <n v="0"/>
    <m/>
    <m/>
    <s v="MID-LEVEL"/>
  </r>
  <r>
    <x v="6"/>
    <x v="1"/>
    <n v="13500"/>
    <s v="Weapons offenses"/>
    <x v="0"/>
    <x v="4"/>
    <n v="586.63"/>
    <n v="0"/>
    <m/>
    <m/>
    <s v="Other"/>
  </r>
  <r>
    <x v="6"/>
    <x v="9"/>
    <n v="16500"/>
    <s v="Other vehicle offenses"/>
    <x v="0"/>
    <x v="4"/>
    <n v="7520.74"/>
    <n v="0"/>
    <m/>
    <m/>
    <s v="BCM"/>
  </r>
  <r>
    <x v="2"/>
    <x v="4"/>
    <n v="10000"/>
    <s v="Other criminal"/>
    <x v="0"/>
    <x v="4"/>
    <n v="4409.26"/>
    <n v="0"/>
    <m/>
    <m/>
    <s v="MID-LEVEL"/>
  </r>
  <r>
    <x v="6"/>
    <x v="5"/>
    <n v="11000"/>
    <s v="Murder"/>
    <x v="1"/>
    <x v="4"/>
    <n v="23021.040000000001"/>
    <n v="0"/>
    <m/>
    <m/>
    <s v="Other"/>
  </r>
  <r>
    <x v="7"/>
    <x v="4"/>
    <n v="14000"/>
    <s v="Assault"/>
    <x v="0"/>
    <x v="4"/>
    <n v="110627.24"/>
    <n v="0"/>
    <m/>
    <m/>
    <s v="BCM"/>
  </r>
  <r>
    <x v="6"/>
    <x v="3"/>
    <n v="18000"/>
    <s v="Fail to comply"/>
    <x v="0"/>
    <x v="4"/>
    <n v="251.02"/>
    <n v="0"/>
    <m/>
    <m/>
    <s v="Other"/>
  </r>
  <r>
    <x v="3"/>
    <x v="6"/>
    <n v="15500"/>
    <s v="Fraud"/>
    <x v="0"/>
    <x v="4"/>
    <n v="919.43"/>
    <n v="0"/>
    <m/>
    <m/>
    <s v="BCM"/>
  </r>
  <r>
    <x v="9"/>
    <x v="3"/>
    <n v="12500"/>
    <s v="Robbery"/>
    <x v="0"/>
    <x v="4"/>
    <n v="24426.22"/>
    <n v="0"/>
    <m/>
    <m/>
    <s v="Other"/>
  </r>
  <r>
    <x v="0"/>
    <x v="9"/>
    <n v="14000"/>
    <s v="Assault"/>
    <x v="0"/>
    <x v="4"/>
    <n v="82352.87"/>
    <n v="0"/>
    <m/>
    <m/>
    <s v="BCM"/>
  </r>
  <r>
    <x v="9"/>
    <x v="2"/>
    <n v="17000"/>
    <s v="Mischief"/>
    <x v="0"/>
    <x v="4"/>
    <n v="1541.6"/>
    <n v="0"/>
    <m/>
    <m/>
    <s v="BCM"/>
  </r>
  <r>
    <x v="4"/>
    <x v="3"/>
    <n v="16000"/>
    <s v="Impaired driving"/>
    <x v="0"/>
    <x v="4"/>
    <n v="821.31"/>
    <n v="0"/>
    <m/>
    <m/>
    <s v="BCM"/>
  </r>
  <r>
    <x v="4"/>
    <x v="8"/>
    <n v="18500"/>
    <s v="Other criminal"/>
    <x v="0"/>
    <x v="4"/>
    <n v="245.57"/>
    <n v="0"/>
    <m/>
    <m/>
    <s v="Other"/>
  </r>
  <r>
    <x v="4"/>
    <x v="0"/>
    <n v="11200"/>
    <s v="Homicide"/>
    <x v="0"/>
    <x v="4"/>
    <n v="32104.12"/>
    <n v="0"/>
    <m/>
    <m/>
    <s v="Other"/>
  </r>
  <r>
    <x v="4"/>
    <x v="0"/>
    <n v="12000"/>
    <s v="Narcotics - cocaine and heroin"/>
    <x v="0"/>
    <x v="4"/>
    <n v="2919.55"/>
    <n v="0"/>
    <m/>
    <m/>
    <s v="Other"/>
  </r>
  <r>
    <x v="11"/>
    <x v="4"/>
    <n v="18500"/>
    <s v="Other criminal"/>
    <x v="0"/>
    <x v="4"/>
    <n v="2913.11"/>
    <n v="0"/>
    <m/>
    <m/>
    <s v="Other"/>
  </r>
  <r>
    <x v="4"/>
    <x v="11"/>
    <n v="11200"/>
    <s v="Homicide"/>
    <x v="0"/>
    <x v="4"/>
    <n v="15943.99"/>
    <n v="0"/>
    <m/>
    <m/>
    <s v="Other"/>
  </r>
  <r>
    <x v="4"/>
    <x v="3"/>
    <n v="14000"/>
    <s v="Assault"/>
    <x v="0"/>
    <x v="4"/>
    <n v="14506.65"/>
    <n v="0"/>
    <m/>
    <m/>
    <s v="BCM"/>
  </r>
  <r>
    <x v="11"/>
    <x v="2"/>
    <n v="11200"/>
    <s v="Homicide"/>
    <x v="0"/>
    <x v="4"/>
    <n v="13097.14"/>
    <n v="0"/>
    <m/>
    <m/>
    <s v="Other"/>
  </r>
  <r>
    <x v="11"/>
    <x v="7"/>
    <n v="14000"/>
    <s v="Murder"/>
    <x v="1"/>
    <x v="4"/>
    <n v="16593.57"/>
    <n v="0"/>
    <m/>
    <m/>
    <s v="BCM"/>
  </r>
  <r>
    <x v="4"/>
    <x v="9"/>
    <n v="16000"/>
    <s v="Impaired driving"/>
    <x v="0"/>
    <x v="4"/>
    <n v="32629.48"/>
    <n v="0"/>
    <m/>
    <m/>
    <s v="BCM"/>
  </r>
  <r>
    <x v="11"/>
    <x v="11"/>
    <n v="11000"/>
    <s v="Murder"/>
    <x v="1"/>
    <x v="4"/>
    <n v="21893.93"/>
    <n v="0"/>
    <m/>
    <m/>
    <s v="Other"/>
  </r>
  <r>
    <x v="2"/>
    <x v="5"/>
    <n v="12500"/>
    <s v="Robbery"/>
    <x v="0"/>
    <x v="4"/>
    <n v="565.20000000000005"/>
    <n v="0"/>
    <m/>
    <m/>
    <s v="Other"/>
  </r>
  <r>
    <x v="6"/>
    <x v="5"/>
    <n v="13500"/>
    <s v="Weapons offenses"/>
    <x v="0"/>
    <x v="4"/>
    <n v="1718.96"/>
    <n v="0"/>
    <m/>
    <m/>
    <s v="Other"/>
  </r>
  <r>
    <x v="14"/>
    <x v="5"/>
    <n v="19000"/>
    <s v="BCM_AFA"/>
    <x v="3"/>
    <x v="4"/>
    <n v="113192.57"/>
    <n v="0"/>
    <s v="Y"/>
    <m/>
    <s v="MID-LEVEL"/>
  </r>
  <r>
    <x v="7"/>
    <x v="1"/>
    <n v="11000"/>
    <s v="Murder"/>
    <x v="1"/>
    <x v="4"/>
    <n v="10684.8"/>
    <n v="0"/>
    <m/>
    <m/>
    <s v="Other"/>
  </r>
  <r>
    <x v="14"/>
    <x v="6"/>
    <n v="15000"/>
    <s v="Threatening"/>
    <x v="0"/>
    <x v="4"/>
    <n v="954.98"/>
    <n v="0"/>
    <m/>
    <m/>
    <s v="BCM"/>
  </r>
  <r>
    <x v="7"/>
    <x v="6"/>
    <n v="17500"/>
    <s v="Other drug offenses"/>
    <x v="0"/>
    <x v="4"/>
    <n v="48217.62"/>
    <n v="0"/>
    <m/>
    <m/>
    <s v="BCM"/>
  </r>
  <r>
    <x v="14"/>
    <x v="5"/>
    <n v="13000"/>
    <s v="Break and enter"/>
    <x v="0"/>
    <x v="4"/>
    <n v="314.60000000000002"/>
    <n v="0"/>
    <m/>
    <m/>
    <s v="BCM"/>
  </r>
  <r>
    <x v="3"/>
    <x v="0"/>
    <n v="17000"/>
    <s v="Mischief"/>
    <x v="0"/>
    <x v="4"/>
    <n v="622.1"/>
    <n v="0"/>
    <m/>
    <m/>
    <s v="BCM"/>
  </r>
  <r>
    <x v="4"/>
    <x v="10"/>
    <n v="16000"/>
    <s v="Impaired driving"/>
    <x v="0"/>
    <x v="4"/>
    <n v="11305.54"/>
    <n v="0"/>
    <m/>
    <m/>
    <s v="BCM"/>
  </r>
  <r>
    <x v="9"/>
    <x v="6"/>
    <n v="16000"/>
    <s v="Impaired driving"/>
    <x v="0"/>
    <x v="4"/>
    <n v="675.3"/>
    <n v="0"/>
    <m/>
    <m/>
    <s v="Other"/>
  </r>
  <r>
    <x v="0"/>
    <x v="2"/>
    <n v="11000"/>
    <s v="Murder"/>
    <x v="1"/>
    <x v="4"/>
    <n v="1819.98"/>
    <n v="0"/>
    <m/>
    <m/>
    <s v="Other"/>
  </r>
  <r>
    <x v="11"/>
    <x v="2"/>
    <n v="13000"/>
    <s v="Murder"/>
    <x v="1"/>
    <x v="4"/>
    <n v="723.19"/>
    <n v="0"/>
    <m/>
    <m/>
    <s v="BCM"/>
  </r>
  <r>
    <x v="2"/>
    <x v="4"/>
    <n v="12000"/>
    <s v="Narcotics - cocaine and heroin"/>
    <x v="0"/>
    <x v="4"/>
    <n v="3.5"/>
    <n v="0"/>
    <m/>
    <m/>
    <s v="Other"/>
  </r>
  <r>
    <x v="6"/>
    <x v="9"/>
    <n v="13500"/>
    <s v="Weapons offenses"/>
    <x v="0"/>
    <x v="4"/>
    <n v="16979.77"/>
    <n v="0"/>
    <m/>
    <m/>
    <s v="BCM"/>
  </r>
  <r>
    <x v="7"/>
    <x v="9"/>
    <n v="14500"/>
    <s v="Theft"/>
    <x v="0"/>
    <x v="4"/>
    <n v="11009.91"/>
    <n v="0"/>
    <m/>
    <m/>
    <s v="BCM"/>
  </r>
  <r>
    <x v="14"/>
    <x v="5"/>
    <n v="19000"/>
    <s v="BCM_AFA"/>
    <x v="3"/>
    <x v="4"/>
    <n v="120765.78"/>
    <n v="0"/>
    <s v="Y"/>
    <m/>
    <s v="BCM"/>
  </r>
  <r>
    <x v="2"/>
    <x v="3"/>
    <n v="10000"/>
    <s v="Other criminal"/>
    <x v="0"/>
    <x v="4"/>
    <n v="15520.73"/>
    <n v="0"/>
    <m/>
    <m/>
    <s v="MID-LEVEL"/>
  </r>
  <r>
    <x v="6"/>
    <x v="8"/>
    <n v="14000"/>
    <s v="Assault"/>
    <x v="0"/>
    <x v="4"/>
    <n v="73460.56"/>
    <n v="0"/>
    <m/>
    <m/>
    <s v="BCM"/>
  </r>
  <r>
    <x v="2"/>
    <x v="3"/>
    <n v="14000"/>
    <s v="Assault"/>
    <x v="0"/>
    <x v="4"/>
    <n v="5866.28"/>
    <n v="0"/>
    <m/>
    <m/>
    <s v="Other"/>
  </r>
  <r>
    <x v="9"/>
    <x v="6"/>
    <n v="14000"/>
    <s v="Murder"/>
    <x v="1"/>
    <x v="4"/>
    <n v="161.05000000000001"/>
    <n v="0"/>
    <m/>
    <m/>
    <s v="BCM"/>
  </r>
  <r>
    <x v="4"/>
    <x v="8"/>
    <n v="17500"/>
    <s v="Other drug offenses"/>
    <x v="0"/>
    <x v="4"/>
    <n v="15434.16"/>
    <n v="0"/>
    <m/>
    <m/>
    <s v="BCM"/>
  </r>
  <r>
    <x v="11"/>
    <x v="10"/>
    <n v="15500"/>
    <s v="Fraud"/>
    <x v="0"/>
    <x v="4"/>
    <n v="11228.5"/>
    <n v="0"/>
    <m/>
    <m/>
    <s v="BCM"/>
  </r>
  <r>
    <x v="11"/>
    <x v="8"/>
    <n v="14000"/>
    <s v="Assault"/>
    <x v="0"/>
    <x v="4"/>
    <n v="8196.9699999999993"/>
    <n v="0"/>
    <m/>
    <m/>
    <s v="BCM"/>
  </r>
  <r>
    <x v="0"/>
    <x v="8"/>
    <n v="16500"/>
    <s v="Other vehicle offenses"/>
    <x v="0"/>
    <x v="4"/>
    <n v="3979.19"/>
    <n v="0"/>
    <m/>
    <m/>
    <s v="BCM"/>
  </r>
  <r>
    <x v="11"/>
    <x v="2"/>
    <n v="12500"/>
    <s v="Robbery"/>
    <x v="0"/>
    <x v="4"/>
    <n v="72245.070000000007"/>
    <n v="0"/>
    <m/>
    <m/>
    <s v="BCM"/>
  </r>
  <r>
    <x v="11"/>
    <x v="10"/>
    <n v="15000"/>
    <s v="Threatening"/>
    <x v="0"/>
    <x v="4"/>
    <n v="1418.82"/>
    <n v="0"/>
    <m/>
    <m/>
    <s v="Other"/>
  </r>
  <r>
    <x v="4"/>
    <x v="7"/>
    <n v="12000"/>
    <s v="Murder"/>
    <x v="1"/>
    <x v="4"/>
    <n v="1368.93"/>
    <n v="0"/>
    <m/>
    <m/>
    <s v="BCM"/>
  </r>
  <r>
    <x v="0"/>
    <x v="8"/>
    <n v="11200"/>
    <s v="Homicide"/>
    <x v="0"/>
    <x v="4"/>
    <n v="28777.46"/>
    <n v="0"/>
    <m/>
    <m/>
    <s v="Other"/>
  </r>
  <r>
    <x v="3"/>
    <x v="7"/>
    <n v="19000"/>
    <s v="BCM_AFA"/>
    <x v="3"/>
    <x v="4"/>
    <n v="-1468.57"/>
    <n v="0"/>
    <s v="Y"/>
    <m/>
    <s v="MID-LEVEL"/>
  </r>
  <r>
    <x v="7"/>
    <x v="0"/>
    <n v="18500"/>
    <s v="Murder"/>
    <x v="1"/>
    <x v="4"/>
    <n v="1622.66"/>
    <n v="0"/>
    <m/>
    <m/>
    <s v="BCM"/>
  </r>
  <r>
    <x v="2"/>
    <x v="9"/>
    <n v="14000"/>
    <s v="Murder"/>
    <x v="1"/>
    <x v="4"/>
    <n v="1979.96"/>
    <n v="0"/>
    <m/>
    <m/>
    <s v="MID-LEVEL"/>
  </r>
  <r>
    <x v="6"/>
    <x v="4"/>
    <n v="14500"/>
    <s v="Theft"/>
    <x v="0"/>
    <x v="4"/>
    <n v="68.209999999999994"/>
    <n v="0"/>
    <m/>
    <m/>
    <s v="BCM"/>
  </r>
  <r>
    <x v="3"/>
    <x v="8"/>
    <n v="14500"/>
    <s v="Theft"/>
    <x v="0"/>
    <x v="4"/>
    <n v="5934.49"/>
    <n v="0"/>
    <m/>
    <m/>
    <s v="BCM"/>
  </r>
  <r>
    <x v="3"/>
    <x v="10"/>
    <n v="18500"/>
    <s v="Other criminal"/>
    <x v="0"/>
    <x v="4"/>
    <n v="641.20000000000005"/>
    <n v="0"/>
    <m/>
    <m/>
    <s v="Other"/>
  </r>
  <r>
    <x v="2"/>
    <x v="1"/>
    <n v="12000"/>
    <s v="Murder"/>
    <x v="1"/>
    <x v="4"/>
    <n v="1529.98"/>
    <n v="0"/>
    <m/>
    <m/>
    <s v="BCM"/>
  </r>
  <r>
    <x v="7"/>
    <x v="1"/>
    <n v="18500"/>
    <s v="Other criminal"/>
    <x v="0"/>
    <x v="4"/>
    <n v="1841.74"/>
    <n v="0"/>
    <m/>
    <m/>
    <s v="Other"/>
  </r>
  <r>
    <x v="9"/>
    <x v="2"/>
    <n v="14000"/>
    <s v="Murder"/>
    <x v="1"/>
    <x v="4"/>
    <n v="161.05000000000001"/>
    <n v="0"/>
    <m/>
    <m/>
    <s v="BCM"/>
  </r>
  <r>
    <x v="0"/>
    <x v="4"/>
    <n v="15000"/>
    <s v="Threatening"/>
    <x v="0"/>
    <x v="4"/>
    <n v="763.98"/>
    <n v="0"/>
    <m/>
    <m/>
    <s v="Other"/>
  </r>
  <r>
    <x v="11"/>
    <x v="3"/>
    <n v="18000"/>
    <s v="Fail to comply"/>
    <x v="0"/>
    <x v="4"/>
    <n v="975.44"/>
    <n v="0"/>
    <m/>
    <m/>
    <s v="Other"/>
  </r>
  <r>
    <x v="14"/>
    <x v="3"/>
    <n v="16000"/>
    <s v="Impaired driving"/>
    <x v="0"/>
    <x v="4"/>
    <n v="69.849999999999994"/>
    <n v="0"/>
    <m/>
    <m/>
    <s v="BCM"/>
  </r>
  <r>
    <x v="3"/>
    <x v="3"/>
    <n v="11000"/>
    <s v="Murder"/>
    <x v="1"/>
    <x v="4"/>
    <n v="750.34"/>
    <n v="0"/>
    <m/>
    <m/>
    <s v="Other"/>
  </r>
  <r>
    <x v="3"/>
    <x v="8"/>
    <n v="14000"/>
    <s v="Murder"/>
    <x v="1"/>
    <x v="4"/>
    <n v="900.41"/>
    <n v="0"/>
    <m/>
    <m/>
    <s v="MID-LEVEL"/>
  </r>
  <r>
    <x v="14"/>
    <x v="2"/>
    <n v="14000"/>
    <s v="Assault"/>
    <x v="0"/>
    <x v="4"/>
    <n v="3369.7"/>
    <n v="0"/>
    <m/>
    <m/>
    <s v="Other"/>
  </r>
  <r>
    <x v="9"/>
    <x v="7"/>
    <n v="14500"/>
    <s v="Theft"/>
    <x v="0"/>
    <x v="4"/>
    <n v="2492.4899999999998"/>
    <n v="0"/>
    <m/>
    <m/>
    <s v="BCM"/>
  </r>
  <r>
    <x v="6"/>
    <x v="6"/>
    <n v="14500"/>
    <s v="Theft"/>
    <x v="0"/>
    <x v="4"/>
    <n v="91.69"/>
    <n v="0"/>
    <m/>
    <m/>
    <s v="BCM"/>
  </r>
  <r>
    <x v="9"/>
    <x v="4"/>
    <n v="18000"/>
    <s v="Fail to comply"/>
    <x v="0"/>
    <x v="4"/>
    <n v="399.73"/>
    <n v="0"/>
    <m/>
    <m/>
    <s v="BCM"/>
  </r>
  <r>
    <x v="0"/>
    <x v="1"/>
    <n v="18500"/>
    <s v="Other criminal"/>
    <x v="0"/>
    <x v="4"/>
    <n v="3622.08"/>
    <n v="0"/>
    <m/>
    <m/>
    <s v="Other"/>
  </r>
  <r>
    <x v="4"/>
    <x v="8"/>
    <n v="14000"/>
    <s v="Assault"/>
    <x v="0"/>
    <x v="4"/>
    <n v="1250.2"/>
    <n v="0"/>
    <m/>
    <m/>
    <s v="Other"/>
  </r>
  <r>
    <x v="4"/>
    <x v="6"/>
    <n v="13000"/>
    <s v="Break and enter"/>
    <x v="0"/>
    <x v="4"/>
    <n v="1282.4000000000001"/>
    <n v="0"/>
    <m/>
    <m/>
    <s v="BCM"/>
  </r>
  <r>
    <x v="11"/>
    <x v="7"/>
    <n v="13500"/>
    <s v="Weapons offenses"/>
    <x v="0"/>
    <x v="4"/>
    <n v="994.54"/>
    <n v="0"/>
    <m/>
    <m/>
    <s v="Other"/>
  </r>
  <r>
    <x v="2"/>
    <x v="0"/>
    <n v="12000"/>
    <s v="Narcotics - cocaine and heroin"/>
    <x v="0"/>
    <x v="4"/>
    <n v="5464.5"/>
    <n v="0"/>
    <m/>
    <m/>
    <s v="Other"/>
  </r>
  <r>
    <x v="7"/>
    <x v="6"/>
    <n v="16000"/>
    <s v="Impaired driving"/>
    <x v="0"/>
    <x v="4"/>
    <n v="394.26"/>
    <n v="0"/>
    <m/>
    <m/>
    <s v="Other"/>
  </r>
  <r>
    <x v="4"/>
    <x v="7"/>
    <n v="18500"/>
    <s v="Other criminal"/>
    <x v="0"/>
    <x v="4"/>
    <n v="9379.2199999999993"/>
    <n v="0"/>
    <m/>
    <m/>
    <s v="Other"/>
  </r>
  <r>
    <x v="11"/>
    <x v="4"/>
    <n v="14000"/>
    <s v="Murder"/>
    <x v="1"/>
    <x v="4"/>
    <n v="1418.82"/>
    <n v="0"/>
    <m/>
    <m/>
    <s v="BCM"/>
  </r>
  <r>
    <x v="0"/>
    <x v="8"/>
    <n v="18000"/>
    <s v="Fail to comply"/>
    <x v="0"/>
    <x v="4"/>
    <n v="270.12"/>
    <n v="0"/>
    <m/>
    <m/>
    <s v="Other"/>
  </r>
  <r>
    <x v="0"/>
    <x v="2"/>
    <n v="14000"/>
    <s v="Assault"/>
    <x v="0"/>
    <x v="4"/>
    <n v="2609.54"/>
    <n v="0"/>
    <m/>
    <m/>
    <s v="Other"/>
  </r>
  <r>
    <x v="6"/>
    <x v="0"/>
    <n v="18000"/>
    <s v="Fail to comply"/>
    <x v="0"/>
    <x v="4"/>
    <n v="613.91"/>
    <n v="0"/>
    <m/>
    <m/>
    <s v="BCM"/>
  </r>
  <r>
    <x v="6"/>
    <x v="2"/>
    <n v="11000"/>
    <s v="Murder"/>
    <x v="1"/>
    <x v="4"/>
    <n v="30.4"/>
    <n v="0"/>
    <m/>
    <m/>
    <s v="Other"/>
  </r>
  <r>
    <x v="2"/>
    <x v="11"/>
    <n v="14000"/>
    <s v="Assault"/>
    <x v="0"/>
    <x v="4"/>
    <n v="1017.29"/>
    <n v="0"/>
    <m/>
    <m/>
    <s v="Other"/>
  </r>
  <r>
    <x v="9"/>
    <x v="6"/>
    <n v="17500"/>
    <s v="Other drug offenses"/>
    <x v="0"/>
    <x v="4"/>
    <n v="576.61"/>
    <n v="0"/>
    <m/>
    <m/>
    <s v="BCM"/>
  </r>
  <r>
    <x v="0"/>
    <x v="1"/>
    <n v="13000"/>
    <s v="Break and enter"/>
    <x v="0"/>
    <x v="4"/>
    <n v="10866.25"/>
    <n v="0"/>
    <m/>
    <m/>
    <s v="BCM"/>
  </r>
  <r>
    <x v="14"/>
    <x v="10"/>
    <n v="15000"/>
    <s v="Threatening"/>
    <x v="0"/>
    <x v="4"/>
    <n v="109.14"/>
    <n v="0"/>
    <m/>
    <m/>
    <s v="Other"/>
  </r>
  <r>
    <x v="7"/>
    <x v="9"/>
    <n v="18500"/>
    <s v="Other criminal"/>
    <x v="0"/>
    <x v="4"/>
    <n v="129.93"/>
    <n v="0"/>
    <m/>
    <m/>
    <s v="Other"/>
  </r>
  <r>
    <x v="3"/>
    <x v="2"/>
    <n v="15500"/>
    <s v="Fraud"/>
    <x v="0"/>
    <x v="4"/>
    <n v="272.85000000000002"/>
    <n v="0"/>
    <m/>
    <m/>
    <s v="Other"/>
  </r>
  <r>
    <x v="2"/>
    <x v="3"/>
    <n v="18000"/>
    <s v="Fail to comply"/>
    <x v="0"/>
    <x v="4"/>
    <n v="818.55"/>
    <n v="0"/>
    <m/>
    <m/>
    <s v="BCM"/>
  </r>
  <r>
    <x v="11"/>
    <x v="7"/>
    <m/>
    <m/>
    <x v="4"/>
    <x v="5"/>
    <n v="97503.39"/>
    <m/>
    <m/>
    <m/>
    <m/>
  </r>
  <r>
    <x v="11"/>
    <x v="7"/>
    <m/>
    <m/>
    <x v="4"/>
    <x v="5"/>
    <n v="5295.64"/>
    <m/>
    <m/>
    <m/>
    <m/>
  </r>
  <r>
    <x v="11"/>
    <x v="7"/>
    <m/>
    <m/>
    <x v="4"/>
    <x v="5"/>
    <n v="647.63"/>
    <m/>
    <m/>
    <m/>
    <m/>
  </r>
  <r>
    <x v="11"/>
    <x v="7"/>
    <m/>
    <m/>
    <x v="4"/>
    <x v="5"/>
    <n v="114894.69"/>
    <m/>
    <m/>
    <m/>
    <m/>
  </r>
  <r>
    <x v="11"/>
    <x v="7"/>
    <m/>
    <m/>
    <x v="4"/>
    <x v="5"/>
    <n v="17066.77"/>
    <m/>
    <m/>
    <m/>
    <m/>
  </r>
  <r>
    <x v="11"/>
    <x v="7"/>
    <m/>
    <m/>
    <x v="4"/>
    <x v="5"/>
    <n v="178456.61"/>
    <m/>
    <m/>
    <m/>
    <m/>
  </r>
  <r>
    <x v="11"/>
    <x v="7"/>
    <m/>
    <m/>
    <x v="4"/>
    <x v="5"/>
    <n v="227324.64"/>
    <m/>
    <m/>
    <m/>
    <m/>
  </r>
  <r>
    <x v="11"/>
    <x v="7"/>
    <m/>
    <m/>
    <x v="4"/>
    <x v="5"/>
    <n v="1474986.84"/>
    <m/>
    <m/>
    <m/>
    <m/>
  </r>
  <r>
    <x v="11"/>
    <x v="7"/>
    <m/>
    <m/>
    <x v="4"/>
    <x v="5"/>
    <n v="101707.28"/>
    <m/>
    <m/>
    <m/>
    <m/>
  </r>
  <r>
    <x v="11"/>
    <x v="7"/>
    <m/>
    <m/>
    <x v="4"/>
    <x v="5"/>
    <n v="1768.95"/>
    <m/>
    <m/>
    <m/>
    <m/>
  </r>
  <r>
    <x v="11"/>
    <x v="7"/>
    <m/>
    <m/>
    <x v="4"/>
    <x v="5"/>
    <n v="87678.52"/>
    <m/>
    <m/>
    <m/>
    <m/>
  </r>
  <r>
    <x v="11"/>
    <x v="9"/>
    <m/>
    <m/>
    <x v="4"/>
    <x v="5"/>
    <n v="116623.47"/>
    <m/>
    <m/>
    <m/>
    <m/>
  </r>
  <r>
    <x v="11"/>
    <x v="9"/>
    <m/>
    <m/>
    <x v="4"/>
    <x v="5"/>
    <n v="792.98"/>
    <m/>
    <m/>
    <m/>
    <m/>
  </r>
  <r>
    <x v="11"/>
    <x v="9"/>
    <m/>
    <m/>
    <x v="4"/>
    <x v="5"/>
    <n v="177495.59"/>
    <m/>
    <m/>
    <m/>
    <m/>
  </r>
  <r>
    <x v="11"/>
    <x v="9"/>
    <m/>
    <m/>
    <x v="4"/>
    <x v="5"/>
    <n v="1639367.56"/>
    <m/>
    <m/>
    <m/>
    <m/>
  </r>
  <r>
    <x v="11"/>
    <x v="9"/>
    <m/>
    <m/>
    <x v="4"/>
    <x v="5"/>
    <n v="287593.78999999998"/>
    <m/>
    <m/>
    <m/>
    <m/>
  </r>
  <r>
    <x v="11"/>
    <x v="9"/>
    <m/>
    <m/>
    <x v="4"/>
    <x v="5"/>
    <n v="91399.81"/>
    <m/>
    <m/>
    <m/>
    <m/>
  </r>
  <r>
    <x v="11"/>
    <x v="9"/>
    <m/>
    <m/>
    <x v="4"/>
    <x v="5"/>
    <n v="191275.45"/>
    <m/>
    <m/>
    <m/>
    <m/>
  </r>
  <r>
    <x v="11"/>
    <x v="9"/>
    <m/>
    <m/>
    <x v="4"/>
    <x v="5"/>
    <n v="13409.94"/>
    <m/>
    <m/>
    <m/>
    <m/>
  </r>
  <r>
    <x v="11"/>
    <x v="9"/>
    <m/>
    <m/>
    <x v="4"/>
    <x v="5"/>
    <n v="37965.06"/>
    <m/>
    <m/>
    <m/>
    <m/>
  </r>
  <r>
    <x v="11"/>
    <x v="8"/>
    <m/>
    <m/>
    <x v="4"/>
    <x v="5"/>
    <n v="8196.9699999999993"/>
    <m/>
    <m/>
    <m/>
    <m/>
  </r>
  <r>
    <x v="11"/>
    <x v="8"/>
    <m/>
    <m/>
    <x v="4"/>
    <x v="5"/>
    <n v="125781.58"/>
    <m/>
    <m/>
    <m/>
    <m/>
  </r>
  <r>
    <x v="11"/>
    <x v="8"/>
    <m/>
    <m/>
    <x v="4"/>
    <x v="5"/>
    <n v="87702.58"/>
    <m/>
    <m/>
    <m/>
    <m/>
  </r>
  <r>
    <x v="11"/>
    <x v="8"/>
    <m/>
    <m/>
    <x v="4"/>
    <x v="5"/>
    <n v="10694.7"/>
    <m/>
    <m/>
    <m/>
    <m/>
  </r>
  <r>
    <x v="11"/>
    <x v="8"/>
    <m/>
    <m/>
    <x v="4"/>
    <x v="5"/>
    <n v="2952.38"/>
    <m/>
    <m/>
    <m/>
    <m/>
  </r>
  <r>
    <x v="11"/>
    <x v="8"/>
    <m/>
    <m/>
    <x v="4"/>
    <x v="5"/>
    <n v="8630.25"/>
    <m/>
    <m/>
    <m/>
    <m/>
  </r>
  <r>
    <x v="11"/>
    <x v="8"/>
    <m/>
    <m/>
    <x v="4"/>
    <x v="5"/>
    <n v="76876.37"/>
    <m/>
    <m/>
    <m/>
    <m/>
  </r>
  <r>
    <x v="11"/>
    <x v="8"/>
    <m/>
    <m/>
    <x v="4"/>
    <x v="5"/>
    <n v="81611.97"/>
    <m/>
    <m/>
    <m/>
    <m/>
  </r>
  <r>
    <x v="11"/>
    <x v="8"/>
    <m/>
    <m/>
    <x v="4"/>
    <x v="5"/>
    <n v="84083.99"/>
    <m/>
    <m/>
    <m/>
    <m/>
  </r>
  <r>
    <x v="11"/>
    <x v="8"/>
    <m/>
    <m/>
    <x v="4"/>
    <x v="5"/>
    <n v="9655.17"/>
    <m/>
    <m/>
    <m/>
    <m/>
  </r>
  <r>
    <x v="11"/>
    <x v="8"/>
    <m/>
    <m/>
    <x v="4"/>
    <x v="5"/>
    <n v="1157624.82"/>
    <m/>
    <m/>
    <m/>
    <m/>
  </r>
  <r>
    <x v="11"/>
    <x v="3"/>
    <m/>
    <m/>
    <x v="4"/>
    <x v="5"/>
    <n v="12410.46"/>
    <m/>
    <m/>
    <m/>
    <m/>
  </r>
  <r>
    <x v="11"/>
    <x v="3"/>
    <m/>
    <m/>
    <x v="4"/>
    <x v="5"/>
    <n v="84048.3"/>
    <m/>
    <m/>
    <m/>
    <m/>
  </r>
  <r>
    <x v="11"/>
    <x v="3"/>
    <m/>
    <m/>
    <x v="4"/>
    <x v="5"/>
    <n v="145181.29"/>
    <m/>
    <m/>
    <m/>
    <m/>
  </r>
  <r>
    <x v="11"/>
    <x v="3"/>
    <m/>
    <m/>
    <x v="4"/>
    <x v="5"/>
    <n v="775.98"/>
    <m/>
    <m/>
    <m/>
    <m/>
  </r>
  <r>
    <x v="11"/>
    <x v="3"/>
    <m/>
    <m/>
    <x v="4"/>
    <x v="5"/>
    <n v="5200.6099999999997"/>
    <m/>
    <m/>
    <m/>
    <m/>
  </r>
  <r>
    <x v="11"/>
    <x v="3"/>
    <m/>
    <m/>
    <x v="4"/>
    <x v="5"/>
    <n v="24376.58"/>
    <m/>
    <m/>
    <m/>
    <m/>
  </r>
  <r>
    <x v="11"/>
    <x v="3"/>
    <m/>
    <m/>
    <x v="4"/>
    <x v="5"/>
    <n v="94794.48"/>
    <m/>
    <m/>
    <m/>
    <m/>
  </r>
  <r>
    <x v="11"/>
    <x v="3"/>
    <m/>
    <m/>
    <x v="4"/>
    <x v="5"/>
    <n v="137967.71"/>
    <m/>
    <m/>
    <m/>
    <m/>
  </r>
  <r>
    <x v="11"/>
    <x v="3"/>
    <m/>
    <m/>
    <x v="4"/>
    <x v="5"/>
    <n v="1736644.73"/>
    <m/>
    <m/>
    <m/>
    <m/>
  </r>
  <r>
    <x v="11"/>
    <x v="3"/>
    <m/>
    <m/>
    <x v="4"/>
    <x v="5"/>
    <n v="1364.25"/>
    <m/>
    <m/>
    <m/>
    <m/>
  </r>
  <r>
    <x v="11"/>
    <x v="3"/>
    <m/>
    <m/>
    <x v="4"/>
    <x v="5"/>
    <n v="14967.54"/>
    <m/>
    <m/>
    <m/>
    <m/>
  </r>
  <r>
    <x v="11"/>
    <x v="0"/>
    <m/>
    <m/>
    <x v="4"/>
    <x v="5"/>
    <n v="4004.47"/>
    <m/>
    <m/>
    <m/>
    <m/>
  </r>
  <r>
    <x v="11"/>
    <x v="0"/>
    <m/>
    <m/>
    <x v="4"/>
    <x v="5"/>
    <n v="72265.460000000006"/>
    <m/>
    <m/>
    <m/>
    <m/>
  </r>
  <r>
    <x v="11"/>
    <x v="0"/>
    <m/>
    <m/>
    <x v="4"/>
    <x v="5"/>
    <n v="7232.84"/>
    <m/>
    <m/>
    <m/>
    <m/>
  </r>
  <r>
    <x v="11"/>
    <x v="0"/>
    <m/>
    <m/>
    <x v="4"/>
    <x v="5"/>
    <n v="1040277.62"/>
    <m/>
    <m/>
    <m/>
    <m/>
  </r>
  <r>
    <x v="11"/>
    <x v="0"/>
    <m/>
    <m/>
    <x v="4"/>
    <x v="5"/>
    <n v="8528.2000000000007"/>
    <m/>
    <m/>
    <m/>
    <m/>
  </r>
  <r>
    <x v="11"/>
    <x v="0"/>
    <m/>
    <m/>
    <x v="4"/>
    <x v="5"/>
    <n v="122220.09"/>
    <m/>
    <m/>
    <m/>
    <m/>
  </r>
  <r>
    <x v="11"/>
    <x v="0"/>
    <m/>
    <m/>
    <x v="4"/>
    <x v="5"/>
    <n v="9819.7900000000009"/>
    <m/>
    <m/>
    <m/>
    <m/>
  </r>
  <r>
    <x v="11"/>
    <x v="0"/>
    <m/>
    <m/>
    <x v="4"/>
    <x v="5"/>
    <n v="159545.48000000001"/>
    <m/>
    <m/>
    <m/>
    <m/>
  </r>
  <r>
    <x v="11"/>
    <x v="0"/>
    <m/>
    <m/>
    <x v="4"/>
    <x v="5"/>
    <n v="5125.9399999999996"/>
    <m/>
    <m/>
    <m/>
    <m/>
  </r>
  <r>
    <x v="11"/>
    <x v="0"/>
    <m/>
    <m/>
    <x v="4"/>
    <x v="5"/>
    <n v="105419.48"/>
    <m/>
    <m/>
    <m/>
    <m/>
  </r>
  <r>
    <x v="11"/>
    <x v="0"/>
    <m/>
    <m/>
    <x v="4"/>
    <x v="5"/>
    <n v="110906.23"/>
    <m/>
    <m/>
    <m/>
    <m/>
  </r>
  <r>
    <x v="11"/>
    <x v="10"/>
    <m/>
    <m/>
    <x v="4"/>
    <x v="5"/>
    <n v="12952.6"/>
    <m/>
    <m/>
    <m/>
    <m/>
  </r>
  <r>
    <x v="11"/>
    <x v="10"/>
    <m/>
    <m/>
    <x v="4"/>
    <x v="5"/>
    <n v="49798.09"/>
    <m/>
    <m/>
    <m/>
    <m/>
  </r>
  <r>
    <x v="11"/>
    <x v="10"/>
    <m/>
    <m/>
    <x v="4"/>
    <x v="5"/>
    <n v="464.22"/>
    <m/>
    <m/>
    <m/>
    <m/>
  </r>
  <r>
    <x v="11"/>
    <x v="10"/>
    <m/>
    <m/>
    <x v="4"/>
    <x v="5"/>
    <n v="107753.09"/>
    <m/>
    <m/>
    <m/>
    <m/>
  </r>
  <r>
    <x v="11"/>
    <x v="10"/>
    <m/>
    <m/>
    <x v="4"/>
    <x v="5"/>
    <n v="32706.22"/>
    <m/>
    <m/>
    <m/>
    <m/>
  </r>
  <r>
    <x v="11"/>
    <x v="10"/>
    <m/>
    <m/>
    <x v="4"/>
    <x v="5"/>
    <n v="14752.87"/>
    <m/>
    <m/>
    <m/>
    <m/>
  </r>
  <r>
    <x v="11"/>
    <x v="10"/>
    <m/>
    <m/>
    <x v="4"/>
    <x v="5"/>
    <n v="18535.509999999998"/>
    <m/>
    <m/>
    <m/>
    <m/>
  </r>
  <r>
    <x v="11"/>
    <x v="10"/>
    <m/>
    <m/>
    <x v="4"/>
    <x v="5"/>
    <n v="1097140.05"/>
    <m/>
    <m/>
    <m/>
    <m/>
  </r>
  <r>
    <x v="11"/>
    <x v="10"/>
    <m/>
    <m/>
    <x v="4"/>
    <x v="5"/>
    <n v="177179.67"/>
    <m/>
    <m/>
    <m/>
    <m/>
  </r>
  <r>
    <x v="11"/>
    <x v="10"/>
    <m/>
    <m/>
    <x v="4"/>
    <x v="5"/>
    <n v="15883.08"/>
    <m/>
    <m/>
    <m/>
    <m/>
  </r>
  <r>
    <x v="11"/>
    <x v="10"/>
    <m/>
    <m/>
    <x v="4"/>
    <x v="5"/>
    <n v="3796.66"/>
    <m/>
    <m/>
    <m/>
    <m/>
  </r>
  <r>
    <x v="11"/>
    <x v="10"/>
    <m/>
    <m/>
    <x v="4"/>
    <x v="5"/>
    <n v="11228.5"/>
    <m/>
    <m/>
    <m/>
    <m/>
  </r>
  <r>
    <x v="11"/>
    <x v="10"/>
    <m/>
    <m/>
    <x v="4"/>
    <x v="5"/>
    <n v="101277.91"/>
    <m/>
    <m/>
    <m/>
    <m/>
  </r>
  <r>
    <x v="11"/>
    <x v="11"/>
    <m/>
    <m/>
    <x v="4"/>
    <x v="5"/>
    <n v="44554.77"/>
    <m/>
    <m/>
    <m/>
    <m/>
  </r>
  <r>
    <x v="11"/>
    <x v="11"/>
    <m/>
    <m/>
    <x v="4"/>
    <x v="5"/>
    <n v="2024.55"/>
    <m/>
    <m/>
    <m/>
    <m/>
  </r>
  <r>
    <x v="11"/>
    <x v="11"/>
    <m/>
    <m/>
    <x v="4"/>
    <x v="5"/>
    <n v="156548.92000000001"/>
    <m/>
    <m/>
    <m/>
    <m/>
  </r>
  <r>
    <x v="11"/>
    <x v="11"/>
    <m/>
    <m/>
    <x v="4"/>
    <x v="5"/>
    <n v="27370.73"/>
    <m/>
    <m/>
    <m/>
    <m/>
  </r>
  <r>
    <x v="11"/>
    <x v="11"/>
    <m/>
    <m/>
    <x v="4"/>
    <x v="5"/>
    <n v="4101.74"/>
    <m/>
    <m/>
    <m/>
    <m/>
  </r>
  <r>
    <x v="11"/>
    <x v="11"/>
    <m/>
    <m/>
    <x v="4"/>
    <x v="5"/>
    <n v="89994.51"/>
    <m/>
    <m/>
    <m/>
    <m/>
  </r>
  <r>
    <x v="11"/>
    <x v="11"/>
    <m/>
    <m/>
    <x v="4"/>
    <x v="5"/>
    <n v="7426.65"/>
    <m/>
    <m/>
    <m/>
    <m/>
  </r>
  <r>
    <x v="11"/>
    <x v="11"/>
    <m/>
    <m/>
    <x v="4"/>
    <x v="5"/>
    <n v="1773.53"/>
    <m/>
    <m/>
    <m/>
    <m/>
  </r>
  <r>
    <x v="11"/>
    <x v="11"/>
    <m/>
    <m/>
    <x v="4"/>
    <x v="5"/>
    <n v="2445.25"/>
    <m/>
    <m/>
    <m/>
    <m/>
  </r>
  <r>
    <x v="11"/>
    <x v="11"/>
    <m/>
    <m/>
    <x v="4"/>
    <x v="5"/>
    <n v="56011.54"/>
    <m/>
    <m/>
    <m/>
    <m/>
  </r>
  <r>
    <x v="11"/>
    <x v="11"/>
    <m/>
    <m/>
    <x v="4"/>
    <x v="5"/>
    <n v="60299.22"/>
    <m/>
    <m/>
    <m/>
    <m/>
  </r>
  <r>
    <x v="11"/>
    <x v="11"/>
    <m/>
    <m/>
    <x v="4"/>
    <x v="5"/>
    <n v="1193707.74"/>
    <m/>
    <m/>
    <m/>
    <m/>
  </r>
  <r>
    <x v="11"/>
    <x v="4"/>
    <m/>
    <m/>
    <x v="4"/>
    <x v="5"/>
    <n v="2786.21"/>
    <m/>
    <m/>
    <m/>
    <m/>
  </r>
  <r>
    <x v="11"/>
    <x v="4"/>
    <m/>
    <m/>
    <x v="4"/>
    <x v="5"/>
    <n v="115147.04"/>
    <m/>
    <m/>
    <m/>
    <m/>
  </r>
  <r>
    <x v="11"/>
    <x v="4"/>
    <m/>
    <m/>
    <x v="4"/>
    <x v="5"/>
    <n v="114583.89"/>
    <m/>
    <m/>
    <m/>
    <m/>
  </r>
  <r>
    <x v="11"/>
    <x v="4"/>
    <m/>
    <m/>
    <x v="4"/>
    <x v="5"/>
    <n v="61909.1"/>
    <m/>
    <m/>
    <m/>
    <m/>
  </r>
  <r>
    <x v="11"/>
    <x v="4"/>
    <m/>
    <m/>
    <x v="4"/>
    <x v="5"/>
    <n v="73577.429999999993"/>
    <m/>
    <m/>
    <m/>
    <m/>
  </r>
  <r>
    <x v="11"/>
    <x v="4"/>
    <m/>
    <m/>
    <x v="4"/>
    <x v="5"/>
    <n v="16303.74"/>
    <m/>
    <m/>
    <m/>
    <m/>
  </r>
  <r>
    <x v="11"/>
    <x v="4"/>
    <m/>
    <m/>
    <x v="4"/>
    <x v="5"/>
    <n v="1329.22"/>
    <m/>
    <m/>
    <m/>
    <m/>
  </r>
  <r>
    <x v="11"/>
    <x v="4"/>
    <m/>
    <m/>
    <x v="4"/>
    <x v="5"/>
    <n v="855439.79"/>
    <m/>
    <m/>
    <m/>
    <m/>
  </r>
  <r>
    <x v="11"/>
    <x v="4"/>
    <m/>
    <m/>
    <x v="4"/>
    <x v="5"/>
    <n v="40662.879999999997"/>
    <m/>
    <m/>
    <m/>
    <m/>
  </r>
  <r>
    <x v="11"/>
    <x v="1"/>
    <m/>
    <m/>
    <x v="4"/>
    <x v="5"/>
    <n v="6539.23"/>
    <m/>
    <m/>
    <m/>
    <m/>
  </r>
  <r>
    <x v="11"/>
    <x v="1"/>
    <m/>
    <m/>
    <x v="4"/>
    <x v="5"/>
    <n v="5708.74"/>
    <m/>
    <m/>
    <m/>
    <m/>
  </r>
  <r>
    <x v="11"/>
    <x v="1"/>
    <m/>
    <m/>
    <x v="4"/>
    <x v="5"/>
    <n v="51920.75"/>
    <m/>
    <m/>
    <m/>
    <m/>
  </r>
  <r>
    <x v="11"/>
    <x v="1"/>
    <m/>
    <m/>
    <x v="4"/>
    <x v="5"/>
    <n v="1297705.69"/>
    <m/>
    <m/>
    <m/>
    <m/>
  </r>
  <r>
    <x v="11"/>
    <x v="1"/>
    <m/>
    <m/>
    <x v="4"/>
    <x v="5"/>
    <n v="118854.69"/>
    <m/>
    <m/>
    <m/>
    <m/>
  </r>
  <r>
    <x v="11"/>
    <x v="1"/>
    <m/>
    <m/>
    <x v="4"/>
    <x v="5"/>
    <n v="31841.73"/>
    <m/>
    <m/>
    <m/>
    <m/>
  </r>
  <r>
    <x v="11"/>
    <x v="1"/>
    <m/>
    <m/>
    <x v="4"/>
    <x v="5"/>
    <n v="30863.45"/>
    <m/>
    <m/>
    <m/>
    <m/>
  </r>
  <r>
    <x v="11"/>
    <x v="1"/>
    <m/>
    <m/>
    <x v="4"/>
    <x v="5"/>
    <n v="92469.78"/>
    <m/>
    <m/>
    <m/>
    <m/>
  </r>
  <r>
    <x v="11"/>
    <x v="5"/>
    <m/>
    <m/>
    <x v="4"/>
    <x v="5"/>
    <n v="1307484.3400000001"/>
    <m/>
    <m/>
    <m/>
    <m/>
  </r>
  <r>
    <x v="11"/>
    <x v="5"/>
    <m/>
    <m/>
    <x v="4"/>
    <x v="5"/>
    <n v="47760.46"/>
    <m/>
    <m/>
    <m/>
    <m/>
  </r>
  <r>
    <x v="11"/>
    <x v="5"/>
    <m/>
    <m/>
    <x v="4"/>
    <x v="5"/>
    <n v="82257.55"/>
    <m/>
    <m/>
    <m/>
    <m/>
  </r>
  <r>
    <x v="11"/>
    <x v="5"/>
    <m/>
    <m/>
    <x v="4"/>
    <x v="5"/>
    <n v="58792.06"/>
    <m/>
    <m/>
    <m/>
    <m/>
  </r>
  <r>
    <x v="11"/>
    <x v="5"/>
    <m/>
    <m/>
    <x v="4"/>
    <x v="5"/>
    <n v="148941.63"/>
    <m/>
    <m/>
    <m/>
    <m/>
  </r>
  <r>
    <x v="11"/>
    <x v="5"/>
    <m/>
    <m/>
    <x v="4"/>
    <x v="5"/>
    <n v="216265.37"/>
    <m/>
    <m/>
    <m/>
    <m/>
  </r>
  <r>
    <x v="11"/>
    <x v="5"/>
    <m/>
    <m/>
    <x v="4"/>
    <x v="5"/>
    <n v="38.14"/>
    <m/>
    <m/>
    <m/>
    <m/>
  </r>
  <r>
    <x v="11"/>
    <x v="5"/>
    <m/>
    <m/>
    <x v="4"/>
    <x v="5"/>
    <n v="69463.06"/>
    <m/>
    <m/>
    <m/>
    <m/>
  </r>
  <r>
    <x v="11"/>
    <x v="5"/>
    <m/>
    <m/>
    <x v="4"/>
    <x v="5"/>
    <n v="153840.62"/>
    <m/>
    <m/>
    <m/>
    <m/>
  </r>
  <r>
    <x v="11"/>
    <x v="5"/>
    <m/>
    <m/>
    <x v="4"/>
    <x v="5"/>
    <n v="18908.47"/>
    <m/>
    <m/>
    <m/>
    <m/>
  </r>
  <r>
    <x v="11"/>
    <x v="6"/>
    <m/>
    <m/>
    <x v="4"/>
    <x v="5"/>
    <n v="183013.88"/>
    <m/>
    <m/>
    <m/>
    <m/>
  </r>
  <r>
    <x v="11"/>
    <x v="6"/>
    <m/>
    <m/>
    <x v="4"/>
    <x v="5"/>
    <n v="409.28"/>
    <m/>
    <m/>
    <m/>
    <m/>
  </r>
  <r>
    <x v="11"/>
    <x v="6"/>
    <m/>
    <m/>
    <x v="4"/>
    <x v="5"/>
    <n v="38104.879999999997"/>
    <m/>
    <m/>
    <m/>
    <m/>
  </r>
  <r>
    <x v="11"/>
    <x v="6"/>
    <m/>
    <m/>
    <x v="4"/>
    <x v="5"/>
    <n v="18393.3"/>
    <m/>
    <m/>
    <m/>
    <m/>
  </r>
  <r>
    <x v="11"/>
    <x v="6"/>
    <m/>
    <m/>
    <x v="4"/>
    <x v="5"/>
    <n v="6257.16"/>
    <m/>
    <m/>
    <m/>
    <m/>
  </r>
  <r>
    <x v="11"/>
    <x v="6"/>
    <m/>
    <m/>
    <x v="4"/>
    <x v="5"/>
    <n v="95843.09"/>
    <m/>
    <m/>
    <m/>
    <m/>
  </r>
  <r>
    <x v="11"/>
    <x v="6"/>
    <m/>
    <m/>
    <x v="4"/>
    <x v="5"/>
    <n v="16330.55"/>
    <m/>
    <m/>
    <m/>
    <m/>
  </r>
  <r>
    <x v="11"/>
    <x v="6"/>
    <m/>
    <m/>
    <x v="4"/>
    <x v="5"/>
    <n v="66426.149999999994"/>
    <m/>
    <m/>
    <m/>
    <m/>
  </r>
  <r>
    <x v="11"/>
    <x v="6"/>
    <m/>
    <m/>
    <x v="4"/>
    <x v="5"/>
    <n v="322253.13"/>
    <m/>
    <m/>
    <m/>
    <m/>
  </r>
  <r>
    <x v="11"/>
    <x v="6"/>
    <m/>
    <m/>
    <x v="4"/>
    <x v="5"/>
    <n v="1510633.68"/>
    <m/>
    <m/>
    <m/>
    <m/>
  </r>
  <r>
    <x v="11"/>
    <x v="6"/>
    <m/>
    <m/>
    <x v="4"/>
    <x v="5"/>
    <n v="93932.07"/>
    <m/>
    <m/>
    <m/>
    <m/>
  </r>
  <r>
    <x v="11"/>
    <x v="2"/>
    <m/>
    <m/>
    <x v="4"/>
    <x v="5"/>
    <n v="179597.85"/>
    <m/>
    <m/>
    <m/>
    <m/>
  </r>
  <r>
    <x v="11"/>
    <x v="2"/>
    <m/>
    <m/>
    <x v="4"/>
    <x v="5"/>
    <n v="39763.879999999997"/>
    <m/>
    <m/>
    <m/>
    <m/>
  </r>
  <r>
    <x v="11"/>
    <x v="2"/>
    <m/>
    <m/>
    <x v="4"/>
    <x v="5"/>
    <n v="51713.78"/>
    <m/>
    <m/>
    <m/>
    <m/>
  </r>
  <r>
    <x v="11"/>
    <x v="2"/>
    <m/>
    <m/>
    <x v="4"/>
    <x v="5"/>
    <n v="1306636.6499999999"/>
    <m/>
    <m/>
    <m/>
    <m/>
  </r>
  <r>
    <x v="11"/>
    <x v="2"/>
    <m/>
    <m/>
    <x v="4"/>
    <x v="5"/>
    <n v="72245.070000000007"/>
    <m/>
    <m/>
    <m/>
    <m/>
  </r>
  <r>
    <x v="11"/>
    <x v="2"/>
    <m/>
    <m/>
    <x v="4"/>
    <x v="5"/>
    <n v="723.19"/>
    <m/>
    <m/>
    <m/>
    <m/>
  </r>
  <r>
    <x v="11"/>
    <x v="2"/>
    <m/>
    <m/>
    <x v="4"/>
    <x v="5"/>
    <n v="8928.39"/>
    <m/>
    <m/>
    <m/>
    <m/>
  </r>
  <r>
    <x v="11"/>
    <x v="2"/>
    <m/>
    <m/>
    <x v="4"/>
    <x v="5"/>
    <n v="88167.26"/>
    <m/>
    <m/>
    <m/>
    <m/>
  </r>
  <r>
    <x v="11"/>
    <x v="2"/>
    <m/>
    <m/>
    <x v="4"/>
    <x v="5"/>
    <n v="24141.37"/>
    <m/>
    <m/>
    <m/>
    <m/>
  </r>
  <r>
    <x v="11"/>
    <x v="2"/>
    <m/>
    <m/>
    <x v="4"/>
    <x v="5"/>
    <n v="150288.94"/>
    <m/>
    <m/>
    <m/>
    <m/>
  </r>
  <r>
    <x v="15"/>
    <x v="12"/>
    <m/>
    <m/>
    <x v="4"/>
    <x v="6"/>
    <m/>
    <m/>
    <m/>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1" cacheId="8" applyNumberFormats="0" applyBorderFormats="0" applyFontFormats="0" applyPatternFormats="0" applyAlignmentFormats="0" applyWidthHeightFormats="1" dataCaption="Values" updatedVersion="6" minRefreshableVersion="3" useAutoFormatting="1" colGrandTotals="0" itemPrintTitles="1" createdVersion="5" indent="0" outline="1" outlineData="1" multipleFieldFilters="0">
  <location ref="B5:H9" firstHeaderRow="1" firstDataRow="2" firstDataCol="1" rowPageCount="1" colPageCount="1"/>
  <pivotFields count="11">
    <pivotField axis="axisCol" showAll="0">
      <items count="17">
        <item h="1" x="10"/>
        <item h="1" x="8"/>
        <item h="1" x="5"/>
        <item h="1" x="13"/>
        <item h="1" x="12"/>
        <item h="1" x="1"/>
        <item h="1" x="7"/>
        <item h="1" x="6"/>
        <item x="2"/>
        <item x="14"/>
        <item x="3"/>
        <item x="9"/>
        <item x="0"/>
        <item x="4"/>
        <item x="15"/>
        <item h="1" x="11"/>
        <item t="default"/>
      </items>
    </pivotField>
    <pivotField showAll="0"/>
    <pivotField showAll="0"/>
    <pivotField showAll="0"/>
    <pivotField axis="axisRow" showAll="0">
      <items count="6">
        <item x="3"/>
        <item x="2"/>
        <item x="1"/>
        <item x="0"/>
        <item x="4"/>
        <item t="default"/>
      </items>
    </pivotField>
    <pivotField axis="axisPage" showAll="0">
      <items count="8">
        <item x="1"/>
        <item x="5"/>
        <item x="2"/>
        <item x="0"/>
        <item x="3"/>
        <item x="4"/>
        <item x="6"/>
        <item t="default"/>
      </items>
    </pivotField>
    <pivotField showAll="0"/>
    <pivotField dataField="1" showAll="0"/>
    <pivotField showAll="0"/>
    <pivotField showAll="0"/>
    <pivotField showAll="0"/>
  </pivotFields>
  <rowFields count="1">
    <field x="4"/>
  </rowFields>
  <rowItems count="3">
    <i>
      <x v="2"/>
    </i>
    <i>
      <x v="3"/>
    </i>
    <i t="grand">
      <x/>
    </i>
  </rowItems>
  <colFields count="1">
    <field x="0"/>
  </colFields>
  <colItems count="6">
    <i>
      <x v="8"/>
    </i>
    <i>
      <x v="9"/>
    </i>
    <i>
      <x v="10"/>
    </i>
    <i>
      <x v="11"/>
    </i>
    <i>
      <x v="12"/>
    </i>
    <i>
      <x v="13"/>
    </i>
  </colItems>
  <pageFields count="1">
    <pageField fld="5" item="3" hier="-1"/>
  </pageFields>
  <dataFields count="1">
    <dataField name="Sum of TOTAL_I" fld="7" baseField="4" baseItem="2"/>
  </dataFields>
  <pivotTableStyleInfo name="PivotStyleMedium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PivotTable3" cacheId="8" applyNumberFormats="0" applyBorderFormats="0" applyFontFormats="0" applyPatternFormats="0" applyAlignmentFormats="0" applyWidthHeightFormats="1" dataCaption="Values" updatedVersion="6" minRefreshableVersion="3" colGrandTotals="0" itemPrintTitles="1" createdVersion="5" indent="0" outline="1" outlineData="1" multipleFieldFilters="0">
  <location ref="B29:H34" firstHeaderRow="1" firstDataRow="2" firstDataCol="1" rowPageCount="1" colPageCount="1"/>
  <pivotFields count="11">
    <pivotField axis="axisCol" showAll="0">
      <items count="17">
        <item h="1" x="10"/>
        <item h="1" x="8"/>
        <item h="1" x="5"/>
        <item h="1" x="13"/>
        <item h="1" x="12"/>
        <item h="1" x="1"/>
        <item h="1" x="7"/>
        <item h="1" x="6"/>
        <item x="2"/>
        <item x="14"/>
        <item x="3"/>
        <item x="9"/>
        <item x="0"/>
        <item x="4"/>
        <item x="15"/>
        <item h="1" x="11"/>
        <item t="default"/>
      </items>
    </pivotField>
    <pivotField showAll="0"/>
    <pivotField showAll="0"/>
    <pivotField showAll="0"/>
    <pivotField axis="axisRow" showAll="0">
      <items count="6">
        <item x="3"/>
        <item x="2"/>
        <item x="1"/>
        <item x="0"/>
        <item x="4"/>
        <item t="default"/>
      </items>
    </pivotField>
    <pivotField axis="axisPage" showAll="0">
      <items count="8">
        <item x="1"/>
        <item x="5"/>
        <item x="2"/>
        <item x="0"/>
        <item x="3"/>
        <item x="4"/>
        <item x="6"/>
        <item t="default"/>
      </items>
    </pivotField>
    <pivotField dataField="1" showAll="0"/>
    <pivotField showAll="0"/>
    <pivotField showAll="0"/>
    <pivotField showAll="0"/>
    <pivotField showAll="0"/>
  </pivotFields>
  <rowFields count="1">
    <field x="4"/>
  </rowFields>
  <rowItems count="4">
    <i>
      <x v="1"/>
    </i>
    <i>
      <x v="2"/>
    </i>
    <i>
      <x v="3"/>
    </i>
    <i t="grand">
      <x/>
    </i>
  </rowItems>
  <colFields count="1">
    <field x="0"/>
  </colFields>
  <colItems count="6">
    <i>
      <x v="8"/>
    </i>
    <i>
      <x v="9"/>
    </i>
    <i>
      <x v="10"/>
    </i>
    <i>
      <x v="11"/>
    </i>
    <i>
      <x v="12"/>
    </i>
    <i>
      <x v="13"/>
    </i>
  </colItems>
  <pageFields count="1">
    <pageField fld="5" item="0" hier="-1"/>
  </pageFields>
  <dataFields count="1">
    <dataField name="Sum of TOT_P_B" fld="6" baseField="4" baseItem="3" numFmtId="165"/>
  </dataFields>
  <formats count="3">
    <format dxfId="2">
      <pivotArea outline="0" collapsedLevelsAreSubtotals="1" fieldPosition="0"/>
    </format>
    <format dxfId="1">
      <pivotArea outline="0" collapsedLevelsAreSubtotals="1" fieldPosition="0"/>
    </format>
    <format dxfId="0">
      <pivotArea outline="0" collapsedLevelsAreSubtotals="1" fieldPosition="0"/>
    </format>
  </formats>
  <pivotTableStyleInfo name="PivotStyleMedium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xml><?xml version="1.0" encoding="utf-8"?>
<pivotTableDefinition xmlns="http://schemas.openxmlformats.org/spreadsheetml/2006/main" name="PivotTable2" cacheId="8" applyNumberFormats="0" applyBorderFormats="0" applyFontFormats="0" applyPatternFormats="0" applyAlignmentFormats="0" applyWidthHeightFormats="1" dataCaption="Values" updatedVersion="6" minRefreshableVersion="3" colGrandTotals="0" itemPrintTitles="1" createdVersion="5" indent="0" outline="1" outlineData="1" multipleFieldFilters="0">
  <location ref="B17:H21" firstHeaderRow="1" firstDataRow="2" firstDataCol="1" rowPageCount="1" colPageCount="1"/>
  <pivotFields count="11">
    <pivotField axis="axisCol" showAll="0">
      <items count="17">
        <item h="1" x="10"/>
        <item h="1" x="8"/>
        <item h="1" x="5"/>
        <item h="1" x="13"/>
        <item h="1" x="12"/>
        <item h="1" x="1"/>
        <item h="1" x="7"/>
        <item h="1" x="6"/>
        <item x="2"/>
        <item x="14"/>
        <item x="3"/>
        <item x="9"/>
        <item x="0"/>
        <item x="4"/>
        <item x="15"/>
        <item h="1" x="11"/>
        <item t="default"/>
      </items>
    </pivotField>
    <pivotField showAll="0"/>
    <pivotField showAll="0"/>
    <pivotField showAll="0"/>
    <pivotField axis="axisRow" showAll="0">
      <items count="6">
        <item x="3"/>
        <item x="2"/>
        <item x="1"/>
        <item x="0"/>
        <item x="4"/>
        <item t="default"/>
      </items>
    </pivotField>
    <pivotField axis="axisPage" showAll="0">
      <items count="8">
        <item x="1"/>
        <item x="5"/>
        <item x="2"/>
        <item x="0"/>
        <item x="3"/>
        <item x="4"/>
        <item x="6"/>
        <item t="default"/>
      </items>
    </pivotField>
    <pivotField dataField="1" showAll="0"/>
    <pivotField showAll="0"/>
    <pivotField showAll="0"/>
    <pivotField showAll="0"/>
    <pivotField showAll="0"/>
  </pivotFields>
  <rowFields count="1">
    <field x="4"/>
  </rowFields>
  <rowItems count="3">
    <i>
      <x v="2"/>
    </i>
    <i>
      <x v="3"/>
    </i>
    <i t="grand">
      <x/>
    </i>
  </rowItems>
  <colFields count="1">
    <field x="0"/>
  </colFields>
  <colItems count="6">
    <i>
      <x v="8"/>
    </i>
    <i>
      <x v="9"/>
    </i>
    <i>
      <x v="10"/>
    </i>
    <i>
      <x v="11"/>
    </i>
    <i>
      <x v="12"/>
    </i>
    <i>
      <x v="13"/>
    </i>
  </colItems>
  <pageFields count="1">
    <pageField fld="5" item="2" hier="-1"/>
  </pageFields>
  <dataFields count="1">
    <dataField name="Sum of TOT_P_B" fld="6" baseField="4" baseItem="3" numFmtId="165"/>
  </dataFields>
  <formats count="3">
    <format dxfId="5">
      <pivotArea outline="0" collapsedLevelsAreSubtotals="1" fieldPosition="0"/>
    </format>
    <format dxfId="4">
      <pivotArea outline="0" collapsedLevelsAreSubtotals="1" fieldPosition="0"/>
    </format>
    <format dxfId="3">
      <pivotArea outline="0" collapsedLevelsAreSubtotals="1" fieldPosition="0"/>
    </format>
  </formats>
  <pivotTableStyleInfo name="PivotStyleMedium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4.xml><?xml version="1.0" encoding="utf-8"?>
<pivotTableDefinition xmlns="http://schemas.openxmlformats.org/spreadsheetml/2006/main" name="PivotTable1" cacheId="8" applyNumberFormats="0" applyBorderFormats="0" applyFontFormats="0" applyPatternFormats="0" applyAlignmentFormats="0" applyWidthHeightFormats="1" dataCaption="Values" updatedVersion="6" minRefreshableVersion="3" useAutoFormatting="1" itemPrintTitles="1" createdVersion="5" indent="0" outline="1" outlineData="1" multipleFieldFilters="0">
  <location ref="B12:S21" firstHeaderRow="1" firstDataRow="2" firstDataCol="1"/>
  <pivotFields count="11">
    <pivotField axis="axisCol" showAll="0">
      <items count="17">
        <item x="10"/>
        <item x="8"/>
        <item x="5"/>
        <item x="13"/>
        <item x="12"/>
        <item x="1"/>
        <item x="7"/>
        <item x="6"/>
        <item x="2"/>
        <item x="14"/>
        <item x="3"/>
        <item x="9"/>
        <item x="0"/>
        <item x="4"/>
        <item x="11"/>
        <item x="15"/>
        <item t="default"/>
      </items>
    </pivotField>
    <pivotField showAll="0"/>
    <pivotField showAll="0"/>
    <pivotField showAll="0"/>
    <pivotField showAll="0"/>
    <pivotField axis="axisRow" showAll="0">
      <items count="8">
        <item x="1"/>
        <item x="5"/>
        <item x="2"/>
        <item x="0"/>
        <item x="3"/>
        <item x="4"/>
        <item x="6"/>
        <item t="default"/>
      </items>
    </pivotField>
    <pivotField dataField="1" showAll="0"/>
    <pivotField showAll="0"/>
    <pivotField showAll="0"/>
    <pivotField showAll="0"/>
    <pivotField showAll="0"/>
  </pivotFields>
  <rowFields count="1">
    <field x="5"/>
  </rowFields>
  <rowItems count="8">
    <i>
      <x/>
    </i>
    <i>
      <x v="1"/>
    </i>
    <i>
      <x v="2"/>
    </i>
    <i>
      <x v="3"/>
    </i>
    <i>
      <x v="4"/>
    </i>
    <i>
      <x v="5"/>
    </i>
    <i>
      <x v="6"/>
    </i>
    <i t="grand">
      <x/>
    </i>
  </rowItems>
  <colFields count="1">
    <field x="0"/>
  </colFields>
  <colItems count="17">
    <i>
      <x/>
    </i>
    <i>
      <x v="1"/>
    </i>
    <i>
      <x v="2"/>
    </i>
    <i>
      <x v="3"/>
    </i>
    <i>
      <x v="4"/>
    </i>
    <i>
      <x v="5"/>
    </i>
    <i>
      <x v="6"/>
    </i>
    <i>
      <x v="7"/>
    </i>
    <i>
      <x v="8"/>
    </i>
    <i>
      <x v="9"/>
    </i>
    <i>
      <x v="10"/>
    </i>
    <i>
      <x v="11"/>
    </i>
    <i>
      <x v="12"/>
    </i>
    <i>
      <x v="13"/>
    </i>
    <i>
      <x v="14"/>
    </i>
    <i>
      <x v="15"/>
    </i>
    <i t="grand">
      <x/>
    </i>
  </colItems>
  <dataFields count="1">
    <dataField name="Sum of TOT_P_B" fld="6" baseField="0" baseItem="0"/>
  </dataFields>
  <pivotTableStyleInfo name="PivotStyleMedium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5.xml><?xml version="1.0" encoding="utf-8"?>
<pivotTableDefinition xmlns="http://schemas.openxmlformats.org/spreadsheetml/2006/main" name="PivotTable1" cacheId="8" applyNumberFormats="0" applyBorderFormats="0" applyFontFormats="0" applyPatternFormats="0" applyAlignmentFormats="0" applyWidthHeightFormats="1" dataCaption="Values" updatedVersion="6" minRefreshableVersion="3" useAutoFormatting="1" itemPrintTitles="1" createdVersion="5" indent="0" outline="1" outlineData="1" multipleFieldFilters="0" chartFormat="2">
  <location ref="C3:F200" firstHeaderRow="1" firstDataRow="2" firstDataCol="1" rowPageCount="1" colPageCount="1"/>
  <pivotFields count="11">
    <pivotField axis="axisRow" showAll="0">
      <items count="17">
        <item x="10"/>
        <item x="8"/>
        <item x="5"/>
        <item x="13"/>
        <item x="12"/>
        <item x="1"/>
        <item x="7"/>
        <item x="6"/>
        <item x="2"/>
        <item x="14"/>
        <item x="15"/>
        <item x="3"/>
        <item x="9"/>
        <item x="0"/>
        <item x="4"/>
        <item x="11"/>
        <item t="default"/>
      </items>
    </pivotField>
    <pivotField axis="axisRow" showAll="0">
      <items count="14">
        <item x="7"/>
        <item x="9"/>
        <item x="8"/>
        <item x="3"/>
        <item x="0"/>
        <item x="10"/>
        <item x="11"/>
        <item x="4"/>
        <item x="1"/>
        <item x="5"/>
        <item x="6"/>
        <item x="2"/>
        <item x="12"/>
        <item t="default"/>
      </items>
    </pivotField>
    <pivotField showAll="0"/>
    <pivotField showAll="0"/>
    <pivotField axis="axisCol" showAll="0">
      <items count="6">
        <item x="3"/>
        <item x="2"/>
        <item x="1"/>
        <item x="0"/>
        <item x="4"/>
        <item t="default"/>
      </items>
    </pivotField>
    <pivotField axis="axisPage" multipleItemSelectionAllowed="1" showAll="0">
      <items count="8">
        <item h="1" x="1"/>
        <item h="1" x="2"/>
        <item x="0"/>
        <item h="1" x="3"/>
        <item h="1" x="4"/>
        <item h="1" x="6"/>
        <item h="1" x="5"/>
        <item t="default"/>
      </items>
    </pivotField>
    <pivotField showAll="0"/>
    <pivotField dataField="1" showAll="0"/>
    <pivotField showAll="0"/>
    <pivotField showAll="0"/>
    <pivotField showAll="0"/>
  </pivotFields>
  <rowFields count="2">
    <field x="0"/>
    <field x="1"/>
  </rowFields>
  <rowItems count="196">
    <i>
      <x/>
    </i>
    <i r="1">
      <x/>
    </i>
    <i r="1">
      <x v="1"/>
    </i>
    <i r="1">
      <x v="2"/>
    </i>
    <i r="1">
      <x v="3"/>
    </i>
    <i r="1">
      <x v="4"/>
    </i>
    <i r="1">
      <x v="5"/>
    </i>
    <i r="1">
      <x v="6"/>
    </i>
    <i r="1">
      <x v="7"/>
    </i>
    <i r="1">
      <x v="8"/>
    </i>
    <i r="1">
      <x v="9"/>
    </i>
    <i r="1">
      <x v="10"/>
    </i>
    <i r="1">
      <x v="11"/>
    </i>
    <i>
      <x v="1"/>
    </i>
    <i r="1">
      <x/>
    </i>
    <i r="1">
      <x v="1"/>
    </i>
    <i r="1">
      <x v="2"/>
    </i>
    <i r="1">
      <x v="3"/>
    </i>
    <i r="1">
      <x v="4"/>
    </i>
    <i r="1">
      <x v="5"/>
    </i>
    <i r="1">
      <x v="6"/>
    </i>
    <i r="1">
      <x v="7"/>
    </i>
    <i r="1">
      <x v="8"/>
    </i>
    <i r="1">
      <x v="9"/>
    </i>
    <i r="1">
      <x v="10"/>
    </i>
    <i r="1">
      <x v="11"/>
    </i>
    <i>
      <x v="2"/>
    </i>
    <i r="1">
      <x/>
    </i>
    <i r="1">
      <x v="1"/>
    </i>
    <i r="1">
      <x v="2"/>
    </i>
    <i r="1">
      <x v="3"/>
    </i>
    <i r="1">
      <x v="4"/>
    </i>
    <i r="1">
      <x v="5"/>
    </i>
    <i r="1">
      <x v="6"/>
    </i>
    <i r="1">
      <x v="7"/>
    </i>
    <i r="1">
      <x v="8"/>
    </i>
    <i r="1">
      <x v="9"/>
    </i>
    <i r="1">
      <x v="10"/>
    </i>
    <i r="1">
      <x v="11"/>
    </i>
    <i>
      <x v="3"/>
    </i>
    <i r="1">
      <x/>
    </i>
    <i r="1">
      <x v="1"/>
    </i>
    <i r="1">
      <x v="2"/>
    </i>
    <i r="1">
      <x v="3"/>
    </i>
    <i r="1">
      <x v="4"/>
    </i>
    <i r="1">
      <x v="5"/>
    </i>
    <i r="1">
      <x v="6"/>
    </i>
    <i r="1">
      <x v="7"/>
    </i>
    <i r="1">
      <x v="8"/>
    </i>
    <i r="1">
      <x v="9"/>
    </i>
    <i r="1">
      <x v="10"/>
    </i>
    <i r="1">
      <x v="11"/>
    </i>
    <i>
      <x v="4"/>
    </i>
    <i r="1">
      <x/>
    </i>
    <i r="1">
      <x v="1"/>
    </i>
    <i r="1">
      <x v="2"/>
    </i>
    <i r="1">
      <x v="3"/>
    </i>
    <i r="1">
      <x v="4"/>
    </i>
    <i r="1">
      <x v="5"/>
    </i>
    <i r="1">
      <x v="6"/>
    </i>
    <i r="1">
      <x v="7"/>
    </i>
    <i r="1">
      <x v="8"/>
    </i>
    <i r="1">
      <x v="9"/>
    </i>
    <i r="1">
      <x v="10"/>
    </i>
    <i r="1">
      <x v="11"/>
    </i>
    <i>
      <x v="5"/>
    </i>
    <i r="1">
      <x/>
    </i>
    <i r="1">
      <x v="1"/>
    </i>
    <i r="1">
      <x v="2"/>
    </i>
    <i r="1">
      <x v="3"/>
    </i>
    <i r="1">
      <x v="4"/>
    </i>
    <i r="1">
      <x v="5"/>
    </i>
    <i r="1">
      <x v="6"/>
    </i>
    <i r="1">
      <x v="7"/>
    </i>
    <i r="1">
      <x v="8"/>
    </i>
    <i r="1">
      <x v="9"/>
    </i>
    <i r="1">
      <x v="10"/>
    </i>
    <i r="1">
      <x v="11"/>
    </i>
    <i>
      <x v="6"/>
    </i>
    <i r="1">
      <x/>
    </i>
    <i r="1">
      <x v="1"/>
    </i>
    <i r="1">
      <x v="2"/>
    </i>
    <i r="1">
      <x v="3"/>
    </i>
    <i r="1">
      <x v="4"/>
    </i>
    <i r="1">
      <x v="5"/>
    </i>
    <i r="1">
      <x v="6"/>
    </i>
    <i r="1">
      <x v="7"/>
    </i>
    <i r="1">
      <x v="8"/>
    </i>
    <i r="1">
      <x v="9"/>
    </i>
    <i r="1">
      <x v="10"/>
    </i>
    <i r="1">
      <x v="11"/>
    </i>
    <i>
      <x v="7"/>
    </i>
    <i r="1">
      <x/>
    </i>
    <i r="1">
      <x v="1"/>
    </i>
    <i r="1">
      <x v="2"/>
    </i>
    <i r="1">
      <x v="3"/>
    </i>
    <i r="1">
      <x v="4"/>
    </i>
    <i r="1">
      <x v="5"/>
    </i>
    <i r="1">
      <x v="6"/>
    </i>
    <i r="1">
      <x v="7"/>
    </i>
    <i r="1">
      <x v="8"/>
    </i>
    <i r="1">
      <x v="9"/>
    </i>
    <i r="1">
      <x v="10"/>
    </i>
    <i r="1">
      <x v="11"/>
    </i>
    <i>
      <x v="8"/>
    </i>
    <i r="1">
      <x/>
    </i>
    <i r="1">
      <x v="1"/>
    </i>
    <i r="1">
      <x v="2"/>
    </i>
    <i r="1">
      <x v="3"/>
    </i>
    <i r="1">
      <x v="4"/>
    </i>
    <i r="1">
      <x v="5"/>
    </i>
    <i r="1">
      <x v="6"/>
    </i>
    <i r="1">
      <x v="7"/>
    </i>
    <i r="1">
      <x v="8"/>
    </i>
    <i r="1">
      <x v="9"/>
    </i>
    <i r="1">
      <x v="10"/>
    </i>
    <i r="1">
      <x v="11"/>
    </i>
    <i>
      <x v="9"/>
    </i>
    <i r="1">
      <x/>
    </i>
    <i r="1">
      <x v="1"/>
    </i>
    <i r="1">
      <x v="2"/>
    </i>
    <i r="1">
      <x v="3"/>
    </i>
    <i r="1">
      <x v="4"/>
    </i>
    <i r="1">
      <x v="5"/>
    </i>
    <i r="1">
      <x v="6"/>
    </i>
    <i r="1">
      <x v="7"/>
    </i>
    <i r="1">
      <x v="8"/>
    </i>
    <i r="1">
      <x v="9"/>
    </i>
    <i r="1">
      <x v="10"/>
    </i>
    <i r="1">
      <x v="11"/>
    </i>
    <i>
      <x v="11"/>
    </i>
    <i r="1">
      <x/>
    </i>
    <i r="1">
      <x v="1"/>
    </i>
    <i r="1">
      <x v="2"/>
    </i>
    <i r="1">
      <x v="3"/>
    </i>
    <i r="1">
      <x v="4"/>
    </i>
    <i r="1">
      <x v="5"/>
    </i>
    <i r="1">
      <x v="6"/>
    </i>
    <i r="1">
      <x v="7"/>
    </i>
    <i r="1">
      <x v="8"/>
    </i>
    <i r="1">
      <x v="9"/>
    </i>
    <i r="1">
      <x v="10"/>
    </i>
    <i r="1">
      <x v="11"/>
    </i>
    <i>
      <x v="12"/>
    </i>
    <i r="1">
      <x/>
    </i>
    <i r="1">
      <x v="1"/>
    </i>
    <i r="1">
      <x v="2"/>
    </i>
    <i r="1">
      <x v="3"/>
    </i>
    <i r="1">
      <x v="4"/>
    </i>
    <i r="1">
      <x v="5"/>
    </i>
    <i r="1">
      <x v="6"/>
    </i>
    <i r="1">
      <x v="7"/>
    </i>
    <i r="1">
      <x v="8"/>
    </i>
    <i r="1">
      <x v="9"/>
    </i>
    <i r="1">
      <x v="10"/>
    </i>
    <i r="1">
      <x v="11"/>
    </i>
    <i>
      <x v="13"/>
    </i>
    <i r="1">
      <x/>
    </i>
    <i r="1">
      <x v="1"/>
    </i>
    <i r="1">
      <x v="2"/>
    </i>
    <i r="1">
      <x v="3"/>
    </i>
    <i r="1">
      <x v="4"/>
    </i>
    <i r="1">
      <x v="5"/>
    </i>
    <i r="1">
      <x v="6"/>
    </i>
    <i r="1">
      <x v="7"/>
    </i>
    <i r="1">
      <x v="8"/>
    </i>
    <i r="1">
      <x v="9"/>
    </i>
    <i r="1">
      <x v="10"/>
    </i>
    <i r="1">
      <x v="11"/>
    </i>
    <i>
      <x v="14"/>
    </i>
    <i r="1">
      <x/>
    </i>
    <i r="1">
      <x v="1"/>
    </i>
    <i r="1">
      <x v="2"/>
    </i>
    <i r="1">
      <x v="3"/>
    </i>
    <i r="1">
      <x v="4"/>
    </i>
    <i r="1">
      <x v="5"/>
    </i>
    <i r="1">
      <x v="6"/>
    </i>
    <i r="1">
      <x v="7"/>
    </i>
    <i r="1">
      <x v="8"/>
    </i>
    <i r="1">
      <x v="9"/>
    </i>
    <i r="1">
      <x v="10"/>
    </i>
    <i r="1">
      <x v="11"/>
    </i>
    <i>
      <x v="15"/>
    </i>
    <i r="1">
      <x/>
    </i>
    <i r="1">
      <x v="1"/>
    </i>
    <i r="1">
      <x v="2"/>
    </i>
    <i r="1">
      <x v="3"/>
    </i>
    <i r="1">
      <x v="4"/>
    </i>
    <i r="1">
      <x v="5"/>
    </i>
    <i r="1">
      <x v="6"/>
    </i>
    <i r="1">
      <x v="7"/>
    </i>
    <i r="1">
      <x v="8"/>
    </i>
    <i r="1">
      <x v="9"/>
    </i>
    <i r="1">
      <x v="10"/>
    </i>
    <i r="1">
      <x v="11"/>
    </i>
    <i t="grand">
      <x/>
    </i>
  </rowItems>
  <colFields count="1">
    <field x="4"/>
  </colFields>
  <colItems count="3">
    <i>
      <x v="2"/>
    </i>
    <i>
      <x v="3"/>
    </i>
    <i t="grand">
      <x/>
    </i>
  </colItems>
  <pageFields count="1">
    <pageField fld="5" hier="-1"/>
  </pageFields>
  <dataFields count="1">
    <dataField name="Sum of TOTAL_I" fld="7" baseField="0" baseItem="0"/>
  </dataFields>
  <chartFormats count="3">
    <chartFormat chart="1" format="0" series="1">
      <pivotArea type="data" outline="0" fieldPosition="0">
        <references count="2">
          <reference field="4294967294" count="1" selected="0">
            <x v="0"/>
          </reference>
          <reference field="4" count="1" selected="0">
            <x v="2"/>
          </reference>
        </references>
      </pivotArea>
    </chartFormat>
    <chartFormat chart="1" format="1" series="1">
      <pivotArea type="data" outline="0" fieldPosition="0">
        <references count="2">
          <reference field="4294967294" count="1" selected="0">
            <x v="0"/>
          </reference>
          <reference field="4" count="1" selected="0">
            <x v="3"/>
          </reference>
        </references>
      </pivotArea>
    </chartFormat>
    <chartFormat chart="1" format="2" series="1">
      <pivotArea type="data" outline="0" fieldPosition="0">
        <references count="1">
          <reference field="4294967294" count="1" selected="0">
            <x v="0"/>
          </reference>
        </references>
      </pivotArea>
    </chartFormat>
  </chartFormats>
  <pivotTableStyleInfo name="PivotStyleMedium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GRP_1" sourceName="GRP_1">
  <pivotTables>
    <pivotTable tabId="5" name="PivotTable1"/>
  </pivotTables>
  <data>
    <tabular pivotCacheId="1">
      <items count="5">
        <i x="1" s="1"/>
        <i x="0" s="1"/>
        <i x="3" s="1" nd="1"/>
        <i x="2" s="1" nd="1"/>
        <i x="4" s="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GRP_1" cache="Slicer_GRP_1" caption="GRP_1" rowHeight="24130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21.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4" Type="http://schemas.openxmlformats.org/officeDocument/2006/relationships/printerSettings" Target="../printerSettings/printerSettings15.bin"/></Relationships>
</file>

<file path=xl/worksheets/_rels/sheet22.xml.rels><?xml version="1.0" encoding="UTF-8" standalone="yes"?>
<Relationships xmlns="http://schemas.openxmlformats.org/package/2006/relationships"><Relationship Id="rId2" Type="http://schemas.openxmlformats.org/officeDocument/2006/relationships/printerSettings" Target="../printerSettings/printerSettings16.bin"/><Relationship Id="rId1" Type="http://schemas.openxmlformats.org/officeDocument/2006/relationships/pivotTable" Target="../pivotTables/pivotTable4.xml"/></Relationships>
</file>

<file path=xl/worksheets/_rels/sheet23.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5.xml"/></Relationships>
</file>

<file path=xl/worksheets/sheet1.xml><?xml version="1.0" encoding="utf-8"?>
<worksheet xmlns="http://schemas.openxmlformats.org/spreadsheetml/2006/main" xmlns:r="http://schemas.openxmlformats.org/officeDocument/2006/relationships">
  <dimension ref="D3:D5"/>
  <sheetViews>
    <sheetView workbookViewId="0">
      <selection activeCell="D5" sqref="D5"/>
    </sheetView>
  </sheetViews>
  <sheetFormatPr defaultRowHeight="15"/>
  <sheetData>
    <row r="3" spans="4:4">
      <c r="D3" s="97">
        <v>0.5</v>
      </c>
    </row>
    <row r="5" spans="4:4">
      <c r="D5" s="52">
        <f>(429 - 431)/431</f>
        <v>-4.6403712296983757E-3</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sheetPr codeName="Sheet3"/>
  <dimension ref="A1:R60"/>
  <sheetViews>
    <sheetView zoomScale="85" zoomScaleNormal="85" workbookViewId="0">
      <selection activeCell="P44" sqref="P44"/>
    </sheetView>
  </sheetViews>
  <sheetFormatPr defaultColWidth="9" defaultRowHeight="15"/>
  <cols>
    <col min="1" max="1" width="12.7109375" bestFit="1" customWidth="1"/>
    <col min="2" max="2" width="43.28515625" bestFit="1" customWidth="1"/>
    <col min="3" max="3" width="5.140625" bestFit="1" customWidth="1"/>
    <col min="4" max="4" width="18.42578125" bestFit="1" customWidth="1"/>
    <col min="5" max="6" width="13.42578125" bestFit="1" customWidth="1"/>
    <col min="7" max="7" width="13.28515625" bestFit="1" customWidth="1"/>
    <col min="8" max="8" width="15.28515625" bestFit="1" customWidth="1"/>
    <col min="9" max="10" width="13.28515625" bestFit="1" customWidth="1"/>
    <col min="11" max="16" width="13.42578125" bestFit="1" customWidth="1"/>
    <col min="17" max="17" width="12.5703125" bestFit="1" customWidth="1"/>
    <col min="18" max="18" width="17.42578125" bestFit="1" customWidth="1"/>
  </cols>
  <sheetData>
    <row r="1" spans="1:18" ht="18.75">
      <c r="A1" s="60" t="s">
        <v>49</v>
      </c>
      <c r="B1" s="59" t="s">
        <v>2349</v>
      </c>
      <c r="C1" t="str">
        <f>"FY20"&amp;B1</f>
        <v>FY2024-25</v>
      </c>
      <c r="D1" s="77" t="e">
        <f>MID(#REF!,3,4)</f>
        <v>#REF!</v>
      </c>
    </row>
    <row r="2" spans="1:18" ht="19.5" thickBot="1">
      <c r="A2" s="60" t="s">
        <v>49</v>
      </c>
      <c r="B2" s="61">
        <v>2024</v>
      </c>
      <c r="D2" s="32"/>
      <c r="E2" s="48">
        <v>1</v>
      </c>
      <c r="F2" s="48">
        <v>2</v>
      </c>
      <c r="G2" s="48">
        <v>3</v>
      </c>
      <c r="H2" s="48">
        <v>4</v>
      </c>
      <c r="I2" s="48">
        <v>5</v>
      </c>
      <c r="J2" s="48">
        <v>6</v>
      </c>
      <c r="K2" s="48">
        <v>7</v>
      </c>
      <c r="L2" s="48">
        <v>8</v>
      </c>
      <c r="M2" s="48">
        <v>9</v>
      </c>
      <c r="N2" s="48">
        <v>10</v>
      </c>
      <c r="O2" s="48">
        <v>11</v>
      </c>
      <c r="P2" s="48">
        <v>12</v>
      </c>
      <c r="Q2" s="48"/>
    </row>
    <row r="3" spans="1:18" ht="19.5" thickBot="1">
      <c r="A3" t="s">
        <v>49</v>
      </c>
      <c r="B3" s="61" t="s">
        <v>2350</v>
      </c>
      <c r="D3" s="21" t="s">
        <v>44</v>
      </c>
      <c r="E3" s="56" t="s">
        <v>32</v>
      </c>
      <c r="F3" s="56" t="s">
        <v>33</v>
      </c>
      <c r="G3" s="56" t="s">
        <v>34</v>
      </c>
      <c r="H3" s="56" t="s">
        <v>35</v>
      </c>
      <c r="I3" s="56" t="s">
        <v>36</v>
      </c>
      <c r="J3" s="56" t="s">
        <v>37</v>
      </c>
      <c r="K3" s="56" t="s">
        <v>38</v>
      </c>
      <c r="L3" s="56" t="s">
        <v>39</v>
      </c>
      <c r="M3" s="56" t="s">
        <v>40</v>
      </c>
      <c r="N3" s="56" t="s">
        <v>41</v>
      </c>
      <c r="O3" s="56" t="s">
        <v>42</v>
      </c>
      <c r="P3" s="56" t="s">
        <v>43</v>
      </c>
      <c r="Q3" s="22" t="s">
        <v>22</v>
      </c>
    </row>
    <row r="4" spans="1:18">
      <c r="A4" s="35" t="s">
        <v>30</v>
      </c>
      <c r="B4" s="47" t="e">
        <f>"Total - "&amp;LEFT(#REF!,2)&amp;RIGHT(#REF!,5)</f>
        <v>#REF!</v>
      </c>
      <c r="C4" s="101" t="e">
        <f>D1</f>
        <v>#REF!</v>
      </c>
      <c r="D4" s="18" t="s">
        <v>28</v>
      </c>
      <c r="E4" s="12" t="e">
        <f>SUMIFS(#REF!,#REF!,"BUD_0",#REF!,Calc!$D$1,#REF!,Calc!E$2,#REF!,Calc!$D$4)</f>
        <v>#REF!</v>
      </c>
      <c r="F4" s="12" t="e">
        <f>SUMIFS(#REF!,#REF!,"BUD_0",#REF!,Calc!$D$1,#REF!,Calc!F$2,#REF!,Calc!$D$4)</f>
        <v>#REF!</v>
      </c>
      <c r="G4" s="12" t="e">
        <f>SUMIFS(#REF!,#REF!,"BUD_0",#REF!,Calc!$D$1,#REF!,Calc!G$2,#REF!,Calc!$D$4)</f>
        <v>#REF!</v>
      </c>
      <c r="H4" s="12" t="e">
        <f>SUMIFS(#REF!,#REF!,"BUD_0",#REF!,Calc!$D$1,#REF!,Calc!H$2,#REF!,Calc!$D$4)</f>
        <v>#REF!</v>
      </c>
      <c r="I4" s="12" t="e">
        <f>SUMIFS(#REF!,#REF!,"BUD_0",#REF!,Calc!$D$1,#REF!,Calc!I$2,#REF!,Calc!$D$4)</f>
        <v>#REF!</v>
      </c>
      <c r="J4" s="12" t="e">
        <f>SUMIFS(#REF!,#REF!,"BUD_0",#REF!,Calc!$D$1,#REF!,Calc!J$2,#REF!,Calc!$D$4)</f>
        <v>#REF!</v>
      </c>
      <c r="K4" s="12" t="e">
        <f>SUMIFS(#REF!,#REF!,"BUD_0",#REF!,Calc!$D$1,#REF!,Calc!K$2,#REF!,Calc!$D$4)</f>
        <v>#REF!</v>
      </c>
      <c r="L4" s="12" t="e">
        <f>SUMIFS(#REF!,#REF!,"BUD_0",#REF!,Calc!$D$1,#REF!,Calc!L$2,#REF!,Calc!$D$4)</f>
        <v>#REF!</v>
      </c>
      <c r="M4" s="12" t="e">
        <f>SUMIFS(#REF!,#REF!,"BUD_0",#REF!,Calc!$D$1,#REF!,Calc!M$2,#REF!,Calc!$D$4)</f>
        <v>#REF!</v>
      </c>
      <c r="N4" s="12" t="e">
        <f>SUMIFS(#REF!,#REF!,"BUD_0",#REF!,Calc!$D$1,#REF!,Calc!N$2,#REF!,Calc!$D$4)</f>
        <v>#REF!</v>
      </c>
      <c r="O4" s="12" t="e">
        <f>SUMIFS(#REF!,#REF!,"BUD_0",#REF!,Calc!$D$1,#REF!,Calc!O$2,#REF!,Calc!$D$4)</f>
        <v>#REF!</v>
      </c>
      <c r="P4" s="12" t="e">
        <f>SUMIFS(#REF!,#REF!,"BUD_0",#REF!,Calc!$D$1,#REF!,Calc!P$2,#REF!,Calc!$D$4)</f>
        <v>#REF!</v>
      </c>
      <c r="Q4" s="13" t="e">
        <f t="shared" ref="Q4:Q9" si="0">SUM(E4:P4)</f>
        <v>#REF!</v>
      </c>
    </row>
    <row r="5" spans="1:18">
      <c r="A5" s="34" t="s">
        <v>31</v>
      </c>
      <c r="B5" s="47" t="e">
        <f ca="1">"BCM Payment vs Budget FY"&amp;B3&amp;" (Apr To "&amp;OFFSET(D13,0,MAX(E12:P12),1,1)&amp;")"</f>
        <v>#REF!</v>
      </c>
      <c r="C5" s="101"/>
      <c r="D5" s="23" t="s">
        <v>27</v>
      </c>
      <c r="E5" s="24" t="e">
        <f>SUMIFS(#REF!,#REF!,"BUD_0",#REF!,Calc!$D$1,#REF!,Calc!E$2,#REF!,"&lt;&gt;"&amp;Calc!$D$4)</f>
        <v>#REF!</v>
      </c>
      <c r="F5" s="24" t="e">
        <f>SUMIFS(#REF!,#REF!,"BUD_0",#REF!,Calc!$D$1,#REF!,Calc!F$2,#REF!,"&lt;&gt;"&amp;Calc!$D$4)</f>
        <v>#REF!</v>
      </c>
      <c r="G5" s="24" t="e">
        <f>SUMIFS(#REF!,#REF!,"BUD_0",#REF!,Calc!$D$1,#REF!,Calc!G$2,#REF!,"&lt;&gt;"&amp;Calc!$D$4)</f>
        <v>#REF!</v>
      </c>
      <c r="H5" s="24" t="e">
        <f>SUMIFS(#REF!,#REF!,"BUD_0",#REF!,Calc!$D$1,#REF!,Calc!H$2,#REF!,"&lt;&gt;"&amp;Calc!$D$4)</f>
        <v>#REF!</v>
      </c>
      <c r="I5" s="24" t="e">
        <f>SUMIFS(#REF!,#REF!,"BUD_0",#REF!,Calc!$D$1,#REF!,Calc!I$2,#REF!,"&lt;&gt;"&amp;Calc!$D$4)</f>
        <v>#REF!</v>
      </c>
      <c r="J5" s="24" t="e">
        <f>SUMIFS(#REF!,#REF!,"BUD_0",#REF!,Calc!$D$1,#REF!,Calc!J$2,#REF!,"&lt;&gt;"&amp;Calc!$D$4)</f>
        <v>#REF!</v>
      </c>
      <c r="K5" s="24" t="e">
        <f>SUMIFS(#REF!,#REF!,"BUD_0",#REF!,Calc!$D$1,#REF!,Calc!K$2,#REF!,"&lt;&gt;"&amp;Calc!$D$4)</f>
        <v>#REF!</v>
      </c>
      <c r="L5" s="24" t="e">
        <f>SUMIFS(#REF!,#REF!,"BUD_0",#REF!,Calc!$D$1,#REF!,Calc!L$2,#REF!,"&lt;&gt;"&amp;Calc!$D$4)</f>
        <v>#REF!</v>
      </c>
      <c r="M5" s="24" t="e">
        <f>SUMIFS(#REF!,#REF!,"BUD_0",#REF!,Calc!$D$1,#REF!,Calc!M$2,#REF!,"&lt;&gt;"&amp;Calc!$D$4)</f>
        <v>#REF!</v>
      </c>
      <c r="N5" s="24" t="e">
        <f>SUMIFS(#REF!,#REF!,"BUD_0",#REF!,Calc!$D$1,#REF!,Calc!N$2,#REF!,"&lt;&gt;"&amp;Calc!$D$4)</f>
        <v>#REF!</v>
      </c>
      <c r="O5" s="24" t="e">
        <f>SUMIFS(#REF!,#REF!,"BUD_0",#REF!,Calc!$D$1,#REF!,Calc!O$2,#REF!,"&lt;&gt;"&amp;Calc!$D$4)</f>
        <v>#REF!</v>
      </c>
      <c r="P5" s="24" t="e">
        <f>SUMIFS(#REF!,#REF!,"BUD_0",#REF!,Calc!$D$1,#REF!,Calc!P$2,#REF!,"&lt;&gt;"&amp;Calc!$D$4)</f>
        <v>#REF!</v>
      </c>
      <c r="Q5" s="25" t="e">
        <f t="shared" si="0"/>
        <v>#REF!</v>
      </c>
    </row>
    <row r="6" spans="1:18" ht="15.75" thickBot="1">
      <c r="A6" s="34" t="s">
        <v>29</v>
      </c>
      <c r="B6" t="e">
        <f ca="1">"BCM Payment vs Forecast FY"&amp;B3&amp;" (Apr To "&amp;OFFSET(D13,0,MAX(E12:P12),1,1)&amp;")"</f>
        <v>#REF!</v>
      </c>
      <c r="C6" s="101"/>
      <c r="D6" s="19" t="s">
        <v>22</v>
      </c>
      <c r="E6" s="20" t="e">
        <f t="shared" ref="E6:P6" si="1">SUM(E4:E5)</f>
        <v>#REF!</v>
      </c>
      <c r="F6" s="20" t="e">
        <f t="shared" si="1"/>
        <v>#REF!</v>
      </c>
      <c r="G6" s="20" t="e">
        <f t="shared" si="1"/>
        <v>#REF!</v>
      </c>
      <c r="H6" s="20" t="e">
        <f t="shared" si="1"/>
        <v>#REF!</v>
      </c>
      <c r="I6" s="20" t="e">
        <f t="shared" si="1"/>
        <v>#REF!</v>
      </c>
      <c r="J6" s="20" t="e">
        <f t="shared" si="1"/>
        <v>#REF!</v>
      </c>
      <c r="K6" s="20" t="e">
        <f t="shared" si="1"/>
        <v>#REF!</v>
      </c>
      <c r="L6" s="20" t="e">
        <f t="shared" si="1"/>
        <v>#REF!</v>
      </c>
      <c r="M6" s="20" t="e">
        <f t="shared" si="1"/>
        <v>#REF!</v>
      </c>
      <c r="N6" s="20" t="e">
        <f t="shared" si="1"/>
        <v>#REF!</v>
      </c>
      <c r="O6" s="20" t="e">
        <f t="shared" si="1"/>
        <v>#REF!</v>
      </c>
      <c r="P6" s="20" t="e">
        <f t="shared" si="1"/>
        <v>#REF!</v>
      </c>
      <c r="Q6" s="17" t="e">
        <f t="shared" si="0"/>
        <v>#REF!</v>
      </c>
      <c r="R6" s="82" t="e">
        <f>Q6*(1-16%)</f>
        <v>#REF!</v>
      </c>
    </row>
    <row r="7" spans="1:18">
      <c r="A7" s="34" t="s">
        <v>23</v>
      </c>
      <c r="C7" s="102" t="str">
        <f>"FY"&amp;B1</f>
        <v>FY24-25</v>
      </c>
      <c r="D7" s="14" t="s">
        <v>28</v>
      </c>
      <c r="E7" s="15" t="e">
        <f>SUMIFS(#REF!,#REF!,"BUD_0",#REF!,$B$2,#REF!,Calc!E$2,#REF!,Calc!$D$4)</f>
        <v>#REF!</v>
      </c>
      <c r="F7" s="15" t="e">
        <f>SUMIFS(#REF!,#REF!,"BUD_0",#REF!,$B$2,#REF!,Calc!F$2,#REF!,Calc!$D$4)</f>
        <v>#REF!</v>
      </c>
      <c r="G7" s="15" t="e">
        <f>SUMIFS(#REF!,#REF!,"BUD_0",#REF!,$B$2,#REF!,Calc!G$2,#REF!,Calc!$D$4)</f>
        <v>#REF!</v>
      </c>
      <c r="H7" s="15" t="e">
        <f>SUMIFS(#REF!,#REF!,"BUD_0",#REF!,$B$2,#REF!,Calc!H$2,#REF!,Calc!$D$4)</f>
        <v>#REF!</v>
      </c>
      <c r="I7" s="15" t="e">
        <f>SUMIFS(#REF!,#REF!,"BUD_0",#REF!,$B$2,#REF!,Calc!I$2,#REF!,Calc!$D$4)</f>
        <v>#REF!</v>
      </c>
      <c r="J7" s="15" t="e">
        <f>SUMIFS(#REF!,#REF!,"BUD_0",#REF!,$B$2,#REF!,Calc!J$2,#REF!,Calc!$D$4)</f>
        <v>#REF!</v>
      </c>
      <c r="K7" s="15" t="e">
        <f>SUMIFS(#REF!,#REF!,"BUD_0",#REF!,$B$2,#REF!,Calc!K$2,#REF!,Calc!$D$4)</f>
        <v>#REF!</v>
      </c>
      <c r="L7" s="15" t="e">
        <f>SUMIFS(#REF!,#REF!,"BUD_0",#REF!,$B$2,#REF!,Calc!L$2,#REF!,Calc!$D$4)</f>
        <v>#REF!</v>
      </c>
      <c r="M7" s="15" t="e">
        <f>SUMIFS(#REF!,#REF!,"BUD_0",#REF!,$B$2,#REF!,Calc!M$2,#REF!,Calc!$D$4)</f>
        <v>#REF!</v>
      </c>
      <c r="N7" s="15" t="e">
        <f>SUMIFS(#REF!,#REF!,"BUD_0",#REF!,$B$2,#REF!,Calc!N$2,#REF!,Calc!$D$4)</f>
        <v>#REF!</v>
      </c>
      <c r="O7" s="15" t="e">
        <f>SUMIFS(#REF!,#REF!,"BUD_0",#REF!,$B$2,#REF!,Calc!O$2,#REF!,Calc!$D$4)</f>
        <v>#REF!</v>
      </c>
      <c r="P7" s="15" t="e">
        <f>SUMIFS(#REF!,#REF!,"BUD_0",#REF!,$B$2,#REF!,Calc!P$2,#REF!,Calc!$D$4)</f>
        <v>#REF!</v>
      </c>
      <c r="Q7" s="16" t="e">
        <f t="shared" si="0"/>
        <v>#REF!</v>
      </c>
      <c r="R7" s="82"/>
    </row>
    <row r="8" spans="1:18" ht="15.75">
      <c r="A8" s="34" t="s">
        <v>73</v>
      </c>
      <c r="B8" s="78"/>
      <c r="C8" s="102"/>
      <c r="D8" s="23" t="s">
        <v>27</v>
      </c>
      <c r="E8" s="24" t="e">
        <f>SUMIFS(#REF!,#REF!,"BUD_0",#REF!,$B$2,#REF!,Calc!E$2,#REF!,"&lt;&gt;"&amp;Calc!$D$4)</f>
        <v>#REF!</v>
      </c>
      <c r="F8" s="24" t="e">
        <f>SUMIFS(#REF!,#REF!,"BUD_0",#REF!,$B$2,#REF!,Calc!F$2,#REF!,"&lt;&gt;"&amp;Calc!$D$4)</f>
        <v>#REF!</v>
      </c>
      <c r="G8" s="24" t="e">
        <f>SUMIFS(#REF!,#REF!,"BUD_0",#REF!,$B$2,#REF!,Calc!G$2,#REF!,"&lt;&gt;"&amp;Calc!$D$4)</f>
        <v>#REF!</v>
      </c>
      <c r="H8" s="24" t="e">
        <f>SUMIFS(#REF!,#REF!,"BUD_0",#REF!,$B$2,#REF!,Calc!H$2,#REF!,"&lt;&gt;"&amp;Calc!$D$4)</f>
        <v>#REF!</v>
      </c>
      <c r="I8" s="24" t="e">
        <f>SUMIFS(#REF!,#REF!,"BUD_0",#REF!,$B$2,#REF!,Calc!I$2,#REF!,"&lt;&gt;"&amp;Calc!$D$4)</f>
        <v>#REF!</v>
      </c>
      <c r="J8" s="24" t="e">
        <f>SUMIFS(#REF!,#REF!,"BUD_0",#REF!,$B$2,#REF!,Calc!J$2,#REF!,"&lt;&gt;"&amp;Calc!$D$4)</f>
        <v>#REF!</v>
      </c>
      <c r="K8" s="24" t="e">
        <f>SUMIFS(#REF!,#REF!,"BUD_0",#REF!,$B$2,#REF!,Calc!K$2,#REF!,"&lt;&gt;"&amp;Calc!$D$4)</f>
        <v>#REF!</v>
      </c>
      <c r="L8" s="24" t="e">
        <f>SUMIFS(#REF!,#REF!,"BUD_0",#REF!,$B$2,#REF!,Calc!L$2,#REF!,"&lt;&gt;"&amp;Calc!$D$4)</f>
        <v>#REF!</v>
      </c>
      <c r="M8" s="24" t="e">
        <f>SUMIFS(#REF!,#REF!,"BUD_0",#REF!,$B$2,#REF!,Calc!M$2,#REF!,"&lt;&gt;"&amp;Calc!$D$4)</f>
        <v>#REF!</v>
      </c>
      <c r="N8" s="24" t="e">
        <f>SUMIFS(#REF!,#REF!,"BUD_0",#REF!,$B$2,#REF!,Calc!N$2,#REF!,"&lt;&gt;"&amp;Calc!$D$4)</f>
        <v>#REF!</v>
      </c>
      <c r="O8" s="24" t="e">
        <f>SUMIFS(#REF!,#REF!,"BUD_0",#REF!,$B$2,#REF!,Calc!O$2,#REF!,"&lt;&gt;"&amp;Calc!$D$4)</f>
        <v>#REF!</v>
      </c>
      <c r="P8" s="24" t="e">
        <f>SUMIFS(#REF!,#REF!,"BUD_0",#REF!,$B$2,#REF!,Calc!P$2,#REF!,"&lt;&gt;"&amp;Calc!$D$4)</f>
        <v>#REF!</v>
      </c>
      <c r="Q8" s="25" t="e">
        <f t="shared" si="0"/>
        <v>#REF!</v>
      </c>
    </row>
    <row r="9" spans="1:18" ht="15.75" thickBot="1">
      <c r="A9" t="s">
        <v>75</v>
      </c>
      <c r="C9" s="102"/>
      <c r="D9" s="19" t="s">
        <v>22</v>
      </c>
      <c r="E9" s="20" t="e">
        <f t="shared" ref="E9:P9" si="2">SUM(E7:E8)</f>
        <v>#REF!</v>
      </c>
      <c r="F9" s="20" t="e">
        <f t="shared" si="2"/>
        <v>#REF!</v>
      </c>
      <c r="G9" s="20" t="e">
        <f t="shared" si="2"/>
        <v>#REF!</v>
      </c>
      <c r="H9" s="20" t="e">
        <f t="shared" si="2"/>
        <v>#REF!</v>
      </c>
      <c r="I9" s="20" t="e">
        <f t="shared" si="2"/>
        <v>#REF!</v>
      </c>
      <c r="J9" s="20" t="e">
        <f t="shared" si="2"/>
        <v>#REF!</v>
      </c>
      <c r="K9" s="20" t="e">
        <f t="shared" si="2"/>
        <v>#REF!</v>
      </c>
      <c r="L9" s="20" t="e">
        <f t="shared" si="2"/>
        <v>#REF!</v>
      </c>
      <c r="M9" s="20" t="e">
        <f t="shared" si="2"/>
        <v>#REF!</v>
      </c>
      <c r="N9" s="20" t="e">
        <f t="shared" si="2"/>
        <v>#REF!</v>
      </c>
      <c r="O9" s="20" t="e">
        <f t="shared" si="2"/>
        <v>#REF!</v>
      </c>
      <c r="P9" s="20" t="e">
        <f t="shared" si="2"/>
        <v>#REF!</v>
      </c>
      <c r="Q9" s="17" t="e">
        <f t="shared" si="0"/>
        <v>#REF!</v>
      </c>
      <c r="R9" s="83"/>
    </row>
    <row r="10" spans="1:18">
      <c r="A10" t="s">
        <v>78</v>
      </c>
      <c r="B10" t="s">
        <v>1824</v>
      </c>
    </row>
    <row r="11" spans="1:18">
      <c r="A11" t="s">
        <v>80</v>
      </c>
      <c r="D11" t="e">
        <f>MID(#REF!,3,4)</f>
        <v>#REF!</v>
      </c>
    </row>
    <row r="12" spans="1:18" ht="15.75" thickBot="1">
      <c r="A12" t="s">
        <v>81</v>
      </c>
      <c r="C12" s="9"/>
      <c r="D12" s="33"/>
      <c r="E12" s="43" t="e">
        <f>IF(Calc!E9&gt;0,Calc!E2,0)</f>
        <v>#REF!</v>
      </c>
      <c r="F12" s="43" t="e">
        <f>IF(Calc!F9&gt;0,Calc!F2,0)</f>
        <v>#REF!</v>
      </c>
      <c r="G12" s="43" t="e">
        <f>IF(Calc!G9&gt;0,Calc!G2,0)</f>
        <v>#REF!</v>
      </c>
      <c r="H12" s="43" t="e">
        <f>IF(Calc!H9&gt;0,Calc!H2,0)</f>
        <v>#REF!</v>
      </c>
      <c r="I12" s="43" t="e">
        <f>IF(Calc!I9&gt;0,Calc!I2,0)</f>
        <v>#REF!</v>
      </c>
      <c r="J12" s="43" t="e">
        <f>IF(Calc!J9&gt;0,Calc!J2,0)</f>
        <v>#REF!</v>
      </c>
      <c r="K12" s="43" t="e">
        <f>IF(Calc!K9&gt;0,Calc!K2,0)</f>
        <v>#REF!</v>
      </c>
      <c r="L12" s="43" t="e">
        <f>IF(Calc!L9&gt;0,Calc!L2,0)</f>
        <v>#REF!</v>
      </c>
      <c r="M12" s="43" t="e">
        <f>IF(Calc!M9&gt;0,Calc!M2,0)</f>
        <v>#REF!</v>
      </c>
      <c r="N12" s="43" t="e">
        <f>IF(Calc!N9&gt;0,Calc!N2,0)</f>
        <v>#REF!</v>
      </c>
      <c r="O12" s="43" t="e">
        <f>IF(Calc!O9&gt;0,Calc!O2,0)</f>
        <v>#REF!</v>
      </c>
      <c r="P12" s="43" t="e">
        <f>IF(Calc!P9&gt;0,Calc!P2,0)</f>
        <v>#REF!</v>
      </c>
      <c r="Q12" s="6"/>
    </row>
    <row r="13" spans="1:18" ht="15.75" thickBot="1">
      <c r="C13" s="9"/>
      <c r="D13" s="21" t="s">
        <v>48</v>
      </c>
      <c r="E13" s="56" t="str">
        <f>E3</f>
        <v>Apr</v>
      </c>
      <c r="F13" s="56" t="str">
        <f t="shared" ref="F13:P13" si="3">F3</f>
        <v>May</v>
      </c>
      <c r="G13" s="56" t="str">
        <f t="shared" si="3"/>
        <v>Jun</v>
      </c>
      <c r="H13" s="56" t="str">
        <f t="shared" si="3"/>
        <v>Jul</v>
      </c>
      <c r="I13" s="56" t="str">
        <f t="shared" si="3"/>
        <v>Aug</v>
      </c>
      <c r="J13" s="56" t="str">
        <f t="shared" si="3"/>
        <v>Sep</v>
      </c>
      <c r="K13" s="56" t="str">
        <f t="shared" si="3"/>
        <v>Oct</v>
      </c>
      <c r="L13" s="56" t="str">
        <f t="shared" si="3"/>
        <v>Nov</v>
      </c>
      <c r="M13" s="56" t="str">
        <f t="shared" si="3"/>
        <v>Dec</v>
      </c>
      <c r="N13" s="56" t="str">
        <f t="shared" si="3"/>
        <v>Jan</v>
      </c>
      <c r="O13" s="56" t="str">
        <f t="shared" si="3"/>
        <v>Feb</v>
      </c>
      <c r="P13" s="56" t="str">
        <f t="shared" si="3"/>
        <v>Mar</v>
      </c>
      <c r="Q13" s="22" t="s">
        <v>22</v>
      </c>
    </row>
    <row r="14" spans="1:18">
      <c r="C14" s="101" t="e">
        <f>D11</f>
        <v>#REF!</v>
      </c>
      <c r="D14" s="18" t="s">
        <v>28</v>
      </c>
      <c r="E14" s="26" t="e">
        <f>SUMIFS(#REF!,#REF!,"INT_0",#REF!,Calc!$D$11,#REF!,Calc!E$2,#REF!,Calc!$D$14)</f>
        <v>#REF!</v>
      </c>
      <c r="F14" s="26" t="e">
        <f>SUMIFS(#REF!,#REF!,"INT_0",#REF!,Calc!$D$11,#REF!,Calc!F$2,#REF!,Calc!$D$14)</f>
        <v>#REF!</v>
      </c>
      <c r="G14" s="26" t="e">
        <f>SUMIFS(#REF!,#REF!,"INT_0",#REF!,Calc!$D$11,#REF!,Calc!G$2,#REF!,Calc!$D$14)</f>
        <v>#REF!</v>
      </c>
      <c r="H14" s="26" t="e">
        <f>SUMIFS(#REF!,#REF!,"INT_0",#REF!,Calc!$D$11,#REF!,Calc!H$2,#REF!,Calc!$D$14)</f>
        <v>#REF!</v>
      </c>
      <c r="I14" s="26" t="e">
        <f>SUMIFS(#REF!,#REF!,"INT_0",#REF!,Calc!$D$11,#REF!,Calc!I$2,#REF!,Calc!$D$14)</f>
        <v>#REF!</v>
      </c>
      <c r="J14" s="26" t="e">
        <f>SUMIFS(#REF!,#REF!,"INT_0",#REF!,Calc!$D$11,#REF!,Calc!J$2,#REF!,Calc!$D$14)</f>
        <v>#REF!</v>
      </c>
      <c r="K14" s="26" t="e">
        <f>SUMIFS(#REF!,#REF!,"INT_0",#REF!,Calc!$D$11,#REF!,Calc!K$2,#REF!,Calc!$D$14)</f>
        <v>#REF!</v>
      </c>
      <c r="L14" s="26" t="e">
        <f>SUMIFS(#REF!,#REF!,"INT_0",#REF!,Calc!$D$11,#REF!,Calc!L$2,#REF!,Calc!$D$14)</f>
        <v>#REF!</v>
      </c>
      <c r="M14" s="26" t="e">
        <f>SUMIFS(#REF!,#REF!,"INT_0",#REF!,Calc!$D$11,#REF!,Calc!M$2,#REF!,Calc!$D$14)</f>
        <v>#REF!</v>
      </c>
      <c r="N14" s="26" t="e">
        <f>SUMIFS(#REF!,#REF!,"INT_0",#REF!,Calc!$D$11,#REF!,Calc!N$2,#REF!,Calc!$D$14)</f>
        <v>#REF!</v>
      </c>
      <c r="O14" s="26" t="e">
        <f>SUMIFS(#REF!,#REF!,"INT_0",#REF!,Calc!$D$11,#REF!,Calc!O$2,#REF!,Calc!$D$14)</f>
        <v>#REF!</v>
      </c>
      <c r="P14" s="26" t="e">
        <f>SUMIFS(#REF!,#REF!,"INT_0",#REF!,Calc!$D$11,#REF!,Calc!P$2,#REF!,Calc!$D$14)</f>
        <v>#REF!</v>
      </c>
      <c r="Q14" s="13" t="e">
        <f t="shared" ref="Q14:Q19" si="4">SUM(E14:P14)</f>
        <v>#REF!</v>
      </c>
    </row>
    <row r="15" spans="1:18">
      <c r="C15" s="101"/>
      <c r="D15" s="23" t="s">
        <v>27</v>
      </c>
      <c r="E15" s="24" t="e">
        <f>SUMIFS(#REF!,#REF!,"INT_0",#REF!,Calc!$D$11,#REF!,Calc!E$2,#REF!,"&lt;&gt;"&amp;Calc!$D$14)</f>
        <v>#REF!</v>
      </c>
      <c r="F15" s="24" t="e">
        <f>SUMIFS(#REF!,#REF!,"INT_0",#REF!,Calc!$D$11,#REF!,Calc!F$2,#REF!,"&lt;&gt;"&amp;Calc!$D$14)</f>
        <v>#REF!</v>
      </c>
      <c r="G15" s="24" t="e">
        <f>SUMIFS(#REF!,#REF!,"INT_0",#REF!,Calc!$D$11,#REF!,Calc!G$2,#REF!,"&lt;&gt;"&amp;Calc!$D$14)</f>
        <v>#REF!</v>
      </c>
      <c r="H15" s="24" t="e">
        <f>SUMIFS(#REF!,#REF!,"INT_0",#REF!,Calc!$D$11,#REF!,Calc!H$2,#REF!,"&lt;&gt;"&amp;Calc!$D$14)</f>
        <v>#REF!</v>
      </c>
      <c r="I15" s="24" t="e">
        <f>SUMIFS(#REF!,#REF!,"INT_0",#REF!,Calc!$D$11,#REF!,Calc!I$2,#REF!,"&lt;&gt;"&amp;Calc!$D$14)</f>
        <v>#REF!</v>
      </c>
      <c r="J15" s="24" t="e">
        <f>SUMIFS(#REF!,#REF!,"INT_0",#REF!,Calc!$D$11,#REF!,Calc!J$2,#REF!,"&lt;&gt;"&amp;Calc!$D$14)</f>
        <v>#REF!</v>
      </c>
      <c r="K15" s="24" t="e">
        <f>SUMIFS(#REF!,#REF!,"INT_0",#REF!,Calc!$D$11,#REF!,Calc!K$2,#REF!,"&lt;&gt;"&amp;Calc!$D$14)</f>
        <v>#REF!</v>
      </c>
      <c r="L15" s="24" t="e">
        <f>SUMIFS(#REF!,#REF!,"INT_0",#REF!,Calc!$D$11,#REF!,Calc!L$2,#REF!,"&lt;&gt;"&amp;Calc!$D$14)</f>
        <v>#REF!</v>
      </c>
      <c r="M15" s="24" t="e">
        <f>SUMIFS(#REF!,#REF!,"INT_0",#REF!,Calc!$D$11,#REF!,Calc!M$2,#REF!,"&lt;&gt;"&amp;Calc!$D$14)</f>
        <v>#REF!</v>
      </c>
      <c r="N15" s="24" t="e">
        <f>SUMIFS(#REF!,#REF!,"INT_0",#REF!,Calc!$D$11,#REF!,Calc!N$2,#REF!,"&lt;&gt;"&amp;Calc!$D$14)</f>
        <v>#REF!</v>
      </c>
      <c r="O15" s="24" t="e">
        <f>SUMIFS(#REF!,#REF!,"INT_0",#REF!,Calc!$D$11,#REF!,Calc!O$2,#REF!,"&lt;&gt;"&amp;Calc!$D$14)</f>
        <v>#REF!</v>
      </c>
      <c r="P15" s="24" t="e">
        <f>SUMIFS(#REF!,#REF!,"INT_0",#REF!,Calc!$D$11,#REF!,Calc!P$2,#REF!,"&lt;&gt;"&amp;Calc!$D$14)</f>
        <v>#REF!</v>
      </c>
      <c r="Q15" s="25" t="e">
        <f t="shared" si="4"/>
        <v>#REF!</v>
      </c>
    </row>
    <row r="16" spans="1:18" ht="15.75" thickBot="1">
      <c r="C16" s="101"/>
      <c r="D16" s="19" t="s">
        <v>22</v>
      </c>
      <c r="E16" s="20" t="e">
        <f t="shared" ref="E16:P16" si="5">SUM(E14:E15)</f>
        <v>#REF!</v>
      </c>
      <c r="F16" s="20" t="e">
        <f t="shared" si="5"/>
        <v>#REF!</v>
      </c>
      <c r="G16" s="20" t="e">
        <f t="shared" si="5"/>
        <v>#REF!</v>
      </c>
      <c r="H16" s="20" t="e">
        <f t="shared" si="5"/>
        <v>#REF!</v>
      </c>
      <c r="I16" s="20" t="e">
        <f t="shared" si="5"/>
        <v>#REF!</v>
      </c>
      <c r="J16" s="20" t="e">
        <f t="shared" si="5"/>
        <v>#REF!</v>
      </c>
      <c r="K16" s="20" t="e">
        <f t="shared" si="5"/>
        <v>#REF!</v>
      </c>
      <c r="L16" s="20" t="e">
        <f t="shared" si="5"/>
        <v>#REF!</v>
      </c>
      <c r="M16" s="20" t="e">
        <f t="shared" si="5"/>
        <v>#REF!</v>
      </c>
      <c r="N16" s="20" t="e">
        <f t="shared" si="5"/>
        <v>#REF!</v>
      </c>
      <c r="O16" s="20" t="e">
        <f t="shared" si="5"/>
        <v>#REF!</v>
      </c>
      <c r="P16" s="20" t="e">
        <f t="shared" si="5"/>
        <v>#REF!</v>
      </c>
      <c r="Q16" s="17" t="e">
        <f t="shared" si="4"/>
        <v>#REF!</v>
      </c>
    </row>
    <row r="17" spans="3:17">
      <c r="C17" s="102" t="str">
        <f>C7</f>
        <v>FY24-25</v>
      </c>
      <c r="D17" s="14" t="s">
        <v>28</v>
      </c>
      <c r="E17" s="26" t="e">
        <f>SUMIFS(#REF!,#REF!,"INT_0",#REF!,$B$2,#REF!,Calc!E$2,#REF!,Calc!$D$14)</f>
        <v>#REF!</v>
      </c>
      <c r="F17" s="26" t="e">
        <f>SUMIFS(#REF!,#REF!,"INT_0",#REF!,$B$2,#REF!,Calc!F$2,#REF!,Calc!$D$14)</f>
        <v>#REF!</v>
      </c>
      <c r="G17" s="26" t="e">
        <f>SUMIFS(#REF!,#REF!,"INT_0",#REF!,$B$2,#REF!,Calc!G$2,#REF!,Calc!$D$14)</f>
        <v>#REF!</v>
      </c>
      <c r="H17" s="26" t="e">
        <f>SUMIFS(#REF!,#REF!,"INT_0",#REF!,$B$2,#REF!,Calc!H$2,#REF!,Calc!$D$14)</f>
        <v>#REF!</v>
      </c>
      <c r="I17" s="26" t="e">
        <f>SUMIFS(#REF!,#REF!,"INT_0",#REF!,$B$2,#REF!,Calc!I$2,#REF!,Calc!$D$14)</f>
        <v>#REF!</v>
      </c>
      <c r="J17" s="26" t="e">
        <f>SUMIFS(#REF!,#REF!,"INT_0",#REF!,$B$2,#REF!,Calc!J$2,#REF!,Calc!$D$14)</f>
        <v>#REF!</v>
      </c>
      <c r="K17" s="26" t="e">
        <f>SUMIFS(#REF!,#REF!,"INT_0",#REF!,$B$2,#REF!,Calc!K$2,#REF!,Calc!$D$14)</f>
        <v>#REF!</v>
      </c>
      <c r="L17" s="26" t="e">
        <f>SUMIFS(#REF!,#REF!,"INT_0",#REF!,$B$2,#REF!,Calc!L$2,#REF!,Calc!$D$14)</f>
        <v>#REF!</v>
      </c>
      <c r="M17" s="26" t="e">
        <f>SUMIFS(#REF!,#REF!,"INT_0",#REF!,$B$2,#REF!,Calc!M$2,#REF!,Calc!$D$14)</f>
        <v>#REF!</v>
      </c>
      <c r="N17" s="26" t="e">
        <f>SUMIFS(#REF!,#REF!,"INT_0",#REF!,$B$2,#REF!,Calc!N$2,#REF!,Calc!$D$14)</f>
        <v>#REF!</v>
      </c>
      <c r="O17" s="26" t="e">
        <f>SUMIFS(#REF!,#REF!,"INT_0",#REF!,$B$2,#REF!,Calc!O$2,#REF!,Calc!$D$14)</f>
        <v>#REF!</v>
      </c>
      <c r="P17" s="26" t="e">
        <f>SUMIFS(#REF!,#REF!,"INT_0",#REF!,$B$2,#REF!,Calc!P$2,#REF!,Calc!$D$14)</f>
        <v>#REF!</v>
      </c>
      <c r="Q17" s="16" t="e">
        <f t="shared" si="4"/>
        <v>#REF!</v>
      </c>
    </row>
    <row r="18" spans="3:17">
      <c r="C18" s="102"/>
      <c r="D18" s="23" t="s">
        <v>27</v>
      </c>
      <c r="E18" s="24" t="e">
        <f>SUMIFS(#REF!,#REF!,"INT_0",#REF!,$B$2,#REF!,Calc!E$2,#REF!,"&lt;&gt;"&amp;Calc!$D$14)</f>
        <v>#REF!</v>
      </c>
      <c r="F18" s="24" t="e">
        <f>SUMIFS(#REF!,#REF!,"INT_0",#REF!,$B$2,#REF!,Calc!F$2,#REF!,"&lt;&gt;"&amp;Calc!$D$14)</f>
        <v>#REF!</v>
      </c>
      <c r="G18" s="24" t="e">
        <f>SUMIFS(#REF!,#REF!,"INT_0",#REF!,$B$2,#REF!,Calc!G$2,#REF!,"&lt;&gt;"&amp;Calc!$D$14)</f>
        <v>#REF!</v>
      </c>
      <c r="H18" s="24" t="e">
        <f>SUMIFS(#REF!,#REF!,"INT_0",#REF!,$B$2,#REF!,Calc!H$2,#REF!,"&lt;&gt;"&amp;Calc!$D$14)</f>
        <v>#REF!</v>
      </c>
      <c r="I18" s="24" t="e">
        <f>SUMIFS(#REF!,#REF!,"INT_0",#REF!,$B$2,#REF!,Calc!I$2,#REF!,"&lt;&gt;"&amp;Calc!$D$14)</f>
        <v>#REF!</v>
      </c>
      <c r="J18" s="24" t="e">
        <f>SUMIFS(#REF!,#REF!,"INT_0",#REF!,$B$2,#REF!,Calc!J$2,#REF!,"&lt;&gt;"&amp;Calc!$D$14)</f>
        <v>#REF!</v>
      </c>
      <c r="K18" s="24" t="e">
        <f>SUMIFS(#REF!,#REF!,"INT_0",#REF!,$B$2,#REF!,Calc!K$2,#REF!,"&lt;&gt;"&amp;Calc!$D$14)</f>
        <v>#REF!</v>
      </c>
      <c r="L18" s="24" t="e">
        <f>SUMIFS(#REF!,#REF!,"INT_0",#REF!,$B$2,#REF!,Calc!L$2,#REF!,"&lt;&gt;"&amp;Calc!$D$14)</f>
        <v>#REF!</v>
      </c>
      <c r="M18" s="24" t="e">
        <f>SUMIFS(#REF!,#REF!,"INT_0",#REF!,$B$2,#REF!,Calc!M$2,#REF!,"&lt;&gt;"&amp;Calc!$D$14)</f>
        <v>#REF!</v>
      </c>
      <c r="N18" s="24" t="e">
        <f>SUMIFS(#REF!,#REF!,"INT_0",#REF!,$B$2,#REF!,Calc!N$2,#REF!,"&lt;&gt;"&amp;Calc!$D$14)</f>
        <v>#REF!</v>
      </c>
      <c r="O18" s="24" t="e">
        <f>SUMIFS(#REF!,#REF!,"INT_0",#REF!,$B$2,#REF!,Calc!O$2,#REF!,"&lt;&gt;"&amp;Calc!$D$14)</f>
        <v>#REF!</v>
      </c>
      <c r="P18" s="24" t="e">
        <f>SUMIFS(#REF!,#REF!,"INT_0",#REF!,$B$2,#REF!,Calc!P$2,#REF!,"&lt;&gt;"&amp;Calc!$D$14)</f>
        <v>#REF!</v>
      </c>
      <c r="Q18" s="25" t="e">
        <f t="shared" si="4"/>
        <v>#REF!</v>
      </c>
    </row>
    <row r="19" spans="3:17" ht="15.75" thickBot="1">
      <c r="C19" s="102"/>
      <c r="D19" s="19" t="s">
        <v>22</v>
      </c>
      <c r="E19" s="20" t="e">
        <f t="shared" ref="E19:P19" si="6">SUM(E17:E18)</f>
        <v>#REF!</v>
      </c>
      <c r="F19" s="20" t="e">
        <f t="shared" si="6"/>
        <v>#REF!</v>
      </c>
      <c r="G19" s="20" t="e">
        <f t="shared" si="6"/>
        <v>#REF!</v>
      </c>
      <c r="H19" s="20" t="e">
        <f t="shared" si="6"/>
        <v>#REF!</v>
      </c>
      <c r="I19" s="20" t="e">
        <f t="shared" si="6"/>
        <v>#REF!</v>
      </c>
      <c r="J19" s="20" t="e">
        <f t="shared" si="6"/>
        <v>#REF!</v>
      </c>
      <c r="K19" s="20" t="e">
        <f t="shared" si="6"/>
        <v>#REF!</v>
      </c>
      <c r="L19" s="20" t="e">
        <f t="shared" si="6"/>
        <v>#REF!</v>
      </c>
      <c r="M19" s="20" t="e">
        <f t="shared" si="6"/>
        <v>#REF!</v>
      </c>
      <c r="N19" s="20" t="e">
        <f t="shared" si="6"/>
        <v>#REF!</v>
      </c>
      <c r="O19" s="20" t="e">
        <f t="shared" si="6"/>
        <v>#REF!</v>
      </c>
      <c r="P19" s="20" t="e">
        <f t="shared" si="6"/>
        <v>#REF!</v>
      </c>
      <c r="Q19" s="17" t="e">
        <f t="shared" si="4"/>
        <v>#REF!</v>
      </c>
    </row>
    <row r="22" spans="3:17">
      <c r="D22" t="e">
        <f>MID(#REF!,3,4)</f>
        <v>#REF!</v>
      </c>
    </row>
    <row r="23" spans="3:17" ht="15.75" thickBot="1">
      <c r="C23" s="58" t="str">
        <f>"Total - "&amp;D23</f>
        <v xml:space="preserve">Total - </v>
      </c>
      <c r="D23" s="57"/>
      <c r="E23" s="58">
        <v>1</v>
      </c>
      <c r="F23" s="10">
        <v>2</v>
      </c>
      <c r="G23" s="10">
        <v>3</v>
      </c>
      <c r="H23" s="40">
        <v>4</v>
      </c>
      <c r="I23" s="40">
        <v>5</v>
      </c>
      <c r="J23" s="40">
        <v>6</v>
      </c>
      <c r="K23" s="40">
        <v>7</v>
      </c>
      <c r="L23" s="40">
        <v>8</v>
      </c>
      <c r="M23" s="40">
        <v>9</v>
      </c>
      <c r="N23" s="40">
        <v>10</v>
      </c>
      <c r="O23" s="40">
        <v>11</v>
      </c>
      <c r="P23" s="40">
        <v>12</v>
      </c>
    </row>
    <row r="24" spans="3:17" ht="15.75" thickBot="1">
      <c r="C24" s="10"/>
      <c r="D24" s="21" t="s">
        <v>47</v>
      </c>
      <c r="E24" s="56" t="str">
        <f>E13</f>
        <v>Apr</v>
      </c>
      <c r="F24" s="56" t="str">
        <f t="shared" ref="F24:P24" si="7">F13</f>
        <v>May</v>
      </c>
      <c r="G24" s="56" t="str">
        <f t="shared" si="7"/>
        <v>Jun</v>
      </c>
      <c r="H24" s="56" t="str">
        <f t="shared" si="7"/>
        <v>Jul</v>
      </c>
      <c r="I24" s="56" t="str">
        <f t="shared" si="7"/>
        <v>Aug</v>
      </c>
      <c r="J24" s="56" t="str">
        <f t="shared" si="7"/>
        <v>Sep</v>
      </c>
      <c r="K24" s="56" t="str">
        <f t="shared" si="7"/>
        <v>Oct</v>
      </c>
      <c r="L24" s="56" t="str">
        <f t="shared" si="7"/>
        <v>Nov</v>
      </c>
      <c r="M24" s="56" t="str">
        <f t="shared" si="7"/>
        <v>Dec</v>
      </c>
      <c r="N24" s="56" t="str">
        <f t="shared" si="7"/>
        <v>Jan</v>
      </c>
      <c r="O24" s="56" t="str">
        <f t="shared" si="7"/>
        <v>Feb</v>
      </c>
      <c r="P24" s="56" t="str">
        <f t="shared" si="7"/>
        <v>Mar</v>
      </c>
      <c r="Q24" s="22" t="s">
        <v>22</v>
      </c>
    </row>
    <row r="25" spans="3:17">
      <c r="C25" s="103" t="str">
        <f>LEFT(D23,2)&amp;MID(D23,5,5)</f>
        <v/>
      </c>
      <c r="D25" s="36" t="s">
        <v>45</v>
      </c>
      <c r="E25" s="26" t="e">
        <f>SUMIFS(#REF!,#REF!,"MUR_1",#REF!,Calc!$D$22,#REF!,Calc!E$2,#REF!,Calc!$D$25,#REF!,"MURDER")</f>
        <v>#REF!</v>
      </c>
      <c r="F25" s="26" t="e">
        <f>SUMIFS(#REF!,#REF!,"MUR_1",#REF!,Calc!$D$22,#REF!,Calc!F$2,#REF!,Calc!$D$25,#REF!,"MURDER")</f>
        <v>#REF!</v>
      </c>
      <c r="G25" s="26" t="e">
        <f>SUMIFS(#REF!,#REF!,"MUR_1",#REF!,Calc!$D$22,#REF!,Calc!G$2,#REF!,Calc!$D$25,#REF!,"MURDER")</f>
        <v>#REF!</v>
      </c>
      <c r="H25" s="26" t="e">
        <f>SUMIFS(#REF!,#REF!,"MUR_1",#REF!,Calc!$D$22,#REF!,Calc!H$2,#REF!,Calc!$D$25,#REF!,"MURDER")</f>
        <v>#REF!</v>
      </c>
      <c r="I25" s="26" t="e">
        <f>SUMIFS(#REF!,#REF!,"MUR_1",#REF!,Calc!$D$22,#REF!,Calc!I$2,#REF!,Calc!$D$25,#REF!,"MURDER")</f>
        <v>#REF!</v>
      </c>
      <c r="J25" s="26" t="e">
        <f>SUMIFS(#REF!,#REF!,"MUR_1",#REF!,Calc!$D$22,#REF!,Calc!J$2,#REF!,Calc!$D$25,#REF!,"MURDER")</f>
        <v>#REF!</v>
      </c>
      <c r="K25" s="26" t="e">
        <f>SUMIFS(#REF!,#REF!,"MUR_1",#REF!,Calc!$D$22,#REF!,Calc!K$2,#REF!,Calc!$D$25,#REF!,"MURDER")</f>
        <v>#REF!</v>
      </c>
      <c r="L25" s="26" t="e">
        <f>SUMIFS(#REF!,#REF!,"MUR_1",#REF!,Calc!$D$22,#REF!,Calc!L$2,#REF!,Calc!$D$25,#REF!,"MURDER")</f>
        <v>#REF!</v>
      </c>
      <c r="M25" s="26" t="e">
        <f>SUMIFS(#REF!,#REF!,"MUR_1",#REF!,Calc!$D$22,#REF!,Calc!M$2,#REF!,Calc!$D$25,#REF!,"MURDER")</f>
        <v>#REF!</v>
      </c>
      <c r="N25" s="26" t="e">
        <f>SUMIFS(#REF!,#REF!,"MUR_1",#REF!,Calc!$D$22,#REF!,Calc!N$2,#REF!,Calc!$D$25,#REF!,"MURDER")</f>
        <v>#REF!</v>
      </c>
      <c r="O25" s="26" t="e">
        <f>SUMIFS(#REF!,#REF!,"MUR_1",#REF!,Calc!$D$22,#REF!,Calc!O$2,#REF!,Calc!$D$25,#REF!,"MURDER")</f>
        <v>#REF!</v>
      </c>
      <c r="P25" s="26" t="e">
        <f>SUMIFS(#REF!,#REF!,"MUR_1",#REF!,Calc!$D$22,#REF!,Calc!P$2,#REF!,Calc!$D$25,#REF!,"MURDER")</f>
        <v>#REF!</v>
      </c>
      <c r="Q25" s="13" t="e">
        <f t="shared" ref="Q25:Q32" si="8">SUM(E25:P25)</f>
        <v>#REF!</v>
      </c>
    </row>
    <row r="26" spans="3:17">
      <c r="C26" s="104"/>
      <c r="D26" s="37" t="s">
        <v>46</v>
      </c>
      <c r="E26" s="24" t="e">
        <f>SUMIFS(#REF!,#REF!,"MUR_1",#REF!,Calc!$D$22,#REF!,Calc!E$2,#REF!,Calc!$D$26,#REF!,"MURDER")</f>
        <v>#REF!</v>
      </c>
      <c r="F26" s="24" t="e">
        <f>SUMIFS(#REF!,#REF!,"MUR_1",#REF!,Calc!$D$22,#REF!,Calc!F$2,#REF!,Calc!$D$26,#REF!,"MURDER")</f>
        <v>#REF!</v>
      </c>
      <c r="G26" s="24" t="e">
        <f>SUMIFS(#REF!,#REF!,"MUR_1",#REF!,Calc!$D$22,#REF!,Calc!G$2,#REF!,Calc!$D$26,#REF!,"MURDER")</f>
        <v>#REF!</v>
      </c>
      <c r="H26" s="24" t="e">
        <f>SUMIFS(#REF!,#REF!,"MUR_1",#REF!,Calc!$D$22,#REF!,Calc!H$2,#REF!,Calc!$D$26,#REF!,"MURDER")</f>
        <v>#REF!</v>
      </c>
      <c r="I26" s="24" t="e">
        <f>SUMIFS(#REF!,#REF!,"MUR_1",#REF!,Calc!$D$22,#REF!,Calc!I$2,#REF!,Calc!$D$26,#REF!,"MURDER")</f>
        <v>#REF!</v>
      </c>
      <c r="J26" s="24" t="e">
        <f>SUMIFS(#REF!,#REF!,"MUR_1",#REF!,Calc!$D$22,#REF!,Calc!J$2,#REF!,Calc!$D$26,#REF!,"MURDER")</f>
        <v>#REF!</v>
      </c>
      <c r="K26" s="24" t="e">
        <f>SUMIFS(#REF!,#REF!,"MUR_1",#REF!,Calc!$D$22,#REF!,Calc!K$2,#REF!,Calc!$D$26,#REF!,"MURDER")</f>
        <v>#REF!</v>
      </c>
      <c r="L26" s="24" t="e">
        <f>SUMIFS(#REF!,#REF!,"MUR_1",#REF!,Calc!$D$22,#REF!,Calc!L$2,#REF!,Calc!$D$26,#REF!,"MURDER")</f>
        <v>#REF!</v>
      </c>
      <c r="M26" s="24" t="e">
        <f>SUMIFS(#REF!,#REF!,"MUR_1",#REF!,Calc!$D$22,#REF!,Calc!M$2,#REF!,Calc!$D$26,#REF!,"MURDER")</f>
        <v>#REF!</v>
      </c>
      <c r="N26" s="24" t="e">
        <f>SUMIFS(#REF!,#REF!,"MUR_1",#REF!,Calc!$D$22,#REF!,Calc!N$2,#REF!,Calc!$D$26,#REF!,"MURDER")</f>
        <v>#REF!</v>
      </c>
      <c r="O26" s="24" t="e">
        <f>SUMIFS(#REF!,#REF!,"MUR_1",#REF!,Calc!$D$22,#REF!,Calc!O$2,#REF!,Calc!$D$26,#REF!,"MURDER")</f>
        <v>#REF!</v>
      </c>
      <c r="P26" s="24" t="e">
        <f>SUMIFS(#REF!,#REF!,"MUR_1",#REF!,Calc!$D$22,#REF!,Calc!P$2,#REF!,Calc!$D$26,#REF!,"MURDER")</f>
        <v>#REF!</v>
      </c>
      <c r="Q26" s="39" t="e">
        <f t="shared" si="8"/>
        <v>#REF!</v>
      </c>
    </row>
    <row r="27" spans="3:17">
      <c r="C27" s="104"/>
      <c r="D27" s="36" t="s">
        <v>3</v>
      </c>
      <c r="E27" s="26" t="e">
        <f>SUMIFS(#REF!,#REF!,"MUR_1",#REF!,Calc!$D$22,#REF!,Calc!E$2,#REF!,Calc!$D$27,#REF!,"MURDER")</f>
        <v>#REF!</v>
      </c>
      <c r="F27" s="26" t="e">
        <f>SUMIFS(#REF!,#REF!,"MUR_1",#REF!,Calc!$D$22,#REF!,Calc!F$2,#REF!,Calc!$D$27,#REF!,"MURDER")</f>
        <v>#REF!</v>
      </c>
      <c r="G27" s="26" t="e">
        <f>SUMIFS(#REF!,#REF!,"MUR_1",#REF!,Calc!$D$22,#REF!,Calc!G$2,#REF!,Calc!$D$27,#REF!,"MURDER")</f>
        <v>#REF!</v>
      </c>
      <c r="H27" s="26" t="e">
        <f>SUMIFS(#REF!,#REF!,"MUR_1",#REF!,Calc!$D$22,#REF!,Calc!H$2,#REF!,Calc!$D$27,#REF!,"MURDER")</f>
        <v>#REF!</v>
      </c>
      <c r="I27" s="26" t="e">
        <f>SUMIFS(#REF!,#REF!,"MUR_1",#REF!,Calc!$D$22,#REF!,Calc!I$2,#REF!,Calc!$D$27,#REF!,"MURDER")</f>
        <v>#REF!</v>
      </c>
      <c r="J27" s="26" t="e">
        <f>SUMIFS(#REF!,#REF!,"MUR_1",#REF!,Calc!$D$22,#REF!,Calc!J$2,#REF!,Calc!$D$27,#REF!,"MURDER")</f>
        <v>#REF!</v>
      </c>
      <c r="K27" s="26" t="e">
        <f>SUMIFS(#REF!,#REF!,"MUR_1",#REF!,Calc!$D$22,#REF!,Calc!K$2,#REF!,Calc!$D$27,#REF!,"MURDER")</f>
        <v>#REF!</v>
      </c>
      <c r="L27" s="26" t="e">
        <f>SUMIFS(#REF!,#REF!,"MUR_1",#REF!,Calc!$D$22,#REF!,Calc!L$2,#REF!,Calc!$D$27,#REF!,"MURDER")</f>
        <v>#REF!</v>
      </c>
      <c r="M27" s="26" t="e">
        <f>SUMIFS(#REF!,#REF!,"MUR_1",#REF!,Calc!$D$22,#REF!,Calc!M$2,#REF!,Calc!$D$27,#REF!,"MURDER")</f>
        <v>#REF!</v>
      </c>
      <c r="N27" s="26" t="e">
        <f>SUMIFS(#REF!,#REF!,"MUR_1",#REF!,Calc!$D$22,#REF!,Calc!N$2,#REF!,Calc!$D$27,#REF!,"MURDER")</f>
        <v>#REF!</v>
      </c>
      <c r="O27" s="26" t="e">
        <f>SUMIFS(#REF!,#REF!,"MUR_1",#REF!,Calc!$D$22,#REF!,Calc!O$2,#REF!,Calc!$D$27,#REF!,"MURDER")</f>
        <v>#REF!</v>
      </c>
      <c r="P27" s="26" t="e">
        <f>SUMIFS(#REF!,#REF!,"MUR_1",#REF!,Calc!$D$22,#REF!,Calc!P$2,#REF!,Calc!$D$27,#REF!,"MURDER")</f>
        <v>#REF!</v>
      </c>
      <c r="Q27" s="13" t="e">
        <f t="shared" si="8"/>
        <v>#REF!</v>
      </c>
    </row>
    <row r="28" spans="3:17" ht="15.75" thickBot="1">
      <c r="C28" s="105"/>
      <c r="D28" s="38" t="s">
        <v>20</v>
      </c>
      <c r="E28" s="20" t="e">
        <f>SUM(E25:E27)</f>
        <v>#REF!</v>
      </c>
      <c r="F28" s="20" t="e">
        <f t="shared" ref="F28:P28" si="9">SUM(F25:F27)</f>
        <v>#REF!</v>
      </c>
      <c r="G28" s="20" t="e">
        <f t="shared" si="9"/>
        <v>#REF!</v>
      </c>
      <c r="H28" s="20" t="e">
        <f t="shared" si="9"/>
        <v>#REF!</v>
      </c>
      <c r="I28" s="20" t="e">
        <f t="shared" si="9"/>
        <v>#REF!</v>
      </c>
      <c r="J28" s="20" t="e">
        <f t="shared" si="9"/>
        <v>#REF!</v>
      </c>
      <c r="K28" s="20" t="e">
        <f t="shared" si="9"/>
        <v>#REF!</v>
      </c>
      <c r="L28" s="20" t="e">
        <f t="shared" si="9"/>
        <v>#REF!</v>
      </c>
      <c r="M28" s="20" t="e">
        <f t="shared" si="9"/>
        <v>#REF!</v>
      </c>
      <c r="N28" s="20" t="e">
        <f t="shared" si="9"/>
        <v>#REF!</v>
      </c>
      <c r="O28" s="20" t="e">
        <f t="shared" si="9"/>
        <v>#REF!</v>
      </c>
      <c r="P28" s="20" t="e">
        <f t="shared" si="9"/>
        <v>#REF!</v>
      </c>
      <c r="Q28" s="17" t="e">
        <f t="shared" si="8"/>
        <v>#REF!</v>
      </c>
    </row>
    <row r="29" spans="3:17">
      <c r="C29" s="100" t="str">
        <f>C17</f>
        <v>FY24-25</v>
      </c>
      <c r="D29" s="18" t="s">
        <v>45</v>
      </c>
      <c r="E29" s="26" t="e">
        <f>SUMIFS(#REF!,#REF!,"MUR_1",#REF!,$B$2,#REF!,Calc!E$2,#REF!,Calc!$D$29,#REF!,"MURDER")</f>
        <v>#REF!</v>
      </c>
      <c r="F29" s="26" t="e">
        <f>SUMIFS(#REF!,#REF!,"MUR_1",#REF!,$B$2,#REF!,Calc!F$2,#REF!,Calc!$D$29,#REF!,"MURDER")</f>
        <v>#REF!</v>
      </c>
      <c r="G29" s="26" t="e">
        <f>SUMIFS(#REF!,#REF!,"MUR_1",#REF!,$B$2,#REF!,Calc!G$2,#REF!,Calc!$D$29,#REF!,"MURDER")</f>
        <v>#REF!</v>
      </c>
      <c r="H29" s="26" t="e">
        <f>SUMIFS(#REF!,#REF!,"MUR_1",#REF!,$B$2,#REF!,Calc!H$2,#REF!,Calc!$D$29,#REF!,"MURDER")</f>
        <v>#REF!</v>
      </c>
      <c r="I29" s="26" t="e">
        <f>SUMIFS(#REF!,#REF!,"MUR_1",#REF!,$B$2,#REF!,Calc!I$2,#REF!,Calc!$D$29,#REF!,"MURDER")</f>
        <v>#REF!</v>
      </c>
      <c r="J29" s="26" t="e">
        <f>SUMIFS(#REF!,#REF!,"MUR_1",#REF!,$B$2,#REF!,Calc!J$2,#REF!,Calc!$D$29,#REF!,"MURDER")</f>
        <v>#REF!</v>
      </c>
      <c r="K29" s="26" t="e">
        <f>SUMIFS(#REF!,#REF!,"MUR_1",#REF!,$B$2,#REF!,Calc!K$2,#REF!,Calc!$D$29,#REF!,"MURDER")</f>
        <v>#REF!</v>
      </c>
      <c r="L29" s="26" t="e">
        <f>SUMIFS(#REF!,#REF!,"MUR_1",#REF!,$B$2,#REF!,Calc!L$2,#REF!,Calc!$D$29,#REF!,"MURDER")</f>
        <v>#REF!</v>
      </c>
      <c r="M29" s="26" t="e">
        <f>SUMIFS(#REF!,#REF!,"MUR_1",#REF!,$B$2,#REF!,Calc!M$2,#REF!,Calc!$D$29,#REF!,"MURDER")</f>
        <v>#REF!</v>
      </c>
      <c r="N29" s="26" t="e">
        <f>SUMIFS(#REF!,#REF!,"MUR_1",#REF!,$B$2,#REF!,Calc!N$2,#REF!,Calc!$D$29,#REF!,"MURDER")</f>
        <v>#REF!</v>
      </c>
      <c r="O29" s="26" t="e">
        <f>SUMIFS(#REF!,#REF!,"MUR_1",#REF!,$B$2,#REF!,Calc!O$2,#REF!,Calc!$D$29,#REF!,"MURDER")</f>
        <v>#REF!</v>
      </c>
      <c r="P29" s="26" t="e">
        <f>SUMIFS(#REF!,#REF!,"MUR_1",#REF!,$B$2,#REF!,Calc!P$2,#REF!,Calc!$D$29,#REF!,"MURDER")</f>
        <v>#REF!</v>
      </c>
      <c r="Q29" s="13" t="e">
        <f t="shared" si="8"/>
        <v>#REF!</v>
      </c>
    </row>
    <row r="30" spans="3:17">
      <c r="C30" s="100"/>
      <c r="D30" s="23" t="s">
        <v>46</v>
      </c>
      <c r="E30" s="24" t="e">
        <f>SUMIFS(#REF!,#REF!,"MUR_1",#REF!,$B$2,#REF!,Calc!E$2,#REF!,Calc!$D$30,#REF!,"MURDER")</f>
        <v>#REF!</v>
      </c>
      <c r="F30" s="24" t="e">
        <f>SUMIFS(#REF!,#REF!,"MUR_1",#REF!,$B$2,#REF!,Calc!F$2,#REF!,Calc!$D$30,#REF!,"MURDER")</f>
        <v>#REF!</v>
      </c>
      <c r="G30" s="24" t="e">
        <f>SUMIFS(#REF!,#REF!,"MUR_1",#REF!,$B$2,#REF!,Calc!G$2,#REF!,Calc!$D$30,#REF!,"MURDER")</f>
        <v>#REF!</v>
      </c>
      <c r="H30" s="24" t="e">
        <f>SUMIFS(#REF!,#REF!,"MUR_1",#REF!,$B$2,#REF!,Calc!H$2,#REF!,Calc!$D$30,#REF!,"MURDER")</f>
        <v>#REF!</v>
      </c>
      <c r="I30" s="24" t="e">
        <f>SUMIFS(#REF!,#REF!,"MUR_1",#REF!,$B$2,#REF!,Calc!I$2,#REF!,Calc!$D$30,#REF!,"MURDER")</f>
        <v>#REF!</v>
      </c>
      <c r="J30" s="24" t="e">
        <f>SUMIFS(#REF!,#REF!,"MUR_1",#REF!,$B$2,#REF!,Calc!J$2,#REF!,Calc!$D$30,#REF!,"MURDER")</f>
        <v>#REF!</v>
      </c>
      <c r="K30" s="24" t="e">
        <f>SUMIFS(#REF!,#REF!,"MUR_1",#REF!,$B$2,#REF!,Calc!K$2,#REF!,Calc!$D$30,#REF!,"MURDER")</f>
        <v>#REF!</v>
      </c>
      <c r="L30" s="24" t="e">
        <f>SUMIFS(#REF!,#REF!,"MUR_1",#REF!,$B$2,#REF!,Calc!L$2,#REF!,Calc!$D$30,#REF!,"MURDER")</f>
        <v>#REF!</v>
      </c>
      <c r="M30" s="24" t="e">
        <f>SUMIFS(#REF!,#REF!,"MUR_1",#REF!,$B$2,#REF!,Calc!M$2,#REF!,Calc!$D$30,#REF!,"MURDER")</f>
        <v>#REF!</v>
      </c>
      <c r="N30" s="24" t="e">
        <f>SUMIFS(#REF!,#REF!,"MUR_1",#REF!,$B$2,#REF!,Calc!N$2,#REF!,Calc!$D$30,#REF!,"MURDER")</f>
        <v>#REF!</v>
      </c>
      <c r="O30" s="24" t="e">
        <f>SUMIFS(#REF!,#REF!,"MUR_1",#REF!,$B$2,#REF!,Calc!O$2,#REF!,Calc!$D$30,#REF!,"MURDER")</f>
        <v>#REF!</v>
      </c>
      <c r="P30" s="24" t="e">
        <f>SUMIFS(#REF!,#REF!,"MUR_1",#REF!,$B$2,#REF!,Calc!P$2,#REF!,Calc!$D$30,#REF!,"MURDER")</f>
        <v>#REF!</v>
      </c>
      <c r="Q30" s="39" t="e">
        <f t="shared" si="8"/>
        <v>#REF!</v>
      </c>
    </row>
    <row r="31" spans="3:17">
      <c r="C31" s="100"/>
      <c r="D31" s="18" t="s">
        <v>3</v>
      </c>
      <c r="E31" s="26" t="e">
        <f>SUMIFS(#REF!,#REF!,"MUR_1",#REF!,$B$2,#REF!,Calc!E$2,#REF!,Calc!$D$31,#REF!,"MURDER")</f>
        <v>#REF!</v>
      </c>
      <c r="F31" s="26" t="e">
        <f>SUMIFS(#REF!,#REF!,"MUR_1",#REF!,$B$2,#REF!,Calc!F$2,#REF!,Calc!$D$31,#REF!,"MURDER")</f>
        <v>#REF!</v>
      </c>
      <c r="G31" s="26" t="e">
        <f>SUMIFS(#REF!,#REF!,"MUR_1",#REF!,$B$2,#REF!,Calc!G$2,#REF!,Calc!$D$31,#REF!,"MURDER")</f>
        <v>#REF!</v>
      </c>
      <c r="H31" s="26" t="e">
        <f>SUMIFS(#REF!,#REF!,"MUR_1",#REF!,$B$2,#REF!,Calc!H$2,#REF!,Calc!$D$31,#REF!,"MURDER")</f>
        <v>#REF!</v>
      </c>
      <c r="I31" s="26" t="e">
        <f>SUMIFS(#REF!,#REF!,"MUR_1",#REF!,$B$2,#REF!,Calc!I$2,#REF!,Calc!$D$31,#REF!,"MURDER")</f>
        <v>#REF!</v>
      </c>
      <c r="J31" s="26" t="e">
        <f>SUMIFS(#REF!,#REF!,"MUR_1",#REF!,$B$2,#REF!,Calc!J$2,#REF!,Calc!$D$31,#REF!,"MURDER")</f>
        <v>#REF!</v>
      </c>
      <c r="K31" s="26" t="e">
        <f>SUMIFS(#REF!,#REF!,"MUR_1",#REF!,$B$2,#REF!,Calc!K$2,#REF!,Calc!$D$31,#REF!,"MURDER")</f>
        <v>#REF!</v>
      </c>
      <c r="L31" s="26" t="e">
        <f>SUMIFS(#REF!,#REF!,"MUR_1",#REF!,$B$2,#REF!,Calc!L$2,#REF!,Calc!$D$31,#REF!,"MURDER")</f>
        <v>#REF!</v>
      </c>
      <c r="M31" s="26" t="e">
        <f>SUMIFS(#REF!,#REF!,"MUR_1",#REF!,$B$2,#REF!,Calc!M$2,#REF!,Calc!$D$31,#REF!,"MURDER")</f>
        <v>#REF!</v>
      </c>
      <c r="N31" s="26" t="e">
        <f>SUMIFS(#REF!,#REF!,"MUR_1",#REF!,$B$2,#REF!,Calc!N$2,#REF!,Calc!$D$31,#REF!,"MURDER")</f>
        <v>#REF!</v>
      </c>
      <c r="O31" s="26" t="e">
        <f>SUMIFS(#REF!,#REF!,"MUR_1",#REF!,$B$2,#REF!,Calc!O$2,#REF!,Calc!$D$31,#REF!,"MURDER")</f>
        <v>#REF!</v>
      </c>
      <c r="P31" s="26" t="e">
        <f>SUMIFS(#REF!,#REF!,"MUR_1",#REF!,$B$2,#REF!,Calc!P$2,#REF!,Calc!$D$31,#REF!,"MURDER")</f>
        <v>#REF!</v>
      </c>
      <c r="Q31" s="13" t="e">
        <f t="shared" si="8"/>
        <v>#REF!</v>
      </c>
    </row>
    <row r="32" spans="3:17" ht="15.75" thickBot="1">
      <c r="C32" s="100"/>
      <c r="D32" s="19" t="s">
        <v>20</v>
      </c>
      <c r="E32" s="20" t="e">
        <f>SUM(E29:E31)</f>
        <v>#REF!</v>
      </c>
      <c r="F32" s="20" t="e">
        <f t="shared" ref="F32:P32" si="10">SUM(F29:F31)</f>
        <v>#REF!</v>
      </c>
      <c r="G32" s="20" t="e">
        <f t="shared" si="10"/>
        <v>#REF!</v>
      </c>
      <c r="H32" s="20" t="e">
        <f t="shared" si="10"/>
        <v>#REF!</v>
      </c>
      <c r="I32" s="20" t="e">
        <f t="shared" si="10"/>
        <v>#REF!</v>
      </c>
      <c r="J32" s="20" t="e">
        <f t="shared" si="10"/>
        <v>#REF!</v>
      </c>
      <c r="K32" s="20" t="e">
        <f t="shared" si="10"/>
        <v>#REF!</v>
      </c>
      <c r="L32" s="20" t="e">
        <f t="shared" si="10"/>
        <v>#REF!</v>
      </c>
      <c r="M32" s="20" t="e">
        <f t="shared" si="10"/>
        <v>#REF!</v>
      </c>
      <c r="N32" s="20" t="e">
        <f t="shared" si="10"/>
        <v>#REF!</v>
      </c>
      <c r="O32" s="20" t="e">
        <f t="shared" si="10"/>
        <v>#REF!</v>
      </c>
      <c r="P32" s="20" t="e">
        <f t="shared" si="10"/>
        <v>#REF!</v>
      </c>
      <c r="Q32" s="17" t="e">
        <f t="shared" si="8"/>
        <v>#REF!</v>
      </c>
    </row>
    <row r="35" spans="4:18">
      <c r="D35" t="s">
        <v>66</v>
      </c>
    </row>
    <row r="36" spans="4:18">
      <c r="D36" s="3"/>
      <c r="E36" s="49" t="str">
        <f>E3</f>
        <v>Apr</v>
      </c>
      <c r="F36" s="49" t="str">
        <f t="shared" ref="F36:P36" si="11">F3</f>
        <v>May</v>
      </c>
      <c r="G36" s="49" t="str">
        <f t="shared" si="11"/>
        <v>Jun</v>
      </c>
      <c r="H36" s="49" t="str">
        <f t="shared" si="11"/>
        <v>Jul</v>
      </c>
      <c r="I36" s="49" t="str">
        <f t="shared" si="11"/>
        <v>Aug</v>
      </c>
      <c r="J36" s="49" t="str">
        <f t="shared" si="11"/>
        <v>Sep</v>
      </c>
      <c r="K36" s="49" t="str">
        <f t="shared" si="11"/>
        <v>Oct</v>
      </c>
      <c r="L36" s="49" t="str">
        <f t="shared" si="11"/>
        <v>Nov</v>
      </c>
      <c r="M36" s="49" t="str">
        <f t="shared" si="11"/>
        <v>Dec</v>
      </c>
      <c r="N36" s="49" t="str">
        <f t="shared" si="11"/>
        <v>Jan</v>
      </c>
      <c r="O36" s="49" t="str">
        <f t="shared" si="11"/>
        <v>Feb</v>
      </c>
      <c r="P36" s="49" t="str">
        <f t="shared" si="11"/>
        <v>Mar</v>
      </c>
      <c r="Q36" s="3" t="s">
        <v>22</v>
      </c>
    </row>
    <row r="37" spans="4:18">
      <c r="D37" s="11" t="s">
        <v>25</v>
      </c>
      <c r="E37" s="4">
        <f>E58</f>
        <v>2209625.8988750437</v>
      </c>
      <c r="F37" s="4">
        <f t="shared" ref="F37:P37" si="12">F58</f>
        <v>2196085.9363230783</v>
      </c>
      <c r="G37" s="4">
        <f t="shared" si="12"/>
        <v>2117488.3976296587</v>
      </c>
      <c r="H37" s="4">
        <f t="shared" si="12"/>
        <v>1990557.3726593854</v>
      </c>
      <c r="I37" s="4">
        <f t="shared" si="12"/>
        <v>1931717.6326361455</v>
      </c>
      <c r="J37" s="4">
        <f t="shared" si="12"/>
        <v>1874217.2005382727</v>
      </c>
      <c r="K37" s="4">
        <f t="shared" si="12"/>
        <v>2131400.9836954074</v>
      </c>
      <c r="L37" s="4">
        <f t="shared" si="12"/>
        <v>2133267.4263142208</v>
      </c>
      <c r="M37" s="4">
        <f t="shared" si="12"/>
        <v>2014847.9055634567</v>
      </c>
      <c r="N37" s="4">
        <f t="shared" si="12"/>
        <v>2117753.225295404</v>
      </c>
      <c r="O37" s="4">
        <f t="shared" si="12"/>
        <v>2038928.4739337964</v>
      </c>
      <c r="P37" s="4">
        <f t="shared" si="12"/>
        <v>2244109.5465361336</v>
      </c>
      <c r="Q37" s="5">
        <f>SUM(E37:P37)</f>
        <v>24999999.999999996</v>
      </c>
    </row>
    <row r="38" spans="4:18">
      <c r="D38" s="11" t="s">
        <v>21</v>
      </c>
      <c r="E38" s="4" t="e">
        <f>SUMIFS(#REF!,#REF!,"ACT_1",#REF!,$B$2,#REF!,E12)</f>
        <v>#REF!</v>
      </c>
      <c r="F38" s="4" t="e">
        <f>SUMIFS(#REF!,#REF!,"ACT_1",#REF!,$B$2,#REF!,F12)</f>
        <v>#REF!</v>
      </c>
      <c r="G38" s="4" t="e">
        <f>SUMIFS(#REF!,#REF!,"ACT_1",#REF!,$B$2,#REF!,G12)</f>
        <v>#REF!</v>
      </c>
      <c r="H38" s="4" t="e">
        <f>SUMIFS(#REF!,#REF!,"ACT_1",#REF!,$B$2,#REF!,H12)</f>
        <v>#REF!</v>
      </c>
      <c r="I38" s="4" t="e">
        <f>SUMIFS(#REF!,#REF!,"ACT_1",#REF!,$B$2,#REF!,I12)</f>
        <v>#REF!</v>
      </c>
      <c r="J38" s="4" t="e">
        <f>SUMIFS(#REF!,#REF!,"ACT_1",#REF!,$B$2,#REF!,J12)</f>
        <v>#REF!</v>
      </c>
      <c r="K38" s="4" t="e">
        <f>SUMIFS(#REF!,#REF!,"ACT_1",#REF!,$B$2,#REF!,K12)</f>
        <v>#REF!</v>
      </c>
      <c r="L38" s="4" t="e">
        <f>SUMIFS(#REF!,#REF!,"ACT_1",#REF!,$B$2,#REF!,L12)</f>
        <v>#REF!</v>
      </c>
      <c r="M38" s="4" t="e">
        <f>SUMIFS(#REF!,#REF!,"ACT_1",#REF!,$B$2,#REF!,M12)</f>
        <v>#REF!</v>
      </c>
      <c r="N38" s="4" t="e">
        <f>SUMIFS(#REF!,#REF!,"ACT_1",#REF!,$B$2,#REF!,N12)</f>
        <v>#REF!</v>
      </c>
      <c r="O38" s="4" t="e">
        <f>SUMIFS(#REF!,#REF!,"ACT_1",#REF!,$B$2,#REF!,O12)</f>
        <v>#REF!</v>
      </c>
      <c r="P38" s="4" t="e">
        <f>SUMIFS(#REF!,#REF!,"ACT_1",#REF!,$B$2,#REF!,P12)</f>
        <v>#REF!</v>
      </c>
      <c r="Q38" s="7" t="e">
        <f t="shared" ref="Q38:Q39" si="13">SUM(E38:P38)</f>
        <v>#REF!</v>
      </c>
      <c r="R38" s="81" t="e">
        <f>Q38/5*12</f>
        <v>#REF!</v>
      </c>
    </row>
    <row r="39" spans="4:18">
      <c r="D39" s="11" t="s">
        <v>24</v>
      </c>
      <c r="E39" s="7" t="e">
        <f t="shared" ref="E39:P39" si="14">IF(E38&gt;0,E37-E38,0)</f>
        <v>#REF!</v>
      </c>
      <c r="F39" s="7" t="e">
        <f t="shared" si="14"/>
        <v>#REF!</v>
      </c>
      <c r="G39" s="7" t="e">
        <f t="shared" si="14"/>
        <v>#REF!</v>
      </c>
      <c r="H39" s="7" t="e">
        <f t="shared" si="14"/>
        <v>#REF!</v>
      </c>
      <c r="I39" s="7" t="e">
        <f t="shared" si="14"/>
        <v>#REF!</v>
      </c>
      <c r="J39" s="7" t="e">
        <f t="shared" si="14"/>
        <v>#REF!</v>
      </c>
      <c r="K39" s="7" t="e">
        <f t="shared" si="14"/>
        <v>#REF!</v>
      </c>
      <c r="L39" s="7" t="e">
        <f t="shared" si="14"/>
        <v>#REF!</v>
      </c>
      <c r="M39" s="7" t="e">
        <f t="shared" si="14"/>
        <v>#REF!</v>
      </c>
      <c r="N39" s="7" t="e">
        <f t="shared" si="14"/>
        <v>#REF!</v>
      </c>
      <c r="O39" s="7" t="e">
        <f t="shared" si="14"/>
        <v>#REF!</v>
      </c>
      <c r="P39" s="7" t="e">
        <f t="shared" si="14"/>
        <v>#REF!</v>
      </c>
      <c r="Q39" s="7" t="e">
        <f t="shared" si="13"/>
        <v>#REF!</v>
      </c>
    </row>
    <row r="41" spans="4:18">
      <c r="D41" t="s">
        <v>67</v>
      </c>
    </row>
    <row r="42" spans="4:18">
      <c r="D42" s="8"/>
      <c r="E42" s="50" t="str">
        <f>E36</f>
        <v>Apr</v>
      </c>
      <c r="F42" s="50" t="str">
        <f t="shared" ref="F42:P42" si="15">F36</f>
        <v>May</v>
      </c>
      <c r="G42" s="50" t="str">
        <f t="shared" si="15"/>
        <v>Jun</v>
      </c>
      <c r="H42" s="50" t="str">
        <f t="shared" si="15"/>
        <v>Jul</v>
      </c>
      <c r="I42" s="50" t="str">
        <f t="shared" si="15"/>
        <v>Aug</v>
      </c>
      <c r="J42" s="50" t="str">
        <f t="shared" si="15"/>
        <v>Sep</v>
      </c>
      <c r="K42" s="50" t="str">
        <f t="shared" si="15"/>
        <v>Oct</v>
      </c>
      <c r="L42" s="50" t="str">
        <f t="shared" si="15"/>
        <v>Nov</v>
      </c>
      <c r="M42" s="50" t="str">
        <f t="shared" si="15"/>
        <v>Dec</v>
      </c>
      <c r="N42" s="50" t="str">
        <f t="shared" si="15"/>
        <v>Jan</v>
      </c>
      <c r="O42" s="50" t="str">
        <f t="shared" si="15"/>
        <v>Feb</v>
      </c>
      <c r="P42" s="50" t="str">
        <f t="shared" si="15"/>
        <v>Mar</v>
      </c>
      <c r="Q42" s="8" t="s">
        <v>22</v>
      </c>
    </row>
    <row r="43" spans="4:18">
      <c r="D43" s="28" t="s">
        <v>26</v>
      </c>
      <c r="E43" s="4">
        <f>E60</f>
        <v>2386395.9707850474</v>
      </c>
      <c r="F43" s="4">
        <f t="shared" ref="F43:P43" si="16">F60</f>
        <v>2371772.8112289254</v>
      </c>
      <c r="G43" s="4">
        <f t="shared" si="16"/>
        <v>2286887.4694400318</v>
      </c>
      <c r="H43" s="4">
        <f t="shared" si="16"/>
        <v>2149801.9624721366</v>
      </c>
      <c r="I43" s="4">
        <f t="shared" si="16"/>
        <v>2086255.0432470373</v>
      </c>
      <c r="J43" s="4">
        <f t="shared" si="16"/>
        <v>2024154.5765813349</v>
      </c>
      <c r="K43" s="4">
        <f t="shared" si="16"/>
        <v>2301913.0623910404</v>
      </c>
      <c r="L43" s="4">
        <f t="shared" si="16"/>
        <v>2303928.820419359</v>
      </c>
      <c r="M43" s="4">
        <f t="shared" si="16"/>
        <v>2176035.7380085336</v>
      </c>
      <c r="N43" s="4">
        <f t="shared" si="16"/>
        <v>2287173.4833190367</v>
      </c>
      <c r="O43" s="4">
        <f t="shared" si="16"/>
        <v>2202042.7518485002</v>
      </c>
      <c r="P43" s="4">
        <f t="shared" si="16"/>
        <v>2423638.3102590246</v>
      </c>
      <c r="Q43" s="31">
        <f>SUM(E43:P43)</f>
        <v>27000000.000000007</v>
      </c>
    </row>
    <row r="44" spans="4:18">
      <c r="D44" s="28" t="s">
        <v>21</v>
      </c>
      <c r="E44" s="29" t="e">
        <f t="shared" ref="E44:P44" si="17">E38</f>
        <v>#REF!</v>
      </c>
      <c r="F44" s="29" t="e">
        <f t="shared" si="17"/>
        <v>#REF!</v>
      </c>
      <c r="G44" s="29" t="e">
        <f t="shared" si="17"/>
        <v>#REF!</v>
      </c>
      <c r="H44" s="29" t="e">
        <f t="shared" si="17"/>
        <v>#REF!</v>
      </c>
      <c r="I44" s="29" t="e">
        <f t="shared" si="17"/>
        <v>#REF!</v>
      </c>
      <c r="J44" s="29" t="e">
        <f t="shared" si="17"/>
        <v>#REF!</v>
      </c>
      <c r="K44" s="29" t="e">
        <f t="shared" si="17"/>
        <v>#REF!</v>
      </c>
      <c r="L44" s="29" t="e">
        <f t="shared" si="17"/>
        <v>#REF!</v>
      </c>
      <c r="M44" s="29" t="e">
        <f t="shared" si="17"/>
        <v>#REF!</v>
      </c>
      <c r="N44" s="29" t="e">
        <f t="shared" si="17"/>
        <v>#REF!</v>
      </c>
      <c r="O44" s="29" t="e">
        <f t="shared" si="17"/>
        <v>#REF!</v>
      </c>
      <c r="P44" s="29" t="e">
        <f t="shared" si="17"/>
        <v>#REF!</v>
      </c>
      <c r="Q44" s="30" t="e">
        <f>SUM(E44:P44)</f>
        <v>#REF!</v>
      </c>
    </row>
    <row r="45" spans="4:18">
      <c r="D45" s="28" t="s">
        <v>24</v>
      </c>
      <c r="E45" s="7" t="e">
        <f t="shared" ref="E45:P45" si="18">IF(E44&gt;0,E43-E44,0)</f>
        <v>#REF!</v>
      </c>
      <c r="F45" s="7" t="e">
        <f t="shared" si="18"/>
        <v>#REF!</v>
      </c>
      <c r="G45" s="7" t="e">
        <f t="shared" si="18"/>
        <v>#REF!</v>
      </c>
      <c r="H45" s="7" t="e">
        <f t="shared" si="18"/>
        <v>#REF!</v>
      </c>
      <c r="I45" s="7" t="e">
        <f t="shared" si="18"/>
        <v>#REF!</v>
      </c>
      <c r="J45" s="7" t="e">
        <f t="shared" si="18"/>
        <v>#REF!</v>
      </c>
      <c r="K45" s="7" t="e">
        <f t="shared" si="18"/>
        <v>#REF!</v>
      </c>
      <c r="L45" s="7" t="e">
        <f t="shared" si="18"/>
        <v>#REF!</v>
      </c>
      <c r="M45" s="7" t="e">
        <f t="shared" si="18"/>
        <v>#REF!</v>
      </c>
      <c r="N45" s="7" t="e">
        <f t="shared" si="18"/>
        <v>#REF!</v>
      </c>
      <c r="O45" s="7" t="e">
        <f t="shared" si="18"/>
        <v>#REF!</v>
      </c>
      <c r="P45" s="7" t="e">
        <f t="shared" si="18"/>
        <v>#REF!</v>
      </c>
      <c r="Q45" s="30" t="e">
        <f>SUM(E45:P45)</f>
        <v>#REF!</v>
      </c>
    </row>
    <row r="47" spans="4:18">
      <c r="E47" s="29"/>
      <c r="F47" s="29"/>
      <c r="G47" s="29"/>
      <c r="H47" s="29"/>
      <c r="I47" s="29"/>
      <c r="J47" s="29"/>
      <c r="K47" s="29"/>
      <c r="L47" s="29"/>
      <c r="M47" s="29"/>
      <c r="N47" s="29"/>
      <c r="O47" s="29"/>
      <c r="P47" s="29"/>
      <c r="Q47" s="51"/>
    </row>
    <row r="48" spans="4:18">
      <c r="E48" s="51"/>
      <c r="F48" s="51"/>
      <c r="G48" s="51"/>
      <c r="H48" s="51"/>
      <c r="I48" s="51"/>
      <c r="J48" s="51"/>
      <c r="K48" s="51"/>
      <c r="L48" s="51"/>
      <c r="M48" s="51"/>
      <c r="N48" s="51"/>
      <c r="O48" s="51"/>
      <c r="P48" s="51"/>
      <c r="Q48" s="51"/>
    </row>
    <row r="49" spans="3:18">
      <c r="C49" s="27"/>
      <c r="D49" s="27"/>
      <c r="E49" s="62"/>
      <c r="F49" s="62"/>
      <c r="G49" s="62"/>
      <c r="H49" s="62"/>
      <c r="I49" s="62"/>
      <c r="J49" s="62"/>
      <c r="K49" s="62"/>
      <c r="L49" s="62"/>
      <c r="M49" s="62"/>
      <c r="N49" s="62"/>
      <c r="O49" s="62"/>
      <c r="P49" s="62"/>
      <c r="Q49" s="27"/>
      <c r="R49" s="27"/>
    </row>
    <row r="50" spans="3:18">
      <c r="C50" s="27"/>
      <c r="D50" s="3"/>
      <c r="E50" s="49" t="s">
        <v>32</v>
      </c>
      <c r="F50" s="49" t="s">
        <v>33</v>
      </c>
      <c r="G50" s="49" t="s">
        <v>34</v>
      </c>
      <c r="H50" s="49" t="s">
        <v>35</v>
      </c>
      <c r="I50" s="49" t="s">
        <v>36</v>
      </c>
      <c r="J50" s="49" t="s">
        <v>37</v>
      </c>
      <c r="K50" s="49" t="s">
        <v>38</v>
      </c>
      <c r="L50" s="49" t="s">
        <v>39</v>
      </c>
      <c r="M50" s="49" t="s">
        <v>40</v>
      </c>
      <c r="N50" s="49" t="s">
        <v>41</v>
      </c>
      <c r="O50" s="49" t="s">
        <v>42</v>
      </c>
      <c r="P50" s="49" t="s">
        <v>43</v>
      </c>
      <c r="Q50" s="3" t="s">
        <v>22</v>
      </c>
      <c r="R50" s="27"/>
    </row>
    <row r="51" spans="3:18">
      <c r="C51" s="27"/>
      <c r="D51" s="11" t="s">
        <v>25</v>
      </c>
      <c r="E51" s="4">
        <f>E37</f>
        <v>2209625.8988750437</v>
      </c>
      <c r="F51" s="4">
        <f t="shared" ref="F51:P51" si="19">F37</f>
        <v>2196085.9363230783</v>
      </c>
      <c r="G51" s="4">
        <f t="shared" si="19"/>
        <v>2117488.3976296587</v>
      </c>
      <c r="H51" s="4">
        <f t="shared" si="19"/>
        <v>1990557.3726593854</v>
      </c>
      <c r="I51" s="4">
        <f t="shared" si="19"/>
        <v>1931717.6326361455</v>
      </c>
      <c r="J51" s="4">
        <f t="shared" si="19"/>
        <v>1874217.2005382727</v>
      </c>
      <c r="K51" s="4">
        <f t="shared" si="19"/>
        <v>2131400.9836954074</v>
      </c>
      <c r="L51" s="4">
        <f t="shared" si="19"/>
        <v>2133267.4263142208</v>
      </c>
      <c r="M51" s="4">
        <f t="shared" si="19"/>
        <v>2014847.9055634567</v>
      </c>
      <c r="N51" s="4">
        <f t="shared" si="19"/>
        <v>2117753.225295404</v>
      </c>
      <c r="O51" s="4">
        <f t="shared" si="19"/>
        <v>2038928.4739337964</v>
      </c>
      <c r="P51" s="4">
        <f t="shared" si="19"/>
        <v>2244109.5465361336</v>
      </c>
      <c r="Q51" s="5">
        <f>SUM(E51:P51)</f>
        <v>24999999.999999996</v>
      </c>
      <c r="R51" s="27"/>
    </row>
    <row r="52" spans="3:18">
      <c r="C52" s="27"/>
      <c r="D52" s="28" t="s">
        <v>26</v>
      </c>
      <c r="E52" s="4">
        <f>E43</f>
        <v>2386395.9707850474</v>
      </c>
      <c r="F52" s="4">
        <f t="shared" ref="F52:P52" si="20">F43</f>
        <v>2371772.8112289254</v>
      </c>
      <c r="G52" s="4">
        <f t="shared" si="20"/>
        <v>2286887.4694400318</v>
      </c>
      <c r="H52" s="4">
        <f t="shared" si="20"/>
        <v>2149801.9624721366</v>
      </c>
      <c r="I52" s="4">
        <f t="shared" si="20"/>
        <v>2086255.0432470373</v>
      </c>
      <c r="J52" s="4">
        <f t="shared" si="20"/>
        <v>2024154.5765813349</v>
      </c>
      <c r="K52" s="4">
        <f t="shared" si="20"/>
        <v>2301913.0623910404</v>
      </c>
      <c r="L52" s="4">
        <f t="shared" si="20"/>
        <v>2303928.820419359</v>
      </c>
      <c r="M52" s="4">
        <f t="shared" si="20"/>
        <v>2176035.7380085336</v>
      </c>
      <c r="N52" s="4">
        <f t="shared" si="20"/>
        <v>2287173.4833190367</v>
      </c>
      <c r="O52" s="4">
        <f t="shared" si="20"/>
        <v>2202042.7518485002</v>
      </c>
      <c r="P52" s="4">
        <f t="shared" si="20"/>
        <v>2423638.3102590246</v>
      </c>
      <c r="Q52" s="5">
        <f>SUM(E52:P52)</f>
        <v>27000000.000000007</v>
      </c>
      <c r="R52" s="27"/>
    </row>
    <row r="53" spans="3:18">
      <c r="E53" s="52"/>
      <c r="F53" s="52"/>
      <c r="G53" s="52"/>
      <c r="H53" s="52"/>
      <c r="I53" s="52"/>
      <c r="J53" s="52"/>
      <c r="K53" s="52"/>
      <c r="L53" s="52"/>
      <c r="M53" s="52"/>
      <c r="N53" s="52"/>
      <c r="O53" s="52"/>
      <c r="P53" s="52"/>
      <c r="Q53" s="52"/>
    </row>
    <row r="57" spans="3:18" ht="15.75">
      <c r="D57" s="53" t="s">
        <v>45</v>
      </c>
      <c r="E57" s="53" t="s">
        <v>32</v>
      </c>
      <c r="F57" s="53" t="s">
        <v>33</v>
      </c>
      <c r="G57" s="53" t="s">
        <v>34</v>
      </c>
      <c r="H57" s="53" t="s">
        <v>35</v>
      </c>
      <c r="I57" s="53" t="s">
        <v>36</v>
      </c>
      <c r="J57" s="53" t="s">
        <v>37</v>
      </c>
      <c r="K57" s="53" t="s">
        <v>38</v>
      </c>
      <c r="L57" s="53" t="s">
        <v>39</v>
      </c>
      <c r="M57" s="53" t="s">
        <v>40</v>
      </c>
      <c r="N57" s="53" t="s">
        <v>41</v>
      </c>
      <c r="O57" s="53" t="s">
        <v>42</v>
      </c>
      <c r="P57" s="53" t="s">
        <v>43</v>
      </c>
      <c r="Q57" s="53" t="s">
        <v>22</v>
      </c>
    </row>
    <row r="58" spans="3:18">
      <c r="D58" s="54"/>
      <c r="E58" s="55">
        <v>2209625.8988750437</v>
      </c>
      <c r="F58" s="55">
        <v>2196085.9363230783</v>
      </c>
      <c r="G58" s="55">
        <v>2117488.3976296587</v>
      </c>
      <c r="H58" s="55">
        <v>1990557.3726593854</v>
      </c>
      <c r="I58" s="55">
        <v>1931717.6326361455</v>
      </c>
      <c r="J58" s="55">
        <v>1874217.2005382727</v>
      </c>
      <c r="K58" s="55">
        <v>2131400.9836954074</v>
      </c>
      <c r="L58" s="55">
        <v>2133267.4263142208</v>
      </c>
      <c r="M58" s="55">
        <v>2014847.9055634567</v>
      </c>
      <c r="N58" s="55">
        <v>2117753.225295404</v>
      </c>
      <c r="O58" s="55">
        <v>2038928.4739337964</v>
      </c>
      <c r="P58" s="55">
        <v>2244109.5465361336</v>
      </c>
      <c r="Q58" s="55">
        <f>SUM(E58:P58)</f>
        <v>24999999.999999996</v>
      </c>
    </row>
    <row r="60" spans="3:18">
      <c r="D60" t="s">
        <v>76</v>
      </c>
      <c r="E60" s="42">
        <f>E58/$Q$58*$Q$60</f>
        <v>2386395.9707850474</v>
      </c>
      <c r="F60" s="42">
        <f t="shared" ref="F60:P60" si="21">F58/$Q$58*$Q$60</f>
        <v>2371772.8112289254</v>
      </c>
      <c r="G60" s="42">
        <f t="shared" si="21"/>
        <v>2286887.4694400318</v>
      </c>
      <c r="H60" s="42">
        <f t="shared" si="21"/>
        <v>2149801.9624721366</v>
      </c>
      <c r="I60" s="42">
        <f t="shared" si="21"/>
        <v>2086255.0432470373</v>
      </c>
      <c r="J60" s="42">
        <f t="shared" si="21"/>
        <v>2024154.5765813349</v>
      </c>
      <c r="K60" s="42">
        <f t="shared" si="21"/>
        <v>2301913.0623910404</v>
      </c>
      <c r="L60" s="42">
        <f t="shared" si="21"/>
        <v>2303928.820419359</v>
      </c>
      <c r="M60" s="42">
        <f t="shared" si="21"/>
        <v>2176035.7380085336</v>
      </c>
      <c r="N60" s="42">
        <f t="shared" si="21"/>
        <v>2287173.4833190367</v>
      </c>
      <c r="O60" s="42">
        <f t="shared" si="21"/>
        <v>2202042.7518485002</v>
      </c>
      <c r="P60" s="42">
        <f t="shared" si="21"/>
        <v>2423638.3102590246</v>
      </c>
      <c r="Q60" s="51">
        <v>27000000</v>
      </c>
    </row>
  </sheetData>
  <customSheetViews>
    <customSheetView guid="{E7F0FC72-E348-420E-B7BD-68428C5209C8}" state="hidden" topLeftCell="A21">
      <selection activeCell="E56" sqref="E56"/>
      <pageMargins left="0.7" right="0.7" top="0.75" bottom="0.75" header="0.3" footer="0.3"/>
    </customSheetView>
  </customSheetViews>
  <mergeCells count="6">
    <mergeCell ref="C29:C32"/>
    <mergeCell ref="C4:C6"/>
    <mergeCell ref="C7:C9"/>
    <mergeCell ref="C14:C16"/>
    <mergeCell ref="C17:C19"/>
    <mergeCell ref="C25:C28"/>
  </mergeCells>
  <dataValidations count="2">
    <dataValidation type="list" allowBlank="1" showInputMessage="1" showErrorMessage="1" sqref="D2 D23 D12">
      <formula1>$A$4:$A$7</formula1>
    </dataValidation>
    <dataValidation type="list" allowBlank="1" showInputMessage="1" showErrorMessage="1" sqref="A20">
      <formula1>$A$4:$A$8</formula1>
    </dataValidation>
  </dataValidations>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sheetPr codeName="Sheet6"/>
  <dimension ref="A1:P754"/>
  <sheetViews>
    <sheetView tabSelected="1" workbookViewId="0">
      <selection activeCell="J1" sqref="J1"/>
    </sheetView>
  </sheetViews>
  <sheetFormatPr defaultRowHeight="15.75"/>
  <cols>
    <col min="1" max="1" width="14.140625" style="66" bestFit="1" customWidth="1"/>
    <col min="2" max="2" width="11.140625" style="66" bestFit="1" customWidth="1"/>
    <col min="3" max="3" width="17.7109375" style="66" bestFit="1" customWidth="1"/>
    <col min="4" max="4" width="35.28515625" style="66" bestFit="1" customWidth="1"/>
    <col min="5" max="5" width="35.28515625" style="66" customWidth="1"/>
    <col min="6" max="6" width="19.140625" style="66" bestFit="1" customWidth="1"/>
    <col min="7" max="7" width="19.140625" style="66" customWidth="1"/>
    <col min="8" max="8" width="12.42578125" style="66" bestFit="1" customWidth="1"/>
    <col min="9" max="9" width="31.85546875" style="66" bestFit="1" customWidth="1"/>
    <col min="10" max="12" width="9.140625" style="66"/>
    <col min="13" max="13" width="11.28515625" customWidth="1"/>
    <col min="14" max="14" width="23.140625" style="66" bestFit="1" customWidth="1"/>
    <col min="15" max="15" width="11.28515625" style="66" bestFit="1" customWidth="1"/>
    <col min="16" max="16384" width="9.140625" style="66"/>
  </cols>
  <sheetData>
    <row r="1" spans="1:16">
      <c r="A1" s="98" t="s">
        <v>3343</v>
      </c>
      <c r="B1" s="67" t="s">
        <v>1599</v>
      </c>
      <c r="C1" s="67" t="s">
        <v>1598</v>
      </c>
      <c r="D1" s="67" t="s">
        <v>1597</v>
      </c>
      <c r="E1" s="74" t="s">
        <v>1769</v>
      </c>
      <c r="F1" s="67" t="s">
        <v>1615</v>
      </c>
      <c r="G1" s="74" t="s">
        <v>1770</v>
      </c>
      <c r="H1" s="67" t="s">
        <v>0</v>
      </c>
      <c r="I1" s="67" t="s">
        <v>1</v>
      </c>
    </row>
    <row r="2" spans="1:16">
      <c r="A2" s="99">
        <v>45170</v>
      </c>
      <c r="B2" s="66">
        <v>4336767</v>
      </c>
      <c r="C2" s="67" t="s">
        <v>1585</v>
      </c>
      <c r="D2" s="67" t="s">
        <v>1584</v>
      </c>
      <c r="E2" s="75">
        <v>44364</v>
      </c>
      <c r="F2" s="66">
        <v>2021</v>
      </c>
      <c r="G2" s="76">
        <v>2021</v>
      </c>
      <c r="H2" s="67" t="s">
        <v>1600</v>
      </c>
      <c r="I2" s="67" t="s">
        <v>10</v>
      </c>
      <c r="O2"/>
    </row>
    <row r="3" spans="1:16">
      <c r="A3" s="99">
        <v>45170</v>
      </c>
      <c r="B3" s="66">
        <v>4503839</v>
      </c>
      <c r="C3" s="67" t="s">
        <v>1543</v>
      </c>
      <c r="D3" s="67" t="s">
        <v>1542</v>
      </c>
      <c r="E3" s="75">
        <v>44901</v>
      </c>
      <c r="F3" s="66">
        <v>2021</v>
      </c>
      <c r="G3" s="76">
        <v>2022</v>
      </c>
      <c r="H3" s="67" t="s">
        <v>1607</v>
      </c>
      <c r="I3" s="67" t="s">
        <v>12</v>
      </c>
      <c r="N3" s="69"/>
      <c r="O3" s="68"/>
      <c r="P3" s="68"/>
    </row>
    <row r="4" spans="1:16">
      <c r="A4" s="99">
        <v>45170</v>
      </c>
      <c r="B4" s="66">
        <v>4317519</v>
      </c>
      <c r="C4" s="67" t="s">
        <v>1569</v>
      </c>
      <c r="D4" s="67" t="s">
        <v>1568</v>
      </c>
      <c r="E4" s="75">
        <v>44655</v>
      </c>
      <c r="F4" s="66">
        <v>2020</v>
      </c>
      <c r="G4" s="76">
        <v>2021</v>
      </c>
      <c r="H4" s="67" t="s">
        <v>1600</v>
      </c>
      <c r="I4" s="67" t="s">
        <v>10</v>
      </c>
      <c r="O4" s="52"/>
      <c r="P4" s="70"/>
    </row>
    <row r="5" spans="1:16">
      <c r="A5" s="99">
        <v>45170</v>
      </c>
      <c r="B5" s="66">
        <v>4374278</v>
      </c>
      <c r="C5" s="67" t="s">
        <v>1592</v>
      </c>
      <c r="D5" s="67" t="s">
        <v>1591</v>
      </c>
      <c r="E5" s="75">
        <v>44868</v>
      </c>
      <c r="F5" s="66">
        <v>2021</v>
      </c>
      <c r="G5" s="76">
        <v>2022</v>
      </c>
      <c r="H5" s="67" t="s">
        <v>1600</v>
      </c>
      <c r="I5" s="67" t="s">
        <v>10</v>
      </c>
      <c r="O5" s="52"/>
      <c r="P5" s="70"/>
    </row>
    <row r="6" spans="1:16">
      <c r="A6" s="99">
        <v>45170</v>
      </c>
      <c r="B6" s="66">
        <v>4418844</v>
      </c>
      <c r="C6" s="67" t="s">
        <v>1594</v>
      </c>
      <c r="D6" s="67" t="s">
        <v>1593</v>
      </c>
      <c r="E6" s="75">
        <v>45079</v>
      </c>
      <c r="F6" s="66">
        <v>2021</v>
      </c>
      <c r="G6" s="76">
        <v>2023</v>
      </c>
      <c r="H6" s="67" t="s">
        <v>1600</v>
      </c>
      <c r="I6" s="67" t="s">
        <v>10</v>
      </c>
      <c r="O6" s="52"/>
      <c r="P6" s="70"/>
    </row>
    <row r="7" spans="1:16">
      <c r="A7" s="99">
        <v>45170</v>
      </c>
      <c r="B7" s="66">
        <v>4791601</v>
      </c>
      <c r="C7" s="67" t="s">
        <v>1561</v>
      </c>
      <c r="D7" s="67" t="s">
        <v>1560</v>
      </c>
      <c r="E7" s="75">
        <v>45065</v>
      </c>
      <c r="F7" s="66">
        <v>2022</v>
      </c>
      <c r="G7" s="76">
        <v>2023</v>
      </c>
      <c r="H7" s="67" t="s">
        <v>1609</v>
      </c>
      <c r="I7" s="67" t="s">
        <v>18</v>
      </c>
      <c r="O7" s="52"/>
      <c r="P7" s="70"/>
    </row>
    <row r="8" spans="1:16">
      <c r="A8" s="99">
        <v>45170</v>
      </c>
      <c r="B8" s="66">
        <v>4535005</v>
      </c>
      <c r="C8" s="67" t="s">
        <v>1577</v>
      </c>
      <c r="D8" s="67" t="s">
        <v>1576</v>
      </c>
      <c r="E8" s="75">
        <v>44874</v>
      </c>
      <c r="F8" s="66">
        <v>2021</v>
      </c>
      <c r="G8" s="76">
        <v>2022</v>
      </c>
      <c r="H8" s="67" t="s">
        <v>1600</v>
      </c>
      <c r="I8" s="67" t="s">
        <v>10</v>
      </c>
      <c r="O8" s="52"/>
      <c r="P8" s="70"/>
    </row>
    <row r="9" spans="1:16">
      <c r="A9" s="99">
        <v>45170</v>
      </c>
      <c r="B9" s="66">
        <v>4461542</v>
      </c>
      <c r="C9" s="67" t="s">
        <v>1545</v>
      </c>
      <c r="D9" s="67" t="s">
        <v>1544</v>
      </c>
      <c r="E9" s="75">
        <v>44897</v>
      </c>
      <c r="F9" s="66">
        <v>2021</v>
      </c>
      <c r="G9" s="76">
        <v>2022</v>
      </c>
      <c r="H9" s="67" t="s">
        <v>1600</v>
      </c>
      <c r="I9" s="67" t="s">
        <v>10</v>
      </c>
      <c r="O9" s="52"/>
      <c r="P9" s="70"/>
    </row>
    <row r="10" spans="1:16">
      <c r="A10" s="99">
        <v>45170</v>
      </c>
      <c r="B10" s="66">
        <v>4492052</v>
      </c>
      <c r="C10" s="67" t="s">
        <v>1559</v>
      </c>
      <c r="D10" s="67" t="s">
        <v>1558</v>
      </c>
      <c r="E10" s="75">
        <v>45114</v>
      </c>
      <c r="F10" s="66">
        <v>2021</v>
      </c>
      <c r="G10" s="76">
        <v>2023</v>
      </c>
      <c r="H10" s="67" t="s">
        <v>1600</v>
      </c>
      <c r="I10" s="67" t="s">
        <v>10</v>
      </c>
      <c r="O10" s="52"/>
      <c r="P10" s="70"/>
    </row>
    <row r="11" spans="1:16">
      <c r="A11" s="99">
        <v>45170</v>
      </c>
      <c r="B11" s="66">
        <v>4295457</v>
      </c>
      <c r="C11" s="67" t="s">
        <v>1571</v>
      </c>
      <c r="D11" s="67" t="s">
        <v>1570</v>
      </c>
      <c r="E11" s="75">
        <v>44967</v>
      </c>
      <c r="F11" s="66">
        <v>2020</v>
      </c>
      <c r="G11" s="76">
        <v>2022</v>
      </c>
      <c r="H11" s="67" t="s">
        <v>1602</v>
      </c>
      <c r="I11" s="67" t="s">
        <v>4</v>
      </c>
      <c r="O11" s="52"/>
      <c r="P11" s="70"/>
    </row>
    <row r="12" spans="1:16">
      <c r="A12" s="99">
        <v>45170</v>
      </c>
      <c r="B12" s="66">
        <v>4526306</v>
      </c>
      <c r="C12" s="67" t="s">
        <v>1579</v>
      </c>
      <c r="D12" s="67" t="s">
        <v>1578</v>
      </c>
      <c r="E12" s="75">
        <v>45050</v>
      </c>
      <c r="F12" s="66">
        <v>2021</v>
      </c>
      <c r="G12" s="76">
        <v>2023</v>
      </c>
      <c r="H12" s="67" t="s">
        <v>1601</v>
      </c>
      <c r="I12" s="67" t="s">
        <v>13</v>
      </c>
      <c r="O12" s="52"/>
      <c r="P12" s="70"/>
    </row>
    <row r="13" spans="1:16">
      <c r="A13" s="99">
        <v>45170</v>
      </c>
      <c r="B13" s="66">
        <v>4532078</v>
      </c>
      <c r="C13" s="67" t="s">
        <v>1567</v>
      </c>
      <c r="D13" s="67" t="s">
        <v>1566</v>
      </c>
      <c r="E13" s="75">
        <v>44677</v>
      </c>
      <c r="F13" s="66">
        <v>2021</v>
      </c>
      <c r="G13" s="76">
        <v>2021</v>
      </c>
      <c r="H13" s="67" t="s">
        <v>1604</v>
      </c>
      <c r="I13" s="67" t="s">
        <v>14</v>
      </c>
      <c r="O13" s="52"/>
      <c r="P13" s="70"/>
    </row>
    <row r="14" spans="1:16">
      <c r="A14" s="99">
        <v>45170</v>
      </c>
      <c r="B14" s="66">
        <v>4415261</v>
      </c>
      <c r="C14" s="67" t="s">
        <v>1581</v>
      </c>
      <c r="D14" s="67" t="s">
        <v>1580</v>
      </c>
      <c r="E14" s="75">
        <v>44679</v>
      </c>
      <c r="F14" s="66">
        <v>2021</v>
      </c>
      <c r="G14" s="76">
        <v>2021</v>
      </c>
      <c r="H14" s="67" t="s">
        <v>1603</v>
      </c>
      <c r="I14" s="67" t="s">
        <v>9</v>
      </c>
      <c r="O14" s="52"/>
      <c r="P14" s="70"/>
    </row>
    <row r="15" spans="1:16">
      <c r="A15" s="99">
        <v>45170</v>
      </c>
      <c r="B15" s="66">
        <v>4215166</v>
      </c>
      <c r="C15" s="67" t="s">
        <v>1547</v>
      </c>
      <c r="D15" s="67" t="s">
        <v>1546</v>
      </c>
      <c r="E15" s="75">
        <v>44403</v>
      </c>
      <c r="F15" s="66">
        <v>2020</v>
      </c>
      <c r="G15" s="76">
        <v>2021</v>
      </c>
      <c r="H15" s="67" t="s">
        <v>1603</v>
      </c>
      <c r="I15" s="67" t="s">
        <v>9</v>
      </c>
      <c r="O15" s="52"/>
      <c r="P15" s="70"/>
    </row>
    <row r="16" spans="1:16">
      <c r="A16" s="99">
        <v>45170</v>
      </c>
      <c r="B16" s="66">
        <v>4193982</v>
      </c>
      <c r="C16" s="67" t="s">
        <v>1551</v>
      </c>
      <c r="D16" s="67" t="s">
        <v>1550</v>
      </c>
      <c r="E16" s="75">
        <v>44629</v>
      </c>
      <c r="F16" s="66">
        <v>2020</v>
      </c>
      <c r="G16" s="76">
        <v>2021</v>
      </c>
      <c r="H16" s="67" t="s">
        <v>1600</v>
      </c>
      <c r="I16" s="67" t="s">
        <v>10</v>
      </c>
      <c r="O16" s="52"/>
      <c r="P16" s="70"/>
    </row>
    <row r="17" spans="1:16">
      <c r="A17" s="99">
        <v>45170</v>
      </c>
      <c r="B17" s="66">
        <v>4535790</v>
      </c>
      <c r="C17" s="67" t="s">
        <v>1590</v>
      </c>
      <c r="D17" s="67" t="s">
        <v>1589</v>
      </c>
      <c r="E17" s="75">
        <v>45160</v>
      </c>
      <c r="F17" s="66">
        <v>2021</v>
      </c>
      <c r="G17" s="76">
        <v>2023</v>
      </c>
      <c r="H17" s="67" t="s">
        <v>1600</v>
      </c>
      <c r="I17" s="67" t="s">
        <v>10</v>
      </c>
      <c r="O17" s="52"/>
      <c r="P17" s="70"/>
    </row>
    <row r="18" spans="1:16">
      <c r="A18" s="99">
        <v>45170</v>
      </c>
      <c r="B18" s="66">
        <v>4673645</v>
      </c>
      <c r="C18" s="67" t="s">
        <v>1575</v>
      </c>
      <c r="D18" s="67" t="s">
        <v>1574</v>
      </c>
      <c r="E18" s="75">
        <v>45119</v>
      </c>
      <c r="F18" s="66">
        <v>2022</v>
      </c>
      <c r="G18" s="76">
        <v>2023</v>
      </c>
      <c r="H18" s="67" t="s">
        <v>1600</v>
      </c>
      <c r="I18" s="67" t="s">
        <v>10</v>
      </c>
      <c r="O18" s="52"/>
      <c r="P18" s="70"/>
    </row>
    <row r="19" spans="1:16">
      <c r="A19" s="99">
        <v>45170</v>
      </c>
      <c r="B19" s="66">
        <v>4737676</v>
      </c>
      <c r="C19" s="67" t="s">
        <v>1573</v>
      </c>
      <c r="D19" s="67" t="s">
        <v>1572</v>
      </c>
      <c r="E19" s="75">
        <v>45149</v>
      </c>
      <c r="F19" s="66">
        <v>2022</v>
      </c>
      <c r="G19" s="76">
        <v>2023</v>
      </c>
      <c r="H19" s="67" t="s">
        <v>1613</v>
      </c>
      <c r="I19" s="67" t="s">
        <v>16</v>
      </c>
      <c r="O19" s="52"/>
      <c r="P19" s="52"/>
    </row>
    <row r="20" spans="1:16">
      <c r="A20" s="99">
        <v>45170</v>
      </c>
      <c r="B20" s="66">
        <v>4209956</v>
      </c>
      <c r="C20" s="67" t="s">
        <v>1549</v>
      </c>
      <c r="D20" s="67" t="s">
        <v>1548</v>
      </c>
      <c r="E20" s="75">
        <v>44789</v>
      </c>
      <c r="F20" s="66">
        <v>2020</v>
      </c>
      <c r="G20" s="76">
        <v>2022</v>
      </c>
      <c r="H20" s="67" t="s">
        <v>1602</v>
      </c>
      <c r="I20" s="67" t="s">
        <v>4</v>
      </c>
      <c r="O20"/>
    </row>
    <row r="21" spans="1:16">
      <c r="A21" s="99">
        <v>45170</v>
      </c>
      <c r="B21" s="66">
        <v>4606060</v>
      </c>
      <c r="C21" s="67" t="s">
        <v>1588</v>
      </c>
      <c r="D21" s="67" t="s">
        <v>1506</v>
      </c>
      <c r="E21" s="75">
        <v>44711</v>
      </c>
      <c r="F21" s="66">
        <v>2022</v>
      </c>
      <c r="G21" s="76">
        <v>2022</v>
      </c>
      <c r="H21" s="67" t="s">
        <v>1602</v>
      </c>
      <c r="I21" s="67" t="s">
        <v>4</v>
      </c>
    </row>
    <row r="22" spans="1:16">
      <c r="A22" s="99">
        <v>45170</v>
      </c>
      <c r="B22" s="66">
        <v>4577738</v>
      </c>
      <c r="C22" s="67" t="s">
        <v>1565</v>
      </c>
      <c r="D22" s="67" t="s">
        <v>1564</v>
      </c>
      <c r="E22" s="75">
        <v>45036</v>
      </c>
      <c r="F22" s="66">
        <v>2021</v>
      </c>
      <c r="G22" s="76">
        <v>2022</v>
      </c>
      <c r="H22" s="67" t="s">
        <v>1600</v>
      </c>
      <c r="I22" s="67" t="s">
        <v>10</v>
      </c>
      <c r="M22" s="27"/>
    </row>
    <row r="23" spans="1:16">
      <c r="A23" s="99">
        <v>45170</v>
      </c>
      <c r="B23" s="66">
        <v>4601360</v>
      </c>
      <c r="C23" s="67" t="s">
        <v>1541</v>
      </c>
      <c r="D23" s="67" t="s">
        <v>1540</v>
      </c>
      <c r="E23" s="75">
        <v>44951</v>
      </c>
      <c r="F23" s="66">
        <v>2022</v>
      </c>
      <c r="G23" s="76">
        <v>2022</v>
      </c>
      <c r="H23" s="67" t="s">
        <v>1603</v>
      </c>
      <c r="I23" s="67" t="s">
        <v>9</v>
      </c>
      <c r="M23" s="27"/>
    </row>
    <row r="24" spans="1:16">
      <c r="A24" s="99">
        <v>45170</v>
      </c>
      <c r="B24" s="66">
        <v>4349538</v>
      </c>
      <c r="C24" s="67" t="s">
        <v>1596</v>
      </c>
      <c r="D24" s="67" t="s">
        <v>1595</v>
      </c>
      <c r="E24" s="75">
        <v>44974</v>
      </c>
      <c r="F24" s="66">
        <v>2021</v>
      </c>
      <c r="G24" s="76">
        <v>2022</v>
      </c>
      <c r="H24" s="67" t="s">
        <v>1603</v>
      </c>
      <c r="I24" s="67" t="s">
        <v>9</v>
      </c>
      <c r="M24" s="27"/>
    </row>
    <row r="25" spans="1:16">
      <c r="A25" s="99">
        <v>45170</v>
      </c>
      <c r="B25" s="66">
        <v>4113861</v>
      </c>
      <c r="C25" s="67" t="s">
        <v>1587</v>
      </c>
      <c r="D25" s="67" t="s">
        <v>1586</v>
      </c>
      <c r="E25" s="75">
        <v>44427</v>
      </c>
      <c r="F25" s="66">
        <v>2021</v>
      </c>
      <c r="G25" s="76">
        <v>2021</v>
      </c>
      <c r="H25" s="67" t="s">
        <v>1600</v>
      </c>
      <c r="I25" s="67" t="s">
        <v>10</v>
      </c>
      <c r="M25" s="27"/>
    </row>
    <row r="26" spans="1:16">
      <c r="A26" s="99">
        <v>45170</v>
      </c>
      <c r="B26" s="66">
        <v>4529530</v>
      </c>
      <c r="C26" s="67" t="s">
        <v>1553</v>
      </c>
      <c r="D26" s="67" t="s">
        <v>1552</v>
      </c>
      <c r="E26" s="75">
        <v>44910</v>
      </c>
      <c r="F26" s="66">
        <v>2021</v>
      </c>
      <c r="G26" s="76">
        <v>2022</v>
      </c>
      <c r="H26" s="67" t="s">
        <v>1607</v>
      </c>
      <c r="I26" s="67" t="s">
        <v>12</v>
      </c>
      <c r="M26" s="27"/>
    </row>
    <row r="27" spans="1:16">
      <c r="A27" s="99">
        <v>45170</v>
      </c>
      <c r="B27" s="66">
        <v>4370714</v>
      </c>
      <c r="C27" s="67" t="s">
        <v>1583</v>
      </c>
      <c r="D27" s="67" t="s">
        <v>1582</v>
      </c>
      <c r="E27" s="75">
        <v>45002</v>
      </c>
      <c r="F27" s="66">
        <v>2021</v>
      </c>
      <c r="G27" s="76">
        <v>2022</v>
      </c>
      <c r="H27" s="67" t="s">
        <v>1603</v>
      </c>
      <c r="I27" s="67" t="s">
        <v>9</v>
      </c>
      <c r="M27" s="27"/>
    </row>
    <row r="28" spans="1:16">
      <c r="A28" s="99">
        <v>45170</v>
      </c>
      <c r="B28" s="66">
        <v>4587777</v>
      </c>
      <c r="C28" s="67" t="s">
        <v>1563</v>
      </c>
      <c r="D28" s="67" t="s">
        <v>1562</v>
      </c>
      <c r="E28" s="75">
        <v>44854</v>
      </c>
      <c r="F28" s="66">
        <v>2021</v>
      </c>
      <c r="G28" s="76">
        <v>2022</v>
      </c>
      <c r="H28" s="67" t="s">
        <v>1600</v>
      </c>
      <c r="I28" s="67" t="s">
        <v>10</v>
      </c>
      <c r="M28" s="27"/>
    </row>
    <row r="29" spans="1:16">
      <c r="A29" s="99">
        <v>45170</v>
      </c>
      <c r="B29" s="66">
        <v>4205372</v>
      </c>
      <c r="C29" s="67" t="s">
        <v>1555</v>
      </c>
      <c r="D29" s="67" t="s">
        <v>1554</v>
      </c>
      <c r="E29" s="75">
        <v>44658</v>
      </c>
      <c r="F29" s="66">
        <v>2020</v>
      </c>
      <c r="G29" s="76">
        <v>2021</v>
      </c>
      <c r="H29" s="67" t="s">
        <v>1600</v>
      </c>
      <c r="I29" s="67" t="s">
        <v>10</v>
      </c>
      <c r="M29" s="27"/>
    </row>
    <row r="30" spans="1:16">
      <c r="A30" s="99">
        <v>45170</v>
      </c>
      <c r="B30" s="66">
        <v>4711302</v>
      </c>
      <c r="C30" s="67" t="s">
        <v>1557</v>
      </c>
      <c r="D30" s="67" t="s">
        <v>1556</v>
      </c>
      <c r="E30" s="75">
        <v>45048</v>
      </c>
      <c r="F30" s="66">
        <v>2022</v>
      </c>
      <c r="G30" s="76">
        <v>2023</v>
      </c>
      <c r="H30" s="67" t="s">
        <v>1603</v>
      </c>
      <c r="I30" s="67" t="s">
        <v>9</v>
      </c>
      <c r="M30" s="27"/>
    </row>
    <row r="31" spans="1:16">
      <c r="A31" s="99">
        <v>45170</v>
      </c>
      <c r="B31" s="66">
        <v>4327115</v>
      </c>
      <c r="C31" s="67" t="s">
        <v>1516</v>
      </c>
      <c r="D31" s="67" t="s">
        <v>1515</v>
      </c>
      <c r="E31" s="75">
        <v>44727</v>
      </c>
      <c r="F31" s="66">
        <v>2021</v>
      </c>
      <c r="G31" s="76">
        <v>2022</v>
      </c>
      <c r="H31" s="67" t="s">
        <v>1600</v>
      </c>
      <c r="I31" s="67" t="s">
        <v>10</v>
      </c>
      <c r="M31" s="27"/>
    </row>
    <row r="32" spans="1:16">
      <c r="A32" s="99">
        <v>45170</v>
      </c>
      <c r="B32" s="66">
        <v>4530372</v>
      </c>
      <c r="C32" s="67" t="s">
        <v>1536</v>
      </c>
      <c r="D32" s="67" t="s">
        <v>1535</v>
      </c>
      <c r="E32" s="75">
        <v>44691</v>
      </c>
      <c r="F32" s="66">
        <v>2021</v>
      </c>
      <c r="G32" s="76">
        <v>2022</v>
      </c>
      <c r="H32" s="67" t="s">
        <v>1600</v>
      </c>
      <c r="I32" s="67" t="s">
        <v>10</v>
      </c>
      <c r="M32" s="27"/>
    </row>
    <row r="33" spans="1:13">
      <c r="A33" s="99">
        <v>45170</v>
      </c>
      <c r="B33" s="66">
        <v>4192508</v>
      </c>
      <c r="C33" s="67" t="s">
        <v>1530</v>
      </c>
      <c r="D33" s="67" t="s">
        <v>1529</v>
      </c>
      <c r="E33" s="75">
        <v>44370</v>
      </c>
      <c r="F33" s="66">
        <v>2020</v>
      </c>
      <c r="G33" s="76">
        <v>2021</v>
      </c>
      <c r="H33" s="67" t="s">
        <v>1603</v>
      </c>
      <c r="I33" s="67" t="s">
        <v>9</v>
      </c>
      <c r="M33" s="27"/>
    </row>
    <row r="34" spans="1:13">
      <c r="A34" s="99">
        <v>45170</v>
      </c>
      <c r="B34" s="66">
        <v>4417684</v>
      </c>
      <c r="C34" s="67" t="s">
        <v>1512</v>
      </c>
      <c r="D34" s="67" t="s">
        <v>1511</v>
      </c>
      <c r="E34" s="75">
        <v>44848</v>
      </c>
      <c r="F34" s="66">
        <v>2021</v>
      </c>
      <c r="G34" s="76">
        <v>2022</v>
      </c>
      <c r="H34" s="67" t="s">
        <v>1600</v>
      </c>
      <c r="I34" s="67" t="s">
        <v>10</v>
      </c>
    </row>
    <row r="35" spans="1:13">
      <c r="A35" s="99">
        <v>45170</v>
      </c>
      <c r="B35" s="66">
        <v>4801172</v>
      </c>
      <c r="C35" s="67" t="s">
        <v>1518</v>
      </c>
      <c r="D35" s="67" t="s">
        <v>1517</v>
      </c>
      <c r="E35" s="75">
        <v>45177</v>
      </c>
      <c r="F35" s="66">
        <v>2022</v>
      </c>
      <c r="G35" s="76">
        <v>2023</v>
      </c>
      <c r="H35" s="67" t="s">
        <v>1600</v>
      </c>
      <c r="I35" s="67" t="s">
        <v>10</v>
      </c>
    </row>
    <row r="36" spans="1:13">
      <c r="A36" s="99">
        <v>45170</v>
      </c>
      <c r="B36" s="66">
        <v>4215964</v>
      </c>
      <c r="C36" s="67" t="s">
        <v>1505</v>
      </c>
      <c r="D36" s="67" t="s">
        <v>1504</v>
      </c>
      <c r="E36" s="75">
        <v>44365</v>
      </c>
      <c r="F36" s="66">
        <v>2020</v>
      </c>
      <c r="G36" s="76">
        <v>2021</v>
      </c>
      <c r="H36" s="67" t="s">
        <v>1600</v>
      </c>
      <c r="I36" s="67" t="s">
        <v>10</v>
      </c>
    </row>
    <row r="37" spans="1:13">
      <c r="A37" s="99">
        <v>45170</v>
      </c>
      <c r="B37" s="66">
        <v>4394757</v>
      </c>
      <c r="C37" s="67" t="s">
        <v>1514</v>
      </c>
      <c r="D37" s="67" t="s">
        <v>1513</v>
      </c>
      <c r="E37" s="75">
        <v>44607</v>
      </c>
      <c r="F37" s="66">
        <v>2021</v>
      </c>
      <c r="G37" s="76">
        <v>2021</v>
      </c>
      <c r="H37" s="67" t="s">
        <v>1603</v>
      </c>
      <c r="I37" s="67" t="s">
        <v>9</v>
      </c>
    </row>
    <row r="38" spans="1:13">
      <c r="A38" s="99">
        <v>45170</v>
      </c>
      <c r="B38" s="66">
        <v>4460936</v>
      </c>
      <c r="C38" s="67" t="s">
        <v>1497</v>
      </c>
      <c r="D38" s="67" t="s">
        <v>1496</v>
      </c>
      <c r="E38" s="75">
        <v>44791</v>
      </c>
      <c r="F38" s="66">
        <v>2021</v>
      </c>
      <c r="G38" s="76">
        <v>2022</v>
      </c>
      <c r="H38" s="67" t="s">
        <v>1607</v>
      </c>
      <c r="I38" s="67" t="s">
        <v>12</v>
      </c>
    </row>
    <row r="39" spans="1:13">
      <c r="A39" s="99">
        <v>45170</v>
      </c>
      <c r="B39" s="66">
        <v>4264373</v>
      </c>
      <c r="C39" s="67" t="s">
        <v>1501</v>
      </c>
      <c r="D39" s="67" t="s">
        <v>1500</v>
      </c>
      <c r="E39" s="75">
        <v>44701</v>
      </c>
      <c r="F39" s="66">
        <v>2020</v>
      </c>
      <c r="G39" s="76">
        <v>2022</v>
      </c>
      <c r="H39" s="67" t="s">
        <v>1600</v>
      </c>
      <c r="I39" s="67" t="s">
        <v>10</v>
      </c>
    </row>
    <row r="40" spans="1:13">
      <c r="A40" s="99">
        <v>45170</v>
      </c>
      <c r="B40" s="66">
        <v>4024651</v>
      </c>
      <c r="C40" s="67" t="s">
        <v>1508</v>
      </c>
      <c r="D40" s="67" t="s">
        <v>1507</v>
      </c>
      <c r="E40" s="75">
        <v>44119</v>
      </c>
      <c r="F40" s="66">
        <v>2019</v>
      </c>
      <c r="G40" s="76">
        <v>2020</v>
      </c>
      <c r="H40" s="67" t="s">
        <v>1604</v>
      </c>
      <c r="I40" s="67" t="s">
        <v>14</v>
      </c>
    </row>
    <row r="41" spans="1:13">
      <c r="A41" s="99">
        <v>45170</v>
      </c>
      <c r="B41" s="66">
        <v>4269881</v>
      </c>
      <c r="C41" s="67" t="s">
        <v>1522</v>
      </c>
      <c r="D41" s="67" t="s">
        <v>1521</v>
      </c>
      <c r="E41" s="75">
        <v>45086</v>
      </c>
      <c r="F41" s="66">
        <v>2020</v>
      </c>
      <c r="G41" s="76">
        <v>2023</v>
      </c>
      <c r="H41" s="67" t="s">
        <v>1602</v>
      </c>
      <c r="I41" s="67" t="s">
        <v>4</v>
      </c>
    </row>
    <row r="42" spans="1:13">
      <c r="A42" s="99">
        <v>45170</v>
      </c>
      <c r="B42" s="66">
        <v>4258848</v>
      </c>
      <c r="C42" s="67" t="s">
        <v>1539</v>
      </c>
      <c r="D42" s="67" t="s">
        <v>1538</v>
      </c>
      <c r="E42" s="75">
        <v>44645</v>
      </c>
      <c r="F42" s="66">
        <v>2020</v>
      </c>
      <c r="G42" s="76">
        <v>2021</v>
      </c>
      <c r="H42" s="67" t="s">
        <v>1600</v>
      </c>
      <c r="I42" s="67" t="s">
        <v>10</v>
      </c>
    </row>
    <row r="43" spans="1:13">
      <c r="A43" s="99">
        <v>45170</v>
      </c>
      <c r="B43" s="66">
        <v>4466187</v>
      </c>
      <c r="C43" s="67" t="s">
        <v>1528</v>
      </c>
      <c r="D43" s="67" t="s">
        <v>1527</v>
      </c>
      <c r="E43" s="75">
        <v>45002</v>
      </c>
      <c r="F43" s="66">
        <v>2021</v>
      </c>
      <c r="G43" s="76">
        <v>2022</v>
      </c>
      <c r="H43" s="67" t="s">
        <v>1600</v>
      </c>
      <c r="I43" s="67" t="s">
        <v>10</v>
      </c>
    </row>
    <row r="44" spans="1:13">
      <c r="A44" s="99">
        <v>45170</v>
      </c>
      <c r="B44" s="66">
        <v>4562063</v>
      </c>
      <c r="C44" s="67" t="s">
        <v>1520</v>
      </c>
      <c r="D44" s="67" t="s">
        <v>1519</v>
      </c>
      <c r="E44" s="75">
        <v>44742</v>
      </c>
      <c r="F44" s="66">
        <v>2021</v>
      </c>
      <c r="G44" s="76">
        <v>2022</v>
      </c>
      <c r="H44" s="67" t="s">
        <v>1600</v>
      </c>
      <c r="I44" s="67" t="s">
        <v>10</v>
      </c>
    </row>
    <row r="45" spans="1:13">
      <c r="A45" s="99">
        <v>45170</v>
      </c>
      <c r="B45" s="66">
        <v>4748445</v>
      </c>
      <c r="C45" s="67" t="s">
        <v>1534</v>
      </c>
      <c r="D45" s="67" t="s">
        <v>1533</v>
      </c>
      <c r="E45" s="75">
        <v>45092</v>
      </c>
      <c r="F45" s="66">
        <v>2022</v>
      </c>
      <c r="G45" s="76">
        <v>2023</v>
      </c>
      <c r="H45" s="67" t="s">
        <v>1600</v>
      </c>
      <c r="I45" s="67" t="s">
        <v>10</v>
      </c>
    </row>
    <row r="46" spans="1:13">
      <c r="A46" s="99">
        <v>45170</v>
      </c>
      <c r="B46" s="66">
        <v>4590273</v>
      </c>
      <c r="C46" s="67" t="s">
        <v>1526</v>
      </c>
      <c r="D46" s="67" t="s">
        <v>1525</v>
      </c>
      <c r="E46" s="75">
        <v>45117</v>
      </c>
      <c r="F46" s="66">
        <v>2021</v>
      </c>
      <c r="G46" s="76">
        <v>2023</v>
      </c>
      <c r="H46" s="67" t="s">
        <v>1604</v>
      </c>
      <c r="I46" s="67" t="s">
        <v>14</v>
      </c>
    </row>
    <row r="47" spans="1:13">
      <c r="A47" s="99">
        <v>45170</v>
      </c>
      <c r="B47" s="66">
        <v>4449674</v>
      </c>
      <c r="C47" s="67" t="s">
        <v>1532</v>
      </c>
      <c r="D47" s="67" t="s">
        <v>1531</v>
      </c>
      <c r="E47" s="75">
        <v>44970</v>
      </c>
      <c r="F47" s="66">
        <v>2021</v>
      </c>
      <c r="G47" s="76">
        <v>2022</v>
      </c>
      <c r="H47" s="67" t="s">
        <v>1605</v>
      </c>
      <c r="I47" s="67" t="s">
        <v>5</v>
      </c>
    </row>
    <row r="48" spans="1:13">
      <c r="A48" s="99">
        <v>45170</v>
      </c>
      <c r="B48" s="66">
        <v>4649214</v>
      </c>
      <c r="C48" s="67" t="s">
        <v>1510</v>
      </c>
      <c r="D48" s="67" t="s">
        <v>1509</v>
      </c>
      <c r="E48" s="75">
        <v>44960</v>
      </c>
      <c r="F48" s="66">
        <v>2022</v>
      </c>
      <c r="G48" s="76">
        <v>2022</v>
      </c>
      <c r="H48" s="67" t="s">
        <v>1600</v>
      </c>
      <c r="I48" s="67" t="s">
        <v>10</v>
      </c>
    </row>
    <row r="49" spans="1:9">
      <c r="A49" s="99">
        <v>45170</v>
      </c>
      <c r="B49" s="66">
        <v>4369679</v>
      </c>
      <c r="C49" s="67" t="s">
        <v>1537</v>
      </c>
      <c r="D49" s="67" t="s">
        <v>825</v>
      </c>
      <c r="E49" s="75">
        <v>44403</v>
      </c>
      <c r="F49" s="66">
        <v>2021</v>
      </c>
      <c r="G49" s="76">
        <v>2021</v>
      </c>
      <c r="H49" s="67" t="s">
        <v>1600</v>
      </c>
      <c r="I49" s="67" t="s">
        <v>10</v>
      </c>
    </row>
    <row r="50" spans="1:9">
      <c r="A50" s="99">
        <v>45170</v>
      </c>
      <c r="B50" s="66">
        <v>4301539</v>
      </c>
      <c r="C50" s="67" t="s">
        <v>1499</v>
      </c>
      <c r="D50" s="67" t="s">
        <v>1498</v>
      </c>
      <c r="E50" s="75">
        <v>44874</v>
      </c>
      <c r="F50" s="66">
        <v>2020</v>
      </c>
      <c r="G50" s="76">
        <v>2022</v>
      </c>
      <c r="H50" s="67" t="s">
        <v>1600</v>
      </c>
      <c r="I50" s="67" t="s">
        <v>10</v>
      </c>
    </row>
    <row r="51" spans="1:9">
      <c r="A51" s="99">
        <v>45170</v>
      </c>
      <c r="B51" s="66">
        <v>4258323</v>
      </c>
      <c r="C51" s="67" t="s">
        <v>1503</v>
      </c>
      <c r="D51" s="67" t="s">
        <v>1502</v>
      </c>
      <c r="E51" s="75">
        <v>44727</v>
      </c>
      <c r="F51" s="66">
        <v>2020</v>
      </c>
      <c r="G51" s="76">
        <v>2022</v>
      </c>
      <c r="H51" s="67" t="s">
        <v>1600</v>
      </c>
      <c r="I51" s="67" t="s">
        <v>10</v>
      </c>
    </row>
    <row r="52" spans="1:9">
      <c r="A52" s="99">
        <v>45170</v>
      </c>
      <c r="B52" s="66">
        <v>4502280</v>
      </c>
      <c r="C52" s="67" t="s">
        <v>1524</v>
      </c>
      <c r="D52" s="67" t="s">
        <v>1523</v>
      </c>
      <c r="E52" s="75">
        <v>44911</v>
      </c>
      <c r="F52" s="66">
        <v>2021</v>
      </c>
      <c r="G52" s="76">
        <v>2022</v>
      </c>
      <c r="H52" s="67" t="s">
        <v>1600</v>
      </c>
      <c r="I52" s="67" t="s">
        <v>10</v>
      </c>
    </row>
    <row r="53" spans="1:9">
      <c r="A53" s="99">
        <v>45170</v>
      </c>
      <c r="B53" s="66">
        <v>4506700</v>
      </c>
      <c r="C53" s="67" t="s">
        <v>1491</v>
      </c>
      <c r="D53" s="67" t="s">
        <v>1490</v>
      </c>
      <c r="E53" s="75">
        <v>44994</v>
      </c>
      <c r="F53" s="66">
        <v>2021</v>
      </c>
      <c r="G53" s="76">
        <v>2022</v>
      </c>
      <c r="H53" s="67" t="s">
        <v>1602</v>
      </c>
      <c r="I53" s="67" t="s">
        <v>4</v>
      </c>
    </row>
    <row r="54" spans="1:9">
      <c r="A54" s="99">
        <v>45170</v>
      </c>
      <c r="B54" s="66">
        <v>4557577</v>
      </c>
      <c r="C54" s="67" t="s">
        <v>1483</v>
      </c>
      <c r="D54" s="67" t="s">
        <v>1482</v>
      </c>
      <c r="E54" s="75">
        <v>44874</v>
      </c>
      <c r="F54" s="66">
        <v>2022</v>
      </c>
      <c r="G54" s="76">
        <v>2022</v>
      </c>
      <c r="H54" s="67" t="s">
        <v>1600</v>
      </c>
      <c r="I54" s="67" t="s">
        <v>10</v>
      </c>
    </row>
    <row r="55" spans="1:9">
      <c r="A55" s="99">
        <v>45170</v>
      </c>
      <c r="B55" s="66">
        <v>4247917</v>
      </c>
      <c r="C55" s="67" t="s">
        <v>1447</v>
      </c>
      <c r="D55" s="67" t="s">
        <v>1446</v>
      </c>
      <c r="E55" s="75">
        <v>44925</v>
      </c>
      <c r="F55" s="66">
        <v>2022</v>
      </c>
      <c r="G55" s="76">
        <v>2022</v>
      </c>
      <c r="H55" s="67" t="s">
        <v>1600</v>
      </c>
      <c r="I55" s="67" t="s">
        <v>10</v>
      </c>
    </row>
    <row r="56" spans="1:9">
      <c r="A56" s="99">
        <v>45170</v>
      </c>
      <c r="B56" s="66">
        <v>4346343</v>
      </c>
      <c r="C56" s="67" t="s">
        <v>1485</v>
      </c>
      <c r="D56" s="67" t="s">
        <v>1484</v>
      </c>
      <c r="E56" s="75">
        <v>45121</v>
      </c>
      <c r="F56" s="66">
        <v>2021</v>
      </c>
      <c r="G56" s="76">
        <v>2023</v>
      </c>
      <c r="H56" s="67" t="s">
        <v>1603</v>
      </c>
      <c r="I56" s="67" t="s">
        <v>9</v>
      </c>
    </row>
    <row r="57" spans="1:9">
      <c r="A57" s="99">
        <v>45170</v>
      </c>
      <c r="B57" s="66">
        <v>4352777</v>
      </c>
      <c r="C57" s="67" t="s">
        <v>1461</v>
      </c>
      <c r="D57" s="67" t="s">
        <v>1460</v>
      </c>
      <c r="E57" s="75">
        <v>44601</v>
      </c>
      <c r="F57" s="66">
        <v>2021</v>
      </c>
      <c r="G57" s="76">
        <v>2021</v>
      </c>
      <c r="H57" s="67" t="s">
        <v>1600</v>
      </c>
      <c r="I57" s="67" t="s">
        <v>10</v>
      </c>
    </row>
    <row r="58" spans="1:9">
      <c r="A58" s="99">
        <v>45170</v>
      </c>
      <c r="B58" s="66">
        <v>4786887</v>
      </c>
      <c r="C58" s="67" t="s">
        <v>1479</v>
      </c>
      <c r="D58" s="67" t="s">
        <v>1478</v>
      </c>
      <c r="E58" s="75">
        <v>44967</v>
      </c>
      <c r="F58" s="66">
        <v>2022</v>
      </c>
      <c r="G58" s="76">
        <v>2022</v>
      </c>
      <c r="H58" s="67" t="s">
        <v>1600</v>
      </c>
      <c r="I58" s="67" t="s">
        <v>10</v>
      </c>
    </row>
    <row r="59" spans="1:9">
      <c r="A59" s="99">
        <v>45170</v>
      </c>
      <c r="B59" s="66">
        <v>4475903</v>
      </c>
      <c r="C59" s="67" t="s">
        <v>1489</v>
      </c>
      <c r="D59" s="67" t="s">
        <v>1488</v>
      </c>
      <c r="E59" s="75">
        <v>44645</v>
      </c>
      <c r="F59" s="66">
        <v>2021</v>
      </c>
      <c r="G59" s="76">
        <v>2021</v>
      </c>
      <c r="H59" s="67" t="s">
        <v>1600</v>
      </c>
      <c r="I59" s="67" t="s">
        <v>10</v>
      </c>
    </row>
    <row r="60" spans="1:9">
      <c r="A60" s="99">
        <v>45170</v>
      </c>
      <c r="B60" s="66">
        <v>3378320</v>
      </c>
      <c r="C60" s="67" t="s">
        <v>1453</v>
      </c>
      <c r="D60" s="67" t="s">
        <v>1452</v>
      </c>
      <c r="E60" s="75">
        <v>43994</v>
      </c>
      <c r="F60" s="66">
        <v>2017</v>
      </c>
      <c r="G60" s="76">
        <v>2020</v>
      </c>
      <c r="H60" s="67" t="s">
        <v>1600</v>
      </c>
      <c r="I60" s="67" t="s">
        <v>10</v>
      </c>
    </row>
    <row r="61" spans="1:9">
      <c r="A61" s="99">
        <v>45170</v>
      </c>
      <c r="B61" s="66">
        <v>4365991</v>
      </c>
      <c r="C61" s="67" t="s">
        <v>1493</v>
      </c>
      <c r="D61" s="67" t="s">
        <v>1492</v>
      </c>
      <c r="E61" s="75">
        <v>44406</v>
      </c>
      <c r="F61" s="66">
        <v>2021</v>
      </c>
      <c r="G61" s="76">
        <v>2021</v>
      </c>
      <c r="H61" s="67" t="s">
        <v>1600</v>
      </c>
      <c r="I61" s="67" t="s">
        <v>10</v>
      </c>
    </row>
    <row r="62" spans="1:9">
      <c r="A62" s="99">
        <v>45170</v>
      </c>
      <c r="B62" s="66">
        <v>4719782</v>
      </c>
      <c r="C62" s="67" t="s">
        <v>1477</v>
      </c>
      <c r="D62" s="67" t="s">
        <v>1476</v>
      </c>
      <c r="E62" s="75">
        <v>45096</v>
      </c>
      <c r="F62" s="66">
        <v>2022</v>
      </c>
      <c r="G62" s="76">
        <v>2023</v>
      </c>
      <c r="H62" s="67" t="s">
        <v>1603</v>
      </c>
      <c r="I62" s="67" t="s">
        <v>9</v>
      </c>
    </row>
    <row r="63" spans="1:9">
      <c r="A63" s="99">
        <v>45170</v>
      </c>
      <c r="B63" s="66">
        <v>4649877</v>
      </c>
      <c r="C63" s="67" t="s">
        <v>1471</v>
      </c>
      <c r="D63" s="67" t="s">
        <v>1470</v>
      </c>
      <c r="E63" s="75">
        <v>44881</v>
      </c>
      <c r="F63" s="66">
        <v>2022</v>
      </c>
      <c r="G63" s="76">
        <v>2022</v>
      </c>
      <c r="H63" s="67" t="s">
        <v>1602</v>
      </c>
      <c r="I63" s="67" t="s">
        <v>4</v>
      </c>
    </row>
    <row r="64" spans="1:9">
      <c r="A64" s="99">
        <v>45170</v>
      </c>
      <c r="B64" s="66">
        <v>4507426</v>
      </c>
      <c r="C64" s="67" t="s">
        <v>1457</v>
      </c>
      <c r="D64" s="67" t="s">
        <v>1456</v>
      </c>
      <c r="E64" s="75">
        <v>44839</v>
      </c>
      <c r="F64" s="66">
        <v>2021</v>
      </c>
      <c r="G64" s="76">
        <v>2022</v>
      </c>
      <c r="H64" s="67" t="s">
        <v>1600</v>
      </c>
      <c r="I64" s="67" t="s">
        <v>10</v>
      </c>
    </row>
    <row r="65" spans="1:9">
      <c r="A65" s="99">
        <v>45170</v>
      </c>
      <c r="B65" s="66">
        <v>4568177</v>
      </c>
      <c r="C65" s="67" t="s">
        <v>1473</v>
      </c>
      <c r="D65" s="67" t="s">
        <v>1472</v>
      </c>
      <c r="E65" s="75">
        <v>44820</v>
      </c>
      <c r="F65" s="66">
        <v>2021</v>
      </c>
      <c r="G65" s="76">
        <v>2022</v>
      </c>
      <c r="H65" s="67" t="s">
        <v>1600</v>
      </c>
      <c r="I65" s="67" t="s">
        <v>10</v>
      </c>
    </row>
    <row r="66" spans="1:9">
      <c r="A66" s="99">
        <v>45170</v>
      </c>
      <c r="B66" s="66">
        <v>4341306</v>
      </c>
      <c r="C66" s="67" t="s">
        <v>1449</v>
      </c>
      <c r="D66" s="67" t="s">
        <v>1448</v>
      </c>
      <c r="E66" s="75">
        <v>44601</v>
      </c>
      <c r="F66" s="66">
        <v>2021</v>
      </c>
      <c r="G66" s="76">
        <v>2021</v>
      </c>
      <c r="H66" s="67" t="s">
        <v>1600</v>
      </c>
      <c r="I66" s="67" t="s">
        <v>10</v>
      </c>
    </row>
    <row r="67" spans="1:9">
      <c r="A67" s="99">
        <v>45170</v>
      </c>
      <c r="B67" s="66">
        <v>4796150</v>
      </c>
      <c r="C67" s="67" t="s">
        <v>1465</v>
      </c>
      <c r="D67" s="67" t="s">
        <v>1464</v>
      </c>
      <c r="E67" s="75">
        <v>44952</v>
      </c>
      <c r="F67" s="66">
        <v>2022</v>
      </c>
      <c r="G67" s="76">
        <v>2022</v>
      </c>
      <c r="H67" s="67" t="s">
        <v>1600</v>
      </c>
      <c r="I67" s="67" t="s">
        <v>10</v>
      </c>
    </row>
    <row r="68" spans="1:9">
      <c r="A68" s="99">
        <v>45170</v>
      </c>
      <c r="B68" s="66">
        <v>4248997</v>
      </c>
      <c r="C68" s="67" t="s">
        <v>1463</v>
      </c>
      <c r="D68" s="67" t="s">
        <v>1462</v>
      </c>
      <c r="E68" s="75">
        <v>44474</v>
      </c>
      <c r="F68" s="66">
        <v>2020</v>
      </c>
      <c r="G68" s="76">
        <v>2021</v>
      </c>
      <c r="H68" s="67" t="s">
        <v>1600</v>
      </c>
      <c r="I68" s="67" t="s">
        <v>10</v>
      </c>
    </row>
    <row r="69" spans="1:9">
      <c r="A69" s="99">
        <v>45170</v>
      </c>
      <c r="B69" s="66">
        <v>4205119</v>
      </c>
      <c r="C69" s="67" t="s">
        <v>1487</v>
      </c>
      <c r="D69" s="67" t="s">
        <v>1486</v>
      </c>
      <c r="E69" s="75">
        <v>44446</v>
      </c>
      <c r="F69" s="66">
        <v>2020</v>
      </c>
      <c r="G69" s="76">
        <v>2021</v>
      </c>
      <c r="H69" s="67" t="s">
        <v>1603</v>
      </c>
      <c r="I69" s="67" t="s">
        <v>9</v>
      </c>
    </row>
    <row r="70" spans="1:9">
      <c r="A70" s="99">
        <v>45170</v>
      </c>
      <c r="B70" s="66">
        <v>4137590</v>
      </c>
      <c r="C70" s="67" t="s">
        <v>1495</v>
      </c>
      <c r="D70" s="67" t="s">
        <v>1494</v>
      </c>
      <c r="E70" s="75">
        <v>44432</v>
      </c>
      <c r="F70" s="66">
        <v>2020</v>
      </c>
      <c r="G70" s="76">
        <v>2021</v>
      </c>
      <c r="H70" s="67" t="s">
        <v>1606</v>
      </c>
      <c r="I70" s="67" t="s">
        <v>15</v>
      </c>
    </row>
    <row r="71" spans="1:9">
      <c r="A71" s="99">
        <v>45170</v>
      </c>
      <c r="B71" s="66">
        <v>4221034</v>
      </c>
      <c r="C71" s="67" t="s">
        <v>1451</v>
      </c>
      <c r="D71" s="67" t="s">
        <v>1450</v>
      </c>
      <c r="E71" s="75">
        <v>44663</v>
      </c>
      <c r="F71" s="66">
        <v>2020</v>
      </c>
      <c r="G71" s="76">
        <v>2021</v>
      </c>
      <c r="H71" s="67" t="s">
        <v>1600</v>
      </c>
      <c r="I71" s="67" t="s">
        <v>10</v>
      </c>
    </row>
    <row r="72" spans="1:9">
      <c r="A72" s="99">
        <v>45170</v>
      </c>
      <c r="B72" s="66">
        <v>4133073</v>
      </c>
      <c r="C72" s="67" t="s">
        <v>1475</v>
      </c>
      <c r="D72" s="67" t="s">
        <v>1474</v>
      </c>
      <c r="E72" s="75">
        <v>44690</v>
      </c>
      <c r="F72" s="66">
        <v>2020</v>
      </c>
      <c r="G72" s="76">
        <v>2022</v>
      </c>
      <c r="H72" s="67" t="s">
        <v>1600</v>
      </c>
      <c r="I72" s="67" t="s">
        <v>10</v>
      </c>
    </row>
    <row r="73" spans="1:9">
      <c r="A73" s="99">
        <v>45170</v>
      </c>
      <c r="B73" s="66">
        <v>4659696</v>
      </c>
      <c r="C73" s="67" t="s">
        <v>1467</v>
      </c>
      <c r="D73" s="67" t="s">
        <v>1466</v>
      </c>
      <c r="E73" s="75">
        <v>45062</v>
      </c>
      <c r="F73" s="66">
        <v>2022</v>
      </c>
      <c r="G73" s="76">
        <v>2023</v>
      </c>
      <c r="H73" s="67" t="s">
        <v>1600</v>
      </c>
      <c r="I73" s="67" t="s">
        <v>10</v>
      </c>
    </row>
    <row r="74" spans="1:9">
      <c r="A74" s="99">
        <v>45170</v>
      </c>
      <c r="B74" s="66">
        <v>4661678</v>
      </c>
      <c r="C74" s="67" t="s">
        <v>1481</v>
      </c>
      <c r="D74" s="67" t="s">
        <v>1480</v>
      </c>
      <c r="E74" s="75">
        <v>44791</v>
      </c>
      <c r="F74" s="66">
        <v>2022</v>
      </c>
      <c r="G74" s="76">
        <v>2022</v>
      </c>
      <c r="H74" s="67" t="s">
        <v>1602</v>
      </c>
      <c r="I74" s="67" t="s">
        <v>4</v>
      </c>
    </row>
    <row r="75" spans="1:9">
      <c r="A75" s="99">
        <v>45170</v>
      </c>
      <c r="B75" s="66">
        <v>4529619</v>
      </c>
      <c r="C75" s="67" t="s">
        <v>1455</v>
      </c>
      <c r="D75" s="67" t="s">
        <v>1454</v>
      </c>
      <c r="E75" s="75">
        <v>44916</v>
      </c>
      <c r="F75" s="66">
        <v>2021</v>
      </c>
      <c r="G75" s="76">
        <v>2022</v>
      </c>
      <c r="H75" s="67" t="s">
        <v>1600</v>
      </c>
      <c r="I75" s="67" t="s">
        <v>10</v>
      </c>
    </row>
    <row r="76" spans="1:9">
      <c r="A76" s="99">
        <v>45170</v>
      </c>
      <c r="B76" s="66">
        <v>4657090</v>
      </c>
      <c r="C76" s="67" t="s">
        <v>1469</v>
      </c>
      <c r="D76" s="67" t="s">
        <v>1468</v>
      </c>
      <c r="E76" s="75">
        <v>44902</v>
      </c>
      <c r="F76" s="66">
        <v>2022</v>
      </c>
      <c r="G76" s="76">
        <v>2022</v>
      </c>
      <c r="H76" s="67" t="s">
        <v>1600</v>
      </c>
      <c r="I76" s="67" t="s">
        <v>10</v>
      </c>
    </row>
    <row r="77" spans="1:9">
      <c r="A77" s="99">
        <v>45170</v>
      </c>
      <c r="B77" s="66">
        <v>4459695</v>
      </c>
      <c r="C77" s="67" t="s">
        <v>1459</v>
      </c>
      <c r="D77" s="67" t="s">
        <v>1458</v>
      </c>
      <c r="E77" s="75">
        <v>44993</v>
      </c>
      <c r="F77" s="66">
        <v>2021</v>
      </c>
      <c r="G77" s="76">
        <v>2022</v>
      </c>
      <c r="H77" s="67" t="s">
        <v>1600</v>
      </c>
      <c r="I77" s="67" t="s">
        <v>10</v>
      </c>
    </row>
    <row r="78" spans="1:9">
      <c r="A78" s="99">
        <v>45170</v>
      </c>
      <c r="B78" s="66">
        <v>4407371</v>
      </c>
      <c r="C78" s="67" t="s">
        <v>1441</v>
      </c>
      <c r="D78" s="67" t="s">
        <v>1440</v>
      </c>
      <c r="E78" s="75">
        <v>44449</v>
      </c>
      <c r="F78" s="66">
        <v>2021</v>
      </c>
      <c r="G78" s="76">
        <v>2021</v>
      </c>
      <c r="H78" s="67" t="s">
        <v>1600</v>
      </c>
      <c r="I78" s="67" t="s">
        <v>10</v>
      </c>
    </row>
    <row r="79" spans="1:9">
      <c r="A79" s="99">
        <v>45170</v>
      </c>
      <c r="B79" s="66">
        <v>4712643</v>
      </c>
      <c r="C79" s="67" t="s">
        <v>1421</v>
      </c>
      <c r="D79" s="67" t="s">
        <v>1420</v>
      </c>
      <c r="E79" s="75">
        <v>44858</v>
      </c>
      <c r="F79" s="66">
        <v>2022</v>
      </c>
      <c r="G79" s="76">
        <v>2022</v>
      </c>
      <c r="H79" s="67" t="s">
        <v>1600</v>
      </c>
      <c r="I79" s="67" t="s">
        <v>10</v>
      </c>
    </row>
    <row r="80" spans="1:9">
      <c r="A80" s="99">
        <v>45170</v>
      </c>
      <c r="B80" s="66">
        <v>4171678</v>
      </c>
      <c r="C80" s="67" t="s">
        <v>1387</v>
      </c>
      <c r="D80" s="67" t="s">
        <v>1386</v>
      </c>
      <c r="E80" s="75">
        <v>44298</v>
      </c>
      <c r="F80" s="66">
        <v>2020</v>
      </c>
      <c r="G80" s="76">
        <v>2020</v>
      </c>
      <c r="H80" s="67" t="s">
        <v>1600</v>
      </c>
      <c r="I80" s="67" t="s">
        <v>10</v>
      </c>
    </row>
    <row r="81" spans="1:9">
      <c r="A81" s="99">
        <v>45170</v>
      </c>
      <c r="B81" s="66">
        <v>4492964</v>
      </c>
      <c r="C81" s="67" t="s">
        <v>1407</v>
      </c>
      <c r="D81" s="67" t="s">
        <v>1406</v>
      </c>
      <c r="E81" s="75">
        <v>45065</v>
      </c>
      <c r="F81" s="66">
        <v>2021</v>
      </c>
      <c r="G81" s="76">
        <v>2023</v>
      </c>
      <c r="H81" s="67" t="s">
        <v>1600</v>
      </c>
      <c r="I81" s="67" t="s">
        <v>10</v>
      </c>
    </row>
    <row r="82" spans="1:9">
      <c r="A82" s="99">
        <v>45170</v>
      </c>
      <c r="B82" s="66">
        <v>4499693</v>
      </c>
      <c r="C82" s="67" t="s">
        <v>1423</v>
      </c>
      <c r="D82" s="67" t="s">
        <v>1422</v>
      </c>
      <c r="E82" s="75">
        <v>44753</v>
      </c>
      <c r="F82" s="66">
        <v>2021</v>
      </c>
      <c r="G82" s="76">
        <v>2022</v>
      </c>
      <c r="H82" s="67" t="s">
        <v>1607</v>
      </c>
      <c r="I82" s="67" t="s">
        <v>12</v>
      </c>
    </row>
    <row r="83" spans="1:9">
      <c r="A83" s="99">
        <v>45170</v>
      </c>
      <c r="B83" s="66">
        <v>4567619</v>
      </c>
      <c r="C83" s="67" t="s">
        <v>1439</v>
      </c>
      <c r="D83" s="67" t="s">
        <v>1438</v>
      </c>
      <c r="E83" s="75">
        <v>45062</v>
      </c>
      <c r="F83" s="66">
        <v>2021</v>
      </c>
      <c r="G83" s="76">
        <v>2023</v>
      </c>
      <c r="H83" s="67" t="s">
        <v>1604</v>
      </c>
      <c r="I83" s="67" t="s">
        <v>14</v>
      </c>
    </row>
    <row r="84" spans="1:9">
      <c r="A84" s="99">
        <v>45170</v>
      </c>
      <c r="B84" s="66">
        <v>4901825</v>
      </c>
      <c r="C84" s="67" t="s">
        <v>1383</v>
      </c>
      <c r="D84" s="67" t="s">
        <v>1382</v>
      </c>
      <c r="E84" s="75">
        <v>45100</v>
      </c>
      <c r="F84" s="66">
        <v>2023</v>
      </c>
      <c r="G84" s="76">
        <v>2023</v>
      </c>
      <c r="H84" s="67" t="s">
        <v>1602</v>
      </c>
      <c r="I84" s="67" t="s">
        <v>4</v>
      </c>
    </row>
    <row r="85" spans="1:9">
      <c r="A85" s="99">
        <v>45170</v>
      </c>
      <c r="B85" s="66">
        <v>4106880</v>
      </c>
      <c r="C85" s="67" t="s">
        <v>1433</v>
      </c>
      <c r="D85" s="67" t="s">
        <v>1432</v>
      </c>
      <c r="E85" s="75">
        <v>44587</v>
      </c>
      <c r="F85" s="66">
        <v>2020</v>
      </c>
      <c r="G85" s="76">
        <v>2021</v>
      </c>
      <c r="H85" s="67" t="s">
        <v>1600</v>
      </c>
      <c r="I85" s="67" t="s">
        <v>10</v>
      </c>
    </row>
    <row r="86" spans="1:9">
      <c r="A86" s="99">
        <v>45170</v>
      </c>
      <c r="B86" s="66">
        <v>4287088</v>
      </c>
      <c r="C86" s="67" t="s">
        <v>1413</v>
      </c>
      <c r="D86" s="67" t="s">
        <v>1412</v>
      </c>
      <c r="E86" s="75">
        <v>44671</v>
      </c>
      <c r="F86" s="66">
        <v>2020</v>
      </c>
      <c r="G86" s="76">
        <v>2021</v>
      </c>
      <c r="H86" s="67" t="s">
        <v>1602</v>
      </c>
      <c r="I86" s="67" t="s">
        <v>4</v>
      </c>
    </row>
    <row r="87" spans="1:9">
      <c r="A87" s="99">
        <v>45170</v>
      </c>
      <c r="B87" s="66">
        <v>4069961</v>
      </c>
      <c r="C87" s="67" t="s">
        <v>1401</v>
      </c>
      <c r="D87" s="67" t="s">
        <v>1400</v>
      </c>
      <c r="E87" s="75">
        <v>44474</v>
      </c>
      <c r="F87" s="66">
        <v>2020</v>
      </c>
      <c r="G87" s="76">
        <v>2021</v>
      </c>
      <c r="H87" s="67" t="s">
        <v>1600</v>
      </c>
      <c r="I87" s="67" t="s">
        <v>10</v>
      </c>
    </row>
    <row r="88" spans="1:9">
      <c r="A88" s="99">
        <v>45170</v>
      </c>
      <c r="B88" s="66">
        <v>4143232</v>
      </c>
      <c r="C88" s="67" t="s">
        <v>1391</v>
      </c>
      <c r="D88" s="67" t="s">
        <v>1390</v>
      </c>
      <c r="E88" s="75">
        <v>44300</v>
      </c>
      <c r="F88" s="66">
        <v>2020</v>
      </c>
      <c r="G88" s="76">
        <v>2020</v>
      </c>
      <c r="H88" s="67" t="s">
        <v>1600</v>
      </c>
      <c r="I88" s="67" t="s">
        <v>10</v>
      </c>
    </row>
    <row r="89" spans="1:9">
      <c r="A89" s="99">
        <v>45170</v>
      </c>
      <c r="B89" s="66">
        <v>4532239</v>
      </c>
      <c r="C89" s="67" t="s">
        <v>1397</v>
      </c>
      <c r="D89" s="67" t="s">
        <v>1396</v>
      </c>
      <c r="E89" s="75">
        <v>45007</v>
      </c>
      <c r="F89" s="66">
        <v>2021</v>
      </c>
      <c r="G89" s="76">
        <v>2022</v>
      </c>
      <c r="H89" s="67" t="s">
        <v>1600</v>
      </c>
      <c r="I89" s="67" t="s">
        <v>10</v>
      </c>
    </row>
    <row r="90" spans="1:9">
      <c r="A90" s="99">
        <v>45170</v>
      </c>
      <c r="B90" s="66">
        <v>4619216</v>
      </c>
      <c r="C90" s="67" t="s">
        <v>1437</v>
      </c>
      <c r="D90" s="67" t="s">
        <v>1436</v>
      </c>
      <c r="E90" s="75">
        <v>45061</v>
      </c>
      <c r="F90" s="66">
        <v>2022</v>
      </c>
      <c r="G90" s="76">
        <v>2023</v>
      </c>
      <c r="H90" s="67" t="s">
        <v>1600</v>
      </c>
      <c r="I90" s="67" t="s">
        <v>10</v>
      </c>
    </row>
    <row r="91" spans="1:9">
      <c r="A91" s="99">
        <v>45170</v>
      </c>
      <c r="B91" s="66">
        <v>4694365</v>
      </c>
      <c r="C91" s="67" t="s">
        <v>1405</v>
      </c>
      <c r="D91" s="67" t="s">
        <v>1404</v>
      </c>
      <c r="E91" s="75">
        <v>45114</v>
      </c>
      <c r="F91" s="66">
        <v>2022</v>
      </c>
      <c r="G91" s="76">
        <v>2023</v>
      </c>
      <c r="H91" s="67" t="s">
        <v>1600</v>
      </c>
      <c r="I91" s="67" t="s">
        <v>10</v>
      </c>
    </row>
    <row r="92" spans="1:9">
      <c r="A92" s="99">
        <v>45170</v>
      </c>
      <c r="B92" s="66">
        <v>4457565</v>
      </c>
      <c r="C92" s="67" t="s">
        <v>1427</v>
      </c>
      <c r="D92" s="67" t="s">
        <v>1426</v>
      </c>
      <c r="E92" s="75">
        <v>44938</v>
      </c>
      <c r="F92" s="66">
        <v>2021</v>
      </c>
      <c r="G92" s="76">
        <v>2022</v>
      </c>
      <c r="H92" s="67" t="s">
        <v>1600</v>
      </c>
      <c r="I92" s="67" t="s">
        <v>10</v>
      </c>
    </row>
    <row r="93" spans="1:9">
      <c r="A93" s="99">
        <v>45170</v>
      </c>
      <c r="B93" s="66">
        <v>4199944</v>
      </c>
      <c r="C93" s="67" t="s">
        <v>1431</v>
      </c>
      <c r="D93" s="67" t="s">
        <v>1430</v>
      </c>
      <c r="E93" s="75">
        <v>44399</v>
      </c>
      <c r="F93" s="66">
        <v>2020</v>
      </c>
      <c r="G93" s="76">
        <v>2021</v>
      </c>
      <c r="H93" s="67" t="s">
        <v>1603</v>
      </c>
      <c r="I93" s="67" t="s">
        <v>9</v>
      </c>
    </row>
    <row r="94" spans="1:9">
      <c r="A94" s="99">
        <v>45170</v>
      </c>
      <c r="B94" s="66">
        <v>4822498</v>
      </c>
      <c r="C94" s="67" t="s">
        <v>1393</v>
      </c>
      <c r="D94" s="67" t="s">
        <v>1392</v>
      </c>
      <c r="E94" s="75">
        <v>45100</v>
      </c>
      <c r="F94" s="66">
        <v>2022</v>
      </c>
      <c r="G94" s="76">
        <v>2023</v>
      </c>
      <c r="H94" s="67" t="s">
        <v>1602</v>
      </c>
      <c r="I94" s="67" t="s">
        <v>4</v>
      </c>
    </row>
    <row r="95" spans="1:9">
      <c r="A95" s="99">
        <v>45170</v>
      </c>
      <c r="B95" s="66">
        <v>3465562</v>
      </c>
      <c r="C95" s="67" t="s">
        <v>1417</v>
      </c>
      <c r="D95" s="67" t="s">
        <v>1416</v>
      </c>
      <c r="E95" s="75">
        <v>44279</v>
      </c>
      <c r="F95" s="66">
        <v>2018</v>
      </c>
      <c r="G95" s="76">
        <v>2020</v>
      </c>
      <c r="H95" s="67" t="s">
        <v>1602</v>
      </c>
      <c r="I95" s="67" t="s">
        <v>4</v>
      </c>
    </row>
    <row r="96" spans="1:9">
      <c r="A96" s="99">
        <v>45170</v>
      </c>
      <c r="B96" s="66">
        <v>4323346</v>
      </c>
      <c r="C96" s="67" t="s">
        <v>1429</v>
      </c>
      <c r="D96" s="67" t="s">
        <v>1428</v>
      </c>
      <c r="E96" s="75">
        <v>44364</v>
      </c>
      <c r="F96" s="66">
        <v>2021</v>
      </c>
      <c r="G96" s="76">
        <v>2021</v>
      </c>
      <c r="H96" s="67" t="s">
        <v>1600</v>
      </c>
      <c r="I96" s="67" t="s">
        <v>10</v>
      </c>
    </row>
    <row r="97" spans="1:9">
      <c r="A97" s="99">
        <v>45170</v>
      </c>
      <c r="B97" s="66">
        <v>4459680</v>
      </c>
      <c r="C97" s="67" t="s">
        <v>1385</v>
      </c>
      <c r="D97" s="67" t="s">
        <v>1384</v>
      </c>
      <c r="E97" s="75">
        <v>44686</v>
      </c>
      <c r="F97" s="66">
        <v>2021</v>
      </c>
      <c r="G97" s="76">
        <v>2022</v>
      </c>
      <c r="H97" s="67" t="s">
        <v>1600</v>
      </c>
      <c r="I97" s="67" t="s">
        <v>10</v>
      </c>
    </row>
    <row r="98" spans="1:9">
      <c r="A98" s="99">
        <v>45170</v>
      </c>
      <c r="B98" s="66">
        <v>4439088</v>
      </c>
      <c r="C98" s="67" t="s">
        <v>1409</v>
      </c>
      <c r="D98" s="67" t="s">
        <v>1408</v>
      </c>
      <c r="E98" s="75">
        <v>44832</v>
      </c>
      <c r="F98" s="66">
        <v>2021</v>
      </c>
      <c r="G98" s="76">
        <v>2022</v>
      </c>
      <c r="H98" s="67" t="s">
        <v>1604</v>
      </c>
      <c r="I98" s="67" t="s">
        <v>14</v>
      </c>
    </row>
    <row r="99" spans="1:9">
      <c r="A99" s="99">
        <v>45170</v>
      </c>
      <c r="B99" s="66">
        <v>4350228</v>
      </c>
      <c r="C99" s="67" t="s">
        <v>1443</v>
      </c>
      <c r="D99" s="67" t="s">
        <v>1442</v>
      </c>
      <c r="E99" s="75">
        <v>44657</v>
      </c>
      <c r="F99" s="66">
        <v>2021</v>
      </c>
      <c r="G99" s="76">
        <v>2021</v>
      </c>
      <c r="H99" s="67" t="s">
        <v>1603</v>
      </c>
      <c r="I99" s="67" t="s">
        <v>9</v>
      </c>
    </row>
    <row r="100" spans="1:9">
      <c r="A100" s="99">
        <v>45170</v>
      </c>
      <c r="B100" s="66">
        <v>4084439</v>
      </c>
      <c r="C100" s="67" t="s">
        <v>1399</v>
      </c>
      <c r="D100" s="67" t="s">
        <v>1398</v>
      </c>
      <c r="E100" s="75">
        <v>44362</v>
      </c>
      <c r="F100" s="66">
        <v>2020</v>
      </c>
      <c r="G100" s="76">
        <v>2021</v>
      </c>
      <c r="H100" s="67" t="s">
        <v>1600</v>
      </c>
      <c r="I100" s="67" t="s">
        <v>10</v>
      </c>
    </row>
    <row r="101" spans="1:9">
      <c r="A101" s="99">
        <v>45170</v>
      </c>
      <c r="B101" s="66">
        <v>3884469</v>
      </c>
      <c r="C101" s="67" t="s">
        <v>1403</v>
      </c>
      <c r="D101" s="67" t="s">
        <v>1402</v>
      </c>
      <c r="E101" s="75">
        <v>44235</v>
      </c>
      <c r="F101" s="66">
        <v>2019</v>
      </c>
      <c r="G101" s="76">
        <v>2020</v>
      </c>
      <c r="H101" s="67" t="s">
        <v>1603</v>
      </c>
      <c r="I101" s="67" t="s">
        <v>9</v>
      </c>
    </row>
    <row r="102" spans="1:9">
      <c r="A102" s="99">
        <v>45170</v>
      </c>
      <c r="B102" s="66">
        <v>4429592</v>
      </c>
      <c r="C102" s="67" t="s">
        <v>1411</v>
      </c>
      <c r="D102" s="67" t="s">
        <v>1410</v>
      </c>
      <c r="E102" s="75">
        <v>44830</v>
      </c>
      <c r="F102" s="66">
        <v>2021</v>
      </c>
      <c r="G102" s="76">
        <v>2022</v>
      </c>
      <c r="H102" s="67" t="s">
        <v>1608</v>
      </c>
      <c r="I102" s="67" t="s">
        <v>17</v>
      </c>
    </row>
    <row r="103" spans="1:9">
      <c r="A103" s="99">
        <v>45170</v>
      </c>
      <c r="B103" s="66">
        <v>4898639</v>
      </c>
      <c r="C103" s="67" t="s">
        <v>1419</v>
      </c>
      <c r="D103" s="67" t="s">
        <v>1418</v>
      </c>
      <c r="E103" s="75">
        <v>45121</v>
      </c>
      <c r="F103" s="66">
        <v>2023</v>
      </c>
      <c r="G103" s="76">
        <v>2023</v>
      </c>
      <c r="H103" s="67" t="s">
        <v>1603</v>
      </c>
      <c r="I103" s="67" t="s">
        <v>9</v>
      </c>
    </row>
    <row r="104" spans="1:9">
      <c r="A104" s="99">
        <v>45170</v>
      </c>
      <c r="B104" s="66">
        <v>4755456</v>
      </c>
      <c r="C104" s="67" t="s">
        <v>1395</v>
      </c>
      <c r="D104" s="67" t="s">
        <v>1394</v>
      </c>
      <c r="E104" s="75">
        <v>45049</v>
      </c>
      <c r="F104" s="66">
        <v>2022</v>
      </c>
      <c r="G104" s="76">
        <v>2023</v>
      </c>
      <c r="H104" s="67" t="s">
        <v>1602</v>
      </c>
      <c r="I104" s="67" t="s">
        <v>4</v>
      </c>
    </row>
    <row r="105" spans="1:9">
      <c r="A105" s="99">
        <v>45170</v>
      </c>
      <c r="B105" s="66">
        <v>3990088</v>
      </c>
      <c r="C105" s="67" t="s">
        <v>1415</v>
      </c>
      <c r="D105" s="67" t="s">
        <v>1414</v>
      </c>
      <c r="E105" s="75">
        <v>44455</v>
      </c>
      <c r="F105" s="66">
        <v>2019</v>
      </c>
      <c r="G105" s="76">
        <v>2021</v>
      </c>
      <c r="H105" s="67" t="s">
        <v>1606</v>
      </c>
      <c r="I105" s="67" t="s">
        <v>15</v>
      </c>
    </row>
    <row r="106" spans="1:9">
      <c r="A106" s="99">
        <v>45170</v>
      </c>
      <c r="B106" s="66">
        <v>4656667</v>
      </c>
      <c r="C106" s="67" t="s">
        <v>1375</v>
      </c>
      <c r="D106" s="67" t="s">
        <v>1374</v>
      </c>
      <c r="E106" s="75">
        <v>44972</v>
      </c>
      <c r="F106" s="66">
        <v>2022</v>
      </c>
      <c r="G106" s="76">
        <v>2022</v>
      </c>
      <c r="H106" s="67" t="s">
        <v>1600</v>
      </c>
      <c r="I106" s="67" t="s">
        <v>10</v>
      </c>
    </row>
    <row r="107" spans="1:9">
      <c r="A107" s="99">
        <v>45170</v>
      </c>
      <c r="B107" s="66">
        <v>4301096</v>
      </c>
      <c r="C107" s="67" t="s">
        <v>1445</v>
      </c>
      <c r="D107" s="67" t="s">
        <v>1444</v>
      </c>
      <c r="E107" s="75">
        <v>44334</v>
      </c>
      <c r="F107" s="66">
        <v>2020</v>
      </c>
      <c r="G107" s="76">
        <v>2021</v>
      </c>
      <c r="H107" s="67" t="s">
        <v>1600</v>
      </c>
      <c r="I107" s="67" t="s">
        <v>10</v>
      </c>
    </row>
    <row r="108" spans="1:9">
      <c r="A108" s="99">
        <v>45170</v>
      </c>
      <c r="B108" s="66">
        <v>4738319</v>
      </c>
      <c r="C108" s="67" t="s">
        <v>1425</v>
      </c>
      <c r="D108" s="67" t="s">
        <v>1424</v>
      </c>
      <c r="E108" s="75">
        <v>45062</v>
      </c>
      <c r="F108" s="66">
        <v>2022</v>
      </c>
      <c r="G108" s="76">
        <v>2023</v>
      </c>
      <c r="H108" s="67" t="s">
        <v>1603</v>
      </c>
      <c r="I108" s="67" t="s">
        <v>9</v>
      </c>
    </row>
    <row r="109" spans="1:9">
      <c r="A109" s="99">
        <v>45170</v>
      </c>
      <c r="B109" s="66">
        <v>4082859</v>
      </c>
      <c r="C109" s="67" t="s">
        <v>1435</v>
      </c>
      <c r="D109" s="67" t="s">
        <v>1434</v>
      </c>
      <c r="E109" s="75">
        <v>44194</v>
      </c>
      <c r="F109" s="66">
        <v>2020</v>
      </c>
      <c r="G109" s="76">
        <v>2020</v>
      </c>
      <c r="H109" s="67" t="s">
        <v>1600</v>
      </c>
      <c r="I109" s="67" t="s">
        <v>10</v>
      </c>
    </row>
    <row r="110" spans="1:9">
      <c r="A110" s="99">
        <v>45170</v>
      </c>
      <c r="B110" s="66">
        <v>4131956</v>
      </c>
      <c r="C110" s="67" t="s">
        <v>1389</v>
      </c>
      <c r="D110" s="67" t="s">
        <v>1388</v>
      </c>
      <c r="E110" s="75">
        <v>44806</v>
      </c>
      <c r="F110" s="66">
        <v>2020</v>
      </c>
      <c r="G110" s="76">
        <v>2022</v>
      </c>
      <c r="H110" s="67" t="s">
        <v>1604</v>
      </c>
      <c r="I110" s="67" t="s">
        <v>14</v>
      </c>
    </row>
    <row r="111" spans="1:9">
      <c r="A111" s="99">
        <v>45170</v>
      </c>
      <c r="B111" s="66">
        <v>4710958</v>
      </c>
      <c r="C111" s="67" t="s">
        <v>1359</v>
      </c>
      <c r="D111" s="67" t="s">
        <v>1358</v>
      </c>
      <c r="E111" s="75">
        <v>45148</v>
      </c>
      <c r="F111" s="66">
        <v>2022</v>
      </c>
      <c r="G111" s="76">
        <v>2023</v>
      </c>
      <c r="H111" s="67" t="s">
        <v>1609</v>
      </c>
      <c r="I111" s="67" t="s">
        <v>18</v>
      </c>
    </row>
    <row r="112" spans="1:9">
      <c r="A112" s="99">
        <v>45170</v>
      </c>
      <c r="B112" s="66">
        <v>4263210</v>
      </c>
      <c r="C112" s="67" t="s">
        <v>1343</v>
      </c>
      <c r="D112" s="67" t="s">
        <v>1342</v>
      </c>
      <c r="E112" s="75">
        <v>44522</v>
      </c>
      <c r="F112" s="66">
        <v>2020</v>
      </c>
      <c r="G112" s="76">
        <v>2021</v>
      </c>
      <c r="H112" s="67" t="s">
        <v>1600</v>
      </c>
      <c r="I112" s="67" t="s">
        <v>10</v>
      </c>
    </row>
    <row r="113" spans="1:9">
      <c r="A113" s="99">
        <v>45170</v>
      </c>
      <c r="B113" s="66">
        <v>4235151</v>
      </c>
      <c r="C113" s="67" t="s">
        <v>1345</v>
      </c>
      <c r="D113" s="67" t="s">
        <v>1344</v>
      </c>
      <c r="E113" s="75">
        <v>45034</v>
      </c>
      <c r="F113" s="66">
        <v>2021</v>
      </c>
      <c r="G113" s="76">
        <v>2022</v>
      </c>
      <c r="H113" s="67" t="s">
        <v>1603</v>
      </c>
      <c r="I113" s="67" t="s">
        <v>9</v>
      </c>
    </row>
    <row r="114" spans="1:9">
      <c r="A114" s="99">
        <v>45170</v>
      </c>
      <c r="B114" s="66">
        <v>4474000</v>
      </c>
      <c r="C114" s="67" t="s">
        <v>1347</v>
      </c>
      <c r="D114" s="67" t="s">
        <v>1346</v>
      </c>
      <c r="E114" s="75">
        <v>44820</v>
      </c>
      <c r="F114" s="66">
        <v>2021</v>
      </c>
      <c r="G114" s="76">
        <v>2022</v>
      </c>
      <c r="H114" s="67" t="s">
        <v>1600</v>
      </c>
      <c r="I114" s="67" t="s">
        <v>10</v>
      </c>
    </row>
    <row r="115" spans="1:9">
      <c r="A115" s="99">
        <v>45170</v>
      </c>
      <c r="B115" s="66">
        <v>4097050</v>
      </c>
      <c r="C115" s="67" t="s">
        <v>1379</v>
      </c>
      <c r="D115" s="67" t="s">
        <v>1378</v>
      </c>
      <c r="E115" s="75">
        <v>44510</v>
      </c>
      <c r="F115" s="66">
        <v>2020</v>
      </c>
      <c r="G115" s="76">
        <v>2021</v>
      </c>
      <c r="H115" s="67" t="s">
        <v>1603</v>
      </c>
      <c r="I115" s="67" t="s">
        <v>9</v>
      </c>
    </row>
    <row r="116" spans="1:9">
      <c r="A116" s="99">
        <v>45170</v>
      </c>
      <c r="B116" s="66">
        <v>4322310</v>
      </c>
      <c r="C116" s="67" t="s">
        <v>1381</v>
      </c>
      <c r="D116" s="67" t="s">
        <v>1380</v>
      </c>
      <c r="E116" s="75">
        <v>44713</v>
      </c>
      <c r="F116" s="66">
        <v>2021</v>
      </c>
      <c r="G116" s="76">
        <v>2022</v>
      </c>
      <c r="H116" s="67" t="s">
        <v>1600</v>
      </c>
      <c r="I116" s="67" t="s">
        <v>10</v>
      </c>
    </row>
    <row r="117" spans="1:9">
      <c r="A117" s="99">
        <v>45170</v>
      </c>
      <c r="B117" s="66">
        <v>3919431</v>
      </c>
      <c r="C117" s="67" t="s">
        <v>1353</v>
      </c>
      <c r="D117" s="67" t="s">
        <v>1352</v>
      </c>
      <c r="E117" s="75">
        <v>44126</v>
      </c>
      <c r="F117" s="66">
        <v>2019</v>
      </c>
      <c r="G117" s="76">
        <v>2020</v>
      </c>
      <c r="H117" s="67" t="s">
        <v>1600</v>
      </c>
      <c r="I117" s="67" t="s">
        <v>10</v>
      </c>
    </row>
    <row r="118" spans="1:9">
      <c r="A118" s="99">
        <v>45170</v>
      </c>
      <c r="B118" s="66">
        <v>4464386</v>
      </c>
      <c r="C118" s="67" t="s">
        <v>1349</v>
      </c>
      <c r="D118" s="67" t="s">
        <v>1348</v>
      </c>
      <c r="E118" s="75">
        <v>44827</v>
      </c>
      <c r="F118" s="66">
        <v>2021</v>
      </c>
      <c r="G118" s="76">
        <v>2022</v>
      </c>
      <c r="H118" s="67" t="s">
        <v>1603</v>
      </c>
      <c r="I118" s="67" t="s">
        <v>9</v>
      </c>
    </row>
    <row r="119" spans="1:9">
      <c r="A119" s="99">
        <v>45170</v>
      </c>
      <c r="B119" s="66">
        <v>4707118</v>
      </c>
      <c r="C119" s="67" t="s">
        <v>1339</v>
      </c>
      <c r="D119" s="67" t="s">
        <v>1338</v>
      </c>
      <c r="E119" s="75">
        <v>44873</v>
      </c>
      <c r="F119" s="66">
        <v>2022</v>
      </c>
      <c r="G119" s="76">
        <v>2022</v>
      </c>
      <c r="H119" s="67" t="s">
        <v>1600</v>
      </c>
      <c r="I119" s="67" t="s">
        <v>10</v>
      </c>
    </row>
    <row r="120" spans="1:9">
      <c r="A120" s="99">
        <v>45170</v>
      </c>
      <c r="B120" s="66">
        <v>4173625</v>
      </c>
      <c r="C120" s="67" t="s">
        <v>1363</v>
      </c>
      <c r="D120" s="67" t="s">
        <v>1362</v>
      </c>
      <c r="E120" s="75">
        <v>44959</v>
      </c>
      <c r="F120" s="66">
        <v>2020</v>
      </c>
      <c r="G120" s="76">
        <v>2022</v>
      </c>
      <c r="H120" s="67" t="s">
        <v>1601</v>
      </c>
      <c r="I120" s="67" t="s">
        <v>13</v>
      </c>
    </row>
    <row r="121" spans="1:9">
      <c r="A121" s="99">
        <v>45170</v>
      </c>
      <c r="B121" s="66">
        <v>4360641</v>
      </c>
      <c r="C121" s="67" t="s">
        <v>1377</v>
      </c>
      <c r="D121" s="67" t="s">
        <v>1376</v>
      </c>
      <c r="E121" s="75">
        <v>44988</v>
      </c>
      <c r="F121" s="66">
        <v>2021</v>
      </c>
      <c r="G121" s="76">
        <v>2022</v>
      </c>
      <c r="H121" s="67" t="s">
        <v>1607</v>
      </c>
      <c r="I121" s="67" t="s">
        <v>12</v>
      </c>
    </row>
    <row r="122" spans="1:9">
      <c r="A122" s="99">
        <v>45170</v>
      </c>
      <c r="B122" s="66">
        <v>4253202</v>
      </c>
      <c r="C122" s="67" t="s">
        <v>1373</v>
      </c>
      <c r="D122" s="67" t="s">
        <v>1372</v>
      </c>
      <c r="E122" s="75">
        <v>44466</v>
      </c>
      <c r="F122" s="66">
        <v>2020</v>
      </c>
      <c r="G122" s="76">
        <v>2021</v>
      </c>
      <c r="H122" s="67" t="s">
        <v>1600</v>
      </c>
      <c r="I122" s="67" t="s">
        <v>10</v>
      </c>
    </row>
    <row r="123" spans="1:9">
      <c r="A123" s="99">
        <v>45170</v>
      </c>
      <c r="B123" s="66">
        <v>4768594</v>
      </c>
      <c r="C123" s="67" t="s">
        <v>1357</v>
      </c>
      <c r="D123" s="67" t="s">
        <v>1356</v>
      </c>
      <c r="E123" s="75">
        <v>45126</v>
      </c>
      <c r="F123" s="66">
        <v>2022</v>
      </c>
      <c r="G123" s="76">
        <v>2023</v>
      </c>
      <c r="H123" s="67" t="s">
        <v>1601</v>
      </c>
      <c r="I123" s="67" t="s">
        <v>13</v>
      </c>
    </row>
    <row r="124" spans="1:9">
      <c r="A124" s="99">
        <v>45170</v>
      </c>
      <c r="B124" s="66">
        <v>4194243</v>
      </c>
      <c r="C124" s="67" t="s">
        <v>1361</v>
      </c>
      <c r="D124" s="67" t="s">
        <v>1360</v>
      </c>
      <c r="E124" s="75">
        <v>44468</v>
      </c>
      <c r="F124" s="66">
        <v>2020</v>
      </c>
      <c r="G124" s="76">
        <v>2021</v>
      </c>
      <c r="H124" s="67" t="s">
        <v>1603</v>
      </c>
      <c r="I124" s="67" t="s">
        <v>9</v>
      </c>
    </row>
    <row r="125" spans="1:9">
      <c r="A125" s="99">
        <v>45170</v>
      </c>
      <c r="B125" s="66">
        <v>4598514</v>
      </c>
      <c r="C125" s="67" t="s">
        <v>1341</v>
      </c>
      <c r="D125" s="67" t="s">
        <v>1340</v>
      </c>
      <c r="E125" s="75">
        <v>45070</v>
      </c>
      <c r="F125" s="66">
        <v>2022</v>
      </c>
      <c r="G125" s="76">
        <v>2023</v>
      </c>
      <c r="H125" s="67" t="s">
        <v>1604</v>
      </c>
      <c r="I125" s="67" t="s">
        <v>14</v>
      </c>
    </row>
    <row r="126" spans="1:9">
      <c r="A126" s="99">
        <v>45170</v>
      </c>
      <c r="B126" s="66">
        <v>4240484</v>
      </c>
      <c r="C126" s="67" t="s">
        <v>1351</v>
      </c>
      <c r="D126" s="67" t="s">
        <v>1350</v>
      </c>
      <c r="E126" s="75">
        <v>44446</v>
      </c>
      <c r="F126" s="66">
        <v>2020</v>
      </c>
      <c r="G126" s="76">
        <v>2021</v>
      </c>
      <c r="H126" s="67" t="s">
        <v>1606</v>
      </c>
      <c r="I126" s="67" t="s">
        <v>15</v>
      </c>
    </row>
    <row r="127" spans="1:9">
      <c r="A127" s="99">
        <v>45170</v>
      </c>
      <c r="B127" s="66">
        <v>4690446</v>
      </c>
      <c r="C127" s="67" t="s">
        <v>1333</v>
      </c>
      <c r="D127" s="67" t="s">
        <v>1332</v>
      </c>
      <c r="E127" s="75">
        <v>45037</v>
      </c>
      <c r="F127" s="66">
        <v>2022</v>
      </c>
      <c r="G127" s="76">
        <v>2022</v>
      </c>
      <c r="H127" s="67" t="s">
        <v>1603</v>
      </c>
      <c r="I127" s="67" t="s">
        <v>9</v>
      </c>
    </row>
    <row r="128" spans="1:9">
      <c r="A128" s="99">
        <v>45170</v>
      </c>
      <c r="B128" s="66">
        <v>4455413</v>
      </c>
      <c r="C128" s="67" t="s">
        <v>1288</v>
      </c>
      <c r="D128" s="67" t="s">
        <v>1287</v>
      </c>
      <c r="E128" s="75">
        <v>44826</v>
      </c>
      <c r="F128" s="66">
        <v>2021</v>
      </c>
      <c r="G128" s="76">
        <v>2022</v>
      </c>
      <c r="H128" s="67" t="s">
        <v>1600</v>
      </c>
      <c r="I128" s="67" t="s">
        <v>10</v>
      </c>
    </row>
    <row r="129" spans="1:9">
      <c r="A129" s="99">
        <v>45170</v>
      </c>
      <c r="B129" s="66">
        <v>3961430</v>
      </c>
      <c r="C129" s="67" t="s">
        <v>1296</v>
      </c>
      <c r="D129" s="67" t="s">
        <v>1295</v>
      </c>
      <c r="E129" s="75">
        <v>44393</v>
      </c>
      <c r="F129" s="66">
        <v>2019</v>
      </c>
      <c r="G129" s="76">
        <v>2021</v>
      </c>
      <c r="H129" s="67" t="s">
        <v>1600</v>
      </c>
      <c r="I129" s="67" t="s">
        <v>10</v>
      </c>
    </row>
    <row r="130" spans="1:9">
      <c r="A130" s="99">
        <v>45170</v>
      </c>
      <c r="B130" s="66">
        <v>4642032</v>
      </c>
      <c r="C130" s="67" t="s">
        <v>1306</v>
      </c>
      <c r="D130" s="67" t="s">
        <v>1305</v>
      </c>
      <c r="E130" s="75">
        <v>45054</v>
      </c>
      <c r="F130" s="66">
        <v>2022</v>
      </c>
      <c r="G130" s="76">
        <v>2023</v>
      </c>
      <c r="H130" s="67" t="s">
        <v>1603</v>
      </c>
      <c r="I130" s="67" t="s">
        <v>9</v>
      </c>
    </row>
    <row r="131" spans="1:9">
      <c r="A131" s="99">
        <v>45170</v>
      </c>
      <c r="B131" s="66">
        <v>4792892</v>
      </c>
      <c r="C131" s="67" t="s">
        <v>1355</v>
      </c>
      <c r="D131" s="67" t="s">
        <v>1354</v>
      </c>
      <c r="E131" s="75">
        <v>44957</v>
      </c>
      <c r="F131" s="66">
        <v>2022</v>
      </c>
      <c r="G131" s="76">
        <v>2022</v>
      </c>
      <c r="H131" s="67" t="s">
        <v>1600</v>
      </c>
      <c r="I131" s="67" t="s">
        <v>10</v>
      </c>
    </row>
    <row r="132" spans="1:9">
      <c r="A132" s="99">
        <v>45170</v>
      </c>
      <c r="B132" s="66">
        <v>4399193</v>
      </c>
      <c r="C132" s="67" t="s">
        <v>1367</v>
      </c>
      <c r="D132" s="67" t="s">
        <v>1366</v>
      </c>
      <c r="E132" s="75">
        <v>44650</v>
      </c>
      <c r="F132" s="66">
        <v>2021</v>
      </c>
      <c r="G132" s="76">
        <v>2021</v>
      </c>
      <c r="H132" s="67" t="s">
        <v>1602</v>
      </c>
      <c r="I132" s="67" t="s">
        <v>4</v>
      </c>
    </row>
    <row r="133" spans="1:9">
      <c r="A133" s="99">
        <v>45170</v>
      </c>
      <c r="B133" s="66">
        <v>4662569</v>
      </c>
      <c r="C133" s="67" t="s">
        <v>1365</v>
      </c>
      <c r="D133" s="67" t="s">
        <v>1364</v>
      </c>
      <c r="E133" s="75">
        <v>45070</v>
      </c>
      <c r="F133" s="66">
        <v>2022</v>
      </c>
      <c r="G133" s="76">
        <v>2023</v>
      </c>
      <c r="H133" s="67" t="s">
        <v>1603</v>
      </c>
      <c r="I133" s="67" t="s">
        <v>9</v>
      </c>
    </row>
    <row r="134" spans="1:9">
      <c r="A134" s="99">
        <v>45170</v>
      </c>
      <c r="B134" s="66">
        <v>4348900</v>
      </c>
      <c r="C134" s="67" t="s">
        <v>1369</v>
      </c>
      <c r="D134" s="67" t="s">
        <v>1368</v>
      </c>
      <c r="E134" s="75">
        <v>44390</v>
      </c>
      <c r="F134" s="66">
        <v>2021</v>
      </c>
      <c r="G134" s="76">
        <v>2021</v>
      </c>
      <c r="H134" s="67" t="s">
        <v>1612</v>
      </c>
      <c r="I134" s="67" t="s">
        <v>6</v>
      </c>
    </row>
    <row r="135" spans="1:9">
      <c r="A135" s="99">
        <v>45170</v>
      </c>
      <c r="B135" s="66">
        <v>4297504</v>
      </c>
      <c r="C135" s="67" t="s">
        <v>1371</v>
      </c>
      <c r="D135" s="67" t="s">
        <v>1370</v>
      </c>
      <c r="E135" s="75">
        <v>44764</v>
      </c>
      <c r="F135" s="66">
        <v>2020</v>
      </c>
      <c r="G135" s="76">
        <v>2022</v>
      </c>
      <c r="H135" s="67" t="s">
        <v>1600</v>
      </c>
      <c r="I135" s="67" t="s">
        <v>10</v>
      </c>
    </row>
    <row r="136" spans="1:9">
      <c r="A136" s="99">
        <v>45170</v>
      </c>
      <c r="B136" s="66">
        <v>4249009</v>
      </c>
      <c r="C136" s="67" t="s">
        <v>1292</v>
      </c>
      <c r="D136" s="67" t="s">
        <v>1291</v>
      </c>
      <c r="E136" s="75">
        <v>44586</v>
      </c>
      <c r="F136" s="66">
        <v>2020</v>
      </c>
      <c r="G136" s="76">
        <v>2021</v>
      </c>
      <c r="H136" s="67" t="s">
        <v>1600</v>
      </c>
      <c r="I136" s="67" t="s">
        <v>10</v>
      </c>
    </row>
    <row r="137" spans="1:9">
      <c r="A137" s="99">
        <v>45170</v>
      </c>
      <c r="B137" s="66">
        <v>4463382</v>
      </c>
      <c r="C137" s="67" t="s">
        <v>1310</v>
      </c>
      <c r="D137" s="67" t="s">
        <v>1309</v>
      </c>
      <c r="E137" s="75">
        <v>45029</v>
      </c>
      <c r="F137" s="66">
        <v>2021</v>
      </c>
      <c r="G137" s="76">
        <v>2022</v>
      </c>
      <c r="H137" s="67" t="s">
        <v>1603</v>
      </c>
      <c r="I137" s="67" t="s">
        <v>9</v>
      </c>
    </row>
    <row r="138" spans="1:9">
      <c r="A138" s="99">
        <v>45170</v>
      </c>
      <c r="B138" s="66">
        <v>4304313</v>
      </c>
      <c r="C138" s="67" t="s">
        <v>1290</v>
      </c>
      <c r="D138" s="67" t="s">
        <v>1289</v>
      </c>
      <c r="E138" s="75">
        <v>44399</v>
      </c>
      <c r="F138" s="66">
        <v>2021</v>
      </c>
      <c r="G138" s="76">
        <v>2021</v>
      </c>
      <c r="H138" s="67" t="s">
        <v>1603</v>
      </c>
      <c r="I138" s="67" t="s">
        <v>9</v>
      </c>
    </row>
    <row r="139" spans="1:9">
      <c r="A139" s="99">
        <v>45170</v>
      </c>
      <c r="B139" s="66">
        <v>4534492</v>
      </c>
      <c r="C139" s="67" t="s">
        <v>1318</v>
      </c>
      <c r="D139" s="67" t="s">
        <v>1317</v>
      </c>
      <c r="E139" s="75">
        <v>44621</v>
      </c>
      <c r="F139" s="66">
        <v>2021</v>
      </c>
      <c r="G139" s="76">
        <v>2021</v>
      </c>
      <c r="H139" s="67" t="s">
        <v>1600</v>
      </c>
      <c r="I139" s="67" t="s">
        <v>10</v>
      </c>
    </row>
    <row r="140" spans="1:9">
      <c r="A140" s="99">
        <v>45170</v>
      </c>
      <c r="B140" s="66">
        <v>4732555</v>
      </c>
      <c r="C140" s="67" t="s">
        <v>1326</v>
      </c>
      <c r="D140" s="67" t="s">
        <v>1325</v>
      </c>
      <c r="E140" s="75">
        <v>45142</v>
      </c>
      <c r="F140" s="66">
        <v>2022</v>
      </c>
      <c r="G140" s="76">
        <v>2023</v>
      </c>
      <c r="H140" s="67" t="s">
        <v>1600</v>
      </c>
      <c r="I140" s="67" t="s">
        <v>10</v>
      </c>
    </row>
    <row r="141" spans="1:9">
      <c r="A141" s="99">
        <v>45170</v>
      </c>
      <c r="B141" s="66">
        <v>4984675</v>
      </c>
      <c r="C141" s="67" t="s">
        <v>1300</v>
      </c>
      <c r="D141" s="67" t="s">
        <v>1299</v>
      </c>
      <c r="E141" s="75">
        <v>45167</v>
      </c>
      <c r="F141" s="66">
        <v>2023</v>
      </c>
      <c r="G141" s="76">
        <v>2023</v>
      </c>
      <c r="H141" s="67" t="s">
        <v>1604</v>
      </c>
      <c r="I141" s="67" t="s">
        <v>14</v>
      </c>
    </row>
    <row r="142" spans="1:9">
      <c r="A142" s="99">
        <v>45170</v>
      </c>
      <c r="B142" s="66">
        <v>4694417</v>
      </c>
      <c r="C142" s="67" t="s">
        <v>1302</v>
      </c>
      <c r="D142" s="67" t="s">
        <v>1301</v>
      </c>
      <c r="E142" s="75">
        <v>45104</v>
      </c>
      <c r="F142" s="66">
        <v>2022</v>
      </c>
      <c r="G142" s="76">
        <v>2023</v>
      </c>
      <c r="H142" s="67" t="s">
        <v>1603</v>
      </c>
      <c r="I142" s="67" t="s">
        <v>9</v>
      </c>
    </row>
    <row r="143" spans="1:9">
      <c r="A143" s="99">
        <v>45170</v>
      </c>
      <c r="B143" s="66">
        <v>4144132</v>
      </c>
      <c r="C143" s="67" t="s">
        <v>1308</v>
      </c>
      <c r="D143" s="67" t="s">
        <v>1307</v>
      </c>
      <c r="E143" s="75">
        <v>44256</v>
      </c>
      <c r="F143" s="66">
        <v>2020</v>
      </c>
      <c r="G143" s="76">
        <v>2020</v>
      </c>
      <c r="H143" s="67" t="s">
        <v>1600</v>
      </c>
      <c r="I143" s="67" t="s">
        <v>10</v>
      </c>
    </row>
    <row r="144" spans="1:9">
      <c r="A144" s="99">
        <v>45170</v>
      </c>
      <c r="B144" s="66">
        <v>4350803</v>
      </c>
      <c r="C144" s="67" t="s">
        <v>1337</v>
      </c>
      <c r="D144" s="67" t="s">
        <v>1336</v>
      </c>
      <c r="E144" s="75">
        <v>44683</v>
      </c>
      <c r="F144" s="66">
        <v>2021</v>
      </c>
      <c r="G144" s="76">
        <v>2022</v>
      </c>
      <c r="H144" s="67" t="s">
        <v>1600</v>
      </c>
      <c r="I144" s="67" t="s">
        <v>10</v>
      </c>
    </row>
    <row r="145" spans="1:9">
      <c r="A145" s="99">
        <v>45170</v>
      </c>
      <c r="B145" s="66">
        <v>4469414</v>
      </c>
      <c r="C145" s="67" t="s">
        <v>1320</v>
      </c>
      <c r="D145" s="67" t="s">
        <v>1319</v>
      </c>
      <c r="E145" s="75">
        <v>44722</v>
      </c>
      <c r="F145" s="66">
        <v>2021</v>
      </c>
      <c r="G145" s="76">
        <v>2022</v>
      </c>
      <c r="H145" s="67" t="s">
        <v>1600</v>
      </c>
      <c r="I145" s="67" t="s">
        <v>10</v>
      </c>
    </row>
    <row r="146" spans="1:9">
      <c r="A146" s="99">
        <v>45170</v>
      </c>
      <c r="B146" s="66">
        <v>4824513</v>
      </c>
      <c r="C146" s="67" t="s">
        <v>1324</v>
      </c>
      <c r="D146" s="67" t="s">
        <v>1323</v>
      </c>
      <c r="E146" s="75">
        <v>45142</v>
      </c>
      <c r="F146" s="66">
        <v>2022</v>
      </c>
      <c r="G146" s="76">
        <v>2023</v>
      </c>
      <c r="H146" s="67" t="s">
        <v>1600</v>
      </c>
      <c r="I146" s="67" t="s">
        <v>10</v>
      </c>
    </row>
    <row r="147" spans="1:9">
      <c r="A147" s="99">
        <v>45170</v>
      </c>
      <c r="B147" s="66">
        <v>4863036</v>
      </c>
      <c r="C147" s="67" t="s">
        <v>1312</v>
      </c>
      <c r="D147" s="67" t="s">
        <v>1311</v>
      </c>
      <c r="E147" s="75">
        <v>45062</v>
      </c>
      <c r="F147" s="66">
        <v>2022</v>
      </c>
      <c r="G147" s="76">
        <v>2023</v>
      </c>
      <c r="H147" s="67" t="s">
        <v>1604</v>
      </c>
      <c r="I147" s="67" t="s">
        <v>14</v>
      </c>
    </row>
    <row r="148" spans="1:9">
      <c r="A148" s="99">
        <v>45170</v>
      </c>
      <c r="B148" s="66">
        <v>4377956</v>
      </c>
      <c r="C148" s="67" t="s">
        <v>1335</v>
      </c>
      <c r="D148" s="67" t="s">
        <v>1334</v>
      </c>
      <c r="E148" s="75">
        <v>44638</v>
      </c>
      <c r="F148" s="66">
        <v>2021</v>
      </c>
      <c r="G148" s="76">
        <v>2021</v>
      </c>
      <c r="H148" s="67" t="s">
        <v>1600</v>
      </c>
      <c r="I148" s="67" t="s">
        <v>10</v>
      </c>
    </row>
    <row r="149" spans="1:9">
      <c r="A149" s="99">
        <v>45170</v>
      </c>
      <c r="B149" s="66">
        <v>4612210</v>
      </c>
      <c r="C149" s="67" t="s">
        <v>1316</v>
      </c>
      <c r="D149" s="67" t="s">
        <v>1315</v>
      </c>
      <c r="E149" s="75">
        <v>45093</v>
      </c>
      <c r="F149" s="66">
        <v>2022</v>
      </c>
      <c r="G149" s="76">
        <v>2023</v>
      </c>
      <c r="H149" s="67" t="s">
        <v>1600</v>
      </c>
      <c r="I149" s="67" t="s">
        <v>10</v>
      </c>
    </row>
    <row r="150" spans="1:9">
      <c r="A150" s="99">
        <v>45170</v>
      </c>
      <c r="B150" s="66">
        <v>4702849</v>
      </c>
      <c r="C150" s="67" t="s">
        <v>1286</v>
      </c>
      <c r="D150" s="67" t="s">
        <v>1285</v>
      </c>
      <c r="E150" s="75">
        <v>44909</v>
      </c>
      <c r="F150" s="66">
        <v>2022</v>
      </c>
      <c r="G150" s="76">
        <v>2022</v>
      </c>
      <c r="H150" s="67" t="s">
        <v>1600</v>
      </c>
      <c r="I150" s="67" t="s">
        <v>10</v>
      </c>
    </row>
    <row r="151" spans="1:9">
      <c r="A151" s="99">
        <v>45170</v>
      </c>
      <c r="B151" s="66">
        <v>4049081</v>
      </c>
      <c r="C151" s="67" t="s">
        <v>1322</v>
      </c>
      <c r="D151" s="67" t="s">
        <v>1321</v>
      </c>
      <c r="E151" s="75">
        <v>44776</v>
      </c>
      <c r="F151" s="66">
        <v>2019</v>
      </c>
      <c r="G151" s="76">
        <v>2022</v>
      </c>
      <c r="H151" s="67" t="s">
        <v>1600</v>
      </c>
      <c r="I151" s="67" t="s">
        <v>10</v>
      </c>
    </row>
    <row r="152" spans="1:9">
      <c r="A152" s="99">
        <v>45170</v>
      </c>
      <c r="B152" s="66">
        <v>4773682</v>
      </c>
      <c r="C152" s="67" t="s">
        <v>1304</v>
      </c>
      <c r="D152" s="67" t="s">
        <v>1303</v>
      </c>
      <c r="E152" s="75">
        <v>44994</v>
      </c>
      <c r="F152" s="66">
        <v>2022</v>
      </c>
      <c r="G152" s="76">
        <v>2022</v>
      </c>
      <c r="H152" s="67" t="s">
        <v>1600</v>
      </c>
      <c r="I152" s="67" t="s">
        <v>10</v>
      </c>
    </row>
    <row r="153" spans="1:9">
      <c r="A153" s="99">
        <v>45170</v>
      </c>
      <c r="B153" s="66">
        <v>4332082</v>
      </c>
      <c r="C153" s="67" t="s">
        <v>1330</v>
      </c>
      <c r="D153" s="67" t="s">
        <v>1329</v>
      </c>
      <c r="E153" s="75">
        <v>45049</v>
      </c>
      <c r="F153" s="66">
        <v>2021</v>
      </c>
      <c r="G153" s="76">
        <v>2023</v>
      </c>
      <c r="H153" s="67" t="s">
        <v>1600</v>
      </c>
      <c r="I153" s="67" t="s">
        <v>10</v>
      </c>
    </row>
    <row r="154" spans="1:9">
      <c r="A154" s="99">
        <v>45170</v>
      </c>
      <c r="B154" s="66">
        <v>4797756</v>
      </c>
      <c r="C154" s="67" t="s">
        <v>1298</v>
      </c>
      <c r="D154" s="67" t="s">
        <v>1297</v>
      </c>
      <c r="E154" s="75">
        <v>44995</v>
      </c>
      <c r="F154" s="66">
        <v>2022</v>
      </c>
      <c r="G154" s="76">
        <v>2022</v>
      </c>
      <c r="H154" s="67" t="s">
        <v>1600</v>
      </c>
      <c r="I154" s="67" t="s">
        <v>10</v>
      </c>
    </row>
    <row r="155" spans="1:9">
      <c r="A155" s="99">
        <v>45170</v>
      </c>
      <c r="B155" s="66">
        <v>4660614</v>
      </c>
      <c r="C155" s="67" t="s">
        <v>1314</v>
      </c>
      <c r="D155" s="67" t="s">
        <v>1313</v>
      </c>
      <c r="E155" s="75">
        <v>44959</v>
      </c>
      <c r="F155" s="66">
        <v>2022</v>
      </c>
      <c r="G155" s="76">
        <v>2022</v>
      </c>
      <c r="H155" s="67" t="s">
        <v>1606</v>
      </c>
      <c r="I155" s="67" t="s">
        <v>15</v>
      </c>
    </row>
    <row r="156" spans="1:9">
      <c r="A156" s="99">
        <v>45170</v>
      </c>
      <c r="B156" s="66">
        <v>4973017</v>
      </c>
      <c r="C156" s="67" t="s">
        <v>1331</v>
      </c>
      <c r="D156" s="67" t="s">
        <v>278</v>
      </c>
      <c r="E156" s="75">
        <v>45126</v>
      </c>
      <c r="F156" s="66">
        <v>2023</v>
      </c>
      <c r="G156" s="76">
        <v>2023</v>
      </c>
      <c r="H156" s="67" t="s">
        <v>1600</v>
      </c>
      <c r="I156" s="67" t="s">
        <v>10</v>
      </c>
    </row>
    <row r="157" spans="1:9">
      <c r="A157" s="99">
        <v>45170</v>
      </c>
      <c r="B157" s="66">
        <v>4108215</v>
      </c>
      <c r="C157" s="67" t="s">
        <v>1294</v>
      </c>
      <c r="D157" s="67" t="s">
        <v>1293</v>
      </c>
      <c r="E157" s="75">
        <v>44182</v>
      </c>
      <c r="F157" s="66">
        <v>2020</v>
      </c>
      <c r="G157" s="76">
        <v>2020</v>
      </c>
      <c r="H157" s="67" t="s">
        <v>1600</v>
      </c>
      <c r="I157" s="67" t="s">
        <v>10</v>
      </c>
    </row>
    <row r="158" spans="1:9">
      <c r="A158" s="99">
        <v>45170</v>
      </c>
      <c r="B158" s="66">
        <v>4788287</v>
      </c>
      <c r="C158" s="67" t="s">
        <v>1328</v>
      </c>
      <c r="D158" s="67" t="s">
        <v>1327</v>
      </c>
      <c r="E158" s="75">
        <v>45120</v>
      </c>
      <c r="F158" s="66">
        <v>2022</v>
      </c>
      <c r="G158" s="76">
        <v>2023</v>
      </c>
      <c r="H158" s="67" t="s">
        <v>1603</v>
      </c>
      <c r="I158" s="67" t="s">
        <v>9</v>
      </c>
    </row>
    <row r="159" spans="1:9">
      <c r="A159" s="99">
        <v>45170</v>
      </c>
      <c r="B159" s="66">
        <v>4392351</v>
      </c>
      <c r="C159" s="67" t="s">
        <v>1251</v>
      </c>
      <c r="D159" s="67" t="s">
        <v>1250</v>
      </c>
      <c r="E159" s="75">
        <v>44719</v>
      </c>
      <c r="F159" s="66">
        <v>2021</v>
      </c>
      <c r="G159" s="76">
        <v>2022</v>
      </c>
      <c r="H159" s="67" t="s">
        <v>1600</v>
      </c>
      <c r="I159" s="67" t="s">
        <v>10</v>
      </c>
    </row>
    <row r="160" spans="1:9">
      <c r="A160" s="99">
        <v>45170</v>
      </c>
      <c r="B160" s="66">
        <v>4454190</v>
      </c>
      <c r="C160" s="67" t="s">
        <v>1278</v>
      </c>
      <c r="D160" s="67" t="s">
        <v>1277</v>
      </c>
      <c r="E160" s="75">
        <v>44848</v>
      </c>
      <c r="F160" s="66">
        <v>2021</v>
      </c>
      <c r="G160" s="76">
        <v>2022</v>
      </c>
      <c r="H160" s="67" t="s">
        <v>1600</v>
      </c>
      <c r="I160" s="67" t="s">
        <v>10</v>
      </c>
    </row>
    <row r="161" spans="1:9">
      <c r="A161" s="99">
        <v>45170</v>
      </c>
      <c r="B161" s="66">
        <v>4545319</v>
      </c>
      <c r="C161" s="67" t="s">
        <v>1276</v>
      </c>
      <c r="D161" s="67" t="s">
        <v>1275</v>
      </c>
      <c r="E161" s="75">
        <v>44784</v>
      </c>
      <c r="F161" s="66">
        <v>2022</v>
      </c>
      <c r="G161" s="76">
        <v>2022</v>
      </c>
      <c r="H161" s="67" t="s">
        <v>1600</v>
      </c>
      <c r="I161" s="67" t="s">
        <v>10</v>
      </c>
    </row>
    <row r="162" spans="1:9">
      <c r="A162" s="99">
        <v>45170</v>
      </c>
      <c r="B162" s="66">
        <v>4824444</v>
      </c>
      <c r="C162" s="67" t="s">
        <v>1253</v>
      </c>
      <c r="D162" s="67" t="s">
        <v>1252</v>
      </c>
      <c r="E162" s="75">
        <v>45085</v>
      </c>
      <c r="F162" s="66">
        <v>2022</v>
      </c>
      <c r="G162" s="76">
        <v>2023</v>
      </c>
      <c r="H162" s="67" t="s">
        <v>1603</v>
      </c>
      <c r="I162" s="67" t="s">
        <v>9</v>
      </c>
    </row>
    <row r="163" spans="1:9">
      <c r="A163" s="99">
        <v>45170</v>
      </c>
      <c r="B163" s="66">
        <v>4299953</v>
      </c>
      <c r="C163" s="67" t="s">
        <v>1268</v>
      </c>
      <c r="D163" s="67" t="s">
        <v>1267</v>
      </c>
      <c r="E163" s="75">
        <v>44477</v>
      </c>
      <c r="F163" s="66">
        <v>2020</v>
      </c>
      <c r="G163" s="76">
        <v>2021</v>
      </c>
      <c r="H163" s="67" t="s">
        <v>1604</v>
      </c>
      <c r="I163" s="67" t="s">
        <v>14</v>
      </c>
    </row>
    <row r="164" spans="1:9">
      <c r="A164" s="99">
        <v>45170</v>
      </c>
      <c r="B164" s="66">
        <v>4476215</v>
      </c>
      <c r="C164" s="67" t="s">
        <v>1282</v>
      </c>
      <c r="D164" s="67" t="s">
        <v>1281</v>
      </c>
      <c r="E164" s="75">
        <v>44839</v>
      </c>
      <c r="F164" s="66">
        <v>2021</v>
      </c>
      <c r="G164" s="76">
        <v>2022</v>
      </c>
      <c r="H164" s="67" t="s">
        <v>1603</v>
      </c>
      <c r="I164" s="67" t="s">
        <v>9</v>
      </c>
    </row>
    <row r="165" spans="1:9">
      <c r="A165" s="99">
        <v>45170</v>
      </c>
      <c r="B165" s="66">
        <v>4113028</v>
      </c>
      <c r="C165" s="67" t="s">
        <v>1284</v>
      </c>
      <c r="D165" s="67" t="s">
        <v>1283</v>
      </c>
      <c r="E165" s="75">
        <v>44348</v>
      </c>
      <c r="F165" s="66">
        <v>2020</v>
      </c>
      <c r="G165" s="76">
        <v>2021</v>
      </c>
      <c r="H165" s="67" t="s">
        <v>1600</v>
      </c>
      <c r="I165" s="67" t="s">
        <v>10</v>
      </c>
    </row>
    <row r="166" spans="1:9">
      <c r="A166" s="99">
        <v>45170</v>
      </c>
      <c r="B166" s="66">
        <v>4072281</v>
      </c>
      <c r="C166" s="67" t="s">
        <v>1270</v>
      </c>
      <c r="D166" s="67" t="s">
        <v>1269</v>
      </c>
      <c r="E166" s="75">
        <v>44168</v>
      </c>
      <c r="F166" s="66">
        <v>2020</v>
      </c>
      <c r="G166" s="76">
        <v>2020</v>
      </c>
      <c r="H166" s="67" t="s">
        <v>1604</v>
      </c>
      <c r="I166" s="67" t="s">
        <v>14</v>
      </c>
    </row>
    <row r="167" spans="1:9">
      <c r="A167" s="99">
        <v>45170</v>
      </c>
      <c r="B167" s="66">
        <v>4675347</v>
      </c>
      <c r="C167" s="67" t="s">
        <v>1274</v>
      </c>
      <c r="D167" s="67" t="s">
        <v>1273</v>
      </c>
      <c r="E167" s="75">
        <v>44883</v>
      </c>
      <c r="F167" s="66">
        <v>2022</v>
      </c>
      <c r="G167" s="76">
        <v>2022</v>
      </c>
      <c r="H167" s="67" t="s">
        <v>1600</v>
      </c>
      <c r="I167" s="67" t="s">
        <v>10</v>
      </c>
    </row>
    <row r="168" spans="1:9">
      <c r="A168" s="99">
        <v>45170</v>
      </c>
      <c r="B168" s="66">
        <v>4587863</v>
      </c>
      <c r="C168" s="67" t="s">
        <v>1249</v>
      </c>
      <c r="D168" s="67" t="s">
        <v>1248</v>
      </c>
      <c r="E168" s="75">
        <v>45076</v>
      </c>
      <c r="F168" s="66">
        <v>2021</v>
      </c>
      <c r="G168" s="76">
        <v>2023</v>
      </c>
      <c r="H168" s="67" t="s">
        <v>1600</v>
      </c>
      <c r="I168" s="67" t="s">
        <v>10</v>
      </c>
    </row>
    <row r="169" spans="1:9">
      <c r="A169" s="99">
        <v>45170</v>
      </c>
      <c r="B169" s="66">
        <v>4253756</v>
      </c>
      <c r="C169" s="67" t="s">
        <v>1247</v>
      </c>
      <c r="D169" s="67" t="s">
        <v>1246</v>
      </c>
      <c r="E169" s="75">
        <v>44405</v>
      </c>
      <c r="F169" s="66">
        <v>2020</v>
      </c>
      <c r="G169" s="76">
        <v>2021</v>
      </c>
      <c r="H169" s="67" t="s">
        <v>1603</v>
      </c>
      <c r="I169" s="67" t="s">
        <v>9</v>
      </c>
    </row>
    <row r="170" spans="1:9">
      <c r="A170" s="99">
        <v>45170</v>
      </c>
      <c r="B170" s="66">
        <v>4552799</v>
      </c>
      <c r="C170" s="67" t="s">
        <v>1264</v>
      </c>
      <c r="D170" s="67" t="s">
        <v>1263</v>
      </c>
      <c r="E170" s="75">
        <v>44883</v>
      </c>
      <c r="F170" s="66">
        <v>2021</v>
      </c>
      <c r="G170" s="76">
        <v>2022</v>
      </c>
      <c r="H170" s="67" t="s">
        <v>1600</v>
      </c>
      <c r="I170" s="67" t="s">
        <v>10</v>
      </c>
    </row>
    <row r="171" spans="1:9">
      <c r="A171" s="99">
        <v>45170</v>
      </c>
      <c r="B171" s="66">
        <v>4527516</v>
      </c>
      <c r="C171" s="67" t="s">
        <v>1266</v>
      </c>
      <c r="D171" s="67" t="s">
        <v>1265</v>
      </c>
      <c r="E171" s="75">
        <v>44741</v>
      </c>
      <c r="F171" s="66">
        <v>2022</v>
      </c>
      <c r="G171" s="76">
        <v>2022</v>
      </c>
      <c r="H171" s="67" t="s">
        <v>1604</v>
      </c>
      <c r="I171" s="67" t="s">
        <v>14</v>
      </c>
    </row>
    <row r="172" spans="1:9">
      <c r="A172" s="99">
        <v>45170</v>
      </c>
      <c r="B172" s="66">
        <v>4468353</v>
      </c>
      <c r="C172" s="67" t="s">
        <v>1259</v>
      </c>
      <c r="D172" s="67" t="s">
        <v>1258</v>
      </c>
      <c r="E172" s="75">
        <v>45097</v>
      </c>
      <c r="F172" s="66">
        <v>2021</v>
      </c>
      <c r="G172" s="76">
        <v>2023</v>
      </c>
      <c r="H172" s="67" t="s">
        <v>1600</v>
      </c>
      <c r="I172" s="67" t="s">
        <v>10</v>
      </c>
    </row>
    <row r="173" spans="1:9">
      <c r="A173" s="99">
        <v>45170</v>
      </c>
      <c r="B173" s="66">
        <v>4360363</v>
      </c>
      <c r="C173" s="67" t="s">
        <v>1245</v>
      </c>
      <c r="D173" s="67" t="s">
        <v>1244</v>
      </c>
      <c r="E173" s="75">
        <v>44932</v>
      </c>
      <c r="F173" s="66">
        <v>2021</v>
      </c>
      <c r="G173" s="76">
        <v>2022</v>
      </c>
      <c r="H173" s="67" t="s">
        <v>1600</v>
      </c>
      <c r="I173" s="67" t="s">
        <v>10</v>
      </c>
    </row>
    <row r="174" spans="1:9">
      <c r="A174" s="99">
        <v>45170</v>
      </c>
      <c r="B174" s="66">
        <v>3922283</v>
      </c>
      <c r="C174" s="67" t="s">
        <v>1280</v>
      </c>
      <c r="D174" s="67" t="s">
        <v>1279</v>
      </c>
      <c r="E174" s="75">
        <v>44027</v>
      </c>
      <c r="F174" s="66">
        <v>2019</v>
      </c>
      <c r="G174" s="76">
        <v>2020</v>
      </c>
      <c r="H174" s="67" t="s">
        <v>1606</v>
      </c>
      <c r="I174" s="67" t="s">
        <v>15</v>
      </c>
    </row>
    <row r="175" spans="1:9">
      <c r="A175" s="99">
        <v>45170</v>
      </c>
      <c r="B175" s="66">
        <v>4537961</v>
      </c>
      <c r="C175" s="67" t="s">
        <v>1257</v>
      </c>
      <c r="D175" s="67" t="s">
        <v>1256</v>
      </c>
      <c r="E175" s="75">
        <v>44890</v>
      </c>
      <c r="F175" s="66">
        <v>2021</v>
      </c>
      <c r="G175" s="76">
        <v>2022</v>
      </c>
      <c r="H175" s="67" t="s">
        <v>1600</v>
      </c>
      <c r="I175" s="67" t="s">
        <v>10</v>
      </c>
    </row>
    <row r="176" spans="1:9">
      <c r="A176" s="99">
        <v>45170</v>
      </c>
      <c r="B176" s="66">
        <v>4816824</v>
      </c>
      <c r="C176" s="67" t="s">
        <v>1272</v>
      </c>
      <c r="D176" s="67" t="s">
        <v>1271</v>
      </c>
      <c r="E176" s="75">
        <v>44981</v>
      </c>
      <c r="F176" s="66">
        <v>2022</v>
      </c>
      <c r="G176" s="76">
        <v>2022</v>
      </c>
      <c r="H176" s="67" t="s">
        <v>1600</v>
      </c>
      <c r="I176" s="67" t="s">
        <v>10</v>
      </c>
    </row>
    <row r="177" spans="1:9">
      <c r="A177" s="99">
        <v>45170</v>
      </c>
      <c r="B177" s="66">
        <v>4574387</v>
      </c>
      <c r="C177" s="67" t="s">
        <v>1262</v>
      </c>
      <c r="D177" s="67" t="s">
        <v>1238</v>
      </c>
      <c r="E177" s="75">
        <v>44848</v>
      </c>
      <c r="F177" s="66">
        <v>2021</v>
      </c>
      <c r="G177" s="76">
        <v>2022</v>
      </c>
      <c r="H177" s="67" t="s">
        <v>1600</v>
      </c>
      <c r="I177" s="67" t="s">
        <v>10</v>
      </c>
    </row>
    <row r="178" spans="1:9">
      <c r="A178" s="99">
        <v>45170</v>
      </c>
      <c r="B178" s="66">
        <v>4418146</v>
      </c>
      <c r="C178" s="67" t="s">
        <v>1261</v>
      </c>
      <c r="D178" s="67" t="s">
        <v>1260</v>
      </c>
      <c r="E178" s="75">
        <v>44944</v>
      </c>
      <c r="F178" s="66">
        <v>2021</v>
      </c>
      <c r="G178" s="76">
        <v>2022</v>
      </c>
      <c r="H178" s="67" t="s">
        <v>1605</v>
      </c>
      <c r="I178" s="67" t="s">
        <v>5</v>
      </c>
    </row>
    <row r="179" spans="1:9">
      <c r="A179" s="99">
        <v>45170</v>
      </c>
      <c r="B179" s="66">
        <v>4631038</v>
      </c>
      <c r="C179" s="67" t="s">
        <v>1255</v>
      </c>
      <c r="D179" s="67" t="s">
        <v>1254</v>
      </c>
      <c r="E179" s="75">
        <v>45037</v>
      </c>
      <c r="F179" s="66">
        <v>2022</v>
      </c>
      <c r="G179" s="76">
        <v>2022</v>
      </c>
      <c r="H179" s="67" t="s">
        <v>1600</v>
      </c>
      <c r="I179" s="67" t="s">
        <v>10</v>
      </c>
    </row>
    <row r="180" spans="1:9">
      <c r="A180" s="99">
        <v>45170</v>
      </c>
      <c r="B180" s="66">
        <v>4721292</v>
      </c>
      <c r="C180" s="67" t="s">
        <v>1239</v>
      </c>
      <c r="D180" s="67" t="s">
        <v>199</v>
      </c>
      <c r="E180" s="75">
        <v>44902</v>
      </c>
      <c r="F180" s="66">
        <v>2022</v>
      </c>
      <c r="G180" s="76">
        <v>2022</v>
      </c>
      <c r="H180" s="67" t="s">
        <v>1600</v>
      </c>
      <c r="I180" s="67" t="s">
        <v>10</v>
      </c>
    </row>
    <row r="181" spans="1:9">
      <c r="A181" s="99">
        <v>45170</v>
      </c>
      <c r="B181" s="66">
        <v>4801945</v>
      </c>
      <c r="C181" s="67" t="s">
        <v>1219</v>
      </c>
      <c r="D181" s="67" t="s">
        <v>1218</v>
      </c>
      <c r="E181" s="75">
        <v>45118</v>
      </c>
      <c r="F181" s="66">
        <v>2022</v>
      </c>
      <c r="G181" s="76">
        <v>2023</v>
      </c>
      <c r="H181" s="67" t="s">
        <v>1602</v>
      </c>
      <c r="I181" s="67" t="s">
        <v>4</v>
      </c>
    </row>
    <row r="182" spans="1:9">
      <c r="A182" s="99">
        <v>45170</v>
      </c>
      <c r="B182" s="66">
        <v>4520291</v>
      </c>
      <c r="C182" s="67" t="s">
        <v>1235</v>
      </c>
      <c r="D182" s="67" t="s">
        <v>1234</v>
      </c>
      <c r="E182" s="75">
        <v>45162</v>
      </c>
      <c r="F182" s="66">
        <v>2021</v>
      </c>
      <c r="G182" s="76">
        <v>2023</v>
      </c>
      <c r="H182" s="67" t="s">
        <v>1601</v>
      </c>
      <c r="I182" s="67" t="s">
        <v>13</v>
      </c>
    </row>
    <row r="183" spans="1:9">
      <c r="A183" s="99">
        <v>45170</v>
      </c>
      <c r="B183" s="66">
        <v>4739561</v>
      </c>
      <c r="C183" s="67" t="s">
        <v>1217</v>
      </c>
      <c r="D183" s="67" t="s">
        <v>1216</v>
      </c>
      <c r="E183" s="75">
        <v>45035</v>
      </c>
      <c r="F183" s="66">
        <v>2022</v>
      </c>
      <c r="G183" s="76">
        <v>2022</v>
      </c>
      <c r="H183" s="67" t="s">
        <v>1606</v>
      </c>
      <c r="I183" s="67" t="s">
        <v>15</v>
      </c>
    </row>
    <row r="184" spans="1:9">
      <c r="A184" s="99">
        <v>45170</v>
      </c>
      <c r="B184" s="66">
        <v>3964006</v>
      </c>
      <c r="C184" s="67" t="s">
        <v>1209</v>
      </c>
      <c r="D184" s="67" t="s">
        <v>1208</v>
      </c>
      <c r="E184" s="75">
        <v>44405</v>
      </c>
      <c r="F184" s="66">
        <v>2019</v>
      </c>
      <c r="G184" s="76">
        <v>2021</v>
      </c>
      <c r="H184" s="67" t="s">
        <v>1600</v>
      </c>
      <c r="I184" s="67" t="s">
        <v>10</v>
      </c>
    </row>
    <row r="185" spans="1:9">
      <c r="A185" s="99">
        <v>45170</v>
      </c>
      <c r="B185" s="66">
        <v>4131365</v>
      </c>
      <c r="C185" s="67" t="s">
        <v>1225</v>
      </c>
      <c r="D185" s="67" t="s">
        <v>1224</v>
      </c>
      <c r="E185" s="75">
        <v>44231</v>
      </c>
      <c r="F185" s="66">
        <v>2020</v>
      </c>
      <c r="G185" s="76">
        <v>2020</v>
      </c>
      <c r="H185" s="67" t="s">
        <v>1603</v>
      </c>
      <c r="I185" s="67" t="s">
        <v>9</v>
      </c>
    </row>
    <row r="186" spans="1:9">
      <c r="A186" s="99">
        <v>45170</v>
      </c>
      <c r="B186" s="66">
        <v>4484058</v>
      </c>
      <c r="C186" s="67" t="s">
        <v>1221</v>
      </c>
      <c r="D186" s="67" t="s">
        <v>1220</v>
      </c>
      <c r="E186" s="75">
        <v>44993</v>
      </c>
      <c r="F186" s="66">
        <v>2021</v>
      </c>
      <c r="G186" s="76">
        <v>2022</v>
      </c>
      <c r="H186" s="67" t="s">
        <v>1603</v>
      </c>
      <c r="I186" s="67" t="s">
        <v>9</v>
      </c>
    </row>
    <row r="187" spans="1:9">
      <c r="A187" s="99">
        <v>45170</v>
      </c>
      <c r="B187" s="66">
        <v>4821794</v>
      </c>
      <c r="C187" s="67" t="s">
        <v>1193</v>
      </c>
      <c r="D187" s="67" t="s">
        <v>410</v>
      </c>
      <c r="E187" s="75">
        <v>45090</v>
      </c>
      <c r="F187" s="66">
        <v>2022</v>
      </c>
      <c r="G187" s="76">
        <v>2023</v>
      </c>
      <c r="H187" s="67" t="s">
        <v>1600</v>
      </c>
      <c r="I187" s="67" t="s">
        <v>10</v>
      </c>
    </row>
    <row r="188" spans="1:9">
      <c r="A188" s="99">
        <v>45170</v>
      </c>
      <c r="B188" s="66">
        <v>4786370</v>
      </c>
      <c r="C188" s="67" t="s">
        <v>1195</v>
      </c>
      <c r="D188" s="67" t="s">
        <v>1194</v>
      </c>
      <c r="E188" s="75">
        <v>45007</v>
      </c>
      <c r="F188" s="66">
        <v>2022</v>
      </c>
      <c r="G188" s="76">
        <v>2022</v>
      </c>
      <c r="H188" s="67" t="s">
        <v>1600</v>
      </c>
      <c r="I188" s="67" t="s">
        <v>10</v>
      </c>
    </row>
    <row r="189" spans="1:9">
      <c r="A189" s="99">
        <v>45170</v>
      </c>
      <c r="B189" s="66">
        <v>4373852</v>
      </c>
      <c r="C189" s="67" t="s">
        <v>1237</v>
      </c>
      <c r="D189" s="67" t="s">
        <v>1236</v>
      </c>
      <c r="E189" s="75">
        <v>44806</v>
      </c>
      <c r="F189" s="66">
        <v>2021</v>
      </c>
      <c r="G189" s="76">
        <v>2022</v>
      </c>
      <c r="H189" s="67" t="s">
        <v>1600</v>
      </c>
      <c r="I189" s="67" t="s">
        <v>10</v>
      </c>
    </row>
    <row r="190" spans="1:9">
      <c r="A190" s="99">
        <v>45170</v>
      </c>
      <c r="B190" s="66">
        <v>4547888</v>
      </c>
      <c r="C190" s="67" t="s">
        <v>1215</v>
      </c>
      <c r="D190" s="67" t="s">
        <v>1214</v>
      </c>
      <c r="E190" s="75">
        <v>44944</v>
      </c>
      <c r="F190" s="66">
        <v>2021</v>
      </c>
      <c r="G190" s="76">
        <v>2022</v>
      </c>
      <c r="H190" s="67" t="s">
        <v>1600</v>
      </c>
      <c r="I190" s="67" t="s">
        <v>10</v>
      </c>
    </row>
    <row r="191" spans="1:9">
      <c r="A191" s="99">
        <v>45170</v>
      </c>
      <c r="B191" s="66">
        <v>4675666</v>
      </c>
      <c r="C191" s="67" t="s">
        <v>1211</v>
      </c>
      <c r="D191" s="67" t="s">
        <v>1210</v>
      </c>
      <c r="E191" s="75">
        <v>45132</v>
      </c>
      <c r="F191" s="66">
        <v>2022</v>
      </c>
      <c r="G191" s="76">
        <v>2023</v>
      </c>
      <c r="H191" s="67" t="s">
        <v>1601</v>
      </c>
      <c r="I191" s="67" t="s">
        <v>13</v>
      </c>
    </row>
    <row r="192" spans="1:9">
      <c r="A192" s="99">
        <v>45170</v>
      </c>
      <c r="B192" s="66">
        <v>4649672</v>
      </c>
      <c r="C192" s="67" t="s">
        <v>1233</v>
      </c>
      <c r="D192" s="67" t="s">
        <v>1232</v>
      </c>
      <c r="E192" s="75">
        <v>44911</v>
      </c>
      <c r="F192" s="66">
        <v>2022</v>
      </c>
      <c r="G192" s="76">
        <v>2022</v>
      </c>
      <c r="H192" s="67" t="s">
        <v>1600</v>
      </c>
      <c r="I192" s="67" t="s">
        <v>10</v>
      </c>
    </row>
    <row r="193" spans="1:9">
      <c r="A193" s="99">
        <v>45170</v>
      </c>
      <c r="B193" s="66">
        <v>4277297</v>
      </c>
      <c r="C193" s="67" t="s">
        <v>1227</v>
      </c>
      <c r="D193" s="67" t="s">
        <v>1226</v>
      </c>
      <c r="E193" s="75">
        <v>44657</v>
      </c>
      <c r="F193" s="66">
        <v>2020</v>
      </c>
      <c r="G193" s="76">
        <v>2021</v>
      </c>
      <c r="H193" s="67" t="s">
        <v>1600</v>
      </c>
      <c r="I193" s="67" t="s">
        <v>10</v>
      </c>
    </row>
    <row r="194" spans="1:9">
      <c r="A194" s="99">
        <v>45170</v>
      </c>
      <c r="B194" s="66">
        <v>3694095</v>
      </c>
      <c r="C194" s="67" t="s">
        <v>1229</v>
      </c>
      <c r="D194" s="67" t="s">
        <v>1228</v>
      </c>
      <c r="E194" s="75">
        <v>44816</v>
      </c>
      <c r="F194" s="66">
        <v>2018</v>
      </c>
      <c r="G194" s="76">
        <v>2022</v>
      </c>
      <c r="H194" s="67" t="s">
        <v>1607</v>
      </c>
      <c r="I194" s="67" t="s">
        <v>12</v>
      </c>
    </row>
    <row r="195" spans="1:9">
      <c r="A195" s="99">
        <v>45170</v>
      </c>
      <c r="B195" s="66">
        <v>4466991</v>
      </c>
      <c r="C195" s="67" t="s">
        <v>1223</v>
      </c>
      <c r="D195" s="67" t="s">
        <v>1222</v>
      </c>
      <c r="E195" s="75">
        <v>44854</v>
      </c>
      <c r="F195" s="66">
        <v>2021</v>
      </c>
      <c r="G195" s="76">
        <v>2022</v>
      </c>
      <c r="H195" s="67" t="s">
        <v>1600</v>
      </c>
      <c r="I195" s="67" t="s">
        <v>10</v>
      </c>
    </row>
    <row r="196" spans="1:9">
      <c r="A196" s="99">
        <v>45170</v>
      </c>
      <c r="B196" s="66">
        <v>4192504</v>
      </c>
      <c r="C196" s="67" t="s">
        <v>1243</v>
      </c>
      <c r="D196" s="67" t="s">
        <v>1242</v>
      </c>
      <c r="E196" s="75">
        <v>44657</v>
      </c>
      <c r="F196" s="66">
        <v>2020</v>
      </c>
      <c r="G196" s="76">
        <v>2021</v>
      </c>
      <c r="H196" s="67" t="s">
        <v>1601</v>
      </c>
      <c r="I196" s="67" t="s">
        <v>13</v>
      </c>
    </row>
    <row r="197" spans="1:9">
      <c r="A197" s="99">
        <v>45170</v>
      </c>
      <c r="B197" s="66">
        <v>4093818</v>
      </c>
      <c r="C197" s="67" t="s">
        <v>1205</v>
      </c>
      <c r="D197" s="67" t="s">
        <v>1204</v>
      </c>
      <c r="E197" s="75">
        <v>44446</v>
      </c>
      <c r="F197" s="66">
        <v>2020</v>
      </c>
      <c r="G197" s="76">
        <v>2021</v>
      </c>
      <c r="H197" s="67" t="s">
        <v>1603</v>
      </c>
      <c r="I197" s="67" t="s">
        <v>9</v>
      </c>
    </row>
    <row r="198" spans="1:9">
      <c r="A198" s="99">
        <v>45170</v>
      </c>
      <c r="B198" s="66">
        <v>4256489</v>
      </c>
      <c r="C198" s="67" t="s">
        <v>1203</v>
      </c>
      <c r="D198" s="67" t="s">
        <v>1202</v>
      </c>
      <c r="E198" s="75">
        <v>44461</v>
      </c>
      <c r="F198" s="66">
        <v>2020</v>
      </c>
      <c r="G198" s="76">
        <v>2021</v>
      </c>
      <c r="H198" s="67" t="s">
        <v>1600</v>
      </c>
      <c r="I198" s="67" t="s">
        <v>10</v>
      </c>
    </row>
    <row r="199" spans="1:9">
      <c r="A199" s="99">
        <v>45170</v>
      </c>
      <c r="B199" s="66">
        <v>4367214</v>
      </c>
      <c r="C199" s="67" t="s">
        <v>1201</v>
      </c>
      <c r="D199" s="67" t="s">
        <v>1200</v>
      </c>
      <c r="E199" s="75">
        <v>44974</v>
      </c>
      <c r="F199" s="66">
        <v>2021</v>
      </c>
      <c r="G199" s="76">
        <v>2022</v>
      </c>
      <c r="H199" s="67" t="s">
        <v>1607</v>
      </c>
      <c r="I199" s="67" t="s">
        <v>12</v>
      </c>
    </row>
    <row r="200" spans="1:9">
      <c r="A200" s="99">
        <v>45170</v>
      </c>
      <c r="B200" s="66">
        <v>4703789</v>
      </c>
      <c r="C200" s="67" t="s">
        <v>1197</v>
      </c>
      <c r="D200" s="67" t="s">
        <v>1196</v>
      </c>
      <c r="E200" s="75">
        <v>44916</v>
      </c>
      <c r="F200" s="66">
        <v>2022</v>
      </c>
      <c r="G200" s="76">
        <v>2022</v>
      </c>
      <c r="H200" s="67" t="s">
        <v>1613</v>
      </c>
      <c r="I200" s="67" t="s">
        <v>16</v>
      </c>
    </row>
    <row r="201" spans="1:9">
      <c r="A201" s="99">
        <v>45170</v>
      </c>
      <c r="B201" s="66">
        <v>4215592</v>
      </c>
      <c r="C201" s="67" t="s">
        <v>1241</v>
      </c>
      <c r="D201" s="67" t="s">
        <v>1240</v>
      </c>
      <c r="E201" s="75">
        <v>45061</v>
      </c>
      <c r="F201" s="66">
        <v>2020</v>
      </c>
      <c r="G201" s="76">
        <v>2023</v>
      </c>
      <c r="H201" s="67" t="s">
        <v>1606</v>
      </c>
      <c r="I201" s="67" t="s">
        <v>15</v>
      </c>
    </row>
    <row r="202" spans="1:9">
      <c r="A202" s="99">
        <v>45170</v>
      </c>
      <c r="B202" s="66">
        <v>4660641</v>
      </c>
      <c r="C202" s="67" t="s">
        <v>1231</v>
      </c>
      <c r="D202" s="67" t="s">
        <v>1230</v>
      </c>
      <c r="E202" s="75">
        <v>45156</v>
      </c>
      <c r="F202" s="66">
        <v>2022</v>
      </c>
      <c r="G202" s="76">
        <v>2023</v>
      </c>
      <c r="H202" s="67" t="s">
        <v>1604</v>
      </c>
      <c r="I202" s="67" t="s">
        <v>14</v>
      </c>
    </row>
    <row r="203" spans="1:9">
      <c r="A203" s="99">
        <v>45170</v>
      </c>
      <c r="B203" s="66">
        <v>4044672</v>
      </c>
      <c r="C203" s="67" t="s">
        <v>1207</v>
      </c>
      <c r="D203" s="67" t="s">
        <v>1206</v>
      </c>
      <c r="E203" s="75">
        <v>44350</v>
      </c>
      <c r="F203" s="66">
        <v>2019</v>
      </c>
      <c r="G203" s="76">
        <v>2021</v>
      </c>
      <c r="H203" s="67" t="s">
        <v>1600</v>
      </c>
      <c r="I203" s="67" t="s">
        <v>10</v>
      </c>
    </row>
    <row r="204" spans="1:9">
      <c r="A204" s="99">
        <v>45170</v>
      </c>
      <c r="B204" s="66">
        <v>4503951</v>
      </c>
      <c r="C204" s="67" t="s">
        <v>1199</v>
      </c>
      <c r="D204" s="67" t="s">
        <v>1198</v>
      </c>
      <c r="E204" s="75">
        <v>45097</v>
      </c>
      <c r="F204" s="66">
        <v>2021</v>
      </c>
      <c r="G204" s="76">
        <v>2023</v>
      </c>
      <c r="H204" s="67" t="s">
        <v>1600</v>
      </c>
      <c r="I204" s="67" t="s">
        <v>10</v>
      </c>
    </row>
    <row r="205" spans="1:9">
      <c r="A205" s="99">
        <v>45170</v>
      </c>
      <c r="B205" s="66">
        <v>4469889</v>
      </c>
      <c r="C205" s="67" t="s">
        <v>1186</v>
      </c>
      <c r="D205" s="67" t="s">
        <v>1185</v>
      </c>
      <c r="E205" s="75">
        <v>45021</v>
      </c>
      <c r="F205" s="66">
        <v>2021</v>
      </c>
      <c r="G205" s="76">
        <v>2022</v>
      </c>
      <c r="H205" s="67" t="s">
        <v>1600</v>
      </c>
      <c r="I205" s="67" t="s">
        <v>10</v>
      </c>
    </row>
    <row r="206" spans="1:9">
      <c r="A206" s="99">
        <v>45170</v>
      </c>
      <c r="B206" s="66">
        <v>4641093</v>
      </c>
      <c r="C206" s="67" t="s">
        <v>1213</v>
      </c>
      <c r="D206" s="67" t="s">
        <v>1212</v>
      </c>
      <c r="E206" s="75">
        <v>44942</v>
      </c>
      <c r="F206" s="66">
        <v>2022</v>
      </c>
      <c r="G206" s="76">
        <v>2022</v>
      </c>
      <c r="H206" s="67" t="s">
        <v>1600</v>
      </c>
      <c r="I206" s="67" t="s">
        <v>10</v>
      </c>
    </row>
    <row r="207" spans="1:9">
      <c r="A207" s="99">
        <v>45170</v>
      </c>
      <c r="B207" s="66">
        <v>4362289</v>
      </c>
      <c r="C207" s="67" t="s">
        <v>1152</v>
      </c>
      <c r="D207" s="67" t="s">
        <v>1151</v>
      </c>
      <c r="E207" s="75">
        <v>44671</v>
      </c>
      <c r="F207" s="66">
        <v>2021</v>
      </c>
      <c r="G207" s="76">
        <v>2021</v>
      </c>
      <c r="H207" s="67" t="s">
        <v>1601</v>
      </c>
      <c r="I207" s="67" t="s">
        <v>13</v>
      </c>
    </row>
    <row r="208" spans="1:9">
      <c r="A208" s="99">
        <v>45170</v>
      </c>
      <c r="B208" s="66">
        <v>4365932</v>
      </c>
      <c r="C208" s="67" t="s">
        <v>1190</v>
      </c>
      <c r="D208" s="67" t="s">
        <v>1189</v>
      </c>
      <c r="E208" s="75">
        <v>44900</v>
      </c>
      <c r="F208" s="66">
        <v>2021</v>
      </c>
      <c r="G208" s="76">
        <v>2022</v>
      </c>
      <c r="H208" s="67" t="s">
        <v>1601</v>
      </c>
      <c r="I208" s="67" t="s">
        <v>13</v>
      </c>
    </row>
    <row r="209" spans="1:9">
      <c r="A209" s="99">
        <v>45170</v>
      </c>
      <c r="B209" s="66">
        <v>4662690</v>
      </c>
      <c r="C209" s="67" t="s">
        <v>1184</v>
      </c>
      <c r="D209" s="67" t="s">
        <v>1183</v>
      </c>
      <c r="E209" s="75">
        <v>45013</v>
      </c>
      <c r="F209" s="66">
        <v>2022</v>
      </c>
      <c r="G209" s="76">
        <v>2022</v>
      </c>
      <c r="H209" s="67" t="s">
        <v>1600</v>
      </c>
      <c r="I209" s="67" t="s">
        <v>10</v>
      </c>
    </row>
    <row r="210" spans="1:9">
      <c r="A210" s="99">
        <v>45170</v>
      </c>
      <c r="B210" s="66">
        <v>4052467</v>
      </c>
      <c r="C210" s="67" t="s">
        <v>1166</v>
      </c>
      <c r="D210" s="67" t="s">
        <v>1165</v>
      </c>
      <c r="E210" s="75">
        <v>44238</v>
      </c>
      <c r="F210" s="66">
        <v>2019</v>
      </c>
      <c r="G210" s="76">
        <v>2020</v>
      </c>
      <c r="H210" s="67" t="s">
        <v>1600</v>
      </c>
      <c r="I210" s="67" t="s">
        <v>10</v>
      </c>
    </row>
    <row r="211" spans="1:9">
      <c r="A211" s="99">
        <v>45170</v>
      </c>
      <c r="B211" s="66">
        <v>4768048</v>
      </c>
      <c r="C211" s="67" t="s">
        <v>1174</v>
      </c>
      <c r="D211" s="67" t="s">
        <v>1173</v>
      </c>
      <c r="E211" s="75">
        <v>45085</v>
      </c>
      <c r="F211" s="66">
        <v>2022</v>
      </c>
      <c r="G211" s="76">
        <v>2023</v>
      </c>
      <c r="H211" s="67" t="s">
        <v>1600</v>
      </c>
      <c r="I211" s="67" t="s">
        <v>10</v>
      </c>
    </row>
    <row r="212" spans="1:9">
      <c r="A212" s="99">
        <v>45170</v>
      </c>
      <c r="B212" s="66">
        <v>4657233</v>
      </c>
      <c r="C212" s="67" t="s">
        <v>1158</v>
      </c>
      <c r="D212" s="67" t="s">
        <v>1157</v>
      </c>
      <c r="E212" s="75">
        <v>44937</v>
      </c>
      <c r="F212" s="66">
        <v>2022</v>
      </c>
      <c r="G212" s="76">
        <v>2022</v>
      </c>
      <c r="H212" s="67" t="s">
        <v>1600</v>
      </c>
      <c r="I212" s="67" t="s">
        <v>10</v>
      </c>
    </row>
    <row r="213" spans="1:9">
      <c r="A213" s="99">
        <v>45170</v>
      </c>
      <c r="B213" s="66">
        <v>4263410</v>
      </c>
      <c r="C213" s="67" t="s">
        <v>1192</v>
      </c>
      <c r="D213" s="67" t="s">
        <v>1191</v>
      </c>
      <c r="E213" s="75">
        <v>44713</v>
      </c>
      <c r="F213" s="66">
        <v>2020</v>
      </c>
      <c r="G213" s="76">
        <v>2022</v>
      </c>
      <c r="H213" s="67" t="s">
        <v>1600</v>
      </c>
      <c r="I213" s="67" t="s">
        <v>10</v>
      </c>
    </row>
    <row r="214" spans="1:9">
      <c r="A214" s="99">
        <v>45170</v>
      </c>
      <c r="B214" s="66">
        <v>4520589</v>
      </c>
      <c r="C214" s="67" t="s">
        <v>1188</v>
      </c>
      <c r="D214" s="67" t="s">
        <v>1187</v>
      </c>
      <c r="E214" s="75">
        <v>44658</v>
      </c>
      <c r="F214" s="66">
        <v>2021</v>
      </c>
      <c r="G214" s="76">
        <v>2021</v>
      </c>
      <c r="H214" s="67" t="s">
        <v>1600</v>
      </c>
      <c r="I214" s="67" t="s">
        <v>10</v>
      </c>
    </row>
    <row r="215" spans="1:9">
      <c r="A215" s="99">
        <v>45170</v>
      </c>
      <c r="B215" s="66">
        <v>4150084</v>
      </c>
      <c r="C215" s="67" t="s">
        <v>1154</v>
      </c>
      <c r="D215" s="67" t="s">
        <v>1153</v>
      </c>
      <c r="E215" s="75">
        <v>44239</v>
      </c>
      <c r="F215" s="66">
        <v>2020</v>
      </c>
      <c r="G215" s="76">
        <v>2020</v>
      </c>
      <c r="H215" s="67" t="s">
        <v>1600</v>
      </c>
      <c r="I215" s="67" t="s">
        <v>10</v>
      </c>
    </row>
    <row r="216" spans="1:9">
      <c r="A216" s="99">
        <v>45170</v>
      </c>
      <c r="B216" s="66">
        <v>4580325</v>
      </c>
      <c r="C216" s="67" t="s">
        <v>1176</v>
      </c>
      <c r="D216" s="67" t="s">
        <v>1175</v>
      </c>
      <c r="E216" s="75">
        <v>44672</v>
      </c>
      <c r="F216" s="66">
        <v>2021</v>
      </c>
      <c r="G216" s="76">
        <v>2021</v>
      </c>
      <c r="H216" s="67" t="s">
        <v>1600</v>
      </c>
      <c r="I216" s="67" t="s">
        <v>10</v>
      </c>
    </row>
    <row r="217" spans="1:9">
      <c r="A217" s="99">
        <v>45170</v>
      </c>
      <c r="B217" s="66">
        <v>4459563</v>
      </c>
      <c r="C217" s="67" t="s">
        <v>1162</v>
      </c>
      <c r="D217" s="67" t="s">
        <v>1161</v>
      </c>
      <c r="E217" s="75">
        <v>44602</v>
      </c>
      <c r="F217" s="66">
        <v>2021</v>
      </c>
      <c r="G217" s="76">
        <v>2021</v>
      </c>
      <c r="H217" s="67" t="s">
        <v>1603</v>
      </c>
      <c r="I217" s="67" t="s">
        <v>9</v>
      </c>
    </row>
    <row r="218" spans="1:9">
      <c r="A218" s="99">
        <v>45170</v>
      </c>
      <c r="B218" s="66">
        <v>4602831</v>
      </c>
      <c r="C218" s="67" t="s">
        <v>1160</v>
      </c>
      <c r="D218" s="67" t="s">
        <v>1159</v>
      </c>
      <c r="E218" s="75">
        <v>44797</v>
      </c>
      <c r="F218" s="66">
        <v>2022</v>
      </c>
      <c r="G218" s="76">
        <v>2022</v>
      </c>
      <c r="H218" s="67" t="s">
        <v>1600</v>
      </c>
      <c r="I218" s="67" t="s">
        <v>10</v>
      </c>
    </row>
    <row r="219" spans="1:9">
      <c r="A219" s="99">
        <v>45170</v>
      </c>
      <c r="B219" s="66">
        <v>4499650</v>
      </c>
      <c r="C219" s="67" t="s">
        <v>1180</v>
      </c>
      <c r="D219" s="67" t="s">
        <v>1179</v>
      </c>
      <c r="E219" s="75">
        <v>45147</v>
      </c>
      <c r="F219" s="66">
        <v>2021</v>
      </c>
      <c r="G219" s="76">
        <v>2023</v>
      </c>
      <c r="H219" s="67" t="s">
        <v>1600</v>
      </c>
      <c r="I219" s="67" t="s">
        <v>10</v>
      </c>
    </row>
    <row r="220" spans="1:9">
      <c r="A220" s="99">
        <v>45170</v>
      </c>
      <c r="B220" s="66">
        <v>4213408</v>
      </c>
      <c r="C220" s="67" t="s">
        <v>1172</v>
      </c>
      <c r="D220" s="67" t="s">
        <v>1171</v>
      </c>
      <c r="E220" s="75">
        <v>44635</v>
      </c>
      <c r="F220" s="66">
        <v>2020</v>
      </c>
      <c r="G220" s="76">
        <v>2021</v>
      </c>
      <c r="H220" s="67" t="s">
        <v>1600</v>
      </c>
      <c r="I220" s="67" t="s">
        <v>10</v>
      </c>
    </row>
    <row r="221" spans="1:9">
      <c r="A221" s="99">
        <v>45170</v>
      </c>
      <c r="B221" s="66">
        <v>4707549</v>
      </c>
      <c r="C221" s="67" t="s">
        <v>1156</v>
      </c>
      <c r="D221" s="67" t="s">
        <v>1155</v>
      </c>
      <c r="E221" s="75">
        <v>45159</v>
      </c>
      <c r="F221" s="66">
        <v>2022</v>
      </c>
      <c r="G221" s="76">
        <v>2023</v>
      </c>
      <c r="H221" s="67" t="s">
        <v>1603</v>
      </c>
      <c r="I221" s="67" t="s">
        <v>9</v>
      </c>
    </row>
    <row r="222" spans="1:9">
      <c r="A222" s="99">
        <v>45170</v>
      </c>
      <c r="B222" s="66">
        <v>4446157</v>
      </c>
      <c r="C222" s="67" t="s">
        <v>1150</v>
      </c>
      <c r="D222" s="67" t="s">
        <v>1149</v>
      </c>
      <c r="E222" s="75">
        <v>44791</v>
      </c>
      <c r="F222" s="66">
        <v>2021</v>
      </c>
      <c r="G222" s="76">
        <v>2022</v>
      </c>
      <c r="H222" s="67" t="s">
        <v>1600</v>
      </c>
      <c r="I222" s="67" t="s">
        <v>10</v>
      </c>
    </row>
    <row r="223" spans="1:9">
      <c r="A223" s="99">
        <v>45170</v>
      </c>
      <c r="B223" s="66">
        <v>4564425</v>
      </c>
      <c r="C223" s="67" t="s">
        <v>1168</v>
      </c>
      <c r="D223" s="67" t="s">
        <v>1167</v>
      </c>
      <c r="E223" s="75">
        <v>44820</v>
      </c>
      <c r="F223" s="66">
        <v>2021</v>
      </c>
      <c r="G223" s="76">
        <v>2022</v>
      </c>
      <c r="H223" s="67" t="s">
        <v>1600</v>
      </c>
      <c r="I223" s="67" t="s">
        <v>10</v>
      </c>
    </row>
    <row r="224" spans="1:9">
      <c r="A224" s="99">
        <v>45170</v>
      </c>
      <c r="B224" s="66">
        <v>4318611</v>
      </c>
      <c r="C224" s="67" t="s">
        <v>1182</v>
      </c>
      <c r="D224" s="67" t="s">
        <v>1181</v>
      </c>
      <c r="E224" s="75">
        <v>44614</v>
      </c>
      <c r="F224" s="66">
        <v>2021</v>
      </c>
      <c r="G224" s="76">
        <v>2021</v>
      </c>
      <c r="H224" s="67" t="s">
        <v>1600</v>
      </c>
      <c r="I224" s="67" t="s">
        <v>10</v>
      </c>
    </row>
    <row r="225" spans="1:9">
      <c r="A225" s="99">
        <v>45170</v>
      </c>
      <c r="B225" s="66">
        <v>4569005</v>
      </c>
      <c r="C225" s="67" t="s">
        <v>1178</v>
      </c>
      <c r="D225" s="67" t="s">
        <v>1177</v>
      </c>
      <c r="E225" s="75">
        <v>45147</v>
      </c>
      <c r="F225" s="66">
        <v>2021</v>
      </c>
      <c r="G225" s="76">
        <v>2023</v>
      </c>
      <c r="H225" s="67" t="s">
        <v>1600</v>
      </c>
      <c r="I225" s="67" t="s">
        <v>10</v>
      </c>
    </row>
    <row r="226" spans="1:9">
      <c r="A226" s="99">
        <v>45170</v>
      </c>
      <c r="B226" s="66">
        <v>4216478</v>
      </c>
      <c r="C226" s="67" t="s">
        <v>1170</v>
      </c>
      <c r="D226" s="67" t="s">
        <v>1169</v>
      </c>
      <c r="E226" s="75">
        <v>44823</v>
      </c>
      <c r="F226" s="66">
        <v>2020</v>
      </c>
      <c r="G226" s="76">
        <v>2022</v>
      </c>
      <c r="H226" s="67" t="s">
        <v>1600</v>
      </c>
      <c r="I226" s="67" t="s">
        <v>10</v>
      </c>
    </row>
    <row r="227" spans="1:9">
      <c r="A227" s="99">
        <v>45170</v>
      </c>
      <c r="B227" s="66">
        <v>4322625</v>
      </c>
      <c r="C227" s="67" t="s">
        <v>1164</v>
      </c>
      <c r="D227" s="67" t="s">
        <v>1163</v>
      </c>
      <c r="E227" s="75">
        <v>44370</v>
      </c>
      <c r="F227" s="66">
        <v>2021</v>
      </c>
      <c r="G227" s="76">
        <v>2021</v>
      </c>
      <c r="H227" s="67" t="s">
        <v>1602</v>
      </c>
      <c r="I227" s="67" t="s">
        <v>4</v>
      </c>
    </row>
    <row r="228" spans="1:9">
      <c r="A228" s="99">
        <v>45170</v>
      </c>
      <c r="B228" s="66">
        <v>4069317</v>
      </c>
      <c r="C228" s="67" t="s">
        <v>1128</v>
      </c>
      <c r="D228" s="67" t="s">
        <v>1127</v>
      </c>
      <c r="E228" s="75">
        <v>44663</v>
      </c>
      <c r="F228" s="66">
        <v>2020</v>
      </c>
      <c r="G228" s="76">
        <v>2021</v>
      </c>
      <c r="H228" s="67" t="s">
        <v>1603</v>
      </c>
      <c r="I228" s="67" t="s">
        <v>9</v>
      </c>
    </row>
    <row r="229" spans="1:9">
      <c r="A229" s="99">
        <v>45170</v>
      </c>
      <c r="B229" s="66">
        <v>4513285</v>
      </c>
      <c r="C229" s="67" t="s">
        <v>1108</v>
      </c>
      <c r="D229" s="67" t="s">
        <v>1107</v>
      </c>
      <c r="E229" s="75">
        <v>44902</v>
      </c>
      <c r="F229" s="66">
        <v>2021</v>
      </c>
      <c r="G229" s="76">
        <v>2022</v>
      </c>
      <c r="H229" s="67" t="s">
        <v>1600</v>
      </c>
      <c r="I229" s="67" t="s">
        <v>10</v>
      </c>
    </row>
    <row r="230" spans="1:9">
      <c r="A230" s="99">
        <v>45170</v>
      </c>
      <c r="B230" s="66">
        <v>4651224</v>
      </c>
      <c r="C230" s="67" t="s">
        <v>1106</v>
      </c>
      <c r="D230" s="67" t="s">
        <v>1105</v>
      </c>
      <c r="E230" s="75">
        <v>45078</v>
      </c>
      <c r="F230" s="66">
        <v>2022</v>
      </c>
      <c r="G230" s="76">
        <v>2023</v>
      </c>
      <c r="H230" s="67" t="s">
        <v>1600</v>
      </c>
      <c r="I230" s="67" t="s">
        <v>10</v>
      </c>
    </row>
    <row r="231" spans="1:9">
      <c r="A231" s="99">
        <v>45170</v>
      </c>
      <c r="B231" s="66">
        <v>4854256</v>
      </c>
      <c r="C231" s="67" t="s">
        <v>1114</v>
      </c>
      <c r="D231" s="67" t="s">
        <v>1113</v>
      </c>
      <c r="E231" s="75">
        <v>45112</v>
      </c>
      <c r="F231" s="66">
        <v>2022</v>
      </c>
      <c r="G231" s="76">
        <v>2023</v>
      </c>
      <c r="H231" s="67" t="s">
        <v>1602</v>
      </c>
      <c r="I231" s="67" t="s">
        <v>4</v>
      </c>
    </row>
    <row r="232" spans="1:9">
      <c r="A232" s="99">
        <v>45170</v>
      </c>
      <c r="B232" s="66">
        <v>4082450</v>
      </c>
      <c r="C232" s="67" t="s">
        <v>1112</v>
      </c>
      <c r="D232" s="67" t="s">
        <v>1111</v>
      </c>
      <c r="E232" s="75">
        <v>44708</v>
      </c>
      <c r="F232" s="66">
        <v>2020</v>
      </c>
      <c r="G232" s="76">
        <v>2022</v>
      </c>
      <c r="H232" s="67" t="s">
        <v>1600</v>
      </c>
      <c r="I232" s="67" t="s">
        <v>10</v>
      </c>
    </row>
    <row r="233" spans="1:9">
      <c r="A233" s="99">
        <v>45170</v>
      </c>
      <c r="B233" s="66">
        <v>4519350</v>
      </c>
      <c r="C233" s="67" t="s">
        <v>1134</v>
      </c>
      <c r="D233" s="67" t="s">
        <v>1133</v>
      </c>
      <c r="E233" s="75">
        <v>45064</v>
      </c>
      <c r="F233" s="66">
        <v>2021</v>
      </c>
      <c r="G233" s="76">
        <v>2023</v>
      </c>
      <c r="H233" s="67" t="s">
        <v>1602</v>
      </c>
      <c r="I233" s="67" t="s">
        <v>4</v>
      </c>
    </row>
    <row r="234" spans="1:9">
      <c r="A234" s="99">
        <v>45170</v>
      </c>
      <c r="B234" s="66">
        <v>4484632</v>
      </c>
      <c r="C234" s="67" t="s">
        <v>1148</v>
      </c>
      <c r="D234" s="67" t="s">
        <v>1147</v>
      </c>
      <c r="E234" s="75">
        <v>44727</v>
      </c>
      <c r="F234" s="66">
        <v>2022</v>
      </c>
      <c r="G234" s="76">
        <v>2022</v>
      </c>
      <c r="H234" s="67" t="s">
        <v>1603</v>
      </c>
      <c r="I234" s="67" t="s">
        <v>9</v>
      </c>
    </row>
    <row r="235" spans="1:9">
      <c r="A235" s="99">
        <v>45170</v>
      </c>
      <c r="B235" s="66">
        <v>4338674</v>
      </c>
      <c r="C235" s="67" t="s">
        <v>1118</v>
      </c>
      <c r="D235" s="67" t="s">
        <v>1117</v>
      </c>
      <c r="E235" s="75">
        <v>44657</v>
      </c>
      <c r="F235" s="66">
        <v>2021</v>
      </c>
      <c r="G235" s="76">
        <v>2021</v>
      </c>
      <c r="H235" s="67" t="s">
        <v>1600</v>
      </c>
      <c r="I235" s="67" t="s">
        <v>10</v>
      </c>
    </row>
    <row r="236" spans="1:9">
      <c r="A236" s="99">
        <v>45170</v>
      </c>
      <c r="B236" s="66">
        <v>4688285</v>
      </c>
      <c r="C236" s="67" t="s">
        <v>1124</v>
      </c>
      <c r="D236" s="67" t="s">
        <v>1123</v>
      </c>
      <c r="E236" s="75">
        <v>44839</v>
      </c>
      <c r="F236" s="66">
        <v>2022</v>
      </c>
      <c r="G236" s="76">
        <v>2022</v>
      </c>
      <c r="H236" s="67" t="s">
        <v>1600</v>
      </c>
      <c r="I236" s="67" t="s">
        <v>10</v>
      </c>
    </row>
    <row r="237" spans="1:9">
      <c r="A237" s="99">
        <v>45170</v>
      </c>
      <c r="B237" s="66">
        <v>4345835</v>
      </c>
      <c r="C237" s="67" t="s">
        <v>1144</v>
      </c>
      <c r="D237" s="67" t="s">
        <v>1143</v>
      </c>
      <c r="E237" s="75">
        <v>44596</v>
      </c>
      <c r="F237" s="66">
        <v>2021</v>
      </c>
      <c r="G237" s="76">
        <v>2021</v>
      </c>
      <c r="H237" s="67" t="s">
        <v>1600</v>
      </c>
      <c r="I237" s="67" t="s">
        <v>10</v>
      </c>
    </row>
    <row r="238" spans="1:9">
      <c r="A238" s="99">
        <v>45170</v>
      </c>
      <c r="B238" s="66">
        <v>4282028</v>
      </c>
      <c r="C238" s="67" t="s">
        <v>1110</v>
      </c>
      <c r="D238" s="67" t="s">
        <v>1109</v>
      </c>
      <c r="E238" s="75">
        <v>44574</v>
      </c>
      <c r="F238" s="66">
        <v>2020</v>
      </c>
      <c r="G238" s="76">
        <v>2021</v>
      </c>
      <c r="H238" s="67" t="s">
        <v>1600</v>
      </c>
      <c r="I238" s="67" t="s">
        <v>10</v>
      </c>
    </row>
    <row r="239" spans="1:9">
      <c r="A239" s="99">
        <v>45170</v>
      </c>
      <c r="B239" s="66">
        <v>3912736</v>
      </c>
      <c r="C239" s="67" t="s">
        <v>1130</v>
      </c>
      <c r="D239" s="67" t="s">
        <v>1129</v>
      </c>
      <c r="E239" s="75">
        <v>44943</v>
      </c>
      <c r="F239" s="66">
        <v>2019</v>
      </c>
      <c r="G239" s="76">
        <v>2022</v>
      </c>
      <c r="H239" s="67" t="s">
        <v>1601</v>
      </c>
      <c r="I239" s="67" t="s">
        <v>13</v>
      </c>
    </row>
    <row r="240" spans="1:9">
      <c r="A240" s="99">
        <v>45170</v>
      </c>
      <c r="B240" s="66">
        <v>4368419</v>
      </c>
      <c r="C240" s="67" t="s">
        <v>1116</v>
      </c>
      <c r="D240" s="67" t="s">
        <v>1115</v>
      </c>
      <c r="E240" s="75">
        <v>44525</v>
      </c>
      <c r="F240" s="66">
        <v>2021</v>
      </c>
      <c r="G240" s="76">
        <v>2021</v>
      </c>
      <c r="H240" s="67" t="s">
        <v>1602</v>
      </c>
      <c r="I240" s="67" t="s">
        <v>4</v>
      </c>
    </row>
    <row r="241" spans="1:9">
      <c r="A241" s="99">
        <v>45170</v>
      </c>
      <c r="B241" s="66">
        <v>4916852</v>
      </c>
      <c r="C241" s="67" t="s">
        <v>1146</v>
      </c>
      <c r="D241" s="67" t="s">
        <v>1145</v>
      </c>
      <c r="E241" s="75">
        <v>45128</v>
      </c>
      <c r="F241" s="66">
        <v>2023</v>
      </c>
      <c r="G241" s="76">
        <v>2023</v>
      </c>
      <c r="H241" s="67" t="s">
        <v>1600</v>
      </c>
      <c r="I241" s="67" t="s">
        <v>10</v>
      </c>
    </row>
    <row r="242" spans="1:9">
      <c r="A242" s="99">
        <v>45170</v>
      </c>
      <c r="B242" s="66">
        <v>4532553</v>
      </c>
      <c r="C242" s="67" t="s">
        <v>1132</v>
      </c>
      <c r="D242" s="67" t="s">
        <v>1131</v>
      </c>
      <c r="E242" s="75">
        <v>45034</v>
      </c>
      <c r="F242" s="66">
        <v>2021</v>
      </c>
      <c r="G242" s="76">
        <v>2022</v>
      </c>
      <c r="H242" s="67" t="s">
        <v>1605</v>
      </c>
      <c r="I242" s="67" t="s">
        <v>5</v>
      </c>
    </row>
    <row r="243" spans="1:9">
      <c r="A243" s="99">
        <v>45170</v>
      </c>
      <c r="B243" s="66">
        <v>4603733</v>
      </c>
      <c r="C243" s="67" t="s">
        <v>1140</v>
      </c>
      <c r="D243" s="67" t="s">
        <v>1139</v>
      </c>
      <c r="E243" s="75">
        <v>44797</v>
      </c>
      <c r="F243" s="66">
        <v>2022</v>
      </c>
      <c r="G243" s="76">
        <v>2022</v>
      </c>
      <c r="H243" s="67" t="s">
        <v>1600</v>
      </c>
      <c r="I243" s="67" t="s">
        <v>10</v>
      </c>
    </row>
    <row r="244" spans="1:9">
      <c r="A244" s="99">
        <v>45170</v>
      </c>
      <c r="B244" s="66">
        <v>4491836</v>
      </c>
      <c r="C244" s="67" t="s">
        <v>1136</v>
      </c>
      <c r="D244" s="67" t="s">
        <v>1135</v>
      </c>
      <c r="E244" s="75">
        <v>44875</v>
      </c>
      <c r="F244" s="66">
        <v>2021</v>
      </c>
      <c r="G244" s="76">
        <v>2022</v>
      </c>
      <c r="H244" s="67" t="s">
        <v>1606</v>
      </c>
      <c r="I244" s="67" t="s">
        <v>15</v>
      </c>
    </row>
    <row r="245" spans="1:9">
      <c r="A245" s="99">
        <v>45170</v>
      </c>
      <c r="B245" s="66">
        <v>4413142</v>
      </c>
      <c r="C245" s="67" t="s">
        <v>1142</v>
      </c>
      <c r="D245" s="67" t="s">
        <v>1141</v>
      </c>
      <c r="E245" s="75">
        <v>44523</v>
      </c>
      <c r="F245" s="66">
        <v>2021</v>
      </c>
      <c r="G245" s="76">
        <v>2021</v>
      </c>
      <c r="H245" s="67" t="s">
        <v>1603</v>
      </c>
      <c r="I245" s="67" t="s">
        <v>9</v>
      </c>
    </row>
    <row r="246" spans="1:9">
      <c r="A246" s="99">
        <v>45170</v>
      </c>
      <c r="B246" s="66">
        <v>4604927</v>
      </c>
      <c r="C246" s="67" t="s">
        <v>1120</v>
      </c>
      <c r="D246" s="67" t="s">
        <v>1119</v>
      </c>
      <c r="E246" s="75">
        <v>45027</v>
      </c>
      <c r="F246" s="66">
        <v>2022</v>
      </c>
      <c r="G246" s="76">
        <v>2022</v>
      </c>
      <c r="H246" s="67" t="s">
        <v>1600</v>
      </c>
      <c r="I246" s="67" t="s">
        <v>10</v>
      </c>
    </row>
    <row r="247" spans="1:9">
      <c r="A247" s="99">
        <v>45170</v>
      </c>
      <c r="B247" s="66">
        <v>4484585</v>
      </c>
      <c r="C247" s="67" t="s">
        <v>1069</v>
      </c>
      <c r="D247" s="67" t="s">
        <v>1068</v>
      </c>
      <c r="E247" s="75">
        <v>44988</v>
      </c>
      <c r="F247" s="66">
        <v>2021</v>
      </c>
      <c r="G247" s="76">
        <v>2022</v>
      </c>
      <c r="H247" s="67" t="s">
        <v>1600</v>
      </c>
      <c r="I247" s="67" t="s">
        <v>10</v>
      </c>
    </row>
    <row r="248" spans="1:9">
      <c r="A248" s="99">
        <v>45170</v>
      </c>
      <c r="B248" s="66">
        <v>4698365</v>
      </c>
      <c r="C248" s="67" t="s">
        <v>1081</v>
      </c>
      <c r="D248" s="67" t="s">
        <v>1080</v>
      </c>
      <c r="E248" s="75">
        <v>45089</v>
      </c>
      <c r="F248" s="66">
        <v>2022</v>
      </c>
      <c r="G248" s="76">
        <v>2023</v>
      </c>
      <c r="H248" s="67" t="s">
        <v>1606</v>
      </c>
      <c r="I248" s="67" t="s">
        <v>15</v>
      </c>
    </row>
    <row r="249" spans="1:9">
      <c r="A249" s="99">
        <v>45170</v>
      </c>
      <c r="B249" s="66">
        <v>3766505</v>
      </c>
      <c r="C249" s="67" t="s">
        <v>1138</v>
      </c>
      <c r="D249" s="67" t="s">
        <v>1137</v>
      </c>
      <c r="E249" s="75">
        <v>43896</v>
      </c>
      <c r="F249" s="66">
        <v>2019</v>
      </c>
      <c r="G249" s="76">
        <v>2019</v>
      </c>
      <c r="H249" s="67" t="s">
        <v>1600</v>
      </c>
      <c r="I249" s="67" t="s">
        <v>10</v>
      </c>
    </row>
    <row r="250" spans="1:9">
      <c r="A250" s="99">
        <v>45170</v>
      </c>
      <c r="B250" s="66">
        <v>4406133</v>
      </c>
      <c r="C250" s="67" t="s">
        <v>1126</v>
      </c>
      <c r="D250" s="67" t="s">
        <v>1125</v>
      </c>
      <c r="E250" s="75">
        <v>44824</v>
      </c>
      <c r="F250" s="66">
        <v>2021</v>
      </c>
      <c r="G250" s="76">
        <v>2022</v>
      </c>
      <c r="H250" s="67" t="s">
        <v>1602</v>
      </c>
      <c r="I250" s="67" t="s">
        <v>4</v>
      </c>
    </row>
    <row r="251" spans="1:9">
      <c r="A251" s="99">
        <v>45170</v>
      </c>
      <c r="B251" s="66">
        <v>4244713</v>
      </c>
      <c r="C251" s="67" t="s">
        <v>1122</v>
      </c>
      <c r="D251" s="67" t="s">
        <v>1121</v>
      </c>
      <c r="E251" s="75">
        <v>44372</v>
      </c>
      <c r="F251" s="66">
        <v>2020</v>
      </c>
      <c r="G251" s="76">
        <v>2021</v>
      </c>
      <c r="H251" s="67" t="s">
        <v>1600</v>
      </c>
      <c r="I251" s="67" t="s">
        <v>10</v>
      </c>
    </row>
    <row r="252" spans="1:9">
      <c r="A252" s="99">
        <v>45170</v>
      </c>
      <c r="B252" s="66">
        <v>4711010</v>
      </c>
      <c r="C252" s="67" t="s">
        <v>1100</v>
      </c>
      <c r="D252" s="67" t="s">
        <v>1099</v>
      </c>
      <c r="E252" s="75">
        <v>44908</v>
      </c>
      <c r="F252" s="66">
        <v>2022</v>
      </c>
      <c r="G252" s="76">
        <v>2022</v>
      </c>
      <c r="H252" s="67" t="s">
        <v>1604</v>
      </c>
      <c r="I252" s="67" t="s">
        <v>14</v>
      </c>
    </row>
    <row r="253" spans="1:9">
      <c r="A253" s="99">
        <v>45170</v>
      </c>
      <c r="B253" s="66">
        <v>4857439</v>
      </c>
      <c r="C253" s="67" t="s">
        <v>1059</v>
      </c>
      <c r="D253" s="67" t="s">
        <v>1058</v>
      </c>
      <c r="E253" s="75">
        <v>45153</v>
      </c>
      <c r="F253" s="66">
        <v>2022</v>
      </c>
      <c r="G253" s="76">
        <v>2023</v>
      </c>
      <c r="H253" s="67" t="s">
        <v>1600</v>
      </c>
      <c r="I253" s="67" t="s">
        <v>10</v>
      </c>
    </row>
    <row r="254" spans="1:9">
      <c r="A254" s="99">
        <v>45170</v>
      </c>
      <c r="B254" s="66">
        <v>4111178</v>
      </c>
      <c r="C254" s="67" t="s">
        <v>1077</v>
      </c>
      <c r="D254" s="67" t="s">
        <v>1076</v>
      </c>
      <c r="E254" s="75">
        <v>44372</v>
      </c>
      <c r="F254" s="66">
        <v>2020</v>
      </c>
      <c r="G254" s="76">
        <v>2021</v>
      </c>
      <c r="H254" s="67" t="s">
        <v>1600</v>
      </c>
      <c r="I254" s="67" t="s">
        <v>10</v>
      </c>
    </row>
    <row r="255" spans="1:9">
      <c r="A255" s="99">
        <v>45170</v>
      </c>
      <c r="B255" s="66">
        <v>4629132</v>
      </c>
      <c r="C255" s="67" t="s">
        <v>1102</v>
      </c>
      <c r="D255" s="67" t="s">
        <v>1101</v>
      </c>
      <c r="E255" s="75">
        <v>45040</v>
      </c>
      <c r="F255" s="66">
        <v>2022</v>
      </c>
      <c r="G255" s="76">
        <v>2022</v>
      </c>
      <c r="H255" s="67" t="s">
        <v>1600</v>
      </c>
      <c r="I255" s="67" t="s">
        <v>10</v>
      </c>
    </row>
    <row r="256" spans="1:9">
      <c r="A256" s="99">
        <v>45170</v>
      </c>
      <c r="B256" s="66">
        <v>4486376</v>
      </c>
      <c r="C256" s="67" t="s">
        <v>1063</v>
      </c>
      <c r="D256" s="67" t="s">
        <v>1062</v>
      </c>
      <c r="E256" s="75">
        <v>44607</v>
      </c>
      <c r="F256" s="66">
        <v>2021</v>
      </c>
      <c r="G256" s="76">
        <v>2021</v>
      </c>
      <c r="H256" s="67" t="s">
        <v>1600</v>
      </c>
      <c r="I256" s="67" t="s">
        <v>10</v>
      </c>
    </row>
    <row r="257" spans="1:9">
      <c r="A257" s="99">
        <v>45170</v>
      </c>
      <c r="B257" s="66">
        <v>4189733</v>
      </c>
      <c r="C257" s="67" t="s">
        <v>1096</v>
      </c>
      <c r="D257" s="67" t="s">
        <v>1095</v>
      </c>
      <c r="E257" s="75">
        <v>44848</v>
      </c>
      <c r="F257" s="66">
        <v>2020</v>
      </c>
      <c r="G257" s="76">
        <v>2022</v>
      </c>
      <c r="H257" s="67" t="s">
        <v>1606</v>
      </c>
      <c r="I257" s="67" t="s">
        <v>15</v>
      </c>
    </row>
    <row r="258" spans="1:9">
      <c r="A258" s="99">
        <v>45170</v>
      </c>
      <c r="B258" s="66">
        <v>4061346</v>
      </c>
      <c r="C258" s="67" t="s">
        <v>1055</v>
      </c>
      <c r="D258" s="67" t="s">
        <v>1054</v>
      </c>
      <c r="E258" s="75">
        <v>44217</v>
      </c>
      <c r="F258" s="66">
        <v>2020</v>
      </c>
      <c r="G258" s="76">
        <v>2020</v>
      </c>
      <c r="H258" s="67" t="s">
        <v>1600</v>
      </c>
      <c r="I258" s="67" t="s">
        <v>10</v>
      </c>
    </row>
    <row r="259" spans="1:9">
      <c r="A259" s="99">
        <v>45170</v>
      </c>
      <c r="B259" s="66">
        <v>4183934</v>
      </c>
      <c r="C259" s="67" t="s">
        <v>1098</v>
      </c>
      <c r="D259" s="67" t="s">
        <v>1097</v>
      </c>
      <c r="E259" s="75">
        <v>44504</v>
      </c>
      <c r="F259" s="66">
        <v>2020</v>
      </c>
      <c r="G259" s="76">
        <v>2021</v>
      </c>
      <c r="H259" s="67" t="s">
        <v>1600</v>
      </c>
      <c r="I259" s="67" t="s">
        <v>10</v>
      </c>
    </row>
    <row r="260" spans="1:9">
      <c r="A260" s="99">
        <v>45170</v>
      </c>
      <c r="B260" s="66">
        <v>4636302</v>
      </c>
      <c r="C260" s="67" t="s">
        <v>1088</v>
      </c>
      <c r="D260" s="67" t="s">
        <v>417</v>
      </c>
      <c r="E260" s="75">
        <v>44901</v>
      </c>
      <c r="F260" s="66">
        <v>2022</v>
      </c>
      <c r="G260" s="76">
        <v>2022</v>
      </c>
      <c r="H260" s="67" t="s">
        <v>1600</v>
      </c>
      <c r="I260" s="67" t="s">
        <v>10</v>
      </c>
    </row>
    <row r="261" spans="1:9">
      <c r="A261" s="99">
        <v>45170</v>
      </c>
      <c r="B261" s="66">
        <v>4486278</v>
      </c>
      <c r="C261" s="67" t="s">
        <v>1090</v>
      </c>
      <c r="D261" s="67" t="s">
        <v>1089</v>
      </c>
      <c r="E261" s="75">
        <v>44687</v>
      </c>
      <c r="F261" s="66">
        <v>2021</v>
      </c>
      <c r="G261" s="76">
        <v>2022</v>
      </c>
      <c r="H261" s="67" t="s">
        <v>1603</v>
      </c>
      <c r="I261" s="67" t="s">
        <v>9</v>
      </c>
    </row>
    <row r="262" spans="1:9">
      <c r="A262" s="99">
        <v>45170</v>
      </c>
      <c r="B262" s="66">
        <v>4409753</v>
      </c>
      <c r="C262" s="67" t="s">
        <v>1049</v>
      </c>
      <c r="D262" s="67" t="s">
        <v>1048</v>
      </c>
      <c r="E262" s="75">
        <v>44734</v>
      </c>
      <c r="F262" s="66">
        <v>2021</v>
      </c>
      <c r="G262" s="76">
        <v>2022</v>
      </c>
      <c r="H262" s="67" t="s">
        <v>1600</v>
      </c>
      <c r="I262" s="67" t="s">
        <v>10</v>
      </c>
    </row>
    <row r="263" spans="1:9">
      <c r="A263" s="99">
        <v>45170</v>
      </c>
      <c r="B263" s="66">
        <v>4525839</v>
      </c>
      <c r="C263" s="67" t="s">
        <v>1104</v>
      </c>
      <c r="D263" s="67" t="s">
        <v>1103</v>
      </c>
      <c r="E263" s="75">
        <v>44741</v>
      </c>
      <c r="F263" s="66">
        <v>2021</v>
      </c>
      <c r="G263" s="76">
        <v>2022</v>
      </c>
      <c r="H263" s="67" t="s">
        <v>1600</v>
      </c>
      <c r="I263" s="67" t="s">
        <v>10</v>
      </c>
    </row>
    <row r="264" spans="1:9">
      <c r="A264" s="99">
        <v>45170</v>
      </c>
      <c r="B264" s="66">
        <v>4660460</v>
      </c>
      <c r="C264" s="67" t="s">
        <v>1087</v>
      </c>
      <c r="D264" s="67" t="s">
        <v>1086</v>
      </c>
      <c r="E264" s="75">
        <v>45142</v>
      </c>
      <c r="F264" s="66">
        <v>2022</v>
      </c>
      <c r="G264" s="76">
        <v>2023</v>
      </c>
      <c r="H264" s="67" t="s">
        <v>1609</v>
      </c>
      <c r="I264" s="67" t="s">
        <v>18</v>
      </c>
    </row>
    <row r="265" spans="1:9">
      <c r="A265" s="99">
        <v>45170</v>
      </c>
      <c r="B265" s="66">
        <v>4347250</v>
      </c>
      <c r="C265" s="67" t="s">
        <v>1092</v>
      </c>
      <c r="D265" s="67" t="s">
        <v>1091</v>
      </c>
      <c r="E265" s="75">
        <v>44447</v>
      </c>
      <c r="F265" s="66">
        <v>2021</v>
      </c>
      <c r="G265" s="76">
        <v>2021</v>
      </c>
      <c r="H265" s="67" t="s">
        <v>1600</v>
      </c>
      <c r="I265" s="67" t="s">
        <v>10</v>
      </c>
    </row>
    <row r="266" spans="1:9">
      <c r="A266" s="99">
        <v>45170</v>
      </c>
      <c r="B266" s="66">
        <v>4288401</v>
      </c>
      <c r="C266" s="67" t="s">
        <v>1094</v>
      </c>
      <c r="D266" s="67" t="s">
        <v>1093</v>
      </c>
      <c r="E266" s="75">
        <v>44582</v>
      </c>
      <c r="F266" s="66">
        <v>2020</v>
      </c>
      <c r="G266" s="76">
        <v>2021</v>
      </c>
      <c r="H266" s="67" t="s">
        <v>1600</v>
      </c>
      <c r="I266" s="67" t="s">
        <v>10</v>
      </c>
    </row>
    <row r="267" spans="1:9">
      <c r="A267" s="99">
        <v>45170</v>
      </c>
      <c r="B267" s="66">
        <v>4821596</v>
      </c>
      <c r="C267" s="67" t="s">
        <v>1073</v>
      </c>
      <c r="D267" s="67" t="s">
        <v>1072</v>
      </c>
      <c r="E267" s="75">
        <v>45100</v>
      </c>
      <c r="F267" s="66">
        <v>2022</v>
      </c>
      <c r="G267" s="76">
        <v>2023</v>
      </c>
      <c r="H267" s="67" t="s">
        <v>1600</v>
      </c>
      <c r="I267" s="67" t="s">
        <v>10</v>
      </c>
    </row>
    <row r="268" spans="1:9">
      <c r="A268" s="99">
        <v>45170</v>
      </c>
      <c r="B268" s="66">
        <v>4858445</v>
      </c>
      <c r="C268" s="67" t="s">
        <v>1079</v>
      </c>
      <c r="D268" s="67" t="s">
        <v>1078</v>
      </c>
      <c r="E268" s="75">
        <v>45175</v>
      </c>
      <c r="F268" s="66">
        <v>2022</v>
      </c>
      <c r="G268" s="76">
        <v>2023</v>
      </c>
      <c r="H268" s="67" t="s">
        <v>1605</v>
      </c>
      <c r="I268" s="67" t="s">
        <v>5</v>
      </c>
    </row>
    <row r="269" spans="1:9">
      <c r="A269" s="99">
        <v>45170</v>
      </c>
      <c r="B269" s="66">
        <v>4799934</v>
      </c>
      <c r="C269" s="67" t="s">
        <v>1057</v>
      </c>
      <c r="D269" s="67" t="s">
        <v>1056</v>
      </c>
      <c r="E269" s="75">
        <v>44981</v>
      </c>
      <c r="F269" s="66">
        <v>2022</v>
      </c>
      <c r="G269" s="76">
        <v>2022</v>
      </c>
      <c r="H269" s="67" t="s">
        <v>1600</v>
      </c>
      <c r="I269" s="67" t="s">
        <v>10</v>
      </c>
    </row>
    <row r="270" spans="1:9">
      <c r="A270" s="99">
        <v>45170</v>
      </c>
      <c r="B270" s="66">
        <v>4276762</v>
      </c>
      <c r="C270" s="67" t="s">
        <v>1053</v>
      </c>
      <c r="D270" s="67" t="s">
        <v>1052</v>
      </c>
      <c r="E270" s="75">
        <v>44333</v>
      </c>
      <c r="F270" s="66">
        <v>2020</v>
      </c>
      <c r="G270" s="76">
        <v>2021</v>
      </c>
      <c r="H270" s="67" t="s">
        <v>1612</v>
      </c>
      <c r="I270" s="67" t="s">
        <v>6</v>
      </c>
    </row>
    <row r="271" spans="1:9">
      <c r="A271" s="99">
        <v>45170</v>
      </c>
      <c r="B271" s="66">
        <v>4349018</v>
      </c>
      <c r="C271" s="67" t="s">
        <v>1065</v>
      </c>
      <c r="D271" s="67" t="s">
        <v>1064</v>
      </c>
      <c r="E271" s="75">
        <v>44798</v>
      </c>
      <c r="F271" s="66">
        <v>2021</v>
      </c>
      <c r="G271" s="76">
        <v>2022</v>
      </c>
      <c r="H271" s="67" t="s">
        <v>1603</v>
      </c>
      <c r="I271" s="67" t="s">
        <v>9</v>
      </c>
    </row>
    <row r="272" spans="1:9">
      <c r="A272" s="99">
        <v>45170</v>
      </c>
      <c r="B272" s="66">
        <v>4556509</v>
      </c>
      <c r="C272" s="67" t="s">
        <v>1061</v>
      </c>
      <c r="D272" s="67" t="s">
        <v>1060</v>
      </c>
      <c r="E272" s="75">
        <v>44644</v>
      </c>
      <c r="F272" s="66">
        <v>2021</v>
      </c>
      <c r="G272" s="76">
        <v>2021</v>
      </c>
      <c r="H272" s="67" t="s">
        <v>1600</v>
      </c>
      <c r="I272" s="67" t="s">
        <v>10</v>
      </c>
    </row>
    <row r="273" spans="1:9">
      <c r="A273" s="99">
        <v>45170</v>
      </c>
      <c r="B273" s="66">
        <v>4665827</v>
      </c>
      <c r="C273" s="67" t="s">
        <v>1045</v>
      </c>
      <c r="D273" s="67" t="s">
        <v>1044</v>
      </c>
      <c r="E273" s="75">
        <v>44965</v>
      </c>
      <c r="F273" s="66">
        <v>2022</v>
      </c>
      <c r="G273" s="76">
        <v>2022</v>
      </c>
      <c r="H273" s="67" t="s">
        <v>1600</v>
      </c>
      <c r="I273" s="67" t="s">
        <v>10</v>
      </c>
    </row>
    <row r="274" spans="1:9">
      <c r="A274" s="99">
        <v>45170</v>
      </c>
      <c r="B274" s="66">
        <v>4843634</v>
      </c>
      <c r="C274" s="67" t="s">
        <v>1075</v>
      </c>
      <c r="D274" s="67" t="s">
        <v>1074</v>
      </c>
      <c r="E274" s="75">
        <v>44994</v>
      </c>
      <c r="F274" s="66">
        <v>2022</v>
      </c>
      <c r="G274" s="76">
        <v>2022</v>
      </c>
      <c r="H274" s="67" t="s">
        <v>1606</v>
      </c>
      <c r="I274" s="67" t="s">
        <v>15</v>
      </c>
    </row>
    <row r="275" spans="1:9">
      <c r="A275" s="99">
        <v>45170</v>
      </c>
      <c r="B275" s="66">
        <v>4507765</v>
      </c>
      <c r="C275" s="67" t="s">
        <v>1085</v>
      </c>
      <c r="D275" s="67" t="s">
        <v>1084</v>
      </c>
      <c r="E275" s="75">
        <v>44959</v>
      </c>
      <c r="F275" s="66">
        <v>2021</v>
      </c>
      <c r="G275" s="76">
        <v>2022</v>
      </c>
      <c r="H275" s="67" t="s">
        <v>1600</v>
      </c>
      <c r="I275" s="67" t="s">
        <v>10</v>
      </c>
    </row>
    <row r="276" spans="1:9">
      <c r="A276" s="99">
        <v>45170</v>
      </c>
      <c r="B276" s="66">
        <v>4440295</v>
      </c>
      <c r="C276" s="67" t="s">
        <v>1047</v>
      </c>
      <c r="D276" s="67" t="s">
        <v>1046</v>
      </c>
      <c r="E276" s="75">
        <v>44722</v>
      </c>
      <c r="F276" s="66">
        <v>2021</v>
      </c>
      <c r="G276" s="76">
        <v>2022</v>
      </c>
      <c r="H276" s="67" t="s">
        <v>1604</v>
      </c>
      <c r="I276" s="67" t="s">
        <v>14</v>
      </c>
    </row>
    <row r="277" spans="1:9">
      <c r="A277" s="99">
        <v>45170</v>
      </c>
      <c r="B277" s="66">
        <v>4377598</v>
      </c>
      <c r="C277" s="67" t="s">
        <v>1015</v>
      </c>
      <c r="D277" s="67" t="s">
        <v>1014</v>
      </c>
      <c r="E277" s="75">
        <v>44431</v>
      </c>
      <c r="F277" s="66">
        <v>2021</v>
      </c>
      <c r="G277" s="76">
        <v>2021</v>
      </c>
      <c r="H277" s="67" t="s">
        <v>1601</v>
      </c>
      <c r="I277" s="67" t="s">
        <v>13</v>
      </c>
    </row>
    <row r="278" spans="1:9">
      <c r="A278" s="99">
        <v>45170</v>
      </c>
      <c r="B278" s="66">
        <v>4333367</v>
      </c>
      <c r="C278" s="67" t="s">
        <v>979</v>
      </c>
      <c r="D278" s="67" t="s">
        <v>978</v>
      </c>
      <c r="E278" s="75">
        <v>44655</v>
      </c>
      <c r="F278" s="66">
        <v>2021</v>
      </c>
      <c r="G278" s="76">
        <v>2021</v>
      </c>
      <c r="H278" s="67" t="s">
        <v>1607</v>
      </c>
      <c r="I278" s="67" t="s">
        <v>12</v>
      </c>
    </row>
    <row r="279" spans="1:9">
      <c r="A279" s="99">
        <v>45170</v>
      </c>
      <c r="B279" s="66">
        <v>4307135</v>
      </c>
      <c r="C279" s="67" t="s">
        <v>1017</v>
      </c>
      <c r="D279" s="67" t="s">
        <v>1016</v>
      </c>
      <c r="E279" s="75">
        <v>45167</v>
      </c>
      <c r="F279" s="66">
        <v>2020</v>
      </c>
      <c r="G279" s="76">
        <v>2023</v>
      </c>
      <c r="H279" s="67" t="s">
        <v>1604</v>
      </c>
      <c r="I279" s="67" t="s">
        <v>14</v>
      </c>
    </row>
    <row r="280" spans="1:9">
      <c r="A280" s="99">
        <v>45170</v>
      </c>
      <c r="B280" s="66">
        <v>4742799</v>
      </c>
      <c r="C280" s="67" t="s">
        <v>1005</v>
      </c>
      <c r="D280" s="67" t="s">
        <v>1004</v>
      </c>
      <c r="E280" s="75">
        <v>45028</v>
      </c>
      <c r="F280" s="66">
        <v>2022</v>
      </c>
      <c r="G280" s="76">
        <v>2022</v>
      </c>
      <c r="H280" s="67" t="s">
        <v>1600</v>
      </c>
      <c r="I280" s="67" t="s">
        <v>10</v>
      </c>
    </row>
    <row r="281" spans="1:9">
      <c r="A281" s="99">
        <v>45170</v>
      </c>
      <c r="B281" s="66">
        <v>4134942</v>
      </c>
      <c r="C281" s="67" t="s">
        <v>1025</v>
      </c>
      <c r="D281" s="67" t="s">
        <v>1024</v>
      </c>
      <c r="E281" s="75">
        <v>44095</v>
      </c>
      <c r="F281" s="66">
        <v>2020</v>
      </c>
      <c r="G281" s="76">
        <v>2020</v>
      </c>
      <c r="H281" s="67" t="s">
        <v>1600</v>
      </c>
      <c r="I281" s="67" t="s">
        <v>10</v>
      </c>
    </row>
    <row r="282" spans="1:9">
      <c r="A282" s="99">
        <v>45170</v>
      </c>
      <c r="B282" s="66">
        <v>4598654</v>
      </c>
      <c r="C282" s="67" t="s">
        <v>1031</v>
      </c>
      <c r="D282" s="67" t="s">
        <v>1030</v>
      </c>
      <c r="E282" s="75">
        <v>44848</v>
      </c>
      <c r="F282" s="66">
        <v>2022</v>
      </c>
      <c r="G282" s="76">
        <v>2022</v>
      </c>
      <c r="H282" s="67" t="s">
        <v>1600</v>
      </c>
      <c r="I282" s="67" t="s">
        <v>10</v>
      </c>
    </row>
    <row r="283" spans="1:9">
      <c r="A283" s="99">
        <v>45170</v>
      </c>
      <c r="B283" s="66">
        <v>4390071</v>
      </c>
      <c r="C283" s="67" t="s">
        <v>1033</v>
      </c>
      <c r="D283" s="67" t="s">
        <v>1032</v>
      </c>
      <c r="E283" s="75">
        <v>45175</v>
      </c>
      <c r="F283" s="66">
        <v>2021</v>
      </c>
      <c r="G283" s="76">
        <v>2023</v>
      </c>
      <c r="H283" s="67" t="s">
        <v>1600</v>
      </c>
      <c r="I283" s="67" t="s">
        <v>10</v>
      </c>
    </row>
    <row r="284" spans="1:9">
      <c r="A284" s="99">
        <v>45170</v>
      </c>
      <c r="B284" s="66">
        <v>4376120</v>
      </c>
      <c r="C284" s="67" t="s">
        <v>1051</v>
      </c>
      <c r="D284" s="67" t="s">
        <v>1050</v>
      </c>
      <c r="E284" s="75">
        <v>44972</v>
      </c>
      <c r="F284" s="66">
        <v>2021</v>
      </c>
      <c r="G284" s="76">
        <v>2022</v>
      </c>
      <c r="H284" s="67" t="s">
        <v>1600</v>
      </c>
      <c r="I284" s="67" t="s">
        <v>10</v>
      </c>
    </row>
    <row r="285" spans="1:9">
      <c r="A285" s="99">
        <v>45170</v>
      </c>
      <c r="B285" s="66">
        <v>4556603</v>
      </c>
      <c r="C285" s="67" t="s">
        <v>1083</v>
      </c>
      <c r="D285" s="67" t="s">
        <v>1082</v>
      </c>
      <c r="E285" s="75">
        <v>44764</v>
      </c>
      <c r="F285" s="66">
        <v>2021</v>
      </c>
      <c r="G285" s="76">
        <v>2022</v>
      </c>
      <c r="H285" s="67" t="s">
        <v>1600</v>
      </c>
      <c r="I285" s="67" t="s">
        <v>10</v>
      </c>
    </row>
    <row r="286" spans="1:9">
      <c r="A286" s="99">
        <v>45170</v>
      </c>
      <c r="B286" s="66">
        <v>4204759</v>
      </c>
      <c r="C286" s="67" t="s">
        <v>1067</v>
      </c>
      <c r="D286" s="67" t="s">
        <v>1066</v>
      </c>
      <c r="E286" s="75">
        <v>45103</v>
      </c>
      <c r="F286" s="66">
        <v>2020</v>
      </c>
      <c r="G286" s="76">
        <v>2023</v>
      </c>
      <c r="H286" s="67" t="s">
        <v>1601</v>
      </c>
      <c r="I286" s="67" t="s">
        <v>13</v>
      </c>
    </row>
    <row r="287" spans="1:9">
      <c r="A287" s="99">
        <v>45170</v>
      </c>
      <c r="B287" s="66">
        <v>4812255</v>
      </c>
      <c r="C287" s="67" t="s">
        <v>1071</v>
      </c>
      <c r="D287" s="67" t="s">
        <v>1070</v>
      </c>
      <c r="E287" s="75">
        <v>45121</v>
      </c>
      <c r="F287" s="66">
        <v>2022</v>
      </c>
      <c r="G287" s="76">
        <v>2023</v>
      </c>
      <c r="H287" s="67" t="s">
        <v>1601</v>
      </c>
      <c r="I287" s="67" t="s">
        <v>13</v>
      </c>
    </row>
    <row r="288" spans="1:9">
      <c r="A288" s="99">
        <v>45170</v>
      </c>
      <c r="B288" s="66">
        <v>4757741</v>
      </c>
      <c r="C288" s="67" t="s">
        <v>1037</v>
      </c>
      <c r="D288" s="67" t="s">
        <v>1036</v>
      </c>
      <c r="E288" s="75">
        <v>45030</v>
      </c>
      <c r="F288" s="66">
        <v>2022</v>
      </c>
      <c r="G288" s="76">
        <v>2022</v>
      </c>
      <c r="H288" s="67" t="s">
        <v>1600</v>
      </c>
      <c r="I288" s="67" t="s">
        <v>10</v>
      </c>
    </row>
    <row r="289" spans="1:9">
      <c r="A289" s="99">
        <v>45170</v>
      </c>
      <c r="B289" s="66">
        <v>4451364</v>
      </c>
      <c r="C289" s="67" t="s">
        <v>1009</v>
      </c>
      <c r="D289" s="67" t="s">
        <v>1008</v>
      </c>
      <c r="E289" s="75">
        <v>44890</v>
      </c>
      <c r="F289" s="66">
        <v>2021</v>
      </c>
      <c r="G289" s="76">
        <v>2022</v>
      </c>
      <c r="H289" s="67" t="s">
        <v>1600</v>
      </c>
      <c r="I289" s="67" t="s">
        <v>10</v>
      </c>
    </row>
    <row r="290" spans="1:9">
      <c r="A290" s="99">
        <v>45170</v>
      </c>
      <c r="B290" s="66">
        <v>4233619</v>
      </c>
      <c r="C290" s="67" t="s">
        <v>1021</v>
      </c>
      <c r="D290" s="67" t="s">
        <v>1020</v>
      </c>
      <c r="E290" s="75">
        <v>44333</v>
      </c>
      <c r="F290" s="66">
        <v>2020</v>
      </c>
      <c r="G290" s="76">
        <v>2021</v>
      </c>
      <c r="H290" s="67" t="s">
        <v>1600</v>
      </c>
      <c r="I290" s="67" t="s">
        <v>10</v>
      </c>
    </row>
    <row r="291" spans="1:9">
      <c r="A291" s="99">
        <v>45170</v>
      </c>
      <c r="B291" s="66">
        <v>4150970</v>
      </c>
      <c r="C291" s="67" t="s">
        <v>1035</v>
      </c>
      <c r="D291" s="67" t="s">
        <v>1034</v>
      </c>
      <c r="E291" s="75">
        <v>44426</v>
      </c>
      <c r="F291" s="66">
        <v>2020</v>
      </c>
      <c r="G291" s="76">
        <v>2021</v>
      </c>
      <c r="H291" s="67" t="s">
        <v>1600</v>
      </c>
      <c r="I291" s="67" t="s">
        <v>10</v>
      </c>
    </row>
    <row r="292" spans="1:9">
      <c r="A292" s="99">
        <v>45170</v>
      </c>
      <c r="B292" s="66">
        <v>4450087</v>
      </c>
      <c r="C292" s="67" t="s">
        <v>973</v>
      </c>
      <c r="D292" s="67" t="s">
        <v>972</v>
      </c>
      <c r="E292" s="75">
        <v>44840</v>
      </c>
      <c r="F292" s="66">
        <v>2021</v>
      </c>
      <c r="G292" s="76">
        <v>2022</v>
      </c>
      <c r="H292" s="67" t="s">
        <v>1601</v>
      </c>
      <c r="I292" s="67" t="s">
        <v>13</v>
      </c>
    </row>
    <row r="293" spans="1:9">
      <c r="A293" s="99">
        <v>45170</v>
      </c>
      <c r="B293" s="66">
        <v>4579320</v>
      </c>
      <c r="C293" s="67" t="s">
        <v>1039</v>
      </c>
      <c r="D293" s="67" t="s">
        <v>1038</v>
      </c>
      <c r="E293" s="75">
        <v>44883</v>
      </c>
      <c r="F293" s="66">
        <v>2021</v>
      </c>
      <c r="G293" s="76">
        <v>2022</v>
      </c>
      <c r="H293" s="67" t="s">
        <v>1600</v>
      </c>
      <c r="I293" s="67" t="s">
        <v>10</v>
      </c>
    </row>
    <row r="294" spans="1:9">
      <c r="A294" s="99">
        <v>45170</v>
      </c>
      <c r="B294" s="66">
        <v>4699285</v>
      </c>
      <c r="C294" s="67" t="s">
        <v>985</v>
      </c>
      <c r="D294" s="67" t="s">
        <v>984</v>
      </c>
      <c r="E294" s="75">
        <v>45043</v>
      </c>
      <c r="F294" s="66">
        <v>2022</v>
      </c>
      <c r="G294" s="76">
        <v>2022</v>
      </c>
      <c r="H294" s="67" t="s">
        <v>1602</v>
      </c>
      <c r="I294" s="67" t="s">
        <v>4</v>
      </c>
    </row>
    <row r="295" spans="1:9">
      <c r="A295" s="99">
        <v>45170</v>
      </c>
      <c r="B295" s="66">
        <v>4974495</v>
      </c>
      <c r="C295" s="67" t="s">
        <v>1001</v>
      </c>
      <c r="D295" s="67" t="s">
        <v>1000</v>
      </c>
      <c r="E295" s="75">
        <v>45162</v>
      </c>
      <c r="F295" s="66">
        <v>2023</v>
      </c>
      <c r="G295" s="76">
        <v>2023</v>
      </c>
      <c r="H295" s="67" t="s">
        <v>1602</v>
      </c>
      <c r="I295" s="67" t="s">
        <v>4</v>
      </c>
    </row>
    <row r="296" spans="1:9">
      <c r="A296" s="99">
        <v>45170</v>
      </c>
      <c r="B296" s="66">
        <v>4190869</v>
      </c>
      <c r="C296" s="67" t="s">
        <v>995</v>
      </c>
      <c r="D296" s="67" t="s">
        <v>994</v>
      </c>
      <c r="E296" s="75">
        <v>44988</v>
      </c>
      <c r="F296" s="66">
        <v>2020</v>
      </c>
      <c r="G296" s="76">
        <v>2022</v>
      </c>
      <c r="H296" s="67" t="s">
        <v>1601</v>
      </c>
      <c r="I296" s="67" t="s">
        <v>13</v>
      </c>
    </row>
    <row r="297" spans="1:9">
      <c r="A297" s="99">
        <v>45170</v>
      </c>
      <c r="B297" s="66">
        <v>4637553</v>
      </c>
      <c r="C297" s="67" t="s">
        <v>987</v>
      </c>
      <c r="D297" s="67" t="s">
        <v>986</v>
      </c>
      <c r="E297" s="75">
        <v>44818</v>
      </c>
      <c r="F297" s="66">
        <v>2022</v>
      </c>
      <c r="G297" s="76">
        <v>2022</v>
      </c>
      <c r="H297" s="67" t="s">
        <v>1600</v>
      </c>
      <c r="I297" s="67" t="s">
        <v>10</v>
      </c>
    </row>
    <row r="298" spans="1:9">
      <c r="A298" s="99">
        <v>45170</v>
      </c>
      <c r="B298" s="66">
        <v>4711407</v>
      </c>
      <c r="C298" s="67" t="s">
        <v>977</v>
      </c>
      <c r="D298" s="67" t="s">
        <v>976</v>
      </c>
      <c r="E298" s="75">
        <v>45092</v>
      </c>
      <c r="F298" s="66">
        <v>2022</v>
      </c>
      <c r="G298" s="76">
        <v>2023</v>
      </c>
      <c r="H298" s="67" t="s">
        <v>1600</v>
      </c>
      <c r="I298" s="67" t="s">
        <v>10</v>
      </c>
    </row>
    <row r="299" spans="1:9">
      <c r="A299" s="99">
        <v>45170</v>
      </c>
      <c r="B299" s="66">
        <v>3477671</v>
      </c>
      <c r="C299" s="67" t="s">
        <v>999</v>
      </c>
      <c r="D299" s="67" t="s">
        <v>998</v>
      </c>
      <c r="E299" s="75">
        <v>43482</v>
      </c>
      <c r="F299" s="66">
        <v>2018</v>
      </c>
      <c r="G299" s="76">
        <v>2018</v>
      </c>
      <c r="H299" s="67" t="s">
        <v>1600</v>
      </c>
      <c r="I299" s="67" t="s">
        <v>10</v>
      </c>
    </row>
    <row r="300" spans="1:9">
      <c r="A300" s="99">
        <v>45170</v>
      </c>
      <c r="B300" s="66">
        <v>4139364</v>
      </c>
      <c r="C300" s="67" t="s">
        <v>997</v>
      </c>
      <c r="D300" s="67" t="s">
        <v>996</v>
      </c>
      <c r="E300" s="75">
        <v>44333</v>
      </c>
      <c r="F300" s="66">
        <v>2020</v>
      </c>
      <c r="G300" s="76">
        <v>2021</v>
      </c>
      <c r="H300" s="67" t="s">
        <v>1601</v>
      </c>
      <c r="I300" s="67" t="s">
        <v>13</v>
      </c>
    </row>
    <row r="301" spans="1:9">
      <c r="A301" s="99">
        <v>45170</v>
      </c>
      <c r="B301" s="66">
        <v>3914395</v>
      </c>
      <c r="C301" s="67" t="s">
        <v>975</v>
      </c>
      <c r="D301" s="67" t="s">
        <v>974</v>
      </c>
      <c r="E301" s="75">
        <v>44874</v>
      </c>
      <c r="F301" s="66">
        <v>2019</v>
      </c>
      <c r="G301" s="76">
        <v>2022</v>
      </c>
      <c r="H301" s="67" t="s">
        <v>1607</v>
      </c>
      <c r="I301" s="67" t="s">
        <v>12</v>
      </c>
    </row>
    <row r="302" spans="1:9">
      <c r="A302" s="99">
        <v>45170</v>
      </c>
      <c r="B302" s="66">
        <v>4333511</v>
      </c>
      <c r="C302" s="67" t="s">
        <v>1013</v>
      </c>
      <c r="D302" s="67" t="s">
        <v>1012</v>
      </c>
      <c r="E302" s="75">
        <v>45168</v>
      </c>
      <c r="F302" s="66">
        <v>2021</v>
      </c>
      <c r="G302" s="76">
        <v>2023</v>
      </c>
      <c r="H302" s="67" t="s">
        <v>1606</v>
      </c>
      <c r="I302" s="67" t="s">
        <v>15</v>
      </c>
    </row>
    <row r="303" spans="1:9">
      <c r="A303" s="99">
        <v>45170</v>
      </c>
      <c r="B303" s="66">
        <v>4500466</v>
      </c>
      <c r="C303" s="67" t="s">
        <v>971</v>
      </c>
      <c r="D303" s="67" t="s">
        <v>970</v>
      </c>
      <c r="E303" s="75">
        <v>45075</v>
      </c>
      <c r="F303" s="66">
        <v>2021</v>
      </c>
      <c r="G303" s="76">
        <v>2023</v>
      </c>
      <c r="H303" s="67" t="s">
        <v>1600</v>
      </c>
      <c r="I303" s="67" t="s">
        <v>10</v>
      </c>
    </row>
    <row r="304" spans="1:9">
      <c r="A304" s="99">
        <v>45170</v>
      </c>
      <c r="B304" s="66">
        <v>4196431</v>
      </c>
      <c r="C304" s="67" t="s">
        <v>981</v>
      </c>
      <c r="D304" s="67" t="s">
        <v>980</v>
      </c>
      <c r="E304" s="75">
        <v>44293</v>
      </c>
      <c r="F304" s="66">
        <v>2020</v>
      </c>
      <c r="G304" s="76">
        <v>2020</v>
      </c>
      <c r="H304" s="67" t="s">
        <v>1614</v>
      </c>
      <c r="I304" s="67" t="s">
        <v>8</v>
      </c>
    </row>
    <row r="305" spans="1:9">
      <c r="A305" s="99">
        <v>45170</v>
      </c>
      <c r="B305" s="66">
        <v>4726621</v>
      </c>
      <c r="C305" s="67" t="s">
        <v>1007</v>
      </c>
      <c r="D305" s="67" t="s">
        <v>1006</v>
      </c>
      <c r="E305" s="75">
        <v>44868</v>
      </c>
      <c r="F305" s="66">
        <v>2022</v>
      </c>
      <c r="G305" s="76">
        <v>2022</v>
      </c>
      <c r="H305" s="67" t="s">
        <v>1607</v>
      </c>
      <c r="I305" s="67" t="s">
        <v>12</v>
      </c>
    </row>
    <row r="306" spans="1:9">
      <c r="A306" s="99">
        <v>45170</v>
      </c>
      <c r="B306" s="66">
        <v>4288822</v>
      </c>
      <c r="C306" s="67" t="s">
        <v>991</v>
      </c>
      <c r="D306" s="67" t="s">
        <v>990</v>
      </c>
      <c r="E306" s="75">
        <v>44659</v>
      </c>
      <c r="F306" s="66">
        <v>2020</v>
      </c>
      <c r="G306" s="76">
        <v>2021</v>
      </c>
      <c r="H306" s="67" t="s">
        <v>1602</v>
      </c>
      <c r="I306" s="67" t="s">
        <v>4</v>
      </c>
    </row>
    <row r="307" spans="1:9">
      <c r="A307" s="99">
        <v>45170</v>
      </c>
      <c r="B307" s="66">
        <v>4272140</v>
      </c>
      <c r="C307" s="67" t="s">
        <v>1019</v>
      </c>
      <c r="D307" s="67" t="s">
        <v>1018</v>
      </c>
      <c r="E307" s="75">
        <v>44529</v>
      </c>
      <c r="F307" s="66">
        <v>2020</v>
      </c>
      <c r="G307" s="76">
        <v>2021</v>
      </c>
      <c r="H307" s="67" t="s">
        <v>1600</v>
      </c>
      <c r="I307" s="67" t="s">
        <v>10</v>
      </c>
    </row>
    <row r="308" spans="1:9">
      <c r="A308" s="99">
        <v>45170</v>
      </c>
      <c r="B308" s="66">
        <v>4101928</v>
      </c>
      <c r="C308" s="67" t="s">
        <v>1043</v>
      </c>
      <c r="D308" s="67" t="s">
        <v>1042</v>
      </c>
      <c r="E308" s="75">
        <v>44377</v>
      </c>
      <c r="F308" s="66">
        <v>2020</v>
      </c>
      <c r="G308" s="76">
        <v>2021</v>
      </c>
      <c r="H308" s="67" t="s">
        <v>1600</v>
      </c>
      <c r="I308" s="67" t="s">
        <v>10</v>
      </c>
    </row>
    <row r="309" spans="1:9">
      <c r="A309" s="99">
        <v>45170</v>
      </c>
      <c r="B309" s="66">
        <v>4403692</v>
      </c>
      <c r="C309" s="67" t="s">
        <v>1011</v>
      </c>
      <c r="D309" s="67" t="s">
        <v>1010</v>
      </c>
      <c r="E309" s="75">
        <v>44722</v>
      </c>
      <c r="F309" s="66">
        <v>2021</v>
      </c>
      <c r="G309" s="76">
        <v>2022</v>
      </c>
      <c r="H309" s="67" t="s">
        <v>1604</v>
      </c>
      <c r="I309" s="67" t="s">
        <v>14</v>
      </c>
    </row>
    <row r="310" spans="1:9">
      <c r="A310" s="99">
        <v>45170</v>
      </c>
      <c r="B310" s="66">
        <v>4617765</v>
      </c>
      <c r="C310" s="67" t="s">
        <v>989</v>
      </c>
      <c r="D310" s="67" t="s">
        <v>988</v>
      </c>
      <c r="E310" s="75">
        <v>45085</v>
      </c>
      <c r="F310" s="66">
        <v>2022</v>
      </c>
      <c r="G310" s="76">
        <v>2023</v>
      </c>
      <c r="H310" s="67" t="s">
        <v>1603</v>
      </c>
      <c r="I310" s="67" t="s">
        <v>9</v>
      </c>
    </row>
    <row r="311" spans="1:9">
      <c r="A311" s="99">
        <v>45170</v>
      </c>
      <c r="B311" s="66">
        <v>4795940</v>
      </c>
      <c r="C311" s="67" t="s">
        <v>983</v>
      </c>
      <c r="D311" s="67" t="s">
        <v>982</v>
      </c>
      <c r="E311" s="75">
        <v>44957</v>
      </c>
      <c r="F311" s="66">
        <v>2022</v>
      </c>
      <c r="G311" s="76">
        <v>2022</v>
      </c>
      <c r="H311" s="67" t="s">
        <v>1602</v>
      </c>
      <c r="I311" s="67" t="s">
        <v>4</v>
      </c>
    </row>
    <row r="312" spans="1:9">
      <c r="A312" s="99">
        <v>45170</v>
      </c>
      <c r="B312" s="66">
        <v>4193687</v>
      </c>
      <c r="C312" s="67" t="s">
        <v>1023</v>
      </c>
      <c r="D312" s="67" t="s">
        <v>1022</v>
      </c>
      <c r="E312" s="75">
        <v>44287</v>
      </c>
      <c r="F312" s="66">
        <v>2020</v>
      </c>
      <c r="G312" s="76">
        <v>2020</v>
      </c>
      <c r="H312" s="67" t="s">
        <v>1600</v>
      </c>
      <c r="I312" s="67" t="s">
        <v>10</v>
      </c>
    </row>
    <row r="313" spans="1:9">
      <c r="A313" s="99">
        <v>45170</v>
      </c>
      <c r="B313" s="66">
        <v>4125104</v>
      </c>
      <c r="C313" s="67" t="s">
        <v>1027</v>
      </c>
      <c r="D313" s="67" t="s">
        <v>1026</v>
      </c>
      <c r="E313" s="75">
        <v>44537</v>
      </c>
      <c r="F313" s="66">
        <v>2020</v>
      </c>
      <c r="G313" s="76">
        <v>2021</v>
      </c>
      <c r="H313" s="67" t="s">
        <v>1600</v>
      </c>
      <c r="I313" s="67" t="s">
        <v>10</v>
      </c>
    </row>
    <row r="314" spans="1:9">
      <c r="A314" s="99">
        <v>45170</v>
      </c>
      <c r="B314" s="66">
        <v>4265785</v>
      </c>
      <c r="C314" s="67" t="s">
        <v>993</v>
      </c>
      <c r="D314" s="67" t="s">
        <v>992</v>
      </c>
      <c r="E314" s="75">
        <v>44508</v>
      </c>
      <c r="F314" s="66">
        <v>2020</v>
      </c>
      <c r="G314" s="76">
        <v>2021</v>
      </c>
      <c r="H314" s="67" t="s">
        <v>1600</v>
      </c>
      <c r="I314" s="67" t="s">
        <v>10</v>
      </c>
    </row>
    <row r="315" spans="1:9">
      <c r="A315" s="99">
        <v>45170</v>
      </c>
      <c r="B315" s="66">
        <v>4493340</v>
      </c>
      <c r="C315" s="67" t="s">
        <v>1041</v>
      </c>
      <c r="D315" s="67" t="s">
        <v>1040</v>
      </c>
      <c r="E315" s="75">
        <v>44951</v>
      </c>
      <c r="F315" s="66">
        <v>2021</v>
      </c>
      <c r="G315" s="76">
        <v>2022</v>
      </c>
      <c r="H315" s="67" t="s">
        <v>1603</v>
      </c>
      <c r="I315" s="67" t="s">
        <v>9</v>
      </c>
    </row>
    <row r="316" spans="1:9">
      <c r="A316" s="99">
        <v>45170</v>
      </c>
      <c r="B316" s="66">
        <v>4628221</v>
      </c>
      <c r="C316" s="67" t="s">
        <v>1029</v>
      </c>
      <c r="D316" s="67" t="s">
        <v>1028</v>
      </c>
      <c r="E316" s="75">
        <v>44939</v>
      </c>
      <c r="F316" s="66">
        <v>2022</v>
      </c>
      <c r="G316" s="76">
        <v>2022</v>
      </c>
      <c r="H316" s="67" t="s">
        <v>1600</v>
      </c>
      <c r="I316" s="67" t="s">
        <v>10</v>
      </c>
    </row>
    <row r="317" spans="1:9">
      <c r="A317" s="99">
        <v>45170</v>
      </c>
      <c r="B317" s="66">
        <v>4830097</v>
      </c>
      <c r="C317" s="67" t="s">
        <v>1003</v>
      </c>
      <c r="D317" s="67" t="s">
        <v>1002</v>
      </c>
      <c r="E317" s="75">
        <v>45142</v>
      </c>
      <c r="F317" s="66">
        <v>2022</v>
      </c>
      <c r="G317" s="76">
        <v>2023</v>
      </c>
      <c r="H317" s="67" t="s">
        <v>1602</v>
      </c>
      <c r="I317" s="67" t="s">
        <v>4</v>
      </c>
    </row>
    <row r="318" spans="1:9">
      <c r="A318" s="99">
        <v>45170</v>
      </c>
      <c r="B318" s="66">
        <v>4311398</v>
      </c>
      <c r="C318" s="67" t="s">
        <v>937</v>
      </c>
      <c r="D318" s="67" t="s">
        <v>936</v>
      </c>
      <c r="E318" s="75">
        <v>45135</v>
      </c>
      <c r="F318" s="66">
        <v>2020</v>
      </c>
      <c r="G318" s="76">
        <v>2023</v>
      </c>
      <c r="H318" s="67" t="s">
        <v>1600</v>
      </c>
      <c r="I318" s="67" t="s">
        <v>10</v>
      </c>
    </row>
    <row r="319" spans="1:9">
      <c r="A319" s="99">
        <v>45170</v>
      </c>
      <c r="B319" s="66">
        <v>4810584</v>
      </c>
      <c r="C319" s="67" t="s">
        <v>943</v>
      </c>
      <c r="D319" s="67" t="s">
        <v>942</v>
      </c>
      <c r="E319" s="75">
        <v>44963</v>
      </c>
      <c r="F319" s="66">
        <v>2022</v>
      </c>
      <c r="G319" s="76">
        <v>2022</v>
      </c>
      <c r="H319" s="67" t="s">
        <v>1600</v>
      </c>
      <c r="I319" s="67" t="s">
        <v>10</v>
      </c>
    </row>
    <row r="320" spans="1:9">
      <c r="A320" s="99">
        <v>45170</v>
      </c>
      <c r="B320" s="66">
        <v>4534283</v>
      </c>
      <c r="C320" s="67" t="s">
        <v>947</v>
      </c>
      <c r="D320" s="67" t="s">
        <v>946</v>
      </c>
      <c r="E320" s="75">
        <v>45036</v>
      </c>
      <c r="F320" s="66">
        <v>2021</v>
      </c>
      <c r="G320" s="76">
        <v>2022</v>
      </c>
      <c r="H320" s="67" t="s">
        <v>1603</v>
      </c>
      <c r="I320" s="67" t="s">
        <v>9</v>
      </c>
    </row>
    <row r="321" spans="1:9">
      <c r="A321" s="99">
        <v>45170</v>
      </c>
      <c r="B321" s="66">
        <v>4600230</v>
      </c>
      <c r="C321" s="67" t="s">
        <v>965</v>
      </c>
      <c r="D321" s="67" t="s">
        <v>964</v>
      </c>
      <c r="E321" s="75">
        <v>44848</v>
      </c>
      <c r="F321" s="66">
        <v>2022</v>
      </c>
      <c r="G321" s="76">
        <v>2022</v>
      </c>
      <c r="H321" s="67" t="s">
        <v>1600</v>
      </c>
      <c r="I321" s="67" t="s">
        <v>10</v>
      </c>
    </row>
    <row r="322" spans="1:9">
      <c r="A322" s="99">
        <v>45170</v>
      </c>
      <c r="B322" s="66">
        <v>4382209</v>
      </c>
      <c r="C322" s="67" t="s">
        <v>941</v>
      </c>
      <c r="D322" s="67" t="s">
        <v>940</v>
      </c>
      <c r="E322" s="75">
        <v>44624</v>
      </c>
      <c r="F322" s="66">
        <v>2021</v>
      </c>
      <c r="G322" s="76">
        <v>2021</v>
      </c>
      <c r="H322" s="67" t="s">
        <v>1602</v>
      </c>
      <c r="I322" s="67" t="s">
        <v>4</v>
      </c>
    </row>
    <row r="323" spans="1:9">
      <c r="A323" s="99">
        <v>45170</v>
      </c>
      <c r="B323" s="66">
        <v>4185564</v>
      </c>
      <c r="C323" s="67" t="s">
        <v>939</v>
      </c>
      <c r="D323" s="67" t="s">
        <v>938</v>
      </c>
      <c r="E323" s="75">
        <v>44425</v>
      </c>
      <c r="F323" s="66">
        <v>2020</v>
      </c>
      <c r="G323" s="76">
        <v>2021</v>
      </c>
      <c r="H323" s="67" t="s">
        <v>1606</v>
      </c>
      <c r="I323" s="67" t="s">
        <v>15</v>
      </c>
    </row>
    <row r="324" spans="1:9">
      <c r="A324" s="99">
        <v>45170</v>
      </c>
      <c r="B324" s="66">
        <v>4661377</v>
      </c>
      <c r="C324" s="67" t="s">
        <v>957</v>
      </c>
      <c r="D324" s="67" t="s">
        <v>956</v>
      </c>
      <c r="E324" s="75">
        <v>45069</v>
      </c>
      <c r="F324" s="66">
        <v>2022</v>
      </c>
      <c r="G324" s="76">
        <v>2023</v>
      </c>
      <c r="H324" s="67" t="s">
        <v>1600</v>
      </c>
      <c r="I324" s="67" t="s">
        <v>10</v>
      </c>
    </row>
    <row r="325" spans="1:9">
      <c r="A325" s="99">
        <v>45170</v>
      </c>
      <c r="B325" s="66">
        <v>4506923</v>
      </c>
      <c r="C325" s="67" t="s">
        <v>967</v>
      </c>
      <c r="D325" s="67" t="s">
        <v>966</v>
      </c>
      <c r="E325" s="75">
        <v>45125</v>
      </c>
      <c r="F325" s="66">
        <v>2021</v>
      </c>
      <c r="G325" s="76">
        <v>2023</v>
      </c>
      <c r="H325" s="67" t="s">
        <v>1600</v>
      </c>
      <c r="I325" s="67" t="s">
        <v>10</v>
      </c>
    </row>
    <row r="326" spans="1:9">
      <c r="A326" s="99">
        <v>45170</v>
      </c>
      <c r="B326" s="66">
        <v>4550026</v>
      </c>
      <c r="C326" s="67" t="s">
        <v>933</v>
      </c>
      <c r="D326" s="67" t="s">
        <v>932</v>
      </c>
      <c r="E326" s="75">
        <v>44754</v>
      </c>
      <c r="F326" s="66">
        <v>2021</v>
      </c>
      <c r="G326" s="76">
        <v>2022</v>
      </c>
      <c r="H326" s="67" t="s">
        <v>1600</v>
      </c>
      <c r="I326" s="67" t="s">
        <v>10</v>
      </c>
    </row>
    <row r="327" spans="1:9">
      <c r="A327" s="99">
        <v>45170</v>
      </c>
      <c r="B327" s="66">
        <v>4358494</v>
      </c>
      <c r="C327" s="67" t="s">
        <v>927</v>
      </c>
      <c r="D327" s="67" t="s">
        <v>926</v>
      </c>
      <c r="E327" s="75">
        <v>44771</v>
      </c>
      <c r="F327" s="66">
        <v>2021</v>
      </c>
      <c r="G327" s="76">
        <v>2022</v>
      </c>
      <c r="H327" s="67" t="s">
        <v>1600</v>
      </c>
      <c r="I327" s="67" t="s">
        <v>10</v>
      </c>
    </row>
    <row r="328" spans="1:9">
      <c r="A328" s="99">
        <v>45170</v>
      </c>
      <c r="B328" s="66">
        <v>4159854</v>
      </c>
      <c r="C328" s="67" t="s">
        <v>929</v>
      </c>
      <c r="D328" s="67" t="s">
        <v>928</v>
      </c>
      <c r="E328" s="75">
        <v>44516</v>
      </c>
      <c r="F328" s="66">
        <v>2020</v>
      </c>
      <c r="G328" s="76">
        <v>2021</v>
      </c>
      <c r="H328" s="67" t="s">
        <v>1603</v>
      </c>
      <c r="I328" s="67" t="s">
        <v>9</v>
      </c>
    </row>
    <row r="329" spans="1:9">
      <c r="A329" s="99">
        <v>45170</v>
      </c>
      <c r="B329" s="66">
        <v>4685232</v>
      </c>
      <c r="C329" s="67" t="s">
        <v>955</v>
      </c>
      <c r="D329" s="67" t="s">
        <v>954</v>
      </c>
      <c r="E329" s="75">
        <v>45078</v>
      </c>
      <c r="F329" s="66">
        <v>2022</v>
      </c>
      <c r="G329" s="76">
        <v>2023</v>
      </c>
      <c r="H329" s="67" t="s">
        <v>1600</v>
      </c>
      <c r="I329" s="67" t="s">
        <v>10</v>
      </c>
    </row>
    <row r="330" spans="1:9">
      <c r="A330" s="99">
        <v>45170</v>
      </c>
      <c r="B330" s="66">
        <v>4298918</v>
      </c>
      <c r="C330" s="67" t="s">
        <v>969</v>
      </c>
      <c r="D330" s="67" t="s">
        <v>968</v>
      </c>
      <c r="E330" s="75">
        <v>45112</v>
      </c>
      <c r="F330" s="66">
        <v>2020</v>
      </c>
      <c r="G330" s="76">
        <v>2023</v>
      </c>
      <c r="H330" s="67" t="s">
        <v>1603</v>
      </c>
      <c r="I330" s="67" t="s">
        <v>9</v>
      </c>
    </row>
    <row r="331" spans="1:9">
      <c r="A331" s="99">
        <v>45170</v>
      </c>
      <c r="B331" s="66">
        <v>4385323</v>
      </c>
      <c r="C331" s="67" t="s">
        <v>949</v>
      </c>
      <c r="D331" s="67" t="s">
        <v>948</v>
      </c>
      <c r="E331" s="75">
        <v>44474</v>
      </c>
      <c r="F331" s="66">
        <v>2021</v>
      </c>
      <c r="G331" s="76">
        <v>2021</v>
      </c>
      <c r="H331" s="67" t="s">
        <v>1600</v>
      </c>
      <c r="I331" s="67" t="s">
        <v>10</v>
      </c>
    </row>
    <row r="332" spans="1:9">
      <c r="A332" s="99">
        <v>45170</v>
      </c>
      <c r="B332" s="66">
        <v>4142048</v>
      </c>
      <c r="C332" s="67" t="s">
        <v>963</v>
      </c>
      <c r="D332" s="67" t="s">
        <v>962</v>
      </c>
      <c r="E332" s="75">
        <v>44320</v>
      </c>
      <c r="F332" s="66">
        <v>2020</v>
      </c>
      <c r="G332" s="76">
        <v>2021</v>
      </c>
      <c r="H332" s="67" t="s">
        <v>1600</v>
      </c>
      <c r="I332" s="67" t="s">
        <v>10</v>
      </c>
    </row>
    <row r="333" spans="1:9">
      <c r="A333" s="99">
        <v>45170</v>
      </c>
      <c r="B333" s="66">
        <v>4627574</v>
      </c>
      <c r="C333" s="67" t="s">
        <v>959</v>
      </c>
      <c r="D333" s="67" t="s">
        <v>958</v>
      </c>
      <c r="E333" s="75">
        <v>45120</v>
      </c>
      <c r="F333" s="66">
        <v>2022</v>
      </c>
      <c r="G333" s="76">
        <v>2023</v>
      </c>
      <c r="H333" s="67" t="s">
        <v>1604</v>
      </c>
      <c r="I333" s="67" t="s">
        <v>14</v>
      </c>
    </row>
    <row r="334" spans="1:9">
      <c r="A334" s="99">
        <v>45170</v>
      </c>
      <c r="B334" s="66">
        <v>4286686</v>
      </c>
      <c r="C334" s="67" t="s">
        <v>953</v>
      </c>
      <c r="D334" s="67" t="s">
        <v>952</v>
      </c>
      <c r="E334" s="75">
        <v>44959</v>
      </c>
      <c r="F334" s="66">
        <v>2020</v>
      </c>
      <c r="G334" s="76">
        <v>2022</v>
      </c>
      <c r="H334" s="67" t="s">
        <v>1610</v>
      </c>
      <c r="I334" s="67" t="s">
        <v>2</v>
      </c>
    </row>
    <row r="335" spans="1:9">
      <c r="A335" s="99">
        <v>45170</v>
      </c>
      <c r="B335" s="66">
        <v>4315358</v>
      </c>
      <c r="C335" s="67" t="s">
        <v>951</v>
      </c>
      <c r="D335" s="67" t="s">
        <v>950</v>
      </c>
      <c r="E335" s="75">
        <v>44813</v>
      </c>
      <c r="F335" s="66">
        <v>2020</v>
      </c>
      <c r="G335" s="76">
        <v>2022</v>
      </c>
      <c r="H335" s="67" t="s">
        <v>1600</v>
      </c>
      <c r="I335" s="67" t="s">
        <v>10</v>
      </c>
    </row>
    <row r="336" spans="1:9">
      <c r="A336" s="99">
        <v>45170</v>
      </c>
      <c r="B336" s="66">
        <v>4613093</v>
      </c>
      <c r="C336" s="67" t="s">
        <v>961</v>
      </c>
      <c r="D336" s="67" t="s">
        <v>960</v>
      </c>
      <c r="E336" s="75">
        <v>44974</v>
      </c>
      <c r="F336" s="66">
        <v>2022</v>
      </c>
      <c r="G336" s="76">
        <v>2022</v>
      </c>
      <c r="H336" s="67" t="s">
        <v>1606</v>
      </c>
      <c r="I336" s="67" t="s">
        <v>15</v>
      </c>
    </row>
    <row r="337" spans="1:9">
      <c r="A337" s="99">
        <v>45170</v>
      </c>
      <c r="B337" s="66">
        <v>3684754</v>
      </c>
      <c r="C337" s="67" t="s">
        <v>931</v>
      </c>
      <c r="D337" s="67" t="s">
        <v>930</v>
      </c>
      <c r="E337" s="75">
        <v>44113</v>
      </c>
      <c r="F337" s="66">
        <v>2018</v>
      </c>
      <c r="G337" s="76">
        <v>2020</v>
      </c>
      <c r="H337" s="67" t="s">
        <v>1602</v>
      </c>
      <c r="I337" s="67" t="s">
        <v>4</v>
      </c>
    </row>
    <row r="338" spans="1:9">
      <c r="A338" s="99">
        <v>45170</v>
      </c>
      <c r="B338" s="66">
        <v>4336882</v>
      </c>
      <c r="C338" s="67" t="s">
        <v>889</v>
      </c>
      <c r="D338" s="67" t="s">
        <v>888</v>
      </c>
      <c r="E338" s="75">
        <v>44673</v>
      </c>
      <c r="F338" s="66">
        <v>2021</v>
      </c>
      <c r="G338" s="76">
        <v>2021</v>
      </c>
      <c r="H338" s="67" t="s">
        <v>1600</v>
      </c>
      <c r="I338" s="67" t="s">
        <v>10</v>
      </c>
    </row>
    <row r="339" spans="1:9">
      <c r="A339" s="99">
        <v>45170</v>
      </c>
      <c r="B339" s="66">
        <v>3613747</v>
      </c>
      <c r="C339" s="67" t="s">
        <v>885</v>
      </c>
      <c r="D339" s="67" t="s">
        <v>884</v>
      </c>
      <c r="E339" s="75">
        <v>45104</v>
      </c>
      <c r="F339" s="66">
        <v>2018</v>
      </c>
      <c r="G339" s="76">
        <v>2023</v>
      </c>
      <c r="H339" s="67" t="s">
        <v>1600</v>
      </c>
      <c r="I339" s="67" t="s">
        <v>10</v>
      </c>
    </row>
    <row r="340" spans="1:9">
      <c r="A340" s="99">
        <v>45170</v>
      </c>
      <c r="B340" s="66">
        <v>4422932</v>
      </c>
      <c r="C340" s="67" t="s">
        <v>935</v>
      </c>
      <c r="D340" s="67" t="s">
        <v>934</v>
      </c>
      <c r="E340" s="75">
        <v>45047</v>
      </c>
      <c r="F340" s="66">
        <v>2021</v>
      </c>
      <c r="G340" s="76">
        <v>2023</v>
      </c>
      <c r="H340" s="67" t="s">
        <v>1604</v>
      </c>
      <c r="I340" s="67" t="s">
        <v>14</v>
      </c>
    </row>
    <row r="341" spans="1:9">
      <c r="A341" s="99">
        <v>45170</v>
      </c>
      <c r="B341" s="66">
        <v>4485367</v>
      </c>
      <c r="C341" s="67" t="s">
        <v>925</v>
      </c>
      <c r="D341" s="67" t="s">
        <v>924</v>
      </c>
      <c r="E341" s="75">
        <v>44841</v>
      </c>
      <c r="F341" s="66">
        <v>2021</v>
      </c>
      <c r="G341" s="76">
        <v>2022</v>
      </c>
      <c r="H341" s="67" t="s">
        <v>1600</v>
      </c>
      <c r="I341" s="67" t="s">
        <v>10</v>
      </c>
    </row>
    <row r="342" spans="1:9">
      <c r="A342" s="99">
        <v>45170</v>
      </c>
      <c r="B342" s="66">
        <v>4416506</v>
      </c>
      <c r="C342" s="67" t="s">
        <v>945</v>
      </c>
      <c r="D342" s="67" t="s">
        <v>944</v>
      </c>
      <c r="E342" s="75">
        <v>44944</v>
      </c>
      <c r="F342" s="66">
        <v>2021</v>
      </c>
      <c r="G342" s="76">
        <v>2022</v>
      </c>
      <c r="H342" s="67" t="s">
        <v>1600</v>
      </c>
      <c r="I342" s="67" t="s">
        <v>10</v>
      </c>
    </row>
    <row r="343" spans="1:9">
      <c r="A343" s="99">
        <v>45170</v>
      </c>
      <c r="B343" s="66">
        <v>4225771</v>
      </c>
      <c r="C343" s="67" t="s">
        <v>909</v>
      </c>
      <c r="D343" s="67" t="s">
        <v>908</v>
      </c>
      <c r="E343" s="75">
        <v>44509</v>
      </c>
      <c r="F343" s="66">
        <v>2020</v>
      </c>
      <c r="G343" s="76">
        <v>2021</v>
      </c>
      <c r="H343" s="67" t="s">
        <v>1600</v>
      </c>
      <c r="I343" s="67" t="s">
        <v>10</v>
      </c>
    </row>
    <row r="344" spans="1:9">
      <c r="A344" s="99">
        <v>45170</v>
      </c>
      <c r="B344" s="66">
        <v>4415821</v>
      </c>
      <c r="C344" s="67" t="s">
        <v>905</v>
      </c>
      <c r="D344" s="67" t="s">
        <v>904</v>
      </c>
      <c r="E344" s="75">
        <v>44923</v>
      </c>
      <c r="F344" s="66">
        <v>2021</v>
      </c>
      <c r="G344" s="76">
        <v>2022</v>
      </c>
      <c r="H344" s="67" t="s">
        <v>1600</v>
      </c>
      <c r="I344" s="67" t="s">
        <v>10</v>
      </c>
    </row>
    <row r="345" spans="1:9">
      <c r="A345" s="99">
        <v>45170</v>
      </c>
      <c r="B345" s="66">
        <v>4456552</v>
      </c>
      <c r="C345" s="67" t="s">
        <v>901</v>
      </c>
      <c r="D345" s="67" t="s">
        <v>900</v>
      </c>
      <c r="E345" s="75">
        <v>44826</v>
      </c>
      <c r="F345" s="66">
        <v>2021</v>
      </c>
      <c r="G345" s="76">
        <v>2022</v>
      </c>
      <c r="H345" s="67" t="s">
        <v>1600</v>
      </c>
      <c r="I345" s="67" t="s">
        <v>10</v>
      </c>
    </row>
    <row r="346" spans="1:9">
      <c r="A346" s="99">
        <v>45170</v>
      </c>
      <c r="B346" s="66">
        <v>4372348</v>
      </c>
      <c r="C346" s="67" t="s">
        <v>915</v>
      </c>
      <c r="D346" s="67" t="s">
        <v>914</v>
      </c>
      <c r="E346" s="75">
        <v>44910</v>
      </c>
      <c r="F346" s="66">
        <v>2021</v>
      </c>
      <c r="G346" s="76">
        <v>2022</v>
      </c>
      <c r="H346" s="67" t="s">
        <v>1600</v>
      </c>
      <c r="I346" s="67" t="s">
        <v>10</v>
      </c>
    </row>
    <row r="347" spans="1:9">
      <c r="A347" s="99">
        <v>45170</v>
      </c>
      <c r="B347" s="66">
        <v>4215514</v>
      </c>
      <c r="C347" s="67" t="s">
        <v>897</v>
      </c>
      <c r="D347" s="67" t="s">
        <v>896</v>
      </c>
      <c r="E347" s="75">
        <v>44557</v>
      </c>
      <c r="F347" s="66">
        <v>2020</v>
      </c>
      <c r="G347" s="76">
        <v>2021</v>
      </c>
      <c r="H347" s="67" t="s">
        <v>1603</v>
      </c>
      <c r="I347" s="67" t="s">
        <v>9</v>
      </c>
    </row>
    <row r="348" spans="1:9">
      <c r="A348" s="99">
        <v>45170</v>
      </c>
      <c r="B348" s="66">
        <v>4754687</v>
      </c>
      <c r="C348" s="67" t="s">
        <v>911</v>
      </c>
      <c r="D348" s="67" t="s">
        <v>910</v>
      </c>
      <c r="E348" s="75">
        <v>45085</v>
      </c>
      <c r="F348" s="66">
        <v>2022</v>
      </c>
      <c r="G348" s="76">
        <v>2023</v>
      </c>
      <c r="H348" s="67" t="s">
        <v>1600</v>
      </c>
      <c r="I348" s="67" t="s">
        <v>10</v>
      </c>
    </row>
    <row r="349" spans="1:9">
      <c r="A349" s="99">
        <v>45170</v>
      </c>
      <c r="B349" s="66">
        <v>4208497</v>
      </c>
      <c r="C349" s="67" t="s">
        <v>891</v>
      </c>
      <c r="D349" s="67" t="s">
        <v>890</v>
      </c>
      <c r="E349" s="75">
        <v>44218</v>
      </c>
      <c r="F349" s="66">
        <v>2020</v>
      </c>
      <c r="G349" s="76">
        <v>2020</v>
      </c>
      <c r="H349" s="67" t="s">
        <v>1601</v>
      </c>
      <c r="I349" s="67" t="s">
        <v>13</v>
      </c>
    </row>
    <row r="350" spans="1:9">
      <c r="A350" s="99">
        <v>45170</v>
      </c>
      <c r="B350" s="66">
        <v>4345966</v>
      </c>
      <c r="C350" s="67" t="s">
        <v>907</v>
      </c>
      <c r="D350" s="67" t="s">
        <v>906</v>
      </c>
      <c r="E350" s="75">
        <v>44953</v>
      </c>
      <c r="F350" s="66">
        <v>2021</v>
      </c>
      <c r="G350" s="76">
        <v>2022</v>
      </c>
      <c r="H350" s="67" t="s">
        <v>1600</v>
      </c>
      <c r="I350" s="67" t="s">
        <v>10</v>
      </c>
    </row>
    <row r="351" spans="1:9">
      <c r="A351" s="99">
        <v>45170</v>
      </c>
      <c r="B351" s="66">
        <v>4655999</v>
      </c>
      <c r="C351" s="67" t="s">
        <v>893</v>
      </c>
      <c r="D351" s="67" t="s">
        <v>892</v>
      </c>
      <c r="E351" s="75">
        <v>45014</v>
      </c>
      <c r="F351" s="66">
        <v>2022</v>
      </c>
      <c r="G351" s="76">
        <v>2022</v>
      </c>
      <c r="H351" s="67" t="s">
        <v>1600</v>
      </c>
      <c r="I351" s="67" t="s">
        <v>10</v>
      </c>
    </row>
    <row r="352" spans="1:9">
      <c r="A352" s="99">
        <v>45170</v>
      </c>
      <c r="B352" s="66">
        <v>4443912</v>
      </c>
      <c r="C352" s="67" t="s">
        <v>887</v>
      </c>
      <c r="D352" s="67" t="s">
        <v>886</v>
      </c>
      <c r="E352" s="75">
        <v>45007</v>
      </c>
      <c r="F352" s="66">
        <v>2021</v>
      </c>
      <c r="G352" s="76">
        <v>2022</v>
      </c>
      <c r="H352" s="67" t="s">
        <v>1607</v>
      </c>
      <c r="I352" s="67" t="s">
        <v>12</v>
      </c>
    </row>
    <row r="353" spans="1:9">
      <c r="A353" s="99">
        <v>45170</v>
      </c>
      <c r="B353" s="66">
        <v>4595475</v>
      </c>
      <c r="C353" s="67" t="s">
        <v>919</v>
      </c>
      <c r="D353" s="67" t="s">
        <v>918</v>
      </c>
      <c r="E353" s="75">
        <v>45092</v>
      </c>
      <c r="F353" s="66">
        <v>2021</v>
      </c>
      <c r="G353" s="76">
        <v>2023</v>
      </c>
      <c r="H353" s="67" t="s">
        <v>1600</v>
      </c>
      <c r="I353" s="67" t="s">
        <v>10</v>
      </c>
    </row>
    <row r="354" spans="1:9">
      <c r="A354" s="99">
        <v>45170</v>
      </c>
      <c r="B354" s="66">
        <v>4429879</v>
      </c>
      <c r="C354" s="67" t="s">
        <v>903</v>
      </c>
      <c r="D354" s="67" t="s">
        <v>902</v>
      </c>
      <c r="E354" s="75">
        <v>45034</v>
      </c>
      <c r="F354" s="66">
        <v>2021</v>
      </c>
      <c r="G354" s="76">
        <v>2022</v>
      </c>
      <c r="H354" s="67" t="s">
        <v>1606</v>
      </c>
      <c r="I354" s="67" t="s">
        <v>15</v>
      </c>
    </row>
    <row r="355" spans="1:9">
      <c r="A355" s="99">
        <v>45170</v>
      </c>
      <c r="B355" s="66">
        <v>4178488</v>
      </c>
      <c r="C355" s="67" t="s">
        <v>923</v>
      </c>
      <c r="D355" s="67" t="s">
        <v>922</v>
      </c>
      <c r="E355" s="75">
        <v>44433</v>
      </c>
      <c r="F355" s="66">
        <v>2020</v>
      </c>
      <c r="G355" s="76">
        <v>2021</v>
      </c>
      <c r="H355" s="67" t="s">
        <v>1604</v>
      </c>
      <c r="I355" s="67" t="s">
        <v>14</v>
      </c>
    </row>
    <row r="356" spans="1:9">
      <c r="A356" s="99">
        <v>45170</v>
      </c>
      <c r="B356" s="66">
        <v>4212156</v>
      </c>
      <c r="C356" s="67" t="s">
        <v>921</v>
      </c>
      <c r="D356" s="67" t="s">
        <v>920</v>
      </c>
      <c r="E356" s="75">
        <v>44425</v>
      </c>
      <c r="F356" s="66">
        <v>2020</v>
      </c>
      <c r="G356" s="76">
        <v>2021</v>
      </c>
      <c r="H356" s="67" t="s">
        <v>1603</v>
      </c>
      <c r="I356" s="67" t="s">
        <v>9</v>
      </c>
    </row>
    <row r="357" spans="1:9">
      <c r="A357" s="99">
        <v>45170</v>
      </c>
      <c r="B357" s="66">
        <v>4809770</v>
      </c>
      <c r="C357" s="67" t="s">
        <v>899</v>
      </c>
      <c r="D357" s="67" t="s">
        <v>898</v>
      </c>
      <c r="E357" s="75">
        <v>44959</v>
      </c>
      <c r="F357" s="66">
        <v>2022</v>
      </c>
      <c r="G357" s="76">
        <v>2022</v>
      </c>
      <c r="H357" s="67" t="s">
        <v>1604</v>
      </c>
      <c r="I357" s="67" t="s">
        <v>14</v>
      </c>
    </row>
    <row r="358" spans="1:9">
      <c r="A358" s="99">
        <v>45170</v>
      </c>
      <c r="B358" s="66">
        <v>4212459</v>
      </c>
      <c r="C358" s="67" t="s">
        <v>883</v>
      </c>
      <c r="D358" s="67" t="s">
        <v>882</v>
      </c>
      <c r="E358" s="75">
        <v>44587</v>
      </c>
      <c r="F358" s="66">
        <v>2020</v>
      </c>
      <c r="G358" s="76">
        <v>2021</v>
      </c>
      <c r="H358" s="67" t="s">
        <v>1604</v>
      </c>
      <c r="I358" s="67" t="s">
        <v>14</v>
      </c>
    </row>
    <row r="359" spans="1:9">
      <c r="A359" s="99">
        <v>45170</v>
      </c>
      <c r="B359" s="66">
        <v>4793281</v>
      </c>
      <c r="C359" s="67" t="s">
        <v>917</v>
      </c>
      <c r="D359" s="67" t="s">
        <v>916</v>
      </c>
      <c r="E359" s="75">
        <v>45034</v>
      </c>
      <c r="F359" s="66">
        <v>2022</v>
      </c>
      <c r="G359" s="76">
        <v>2022</v>
      </c>
      <c r="H359" s="67" t="s">
        <v>1600</v>
      </c>
      <c r="I359" s="67" t="s">
        <v>10</v>
      </c>
    </row>
    <row r="360" spans="1:9">
      <c r="A360" s="99">
        <v>45170</v>
      </c>
      <c r="B360" s="66">
        <v>4448378</v>
      </c>
      <c r="C360" s="67" t="s">
        <v>913</v>
      </c>
      <c r="D360" s="67" t="s">
        <v>912</v>
      </c>
      <c r="E360" s="75">
        <v>45090</v>
      </c>
      <c r="F360" s="66">
        <v>2021</v>
      </c>
      <c r="G360" s="76">
        <v>2023</v>
      </c>
      <c r="H360" s="67" t="s">
        <v>1602</v>
      </c>
      <c r="I360" s="67" t="s">
        <v>4</v>
      </c>
    </row>
    <row r="361" spans="1:9">
      <c r="A361" s="99">
        <v>45170</v>
      </c>
      <c r="B361" s="66">
        <v>4010408</v>
      </c>
      <c r="C361" s="67" t="s">
        <v>871</v>
      </c>
      <c r="D361" s="67" t="s">
        <v>870</v>
      </c>
      <c r="E361" s="75">
        <v>43896</v>
      </c>
      <c r="F361" s="66">
        <v>2019</v>
      </c>
      <c r="G361" s="76">
        <v>2019</v>
      </c>
      <c r="H361" s="67" t="s">
        <v>1600</v>
      </c>
      <c r="I361" s="67" t="s">
        <v>10</v>
      </c>
    </row>
    <row r="362" spans="1:9">
      <c r="A362" s="99">
        <v>45170</v>
      </c>
      <c r="B362" s="66">
        <v>4512093</v>
      </c>
      <c r="C362" s="67" t="s">
        <v>863</v>
      </c>
      <c r="D362" s="67" t="s">
        <v>862</v>
      </c>
      <c r="E362" s="75">
        <v>44963</v>
      </c>
      <c r="F362" s="66">
        <v>2021</v>
      </c>
      <c r="G362" s="76">
        <v>2022</v>
      </c>
      <c r="H362" s="67" t="s">
        <v>1602</v>
      </c>
      <c r="I362" s="67" t="s">
        <v>4</v>
      </c>
    </row>
    <row r="363" spans="1:9">
      <c r="A363" s="99">
        <v>45170</v>
      </c>
      <c r="B363" s="66">
        <v>4436302</v>
      </c>
      <c r="C363" s="67" t="s">
        <v>837</v>
      </c>
      <c r="D363" s="67" t="s">
        <v>836</v>
      </c>
      <c r="E363" s="75">
        <v>44763</v>
      </c>
      <c r="F363" s="66">
        <v>2021</v>
      </c>
      <c r="G363" s="76">
        <v>2022</v>
      </c>
      <c r="H363" s="67" t="s">
        <v>1600</v>
      </c>
      <c r="I363" s="67" t="s">
        <v>10</v>
      </c>
    </row>
    <row r="364" spans="1:9">
      <c r="A364" s="99">
        <v>45170</v>
      </c>
      <c r="B364" s="66">
        <v>4054671</v>
      </c>
      <c r="C364" s="67" t="s">
        <v>881</v>
      </c>
      <c r="D364" s="67" t="s">
        <v>880</v>
      </c>
      <c r="E364" s="75">
        <v>44356</v>
      </c>
      <c r="F364" s="66">
        <v>2020</v>
      </c>
      <c r="G364" s="76">
        <v>2021</v>
      </c>
      <c r="H364" s="67" t="s">
        <v>1600</v>
      </c>
      <c r="I364" s="67" t="s">
        <v>10</v>
      </c>
    </row>
    <row r="365" spans="1:9">
      <c r="A365" s="99">
        <v>45170</v>
      </c>
      <c r="B365" s="66">
        <v>4711881</v>
      </c>
      <c r="C365" s="67" t="s">
        <v>827</v>
      </c>
      <c r="D365" s="67" t="s">
        <v>826</v>
      </c>
      <c r="E365" s="75">
        <v>44981</v>
      </c>
      <c r="F365" s="66">
        <v>2022</v>
      </c>
      <c r="G365" s="76">
        <v>2022</v>
      </c>
      <c r="H365" s="67" t="s">
        <v>1600</v>
      </c>
      <c r="I365" s="67" t="s">
        <v>10</v>
      </c>
    </row>
    <row r="366" spans="1:9">
      <c r="A366" s="99">
        <v>45170</v>
      </c>
      <c r="B366" s="66">
        <v>4227757</v>
      </c>
      <c r="C366" s="67" t="s">
        <v>895</v>
      </c>
      <c r="D366" s="67" t="s">
        <v>894</v>
      </c>
      <c r="E366" s="75">
        <v>44916</v>
      </c>
      <c r="F366" s="66">
        <v>2020</v>
      </c>
      <c r="G366" s="76">
        <v>2022</v>
      </c>
      <c r="H366" s="67" t="s">
        <v>1606</v>
      </c>
      <c r="I366" s="67" t="s">
        <v>15</v>
      </c>
    </row>
    <row r="367" spans="1:9">
      <c r="A367" s="99">
        <v>45170</v>
      </c>
      <c r="B367" s="66">
        <v>4494452</v>
      </c>
      <c r="C367" s="67" t="s">
        <v>833</v>
      </c>
      <c r="D367" s="67" t="s">
        <v>832</v>
      </c>
      <c r="E367" s="75">
        <v>45001</v>
      </c>
      <c r="F367" s="66">
        <v>2021</v>
      </c>
      <c r="G367" s="76">
        <v>2022</v>
      </c>
      <c r="H367" s="67" t="s">
        <v>1601</v>
      </c>
      <c r="I367" s="67" t="s">
        <v>13</v>
      </c>
    </row>
    <row r="368" spans="1:9">
      <c r="A368" s="99">
        <v>45170</v>
      </c>
      <c r="B368" s="66">
        <v>4493575</v>
      </c>
      <c r="C368" s="67" t="s">
        <v>835</v>
      </c>
      <c r="D368" s="67" t="s">
        <v>834</v>
      </c>
      <c r="E368" s="75">
        <v>45148</v>
      </c>
      <c r="F368" s="66">
        <v>2021</v>
      </c>
      <c r="G368" s="76">
        <v>2023</v>
      </c>
      <c r="H368" s="67" t="s">
        <v>1606</v>
      </c>
      <c r="I368" s="67" t="s">
        <v>15</v>
      </c>
    </row>
    <row r="369" spans="1:9">
      <c r="A369" s="99">
        <v>45170</v>
      </c>
      <c r="B369" s="66">
        <v>4559778</v>
      </c>
      <c r="C369" s="67" t="s">
        <v>849</v>
      </c>
      <c r="D369" s="67" t="s">
        <v>848</v>
      </c>
      <c r="E369" s="75">
        <v>45149</v>
      </c>
      <c r="F369" s="66">
        <v>2021</v>
      </c>
      <c r="G369" s="76">
        <v>2023</v>
      </c>
      <c r="H369" s="67" t="s">
        <v>1603</v>
      </c>
      <c r="I369" s="67" t="s">
        <v>9</v>
      </c>
    </row>
    <row r="370" spans="1:9">
      <c r="A370" s="99">
        <v>45170</v>
      </c>
      <c r="B370" s="66">
        <v>3544885</v>
      </c>
      <c r="C370" s="67" t="s">
        <v>857</v>
      </c>
      <c r="D370" s="67" t="s">
        <v>856</v>
      </c>
      <c r="E370" s="75">
        <v>44735</v>
      </c>
      <c r="F370" s="66">
        <v>2018</v>
      </c>
      <c r="G370" s="76">
        <v>2022</v>
      </c>
      <c r="H370" s="67" t="s">
        <v>1607</v>
      </c>
      <c r="I370" s="67" t="s">
        <v>12</v>
      </c>
    </row>
    <row r="371" spans="1:9">
      <c r="A371" s="99">
        <v>45170</v>
      </c>
      <c r="B371" s="66">
        <v>4130004</v>
      </c>
      <c r="C371" s="67" t="s">
        <v>855</v>
      </c>
      <c r="D371" s="67" t="s">
        <v>854</v>
      </c>
      <c r="E371" s="75">
        <v>45099</v>
      </c>
      <c r="F371" s="66">
        <v>2020</v>
      </c>
      <c r="G371" s="76">
        <v>2023</v>
      </c>
      <c r="H371" s="67" t="s">
        <v>1600</v>
      </c>
      <c r="I371" s="67" t="s">
        <v>10</v>
      </c>
    </row>
    <row r="372" spans="1:9">
      <c r="A372" s="99">
        <v>45170</v>
      </c>
      <c r="B372" s="66">
        <v>4579515</v>
      </c>
      <c r="C372" s="67" t="s">
        <v>873</v>
      </c>
      <c r="D372" s="67" t="s">
        <v>872</v>
      </c>
      <c r="E372" s="75">
        <v>44825</v>
      </c>
      <c r="F372" s="66">
        <v>2021</v>
      </c>
      <c r="G372" s="76">
        <v>2022</v>
      </c>
      <c r="H372" s="67" t="s">
        <v>1600</v>
      </c>
      <c r="I372" s="67" t="s">
        <v>10</v>
      </c>
    </row>
    <row r="373" spans="1:9">
      <c r="A373" s="99">
        <v>45170</v>
      </c>
      <c r="B373" s="66">
        <v>4629057</v>
      </c>
      <c r="C373" s="67" t="s">
        <v>869</v>
      </c>
      <c r="D373" s="67" t="s">
        <v>868</v>
      </c>
      <c r="E373" s="75">
        <v>44901</v>
      </c>
      <c r="F373" s="66">
        <v>2022</v>
      </c>
      <c r="G373" s="76">
        <v>2022</v>
      </c>
      <c r="H373" s="67" t="s">
        <v>1600</v>
      </c>
      <c r="I373" s="67" t="s">
        <v>10</v>
      </c>
    </row>
    <row r="374" spans="1:9">
      <c r="A374" s="99">
        <v>45170</v>
      </c>
      <c r="B374" s="66">
        <v>4242991</v>
      </c>
      <c r="C374" s="67" t="s">
        <v>845</v>
      </c>
      <c r="D374" s="67" t="s">
        <v>844</v>
      </c>
      <c r="E374" s="75">
        <v>44389</v>
      </c>
      <c r="F374" s="66">
        <v>2020</v>
      </c>
      <c r="G374" s="76">
        <v>2021</v>
      </c>
      <c r="H374" s="67" t="s">
        <v>1603</v>
      </c>
      <c r="I374" s="67" t="s">
        <v>9</v>
      </c>
    </row>
    <row r="375" spans="1:9">
      <c r="A375" s="99">
        <v>45170</v>
      </c>
      <c r="B375" s="66">
        <v>4433987</v>
      </c>
      <c r="C375" s="67" t="s">
        <v>851</v>
      </c>
      <c r="D375" s="67" t="s">
        <v>850</v>
      </c>
      <c r="E375" s="75">
        <v>44673</v>
      </c>
      <c r="F375" s="66">
        <v>2021</v>
      </c>
      <c r="G375" s="76">
        <v>2021</v>
      </c>
      <c r="H375" s="67" t="s">
        <v>1606</v>
      </c>
      <c r="I375" s="67" t="s">
        <v>15</v>
      </c>
    </row>
    <row r="376" spans="1:9">
      <c r="A376" s="99">
        <v>45170</v>
      </c>
      <c r="B376" s="66">
        <v>4432531</v>
      </c>
      <c r="C376" s="67" t="s">
        <v>853</v>
      </c>
      <c r="D376" s="67" t="s">
        <v>852</v>
      </c>
      <c r="E376" s="75">
        <v>45082</v>
      </c>
      <c r="F376" s="66">
        <v>2021</v>
      </c>
      <c r="G376" s="76">
        <v>2023</v>
      </c>
      <c r="H376" s="67" t="s">
        <v>1600</v>
      </c>
      <c r="I376" s="67" t="s">
        <v>10</v>
      </c>
    </row>
    <row r="377" spans="1:9">
      <c r="A377" s="99">
        <v>45170</v>
      </c>
      <c r="B377" s="66">
        <v>4413367</v>
      </c>
      <c r="C377" s="67" t="s">
        <v>879</v>
      </c>
      <c r="D377" s="67" t="s">
        <v>878</v>
      </c>
      <c r="E377" s="75">
        <v>44907</v>
      </c>
      <c r="F377" s="66">
        <v>2021</v>
      </c>
      <c r="G377" s="76">
        <v>2022</v>
      </c>
      <c r="H377" s="67" t="s">
        <v>1600</v>
      </c>
      <c r="I377" s="67" t="s">
        <v>10</v>
      </c>
    </row>
    <row r="378" spans="1:9">
      <c r="A378" s="99">
        <v>45170</v>
      </c>
      <c r="B378" s="66">
        <v>4763999</v>
      </c>
      <c r="C378" s="67" t="s">
        <v>859</v>
      </c>
      <c r="D378" s="67" t="s">
        <v>858</v>
      </c>
      <c r="E378" s="75">
        <v>44995</v>
      </c>
      <c r="F378" s="66">
        <v>2022</v>
      </c>
      <c r="G378" s="76">
        <v>2022</v>
      </c>
      <c r="H378" s="67" t="s">
        <v>1600</v>
      </c>
      <c r="I378" s="67" t="s">
        <v>10</v>
      </c>
    </row>
    <row r="379" spans="1:9">
      <c r="A379" s="99">
        <v>45170</v>
      </c>
      <c r="B379" s="66">
        <v>4654682</v>
      </c>
      <c r="C379" s="67" t="s">
        <v>875</v>
      </c>
      <c r="D379" s="67" t="s">
        <v>874</v>
      </c>
      <c r="E379" s="75">
        <v>44988</v>
      </c>
      <c r="F379" s="66">
        <v>2022</v>
      </c>
      <c r="G379" s="76">
        <v>2022</v>
      </c>
      <c r="H379" s="67" t="s">
        <v>1600</v>
      </c>
      <c r="I379" s="67" t="s">
        <v>10</v>
      </c>
    </row>
    <row r="380" spans="1:9">
      <c r="A380" s="99">
        <v>45170</v>
      </c>
      <c r="B380" s="66">
        <v>4618407</v>
      </c>
      <c r="C380" s="67" t="s">
        <v>831</v>
      </c>
      <c r="D380" s="67" t="s">
        <v>830</v>
      </c>
      <c r="E380" s="75">
        <v>45117</v>
      </c>
      <c r="F380" s="66">
        <v>2022</v>
      </c>
      <c r="G380" s="76">
        <v>2023</v>
      </c>
      <c r="H380" s="67" t="s">
        <v>1600</v>
      </c>
      <c r="I380" s="67" t="s">
        <v>10</v>
      </c>
    </row>
    <row r="381" spans="1:9">
      <c r="A381" s="99">
        <v>45170</v>
      </c>
      <c r="B381" s="66">
        <v>4812862</v>
      </c>
      <c r="C381" s="67" t="s">
        <v>861</v>
      </c>
      <c r="D381" s="67" t="s">
        <v>860</v>
      </c>
      <c r="E381" s="75">
        <v>45057</v>
      </c>
      <c r="F381" s="66">
        <v>2022</v>
      </c>
      <c r="G381" s="76">
        <v>2023</v>
      </c>
      <c r="H381" s="67" t="s">
        <v>1600</v>
      </c>
      <c r="I381" s="67" t="s">
        <v>10</v>
      </c>
    </row>
    <row r="382" spans="1:9">
      <c r="A382" s="99">
        <v>45170</v>
      </c>
      <c r="B382" s="66">
        <v>4672300</v>
      </c>
      <c r="C382" s="67" t="s">
        <v>829</v>
      </c>
      <c r="D382" s="67" t="s">
        <v>828</v>
      </c>
      <c r="E382" s="75">
        <v>45082</v>
      </c>
      <c r="F382" s="66">
        <v>2022</v>
      </c>
      <c r="G382" s="76">
        <v>2023</v>
      </c>
      <c r="H382" s="67" t="s">
        <v>1600</v>
      </c>
      <c r="I382" s="67" t="s">
        <v>10</v>
      </c>
    </row>
    <row r="383" spans="1:9">
      <c r="A383" s="99">
        <v>45170</v>
      </c>
      <c r="B383" s="66">
        <v>3903411</v>
      </c>
      <c r="C383" s="67" t="s">
        <v>841</v>
      </c>
      <c r="D383" s="67" t="s">
        <v>840</v>
      </c>
      <c r="E383" s="75">
        <v>44085</v>
      </c>
      <c r="F383" s="66">
        <v>2019</v>
      </c>
      <c r="G383" s="76">
        <v>2020</v>
      </c>
      <c r="H383" s="67" t="s">
        <v>1600</v>
      </c>
      <c r="I383" s="67" t="s">
        <v>10</v>
      </c>
    </row>
    <row r="384" spans="1:9">
      <c r="A384" s="99">
        <v>45170</v>
      </c>
      <c r="B384" s="66">
        <v>4406524</v>
      </c>
      <c r="C384" s="67" t="s">
        <v>839</v>
      </c>
      <c r="D384" s="67" t="s">
        <v>838</v>
      </c>
      <c r="E384" s="75">
        <v>45012</v>
      </c>
      <c r="F384" s="66">
        <v>2021</v>
      </c>
      <c r="G384" s="76">
        <v>2022</v>
      </c>
      <c r="H384" s="67" t="s">
        <v>1606</v>
      </c>
      <c r="I384" s="67" t="s">
        <v>15</v>
      </c>
    </row>
    <row r="385" spans="1:9">
      <c r="A385" s="99">
        <v>45170</v>
      </c>
      <c r="B385" s="66">
        <v>4315978</v>
      </c>
      <c r="C385" s="67" t="s">
        <v>865</v>
      </c>
      <c r="D385" s="67" t="s">
        <v>864</v>
      </c>
      <c r="E385" s="75">
        <v>44400</v>
      </c>
      <c r="F385" s="66">
        <v>2020</v>
      </c>
      <c r="G385" s="76">
        <v>2021</v>
      </c>
      <c r="H385" s="67" t="s">
        <v>1600</v>
      </c>
      <c r="I385" s="67" t="s">
        <v>10</v>
      </c>
    </row>
    <row r="386" spans="1:9">
      <c r="A386" s="99">
        <v>45170</v>
      </c>
      <c r="B386" s="66">
        <v>4417047</v>
      </c>
      <c r="C386" s="67" t="s">
        <v>877</v>
      </c>
      <c r="D386" s="67" t="s">
        <v>876</v>
      </c>
      <c r="E386" s="75">
        <v>44728</v>
      </c>
      <c r="F386" s="66">
        <v>2021</v>
      </c>
      <c r="G386" s="76">
        <v>2022</v>
      </c>
      <c r="H386" s="67" t="s">
        <v>1600</v>
      </c>
      <c r="I386" s="67" t="s">
        <v>10</v>
      </c>
    </row>
    <row r="387" spans="1:9">
      <c r="A387" s="99">
        <v>45170</v>
      </c>
      <c r="B387" s="66">
        <v>4983613</v>
      </c>
      <c r="C387" s="67" t="s">
        <v>843</v>
      </c>
      <c r="D387" s="67" t="s">
        <v>842</v>
      </c>
      <c r="E387" s="75">
        <v>45162</v>
      </c>
      <c r="F387" s="66">
        <v>2023</v>
      </c>
      <c r="G387" s="76">
        <v>2023</v>
      </c>
      <c r="H387" s="67" t="s">
        <v>1602</v>
      </c>
      <c r="I387" s="67" t="s">
        <v>4</v>
      </c>
    </row>
    <row r="388" spans="1:9">
      <c r="A388" s="99">
        <v>45170</v>
      </c>
      <c r="B388" s="66">
        <v>4479405</v>
      </c>
      <c r="C388" s="67" t="s">
        <v>847</v>
      </c>
      <c r="D388" s="67" t="s">
        <v>846</v>
      </c>
      <c r="E388" s="75">
        <v>44677</v>
      </c>
      <c r="F388" s="66">
        <v>2021</v>
      </c>
      <c r="G388" s="76">
        <v>2021</v>
      </c>
      <c r="H388" s="67" t="s">
        <v>1601</v>
      </c>
      <c r="I388" s="67" t="s">
        <v>13</v>
      </c>
    </row>
    <row r="389" spans="1:9">
      <c r="A389" s="99">
        <v>45170</v>
      </c>
      <c r="B389" s="66">
        <v>4636364</v>
      </c>
      <c r="C389" s="67" t="s">
        <v>867</v>
      </c>
      <c r="D389" s="67" t="s">
        <v>866</v>
      </c>
      <c r="E389" s="75">
        <v>44918</v>
      </c>
      <c r="F389" s="66">
        <v>2022</v>
      </c>
      <c r="G389" s="76">
        <v>2022</v>
      </c>
      <c r="H389" s="67" t="s">
        <v>1600</v>
      </c>
      <c r="I389" s="67" t="s">
        <v>10</v>
      </c>
    </row>
    <row r="390" spans="1:9">
      <c r="A390" s="99">
        <v>45170</v>
      </c>
      <c r="B390" s="66">
        <v>4499316</v>
      </c>
      <c r="C390" s="67" t="s">
        <v>792</v>
      </c>
      <c r="D390" s="67" t="s">
        <v>791</v>
      </c>
      <c r="E390" s="75">
        <v>45142</v>
      </c>
      <c r="F390" s="66">
        <v>2021</v>
      </c>
      <c r="G390" s="76">
        <v>2023</v>
      </c>
      <c r="H390" s="67" t="s">
        <v>1600</v>
      </c>
      <c r="I390" s="67" t="s">
        <v>10</v>
      </c>
    </row>
    <row r="391" spans="1:9">
      <c r="A391" s="99">
        <v>45170</v>
      </c>
      <c r="B391" s="66">
        <v>4813502</v>
      </c>
      <c r="C391" s="67" t="s">
        <v>810</v>
      </c>
      <c r="D391" s="67" t="s">
        <v>809</v>
      </c>
      <c r="E391" s="75">
        <v>45107</v>
      </c>
      <c r="F391" s="66">
        <v>2022</v>
      </c>
      <c r="G391" s="76">
        <v>2023</v>
      </c>
      <c r="H391" s="67" t="s">
        <v>1600</v>
      </c>
      <c r="I391" s="67" t="s">
        <v>10</v>
      </c>
    </row>
    <row r="392" spans="1:9">
      <c r="A392" s="99">
        <v>45170</v>
      </c>
      <c r="B392" s="66">
        <v>4412803</v>
      </c>
      <c r="C392" s="67" t="s">
        <v>772</v>
      </c>
      <c r="D392" s="67" t="s">
        <v>771</v>
      </c>
      <c r="E392" s="75">
        <v>44707</v>
      </c>
      <c r="F392" s="66">
        <v>2021</v>
      </c>
      <c r="G392" s="76">
        <v>2022</v>
      </c>
      <c r="H392" s="67" t="s">
        <v>1600</v>
      </c>
      <c r="I392" s="67" t="s">
        <v>10</v>
      </c>
    </row>
    <row r="393" spans="1:9">
      <c r="A393" s="99">
        <v>45170</v>
      </c>
      <c r="B393" s="66">
        <v>3998799</v>
      </c>
      <c r="C393" s="67" t="s">
        <v>806</v>
      </c>
      <c r="D393" s="67" t="s">
        <v>805</v>
      </c>
      <c r="E393" s="75">
        <v>44292</v>
      </c>
      <c r="F393" s="66">
        <v>2019</v>
      </c>
      <c r="G393" s="76">
        <v>2020</v>
      </c>
      <c r="H393" s="67" t="s">
        <v>1600</v>
      </c>
      <c r="I393" s="67" t="s">
        <v>10</v>
      </c>
    </row>
    <row r="394" spans="1:9">
      <c r="A394" s="99">
        <v>45170</v>
      </c>
      <c r="B394" s="66">
        <v>4443064</v>
      </c>
      <c r="C394" s="67" t="s">
        <v>824</v>
      </c>
      <c r="D394" s="67" t="s">
        <v>823</v>
      </c>
      <c r="E394" s="75">
        <v>44866</v>
      </c>
      <c r="F394" s="66">
        <v>2021</v>
      </c>
      <c r="G394" s="76">
        <v>2022</v>
      </c>
      <c r="H394" s="67" t="s">
        <v>1606</v>
      </c>
      <c r="I394" s="67" t="s">
        <v>15</v>
      </c>
    </row>
    <row r="395" spans="1:9">
      <c r="A395" s="99">
        <v>45170</v>
      </c>
      <c r="B395" s="66">
        <v>4588826</v>
      </c>
      <c r="C395" s="67" t="s">
        <v>812</v>
      </c>
      <c r="D395" s="67" t="s">
        <v>811</v>
      </c>
      <c r="E395" s="75">
        <v>44901</v>
      </c>
      <c r="F395" s="66">
        <v>2022</v>
      </c>
      <c r="G395" s="76">
        <v>2022</v>
      </c>
      <c r="H395" s="67" t="s">
        <v>1600</v>
      </c>
      <c r="I395" s="67" t="s">
        <v>10</v>
      </c>
    </row>
    <row r="396" spans="1:9">
      <c r="A396" s="99">
        <v>45170</v>
      </c>
      <c r="B396" s="66">
        <v>4355170</v>
      </c>
      <c r="C396" s="67" t="s">
        <v>802</v>
      </c>
      <c r="D396" s="67" t="s">
        <v>801</v>
      </c>
      <c r="E396" s="75">
        <v>44826</v>
      </c>
      <c r="F396" s="66">
        <v>2021</v>
      </c>
      <c r="G396" s="76">
        <v>2022</v>
      </c>
      <c r="H396" s="67" t="s">
        <v>1600</v>
      </c>
      <c r="I396" s="67" t="s">
        <v>10</v>
      </c>
    </row>
    <row r="397" spans="1:9">
      <c r="A397" s="99">
        <v>45170</v>
      </c>
      <c r="B397" s="66">
        <v>4058742</v>
      </c>
      <c r="C397" s="67" t="s">
        <v>818</v>
      </c>
      <c r="D397" s="67" t="s">
        <v>817</v>
      </c>
      <c r="E397" s="75">
        <v>44447</v>
      </c>
      <c r="F397" s="66">
        <v>2020</v>
      </c>
      <c r="G397" s="76">
        <v>2021</v>
      </c>
      <c r="H397" s="67" t="s">
        <v>1600</v>
      </c>
      <c r="I397" s="67" t="s">
        <v>10</v>
      </c>
    </row>
    <row r="398" spans="1:9">
      <c r="A398" s="99">
        <v>45170</v>
      </c>
      <c r="B398" s="66">
        <v>4430020</v>
      </c>
      <c r="C398" s="67" t="s">
        <v>794</v>
      </c>
      <c r="D398" s="67" t="s">
        <v>793</v>
      </c>
      <c r="E398" s="75">
        <v>44727</v>
      </c>
      <c r="F398" s="66">
        <v>2021</v>
      </c>
      <c r="G398" s="76">
        <v>2022</v>
      </c>
      <c r="H398" s="67" t="s">
        <v>1601</v>
      </c>
      <c r="I398" s="67" t="s">
        <v>13</v>
      </c>
    </row>
    <row r="399" spans="1:9">
      <c r="A399" s="99">
        <v>45170</v>
      </c>
      <c r="B399" s="66">
        <v>4774457</v>
      </c>
      <c r="C399" s="67" t="s">
        <v>764</v>
      </c>
      <c r="D399" s="67" t="s">
        <v>763</v>
      </c>
      <c r="E399" s="75">
        <v>44980</v>
      </c>
      <c r="F399" s="66">
        <v>2022</v>
      </c>
      <c r="G399" s="76">
        <v>2022</v>
      </c>
      <c r="H399" s="67" t="s">
        <v>1601</v>
      </c>
      <c r="I399" s="67" t="s">
        <v>13</v>
      </c>
    </row>
    <row r="400" spans="1:9">
      <c r="A400" s="99">
        <v>45170</v>
      </c>
      <c r="B400" s="66">
        <v>4568102</v>
      </c>
      <c r="C400" s="67" t="s">
        <v>798</v>
      </c>
      <c r="D400" s="67" t="s">
        <v>797</v>
      </c>
      <c r="E400" s="75">
        <v>44886</v>
      </c>
      <c r="F400" s="66">
        <v>2021</v>
      </c>
      <c r="G400" s="76">
        <v>2022</v>
      </c>
      <c r="H400" s="67" t="s">
        <v>1601</v>
      </c>
      <c r="I400" s="67" t="s">
        <v>13</v>
      </c>
    </row>
    <row r="401" spans="1:9">
      <c r="A401" s="99">
        <v>45170</v>
      </c>
      <c r="B401" s="66">
        <v>4725133</v>
      </c>
      <c r="C401" s="67" t="s">
        <v>796</v>
      </c>
      <c r="D401" s="67" t="s">
        <v>795</v>
      </c>
      <c r="E401" s="75">
        <v>44965</v>
      </c>
      <c r="F401" s="66">
        <v>2022</v>
      </c>
      <c r="G401" s="76">
        <v>2022</v>
      </c>
      <c r="H401" s="67" t="s">
        <v>1600</v>
      </c>
      <c r="I401" s="67" t="s">
        <v>10</v>
      </c>
    </row>
    <row r="402" spans="1:9">
      <c r="A402" s="99">
        <v>45170</v>
      </c>
      <c r="B402" s="66">
        <v>4624411</v>
      </c>
      <c r="C402" s="67" t="s">
        <v>768</v>
      </c>
      <c r="D402" s="67" t="s">
        <v>767</v>
      </c>
      <c r="E402" s="75">
        <v>45036</v>
      </c>
      <c r="F402" s="66">
        <v>2022</v>
      </c>
      <c r="G402" s="76">
        <v>2022</v>
      </c>
      <c r="H402" s="67" t="s">
        <v>1603</v>
      </c>
      <c r="I402" s="67" t="s">
        <v>9</v>
      </c>
    </row>
    <row r="403" spans="1:9">
      <c r="A403" s="99">
        <v>45170</v>
      </c>
      <c r="B403" s="66">
        <v>4296221</v>
      </c>
      <c r="C403" s="67" t="s">
        <v>814</v>
      </c>
      <c r="D403" s="67" t="s">
        <v>813</v>
      </c>
      <c r="E403" s="75">
        <v>44806</v>
      </c>
      <c r="F403" s="66">
        <v>2021</v>
      </c>
      <c r="G403" s="76">
        <v>2022</v>
      </c>
      <c r="H403" s="67" t="s">
        <v>1603</v>
      </c>
      <c r="I403" s="67" t="s">
        <v>9</v>
      </c>
    </row>
    <row r="404" spans="1:9">
      <c r="A404" s="99">
        <v>45170</v>
      </c>
      <c r="B404" s="66">
        <v>4934438</v>
      </c>
      <c r="C404" s="67" t="s">
        <v>788</v>
      </c>
      <c r="D404" s="67" t="s">
        <v>787</v>
      </c>
      <c r="E404" s="75">
        <v>45120</v>
      </c>
      <c r="F404" s="66">
        <v>2023</v>
      </c>
      <c r="G404" s="76">
        <v>2023</v>
      </c>
      <c r="H404" s="67" t="s">
        <v>1610</v>
      </c>
      <c r="I404" s="67" t="s">
        <v>2</v>
      </c>
    </row>
    <row r="405" spans="1:9">
      <c r="A405" s="99">
        <v>45170</v>
      </c>
      <c r="B405" s="66">
        <v>4727852</v>
      </c>
      <c r="C405" s="67" t="s">
        <v>781</v>
      </c>
      <c r="D405" s="67" t="s">
        <v>780</v>
      </c>
      <c r="E405" s="75">
        <v>44855</v>
      </c>
      <c r="F405" s="66">
        <v>2022</v>
      </c>
      <c r="G405" s="76">
        <v>2022</v>
      </c>
      <c r="H405" s="67" t="s">
        <v>1604</v>
      </c>
      <c r="I405" s="67" t="s">
        <v>14</v>
      </c>
    </row>
    <row r="406" spans="1:9">
      <c r="A406" s="99">
        <v>45170</v>
      </c>
      <c r="B406" s="66">
        <v>4237069</v>
      </c>
      <c r="C406" s="67" t="s">
        <v>804</v>
      </c>
      <c r="D406" s="67" t="s">
        <v>803</v>
      </c>
      <c r="E406" s="75">
        <v>44816</v>
      </c>
      <c r="F406" s="66">
        <v>2020</v>
      </c>
      <c r="G406" s="76">
        <v>2022</v>
      </c>
      <c r="H406" s="67" t="s">
        <v>1600</v>
      </c>
      <c r="I406" s="67" t="s">
        <v>10</v>
      </c>
    </row>
    <row r="407" spans="1:9">
      <c r="A407" s="99">
        <v>45170</v>
      </c>
      <c r="B407" s="66">
        <v>4750748</v>
      </c>
      <c r="C407" s="67" t="s">
        <v>786</v>
      </c>
      <c r="D407" s="67" t="s">
        <v>775</v>
      </c>
      <c r="E407" s="75">
        <v>44978</v>
      </c>
      <c r="F407" s="66">
        <v>2022</v>
      </c>
      <c r="G407" s="76">
        <v>2022</v>
      </c>
      <c r="H407" s="67" t="s">
        <v>1600</v>
      </c>
      <c r="I407" s="67" t="s">
        <v>10</v>
      </c>
    </row>
    <row r="408" spans="1:9">
      <c r="A408" s="99">
        <v>45170</v>
      </c>
      <c r="B408" s="66">
        <v>4629540</v>
      </c>
      <c r="C408" s="67" t="s">
        <v>790</v>
      </c>
      <c r="D408" s="67" t="s">
        <v>789</v>
      </c>
      <c r="E408" s="75">
        <v>45128</v>
      </c>
      <c r="F408" s="66">
        <v>2022</v>
      </c>
      <c r="G408" s="76">
        <v>2023</v>
      </c>
      <c r="H408" s="67" t="s">
        <v>1606</v>
      </c>
      <c r="I408" s="67" t="s">
        <v>15</v>
      </c>
    </row>
    <row r="409" spans="1:9">
      <c r="A409" s="99">
        <v>45170</v>
      </c>
      <c r="B409" s="66">
        <v>4095963</v>
      </c>
      <c r="C409" s="67" t="s">
        <v>779</v>
      </c>
      <c r="D409" s="67" t="s">
        <v>778</v>
      </c>
      <c r="E409" s="75">
        <v>44082</v>
      </c>
      <c r="F409" s="66">
        <v>2020</v>
      </c>
      <c r="G409" s="76">
        <v>2020</v>
      </c>
      <c r="H409" s="67" t="s">
        <v>1600</v>
      </c>
      <c r="I409" s="67" t="s">
        <v>10</v>
      </c>
    </row>
    <row r="410" spans="1:9">
      <c r="A410" s="99">
        <v>45170</v>
      </c>
      <c r="B410" s="66">
        <v>4448407</v>
      </c>
      <c r="C410" s="67" t="s">
        <v>822</v>
      </c>
      <c r="D410" s="67" t="s">
        <v>821</v>
      </c>
      <c r="E410" s="75">
        <v>44867</v>
      </c>
      <c r="F410" s="66">
        <v>2021</v>
      </c>
      <c r="G410" s="76">
        <v>2022</v>
      </c>
      <c r="H410" s="67" t="s">
        <v>1600</v>
      </c>
      <c r="I410" s="67" t="s">
        <v>10</v>
      </c>
    </row>
    <row r="411" spans="1:9">
      <c r="A411" s="99">
        <v>45170</v>
      </c>
      <c r="B411" s="66">
        <v>4820971</v>
      </c>
      <c r="C411" s="67" t="s">
        <v>777</v>
      </c>
      <c r="D411" s="67" t="s">
        <v>776</v>
      </c>
      <c r="E411" s="75">
        <v>45079</v>
      </c>
      <c r="F411" s="66">
        <v>2022</v>
      </c>
      <c r="G411" s="76">
        <v>2023</v>
      </c>
      <c r="H411" s="67" t="s">
        <v>1603</v>
      </c>
      <c r="I411" s="67" t="s">
        <v>9</v>
      </c>
    </row>
    <row r="412" spans="1:9">
      <c r="A412" s="99">
        <v>45170</v>
      </c>
      <c r="B412" s="66">
        <v>4562349</v>
      </c>
      <c r="C412" s="67" t="s">
        <v>770</v>
      </c>
      <c r="D412" s="67" t="s">
        <v>769</v>
      </c>
      <c r="E412" s="75">
        <v>44910</v>
      </c>
      <c r="F412" s="66">
        <v>2021</v>
      </c>
      <c r="G412" s="76">
        <v>2022</v>
      </c>
      <c r="H412" s="67" t="s">
        <v>1600</v>
      </c>
      <c r="I412" s="67" t="s">
        <v>10</v>
      </c>
    </row>
    <row r="413" spans="1:9">
      <c r="A413" s="99">
        <v>45170</v>
      </c>
      <c r="B413" s="66">
        <v>3078800</v>
      </c>
      <c r="C413" s="67" t="s">
        <v>808</v>
      </c>
      <c r="D413" s="67" t="s">
        <v>807</v>
      </c>
      <c r="E413" s="75">
        <v>43319</v>
      </c>
      <c r="F413" s="66">
        <v>2016</v>
      </c>
      <c r="G413" s="76">
        <v>2018</v>
      </c>
      <c r="H413" s="67" t="s">
        <v>1600</v>
      </c>
      <c r="I413" s="67" t="s">
        <v>10</v>
      </c>
    </row>
    <row r="414" spans="1:9">
      <c r="A414" s="99">
        <v>45170</v>
      </c>
      <c r="B414" s="66">
        <v>4462145</v>
      </c>
      <c r="C414" s="67" t="s">
        <v>800</v>
      </c>
      <c r="D414" s="67" t="s">
        <v>799</v>
      </c>
      <c r="E414" s="75">
        <v>44981</v>
      </c>
      <c r="F414" s="66">
        <v>2021</v>
      </c>
      <c r="G414" s="76">
        <v>2022</v>
      </c>
      <c r="H414" s="67" t="s">
        <v>1600</v>
      </c>
      <c r="I414" s="67" t="s">
        <v>10</v>
      </c>
    </row>
    <row r="415" spans="1:9">
      <c r="A415" s="99">
        <v>45170</v>
      </c>
      <c r="B415" s="66">
        <v>3746522</v>
      </c>
      <c r="C415" s="67" t="s">
        <v>774</v>
      </c>
      <c r="D415" s="67" t="s">
        <v>773</v>
      </c>
      <c r="E415" s="75">
        <v>43782</v>
      </c>
      <c r="F415" s="66">
        <v>2018</v>
      </c>
      <c r="G415" s="76">
        <v>2019</v>
      </c>
      <c r="H415" s="67" t="s">
        <v>1600</v>
      </c>
      <c r="I415" s="67" t="s">
        <v>10</v>
      </c>
    </row>
    <row r="416" spans="1:9">
      <c r="A416" s="99">
        <v>45170</v>
      </c>
      <c r="B416" s="66">
        <v>4272094</v>
      </c>
      <c r="C416" s="67" t="s">
        <v>718</v>
      </c>
      <c r="D416" s="67" t="s">
        <v>717</v>
      </c>
      <c r="E416" s="75">
        <v>44357</v>
      </c>
      <c r="F416" s="66">
        <v>2020</v>
      </c>
      <c r="G416" s="76">
        <v>2021</v>
      </c>
      <c r="H416" s="67" t="s">
        <v>1600</v>
      </c>
      <c r="I416" s="67" t="s">
        <v>10</v>
      </c>
    </row>
    <row r="417" spans="1:9">
      <c r="A417" s="99">
        <v>45170</v>
      </c>
      <c r="B417" s="66">
        <v>4131844</v>
      </c>
      <c r="C417" s="67" t="s">
        <v>748</v>
      </c>
      <c r="D417" s="67" t="s">
        <v>747</v>
      </c>
      <c r="E417" s="75">
        <v>44267</v>
      </c>
      <c r="F417" s="66">
        <v>2020</v>
      </c>
      <c r="G417" s="76">
        <v>2020</v>
      </c>
      <c r="H417" s="67" t="s">
        <v>1600</v>
      </c>
      <c r="I417" s="67" t="s">
        <v>10</v>
      </c>
    </row>
    <row r="418" spans="1:9">
      <c r="A418" s="99">
        <v>45170</v>
      </c>
      <c r="B418" s="66">
        <v>4286634</v>
      </c>
      <c r="C418" s="67" t="s">
        <v>760</v>
      </c>
      <c r="D418" s="67" t="s">
        <v>759</v>
      </c>
      <c r="E418" s="75">
        <v>44608</v>
      </c>
      <c r="F418" s="66">
        <v>2020</v>
      </c>
      <c r="G418" s="76">
        <v>2021</v>
      </c>
      <c r="H418" s="67" t="s">
        <v>1601</v>
      </c>
      <c r="I418" s="67" t="s">
        <v>13</v>
      </c>
    </row>
    <row r="419" spans="1:9">
      <c r="A419" s="99">
        <v>45170</v>
      </c>
      <c r="B419" s="66">
        <v>4636931</v>
      </c>
      <c r="C419" s="67" t="s">
        <v>766</v>
      </c>
      <c r="D419" s="67" t="s">
        <v>765</v>
      </c>
      <c r="E419" s="75">
        <v>45153</v>
      </c>
      <c r="F419" s="66">
        <v>2022</v>
      </c>
      <c r="G419" s="76">
        <v>2023</v>
      </c>
      <c r="H419" s="67" t="s">
        <v>1603</v>
      </c>
      <c r="I419" s="67" t="s">
        <v>9</v>
      </c>
    </row>
    <row r="420" spans="1:9">
      <c r="A420" s="99">
        <v>45170</v>
      </c>
      <c r="B420" s="66">
        <v>4492928</v>
      </c>
      <c r="C420" s="67" t="s">
        <v>820</v>
      </c>
      <c r="D420" s="67" t="s">
        <v>819</v>
      </c>
      <c r="E420" s="75">
        <v>45076</v>
      </c>
      <c r="F420" s="66">
        <v>2021</v>
      </c>
      <c r="G420" s="76">
        <v>2023</v>
      </c>
      <c r="H420" s="67" t="s">
        <v>1607</v>
      </c>
      <c r="I420" s="67" t="s">
        <v>12</v>
      </c>
    </row>
    <row r="421" spans="1:9">
      <c r="A421" s="99">
        <v>45170</v>
      </c>
      <c r="B421" s="66">
        <v>4136111</v>
      </c>
      <c r="C421" s="67" t="s">
        <v>783</v>
      </c>
      <c r="D421" s="67" t="s">
        <v>782</v>
      </c>
      <c r="E421" s="75">
        <v>44350</v>
      </c>
      <c r="F421" s="66">
        <v>2020</v>
      </c>
      <c r="G421" s="76">
        <v>2021</v>
      </c>
      <c r="H421" s="67" t="s">
        <v>1600</v>
      </c>
      <c r="I421" s="67" t="s">
        <v>10</v>
      </c>
    </row>
    <row r="422" spans="1:9">
      <c r="A422" s="99">
        <v>45170</v>
      </c>
      <c r="B422" s="66">
        <v>4056872</v>
      </c>
      <c r="C422" s="67" t="s">
        <v>785</v>
      </c>
      <c r="D422" s="67" t="s">
        <v>784</v>
      </c>
      <c r="E422" s="75">
        <v>44960</v>
      </c>
      <c r="F422" s="66">
        <v>2020</v>
      </c>
      <c r="G422" s="76">
        <v>2022</v>
      </c>
      <c r="H422" s="67" t="s">
        <v>1607</v>
      </c>
      <c r="I422" s="67" t="s">
        <v>12</v>
      </c>
    </row>
    <row r="423" spans="1:9">
      <c r="A423" s="99">
        <v>45170</v>
      </c>
      <c r="B423" s="66">
        <v>4154013</v>
      </c>
      <c r="C423" s="67" t="s">
        <v>816</v>
      </c>
      <c r="D423" s="67" t="s">
        <v>815</v>
      </c>
      <c r="E423" s="75">
        <v>44705</v>
      </c>
      <c r="F423" s="66">
        <v>2020</v>
      </c>
      <c r="G423" s="76">
        <v>2022</v>
      </c>
      <c r="H423" s="67" t="s">
        <v>1601</v>
      </c>
      <c r="I423" s="67" t="s">
        <v>13</v>
      </c>
    </row>
    <row r="424" spans="1:9">
      <c r="A424" s="99">
        <v>45170</v>
      </c>
      <c r="B424" s="66">
        <v>4776005</v>
      </c>
      <c r="C424" s="67" t="s">
        <v>724</v>
      </c>
      <c r="D424" s="67" t="s">
        <v>723</v>
      </c>
      <c r="E424" s="75">
        <v>45058</v>
      </c>
      <c r="F424" s="66">
        <v>2022</v>
      </c>
      <c r="G424" s="76">
        <v>2023</v>
      </c>
      <c r="H424" s="67" t="s">
        <v>1603</v>
      </c>
      <c r="I424" s="67" t="s">
        <v>9</v>
      </c>
    </row>
    <row r="425" spans="1:9">
      <c r="A425" s="99">
        <v>45170</v>
      </c>
      <c r="B425" s="66">
        <v>4501686</v>
      </c>
      <c r="C425" s="67" t="s">
        <v>754</v>
      </c>
      <c r="D425" s="67" t="s">
        <v>753</v>
      </c>
      <c r="E425" s="75">
        <v>45160</v>
      </c>
      <c r="F425" s="66">
        <v>2021</v>
      </c>
      <c r="G425" s="76">
        <v>2023</v>
      </c>
      <c r="H425" s="67" t="s">
        <v>1600</v>
      </c>
      <c r="I425" s="67" t="s">
        <v>10</v>
      </c>
    </row>
    <row r="426" spans="1:9">
      <c r="A426" s="99">
        <v>45170</v>
      </c>
      <c r="B426" s="66">
        <v>4752702</v>
      </c>
      <c r="C426" s="67" t="s">
        <v>742</v>
      </c>
      <c r="D426" s="67" t="s">
        <v>741</v>
      </c>
      <c r="E426" s="75">
        <v>45120</v>
      </c>
      <c r="F426" s="66">
        <v>2022</v>
      </c>
      <c r="G426" s="76">
        <v>2023</v>
      </c>
      <c r="H426" s="67" t="s">
        <v>1603</v>
      </c>
      <c r="I426" s="67" t="s">
        <v>9</v>
      </c>
    </row>
    <row r="427" spans="1:9">
      <c r="A427" s="99">
        <v>45170</v>
      </c>
      <c r="B427" s="66">
        <v>4730561</v>
      </c>
      <c r="C427" s="67" t="s">
        <v>730</v>
      </c>
      <c r="D427" s="67" t="s">
        <v>729</v>
      </c>
      <c r="E427" s="75">
        <v>45140</v>
      </c>
      <c r="F427" s="66">
        <v>2022</v>
      </c>
      <c r="G427" s="76">
        <v>2023</v>
      </c>
      <c r="H427" s="67" t="s">
        <v>1600</v>
      </c>
      <c r="I427" s="67" t="s">
        <v>10</v>
      </c>
    </row>
    <row r="428" spans="1:9">
      <c r="A428" s="99">
        <v>45170</v>
      </c>
      <c r="B428" s="66">
        <v>4671210</v>
      </c>
      <c r="C428" s="67" t="s">
        <v>732</v>
      </c>
      <c r="D428" s="67" t="s">
        <v>731</v>
      </c>
      <c r="E428" s="75">
        <v>45140</v>
      </c>
      <c r="F428" s="66">
        <v>2022</v>
      </c>
      <c r="G428" s="76">
        <v>2023</v>
      </c>
      <c r="H428" s="67" t="s">
        <v>1600</v>
      </c>
      <c r="I428" s="67" t="s">
        <v>10</v>
      </c>
    </row>
    <row r="429" spans="1:9">
      <c r="A429" s="99">
        <v>45170</v>
      </c>
      <c r="B429" s="66">
        <v>4406972</v>
      </c>
      <c r="C429" s="67" t="s">
        <v>734</v>
      </c>
      <c r="D429" s="67" t="s">
        <v>733</v>
      </c>
      <c r="E429" s="75">
        <v>44607</v>
      </c>
      <c r="F429" s="66">
        <v>2021</v>
      </c>
      <c r="G429" s="76">
        <v>2021</v>
      </c>
      <c r="H429" s="67" t="s">
        <v>1603</v>
      </c>
      <c r="I429" s="67" t="s">
        <v>9</v>
      </c>
    </row>
    <row r="430" spans="1:9">
      <c r="A430" s="99">
        <v>45170</v>
      </c>
      <c r="B430" s="66">
        <v>4160659</v>
      </c>
      <c r="C430" s="67" t="s">
        <v>722</v>
      </c>
      <c r="D430" s="67" t="s">
        <v>721</v>
      </c>
      <c r="E430" s="75">
        <v>44426</v>
      </c>
      <c r="F430" s="66">
        <v>2020</v>
      </c>
      <c r="G430" s="76">
        <v>2021</v>
      </c>
      <c r="H430" s="67" t="s">
        <v>1600</v>
      </c>
      <c r="I430" s="67" t="s">
        <v>10</v>
      </c>
    </row>
    <row r="431" spans="1:9">
      <c r="A431" s="99">
        <v>45170</v>
      </c>
      <c r="B431" s="66">
        <v>4260213</v>
      </c>
      <c r="C431" s="67" t="s">
        <v>736</v>
      </c>
      <c r="D431" s="67" t="s">
        <v>735</v>
      </c>
      <c r="E431" s="75">
        <v>44650</v>
      </c>
      <c r="F431" s="66">
        <v>2020</v>
      </c>
      <c r="G431" s="76">
        <v>2021</v>
      </c>
      <c r="H431" s="67" t="s">
        <v>1600</v>
      </c>
      <c r="I431" s="67" t="s">
        <v>10</v>
      </c>
    </row>
    <row r="432" spans="1:9">
      <c r="A432" s="99">
        <v>45170</v>
      </c>
      <c r="B432" s="66">
        <v>4562344</v>
      </c>
      <c r="C432" s="67" t="s">
        <v>726</v>
      </c>
      <c r="D432" s="67" t="s">
        <v>725</v>
      </c>
      <c r="E432" s="75">
        <v>45055</v>
      </c>
      <c r="F432" s="66">
        <v>2022</v>
      </c>
      <c r="G432" s="76">
        <v>2023</v>
      </c>
      <c r="H432" s="67" t="s">
        <v>1600</v>
      </c>
      <c r="I432" s="67" t="s">
        <v>10</v>
      </c>
    </row>
    <row r="433" spans="1:9">
      <c r="A433" s="99">
        <v>45170</v>
      </c>
      <c r="B433" s="66">
        <v>4581906</v>
      </c>
      <c r="C433" s="67" t="s">
        <v>750</v>
      </c>
      <c r="D433" s="67" t="s">
        <v>749</v>
      </c>
      <c r="E433" s="75">
        <v>45128</v>
      </c>
      <c r="F433" s="66">
        <v>2021</v>
      </c>
      <c r="G433" s="76">
        <v>2023</v>
      </c>
      <c r="H433" s="67" t="s">
        <v>1602</v>
      </c>
      <c r="I433" s="67" t="s">
        <v>4</v>
      </c>
    </row>
    <row r="434" spans="1:9">
      <c r="A434" s="99">
        <v>45170</v>
      </c>
      <c r="B434" s="66">
        <v>4197795</v>
      </c>
      <c r="C434" s="67" t="s">
        <v>728</v>
      </c>
      <c r="D434" s="67" t="s">
        <v>727</v>
      </c>
      <c r="E434" s="75">
        <v>44721</v>
      </c>
      <c r="F434" s="66">
        <v>2020</v>
      </c>
      <c r="G434" s="76">
        <v>2022</v>
      </c>
      <c r="H434" s="67" t="s">
        <v>1607</v>
      </c>
      <c r="I434" s="67" t="s">
        <v>12</v>
      </c>
    </row>
    <row r="435" spans="1:9">
      <c r="A435" s="99">
        <v>45170</v>
      </c>
      <c r="B435" s="66">
        <v>4551576</v>
      </c>
      <c r="C435" s="67" t="s">
        <v>746</v>
      </c>
      <c r="D435" s="67" t="s">
        <v>745</v>
      </c>
      <c r="E435" s="75">
        <v>44651</v>
      </c>
      <c r="F435" s="66">
        <v>2021</v>
      </c>
      <c r="G435" s="76">
        <v>2021</v>
      </c>
      <c r="H435" s="67" t="s">
        <v>1603</v>
      </c>
      <c r="I435" s="67" t="s">
        <v>9</v>
      </c>
    </row>
    <row r="436" spans="1:9">
      <c r="A436" s="99">
        <v>45170</v>
      </c>
      <c r="B436" s="66">
        <v>4530290</v>
      </c>
      <c r="C436" s="67" t="s">
        <v>752</v>
      </c>
      <c r="D436" s="67" t="s">
        <v>751</v>
      </c>
      <c r="E436" s="75">
        <v>45121</v>
      </c>
      <c r="F436" s="66">
        <v>2021</v>
      </c>
      <c r="G436" s="76">
        <v>2023</v>
      </c>
      <c r="H436" s="67" t="s">
        <v>1603</v>
      </c>
      <c r="I436" s="67" t="s">
        <v>9</v>
      </c>
    </row>
    <row r="437" spans="1:9">
      <c r="A437" s="99">
        <v>45170</v>
      </c>
      <c r="B437" s="66">
        <v>4309074</v>
      </c>
      <c r="C437" s="67" t="s">
        <v>756</v>
      </c>
      <c r="D437" s="67" t="s">
        <v>755</v>
      </c>
      <c r="E437" s="75">
        <v>44887</v>
      </c>
      <c r="F437" s="66">
        <v>2020</v>
      </c>
      <c r="G437" s="76">
        <v>2022</v>
      </c>
      <c r="H437" s="67" t="s">
        <v>1600</v>
      </c>
      <c r="I437" s="67" t="s">
        <v>10</v>
      </c>
    </row>
    <row r="438" spans="1:9">
      <c r="A438" s="99">
        <v>45170</v>
      </c>
      <c r="B438" s="66">
        <v>4568274</v>
      </c>
      <c r="C438" s="67" t="s">
        <v>738</v>
      </c>
      <c r="D438" s="67" t="s">
        <v>737</v>
      </c>
      <c r="E438" s="75">
        <v>44837</v>
      </c>
      <c r="F438" s="66">
        <v>2021</v>
      </c>
      <c r="G438" s="76">
        <v>2022</v>
      </c>
      <c r="H438" s="67" t="s">
        <v>1603</v>
      </c>
      <c r="I438" s="67" t="s">
        <v>9</v>
      </c>
    </row>
    <row r="439" spans="1:9">
      <c r="A439" s="99">
        <v>45170</v>
      </c>
      <c r="B439" s="66">
        <v>4207719</v>
      </c>
      <c r="C439" s="67" t="s">
        <v>720</v>
      </c>
      <c r="D439" s="67" t="s">
        <v>719</v>
      </c>
      <c r="E439" s="75">
        <v>44973</v>
      </c>
      <c r="F439" s="66">
        <v>2020</v>
      </c>
      <c r="G439" s="76">
        <v>2022</v>
      </c>
      <c r="H439" s="67" t="s">
        <v>1604</v>
      </c>
      <c r="I439" s="67" t="s">
        <v>14</v>
      </c>
    </row>
    <row r="440" spans="1:9">
      <c r="A440" s="99">
        <v>45170</v>
      </c>
      <c r="B440" s="66">
        <v>4594543</v>
      </c>
      <c r="C440" s="67" t="s">
        <v>758</v>
      </c>
      <c r="D440" s="67" t="s">
        <v>757</v>
      </c>
      <c r="E440" s="75">
        <v>45120</v>
      </c>
      <c r="F440" s="66">
        <v>2021</v>
      </c>
      <c r="G440" s="76">
        <v>2023</v>
      </c>
      <c r="H440" s="67" t="s">
        <v>1600</v>
      </c>
      <c r="I440" s="67" t="s">
        <v>10</v>
      </c>
    </row>
    <row r="441" spans="1:9">
      <c r="A441" s="99">
        <v>45170</v>
      </c>
      <c r="B441" s="66">
        <v>4189329</v>
      </c>
      <c r="C441" s="67" t="s">
        <v>740</v>
      </c>
      <c r="D441" s="67" t="s">
        <v>739</v>
      </c>
      <c r="E441" s="75">
        <v>44355</v>
      </c>
      <c r="F441" s="66">
        <v>2020</v>
      </c>
      <c r="G441" s="76">
        <v>2021</v>
      </c>
      <c r="H441" s="67" t="s">
        <v>1600</v>
      </c>
      <c r="I441" s="67" t="s">
        <v>10</v>
      </c>
    </row>
    <row r="442" spans="1:9">
      <c r="A442" s="99">
        <v>45170</v>
      </c>
      <c r="B442" s="66">
        <v>4597461</v>
      </c>
      <c r="C442" s="67" t="s">
        <v>744</v>
      </c>
      <c r="D442" s="67" t="s">
        <v>743</v>
      </c>
      <c r="E442" s="75">
        <v>44973</v>
      </c>
      <c r="F442" s="66">
        <v>2022</v>
      </c>
      <c r="G442" s="76">
        <v>2022</v>
      </c>
      <c r="H442" s="67" t="s">
        <v>1601</v>
      </c>
      <c r="I442" s="67" t="s">
        <v>13</v>
      </c>
    </row>
    <row r="443" spans="1:9">
      <c r="A443" s="99">
        <v>45170</v>
      </c>
      <c r="B443" s="66">
        <v>4218712</v>
      </c>
      <c r="C443" s="67" t="s">
        <v>672</v>
      </c>
      <c r="D443" s="67" t="s">
        <v>671</v>
      </c>
      <c r="E443" s="75">
        <v>44403</v>
      </c>
      <c r="F443" s="66">
        <v>2020</v>
      </c>
      <c r="G443" s="76">
        <v>2021</v>
      </c>
      <c r="H443" s="67" t="s">
        <v>1600</v>
      </c>
      <c r="I443" s="67" t="s">
        <v>10</v>
      </c>
    </row>
    <row r="444" spans="1:9">
      <c r="A444" s="99">
        <v>45170</v>
      </c>
      <c r="B444" s="66">
        <v>4084960</v>
      </c>
      <c r="C444" s="67" t="s">
        <v>700</v>
      </c>
      <c r="D444" s="67" t="s">
        <v>699</v>
      </c>
      <c r="E444" s="75">
        <v>44607</v>
      </c>
      <c r="F444" s="66">
        <v>2020</v>
      </c>
      <c r="G444" s="76">
        <v>2021</v>
      </c>
      <c r="H444" s="67" t="s">
        <v>1600</v>
      </c>
      <c r="I444" s="67" t="s">
        <v>10</v>
      </c>
    </row>
    <row r="445" spans="1:9">
      <c r="A445" s="99">
        <v>45170</v>
      </c>
      <c r="B445" s="66">
        <v>4283455</v>
      </c>
      <c r="C445" s="67" t="s">
        <v>680</v>
      </c>
      <c r="D445" s="67" t="s">
        <v>679</v>
      </c>
      <c r="E445" s="75">
        <v>44554</v>
      </c>
      <c r="F445" s="66">
        <v>2020</v>
      </c>
      <c r="G445" s="76">
        <v>2021</v>
      </c>
      <c r="H445" s="67" t="s">
        <v>1600</v>
      </c>
      <c r="I445" s="67" t="s">
        <v>10</v>
      </c>
    </row>
    <row r="446" spans="1:9">
      <c r="A446" s="99">
        <v>45170</v>
      </c>
      <c r="B446" s="66">
        <v>4607844</v>
      </c>
      <c r="C446" s="67" t="s">
        <v>690</v>
      </c>
      <c r="D446" s="67" t="s">
        <v>689</v>
      </c>
      <c r="E446" s="75">
        <v>45086</v>
      </c>
      <c r="F446" s="66">
        <v>2022</v>
      </c>
      <c r="G446" s="76">
        <v>2023</v>
      </c>
      <c r="H446" s="67" t="s">
        <v>1600</v>
      </c>
      <c r="I446" s="67" t="s">
        <v>10</v>
      </c>
    </row>
    <row r="447" spans="1:9">
      <c r="A447" s="99">
        <v>45170</v>
      </c>
      <c r="B447" s="66">
        <v>4341168</v>
      </c>
      <c r="C447" s="67" t="s">
        <v>696</v>
      </c>
      <c r="D447" s="67" t="s">
        <v>695</v>
      </c>
      <c r="E447" s="75">
        <v>44798</v>
      </c>
      <c r="F447" s="66">
        <v>2021</v>
      </c>
      <c r="G447" s="76">
        <v>2022</v>
      </c>
      <c r="H447" s="67" t="s">
        <v>1606</v>
      </c>
      <c r="I447" s="67" t="s">
        <v>15</v>
      </c>
    </row>
    <row r="448" spans="1:9">
      <c r="A448" s="99">
        <v>45170</v>
      </c>
      <c r="B448" s="66">
        <v>4108254</v>
      </c>
      <c r="C448" s="67" t="s">
        <v>762</v>
      </c>
      <c r="D448" s="67" t="s">
        <v>761</v>
      </c>
      <c r="E448" s="75">
        <v>44350</v>
      </c>
      <c r="F448" s="66">
        <v>2020</v>
      </c>
      <c r="G448" s="76">
        <v>2021</v>
      </c>
      <c r="H448" s="67" t="s">
        <v>1600</v>
      </c>
      <c r="I448" s="67" t="s">
        <v>10</v>
      </c>
    </row>
    <row r="449" spans="1:9">
      <c r="A449" s="99">
        <v>45170</v>
      </c>
      <c r="B449" s="66">
        <v>4703195</v>
      </c>
      <c r="C449" s="67" t="s">
        <v>678</v>
      </c>
      <c r="D449" s="67" t="s">
        <v>677</v>
      </c>
      <c r="E449" s="75">
        <v>45006</v>
      </c>
      <c r="F449" s="66">
        <v>2022</v>
      </c>
      <c r="G449" s="76">
        <v>2022</v>
      </c>
      <c r="H449" s="67" t="s">
        <v>1600</v>
      </c>
      <c r="I449" s="67" t="s">
        <v>10</v>
      </c>
    </row>
    <row r="450" spans="1:9">
      <c r="A450" s="99">
        <v>45170</v>
      </c>
      <c r="B450" s="66">
        <v>4490167</v>
      </c>
      <c r="C450" s="67" t="s">
        <v>712</v>
      </c>
      <c r="D450" s="67" t="s">
        <v>711</v>
      </c>
      <c r="E450" s="75">
        <v>44599</v>
      </c>
      <c r="F450" s="66">
        <v>2021</v>
      </c>
      <c r="G450" s="76">
        <v>2021</v>
      </c>
      <c r="H450" s="67" t="s">
        <v>1600</v>
      </c>
      <c r="I450" s="67" t="s">
        <v>10</v>
      </c>
    </row>
    <row r="451" spans="1:9">
      <c r="A451" s="99">
        <v>45170</v>
      </c>
      <c r="B451" s="66">
        <v>4296611</v>
      </c>
      <c r="C451" s="67" t="s">
        <v>686</v>
      </c>
      <c r="D451" s="67" t="s">
        <v>685</v>
      </c>
      <c r="E451" s="75">
        <v>44805</v>
      </c>
      <c r="F451" s="66">
        <v>2020</v>
      </c>
      <c r="G451" s="76">
        <v>2022</v>
      </c>
      <c r="H451" s="67" t="s">
        <v>1611</v>
      </c>
      <c r="I451" s="67" t="s">
        <v>11</v>
      </c>
    </row>
    <row r="452" spans="1:9">
      <c r="A452" s="99">
        <v>45170</v>
      </c>
      <c r="B452" s="66">
        <v>4736412</v>
      </c>
      <c r="C452" s="67" t="s">
        <v>688</v>
      </c>
      <c r="D452" s="67" t="s">
        <v>687</v>
      </c>
      <c r="E452" s="75">
        <v>45124</v>
      </c>
      <c r="F452" s="66">
        <v>2022</v>
      </c>
      <c r="G452" s="76">
        <v>2023</v>
      </c>
      <c r="H452" s="67" t="s">
        <v>1600</v>
      </c>
      <c r="I452" s="67" t="s">
        <v>10</v>
      </c>
    </row>
    <row r="453" spans="1:9">
      <c r="A453" s="99">
        <v>45170</v>
      </c>
      <c r="B453" s="66">
        <v>4781243</v>
      </c>
      <c r="C453" s="67" t="s">
        <v>706</v>
      </c>
      <c r="D453" s="67" t="s">
        <v>705</v>
      </c>
      <c r="E453" s="75">
        <v>44959</v>
      </c>
      <c r="F453" s="66">
        <v>2022</v>
      </c>
      <c r="G453" s="76">
        <v>2022</v>
      </c>
      <c r="H453" s="67" t="s">
        <v>1600</v>
      </c>
      <c r="I453" s="67" t="s">
        <v>10</v>
      </c>
    </row>
    <row r="454" spans="1:9">
      <c r="A454" s="99">
        <v>45170</v>
      </c>
      <c r="B454" s="66">
        <v>4458823</v>
      </c>
      <c r="C454" s="67" t="s">
        <v>714</v>
      </c>
      <c r="D454" s="67" t="s">
        <v>713</v>
      </c>
      <c r="E454" s="75">
        <v>45126</v>
      </c>
      <c r="F454" s="66">
        <v>2021</v>
      </c>
      <c r="G454" s="76">
        <v>2023</v>
      </c>
      <c r="H454" s="67" t="s">
        <v>1600</v>
      </c>
      <c r="I454" s="67" t="s">
        <v>10</v>
      </c>
    </row>
    <row r="455" spans="1:9">
      <c r="A455" s="99">
        <v>45170</v>
      </c>
      <c r="B455" s="66">
        <v>4524592</v>
      </c>
      <c r="C455" s="67" t="s">
        <v>708</v>
      </c>
      <c r="D455" s="67" t="s">
        <v>707</v>
      </c>
      <c r="E455" s="75">
        <v>45169</v>
      </c>
      <c r="F455" s="66">
        <v>2021</v>
      </c>
      <c r="G455" s="76">
        <v>2023</v>
      </c>
      <c r="H455" s="67" t="s">
        <v>1610</v>
      </c>
      <c r="I455" s="67" t="s">
        <v>2</v>
      </c>
    </row>
    <row r="456" spans="1:9">
      <c r="A456" s="99">
        <v>45170</v>
      </c>
      <c r="B456" s="66">
        <v>4131238</v>
      </c>
      <c r="C456" s="67" t="s">
        <v>698</v>
      </c>
      <c r="D456" s="67" t="s">
        <v>697</v>
      </c>
      <c r="E456" s="75">
        <v>44874</v>
      </c>
      <c r="F456" s="66">
        <v>2020</v>
      </c>
      <c r="G456" s="76">
        <v>2022</v>
      </c>
      <c r="H456" s="67" t="s">
        <v>1601</v>
      </c>
      <c r="I456" s="67" t="s">
        <v>13</v>
      </c>
    </row>
    <row r="457" spans="1:9">
      <c r="A457" s="99">
        <v>45170</v>
      </c>
      <c r="B457" s="66">
        <v>4727483</v>
      </c>
      <c r="C457" s="67" t="s">
        <v>664</v>
      </c>
      <c r="D457" s="67" t="s">
        <v>663</v>
      </c>
      <c r="E457" s="75">
        <v>45007</v>
      </c>
      <c r="F457" s="66">
        <v>2022</v>
      </c>
      <c r="G457" s="76">
        <v>2022</v>
      </c>
      <c r="H457" s="67" t="s">
        <v>1602</v>
      </c>
      <c r="I457" s="67" t="s">
        <v>4</v>
      </c>
    </row>
    <row r="458" spans="1:9">
      <c r="A458" s="99">
        <v>45170</v>
      </c>
      <c r="B458" s="66">
        <v>4255367</v>
      </c>
      <c r="C458" s="67" t="s">
        <v>702</v>
      </c>
      <c r="D458" s="67" t="s">
        <v>701</v>
      </c>
      <c r="E458" s="75">
        <v>44529</v>
      </c>
      <c r="F458" s="66">
        <v>2020</v>
      </c>
      <c r="G458" s="76">
        <v>2021</v>
      </c>
      <c r="H458" s="67" t="s">
        <v>1600</v>
      </c>
      <c r="I458" s="67" t="s">
        <v>10</v>
      </c>
    </row>
    <row r="459" spans="1:9">
      <c r="A459" s="99">
        <v>45170</v>
      </c>
      <c r="B459" s="66">
        <v>4165068</v>
      </c>
      <c r="C459" s="67" t="s">
        <v>704</v>
      </c>
      <c r="D459" s="67" t="s">
        <v>703</v>
      </c>
      <c r="E459" s="75">
        <v>44627</v>
      </c>
      <c r="F459" s="66">
        <v>2020</v>
      </c>
      <c r="G459" s="76">
        <v>2021</v>
      </c>
      <c r="H459" s="67" t="s">
        <v>1600</v>
      </c>
      <c r="I459" s="67" t="s">
        <v>10</v>
      </c>
    </row>
    <row r="460" spans="1:9">
      <c r="A460" s="99">
        <v>45170</v>
      </c>
      <c r="B460" s="66">
        <v>4297190</v>
      </c>
      <c r="C460" s="67" t="s">
        <v>694</v>
      </c>
      <c r="D460" s="67" t="s">
        <v>693</v>
      </c>
      <c r="E460" s="75">
        <v>44572</v>
      </c>
      <c r="F460" s="66">
        <v>2020</v>
      </c>
      <c r="G460" s="76">
        <v>2021</v>
      </c>
      <c r="H460" s="67" t="s">
        <v>1600</v>
      </c>
      <c r="I460" s="67" t="s">
        <v>10</v>
      </c>
    </row>
    <row r="461" spans="1:9">
      <c r="A461" s="99">
        <v>45170</v>
      </c>
      <c r="B461" s="66">
        <v>4541952</v>
      </c>
      <c r="C461" s="67" t="s">
        <v>676</v>
      </c>
      <c r="D461" s="67" t="s">
        <v>675</v>
      </c>
      <c r="E461" s="75">
        <v>45160</v>
      </c>
      <c r="F461" s="66">
        <v>2021</v>
      </c>
      <c r="G461" s="76">
        <v>2023</v>
      </c>
      <c r="H461" s="67" t="s">
        <v>1600</v>
      </c>
      <c r="I461" s="67" t="s">
        <v>10</v>
      </c>
    </row>
    <row r="462" spans="1:9">
      <c r="A462" s="99">
        <v>45170</v>
      </c>
      <c r="B462" s="66">
        <v>4412591</v>
      </c>
      <c r="C462" s="67" t="s">
        <v>692</v>
      </c>
      <c r="D462" s="67" t="s">
        <v>691</v>
      </c>
      <c r="E462" s="75">
        <v>45015</v>
      </c>
      <c r="F462" s="66">
        <v>2021</v>
      </c>
      <c r="G462" s="76">
        <v>2022</v>
      </c>
      <c r="H462" s="67" t="s">
        <v>1600</v>
      </c>
      <c r="I462" s="67" t="s">
        <v>10</v>
      </c>
    </row>
    <row r="463" spans="1:9">
      <c r="A463" s="99">
        <v>45170</v>
      </c>
      <c r="B463" s="66">
        <v>4354346</v>
      </c>
      <c r="C463" s="67" t="s">
        <v>716</v>
      </c>
      <c r="D463" s="67" t="s">
        <v>715</v>
      </c>
      <c r="E463" s="75">
        <v>44981</v>
      </c>
      <c r="F463" s="66">
        <v>2021</v>
      </c>
      <c r="G463" s="76">
        <v>2022</v>
      </c>
      <c r="H463" s="67" t="s">
        <v>1600</v>
      </c>
      <c r="I463" s="67" t="s">
        <v>10</v>
      </c>
    </row>
    <row r="464" spans="1:9">
      <c r="A464" s="99">
        <v>45170</v>
      </c>
      <c r="B464" s="66">
        <v>4662424</v>
      </c>
      <c r="C464" s="67" t="s">
        <v>674</v>
      </c>
      <c r="D464" s="67" t="s">
        <v>673</v>
      </c>
      <c r="E464" s="75">
        <v>45072</v>
      </c>
      <c r="F464" s="66">
        <v>2022</v>
      </c>
      <c r="G464" s="76">
        <v>2023</v>
      </c>
      <c r="H464" s="67" t="s">
        <v>1600</v>
      </c>
      <c r="I464" s="67" t="s">
        <v>10</v>
      </c>
    </row>
    <row r="465" spans="1:9">
      <c r="A465" s="99">
        <v>45170</v>
      </c>
      <c r="B465" s="66">
        <v>4507148</v>
      </c>
      <c r="C465" s="67" t="s">
        <v>710</v>
      </c>
      <c r="D465" s="67" t="s">
        <v>709</v>
      </c>
      <c r="E465" s="75">
        <v>44903</v>
      </c>
      <c r="F465" s="66">
        <v>2021</v>
      </c>
      <c r="G465" s="76">
        <v>2022</v>
      </c>
      <c r="H465" s="67" t="s">
        <v>1600</v>
      </c>
      <c r="I465" s="67" t="s">
        <v>10</v>
      </c>
    </row>
    <row r="466" spans="1:9">
      <c r="A466" s="99">
        <v>45170</v>
      </c>
      <c r="B466" s="66">
        <v>4211936</v>
      </c>
      <c r="C466" s="67" t="s">
        <v>682</v>
      </c>
      <c r="D466" s="67" t="s">
        <v>681</v>
      </c>
      <c r="E466" s="75">
        <v>44592</v>
      </c>
      <c r="F466" s="66">
        <v>2020</v>
      </c>
      <c r="G466" s="76">
        <v>2021</v>
      </c>
      <c r="H466" s="67" t="s">
        <v>1601</v>
      </c>
      <c r="I466" s="67" t="s">
        <v>13</v>
      </c>
    </row>
    <row r="467" spans="1:9">
      <c r="A467" s="99">
        <v>45170</v>
      </c>
      <c r="B467" s="66">
        <v>4538954</v>
      </c>
      <c r="C467" s="67" t="s">
        <v>666</v>
      </c>
      <c r="D467" s="67" t="s">
        <v>665</v>
      </c>
      <c r="E467" s="75">
        <v>45051</v>
      </c>
      <c r="F467" s="66">
        <v>2021</v>
      </c>
      <c r="G467" s="76">
        <v>2023</v>
      </c>
      <c r="H467" s="67" t="s">
        <v>1603</v>
      </c>
      <c r="I467" s="67" t="s">
        <v>9</v>
      </c>
    </row>
    <row r="468" spans="1:9">
      <c r="A468" s="99">
        <v>45170</v>
      </c>
      <c r="B468" s="66">
        <v>4848625</v>
      </c>
      <c r="C468" s="67" t="s">
        <v>684</v>
      </c>
      <c r="D468" s="67" t="s">
        <v>683</v>
      </c>
      <c r="E468" s="75">
        <v>45048</v>
      </c>
      <c r="F468" s="66">
        <v>2022</v>
      </c>
      <c r="G468" s="76">
        <v>2023</v>
      </c>
      <c r="H468" s="67" t="s">
        <v>1601</v>
      </c>
      <c r="I468" s="67" t="s">
        <v>13</v>
      </c>
    </row>
    <row r="469" spans="1:9">
      <c r="A469" s="99">
        <v>45170</v>
      </c>
      <c r="B469" s="66">
        <v>4363796</v>
      </c>
      <c r="C469" s="67" t="s">
        <v>668</v>
      </c>
      <c r="D469" s="67" t="s">
        <v>667</v>
      </c>
      <c r="E469" s="75">
        <v>44802</v>
      </c>
      <c r="F469" s="66">
        <v>2021</v>
      </c>
      <c r="G469" s="76">
        <v>2022</v>
      </c>
      <c r="H469" s="67" t="s">
        <v>1600</v>
      </c>
      <c r="I469" s="67" t="s">
        <v>10</v>
      </c>
    </row>
    <row r="470" spans="1:9">
      <c r="A470" s="99">
        <v>45170</v>
      </c>
      <c r="B470" s="66">
        <v>4317138</v>
      </c>
      <c r="C470" s="67" t="s">
        <v>670</v>
      </c>
      <c r="D470" s="67" t="s">
        <v>669</v>
      </c>
      <c r="E470" s="75">
        <v>44461</v>
      </c>
      <c r="F470" s="66">
        <v>2021</v>
      </c>
      <c r="G470" s="76">
        <v>2021</v>
      </c>
      <c r="H470" s="67" t="s">
        <v>1600</v>
      </c>
      <c r="I470" s="67" t="s">
        <v>10</v>
      </c>
    </row>
    <row r="471" spans="1:9">
      <c r="A471" s="99">
        <v>45170</v>
      </c>
      <c r="B471" s="66">
        <v>4793313</v>
      </c>
      <c r="C471" s="67" t="s">
        <v>654</v>
      </c>
      <c r="D471" s="67" t="s">
        <v>653</v>
      </c>
      <c r="E471" s="75">
        <v>45152</v>
      </c>
      <c r="F471" s="66">
        <v>2022</v>
      </c>
      <c r="G471" s="76">
        <v>2023</v>
      </c>
      <c r="H471" s="67" t="s">
        <v>1604</v>
      </c>
      <c r="I471" s="67" t="s">
        <v>14</v>
      </c>
    </row>
    <row r="472" spans="1:9">
      <c r="A472" s="99">
        <v>45170</v>
      </c>
      <c r="B472" s="66">
        <v>4606320</v>
      </c>
      <c r="C472" s="67" t="s">
        <v>658</v>
      </c>
      <c r="D472" s="67" t="s">
        <v>657</v>
      </c>
      <c r="E472" s="75">
        <v>44903</v>
      </c>
      <c r="F472" s="66">
        <v>2022</v>
      </c>
      <c r="G472" s="76">
        <v>2022</v>
      </c>
      <c r="H472" s="67" t="s">
        <v>1600</v>
      </c>
      <c r="I472" s="67" t="s">
        <v>10</v>
      </c>
    </row>
    <row r="473" spans="1:9">
      <c r="A473" s="99">
        <v>45170</v>
      </c>
      <c r="B473" s="66">
        <v>4249242</v>
      </c>
      <c r="C473" s="67" t="s">
        <v>638</v>
      </c>
      <c r="D473" s="67" t="s">
        <v>637</v>
      </c>
      <c r="E473" s="75">
        <v>44726</v>
      </c>
      <c r="F473" s="66">
        <v>2020</v>
      </c>
      <c r="G473" s="76">
        <v>2022</v>
      </c>
      <c r="H473" s="67" t="s">
        <v>1600</v>
      </c>
      <c r="I473" s="67" t="s">
        <v>10</v>
      </c>
    </row>
    <row r="474" spans="1:9">
      <c r="A474" s="99">
        <v>45170</v>
      </c>
      <c r="B474" s="66">
        <v>4075237</v>
      </c>
      <c r="C474" s="67" t="s">
        <v>642</v>
      </c>
      <c r="D474" s="67" t="s">
        <v>641</v>
      </c>
      <c r="E474" s="75">
        <v>44531</v>
      </c>
      <c r="F474" s="66">
        <v>2020</v>
      </c>
      <c r="G474" s="76">
        <v>2021</v>
      </c>
      <c r="H474" s="67" t="s">
        <v>1613</v>
      </c>
      <c r="I474" s="67" t="s">
        <v>16</v>
      </c>
    </row>
    <row r="475" spans="1:9">
      <c r="A475" s="99">
        <v>45170</v>
      </c>
      <c r="B475" s="66">
        <v>4540945</v>
      </c>
      <c r="C475" s="67" t="s">
        <v>660</v>
      </c>
      <c r="D475" s="67" t="s">
        <v>659</v>
      </c>
      <c r="E475" s="75">
        <v>44797</v>
      </c>
      <c r="F475" s="66">
        <v>2021</v>
      </c>
      <c r="G475" s="76">
        <v>2022</v>
      </c>
      <c r="H475" s="67" t="s">
        <v>1600</v>
      </c>
      <c r="I475" s="67" t="s">
        <v>10</v>
      </c>
    </row>
    <row r="476" spans="1:9">
      <c r="A476" s="99">
        <v>45170</v>
      </c>
      <c r="B476" s="66">
        <v>4455229</v>
      </c>
      <c r="C476" s="67" t="s">
        <v>636</v>
      </c>
      <c r="D476" s="67" t="s">
        <v>635</v>
      </c>
      <c r="E476" s="75">
        <v>44805</v>
      </c>
      <c r="F476" s="66">
        <v>2021</v>
      </c>
      <c r="G476" s="76">
        <v>2022</v>
      </c>
      <c r="H476" s="67" t="s">
        <v>1600</v>
      </c>
      <c r="I476" s="67" t="s">
        <v>10</v>
      </c>
    </row>
    <row r="477" spans="1:9">
      <c r="A477" s="99">
        <v>45170</v>
      </c>
      <c r="B477" s="66">
        <v>3864125</v>
      </c>
      <c r="C477" s="67" t="s">
        <v>634</v>
      </c>
      <c r="D477" s="67" t="s">
        <v>633</v>
      </c>
      <c r="E477" s="75">
        <v>45169</v>
      </c>
      <c r="F477" s="66">
        <v>2019</v>
      </c>
      <c r="G477" s="76">
        <v>2023</v>
      </c>
      <c r="H477" s="67" t="s">
        <v>1607</v>
      </c>
      <c r="I477" s="67" t="s">
        <v>12</v>
      </c>
    </row>
    <row r="478" spans="1:9">
      <c r="A478" s="99">
        <v>45170</v>
      </c>
      <c r="B478" s="66">
        <v>4236473</v>
      </c>
      <c r="C478" s="67" t="s">
        <v>648</v>
      </c>
      <c r="D478" s="67" t="s">
        <v>647</v>
      </c>
      <c r="E478" s="75">
        <v>45015</v>
      </c>
      <c r="F478" s="66">
        <v>2020</v>
      </c>
      <c r="G478" s="76">
        <v>2022</v>
      </c>
      <c r="H478" s="67" t="s">
        <v>1602</v>
      </c>
      <c r="I478" s="67" t="s">
        <v>4</v>
      </c>
    </row>
    <row r="479" spans="1:9">
      <c r="A479" s="99">
        <v>45170</v>
      </c>
      <c r="B479" s="66">
        <v>4208652</v>
      </c>
      <c r="C479" s="67" t="s">
        <v>640</v>
      </c>
      <c r="D479" s="67" t="s">
        <v>639</v>
      </c>
      <c r="E479" s="75">
        <v>44336</v>
      </c>
      <c r="F479" s="66">
        <v>2020</v>
      </c>
      <c r="G479" s="76">
        <v>2021</v>
      </c>
      <c r="H479" s="67" t="s">
        <v>1601</v>
      </c>
      <c r="I479" s="67" t="s">
        <v>13</v>
      </c>
    </row>
    <row r="480" spans="1:9">
      <c r="A480" s="99">
        <v>45170</v>
      </c>
      <c r="B480" s="66">
        <v>4497469</v>
      </c>
      <c r="C480" s="67" t="s">
        <v>632</v>
      </c>
      <c r="D480" s="67" t="s">
        <v>631</v>
      </c>
      <c r="E480" s="75">
        <v>45049</v>
      </c>
      <c r="F480" s="66">
        <v>2021</v>
      </c>
      <c r="G480" s="76">
        <v>2023</v>
      </c>
      <c r="H480" s="67" t="s">
        <v>1600</v>
      </c>
      <c r="I480" s="67" t="s">
        <v>10</v>
      </c>
    </row>
    <row r="481" spans="1:9">
      <c r="A481" s="99">
        <v>45170</v>
      </c>
      <c r="B481" s="66">
        <v>3655819</v>
      </c>
      <c r="C481" s="67" t="s">
        <v>662</v>
      </c>
      <c r="D481" s="67" t="s">
        <v>661</v>
      </c>
      <c r="E481" s="75">
        <v>44603</v>
      </c>
      <c r="F481" s="66">
        <v>2018</v>
      </c>
      <c r="G481" s="76">
        <v>2021</v>
      </c>
      <c r="H481" s="67" t="s">
        <v>1604</v>
      </c>
      <c r="I481" s="67" t="s">
        <v>14</v>
      </c>
    </row>
    <row r="482" spans="1:9">
      <c r="A482" s="99">
        <v>45170</v>
      </c>
      <c r="B482" s="66">
        <v>4411097</v>
      </c>
      <c r="C482" s="67" t="s">
        <v>646</v>
      </c>
      <c r="D482" s="67" t="s">
        <v>645</v>
      </c>
      <c r="E482" s="75">
        <v>45097</v>
      </c>
      <c r="F482" s="66">
        <v>2021</v>
      </c>
      <c r="G482" s="76">
        <v>2023</v>
      </c>
      <c r="H482" s="67" t="s">
        <v>1604</v>
      </c>
      <c r="I482" s="67" t="s">
        <v>14</v>
      </c>
    </row>
    <row r="483" spans="1:9">
      <c r="A483" s="99">
        <v>45170</v>
      </c>
      <c r="B483" s="66">
        <v>4509335</v>
      </c>
      <c r="C483" s="67" t="s">
        <v>644</v>
      </c>
      <c r="D483" s="67" t="s">
        <v>643</v>
      </c>
      <c r="E483" s="75">
        <v>44847</v>
      </c>
      <c r="F483" s="66">
        <v>2021</v>
      </c>
      <c r="G483" s="76">
        <v>2022</v>
      </c>
      <c r="H483" s="67" t="s">
        <v>1604</v>
      </c>
      <c r="I483" s="67" t="s">
        <v>14</v>
      </c>
    </row>
    <row r="484" spans="1:9">
      <c r="A484" s="99">
        <v>45170</v>
      </c>
      <c r="B484" s="66">
        <v>4113492</v>
      </c>
      <c r="C484" s="67" t="s">
        <v>652</v>
      </c>
      <c r="D484" s="67" t="s">
        <v>651</v>
      </c>
      <c r="E484" s="75">
        <v>44397</v>
      </c>
      <c r="F484" s="66">
        <v>2020</v>
      </c>
      <c r="G484" s="76">
        <v>2021</v>
      </c>
      <c r="H484" s="67" t="s">
        <v>1600</v>
      </c>
      <c r="I484" s="67" t="s">
        <v>10</v>
      </c>
    </row>
    <row r="485" spans="1:9">
      <c r="A485" s="99">
        <v>45170</v>
      </c>
      <c r="B485" s="66">
        <v>4403562</v>
      </c>
      <c r="C485" s="67" t="s">
        <v>650</v>
      </c>
      <c r="D485" s="67" t="s">
        <v>649</v>
      </c>
      <c r="E485" s="75">
        <v>44714</v>
      </c>
      <c r="F485" s="66">
        <v>2021</v>
      </c>
      <c r="G485" s="76">
        <v>2022</v>
      </c>
      <c r="H485" s="67" t="s">
        <v>1600</v>
      </c>
      <c r="I485" s="67" t="s">
        <v>10</v>
      </c>
    </row>
    <row r="486" spans="1:9">
      <c r="A486" s="99">
        <v>45170</v>
      </c>
      <c r="B486" s="66">
        <v>4782980</v>
      </c>
      <c r="C486" s="67" t="s">
        <v>656</v>
      </c>
      <c r="D486" s="67" t="s">
        <v>655</v>
      </c>
      <c r="E486" s="75">
        <v>45161</v>
      </c>
      <c r="F486" s="66">
        <v>2022</v>
      </c>
      <c r="G486" s="76">
        <v>2023</v>
      </c>
      <c r="H486" s="67" t="s">
        <v>1600</v>
      </c>
      <c r="I486" s="67" t="s">
        <v>10</v>
      </c>
    </row>
    <row r="487" spans="1:9">
      <c r="A487" s="99">
        <v>45170</v>
      </c>
      <c r="B487" s="66">
        <v>4219836</v>
      </c>
      <c r="C487" s="67" t="s">
        <v>618</v>
      </c>
      <c r="D487" s="67" t="s">
        <v>617</v>
      </c>
      <c r="E487" s="75">
        <v>44368</v>
      </c>
      <c r="F487" s="66">
        <v>2020</v>
      </c>
      <c r="G487" s="76">
        <v>2021</v>
      </c>
      <c r="H487" s="67" t="s">
        <v>1600</v>
      </c>
      <c r="I487" s="67" t="s">
        <v>10</v>
      </c>
    </row>
    <row r="488" spans="1:9">
      <c r="A488" s="99">
        <v>45170</v>
      </c>
      <c r="B488" s="66">
        <v>4616911</v>
      </c>
      <c r="C488" s="67" t="s">
        <v>630</v>
      </c>
      <c r="D488" s="67" t="s">
        <v>629</v>
      </c>
      <c r="E488" s="75">
        <v>45058</v>
      </c>
      <c r="F488" s="66">
        <v>2022</v>
      </c>
      <c r="G488" s="76">
        <v>2023</v>
      </c>
      <c r="H488" s="67" t="s">
        <v>1600</v>
      </c>
      <c r="I488" s="67" t="s">
        <v>10</v>
      </c>
    </row>
    <row r="489" spans="1:9">
      <c r="A489" s="99">
        <v>45170</v>
      </c>
      <c r="B489" s="66">
        <v>4699080</v>
      </c>
      <c r="C489" s="67" t="s">
        <v>608</v>
      </c>
      <c r="D489" s="67" t="s">
        <v>542</v>
      </c>
      <c r="E489" s="75">
        <v>45078</v>
      </c>
      <c r="F489" s="66">
        <v>2022</v>
      </c>
      <c r="G489" s="76">
        <v>2023</v>
      </c>
      <c r="H489" s="67" t="s">
        <v>1601</v>
      </c>
      <c r="I489" s="67" t="s">
        <v>13</v>
      </c>
    </row>
    <row r="490" spans="1:9">
      <c r="A490" s="99">
        <v>45170</v>
      </c>
      <c r="B490" s="66">
        <v>3970342</v>
      </c>
      <c r="C490" s="67" t="s">
        <v>622</v>
      </c>
      <c r="D490" s="67" t="s">
        <v>621</v>
      </c>
      <c r="E490" s="75">
        <v>44321</v>
      </c>
      <c r="F490" s="66">
        <v>2019</v>
      </c>
      <c r="G490" s="76">
        <v>2021</v>
      </c>
      <c r="H490" s="67" t="s">
        <v>1603</v>
      </c>
      <c r="I490" s="67" t="s">
        <v>9</v>
      </c>
    </row>
    <row r="491" spans="1:9">
      <c r="A491" s="99">
        <v>45170</v>
      </c>
      <c r="B491" s="66">
        <v>4148188</v>
      </c>
      <c r="C491" s="67" t="s">
        <v>607</v>
      </c>
      <c r="D491" s="67" t="s">
        <v>606</v>
      </c>
      <c r="E491" s="75">
        <v>44327</v>
      </c>
      <c r="F491" s="66">
        <v>2020</v>
      </c>
      <c r="G491" s="76">
        <v>2021</v>
      </c>
      <c r="H491" s="67" t="s">
        <v>1600</v>
      </c>
      <c r="I491" s="67" t="s">
        <v>10</v>
      </c>
    </row>
    <row r="492" spans="1:9">
      <c r="A492" s="99">
        <v>45170</v>
      </c>
      <c r="B492" s="66">
        <v>4245625</v>
      </c>
      <c r="C492" s="67" t="s">
        <v>605</v>
      </c>
      <c r="D492" s="67" t="s">
        <v>604</v>
      </c>
      <c r="E492" s="75">
        <v>44524</v>
      </c>
      <c r="F492" s="66">
        <v>2020</v>
      </c>
      <c r="G492" s="76">
        <v>2021</v>
      </c>
      <c r="H492" s="67" t="s">
        <v>1600</v>
      </c>
      <c r="I492" s="67" t="s">
        <v>10</v>
      </c>
    </row>
    <row r="493" spans="1:9">
      <c r="A493" s="99">
        <v>45170</v>
      </c>
      <c r="B493" s="66">
        <v>4632857</v>
      </c>
      <c r="C493" s="67" t="s">
        <v>610</v>
      </c>
      <c r="D493" s="67" t="s">
        <v>609</v>
      </c>
      <c r="E493" s="75">
        <v>45135</v>
      </c>
      <c r="F493" s="66">
        <v>2022</v>
      </c>
      <c r="G493" s="76">
        <v>2023</v>
      </c>
      <c r="H493" s="67" t="s">
        <v>1603</v>
      </c>
      <c r="I493" s="67" t="s">
        <v>9</v>
      </c>
    </row>
    <row r="494" spans="1:9">
      <c r="A494" s="99">
        <v>45170</v>
      </c>
      <c r="B494" s="66">
        <v>4615282</v>
      </c>
      <c r="C494" s="67" t="s">
        <v>603</v>
      </c>
      <c r="D494" s="67" t="s">
        <v>602</v>
      </c>
      <c r="E494" s="75">
        <v>45135</v>
      </c>
      <c r="F494" s="66">
        <v>2022</v>
      </c>
      <c r="G494" s="76">
        <v>2023</v>
      </c>
      <c r="H494" s="67" t="s">
        <v>1603</v>
      </c>
      <c r="I494" s="67" t="s">
        <v>9</v>
      </c>
    </row>
    <row r="495" spans="1:9">
      <c r="A495" s="99">
        <v>45170</v>
      </c>
      <c r="B495" s="66">
        <v>4690389</v>
      </c>
      <c r="C495" s="67" t="s">
        <v>601</v>
      </c>
      <c r="D495" s="67" t="s">
        <v>600</v>
      </c>
      <c r="E495" s="75">
        <v>45177</v>
      </c>
      <c r="F495" s="66">
        <v>2022</v>
      </c>
      <c r="G495" s="76">
        <v>2023</v>
      </c>
      <c r="H495" s="67" t="s">
        <v>1600</v>
      </c>
      <c r="I495" s="67" t="s">
        <v>10</v>
      </c>
    </row>
    <row r="496" spans="1:9">
      <c r="A496" s="99">
        <v>45170</v>
      </c>
      <c r="B496" s="66">
        <v>4360557</v>
      </c>
      <c r="C496" s="67" t="s">
        <v>616</v>
      </c>
      <c r="D496" s="67" t="s">
        <v>615</v>
      </c>
      <c r="E496" s="75">
        <v>45076</v>
      </c>
      <c r="F496" s="66">
        <v>2021</v>
      </c>
      <c r="G496" s="76">
        <v>2023</v>
      </c>
      <c r="H496" s="67" t="s">
        <v>1602</v>
      </c>
      <c r="I496" s="67" t="s">
        <v>4</v>
      </c>
    </row>
    <row r="497" spans="1:9">
      <c r="A497" s="99">
        <v>45170</v>
      </c>
      <c r="B497" s="66">
        <v>4522177</v>
      </c>
      <c r="C497" s="67" t="s">
        <v>620</v>
      </c>
      <c r="D497" s="67" t="s">
        <v>619</v>
      </c>
      <c r="E497" s="75">
        <v>45175</v>
      </c>
      <c r="F497" s="66">
        <v>2021</v>
      </c>
      <c r="G497" s="76">
        <v>2023</v>
      </c>
      <c r="H497" s="67" t="s">
        <v>1604</v>
      </c>
      <c r="I497" s="67" t="s">
        <v>14</v>
      </c>
    </row>
    <row r="498" spans="1:9">
      <c r="A498" s="99">
        <v>45170</v>
      </c>
      <c r="B498" s="66">
        <v>4442314</v>
      </c>
      <c r="C498" s="67" t="s">
        <v>612</v>
      </c>
      <c r="D498" s="67" t="s">
        <v>611</v>
      </c>
      <c r="E498" s="75">
        <v>44508</v>
      </c>
      <c r="F498" s="66">
        <v>2021</v>
      </c>
      <c r="G498" s="76">
        <v>2021</v>
      </c>
      <c r="H498" s="67" t="s">
        <v>1600</v>
      </c>
      <c r="I498" s="67" t="s">
        <v>10</v>
      </c>
    </row>
    <row r="499" spans="1:9">
      <c r="A499" s="99">
        <v>45170</v>
      </c>
      <c r="B499" s="66">
        <v>4704750</v>
      </c>
      <c r="C499" s="67" t="s">
        <v>624</v>
      </c>
      <c r="D499" s="67" t="s">
        <v>623</v>
      </c>
      <c r="E499" s="75">
        <v>44883</v>
      </c>
      <c r="F499" s="66">
        <v>2022</v>
      </c>
      <c r="G499" s="76">
        <v>2022</v>
      </c>
      <c r="H499" s="67" t="s">
        <v>1600</v>
      </c>
      <c r="I499" s="67" t="s">
        <v>10</v>
      </c>
    </row>
    <row r="500" spans="1:9">
      <c r="A500" s="99">
        <v>45170</v>
      </c>
      <c r="B500" s="66">
        <v>4784464</v>
      </c>
      <c r="C500" s="67" t="s">
        <v>614</v>
      </c>
      <c r="D500" s="67" t="s">
        <v>613</v>
      </c>
      <c r="E500" s="75">
        <v>45070</v>
      </c>
      <c r="F500" s="66">
        <v>2022</v>
      </c>
      <c r="G500" s="76">
        <v>2023</v>
      </c>
      <c r="H500" s="67" t="s">
        <v>1600</v>
      </c>
      <c r="I500" s="67" t="s">
        <v>10</v>
      </c>
    </row>
    <row r="501" spans="1:9">
      <c r="A501" s="99">
        <v>45170</v>
      </c>
      <c r="B501" s="66">
        <v>4495473</v>
      </c>
      <c r="C501" s="67" t="s">
        <v>585</v>
      </c>
      <c r="D501" s="67" t="s">
        <v>192</v>
      </c>
      <c r="E501" s="75">
        <v>44817</v>
      </c>
      <c r="F501" s="66">
        <v>2021</v>
      </c>
      <c r="G501" s="76">
        <v>2022</v>
      </c>
      <c r="H501" s="67" t="s">
        <v>1607</v>
      </c>
      <c r="I501" s="67" t="s">
        <v>12</v>
      </c>
    </row>
    <row r="502" spans="1:9">
      <c r="A502" s="99">
        <v>45170</v>
      </c>
      <c r="B502" s="66">
        <v>4690439</v>
      </c>
      <c r="C502" s="67" t="s">
        <v>584</v>
      </c>
      <c r="D502" s="67" t="s">
        <v>583</v>
      </c>
      <c r="E502" s="75">
        <v>44911</v>
      </c>
      <c r="F502" s="66">
        <v>2022</v>
      </c>
      <c r="G502" s="76">
        <v>2022</v>
      </c>
      <c r="H502" s="67" t="s">
        <v>1602</v>
      </c>
      <c r="I502" s="67" t="s">
        <v>4</v>
      </c>
    </row>
    <row r="503" spans="1:9">
      <c r="A503" s="99">
        <v>45170</v>
      </c>
      <c r="B503" s="66">
        <v>4218621</v>
      </c>
      <c r="C503" s="67" t="s">
        <v>580</v>
      </c>
      <c r="D503" s="67" t="s">
        <v>579</v>
      </c>
      <c r="E503" s="75">
        <v>44502</v>
      </c>
      <c r="F503" s="66">
        <v>2020</v>
      </c>
      <c r="G503" s="76">
        <v>2021</v>
      </c>
      <c r="H503" s="67" t="s">
        <v>1600</v>
      </c>
      <c r="I503" s="67" t="s">
        <v>10</v>
      </c>
    </row>
    <row r="504" spans="1:9">
      <c r="A504" s="99">
        <v>45170</v>
      </c>
      <c r="B504" s="66">
        <v>4658623</v>
      </c>
      <c r="C504" s="67" t="s">
        <v>587</v>
      </c>
      <c r="D504" s="67" t="s">
        <v>586</v>
      </c>
      <c r="E504" s="75">
        <v>45058</v>
      </c>
      <c r="F504" s="66">
        <v>2022</v>
      </c>
      <c r="G504" s="76">
        <v>2023</v>
      </c>
      <c r="H504" s="67" t="s">
        <v>1600</v>
      </c>
      <c r="I504" s="67" t="s">
        <v>10</v>
      </c>
    </row>
    <row r="505" spans="1:9">
      <c r="A505" s="99">
        <v>45170</v>
      </c>
      <c r="B505" s="66">
        <v>4287399</v>
      </c>
      <c r="C505" s="67" t="s">
        <v>578</v>
      </c>
      <c r="D505" s="67" t="s">
        <v>577</v>
      </c>
      <c r="E505" s="75">
        <v>44461</v>
      </c>
      <c r="F505" s="66">
        <v>2021</v>
      </c>
      <c r="G505" s="76">
        <v>2021</v>
      </c>
      <c r="H505" s="67" t="s">
        <v>1603</v>
      </c>
      <c r="I505" s="67" t="s">
        <v>9</v>
      </c>
    </row>
    <row r="506" spans="1:9">
      <c r="A506" s="99">
        <v>45170</v>
      </c>
      <c r="B506" s="66">
        <v>4145306</v>
      </c>
      <c r="C506" s="67" t="s">
        <v>628</v>
      </c>
      <c r="D506" s="67" t="s">
        <v>627</v>
      </c>
      <c r="E506" s="75">
        <v>44309</v>
      </c>
      <c r="F506" s="66">
        <v>2020</v>
      </c>
      <c r="G506" s="76">
        <v>2020</v>
      </c>
      <c r="H506" s="67" t="s">
        <v>1606</v>
      </c>
      <c r="I506" s="67" t="s">
        <v>15</v>
      </c>
    </row>
    <row r="507" spans="1:9">
      <c r="A507" s="99">
        <v>45170</v>
      </c>
      <c r="B507" s="66">
        <v>4702592</v>
      </c>
      <c r="C507" s="67" t="s">
        <v>626</v>
      </c>
      <c r="D507" s="67" t="s">
        <v>625</v>
      </c>
      <c r="E507" s="75">
        <v>45142</v>
      </c>
      <c r="F507" s="66">
        <v>2022</v>
      </c>
      <c r="G507" s="76">
        <v>2023</v>
      </c>
      <c r="H507" s="67" t="s">
        <v>1606</v>
      </c>
      <c r="I507" s="67" t="s">
        <v>15</v>
      </c>
    </row>
    <row r="508" spans="1:9">
      <c r="A508" s="99">
        <v>45170</v>
      </c>
      <c r="B508" s="66">
        <v>4646428</v>
      </c>
      <c r="C508" s="67" t="s">
        <v>572</v>
      </c>
      <c r="D508" s="67" t="s">
        <v>571</v>
      </c>
      <c r="E508" s="75">
        <v>44960</v>
      </c>
      <c r="F508" s="66">
        <v>2022</v>
      </c>
      <c r="G508" s="76">
        <v>2022</v>
      </c>
      <c r="H508" s="67" t="s">
        <v>1600</v>
      </c>
      <c r="I508" s="67" t="s">
        <v>10</v>
      </c>
    </row>
    <row r="509" spans="1:9">
      <c r="A509" s="99">
        <v>45170</v>
      </c>
      <c r="B509" s="66">
        <v>4940430</v>
      </c>
      <c r="C509" s="67" t="s">
        <v>570</v>
      </c>
      <c r="D509" s="67" t="s">
        <v>569</v>
      </c>
      <c r="E509" s="75">
        <v>45147</v>
      </c>
      <c r="F509" s="66">
        <v>2023</v>
      </c>
      <c r="G509" s="76">
        <v>2023</v>
      </c>
      <c r="H509" s="67" t="s">
        <v>1600</v>
      </c>
      <c r="I509" s="67" t="s">
        <v>10</v>
      </c>
    </row>
    <row r="510" spans="1:9">
      <c r="A510" s="99">
        <v>45170</v>
      </c>
      <c r="B510" s="66">
        <v>4092957</v>
      </c>
      <c r="C510" s="67" t="s">
        <v>595</v>
      </c>
      <c r="D510" s="67" t="s">
        <v>594</v>
      </c>
      <c r="E510" s="75">
        <v>44616</v>
      </c>
      <c r="F510" s="66">
        <v>2020</v>
      </c>
      <c r="G510" s="76">
        <v>2021</v>
      </c>
      <c r="H510" s="67" t="s">
        <v>1602</v>
      </c>
      <c r="I510" s="67" t="s">
        <v>4</v>
      </c>
    </row>
    <row r="511" spans="1:9">
      <c r="A511" s="99">
        <v>45170</v>
      </c>
      <c r="B511" s="66">
        <v>4430708</v>
      </c>
      <c r="C511" s="67" t="s">
        <v>591</v>
      </c>
      <c r="D511" s="67" t="s">
        <v>590</v>
      </c>
      <c r="E511" s="75">
        <v>44621</v>
      </c>
      <c r="F511" s="66">
        <v>2021</v>
      </c>
      <c r="G511" s="76">
        <v>2021</v>
      </c>
      <c r="H511" s="67" t="s">
        <v>1600</v>
      </c>
      <c r="I511" s="67" t="s">
        <v>10</v>
      </c>
    </row>
    <row r="512" spans="1:9">
      <c r="A512" s="99">
        <v>45170</v>
      </c>
      <c r="B512" s="66">
        <v>4177699</v>
      </c>
      <c r="C512" s="67" t="s">
        <v>599</v>
      </c>
      <c r="D512" s="67" t="s">
        <v>598</v>
      </c>
      <c r="E512" s="75">
        <v>44700</v>
      </c>
      <c r="F512" s="66">
        <v>2020</v>
      </c>
      <c r="G512" s="76">
        <v>2022</v>
      </c>
      <c r="H512" s="67" t="s">
        <v>1608</v>
      </c>
      <c r="I512" s="67" t="s">
        <v>17</v>
      </c>
    </row>
    <row r="513" spans="1:9">
      <c r="A513" s="99">
        <v>45170</v>
      </c>
      <c r="B513" s="66">
        <v>4579010</v>
      </c>
      <c r="C513" s="67" t="s">
        <v>589</v>
      </c>
      <c r="D513" s="67" t="s">
        <v>588</v>
      </c>
      <c r="E513" s="75">
        <v>44946</v>
      </c>
      <c r="F513" s="66">
        <v>2022</v>
      </c>
      <c r="G513" s="76">
        <v>2022</v>
      </c>
      <c r="H513" s="67" t="s">
        <v>1600</v>
      </c>
      <c r="I513" s="67" t="s">
        <v>10</v>
      </c>
    </row>
    <row r="514" spans="1:9">
      <c r="A514" s="99">
        <v>45170</v>
      </c>
      <c r="B514" s="66">
        <v>4737626</v>
      </c>
      <c r="C514" s="67" t="s">
        <v>597</v>
      </c>
      <c r="D514" s="67" t="s">
        <v>596</v>
      </c>
      <c r="E514" s="75">
        <v>44911</v>
      </c>
      <c r="F514" s="66">
        <v>2022</v>
      </c>
      <c r="G514" s="76">
        <v>2022</v>
      </c>
      <c r="H514" s="67" t="s">
        <v>1600</v>
      </c>
      <c r="I514" s="67" t="s">
        <v>10</v>
      </c>
    </row>
    <row r="515" spans="1:9">
      <c r="A515" s="99">
        <v>45170</v>
      </c>
      <c r="B515" s="66">
        <v>4359818</v>
      </c>
      <c r="C515" s="67" t="s">
        <v>576</v>
      </c>
      <c r="D515" s="67" t="s">
        <v>575</v>
      </c>
      <c r="E515" s="75">
        <v>44916</v>
      </c>
      <c r="F515" s="66">
        <v>2021</v>
      </c>
      <c r="G515" s="76">
        <v>2022</v>
      </c>
      <c r="H515" s="67" t="s">
        <v>1601</v>
      </c>
      <c r="I515" s="67" t="s">
        <v>13</v>
      </c>
    </row>
    <row r="516" spans="1:9">
      <c r="A516" s="99">
        <v>45170</v>
      </c>
      <c r="B516" s="66">
        <v>4130448</v>
      </c>
      <c r="C516" s="67" t="s">
        <v>582</v>
      </c>
      <c r="D516" s="67" t="s">
        <v>581</v>
      </c>
      <c r="E516" s="75">
        <v>44256</v>
      </c>
      <c r="F516" s="66">
        <v>2020</v>
      </c>
      <c r="G516" s="76">
        <v>2020</v>
      </c>
      <c r="H516" s="67" t="s">
        <v>1600</v>
      </c>
      <c r="I516" s="67" t="s">
        <v>10</v>
      </c>
    </row>
    <row r="517" spans="1:9">
      <c r="A517" s="99">
        <v>45170</v>
      </c>
      <c r="B517" s="66">
        <v>4141045</v>
      </c>
      <c r="C517" s="67" t="s">
        <v>593</v>
      </c>
      <c r="D517" s="67" t="s">
        <v>592</v>
      </c>
      <c r="E517" s="75">
        <v>45162</v>
      </c>
      <c r="F517" s="66">
        <v>2020</v>
      </c>
      <c r="G517" s="76">
        <v>2023</v>
      </c>
      <c r="H517" s="67" t="s">
        <v>1607</v>
      </c>
      <c r="I517" s="67" t="s">
        <v>12</v>
      </c>
    </row>
    <row r="518" spans="1:9">
      <c r="A518" s="99">
        <v>45170</v>
      </c>
      <c r="B518" s="66">
        <v>4558996</v>
      </c>
      <c r="C518" s="67" t="s">
        <v>574</v>
      </c>
      <c r="D518" s="67" t="s">
        <v>573</v>
      </c>
      <c r="E518" s="75">
        <v>44775</v>
      </c>
      <c r="F518" s="66">
        <v>2021</v>
      </c>
      <c r="G518" s="76">
        <v>2022</v>
      </c>
      <c r="H518" s="67" t="s">
        <v>1600</v>
      </c>
      <c r="I518" s="67" t="s">
        <v>10</v>
      </c>
    </row>
    <row r="519" spans="1:9">
      <c r="A519" s="99">
        <v>45170</v>
      </c>
      <c r="B519" s="66">
        <v>4337702</v>
      </c>
      <c r="C519" s="67" t="s">
        <v>509</v>
      </c>
      <c r="D519" s="67" t="s">
        <v>508</v>
      </c>
      <c r="E519" s="75">
        <v>44383</v>
      </c>
      <c r="F519" s="66">
        <v>2021</v>
      </c>
      <c r="G519" s="76">
        <v>2021</v>
      </c>
      <c r="H519" s="67" t="s">
        <v>1600</v>
      </c>
      <c r="I519" s="67" t="s">
        <v>10</v>
      </c>
    </row>
    <row r="520" spans="1:9">
      <c r="A520" s="99">
        <v>45170</v>
      </c>
      <c r="B520" s="66">
        <v>4624453</v>
      </c>
      <c r="C520" s="67" t="s">
        <v>527</v>
      </c>
      <c r="D520" s="67" t="s">
        <v>526</v>
      </c>
      <c r="E520" s="75">
        <v>45114</v>
      </c>
      <c r="F520" s="66">
        <v>2022</v>
      </c>
      <c r="G520" s="76">
        <v>2023</v>
      </c>
      <c r="H520" s="67" t="s">
        <v>1602</v>
      </c>
      <c r="I520" s="67" t="s">
        <v>4</v>
      </c>
    </row>
    <row r="521" spans="1:9">
      <c r="A521" s="99">
        <v>45170</v>
      </c>
      <c r="B521" s="66">
        <v>4671157</v>
      </c>
      <c r="C521" s="67" t="s">
        <v>544</v>
      </c>
      <c r="D521" s="67" t="s">
        <v>543</v>
      </c>
      <c r="E521" s="75">
        <v>45072</v>
      </c>
      <c r="F521" s="66">
        <v>2022</v>
      </c>
      <c r="G521" s="76">
        <v>2023</v>
      </c>
      <c r="H521" s="67" t="s">
        <v>1600</v>
      </c>
      <c r="I521" s="67" t="s">
        <v>10</v>
      </c>
    </row>
    <row r="522" spans="1:9">
      <c r="A522" s="99">
        <v>45170</v>
      </c>
      <c r="B522" s="66">
        <v>4194631</v>
      </c>
      <c r="C522" s="67" t="s">
        <v>537</v>
      </c>
      <c r="D522" s="67" t="s">
        <v>536</v>
      </c>
      <c r="E522" s="75">
        <v>44300</v>
      </c>
      <c r="F522" s="66">
        <v>2020</v>
      </c>
      <c r="G522" s="76">
        <v>2020</v>
      </c>
      <c r="H522" s="67" t="s">
        <v>1601</v>
      </c>
      <c r="I522" s="67" t="s">
        <v>13</v>
      </c>
    </row>
    <row r="523" spans="1:9">
      <c r="A523" s="99">
        <v>45170</v>
      </c>
      <c r="B523" s="66">
        <v>4545860</v>
      </c>
      <c r="C523" s="67" t="s">
        <v>558</v>
      </c>
      <c r="D523" s="67" t="s">
        <v>557</v>
      </c>
      <c r="E523" s="75">
        <v>44813</v>
      </c>
      <c r="F523" s="66">
        <v>2021</v>
      </c>
      <c r="G523" s="76">
        <v>2022</v>
      </c>
      <c r="H523" s="67" t="s">
        <v>1600</v>
      </c>
      <c r="I523" s="67" t="s">
        <v>10</v>
      </c>
    </row>
    <row r="524" spans="1:9">
      <c r="A524" s="99">
        <v>45170</v>
      </c>
      <c r="B524" s="66">
        <v>4235548</v>
      </c>
      <c r="C524" s="67" t="s">
        <v>525</v>
      </c>
      <c r="D524" s="67" t="s">
        <v>524</v>
      </c>
      <c r="E524" s="75">
        <v>44670</v>
      </c>
      <c r="F524" s="66">
        <v>2020</v>
      </c>
      <c r="G524" s="76">
        <v>2021</v>
      </c>
      <c r="H524" s="67" t="s">
        <v>1600</v>
      </c>
      <c r="I524" s="67" t="s">
        <v>10</v>
      </c>
    </row>
    <row r="525" spans="1:9">
      <c r="A525" s="99">
        <v>45170</v>
      </c>
      <c r="B525" s="66">
        <v>4535755</v>
      </c>
      <c r="C525" s="67" t="s">
        <v>566</v>
      </c>
      <c r="D525" s="67" t="s">
        <v>565</v>
      </c>
      <c r="E525" s="75">
        <v>44712</v>
      </c>
      <c r="F525" s="66">
        <v>2021</v>
      </c>
      <c r="G525" s="76">
        <v>2022</v>
      </c>
      <c r="H525" s="67" t="s">
        <v>1602</v>
      </c>
      <c r="I525" s="67" t="s">
        <v>4</v>
      </c>
    </row>
    <row r="526" spans="1:9">
      <c r="A526" s="99">
        <v>45170</v>
      </c>
      <c r="B526" s="66">
        <v>4287185</v>
      </c>
      <c r="C526" s="67" t="s">
        <v>552</v>
      </c>
      <c r="D526" s="67" t="s">
        <v>551</v>
      </c>
      <c r="E526" s="75">
        <v>44572</v>
      </c>
      <c r="F526" s="66">
        <v>2020</v>
      </c>
      <c r="G526" s="76">
        <v>2021</v>
      </c>
      <c r="H526" s="67" t="s">
        <v>1602</v>
      </c>
      <c r="I526" s="67" t="s">
        <v>4</v>
      </c>
    </row>
    <row r="527" spans="1:9">
      <c r="A527" s="99">
        <v>45170</v>
      </c>
      <c r="B527" s="66">
        <v>3986267</v>
      </c>
      <c r="C527" s="67" t="s">
        <v>521</v>
      </c>
      <c r="D527" s="67" t="s">
        <v>520</v>
      </c>
      <c r="E527" s="75">
        <v>44628</v>
      </c>
      <c r="F527" s="66">
        <v>2019</v>
      </c>
      <c r="G527" s="76">
        <v>2021</v>
      </c>
      <c r="H527" s="67" t="s">
        <v>1601</v>
      </c>
      <c r="I527" s="67" t="s">
        <v>13</v>
      </c>
    </row>
    <row r="528" spans="1:9">
      <c r="A528" s="99">
        <v>45170</v>
      </c>
      <c r="B528" s="66">
        <v>4191706</v>
      </c>
      <c r="C528" s="67" t="s">
        <v>564</v>
      </c>
      <c r="D528" s="67" t="s">
        <v>563</v>
      </c>
      <c r="E528" s="75">
        <v>45061</v>
      </c>
      <c r="F528" s="66">
        <v>2020</v>
      </c>
      <c r="G528" s="76">
        <v>2023</v>
      </c>
      <c r="H528" s="67" t="s">
        <v>1602</v>
      </c>
      <c r="I528" s="67" t="s">
        <v>4</v>
      </c>
    </row>
    <row r="529" spans="1:9">
      <c r="A529" s="99">
        <v>45170</v>
      </c>
      <c r="B529" s="66">
        <v>3989521</v>
      </c>
      <c r="C529" s="67" t="s">
        <v>519</v>
      </c>
      <c r="D529" s="67" t="s">
        <v>518</v>
      </c>
      <c r="E529" s="75">
        <v>44301</v>
      </c>
      <c r="F529" s="66">
        <v>2019</v>
      </c>
      <c r="G529" s="76">
        <v>2020</v>
      </c>
      <c r="H529" s="67" t="s">
        <v>1600</v>
      </c>
      <c r="I529" s="67" t="s">
        <v>10</v>
      </c>
    </row>
    <row r="530" spans="1:9">
      <c r="A530" s="99">
        <v>45170</v>
      </c>
      <c r="B530" s="66">
        <v>4360664</v>
      </c>
      <c r="C530" s="67" t="s">
        <v>507</v>
      </c>
      <c r="D530" s="67" t="s">
        <v>506</v>
      </c>
      <c r="E530" s="75">
        <v>44810</v>
      </c>
      <c r="F530" s="66">
        <v>2021</v>
      </c>
      <c r="G530" s="76">
        <v>2022</v>
      </c>
      <c r="H530" s="67" t="s">
        <v>1600</v>
      </c>
      <c r="I530" s="67" t="s">
        <v>10</v>
      </c>
    </row>
    <row r="531" spans="1:9">
      <c r="A531" s="99">
        <v>45170</v>
      </c>
      <c r="B531" s="66">
        <v>4353829</v>
      </c>
      <c r="C531" s="67" t="s">
        <v>533</v>
      </c>
      <c r="D531" s="67" t="s">
        <v>532</v>
      </c>
      <c r="E531" s="75">
        <v>44974</v>
      </c>
      <c r="F531" s="66">
        <v>2021</v>
      </c>
      <c r="G531" s="76">
        <v>2022</v>
      </c>
      <c r="H531" s="67" t="s">
        <v>1610</v>
      </c>
      <c r="I531" s="67" t="s">
        <v>2</v>
      </c>
    </row>
    <row r="532" spans="1:9">
      <c r="A532" s="99">
        <v>45170</v>
      </c>
      <c r="B532" s="66">
        <v>4530543</v>
      </c>
      <c r="C532" s="67" t="s">
        <v>560</v>
      </c>
      <c r="D532" s="67" t="s">
        <v>559</v>
      </c>
      <c r="E532" s="75">
        <v>44775</v>
      </c>
      <c r="F532" s="66">
        <v>2021</v>
      </c>
      <c r="G532" s="76">
        <v>2022</v>
      </c>
      <c r="H532" s="67" t="s">
        <v>1600</v>
      </c>
      <c r="I532" s="67" t="s">
        <v>10</v>
      </c>
    </row>
    <row r="533" spans="1:9">
      <c r="A533" s="99">
        <v>45170</v>
      </c>
      <c r="B533" s="66">
        <v>4515246</v>
      </c>
      <c r="C533" s="67" t="s">
        <v>517</v>
      </c>
      <c r="D533" s="67" t="s">
        <v>516</v>
      </c>
      <c r="E533" s="75">
        <v>44874</v>
      </c>
      <c r="F533" s="66">
        <v>2021</v>
      </c>
      <c r="G533" s="76">
        <v>2022</v>
      </c>
      <c r="H533" s="67" t="s">
        <v>1601</v>
      </c>
      <c r="I533" s="67" t="s">
        <v>13</v>
      </c>
    </row>
    <row r="534" spans="1:9">
      <c r="A534" s="99">
        <v>45170</v>
      </c>
      <c r="B534" s="66">
        <v>4530405</v>
      </c>
      <c r="C534" s="67" t="s">
        <v>515</v>
      </c>
      <c r="D534" s="67" t="s">
        <v>514</v>
      </c>
      <c r="E534" s="75">
        <v>44764</v>
      </c>
      <c r="F534" s="66">
        <v>2021</v>
      </c>
      <c r="G534" s="76">
        <v>2022</v>
      </c>
      <c r="H534" s="67" t="s">
        <v>1605</v>
      </c>
      <c r="I534" s="67" t="s">
        <v>5</v>
      </c>
    </row>
    <row r="535" spans="1:9">
      <c r="A535" s="99">
        <v>45170</v>
      </c>
      <c r="B535" s="66">
        <v>4613350</v>
      </c>
      <c r="C535" s="67" t="s">
        <v>529</v>
      </c>
      <c r="D535" s="67" t="s">
        <v>528</v>
      </c>
      <c r="E535" s="75">
        <v>45100</v>
      </c>
      <c r="F535" s="66">
        <v>2022</v>
      </c>
      <c r="G535" s="76">
        <v>2023</v>
      </c>
      <c r="H535" s="67" t="s">
        <v>1607</v>
      </c>
      <c r="I535" s="67" t="s">
        <v>12</v>
      </c>
    </row>
    <row r="536" spans="1:9">
      <c r="A536" s="99">
        <v>45170</v>
      </c>
      <c r="B536" s="66">
        <v>4338106</v>
      </c>
      <c r="C536" s="67" t="s">
        <v>562</v>
      </c>
      <c r="D536" s="67" t="s">
        <v>561</v>
      </c>
      <c r="E536" s="75">
        <v>45125</v>
      </c>
      <c r="F536" s="66">
        <v>2021</v>
      </c>
      <c r="G536" s="76">
        <v>2023</v>
      </c>
      <c r="H536" s="67" t="s">
        <v>1603</v>
      </c>
      <c r="I536" s="67" t="s">
        <v>9</v>
      </c>
    </row>
    <row r="537" spans="1:9">
      <c r="A537" s="99">
        <v>45170</v>
      </c>
      <c r="B537" s="66">
        <v>4741288</v>
      </c>
      <c r="C537" s="67" t="s">
        <v>539</v>
      </c>
      <c r="D537" s="67" t="s">
        <v>538</v>
      </c>
      <c r="E537" s="75">
        <v>45061</v>
      </c>
      <c r="F537" s="66">
        <v>2022</v>
      </c>
      <c r="G537" s="76">
        <v>2023</v>
      </c>
      <c r="H537" s="67" t="s">
        <v>1600</v>
      </c>
      <c r="I537" s="67" t="s">
        <v>10</v>
      </c>
    </row>
    <row r="538" spans="1:9">
      <c r="A538" s="99">
        <v>45170</v>
      </c>
      <c r="B538" s="66">
        <v>4608742</v>
      </c>
      <c r="C538" s="67" t="s">
        <v>546</v>
      </c>
      <c r="D538" s="67" t="s">
        <v>545</v>
      </c>
      <c r="E538" s="75">
        <v>44916</v>
      </c>
      <c r="F538" s="66">
        <v>2022</v>
      </c>
      <c r="G538" s="76">
        <v>2022</v>
      </c>
      <c r="H538" s="67" t="s">
        <v>1600</v>
      </c>
      <c r="I538" s="67" t="s">
        <v>10</v>
      </c>
    </row>
    <row r="539" spans="1:9">
      <c r="A539" s="99">
        <v>45170</v>
      </c>
      <c r="B539" s="66">
        <v>4722135</v>
      </c>
      <c r="C539" s="67" t="s">
        <v>554</v>
      </c>
      <c r="D539" s="67" t="s">
        <v>553</v>
      </c>
      <c r="E539" s="75">
        <v>45040</v>
      </c>
      <c r="F539" s="66">
        <v>2022</v>
      </c>
      <c r="G539" s="76">
        <v>2022</v>
      </c>
      <c r="H539" s="67" t="s">
        <v>1600</v>
      </c>
      <c r="I539" s="67" t="s">
        <v>10</v>
      </c>
    </row>
    <row r="540" spans="1:9">
      <c r="A540" s="99">
        <v>45170</v>
      </c>
      <c r="B540" s="66">
        <v>4359098</v>
      </c>
      <c r="C540" s="67" t="s">
        <v>523</v>
      </c>
      <c r="D540" s="67" t="s">
        <v>522</v>
      </c>
      <c r="E540" s="75">
        <v>44616</v>
      </c>
      <c r="F540" s="66">
        <v>2021</v>
      </c>
      <c r="G540" s="76">
        <v>2021</v>
      </c>
      <c r="H540" s="67" t="s">
        <v>1606</v>
      </c>
      <c r="I540" s="67" t="s">
        <v>15</v>
      </c>
    </row>
    <row r="541" spans="1:9">
      <c r="A541" s="99">
        <v>45170</v>
      </c>
      <c r="B541" s="66">
        <v>4471573</v>
      </c>
      <c r="C541" s="67" t="s">
        <v>568</v>
      </c>
      <c r="D541" s="67" t="s">
        <v>567</v>
      </c>
      <c r="E541" s="75">
        <v>44987</v>
      </c>
      <c r="F541" s="66">
        <v>2021</v>
      </c>
      <c r="G541" s="76">
        <v>2022</v>
      </c>
      <c r="H541" s="67" t="s">
        <v>1604</v>
      </c>
      <c r="I541" s="67" t="s">
        <v>14</v>
      </c>
    </row>
    <row r="542" spans="1:9">
      <c r="A542" s="99">
        <v>45170</v>
      </c>
      <c r="B542" s="66">
        <v>3778103</v>
      </c>
      <c r="C542" s="67" t="s">
        <v>511</v>
      </c>
      <c r="D542" s="67" t="s">
        <v>510</v>
      </c>
      <c r="E542" s="75">
        <v>43908</v>
      </c>
      <c r="F542" s="66">
        <v>2019</v>
      </c>
      <c r="G542" s="76">
        <v>2019</v>
      </c>
      <c r="H542" s="67" t="s">
        <v>1602</v>
      </c>
      <c r="I542" s="67" t="s">
        <v>4</v>
      </c>
    </row>
    <row r="543" spans="1:9">
      <c r="A543" s="99">
        <v>45170</v>
      </c>
      <c r="B543" s="66">
        <v>4571043</v>
      </c>
      <c r="C543" s="67" t="s">
        <v>548</v>
      </c>
      <c r="D543" s="67" t="s">
        <v>547</v>
      </c>
      <c r="E543" s="75">
        <v>44789</v>
      </c>
      <c r="F543" s="66">
        <v>2021</v>
      </c>
      <c r="G543" s="76">
        <v>2022</v>
      </c>
      <c r="H543" s="67" t="s">
        <v>1603</v>
      </c>
      <c r="I543" s="67" t="s">
        <v>9</v>
      </c>
    </row>
    <row r="544" spans="1:9">
      <c r="A544" s="99">
        <v>45170</v>
      </c>
      <c r="B544" s="66">
        <v>4511565</v>
      </c>
      <c r="C544" s="67" t="s">
        <v>531</v>
      </c>
      <c r="D544" s="67" t="s">
        <v>530</v>
      </c>
      <c r="E544" s="75">
        <v>44830</v>
      </c>
      <c r="F544" s="66">
        <v>2021</v>
      </c>
      <c r="G544" s="76">
        <v>2022</v>
      </c>
      <c r="H544" s="67" t="s">
        <v>1606</v>
      </c>
      <c r="I544" s="67" t="s">
        <v>15</v>
      </c>
    </row>
    <row r="545" spans="1:9">
      <c r="A545" s="99">
        <v>45170</v>
      </c>
      <c r="B545" s="66">
        <v>4642990</v>
      </c>
      <c r="C545" s="67" t="s">
        <v>513</v>
      </c>
      <c r="D545" s="67" t="s">
        <v>512</v>
      </c>
      <c r="E545" s="75">
        <v>44987</v>
      </c>
      <c r="F545" s="66">
        <v>2022</v>
      </c>
      <c r="G545" s="76">
        <v>2022</v>
      </c>
      <c r="H545" s="67" t="s">
        <v>1600</v>
      </c>
      <c r="I545" s="67" t="s">
        <v>10</v>
      </c>
    </row>
    <row r="546" spans="1:9">
      <c r="A546" s="99">
        <v>45170</v>
      </c>
      <c r="B546" s="66">
        <v>4680041</v>
      </c>
      <c r="C546" s="67" t="s">
        <v>541</v>
      </c>
      <c r="D546" s="67" t="s">
        <v>540</v>
      </c>
      <c r="E546" s="75">
        <v>45160</v>
      </c>
      <c r="F546" s="66">
        <v>2022</v>
      </c>
      <c r="G546" s="76">
        <v>2023</v>
      </c>
      <c r="H546" s="67" t="s">
        <v>1600</v>
      </c>
      <c r="I546" s="67" t="s">
        <v>10</v>
      </c>
    </row>
    <row r="547" spans="1:9">
      <c r="A547" s="99">
        <v>45170</v>
      </c>
      <c r="B547" s="66">
        <v>4386345</v>
      </c>
      <c r="C547" s="67" t="s">
        <v>550</v>
      </c>
      <c r="D547" s="67" t="s">
        <v>549</v>
      </c>
      <c r="E547" s="75">
        <v>44874</v>
      </c>
      <c r="F547" s="66">
        <v>2021</v>
      </c>
      <c r="G547" s="76">
        <v>2022</v>
      </c>
      <c r="H547" s="67" t="s">
        <v>1600</v>
      </c>
      <c r="I547" s="67" t="s">
        <v>10</v>
      </c>
    </row>
    <row r="548" spans="1:9">
      <c r="A548" s="99">
        <v>45170</v>
      </c>
      <c r="B548" s="66">
        <v>4233461</v>
      </c>
      <c r="C548" s="67" t="s">
        <v>535</v>
      </c>
      <c r="D548" s="67" t="s">
        <v>534</v>
      </c>
      <c r="E548" s="75">
        <v>44652</v>
      </c>
      <c r="F548" s="66">
        <v>2020</v>
      </c>
      <c r="G548" s="76">
        <v>2021</v>
      </c>
      <c r="H548" s="67" t="s">
        <v>1604</v>
      </c>
      <c r="I548" s="67" t="s">
        <v>14</v>
      </c>
    </row>
    <row r="549" spans="1:9">
      <c r="A549" s="99">
        <v>45170</v>
      </c>
      <c r="B549" s="66">
        <v>4385265</v>
      </c>
      <c r="C549" s="67" t="s">
        <v>497</v>
      </c>
      <c r="D549" s="67" t="s">
        <v>496</v>
      </c>
      <c r="E549" s="75">
        <v>44523</v>
      </c>
      <c r="F549" s="66">
        <v>2021</v>
      </c>
      <c r="G549" s="76">
        <v>2021</v>
      </c>
      <c r="H549" s="67" t="s">
        <v>1600</v>
      </c>
      <c r="I549" s="67" t="s">
        <v>10</v>
      </c>
    </row>
    <row r="550" spans="1:9">
      <c r="A550" s="99">
        <v>45170</v>
      </c>
      <c r="B550" s="66">
        <v>4682133</v>
      </c>
      <c r="C550" s="67" t="s">
        <v>475</v>
      </c>
      <c r="D550" s="67" t="s">
        <v>474</v>
      </c>
      <c r="E550" s="75">
        <v>45096</v>
      </c>
      <c r="F550" s="66">
        <v>2022</v>
      </c>
      <c r="G550" s="76">
        <v>2023</v>
      </c>
      <c r="H550" s="67" t="s">
        <v>1600</v>
      </c>
      <c r="I550" s="67" t="s">
        <v>10</v>
      </c>
    </row>
    <row r="551" spans="1:9">
      <c r="A551" s="99">
        <v>45170</v>
      </c>
      <c r="B551" s="66">
        <v>4627314</v>
      </c>
      <c r="C551" s="67" t="s">
        <v>556</v>
      </c>
      <c r="D551" s="67" t="s">
        <v>555</v>
      </c>
      <c r="E551" s="75">
        <v>45077</v>
      </c>
      <c r="F551" s="66">
        <v>2022</v>
      </c>
      <c r="G551" s="76">
        <v>2023</v>
      </c>
      <c r="H551" s="67" t="s">
        <v>1607</v>
      </c>
      <c r="I551" s="67" t="s">
        <v>12</v>
      </c>
    </row>
    <row r="552" spans="1:9">
      <c r="A552" s="99">
        <v>45170</v>
      </c>
      <c r="B552" s="66">
        <v>4274474</v>
      </c>
      <c r="C552" s="67" t="s">
        <v>473</v>
      </c>
      <c r="D552" s="67" t="s">
        <v>472</v>
      </c>
      <c r="E552" s="75">
        <v>44565</v>
      </c>
      <c r="F552" s="66">
        <v>2020</v>
      </c>
      <c r="G552" s="76">
        <v>2021</v>
      </c>
      <c r="H552" s="67" t="s">
        <v>1600</v>
      </c>
      <c r="I552" s="67" t="s">
        <v>10</v>
      </c>
    </row>
    <row r="553" spans="1:9">
      <c r="A553" s="99">
        <v>45170</v>
      </c>
      <c r="B553" s="66">
        <v>4578483</v>
      </c>
      <c r="C553" s="67" t="s">
        <v>491</v>
      </c>
      <c r="D553" s="67" t="s">
        <v>490</v>
      </c>
      <c r="E553" s="75">
        <v>45120</v>
      </c>
      <c r="F553" s="66">
        <v>2021</v>
      </c>
      <c r="G553" s="76">
        <v>2023</v>
      </c>
      <c r="H553" s="67" t="s">
        <v>1600</v>
      </c>
      <c r="I553" s="67" t="s">
        <v>10</v>
      </c>
    </row>
    <row r="554" spans="1:9">
      <c r="A554" s="99">
        <v>45170</v>
      </c>
      <c r="B554" s="66">
        <v>4193748</v>
      </c>
      <c r="C554" s="67" t="s">
        <v>485</v>
      </c>
      <c r="D554" s="67" t="s">
        <v>484</v>
      </c>
      <c r="E554" s="75">
        <v>44216</v>
      </c>
      <c r="F554" s="66">
        <v>2020</v>
      </c>
      <c r="G554" s="76">
        <v>2020</v>
      </c>
      <c r="H554" s="67" t="s">
        <v>1601</v>
      </c>
      <c r="I554" s="67" t="s">
        <v>13</v>
      </c>
    </row>
    <row r="555" spans="1:9">
      <c r="A555" s="99">
        <v>45170</v>
      </c>
      <c r="B555" s="66">
        <v>4701274</v>
      </c>
      <c r="C555" s="67" t="s">
        <v>469</v>
      </c>
      <c r="D555" s="67" t="s">
        <v>468</v>
      </c>
      <c r="E555" s="75">
        <v>45001</v>
      </c>
      <c r="F555" s="66">
        <v>2022</v>
      </c>
      <c r="G555" s="76">
        <v>2022</v>
      </c>
      <c r="H555" s="67" t="s">
        <v>1600</v>
      </c>
      <c r="I555" s="67" t="s">
        <v>10</v>
      </c>
    </row>
    <row r="556" spans="1:9">
      <c r="A556" s="99">
        <v>45170</v>
      </c>
      <c r="B556" s="66">
        <v>4268385</v>
      </c>
      <c r="C556" s="67" t="s">
        <v>499</v>
      </c>
      <c r="D556" s="67" t="s">
        <v>498</v>
      </c>
      <c r="E556" s="75">
        <v>44365</v>
      </c>
      <c r="F556" s="66">
        <v>2020</v>
      </c>
      <c r="G556" s="76">
        <v>2021</v>
      </c>
      <c r="H556" s="67" t="s">
        <v>1603</v>
      </c>
      <c r="I556" s="67" t="s">
        <v>9</v>
      </c>
    </row>
    <row r="557" spans="1:9">
      <c r="A557" s="99">
        <v>45170</v>
      </c>
      <c r="B557" s="66">
        <v>4928143</v>
      </c>
      <c r="C557" s="67" t="s">
        <v>503</v>
      </c>
      <c r="D557" s="67" t="s">
        <v>502</v>
      </c>
      <c r="E557" s="75">
        <v>45135</v>
      </c>
      <c r="F557" s="66">
        <v>2023</v>
      </c>
      <c r="G557" s="76">
        <v>2023</v>
      </c>
      <c r="H557" s="67" t="s">
        <v>1600</v>
      </c>
      <c r="I557" s="67" t="s">
        <v>10</v>
      </c>
    </row>
    <row r="558" spans="1:9">
      <c r="A558" s="99">
        <v>45170</v>
      </c>
      <c r="B558" s="66">
        <v>4787014</v>
      </c>
      <c r="C558" s="67" t="s">
        <v>467</v>
      </c>
      <c r="D558" s="67" t="s">
        <v>466</v>
      </c>
      <c r="E558" s="75">
        <v>45058</v>
      </c>
      <c r="F558" s="66">
        <v>2022</v>
      </c>
      <c r="G558" s="76">
        <v>2023</v>
      </c>
      <c r="H558" s="67" t="s">
        <v>1600</v>
      </c>
      <c r="I558" s="67" t="s">
        <v>10</v>
      </c>
    </row>
    <row r="559" spans="1:9">
      <c r="A559" s="99">
        <v>45170</v>
      </c>
      <c r="B559" s="66">
        <v>4326272</v>
      </c>
      <c r="C559" s="67" t="s">
        <v>463</v>
      </c>
      <c r="D559" s="67" t="s">
        <v>462</v>
      </c>
      <c r="E559" s="75">
        <v>45015</v>
      </c>
      <c r="F559" s="66">
        <v>2021</v>
      </c>
      <c r="G559" s="76">
        <v>2022</v>
      </c>
      <c r="H559" s="67" t="s">
        <v>1603</v>
      </c>
      <c r="I559" s="67" t="s">
        <v>9</v>
      </c>
    </row>
    <row r="560" spans="1:9">
      <c r="A560" s="99">
        <v>45170</v>
      </c>
      <c r="B560" s="66">
        <v>4627172</v>
      </c>
      <c r="C560" s="67" t="s">
        <v>495</v>
      </c>
      <c r="D560" s="67" t="s">
        <v>494</v>
      </c>
      <c r="E560" s="75">
        <v>44827</v>
      </c>
      <c r="F560" s="66">
        <v>2022</v>
      </c>
      <c r="G560" s="76">
        <v>2022</v>
      </c>
      <c r="H560" s="67" t="s">
        <v>1604</v>
      </c>
      <c r="I560" s="67" t="s">
        <v>14</v>
      </c>
    </row>
    <row r="561" spans="1:9">
      <c r="A561" s="99">
        <v>45170</v>
      </c>
      <c r="B561" s="66">
        <v>4544572</v>
      </c>
      <c r="C561" s="67" t="s">
        <v>471</v>
      </c>
      <c r="D561" s="67" t="s">
        <v>470</v>
      </c>
      <c r="E561" s="75">
        <v>44874</v>
      </c>
      <c r="F561" s="66">
        <v>2021</v>
      </c>
      <c r="G561" s="76">
        <v>2022</v>
      </c>
      <c r="H561" s="67" t="s">
        <v>1612</v>
      </c>
      <c r="I561" s="67" t="s">
        <v>6</v>
      </c>
    </row>
    <row r="562" spans="1:9">
      <c r="A562" s="99">
        <v>45170</v>
      </c>
      <c r="B562" s="66">
        <v>4138595</v>
      </c>
      <c r="C562" s="67" t="s">
        <v>501</v>
      </c>
      <c r="D562" s="67" t="s">
        <v>500</v>
      </c>
      <c r="E562" s="75">
        <v>45075</v>
      </c>
      <c r="F562" s="66">
        <v>2020</v>
      </c>
      <c r="G562" s="76">
        <v>2023</v>
      </c>
      <c r="H562" s="67" t="s">
        <v>1600</v>
      </c>
      <c r="I562" s="67" t="s">
        <v>10</v>
      </c>
    </row>
    <row r="563" spans="1:9">
      <c r="A563" s="99">
        <v>45170</v>
      </c>
      <c r="B563" s="66">
        <v>4376795</v>
      </c>
      <c r="C563" s="67" t="s">
        <v>483</v>
      </c>
      <c r="D563" s="67" t="s">
        <v>482</v>
      </c>
      <c r="E563" s="75">
        <v>44489</v>
      </c>
      <c r="F563" s="66">
        <v>2021</v>
      </c>
      <c r="G563" s="76">
        <v>2021</v>
      </c>
      <c r="H563" s="67" t="s">
        <v>1601</v>
      </c>
      <c r="I563" s="67" t="s">
        <v>13</v>
      </c>
    </row>
    <row r="564" spans="1:9">
      <c r="A564" s="99">
        <v>45170</v>
      </c>
      <c r="B564" s="66">
        <v>4473718</v>
      </c>
      <c r="C564" s="67" t="s">
        <v>477</v>
      </c>
      <c r="D564" s="67" t="s">
        <v>476</v>
      </c>
      <c r="E564" s="75">
        <v>44685</v>
      </c>
      <c r="F564" s="66">
        <v>2021</v>
      </c>
      <c r="G564" s="76">
        <v>2022</v>
      </c>
      <c r="H564" s="67" t="s">
        <v>1600</v>
      </c>
      <c r="I564" s="67" t="s">
        <v>10</v>
      </c>
    </row>
    <row r="565" spans="1:9">
      <c r="A565" s="99">
        <v>45170</v>
      </c>
      <c r="B565" s="66">
        <v>4654693</v>
      </c>
      <c r="C565" s="67" t="s">
        <v>487</v>
      </c>
      <c r="D565" s="67" t="s">
        <v>486</v>
      </c>
      <c r="E565" s="75">
        <v>44951</v>
      </c>
      <c r="F565" s="66">
        <v>2022</v>
      </c>
      <c r="G565" s="76">
        <v>2022</v>
      </c>
      <c r="H565" s="67" t="s">
        <v>1600</v>
      </c>
      <c r="I565" s="67" t="s">
        <v>10</v>
      </c>
    </row>
    <row r="566" spans="1:9">
      <c r="A566" s="99">
        <v>45170</v>
      </c>
      <c r="B566" s="66">
        <v>4238672</v>
      </c>
      <c r="C566" s="67" t="s">
        <v>465</v>
      </c>
      <c r="D566" s="67" t="s">
        <v>464</v>
      </c>
      <c r="E566" s="75">
        <v>44525</v>
      </c>
      <c r="F566" s="66">
        <v>2020</v>
      </c>
      <c r="G566" s="76">
        <v>2021</v>
      </c>
      <c r="H566" s="67" t="s">
        <v>1606</v>
      </c>
      <c r="I566" s="67" t="s">
        <v>15</v>
      </c>
    </row>
    <row r="567" spans="1:9">
      <c r="A567" s="99">
        <v>45170</v>
      </c>
      <c r="B567" s="66">
        <v>4611667</v>
      </c>
      <c r="C567" s="67" t="s">
        <v>489</v>
      </c>
      <c r="D567" s="67" t="s">
        <v>488</v>
      </c>
      <c r="E567" s="75">
        <v>45111</v>
      </c>
      <c r="F567" s="66">
        <v>2022</v>
      </c>
      <c r="G567" s="76">
        <v>2023</v>
      </c>
      <c r="H567" s="67" t="s">
        <v>1603</v>
      </c>
      <c r="I567" s="67" t="s">
        <v>9</v>
      </c>
    </row>
    <row r="568" spans="1:9">
      <c r="A568" s="99">
        <v>45170</v>
      </c>
      <c r="B568" s="66">
        <v>4964291</v>
      </c>
      <c r="C568" s="67" t="s">
        <v>481</v>
      </c>
      <c r="D568" s="67" t="s">
        <v>480</v>
      </c>
      <c r="E568" s="75">
        <v>45142</v>
      </c>
      <c r="F568" s="66">
        <v>2023</v>
      </c>
      <c r="G568" s="76">
        <v>2023</v>
      </c>
      <c r="H568" s="67" t="s">
        <v>1600</v>
      </c>
      <c r="I568" s="67" t="s">
        <v>10</v>
      </c>
    </row>
    <row r="569" spans="1:9">
      <c r="A569" s="99">
        <v>45170</v>
      </c>
      <c r="B569" s="66">
        <v>4230014</v>
      </c>
      <c r="C569" s="67" t="s">
        <v>505</v>
      </c>
      <c r="D569" s="67" t="s">
        <v>504</v>
      </c>
      <c r="E569" s="75">
        <v>44264</v>
      </c>
      <c r="F569" s="66">
        <v>2020</v>
      </c>
      <c r="G569" s="76">
        <v>2020</v>
      </c>
      <c r="H569" s="67" t="s">
        <v>1600</v>
      </c>
      <c r="I569" s="67" t="s">
        <v>10</v>
      </c>
    </row>
    <row r="570" spans="1:9">
      <c r="A570" s="99">
        <v>45170</v>
      </c>
      <c r="B570" s="66">
        <v>4750036</v>
      </c>
      <c r="C570" s="67" t="s">
        <v>479</v>
      </c>
      <c r="D570" s="67" t="s">
        <v>478</v>
      </c>
      <c r="E570" s="75">
        <v>45001</v>
      </c>
      <c r="F570" s="66">
        <v>2022</v>
      </c>
      <c r="G570" s="76">
        <v>2022</v>
      </c>
      <c r="H570" s="67" t="s">
        <v>1607</v>
      </c>
      <c r="I570" s="67" t="s">
        <v>12</v>
      </c>
    </row>
    <row r="571" spans="1:9">
      <c r="A571" s="99">
        <v>45170</v>
      </c>
      <c r="B571" s="66">
        <v>4570676</v>
      </c>
      <c r="C571" s="67" t="s">
        <v>493</v>
      </c>
      <c r="D571" s="67" t="s">
        <v>492</v>
      </c>
      <c r="E571" s="75">
        <v>44806</v>
      </c>
      <c r="F571" s="66">
        <v>2021</v>
      </c>
      <c r="G571" s="76">
        <v>2022</v>
      </c>
      <c r="H571" s="67" t="s">
        <v>1600</v>
      </c>
      <c r="I571" s="67" t="s">
        <v>10</v>
      </c>
    </row>
    <row r="572" spans="1:9">
      <c r="A572" s="99">
        <v>45170</v>
      </c>
      <c r="B572" s="66">
        <v>4587398</v>
      </c>
      <c r="C572" s="67" t="s">
        <v>449</v>
      </c>
      <c r="D572" s="67" t="s">
        <v>448</v>
      </c>
      <c r="E572" s="75">
        <v>44930</v>
      </c>
      <c r="F572" s="66">
        <v>2021</v>
      </c>
      <c r="G572" s="76">
        <v>2022</v>
      </c>
      <c r="H572" s="67" t="s">
        <v>1602</v>
      </c>
      <c r="I572" s="67" t="s">
        <v>4</v>
      </c>
    </row>
    <row r="573" spans="1:9">
      <c r="A573" s="99">
        <v>45170</v>
      </c>
      <c r="B573" s="66">
        <v>4575491</v>
      </c>
      <c r="C573" s="67" t="s">
        <v>451</v>
      </c>
      <c r="D573" s="67" t="s">
        <v>450</v>
      </c>
      <c r="E573" s="75">
        <v>45076</v>
      </c>
      <c r="F573" s="66">
        <v>2022</v>
      </c>
      <c r="G573" s="76">
        <v>2023</v>
      </c>
      <c r="H573" s="67" t="s">
        <v>1600</v>
      </c>
      <c r="I573" s="67" t="s">
        <v>10</v>
      </c>
    </row>
    <row r="574" spans="1:9">
      <c r="A574" s="99">
        <v>45170</v>
      </c>
      <c r="B574" s="66">
        <v>4851597</v>
      </c>
      <c r="C574" s="67" t="s">
        <v>457</v>
      </c>
      <c r="D574" s="67" t="s">
        <v>456</v>
      </c>
      <c r="E574" s="75">
        <v>45072</v>
      </c>
      <c r="F574" s="66">
        <v>2022</v>
      </c>
      <c r="G574" s="76">
        <v>2023</v>
      </c>
      <c r="H574" s="67" t="s">
        <v>1600</v>
      </c>
      <c r="I574" s="67" t="s">
        <v>10</v>
      </c>
    </row>
    <row r="575" spans="1:9">
      <c r="A575" s="99">
        <v>45170</v>
      </c>
      <c r="B575" s="66">
        <v>4561978</v>
      </c>
      <c r="C575" s="67" t="s">
        <v>437</v>
      </c>
      <c r="D575" s="67" t="s">
        <v>436</v>
      </c>
      <c r="E575" s="75">
        <v>44827</v>
      </c>
      <c r="F575" s="66">
        <v>2021</v>
      </c>
      <c r="G575" s="76">
        <v>2022</v>
      </c>
      <c r="H575" s="67" t="s">
        <v>1604</v>
      </c>
      <c r="I575" s="67" t="s">
        <v>14</v>
      </c>
    </row>
    <row r="576" spans="1:9">
      <c r="A576" s="99">
        <v>45170</v>
      </c>
      <c r="B576" s="66">
        <v>4355800</v>
      </c>
      <c r="C576" s="67" t="s">
        <v>453</v>
      </c>
      <c r="D576" s="67" t="s">
        <v>452</v>
      </c>
      <c r="E576" s="75">
        <v>44959</v>
      </c>
      <c r="F576" s="66">
        <v>2021</v>
      </c>
      <c r="G576" s="76">
        <v>2022</v>
      </c>
      <c r="H576" s="67" t="s">
        <v>1606</v>
      </c>
      <c r="I576" s="67" t="s">
        <v>15</v>
      </c>
    </row>
    <row r="577" spans="1:9">
      <c r="A577" s="99">
        <v>45170</v>
      </c>
      <c r="B577" s="66">
        <v>4319929</v>
      </c>
      <c r="C577" s="67" t="s">
        <v>441</v>
      </c>
      <c r="D577" s="67" t="s">
        <v>440</v>
      </c>
      <c r="E577" s="75">
        <v>44664</v>
      </c>
      <c r="F577" s="66">
        <v>2021</v>
      </c>
      <c r="G577" s="76">
        <v>2021</v>
      </c>
      <c r="H577" s="67" t="s">
        <v>1600</v>
      </c>
      <c r="I577" s="67" t="s">
        <v>10</v>
      </c>
    </row>
    <row r="578" spans="1:9">
      <c r="A578" s="99">
        <v>45170</v>
      </c>
      <c r="B578" s="66">
        <v>4212490</v>
      </c>
      <c r="C578" s="67" t="s">
        <v>445</v>
      </c>
      <c r="D578" s="67" t="s">
        <v>444</v>
      </c>
      <c r="E578" s="75">
        <v>44567</v>
      </c>
      <c r="F578" s="66">
        <v>2020</v>
      </c>
      <c r="G578" s="76">
        <v>2021</v>
      </c>
      <c r="H578" s="67" t="s">
        <v>1600</v>
      </c>
      <c r="I578" s="67" t="s">
        <v>10</v>
      </c>
    </row>
    <row r="579" spans="1:9">
      <c r="A579" s="99">
        <v>45170</v>
      </c>
      <c r="B579" s="66">
        <v>4585256</v>
      </c>
      <c r="C579" s="67" t="s">
        <v>459</v>
      </c>
      <c r="D579" s="67" t="s">
        <v>458</v>
      </c>
      <c r="E579" s="75">
        <v>44897</v>
      </c>
      <c r="F579" s="66">
        <v>2022</v>
      </c>
      <c r="G579" s="76">
        <v>2022</v>
      </c>
      <c r="H579" s="67" t="s">
        <v>1603</v>
      </c>
      <c r="I579" s="67" t="s">
        <v>9</v>
      </c>
    </row>
    <row r="580" spans="1:9">
      <c r="A580" s="99">
        <v>45170</v>
      </c>
      <c r="B580" s="66">
        <v>4436675</v>
      </c>
      <c r="C580" s="67" t="s">
        <v>455</v>
      </c>
      <c r="D580" s="67" t="s">
        <v>454</v>
      </c>
      <c r="E580" s="75">
        <v>44628</v>
      </c>
      <c r="F580" s="66">
        <v>2021</v>
      </c>
      <c r="G580" s="76">
        <v>2021</v>
      </c>
      <c r="H580" s="67" t="s">
        <v>1600</v>
      </c>
      <c r="I580" s="67" t="s">
        <v>10</v>
      </c>
    </row>
    <row r="581" spans="1:9">
      <c r="A581" s="99">
        <v>45170</v>
      </c>
      <c r="B581" s="66">
        <v>4577616</v>
      </c>
      <c r="C581" s="67" t="s">
        <v>461</v>
      </c>
      <c r="D581" s="67" t="s">
        <v>460</v>
      </c>
      <c r="E581" s="75">
        <v>44918</v>
      </c>
      <c r="F581" s="66">
        <v>2021</v>
      </c>
      <c r="G581" s="76">
        <v>2022</v>
      </c>
      <c r="H581" s="67" t="s">
        <v>1600</v>
      </c>
      <c r="I581" s="67" t="s">
        <v>10</v>
      </c>
    </row>
    <row r="582" spans="1:9">
      <c r="A582" s="99">
        <v>45170</v>
      </c>
      <c r="B582" s="66">
        <v>4481485</v>
      </c>
      <c r="C582" s="67" t="s">
        <v>439</v>
      </c>
      <c r="D582" s="67" t="s">
        <v>438</v>
      </c>
      <c r="E582" s="75">
        <v>44788</v>
      </c>
      <c r="F582" s="66">
        <v>2021</v>
      </c>
      <c r="G582" s="76">
        <v>2022</v>
      </c>
      <c r="H582" s="67" t="s">
        <v>1600</v>
      </c>
      <c r="I582" s="67" t="s">
        <v>10</v>
      </c>
    </row>
    <row r="583" spans="1:9">
      <c r="A583" s="99">
        <v>45170</v>
      </c>
      <c r="B583" s="66">
        <v>4664599</v>
      </c>
      <c r="C583" s="67" t="s">
        <v>435</v>
      </c>
      <c r="D583" s="67" t="s">
        <v>434</v>
      </c>
      <c r="E583" s="75">
        <v>45124</v>
      </c>
      <c r="F583" s="66">
        <v>2022</v>
      </c>
      <c r="G583" s="76">
        <v>2023</v>
      </c>
      <c r="H583" s="67" t="s">
        <v>1600</v>
      </c>
      <c r="I583" s="67" t="s">
        <v>10</v>
      </c>
    </row>
    <row r="584" spans="1:9">
      <c r="A584" s="99">
        <v>45170</v>
      </c>
      <c r="B584" s="66">
        <v>4317061</v>
      </c>
      <c r="C584" s="67" t="s">
        <v>443</v>
      </c>
      <c r="D584" s="67" t="s">
        <v>442</v>
      </c>
      <c r="E584" s="75">
        <v>44453</v>
      </c>
      <c r="F584" s="66">
        <v>2020</v>
      </c>
      <c r="G584" s="76">
        <v>2021</v>
      </c>
      <c r="H584" s="67" t="s">
        <v>1603</v>
      </c>
      <c r="I584" s="67" t="s">
        <v>9</v>
      </c>
    </row>
    <row r="585" spans="1:9">
      <c r="A585" s="99">
        <v>45170</v>
      </c>
      <c r="B585" s="66">
        <v>4052933</v>
      </c>
      <c r="C585" s="67" t="s">
        <v>447</v>
      </c>
      <c r="D585" s="67" t="s">
        <v>446</v>
      </c>
      <c r="E585" s="75">
        <v>45077</v>
      </c>
      <c r="F585" s="66">
        <v>2020</v>
      </c>
      <c r="G585" s="76">
        <v>2023</v>
      </c>
      <c r="H585" s="67" t="s">
        <v>1601</v>
      </c>
      <c r="I585" s="67" t="s">
        <v>13</v>
      </c>
    </row>
    <row r="586" spans="1:9">
      <c r="A586" s="99">
        <v>45170</v>
      </c>
      <c r="B586" s="66">
        <v>4474293</v>
      </c>
      <c r="C586" s="67" t="s">
        <v>416</v>
      </c>
      <c r="D586" s="67" t="s">
        <v>415</v>
      </c>
      <c r="E586" s="75">
        <v>44806</v>
      </c>
      <c r="F586" s="66">
        <v>2021</v>
      </c>
      <c r="G586" s="76">
        <v>2022</v>
      </c>
      <c r="H586" s="67" t="s">
        <v>1600</v>
      </c>
      <c r="I586" s="67" t="s">
        <v>10</v>
      </c>
    </row>
    <row r="587" spans="1:9">
      <c r="A587" s="99">
        <v>45170</v>
      </c>
      <c r="B587" s="66">
        <v>4408772</v>
      </c>
      <c r="C587" s="67" t="s">
        <v>395</v>
      </c>
      <c r="D587" s="67" t="s">
        <v>394</v>
      </c>
      <c r="E587" s="75">
        <v>45006</v>
      </c>
      <c r="F587" s="66">
        <v>2021</v>
      </c>
      <c r="G587" s="76">
        <v>2022</v>
      </c>
      <c r="H587" s="67" t="s">
        <v>1600</v>
      </c>
      <c r="I587" s="67" t="s">
        <v>10</v>
      </c>
    </row>
    <row r="588" spans="1:9">
      <c r="A588" s="99">
        <v>45170</v>
      </c>
      <c r="B588" s="66">
        <v>4426971</v>
      </c>
      <c r="C588" s="67" t="s">
        <v>431</v>
      </c>
      <c r="D588" s="67" t="s">
        <v>430</v>
      </c>
      <c r="E588" s="75">
        <v>44988</v>
      </c>
      <c r="F588" s="66">
        <v>2021</v>
      </c>
      <c r="G588" s="76">
        <v>2022</v>
      </c>
      <c r="H588" s="67" t="s">
        <v>1600</v>
      </c>
      <c r="I588" s="67" t="s">
        <v>10</v>
      </c>
    </row>
    <row r="589" spans="1:9">
      <c r="A589" s="99">
        <v>45170</v>
      </c>
      <c r="B589" s="66">
        <v>4530905</v>
      </c>
      <c r="C589" s="67" t="s">
        <v>391</v>
      </c>
      <c r="D589" s="67" t="s">
        <v>390</v>
      </c>
      <c r="E589" s="75">
        <v>44894</v>
      </c>
      <c r="F589" s="66">
        <v>2021</v>
      </c>
      <c r="G589" s="76">
        <v>2022</v>
      </c>
      <c r="H589" s="67" t="s">
        <v>1601</v>
      </c>
      <c r="I589" s="67" t="s">
        <v>13</v>
      </c>
    </row>
    <row r="590" spans="1:9">
      <c r="A590" s="99">
        <v>45170</v>
      </c>
      <c r="B590" s="66">
        <v>4541492</v>
      </c>
      <c r="C590" s="67" t="s">
        <v>405</v>
      </c>
      <c r="D590" s="67" t="s">
        <v>404</v>
      </c>
      <c r="E590" s="75">
        <v>45124</v>
      </c>
      <c r="F590" s="66">
        <v>2021</v>
      </c>
      <c r="G590" s="76">
        <v>2023</v>
      </c>
      <c r="H590" s="67" t="s">
        <v>1601</v>
      </c>
      <c r="I590" s="67" t="s">
        <v>13</v>
      </c>
    </row>
    <row r="591" spans="1:9">
      <c r="A591" s="99">
        <v>45170</v>
      </c>
      <c r="B591" s="66">
        <v>4884358</v>
      </c>
      <c r="C591" s="67" t="s">
        <v>389</v>
      </c>
      <c r="D591" s="67" t="s">
        <v>388</v>
      </c>
      <c r="E591" s="75">
        <v>45093</v>
      </c>
      <c r="F591" s="66">
        <v>2023</v>
      </c>
      <c r="G591" s="76">
        <v>2023</v>
      </c>
      <c r="H591" s="67" t="s">
        <v>1600</v>
      </c>
      <c r="I591" s="67" t="s">
        <v>10</v>
      </c>
    </row>
    <row r="592" spans="1:9">
      <c r="A592" s="99">
        <v>45170</v>
      </c>
      <c r="B592" s="66">
        <v>4415973</v>
      </c>
      <c r="C592" s="67" t="s">
        <v>393</v>
      </c>
      <c r="D592" s="67" t="s">
        <v>392</v>
      </c>
      <c r="E592" s="75">
        <v>44705</v>
      </c>
      <c r="F592" s="66">
        <v>2021</v>
      </c>
      <c r="G592" s="76">
        <v>2022</v>
      </c>
      <c r="H592" s="67" t="s">
        <v>1600</v>
      </c>
      <c r="I592" s="67" t="s">
        <v>10</v>
      </c>
    </row>
    <row r="593" spans="1:9">
      <c r="A593" s="99">
        <v>45170</v>
      </c>
      <c r="B593" s="66">
        <v>4688208</v>
      </c>
      <c r="C593" s="67" t="s">
        <v>401</v>
      </c>
      <c r="D593" s="67" t="s">
        <v>400</v>
      </c>
      <c r="E593" s="75">
        <v>45142</v>
      </c>
      <c r="F593" s="66">
        <v>2022</v>
      </c>
      <c r="G593" s="76">
        <v>2023</v>
      </c>
      <c r="H593" s="67" t="s">
        <v>1600</v>
      </c>
      <c r="I593" s="67" t="s">
        <v>10</v>
      </c>
    </row>
    <row r="594" spans="1:9">
      <c r="A594" s="99">
        <v>45170</v>
      </c>
      <c r="B594" s="66">
        <v>4418258</v>
      </c>
      <c r="C594" s="67" t="s">
        <v>427</v>
      </c>
      <c r="D594" s="67" t="s">
        <v>426</v>
      </c>
      <c r="E594" s="75">
        <v>44750</v>
      </c>
      <c r="F594" s="66">
        <v>2021</v>
      </c>
      <c r="G594" s="76">
        <v>2022</v>
      </c>
      <c r="H594" s="67" t="s">
        <v>1603</v>
      </c>
      <c r="I594" s="67" t="s">
        <v>9</v>
      </c>
    </row>
    <row r="595" spans="1:9">
      <c r="A595" s="99">
        <v>45170</v>
      </c>
      <c r="B595" s="66">
        <v>4128286</v>
      </c>
      <c r="C595" s="67" t="s">
        <v>409</v>
      </c>
      <c r="D595" s="67" t="s">
        <v>408</v>
      </c>
      <c r="E595" s="75">
        <v>44537</v>
      </c>
      <c r="F595" s="66">
        <v>2020</v>
      </c>
      <c r="G595" s="76">
        <v>2021</v>
      </c>
      <c r="H595" s="67" t="s">
        <v>1600</v>
      </c>
      <c r="I595" s="67" t="s">
        <v>10</v>
      </c>
    </row>
    <row r="596" spans="1:9">
      <c r="A596" s="99">
        <v>45170</v>
      </c>
      <c r="B596" s="66">
        <v>4332554</v>
      </c>
      <c r="C596" s="67" t="s">
        <v>419</v>
      </c>
      <c r="D596" s="67" t="s">
        <v>418</v>
      </c>
      <c r="E596" s="75">
        <v>44988</v>
      </c>
      <c r="F596" s="66">
        <v>2021</v>
      </c>
      <c r="G596" s="76">
        <v>2022</v>
      </c>
      <c r="H596" s="67" t="s">
        <v>1600</v>
      </c>
      <c r="I596" s="67" t="s">
        <v>10</v>
      </c>
    </row>
    <row r="597" spans="1:9">
      <c r="A597" s="99">
        <v>45170</v>
      </c>
      <c r="B597" s="66">
        <v>4601245</v>
      </c>
      <c r="C597" s="67" t="s">
        <v>429</v>
      </c>
      <c r="D597" s="67" t="s">
        <v>428</v>
      </c>
      <c r="E597" s="75">
        <v>44943</v>
      </c>
      <c r="F597" s="66">
        <v>2022</v>
      </c>
      <c r="G597" s="76">
        <v>2022</v>
      </c>
      <c r="H597" s="67" t="s">
        <v>1603</v>
      </c>
      <c r="I597" s="67" t="s">
        <v>9</v>
      </c>
    </row>
    <row r="598" spans="1:9">
      <c r="A598" s="99">
        <v>45170</v>
      </c>
      <c r="B598" s="66">
        <v>4456544</v>
      </c>
      <c r="C598" s="67" t="s">
        <v>407</v>
      </c>
      <c r="D598" s="67" t="s">
        <v>406</v>
      </c>
      <c r="E598" s="75">
        <v>44778</v>
      </c>
      <c r="F598" s="66">
        <v>2021</v>
      </c>
      <c r="G598" s="76">
        <v>2022</v>
      </c>
      <c r="H598" s="67" t="s">
        <v>1606</v>
      </c>
      <c r="I598" s="67" t="s">
        <v>15</v>
      </c>
    </row>
    <row r="599" spans="1:9">
      <c r="A599" s="99">
        <v>45170</v>
      </c>
      <c r="B599" s="66">
        <v>4918333</v>
      </c>
      <c r="C599" s="67" t="s">
        <v>412</v>
      </c>
      <c r="D599" s="67" t="s">
        <v>411</v>
      </c>
      <c r="E599" s="75">
        <v>45174</v>
      </c>
      <c r="F599" s="66">
        <v>2023</v>
      </c>
      <c r="G599" s="76">
        <v>2023</v>
      </c>
      <c r="H599" s="67" t="s">
        <v>1602</v>
      </c>
      <c r="I599" s="67" t="s">
        <v>4</v>
      </c>
    </row>
    <row r="600" spans="1:9">
      <c r="A600" s="99">
        <v>45170</v>
      </c>
      <c r="B600" s="66">
        <v>4135234</v>
      </c>
      <c r="C600" s="67" t="s">
        <v>399</v>
      </c>
      <c r="D600" s="67" t="s">
        <v>398</v>
      </c>
      <c r="E600" s="75">
        <v>44628</v>
      </c>
      <c r="F600" s="66">
        <v>2020</v>
      </c>
      <c r="G600" s="76">
        <v>2021</v>
      </c>
      <c r="H600" s="67" t="s">
        <v>1600</v>
      </c>
      <c r="I600" s="67" t="s">
        <v>10</v>
      </c>
    </row>
    <row r="601" spans="1:9">
      <c r="A601" s="99">
        <v>45170</v>
      </c>
      <c r="B601" s="66">
        <v>4538107</v>
      </c>
      <c r="C601" s="67" t="s">
        <v>425</v>
      </c>
      <c r="D601" s="67" t="s">
        <v>424</v>
      </c>
      <c r="E601" s="75">
        <v>45141</v>
      </c>
      <c r="F601" s="66">
        <v>2021</v>
      </c>
      <c r="G601" s="76">
        <v>2023</v>
      </c>
      <c r="H601" s="67" t="s">
        <v>1600</v>
      </c>
      <c r="I601" s="67" t="s">
        <v>10</v>
      </c>
    </row>
    <row r="602" spans="1:9">
      <c r="A602" s="99">
        <v>45170</v>
      </c>
      <c r="B602" s="66">
        <v>4690712</v>
      </c>
      <c r="C602" s="67" t="s">
        <v>423</v>
      </c>
      <c r="D602" s="67" t="s">
        <v>422</v>
      </c>
      <c r="E602" s="75">
        <v>44855</v>
      </c>
      <c r="F602" s="66">
        <v>2022</v>
      </c>
      <c r="G602" s="76">
        <v>2022</v>
      </c>
      <c r="H602" s="67" t="s">
        <v>1601</v>
      </c>
      <c r="I602" s="67" t="s">
        <v>13</v>
      </c>
    </row>
    <row r="603" spans="1:9">
      <c r="A603" s="99">
        <v>45170</v>
      </c>
      <c r="B603" s="66">
        <v>4521716</v>
      </c>
      <c r="C603" s="67" t="s">
        <v>414</v>
      </c>
      <c r="D603" s="67" t="s">
        <v>413</v>
      </c>
      <c r="E603" s="75">
        <v>45120</v>
      </c>
      <c r="F603" s="66">
        <v>2021</v>
      </c>
      <c r="G603" s="76">
        <v>2023</v>
      </c>
      <c r="H603" s="67" t="s">
        <v>1606</v>
      </c>
      <c r="I603" s="67" t="s">
        <v>15</v>
      </c>
    </row>
    <row r="604" spans="1:9">
      <c r="A604" s="99">
        <v>45170</v>
      </c>
      <c r="B604" s="66">
        <v>4210061</v>
      </c>
      <c r="C604" s="67" t="s">
        <v>397</v>
      </c>
      <c r="D604" s="67" t="s">
        <v>396</v>
      </c>
      <c r="E604" s="75">
        <v>44404</v>
      </c>
      <c r="F604" s="66">
        <v>2020</v>
      </c>
      <c r="G604" s="76">
        <v>2021</v>
      </c>
      <c r="H604" s="67" t="s">
        <v>1606</v>
      </c>
      <c r="I604" s="67" t="s">
        <v>15</v>
      </c>
    </row>
    <row r="605" spans="1:9">
      <c r="A605" s="99">
        <v>45170</v>
      </c>
      <c r="B605" s="66">
        <v>4212696</v>
      </c>
      <c r="C605" s="67" t="s">
        <v>421</v>
      </c>
      <c r="D605" s="67" t="s">
        <v>420</v>
      </c>
      <c r="E605" s="75">
        <v>44399</v>
      </c>
      <c r="F605" s="66">
        <v>2020</v>
      </c>
      <c r="G605" s="76">
        <v>2021</v>
      </c>
      <c r="H605" s="67" t="s">
        <v>1606</v>
      </c>
      <c r="I605" s="67" t="s">
        <v>15</v>
      </c>
    </row>
    <row r="606" spans="1:9">
      <c r="A606" s="99">
        <v>45170</v>
      </c>
      <c r="B606" s="66">
        <v>4632027</v>
      </c>
      <c r="C606" s="67" t="s">
        <v>403</v>
      </c>
      <c r="D606" s="67" t="s">
        <v>402</v>
      </c>
      <c r="E606" s="75">
        <v>45065</v>
      </c>
      <c r="F606" s="66">
        <v>2022</v>
      </c>
      <c r="G606" s="76">
        <v>2023</v>
      </c>
      <c r="H606" s="67" t="s">
        <v>1600</v>
      </c>
      <c r="I606" s="67" t="s">
        <v>10</v>
      </c>
    </row>
    <row r="607" spans="1:9">
      <c r="A607" s="99">
        <v>45170</v>
      </c>
      <c r="B607" s="66">
        <v>4268222</v>
      </c>
      <c r="C607" s="67" t="s">
        <v>433</v>
      </c>
      <c r="D607" s="67" t="s">
        <v>432</v>
      </c>
      <c r="E607" s="75">
        <v>44645</v>
      </c>
      <c r="F607" s="66">
        <v>2020</v>
      </c>
      <c r="G607" s="76">
        <v>2021</v>
      </c>
      <c r="H607" s="67" t="s">
        <v>1600</v>
      </c>
      <c r="I607" s="67" t="s">
        <v>10</v>
      </c>
    </row>
    <row r="608" spans="1:9">
      <c r="A608" s="99">
        <v>45170</v>
      </c>
      <c r="B608" s="66">
        <v>4383652</v>
      </c>
      <c r="C608" s="67" t="s">
        <v>359</v>
      </c>
      <c r="D608" s="67" t="s">
        <v>358</v>
      </c>
      <c r="E608" s="75">
        <v>44515</v>
      </c>
      <c r="F608" s="66">
        <v>2021</v>
      </c>
      <c r="G608" s="76">
        <v>2021</v>
      </c>
      <c r="H608" s="67" t="s">
        <v>1600</v>
      </c>
      <c r="I608" s="67" t="s">
        <v>10</v>
      </c>
    </row>
    <row r="609" spans="1:9">
      <c r="A609" s="99">
        <v>45170</v>
      </c>
      <c r="B609" s="66">
        <v>4224038</v>
      </c>
      <c r="C609" s="67" t="s">
        <v>385</v>
      </c>
      <c r="D609" s="67" t="s">
        <v>384</v>
      </c>
      <c r="E609" s="75">
        <v>44510</v>
      </c>
      <c r="F609" s="66">
        <v>2020</v>
      </c>
      <c r="G609" s="76">
        <v>2021</v>
      </c>
      <c r="H609" s="67" t="s">
        <v>1600</v>
      </c>
      <c r="I609" s="67" t="s">
        <v>10</v>
      </c>
    </row>
    <row r="610" spans="1:9">
      <c r="A610" s="99">
        <v>45170</v>
      </c>
      <c r="B610" s="66">
        <v>4348644</v>
      </c>
      <c r="C610" s="67" t="s">
        <v>343</v>
      </c>
      <c r="D610" s="67" t="s">
        <v>342</v>
      </c>
      <c r="E610" s="75">
        <v>45072</v>
      </c>
      <c r="F610" s="66">
        <v>2021</v>
      </c>
      <c r="G610" s="76">
        <v>2023</v>
      </c>
      <c r="H610" s="67" t="s">
        <v>1606</v>
      </c>
      <c r="I610" s="67" t="s">
        <v>15</v>
      </c>
    </row>
    <row r="611" spans="1:9">
      <c r="A611" s="99">
        <v>45170</v>
      </c>
      <c r="B611" s="66">
        <v>4198494</v>
      </c>
      <c r="C611" s="67" t="s">
        <v>363</v>
      </c>
      <c r="D611" s="67" t="s">
        <v>362</v>
      </c>
      <c r="E611" s="75">
        <v>44993</v>
      </c>
      <c r="F611" s="66">
        <v>2020</v>
      </c>
      <c r="G611" s="76">
        <v>2022</v>
      </c>
      <c r="H611" s="67" t="s">
        <v>1603</v>
      </c>
      <c r="I611" s="67" t="s">
        <v>9</v>
      </c>
    </row>
    <row r="612" spans="1:9">
      <c r="A612" s="99">
        <v>45170</v>
      </c>
      <c r="B612" s="66">
        <v>4621435</v>
      </c>
      <c r="C612" s="67" t="s">
        <v>379</v>
      </c>
      <c r="D612" s="67" t="s">
        <v>378</v>
      </c>
      <c r="E612" s="75">
        <v>44887</v>
      </c>
      <c r="F612" s="66">
        <v>2022</v>
      </c>
      <c r="G612" s="76">
        <v>2022</v>
      </c>
      <c r="H612" s="67" t="s">
        <v>1600</v>
      </c>
      <c r="I612" s="67" t="s">
        <v>10</v>
      </c>
    </row>
    <row r="613" spans="1:9">
      <c r="A613" s="99">
        <v>45170</v>
      </c>
      <c r="B613" s="66">
        <v>4662429</v>
      </c>
      <c r="C613" s="67" t="s">
        <v>375</v>
      </c>
      <c r="D613" s="67" t="s">
        <v>374</v>
      </c>
      <c r="E613" s="75">
        <v>44952</v>
      </c>
      <c r="F613" s="66">
        <v>2022</v>
      </c>
      <c r="G613" s="76">
        <v>2022</v>
      </c>
      <c r="H613" s="67" t="s">
        <v>1603</v>
      </c>
      <c r="I613" s="67" t="s">
        <v>9</v>
      </c>
    </row>
    <row r="614" spans="1:9">
      <c r="A614" s="99">
        <v>45170</v>
      </c>
      <c r="B614" s="66">
        <v>4407685</v>
      </c>
      <c r="C614" s="67" t="s">
        <v>341</v>
      </c>
      <c r="D614" s="67" t="s">
        <v>340</v>
      </c>
      <c r="E614" s="75">
        <v>44841</v>
      </c>
      <c r="F614" s="66">
        <v>2021</v>
      </c>
      <c r="G614" s="76">
        <v>2022</v>
      </c>
      <c r="H614" s="67" t="s">
        <v>1600</v>
      </c>
      <c r="I614" s="67" t="s">
        <v>10</v>
      </c>
    </row>
    <row r="615" spans="1:9">
      <c r="A615" s="99">
        <v>45170</v>
      </c>
      <c r="B615" s="66">
        <v>4260570</v>
      </c>
      <c r="C615" s="67" t="s">
        <v>351</v>
      </c>
      <c r="D615" s="67" t="s">
        <v>350</v>
      </c>
      <c r="E615" s="75">
        <v>44453</v>
      </c>
      <c r="F615" s="66">
        <v>2020</v>
      </c>
      <c r="G615" s="76">
        <v>2021</v>
      </c>
      <c r="H615" s="67" t="s">
        <v>1600</v>
      </c>
      <c r="I615" s="67" t="s">
        <v>10</v>
      </c>
    </row>
    <row r="616" spans="1:9">
      <c r="A616" s="99">
        <v>45170</v>
      </c>
      <c r="B616" s="66">
        <v>4384603</v>
      </c>
      <c r="C616" s="67" t="s">
        <v>357</v>
      </c>
      <c r="D616" s="67" t="s">
        <v>356</v>
      </c>
      <c r="E616" s="75">
        <v>44680</v>
      </c>
      <c r="F616" s="66">
        <v>2021</v>
      </c>
      <c r="G616" s="76">
        <v>2021</v>
      </c>
      <c r="H616" s="67" t="s">
        <v>1603</v>
      </c>
      <c r="I616" s="67" t="s">
        <v>9</v>
      </c>
    </row>
    <row r="617" spans="1:9">
      <c r="A617" s="99">
        <v>45170</v>
      </c>
      <c r="B617" s="66">
        <v>4420130</v>
      </c>
      <c r="C617" s="67" t="s">
        <v>369</v>
      </c>
      <c r="D617" s="67" t="s">
        <v>368</v>
      </c>
      <c r="E617" s="75">
        <v>44775</v>
      </c>
      <c r="F617" s="66">
        <v>2021</v>
      </c>
      <c r="G617" s="76">
        <v>2022</v>
      </c>
      <c r="H617" s="67" t="s">
        <v>1601</v>
      </c>
      <c r="I617" s="67" t="s">
        <v>13</v>
      </c>
    </row>
    <row r="618" spans="1:9">
      <c r="A618" s="99">
        <v>45170</v>
      </c>
      <c r="B618" s="66">
        <v>4421859</v>
      </c>
      <c r="C618" s="67" t="s">
        <v>355</v>
      </c>
      <c r="D618" s="67" t="s">
        <v>354</v>
      </c>
      <c r="E618" s="75">
        <v>44496</v>
      </c>
      <c r="F618" s="66">
        <v>2021</v>
      </c>
      <c r="G618" s="76">
        <v>2021</v>
      </c>
      <c r="H618" s="67" t="s">
        <v>1600</v>
      </c>
      <c r="I618" s="67" t="s">
        <v>10</v>
      </c>
    </row>
    <row r="619" spans="1:9">
      <c r="A619" s="99">
        <v>45170</v>
      </c>
      <c r="B619" s="66">
        <v>4267200</v>
      </c>
      <c r="C619" s="67" t="s">
        <v>373</v>
      </c>
      <c r="D619" s="67" t="s">
        <v>372</v>
      </c>
      <c r="E619" s="75">
        <v>44404</v>
      </c>
      <c r="F619" s="66">
        <v>2020</v>
      </c>
      <c r="G619" s="76">
        <v>2021</v>
      </c>
      <c r="H619" s="67" t="s">
        <v>1603</v>
      </c>
      <c r="I619" s="67" t="s">
        <v>9</v>
      </c>
    </row>
    <row r="620" spans="1:9">
      <c r="A620" s="99">
        <v>45170</v>
      </c>
      <c r="B620" s="66">
        <v>4377137</v>
      </c>
      <c r="C620" s="67" t="s">
        <v>381</v>
      </c>
      <c r="D620" s="67" t="s">
        <v>380</v>
      </c>
      <c r="E620" s="75">
        <v>44754</v>
      </c>
      <c r="F620" s="66">
        <v>2021</v>
      </c>
      <c r="G620" s="76">
        <v>2022</v>
      </c>
      <c r="H620" s="67" t="s">
        <v>1600</v>
      </c>
      <c r="I620" s="67" t="s">
        <v>10</v>
      </c>
    </row>
    <row r="621" spans="1:9">
      <c r="A621" s="99">
        <v>45170</v>
      </c>
      <c r="B621" s="66">
        <v>4263024</v>
      </c>
      <c r="C621" s="67" t="s">
        <v>383</v>
      </c>
      <c r="D621" s="67" t="s">
        <v>382</v>
      </c>
      <c r="E621" s="75">
        <v>44389</v>
      </c>
      <c r="F621" s="66">
        <v>2020</v>
      </c>
      <c r="G621" s="76">
        <v>2021</v>
      </c>
      <c r="H621" s="67" t="s">
        <v>1604</v>
      </c>
      <c r="I621" s="67" t="s">
        <v>14</v>
      </c>
    </row>
    <row r="622" spans="1:9">
      <c r="A622" s="99">
        <v>45170</v>
      </c>
      <c r="B622" s="66">
        <v>4357346</v>
      </c>
      <c r="C622" s="67" t="s">
        <v>371</v>
      </c>
      <c r="D622" s="67" t="s">
        <v>370</v>
      </c>
      <c r="E622" s="75">
        <v>44950</v>
      </c>
      <c r="F622" s="66">
        <v>2021</v>
      </c>
      <c r="G622" s="76">
        <v>2022</v>
      </c>
      <c r="H622" s="67" t="s">
        <v>1600</v>
      </c>
      <c r="I622" s="67" t="s">
        <v>10</v>
      </c>
    </row>
    <row r="623" spans="1:9">
      <c r="A623" s="99">
        <v>45170</v>
      </c>
      <c r="B623" s="66">
        <v>4789309</v>
      </c>
      <c r="C623" s="67" t="s">
        <v>345</v>
      </c>
      <c r="D623" s="67" t="s">
        <v>344</v>
      </c>
      <c r="E623" s="75">
        <v>45166</v>
      </c>
      <c r="F623" s="66">
        <v>2022</v>
      </c>
      <c r="G623" s="76">
        <v>2023</v>
      </c>
      <c r="H623" s="67" t="s">
        <v>1600</v>
      </c>
      <c r="I623" s="67" t="s">
        <v>10</v>
      </c>
    </row>
    <row r="624" spans="1:9">
      <c r="A624" s="99">
        <v>45170</v>
      </c>
      <c r="B624" s="66">
        <v>4696072</v>
      </c>
      <c r="C624" s="67" t="s">
        <v>353</v>
      </c>
      <c r="D624" s="67" t="s">
        <v>352</v>
      </c>
      <c r="E624" s="75">
        <v>44937</v>
      </c>
      <c r="F624" s="66">
        <v>2022</v>
      </c>
      <c r="G624" s="76">
        <v>2022</v>
      </c>
      <c r="H624" s="67" t="s">
        <v>1602</v>
      </c>
      <c r="I624" s="67" t="s">
        <v>4</v>
      </c>
    </row>
    <row r="625" spans="1:9">
      <c r="A625" s="99">
        <v>45170</v>
      </c>
      <c r="B625" s="66">
        <v>4634761</v>
      </c>
      <c r="C625" s="67" t="s">
        <v>377</v>
      </c>
      <c r="D625" s="67" t="s">
        <v>376</v>
      </c>
      <c r="E625" s="75">
        <v>44818</v>
      </c>
      <c r="F625" s="66">
        <v>2022</v>
      </c>
      <c r="G625" s="76">
        <v>2022</v>
      </c>
      <c r="H625" s="67" t="s">
        <v>1600</v>
      </c>
      <c r="I625" s="67" t="s">
        <v>10</v>
      </c>
    </row>
    <row r="626" spans="1:9">
      <c r="A626" s="99">
        <v>45170</v>
      </c>
      <c r="B626" s="66">
        <v>4397498</v>
      </c>
      <c r="C626" s="67" t="s">
        <v>349</v>
      </c>
      <c r="D626" s="67" t="s">
        <v>348</v>
      </c>
      <c r="E626" s="75">
        <v>45107</v>
      </c>
      <c r="F626" s="66">
        <v>2021</v>
      </c>
      <c r="G626" s="76">
        <v>2023</v>
      </c>
      <c r="H626" s="67" t="s">
        <v>1603</v>
      </c>
      <c r="I626" s="67" t="s">
        <v>9</v>
      </c>
    </row>
    <row r="627" spans="1:9">
      <c r="A627" s="99">
        <v>45170</v>
      </c>
      <c r="B627" s="66">
        <v>4313280</v>
      </c>
      <c r="C627" s="67" t="s">
        <v>347</v>
      </c>
      <c r="D627" s="67" t="s">
        <v>346</v>
      </c>
      <c r="E627" s="75">
        <v>44687</v>
      </c>
      <c r="F627" s="66">
        <v>2020</v>
      </c>
      <c r="G627" s="76">
        <v>2022</v>
      </c>
      <c r="H627" s="67" t="s">
        <v>1606</v>
      </c>
      <c r="I627" s="67" t="s">
        <v>15</v>
      </c>
    </row>
    <row r="628" spans="1:9">
      <c r="A628" s="99">
        <v>45170</v>
      </c>
      <c r="B628" s="66">
        <v>4608621</v>
      </c>
      <c r="C628" s="67" t="s">
        <v>339</v>
      </c>
      <c r="D628" s="67" t="s">
        <v>338</v>
      </c>
      <c r="E628" s="75">
        <v>45056</v>
      </c>
      <c r="F628" s="66">
        <v>2022</v>
      </c>
      <c r="G628" s="76">
        <v>2023</v>
      </c>
      <c r="H628" s="67" t="s">
        <v>1600</v>
      </c>
      <c r="I628" s="67" t="s">
        <v>10</v>
      </c>
    </row>
    <row r="629" spans="1:9">
      <c r="A629" s="99">
        <v>45170</v>
      </c>
      <c r="B629" s="66">
        <v>4351870</v>
      </c>
      <c r="C629" s="67" t="s">
        <v>361</v>
      </c>
      <c r="D629" s="67" t="s">
        <v>360</v>
      </c>
      <c r="E629" s="75">
        <v>45065</v>
      </c>
      <c r="F629" s="66">
        <v>2021</v>
      </c>
      <c r="G629" s="76">
        <v>2023</v>
      </c>
      <c r="H629" s="67" t="s">
        <v>1600</v>
      </c>
      <c r="I629" s="67" t="s">
        <v>10</v>
      </c>
    </row>
    <row r="630" spans="1:9">
      <c r="A630" s="99">
        <v>45170</v>
      </c>
      <c r="B630" s="66">
        <v>4127259</v>
      </c>
      <c r="C630" s="67" t="s">
        <v>367</v>
      </c>
      <c r="D630" s="67" t="s">
        <v>366</v>
      </c>
      <c r="E630" s="75">
        <v>44715</v>
      </c>
      <c r="F630" s="66">
        <v>2020</v>
      </c>
      <c r="G630" s="76">
        <v>2022</v>
      </c>
      <c r="H630" s="67" t="s">
        <v>1602</v>
      </c>
      <c r="I630" s="67" t="s">
        <v>4</v>
      </c>
    </row>
    <row r="631" spans="1:9">
      <c r="A631" s="99">
        <v>45170</v>
      </c>
      <c r="B631" s="66">
        <v>4135088</v>
      </c>
      <c r="C631" s="67" t="s">
        <v>387</v>
      </c>
      <c r="D631" s="67" t="s">
        <v>386</v>
      </c>
      <c r="E631" s="75">
        <v>44627</v>
      </c>
      <c r="F631" s="66">
        <v>2020</v>
      </c>
      <c r="G631" s="76">
        <v>2021</v>
      </c>
      <c r="H631" s="67" t="s">
        <v>1600</v>
      </c>
      <c r="I631" s="67" t="s">
        <v>10</v>
      </c>
    </row>
    <row r="632" spans="1:9">
      <c r="A632" s="99">
        <v>45170</v>
      </c>
      <c r="B632" s="66">
        <v>4511442</v>
      </c>
      <c r="C632" s="67" t="s">
        <v>315</v>
      </c>
      <c r="D632" s="67" t="s">
        <v>314</v>
      </c>
      <c r="E632" s="75">
        <v>45001</v>
      </c>
      <c r="F632" s="66">
        <v>2021</v>
      </c>
      <c r="G632" s="76">
        <v>2022</v>
      </c>
      <c r="H632" s="67" t="s">
        <v>1600</v>
      </c>
      <c r="I632" s="67" t="s">
        <v>10</v>
      </c>
    </row>
    <row r="633" spans="1:9">
      <c r="A633" s="99">
        <v>45170</v>
      </c>
      <c r="B633" s="66">
        <v>4626039</v>
      </c>
      <c r="C633" s="67" t="s">
        <v>323</v>
      </c>
      <c r="D633" s="67" t="s">
        <v>322</v>
      </c>
      <c r="E633" s="75">
        <v>44979</v>
      </c>
      <c r="F633" s="66">
        <v>2022</v>
      </c>
      <c r="G633" s="76">
        <v>2022</v>
      </c>
      <c r="H633" s="67" t="s">
        <v>1602</v>
      </c>
      <c r="I633" s="67" t="s">
        <v>4</v>
      </c>
    </row>
    <row r="634" spans="1:9">
      <c r="A634" s="99">
        <v>45170</v>
      </c>
      <c r="B634" s="66">
        <v>4192008</v>
      </c>
      <c r="C634" s="67" t="s">
        <v>327</v>
      </c>
      <c r="D634" s="67" t="s">
        <v>326</v>
      </c>
      <c r="E634" s="75">
        <v>45064</v>
      </c>
      <c r="F634" s="66">
        <v>2020</v>
      </c>
      <c r="G634" s="76">
        <v>2023</v>
      </c>
      <c r="H634" s="67" t="s">
        <v>1607</v>
      </c>
      <c r="I634" s="67" t="s">
        <v>12</v>
      </c>
    </row>
    <row r="635" spans="1:9">
      <c r="A635" s="99">
        <v>45170</v>
      </c>
      <c r="B635" s="66">
        <v>4161764</v>
      </c>
      <c r="C635" s="67" t="s">
        <v>365</v>
      </c>
      <c r="D635" s="67" t="s">
        <v>364</v>
      </c>
      <c r="E635" s="75">
        <v>44944</v>
      </c>
      <c r="F635" s="66">
        <v>2020</v>
      </c>
      <c r="G635" s="76">
        <v>2022</v>
      </c>
      <c r="H635" s="67" t="s">
        <v>1606</v>
      </c>
      <c r="I635" s="67" t="s">
        <v>15</v>
      </c>
    </row>
    <row r="636" spans="1:9">
      <c r="A636" s="99">
        <v>45170</v>
      </c>
      <c r="B636" s="66">
        <v>4748400</v>
      </c>
      <c r="C636" s="67" t="s">
        <v>321</v>
      </c>
      <c r="D636" s="67" t="s">
        <v>320</v>
      </c>
      <c r="E636" s="75">
        <v>45175</v>
      </c>
      <c r="F636" s="66">
        <v>2022</v>
      </c>
      <c r="G636" s="76">
        <v>2023</v>
      </c>
      <c r="H636" s="67" t="s">
        <v>1603</v>
      </c>
      <c r="I636" s="67" t="s">
        <v>9</v>
      </c>
    </row>
    <row r="637" spans="1:9">
      <c r="A637" s="99">
        <v>45170</v>
      </c>
      <c r="B637" s="66">
        <v>4981962</v>
      </c>
      <c r="C637" s="67" t="s">
        <v>335</v>
      </c>
      <c r="D637" s="67" t="s">
        <v>334</v>
      </c>
      <c r="E637" s="75">
        <v>45134</v>
      </c>
      <c r="F637" s="66">
        <v>2023</v>
      </c>
      <c r="G637" s="76">
        <v>2023</v>
      </c>
      <c r="H637" s="67" t="s">
        <v>1600</v>
      </c>
      <c r="I637" s="67" t="s">
        <v>10</v>
      </c>
    </row>
    <row r="638" spans="1:9">
      <c r="A638" s="99">
        <v>45170</v>
      </c>
      <c r="B638" s="66">
        <v>4438028</v>
      </c>
      <c r="C638" s="67" t="s">
        <v>325</v>
      </c>
      <c r="D638" s="67" t="s">
        <v>324</v>
      </c>
      <c r="E638" s="75">
        <v>44966</v>
      </c>
      <c r="F638" s="66">
        <v>2021</v>
      </c>
      <c r="G638" s="76">
        <v>2022</v>
      </c>
      <c r="H638" s="67" t="s">
        <v>1600</v>
      </c>
      <c r="I638" s="67" t="s">
        <v>10</v>
      </c>
    </row>
    <row r="639" spans="1:9">
      <c r="A639" s="99">
        <v>45170</v>
      </c>
      <c r="B639" s="66">
        <v>4572573</v>
      </c>
      <c r="C639" s="67" t="s">
        <v>311</v>
      </c>
      <c r="D639" s="67" t="s">
        <v>310</v>
      </c>
      <c r="E639" s="75">
        <v>44791</v>
      </c>
      <c r="F639" s="66">
        <v>2021</v>
      </c>
      <c r="G639" s="76">
        <v>2022</v>
      </c>
      <c r="H639" s="67" t="s">
        <v>1600</v>
      </c>
      <c r="I639" s="67" t="s">
        <v>10</v>
      </c>
    </row>
    <row r="640" spans="1:9">
      <c r="A640" s="99">
        <v>45170</v>
      </c>
      <c r="B640" s="66">
        <v>4328005</v>
      </c>
      <c r="C640" s="67" t="s">
        <v>337</v>
      </c>
      <c r="D640" s="67" t="s">
        <v>336</v>
      </c>
      <c r="E640" s="75">
        <v>45072</v>
      </c>
      <c r="F640" s="66">
        <v>2021</v>
      </c>
      <c r="G640" s="76">
        <v>2023</v>
      </c>
      <c r="H640" s="67" t="s">
        <v>1603</v>
      </c>
      <c r="I640" s="67" t="s">
        <v>9</v>
      </c>
    </row>
    <row r="641" spans="1:9">
      <c r="A641" s="99">
        <v>45170</v>
      </c>
      <c r="B641" s="66">
        <v>4576632</v>
      </c>
      <c r="C641" s="67" t="s">
        <v>329</v>
      </c>
      <c r="D641" s="67" t="s">
        <v>328</v>
      </c>
      <c r="E641" s="75">
        <v>44826</v>
      </c>
      <c r="F641" s="66">
        <v>2021</v>
      </c>
      <c r="G641" s="76">
        <v>2022</v>
      </c>
      <c r="H641" s="67" t="s">
        <v>1600</v>
      </c>
      <c r="I641" s="67" t="s">
        <v>10</v>
      </c>
    </row>
    <row r="642" spans="1:9">
      <c r="A642" s="99">
        <v>45170</v>
      </c>
      <c r="B642" s="66">
        <v>4537431</v>
      </c>
      <c r="C642" s="67" t="s">
        <v>313</v>
      </c>
      <c r="D642" s="67" t="s">
        <v>312</v>
      </c>
      <c r="E642" s="75">
        <v>44972</v>
      </c>
      <c r="F642" s="66">
        <v>2022</v>
      </c>
      <c r="G642" s="76">
        <v>2022</v>
      </c>
      <c r="H642" s="67" t="s">
        <v>1600</v>
      </c>
      <c r="I642" s="67" t="s">
        <v>10</v>
      </c>
    </row>
    <row r="643" spans="1:9">
      <c r="A643" s="99">
        <v>45170</v>
      </c>
      <c r="B643" s="66">
        <v>4518577</v>
      </c>
      <c r="C643" s="67" t="s">
        <v>331</v>
      </c>
      <c r="D643" s="67" t="s">
        <v>330</v>
      </c>
      <c r="E643" s="75">
        <v>44680</v>
      </c>
      <c r="F643" s="66">
        <v>2021</v>
      </c>
      <c r="G643" s="76">
        <v>2021</v>
      </c>
      <c r="H643" s="67" t="s">
        <v>1606</v>
      </c>
      <c r="I643" s="67" t="s">
        <v>15</v>
      </c>
    </row>
    <row r="644" spans="1:9">
      <c r="A644" s="99">
        <v>45170</v>
      </c>
      <c r="B644" s="66">
        <v>4761106</v>
      </c>
      <c r="C644" s="67" t="s">
        <v>309</v>
      </c>
      <c r="D644" s="67" t="s">
        <v>308</v>
      </c>
      <c r="E644" s="75">
        <v>45058</v>
      </c>
      <c r="F644" s="66">
        <v>2022</v>
      </c>
      <c r="G644" s="76">
        <v>2023</v>
      </c>
      <c r="H644" s="67" t="s">
        <v>1600</v>
      </c>
      <c r="I644" s="67" t="s">
        <v>10</v>
      </c>
    </row>
    <row r="645" spans="1:9">
      <c r="A645" s="99">
        <v>45170</v>
      </c>
      <c r="B645" s="66">
        <v>4156325</v>
      </c>
      <c r="C645" s="67" t="s">
        <v>333</v>
      </c>
      <c r="D645" s="67" t="s">
        <v>332</v>
      </c>
      <c r="E645" s="75">
        <v>44663</v>
      </c>
      <c r="F645" s="66">
        <v>2020</v>
      </c>
      <c r="G645" s="76">
        <v>2021</v>
      </c>
      <c r="H645" s="67" t="s">
        <v>1607</v>
      </c>
      <c r="I645" s="67" t="s">
        <v>12</v>
      </c>
    </row>
    <row r="646" spans="1:9">
      <c r="A646" s="99">
        <v>45170</v>
      </c>
      <c r="B646" s="66">
        <v>4328858</v>
      </c>
      <c r="C646" s="67" t="s">
        <v>319</v>
      </c>
      <c r="D646" s="67" t="s">
        <v>318</v>
      </c>
      <c r="E646" s="75">
        <v>45085</v>
      </c>
      <c r="F646" s="66">
        <v>2021</v>
      </c>
      <c r="G646" s="76">
        <v>2023</v>
      </c>
      <c r="H646" s="67" t="s">
        <v>1606</v>
      </c>
      <c r="I646" s="67" t="s">
        <v>15</v>
      </c>
    </row>
    <row r="647" spans="1:9">
      <c r="A647" s="99">
        <v>45170</v>
      </c>
      <c r="B647" s="66">
        <v>4559406</v>
      </c>
      <c r="C647" s="67" t="s">
        <v>317</v>
      </c>
      <c r="D647" s="67" t="s">
        <v>316</v>
      </c>
      <c r="E647" s="75">
        <v>45016</v>
      </c>
      <c r="F647" s="66">
        <v>2021</v>
      </c>
      <c r="G647" s="76">
        <v>2022</v>
      </c>
      <c r="H647" s="67" t="s">
        <v>1600</v>
      </c>
      <c r="I647" s="67" t="s">
        <v>10</v>
      </c>
    </row>
    <row r="648" spans="1:9">
      <c r="A648" s="99">
        <v>45170</v>
      </c>
      <c r="B648" s="66">
        <v>4059558</v>
      </c>
      <c r="C648" s="67" t="s">
        <v>296</v>
      </c>
      <c r="D648" s="67" t="s">
        <v>295</v>
      </c>
      <c r="E648" s="75">
        <v>44447</v>
      </c>
      <c r="F648" s="66">
        <v>2020</v>
      </c>
      <c r="G648" s="76">
        <v>2021</v>
      </c>
      <c r="H648" s="67" t="s">
        <v>1600</v>
      </c>
      <c r="I648" s="67" t="s">
        <v>10</v>
      </c>
    </row>
    <row r="649" spans="1:9">
      <c r="A649" s="99">
        <v>45170</v>
      </c>
      <c r="B649" s="66">
        <v>4295322</v>
      </c>
      <c r="C649" s="67" t="s">
        <v>292</v>
      </c>
      <c r="D649" s="67" t="s">
        <v>291</v>
      </c>
      <c r="E649" s="75">
        <v>44867</v>
      </c>
      <c r="F649" s="66">
        <v>2020</v>
      </c>
      <c r="G649" s="76">
        <v>2022</v>
      </c>
      <c r="H649" s="67" t="s">
        <v>1600</v>
      </c>
      <c r="I649" s="67" t="s">
        <v>10</v>
      </c>
    </row>
    <row r="650" spans="1:9">
      <c r="A650" s="99">
        <v>45170</v>
      </c>
      <c r="B650" s="66">
        <v>4722516</v>
      </c>
      <c r="C650" s="67" t="s">
        <v>288</v>
      </c>
      <c r="D650" s="67" t="s">
        <v>287</v>
      </c>
      <c r="E650" s="75">
        <v>44911</v>
      </c>
      <c r="F650" s="66">
        <v>2022</v>
      </c>
      <c r="G650" s="76">
        <v>2022</v>
      </c>
      <c r="H650" s="67" t="s">
        <v>1601</v>
      </c>
      <c r="I650" s="67" t="s">
        <v>13</v>
      </c>
    </row>
    <row r="651" spans="1:9">
      <c r="A651" s="99">
        <v>45170</v>
      </c>
      <c r="B651" s="66">
        <v>4454728</v>
      </c>
      <c r="C651" s="67" t="s">
        <v>306</v>
      </c>
      <c r="D651" s="67" t="s">
        <v>305</v>
      </c>
      <c r="E651" s="75">
        <v>45042</v>
      </c>
      <c r="F651" s="66">
        <v>2021</v>
      </c>
      <c r="G651" s="76">
        <v>2022</v>
      </c>
      <c r="H651" s="67" t="s">
        <v>1600</v>
      </c>
      <c r="I651" s="67" t="s">
        <v>10</v>
      </c>
    </row>
    <row r="652" spans="1:9">
      <c r="A652" s="99">
        <v>45170</v>
      </c>
      <c r="B652" s="66">
        <v>4325445</v>
      </c>
      <c r="C652" s="67" t="s">
        <v>271</v>
      </c>
      <c r="D652" s="67" t="s">
        <v>270</v>
      </c>
      <c r="E652" s="75">
        <v>44806</v>
      </c>
      <c r="F652" s="66">
        <v>2021</v>
      </c>
      <c r="G652" s="76">
        <v>2022</v>
      </c>
      <c r="H652" s="67" t="s">
        <v>1600</v>
      </c>
      <c r="I652" s="67" t="s">
        <v>10</v>
      </c>
    </row>
    <row r="653" spans="1:9">
      <c r="A653" s="99">
        <v>45170</v>
      </c>
      <c r="B653" s="66">
        <v>4537368</v>
      </c>
      <c r="C653" s="67" t="s">
        <v>280</v>
      </c>
      <c r="D653" s="67" t="s">
        <v>279</v>
      </c>
      <c r="E653" s="75">
        <v>45014</v>
      </c>
      <c r="F653" s="66">
        <v>2021</v>
      </c>
      <c r="G653" s="76">
        <v>2022</v>
      </c>
      <c r="H653" s="67" t="s">
        <v>1600</v>
      </c>
      <c r="I653" s="67" t="s">
        <v>10</v>
      </c>
    </row>
    <row r="654" spans="1:9">
      <c r="A654" s="99">
        <v>45170</v>
      </c>
      <c r="B654" s="66">
        <v>4420900</v>
      </c>
      <c r="C654" s="67" t="s">
        <v>300</v>
      </c>
      <c r="D654" s="67" t="s">
        <v>299</v>
      </c>
      <c r="E654" s="75">
        <v>44657</v>
      </c>
      <c r="F654" s="66">
        <v>2021</v>
      </c>
      <c r="G654" s="76">
        <v>2021</v>
      </c>
      <c r="H654" s="67" t="s">
        <v>1603</v>
      </c>
      <c r="I654" s="67" t="s">
        <v>9</v>
      </c>
    </row>
    <row r="655" spans="1:9">
      <c r="A655" s="99">
        <v>45170</v>
      </c>
      <c r="B655" s="66">
        <v>4077522</v>
      </c>
      <c r="C655" s="67" t="s">
        <v>269</v>
      </c>
      <c r="D655" s="67" t="s">
        <v>268</v>
      </c>
      <c r="E655" s="75">
        <v>45077</v>
      </c>
      <c r="F655" s="66">
        <v>2020</v>
      </c>
      <c r="G655" s="76">
        <v>2023</v>
      </c>
      <c r="H655" s="67" t="s">
        <v>1601</v>
      </c>
      <c r="I655" s="67" t="s">
        <v>13</v>
      </c>
    </row>
    <row r="656" spans="1:9">
      <c r="A656" s="99">
        <v>45170</v>
      </c>
      <c r="B656" s="66">
        <v>4622409</v>
      </c>
      <c r="C656" s="67" t="s">
        <v>265</v>
      </c>
      <c r="D656" s="67" t="s">
        <v>264</v>
      </c>
      <c r="E656" s="75">
        <v>45097</v>
      </c>
      <c r="F656" s="66">
        <v>2022</v>
      </c>
      <c r="G656" s="76">
        <v>2023</v>
      </c>
      <c r="H656" s="67" t="s">
        <v>1604</v>
      </c>
      <c r="I656" s="67" t="s">
        <v>14</v>
      </c>
    </row>
    <row r="657" spans="1:9">
      <c r="A657" s="99">
        <v>45170</v>
      </c>
      <c r="B657" s="66">
        <v>4471997</v>
      </c>
      <c r="C657" s="67" t="s">
        <v>304</v>
      </c>
      <c r="D657" s="67" t="s">
        <v>303</v>
      </c>
      <c r="E657" s="75">
        <v>44715</v>
      </c>
      <c r="F657" s="66">
        <v>2021</v>
      </c>
      <c r="G657" s="76">
        <v>2022</v>
      </c>
      <c r="H657" s="67" t="s">
        <v>1600</v>
      </c>
      <c r="I657" s="67" t="s">
        <v>10</v>
      </c>
    </row>
    <row r="658" spans="1:9">
      <c r="A658" s="99">
        <v>45170</v>
      </c>
      <c r="B658" s="66">
        <v>4197730</v>
      </c>
      <c r="C658" s="67" t="s">
        <v>302</v>
      </c>
      <c r="D658" s="67" t="s">
        <v>301</v>
      </c>
      <c r="E658" s="75">
        <v>44455</v>
      </c>
      <c r="F658" s="66">
        <v>2020</v>
      </c>
      <c r="G658" s="76">
        <v>2021</v>
      </c>
      <c r="H658" s="67" t="s">
        <v>1600</v>
      </c>
      <c r="I658" s="67" t="s">
        <v>10</v>
      </c>
    </row>
    <row r="659" spans="1:9">
      <c r="A659" s="99">
        <v>45170</v>
      </c>
      <c r="B659" s="66">
        <v>4470091</v>
      </c>
      <c r="C659" s="67" t="s">
        <v>261</v>
      </c>
      <c r="D659" s="67" t="s">
        <v>260</v>
      </c>
      <c r="E659" s="75">
        <v>44816</v>
      </c>
      <c r="F659" s="66">
        <v>2021</v>
      </c>
      <c r="G659" s="76">
        <v>2022</v>
      </c>
      <c r="H659" s="67" t="s">
        <v>1600</v>
      </c>
      <c r="I659" s="67" t="s">
        <v>10</v>
      </c>
    </row>
    <row r="660" spans="1:9">
      <c r="A660" s="99">
        <v>45170</v>
      </c>
      <c r="B660" s="66">
        <v>4488570</v>
      </c>
      <c r="C660" s="67" t="s">
        <v>282</v>
      </c>
      <c r="D660" s="67" t="s">
        <v>281</v>
      </c>
      <c r="E660" s="75">
        <v>44903</v>
      </c>
      <c r="F660" s="66">
        <v>2021</v>
      </c>
      <c r="G660" s="76">
        <v>2022</v>
      </c>
      <c r="H660" s="67" t="s">
        <v>1600</v>
      </c>
      <c r="I660" s="67" t="s">
        <v>10</v>
      </c>
    </row>
    <row r="661" spans="1:9">
      <c r="A661" s="99">
        <v>45170</v>
      </c>
      <c r="B661" s="66">
        <v>4296510</v>
      </c>
      <c r="C661" s="67" t="s">
        <v>273</v>
      </c>
      <c r="D661" s="67" t="s">
        <v>272</v>
      </c>
      <c r="E661" s="75">
        <v>44579</v>
      </c>
      <c r="F661" s="66">
        <v>2020</v>
      </c>
      <c r="G661" s="76">
        <v>2021</v>
      </c>
      <c r="H661" s="67" t="s">
        <v>1600</v>
      </c>
      <c r="I661" s="67" t="s">
        <v>10</v>
      </c>
    </row>
    <row r="662" spans="1:9">
      <c r="A662" s="99">
        <v>45170</v>
      </c>
      <c r="B662" s="66">
        <v>4371607</v>
      </c>
      <c r="C662" s="67" t="s">
        <v>263</v>
      </c>
      <c r="D662" s="67" t="s">
        <v>262</v>
      </c>
      <c r="E662" s="75">
        <v>44691</v>
      </c>
      <c r="F662" s="66">
        <v>2021</v>
      </c>
      <c r="G662" s="76">
        <v>2022</v>
      </c>
      <c r="H662" s="67" t="s">
        <v>1600</v>
      </c>
      <c r="I662" s="67" t="s">
        <v>10</v>
      </c>
    </row>
    <row r="663" spans="1:9">
      <c r="A663" s="99">
        <v>45170</v>
      </c>
      <c r="B663" s="66">
        <v>4085270</v>
      </c>
      <c r="C663" s="67" t="s">
        <v>277</v>
      </c>
      <c r="D663" s="67" t="s">
        <v>276</v>
      </c>
      <c r="E663" s="75">
        <v>44938</v>
      </c>
      <c r="F663" s="66">
        <v>2020</v>
      </c>
      <c r="G663" s="76">
        <v>2022</v>
      </c>
      <c r="H663" s="67" t="s">
        <v>1606</v>
      </c>
      <c r="I663" s="67" t="s">
        <v>15</v>
      </c>
    </row>
    <row r="664" spans="1:9">
      <c r="A664" s="99">
        <v>45170</v>
      </c>
      <c r="B664" s="66">
        <v>4256157</v>
      </c>
      <c r="C664" s="67" t="s">
        <v>294</v>
      </c>
      <c r="D664" s="67" t="s">
        <v>293</v>
      </c>
      <c r="E664" s="75">
        <v>44686</v>
      </c>
      <c r="F664" s="66">
        <v>2020</v>
      </c>
      <c r="G664" s="76">
        <v>2022</v>
      </c>
      <c r="H664" s="67" t="s">
        <v>1600</v>
      </c>
      <c r="I664" s="67" t="s">
        <v>10</v>
      </c>
    </row>
    <row r="665" spans="1:9">
      <c r="A665" s="99">
        <v>45170</v>
      </c>
      <c r="B665" s="66">
        <v>4311839</v>
      </c>
      <c r="C665" s="67" t="s">
        <v>286</v>
      </c>
      <c r="D665" s="67" t="s">
        <v>285</v>
      </c>
      <c r="E665" s="75">
        <v>44908</v>
      </c>
      <c r="F665" s="66">
        <v>2020</v>
      </c>
      <c r="G665" s="76">
        <v>2022</v>
      </c>
      <c r="H665" s="67" t="s">
        <v>1600</v>
      </c>
      <c r="I665" s="67" t="s">
        <v>10</v>
      </c>
    </row>
    <row r="666" spans="1:9">
      <c r="A666" s="99">
        <v>45170</v>
      </c>
      <c r="B666" s="66">
        <v>4351574</v>
      </c>
      <c r="C666" s="67" t="s">
        <v>284</v>
      </c>
      <c r="D666" s="67" t="s">
        <v>283</v>
      </c>
      <c r="E666" s="75">
        <v>44462</v>
      </c>
      <c r="F666" s="66">
        <v>2021</v>
      </c>
      <c r="G666" s="76">
        <v>2021</v>
      </c>
      <c r="H666" s="67" t="s">
        <v>1600</v>
      </c>
      <c r="I666" s="67" t="s">
        <v>10</v>
      </c>
    </row>
    <row r="667" spans="1:9">
      <c r="A667" s="99">
        <v>45170</v>
      </c>
      <c r="B667" s="66">
        <v>4330634</v>
      </c>
      <c r="C667" s="67" t="s">
        <v>307</v>
      </c>
      <c r="D667" s="67" t="s">
        <v>185</v>
      </c>
      <c r="E667" s="75">
        <v>44734</v>
      </c>
      <c r="F667" s="66">
        <v>2021</v>
      </c>
      <c r="G667" s="76">
        <v>2022</v>
      </c>
      <c r="H667" s="67" t="s">
        <v>1600</v>
      </c>
      <c r="I667" s="67" t="s">
        <v>10</v>
      </c>
    </row>
    <row r="668" spans="1:9">
      <c r="A668" s="99">
        <v>45170</v>
      </c>
      <c r="B668" s="66">
        <v>4343793</v>
      </c>
      <c r="C668" s="67" t="s">
        <v>267</v>
      </c>
      <c r="D668" s="67" t="s">
        <v>266</v>
      </c>
      <c r="E668" s="75">
        <v>44599</v>
      </c>
      <c r="F668" s="66">
        <v>2021</v>
      </c>
      <c r="G668" s="76">
        <v>2021</v>
      </c>
      <c r="H668" s="67" t="s">
        <v>1600</v>
      </c>
      <c r="I668" s="67" t="s">
        <v>10</v>
      </c>
    </row>
    <row r="669" spans="1:9">
      <c r="A669" s="99">
        <v>45170</v>
      </c>
      <c r="B669" s="66">
        <v>4661562</v>
      </c>
      <c r="C669" s="67" t="s">
        <v>290</v>
      </c>
      <c r="D669" s="67" t="s">
        <v>289</v>
      </c>
      <c r="E669" s="75">
        <v>45100</v>
      </c>
      <c r="F669" s="66">
        <v>2022</v>
      </c>
      <c r="G669" s="76">
        <v>2023</v>
      </c>
      <c r="H669" s="67" t="s">
        <v>1604</v>
      </c>
      <c r="I669" s="67" t="s">
        <v>14</v>
      </c>
    </row>
    <row r="670" spans="1:9">
      <c r="A670" s="99">
        <v>45170</v>
      </c>
      <c r="B670" s="66">
        <v>4221676</v>
      </c>
      <c r="C670" s="67" t="s">
        <v>275</v>
      </c>
      <c r="D670" s="67" t="s">
        <v>274</v>
      </c>
      <c r="E670" s="75">
        <v>44712</v>
      </c>
      <c r="F670" s="66">
        <v>2020</v>
      </c>
      <c r="G670" s="76">
        <v>2022</v>
      </c>
      <c r="H670" s="67" t="s">
        <v>1607</v>
      </c>
      <c r="I670" s="67" t="s">
        <v>12</v>
      </c>
    </row>
    <row r="671" spans="1:9">
      <c r="A671" s="99">
        <v>45170</v>
      </c>
      <c r="B671" s="66">
        <v>4610291</v>
      </c>
      <c r="C671" s="67" t="s">
        <v>298</v>
      </c>
      <c r="D671" s="67" t="s">
        <v>297</v>
      </c>
      <c r="E671" s="75">
        <v>44886</v>
      </c>
      <c r="F671" s="66">
        <v>2022</v>
      </c>
      <c r="G671" s="76">
        <v>2022</v>
      </c>
      <c r="H671" s="67" t="s">
        <v>1601</v>
      </c>
      <c r="I671" s="67" t="s">
        <v>13</v>
      </c>
    </row>
    <row r="672" spans="1:9">
      <c r="A672" s="99">
        <v>45170</v>
      </c>
      <c r="B672" s="66">
        <v>4714125</v>
      </c>
      <c r="C672" s="67" t="s">
        <v>243</v>
      </c>
      <c r="D672" s="67" t="s">
        <v>242</v>
      </c>
      <c r="E672" s="75">
        <v>45071</v>
      </c>
      <c r="F672" s="66">
        <v>2022</v>
      </c>
      <c r="G672" s="76">
        <v>2023</v>
      </c>
      <c r="H672" s="67" t="s">
        <v>1603</v>
      </c>
      <c r="I672" s="67" t="s">
        <v>9</v>
      </c>
    </row>
    <row r="673" spans="1:9">
      <c r="A673" s="99">
        <v>45170</v>
      </c>
      <c r="B673" s="66">
        <v>4522691</v>
      </c>
      <c r="C673" s="67" t="s">
        <v>247</v>
      </c>
      <c r="D673" s="67" t="s">
        <v>246</v>
      </c>
      <c r="E673" s="75">
        <v>44740</v>
      </c>
      <c r="F673" s="66">
        <v>2021</v>
      </c>
      <c r="G673" s="76">
        <v>2022</v>
      </c>
      <c r="H673" s="67" t="s">
        <v>1600</v>
      </c>
      <c r="I673" s="67" t="s">
        <v>10</v>
      </c>
    </row>
    <row r="674" spans="1:9">
      <c r="A674" s="99">
        <v>45170</v>
      </c>
      <c r="B674" s="66">
        <v>4793380</v>
      </c>
      <c r="C674" s="67" t="s">
        <v>241</v>
      </c>
      <c r="D674" s="67" t="s">
        <v>240</v>
      </c>
      <c r="E674" s="75">
        <v>45065</v>
      </c>
      <c r="F674" s="66">
        <v>2022</v>
      </c>
      <c r="G674" s="76">
        <v>2023</v>
      </c>
      <c r="H674" s="67" t="s">
        <v>1600</v>
      </c>
      <c r="I674" s="67" t="s">
        <v>10</v>
      </c>
    </row>
    <row r="675" spans="1:9">
      <c r="A675" s="99">
        <v>45170</v>
      </c>
      <c r="B675" s="66">
        <v>4697965</v>
      </c>
      <c r="C675" s="67" t="s">
        <v>245</v>
      </c>
      <c r="D675" s="67" t="s">
        <v>244</v>
      </c>
      <c r="E675" s="75">
        <v>45134</v>
      </c>
      <c r="F675" s="66">
        <v>2022</v>
      </c>
      <c r="G675" s="76">
        <v>2023</v>
      </c>
      <c r="H675" s="67" t="s">
        <v>1601</v>
      </c>
      <c r="I675" s="67" t="s">
        <v>13</v>
      </c>
    </row>
    <row r="676" spans="1:9">
      <c r="A676" s="99">
        <v>45170</v>
      </c>
      <c r="B676" s="66">
        <v>4180946</v>
      </c>
      <c r="C676" s="67" t="s">
        <v>227</v>
      </c>
      <c r="D676" s="67" t="s">
        <v>226</v>
      </c>
      <c r="E676" s="75">
        <v>44209</v>
      </c>
      <c r="F676" s="66">
        <v>2020</v>
      </c>
      <c r="G676" s="76">
        <v>2020</v>
      </c>
      <c r="H676" s="67" t="s">
        <v>1601</v>
      </c>
      <c r="I676" s="67" t="s">
        <v>13</v>
      </c>
    </row>
    <row r="677" spans="1:9">
      <c r="A677" s="99">
        <v>45170</v>
      </c>
      <c r="B677" s="66">
        <v>4135020</v>
      </c>
      <c r="C677" s="67" t="s">
        <v>211</v>
      </c>
      <c r="D677" s="67" t="s">
        <v>210</v>
      </c>
      <c r="E677" s="75">
        <v>44627</v>
      </c>
      <c r="F677" s="66">
        <v>2020</v>
      </c>
      <c r="G677" s="76">
        <v>2021</v>
      </c>
      <c r="H677" s="67" t="s">
        <v>1600</v>
      </c>
      <c r="I677" s="67" t="s">
        <v>10</v>
      </c>
    </row>
    <row r="678" spans="1:9">
      <c r="A678" s="99">
        <v>45170</v>
      </c>
      <c r="B678" s="66">
        <v>4082343</v>
      </c>
      <c r="C678" s="67" t="s">
        <v>213</v>
      </c>
      <c r="D678" s="67" t="s">
        <v>212</v>
      </c>
      <c r="E678" s="75">
        <v>44727</v>
      </c>
      <c r="F678" s="66">
        <v>2020</v>
      </c>
      <c r="G678" s="76">
        <v>2022</v>
      </c>
      <c r="H678" s="67" t="s">
        <v>1600</v>
      </c>
      <c r="I678" s="67" t="s">
        <v>10</v>
      </c>
    </row>
    <row r="679" spans="1:9">
      <c r="A679" s="99">
        <v>45170</v>
      </c>
      <c r="B679" s="66">
        <v>4420251</v>
      </c>
      <c r="C679" s="67" t="s">
        <v>217</v>
      </c>
      <c r="D679" s="67" t="s">
        <v>216</v>
      </c>
      <c r="E679" s="75">
        <v>45125</v>
      </c>
      <c r="F679" s="66">
        <v>2021</v>
      </c>
      <c r="G679" s="76">
        <v>2023</v>
      </c>
      <c r="H679" s="67" t="s">
        <v>1600</v>
      </c>
      <c r="I679" s="67" t="s">
        <v>10</v>
      </c>
    </row>
    <row r="680" spans="1:9">
      <c r="A680" s="99">
        <v>45170</v>
      </c>
      <c r="B680" s="66">
        <v>4737359</v>
      </c>
      <c r="C680" s="67" t="s">
        <v>233</v>
      </c>
      <c r="D680" s="67" t="s">
        <v>232</v>
      </c>
      <c r="E680" s="75">
        <v>45036</v>
      </c>
      <c r="F680" s="66">
        <v>2022</v>
      </c>
      <c r="G680" s="76">
        <v>2022</v>
      </c>
      <c r="H680" s="67" t="s">
        <v>1603</v>
      </c>
      <c r="I680" s="67" t="s">
        <v>9</v>
      </c>
    </row>
    <row r="681" spans="1:9">
      <c r="A681" s="99">
        <v>45170</v>
      </c>
      <c r="B681" s="66">
        <v>3874875</v>
      </c>
      <c r="C681" s="67" t="s">
        <v>221</v>
      </c>
      <c r="D681" s="67" t="s">
        <v>220</v>
      </c>
      <c r="E681" s="75">
        <v>44005</v>
      </c>
      <c r="F681" s="66">
        <v>2019</v>
      </c>
      <c r="G681" s="76">
        <v>2020</v>
      </c>
      <c r="H681" s="67" t="s">
        <v>1600</v>
      </c>
      <c r="I681" s="67" t="s">
        <v>10</v>
      </c>
    </row>
    <row r="682" spans="1:9">
      <c r="A682" s="99">
        <v>45170</v>
      </c>
      <c r="B682" s="66">
        <v>3844968</v>
      </c>
      <c r="C682" s="67" t="s">
        <v>257</v>
      </c>
      <c r="D682" s="67" t="s">
        <v>256</v>
      </c>
      <c r="E682" s="75">
        <v>44216</v>
      </c>
      <c r="F682" s="66">
        <v>2019</v>
      </c>
      <c r="G682" s="76">
        <v>2020</v>
      </c>
      <c r="H682" s="67" t="s">
        <v>1602</v>
      </c>
      <c r="I682" s="67" t="s">
        <v>4</v>
      </c>
    </row>
    <row r="683" spans="1:9">
      <c r="A683" s="99">
        <v>45170</v>
      </c>
      <c r="B683" s="66">
        <v>3997512</v>
      </c>
      <c r="C683" s="67" t="s">
        <v>231</v>
      </c>
      <c r="D683" s="67" t="s">
        <v>230</v>
      </c>
      <c r="E683" s="75">
        <v>44477</v>
      </c>
      <c r="F683" s="66">
        <v>2019</v>
      </c>
      <c r="G683" s="76">
        <v>2021</v>
      </c>
      <c r="H683" s="67" t="s">
        <v>1604</v>
      </c>
      <c r="I683" s="67" t="s">
        <v>14</v>
      </c>
    </row>
    <row r="684" spans="1:9">
      <c r="A684" s="99">
        <v>45170</v>
      </c>
      <c r="B684" s="66">
        <v>4336934</v>
      </c>
      <c r="C684" s="67" t="s">
        <v>219</v>
      </c>
      <c r="D684" s="67" t="s">
        <v>218</v>
      </c>
      <c r="E684" s="75">
        <v>44403</v>
      </c>
      <c r="F684" s="66">
        <v>2021</v>
      </c>
      <c r="G684" s="76">
        <v>2021</v>
      </c>
      <c r="H684" s="67" t="s">
        <v>1603</v>
      </c>
      <c r="I684" s="67" t="s">
        <v>9</v>
      </c>
    </row>
    <row r="685" spans="1:9">
      <c r="A685" s="99">
        <v>45170</v>
      </c>
      <c r="B685" s="66">
        <v>4426612</v>
      </c>
      <c r="C685" s="67" t="s">
        <v>225</v>
      </c>
      <c r="D685" s="67" t="s">
        <v>224</v>
      </c>
      <c r="E685" s="75">
        <v>45019</v>
      </c>
      <c r="F685" s="66">
        <v>2021</v>
      </c>
      <c r="G685" s="76">
        <v>2022</v>
      </c>
      <c r="H685" s="67" t="s">
        <v>1603</v>
      </c>
      <c r="I685" s="67" t="s">
        <v>9</v>
      </c>
    </row>
    <row r="686" spans="1:9">
      <c r="A686" s="99">
        <v>45170</v>
      </c>
      <c r="B686" s="66">
        <v>4399199</v>
      </c>
      <c r="C686" s="67" t="s">
        <v>255</v>
      </c>
      <c r="D686" s="67" t="s">
        <v>254</v>
      </c>
      <c r="E686" s="75">
        <v>44839</v>
      </c>
      <c r="F686" s="66">
        <v>2021</v>
      </c>
      <c r="G686" s="76">
        <v>2022</v>
      </c>
      <c r="H686" s="67" t="s">
        <v>1607</v>
      </c>
      <c r="I686" s="67" t="s">
        <v>12</v>
      </c>
    </row>
    <row r="687" spans="1:9">
      <c r="A687" s="99">
        <v>45170</v>
      </c>
      <c r="B687" s="66">
        <v>3694861</v>
      </c>
      <c r="C687" s="67" t="s">
        <v>259</v>
      </c>
      <c r="D687" s="67" t="s">
        <v>258</v>
      </c>
      <c r="E687" s="75">
        <v>44685</v>
      </c>
      <c r="F687" s="66">
        <v>2018</v>
      </c>
      <c r="G687" s="76">
        <v>2022</v>
      </c>
      <c r="H687" s="67" t="s">
        <v>1603</v>
      </c>
      <c r="I687" s="67" t="s">
        <v>9</v>
      </c>
    </row>
    <row r="688" spans="1:9">
      <c r="A688" s="99">
        <v>45170</v>
      </c>
      <c r="B688" s="66">
        <v>4533396</v>
      </c>
      <c r="C688" s="67" t="s">
        <v>215</v>
      </c>
      <c r="D688" s="67" t="s">
        <v>214</v>
      </c>
      <c r="E688" s="75">
        <v>44784</v>
      </c>
      <c r="F688" s="66">
        <v>2021</v>
      </c>
      <c r="G688" s="76">
        <v>2022</v>
      </c>
      <c r="H688" s="67" t="s">
        <v>1600</v>
      </c>
      <c r="I688" s="67" t="s">
        <v>10</v>
      </c>
    </row>
    <row r="689" spans="1:9">
      <c r="A689" s="99">
        <v>45170</v>
      </c>
      <c r="B689" s="66">
        <v>4266443</v>
      </c>
      <c r="C689" s="67" t="s">
        <v>239</v>
      </c>
      <c r="D689" s="67" t="s">
        <v>238</v>
      </c>
      <c r="E689" s="75">
        <v>44655</v>
      </c>
      <c r="F689" s="66">
        <v>2020</v>
      </c>
      <c r="G689" s="76">
        <v>2021</v>
      </c>
      <c r="H689" s="67" t="s">
        <v>1600</v>
      </c>
      <c r="I689" s="67" t="s">
        <v>10</v>
      </c>
    </row>
    <row r="690" spans="1:9">
      <c r="A690" s="99">
        <v>45170</v>
      </c>
      <c r="B690" s="66">
        <v>4639191</v>
      </c>
      <c r="C690" s="67" t="s">
        <v>235</v>
      </c>
      <c r="D690" s="67" t="s">
        <v>234</v>
      </c>
      <c r="E690" s="75">
        <v>44973</v>
      </c>
      <c r="F690" s="66">
        <v>2022</v>
      </c>
      <c r="G690" s="76">
        <v>2022</v>
      </c>
      <c r="H690" s="67" t="s">
        <v>1604</v>
      </c>
      <c r="I690" s="67" t="s">
        <v>14</v>
      </c>
    </row>
    <row r="691" spans="1:9">
      <c r="A691" s="99">
        <v>45170</v>
      </c>
      <c r="B691" s="66">
        <v>4050042</v>
      </c>
      <c r="C691" s="67" t="s">
        <v>229</v>
      </c>
      <c r="D691" s="67" t="s">
        <v>228</v>
      </c>
      <c r="E691" s="75">
        <v>44426</v>
      </c>
      <c r="F691" s="66">
        <v>2019</v>
      </c>
      <c r="G691" s="76">
        <v>2021</v>
      </c>
      <c r="H691" s="67" t="s">
        <v>1602</v>
      </c>
      <c r="I691" s="67" t="s">
        <v>4</v>
      </c>
    </row>
    <row r="692" spans="1:9">
      <c r="A692" s="99">
        <v>45170</v>
      </c>
      <c r="B692" s="66">
        <v>4710353</v>
      </c>
      <c r="C692" s="67" t="s">
        <v>223</v>
      </c>
      <c r="D692" s="67" t="s">
        <v>222</v>
      </c>
      <c r="E692" s="75">
        <v>44896</v>
      </c>
      <c r="F692" s="66">
        <v>2022</v>
      </c>
      <c r="G692" s="76">
        <v>2022</v>
      </c>
      <c r="H692" s="67" t="s">
        <v>1600</v>
      </c>
      <c r="I692" s="67" t="s">
        <v>10</v>
      </c>
    </row>
    <row r="693" spans="1:9">
      <c r="A693" s="99">
        <v>45170</v>
      </c>
      <c r="B693" s="66">
        <v>4333323</v>
      </c>
      <c r="C693" s="67" t="s">
        <v>251</v>
      </c>
      <c r="D693" s="67" t="s">
        <v>250</v>
      </c>
      <c r="E693" s="75">
        <v>44589</v>
      </c>
      <c r="F693" s="66">
        <v>2021</v>
      </c>
      <c r="G693" s="76">
        <v>2021</v>
      </c>
      <c r="H693" s="67" t="s">
        <v>1600</v>
      </c>
      <c r="I693" s="67" t="s">
        <v>10</v>
      </c>
    </row>
    <row r="694" spans="1:9">
      <c r="A694" s="99">
        <v>45170</v>
      </c>
      <c r="B694" s="66">
        <v>4443596</v>
      </c>
      <c r="C694" s="67" t="s">
        <v>237</v>
      </c>
      <c r="D694" s="67" t="s">
        <v>236</v>
      </c>
      <c r="E694" s="75">
        <v>44847</v>
      </c>
      <c r="F694" s="66">
        <v>2022</v>
      </c>
      <c r="G694" s="76">
        <v>2022</v>
      </c>
      <c r="H694" s="67" t="s">
        <v>1600</v>
      </c>
      <c r="I694" s="67" t="s">
        <v>10</v>
      </c>
    </row>
    <row r="695" spans="1:9">
      <c r="A695" s="99">
        <v>45170</v>
      </c>
      <c r="B695" s="66">
        <v>4246629</v>
      </c>
      <c r="C695" s="67" t="s">
        <v>207</v>
      </c>
      <c r="D695" s="67" t="s">
        <v>206</v>
      </c>
      <c r="E695" s="75">
        <v>44655</v>
      </c>
      <c r="F695" s="66">
        <v>2020</v>
      </c>
      <c r="G695" s="76">
        <v>2021</v>
      </c>
      <c r="H695" s="67" t="s">
        <v>1600</v>
      </c>
      <c r="I695" s="67" t="s">
        <v>10</v>
      </c>
    </row>
    <row r="696" spans="1:9">
      <c r="A696" s="99">
        <v>45170</v>
      </c>
      <c r="B696" s="66">
        <v>4684057</v>
      </c>
      <c r="C696" s="67" t="s">
        <v>194</v>
      </c>
      <c r="D696" s="67" t="s">
        <v>193</v>
      </c>
      <c r="E696" s="75">
        <v>44886</v>
      </c>
      <c r="F696" s="66">
        <v>2022</v>
      </c>
      <c r="G696" s="76">
        <v>2022</v>
      </c>
      <c r="H696" s="67" t="s">
        <v>1603</v>
      </c>
      <c r="I696" s="67" t="s">
        <v>9</v>
      </c>
    </row>
    <row r="697" spans="1:9">
      <c r="A697" s="99">
        <v>45170</v>
      </c>
      <c r="B697" s="66">
        <v>4707132</v>
      </c>
      <c r="C697" s="67" t="s">
        <v>253</v>
      </c>
      <c r="D697" s="67" t="s">
        <v>252</v>
      </c>
      <c r="E697" s="75">
        <v>44896</v>
      </c>
      <c r="F697" s="66">
        <v>2022</v>
      </c>
      <c r="G697" s="76">
        <v>2022</v>
      </c>
      <c r="H697" s="67" t="s">
        <v>1606</v>
      </c>
      <c r="I697" s="67" t="s">
        <v>15</v>
      </c>
    </row>
    <row r="698" spans="1:9">
      <c r="A698" s="99">
        <v>45170</v>
      </c>
      <c r="B698" s="66">
        <v>4733193</v>
      </c>
      <c r="C698" s="67" t="s">
        <v>209</v>
      </c>
      <c r="D698" s="67" t="s">
        <v>208</v>
      </c>
      <c r="E698" s="75">
        <v>44959</v>
      </c>
      <c r="F698" s="66">
        <v>2022</v>
      </c>
      <c r="G698" s="76">
        <v>2022</v>
      </c>
      <c r="H698" s="67" t="s">
        <v>1600</v>
      </c>
      <c r="I698" s="67" t="s">
        <v>10</v>
      </c>
    </row>
    <row r="699" spans="1:9">
      <c r="A699" s="99">
        <v>45170</v>
      </c>
      <c r="B699" s="66">
        <v>4153450</v>
      </c>
      <c r="C699" s="67" t="s">
        <v>249</v>
      </c>
      <c r="D699" s="67" t="s">
        <v>248</v>
      </c>
      <c r="E699" s="75">
        <v>44987</v>
      </c>
      <c r="F699" s="66">
        <v>2022</v>
      </c>
      <c r="G699" s="76">
        <v>2022</v>
      </c>
      <c r="H699" s="67" t="s">
        <v>1603</v>
      </c>
      <c r="I699" s="67" t="s">
        <v>9</v>
      </c>
    </row>
    <row r="700" spans="1:9">
      <c r="A700" s="99">
        <v>45170</v>
      </c>
      <c r="B700" s="66">
        <v>4653063</v>
      </c>
      <c r="C700" s="67" t="s">
        <v>205</v>
      </c>
      <c r="D700" s="67" t="s">
        <v>204</v>
      </c>
      <c r="E700" s="75">
        <v>45064</v>
      </c>
      <c r="F700" s="66">
        <v>2022</v>
      </c>
      <c r="G700" s="76">
        <v>2023</v>
      </c>
      <c r="H700" s="67" t="s">
        <v>1600</v>
      </c>
      <c r="I700" s="67" t="s">
        <v>10</v>
      </c>
    </row>
    <row r="701" spans="1:9">
      <c r="A701" s="99">
        <v>45170</v>
      </c>
      <c r="B701" s="66">
        <v>4404678</v>
      </c>
      <c r="C701" s="67" t="s">
        <v>184</v>
      </c>
      <c r="D701" s="67" t="s">
        <v>183</v>
      </c>
      <c r="E701" s="75">
        <v>44616</v>
      </c>
      <c r="F701" s="66">
        <v>2021</v>
      </c>
      <c r="G701" s="76">
        <v>2021</v>
      </c>
      <c r="H701" s="67" t="s">
        <v>1603</v>
      </c>
      <c r="I701" s="67" t="s">
        <v>9</v>
      </c>
    </row>
    <row r="702" spans="1:9">
      <c r="A702" s="99">
        <v>45170</v>
      </c>
      <c r="B702" s="66">
        <v>4244159</v>
      </c>
      <c r="C702" s="67" t="s">
        <v>198</v>
      </c>
      <c r="D702" s="67" t="s">
        <v>197</v>
      </c>
      <c r="E702" s="75">
        <v>44474</v>
      </c>
      <c r="F702" s="66">
        <v>2020</v>
      </c>
      <c r="G702" s="76">
        <v>2021</v>
      </c>
      <c r="H702" s="67" t="s">
        <v>1600</v>
      </c>
      <c r="I702" s="67" t="s">
        <v>10</v>
      </c>
    </row>
    <row r="703" spans="1:9">
      <c r="A703" s="99">
        <v>45170</v>
      </c>
      <c r="B703" s="66">
        <v>4270755</v>
      </c>
      <c r="C703" s="67" t="s">
        <v>196</v>
      </c>
      <c r="D703" s="67" t="s">
        <v>195</v>
      </c>
      <c r="E703" s="75">
        <v>44806</v>
      </c>
      <c r="F703" s="66">
        <v>2020</v>
      </c>
      <c r="G703" s="76">
        <v>2022</v>
      </c>
      <c r="H703" s="67" t="s">
        <v>1603</v>
      </c>
      <c r="I703" s="67" t="s">
        <v>9</v>
      </c>
    </row>
    <row r="704" spans="1:9">
      <c r="A704" s="99">
        <v>45170</v>
      </c>
      <c r="B704" s="66">
        <v>4326903</v>
      </c>
      <c r="C704" s="67" t="s">
        <v>189</v>
      </c>
      <c r="D704" s="67" t="s">
        <v>188</v>
      </c>
      <c r="E704" s="75">
        <v>44685</v>
      </c>
      <c r="F704" s="66">
        <v>2021</v>
      </c>
      <c r="G704" s="76">
        <v>2022</v>
      </c>
      <c r="H704" s="67" t="s">
        <v>1600</v>
      </c>
      <c r="I704" s="67" t="s">
        <v>10</v>
      </c>
    </row>
    <row r="705" spans="1:9">
      <c r="A705" s="99">
        <v>45170</v>
      </c>
      <c r="B705" s="66">
        <v>4175456</v>
      </c>
      <c r="C705" s="67" t="s">
        <v>203</v>
      </c>
      <c r="D705" s="67" t="s">
        <v>202</v>
      </c>
      <c r="E705" s="75">
        <v>45075</v>
      </c>
      <c r="F705" s="66">
        <v>2020</v>
      </c>
      <c r="G705" s="76">
        <v>2023</v>
      </c>
      <c r="H705" s="67" t="s">
        <v>1600</v>
      </c>
      <c r="I705" s="67" t="s">
        <v>10</v>
      </c>
    </row>
    <row r="706" spans="1:9">
      <c r="A706" s="99">
        <v>45170</v>
      </c>
      <c r="B706" s="66">
        <v>4202546</v>
      </c>
      <c r="C706" s="67" t="s">
        <v>191</v>
      </c>
      <c r="D706" s="67" t="s">
        <v>190</v>
      </c>
      <c r="E706" s="75">
        <v>44448</v>
      </c>
      <c r="F706" s="66">
        <v>2020</v>
      </c>
      <c r="G706" s="76">
        <v>2021</v>
      </c>
      <c r="H706" s="67" t="s">
        <v>1600</v>
      </c>
      <c r="I706" s="67" t="s">
        <v>10</v>
      </c>
    </row>
    <row r="707" spans="1:9">
      <c r="A707" s="99">
        <v>45170</v>
      </c>
      <c r="B707" s="66">
        <v>4752318</v>
      </c>
      <c r="C707" s="67" t="s">
        <v>201</v>
      </c>
      <c r="D707" s="67" t="s">
        <v>200</v>
      </c>
      <c r="E707" s="75">
        <v>45127</v>
      </c>
      <c r="F707" s="66">
        <v>2022</v>
      </c>
      <c r="G707" s="76">
        <v>2023</v>
      </c>
      <c r="H707" s="67" t="s">
        <v>1600</v>
      </c>
      <c r="I707" s="67" t="s">
        <v>10</v>
      </c>
    </row>
    <row r="708" spans="1:9">
      <c r="A708" s="99">
        <v>45170</v>
      </c>
      <c r="B708" s="66">
        <v>4434779</v>
      </c>
      <c r="C708" s="67" t="s">
        <v>182</v>
      </c>
      <c r="D708" s="67" t="s">
        <v>181</v>
      </c>
      <c r="E708" s="75">
        <v>44589</v>
      </c>
      <c r="F708" s="66">
        <v>2021</v>
      </c>
      <c r="G708" s="76">
        <v>2021</v>
      </c>
      <c r="H708" s="67" t="s">
        <v>1602</v>
      </c>
      <c r="I708" s="67" t="s">
        <v>4</v>
      </c>
    </row>
    <row r="709" spans="1:9">
      <c r="A709" s="99">
        <v>45170</v>
      </c>
      <c r="B709" s="66">
        <v>3495006</v>
      </c>
      <c r="C709" s="67" t="s">
        <v>187</v>
      </c>
      <c r="D709" s="67" t="s">
        <v>186</v>
      </c>
      <c r="E709" s="75">
        <v>44630</v>
      </c>
      <c r="F709" s="66">
        <v>2018</v>
      </c>
      <c r="G709" s="76">
        <v>2021</v>
      </c>
      <c r="H709" s="67" t="s">
        <v>1603</v>
      </c>
      <c r="I709" s="67" t="s">
        <v>9</v>
      </c>
    </row>
    <row r="710" spans="1:9">
      <c r="A710" s="99">
        <v>45170</v>
      </c>
      <c r="B710" s="66">
        <v>4470025</v>
      </c>
      <c r="C710" s="67" t="s">
        <v>144</v>
      </c>
      <c r="D710" s="67" t="s">
        <v>143</v>
      </c>
      <c r="E710" s="75">
        <v>45021</v>
      </c>
      <c r="F710" s="66">
        <v>2021</v>
      </c>
      <c r="G710" s="76">
        <v>2022</v>
      </c>
      <c r="H710" s="67" t="s">
        <v>1600</v>
      </c>
      <c r="I710" s="67" t="s">
        <v>10</v>
      </c>
    </row>
    <row r="711" spans="1:9">
      <c r="A711" s="99">
        <v>45170</v>
      </c>
      <c r="B711" s="66">
        <v>4881891</v>
      </c>
      <c r="C711" s="67" t="s">
        <v>172</v>
      </c>
      <c r="D711" s="67" t="s">
        <v>171</v>
      </c>
      <c r="E711" s="75">
        <v>45035</v>
      </c>
      <c r="F711" s="66">
        <v>2022</v>
      </c>
      <c r="G711" s="76">
        <v>2022</v>
      </c>
      <c r="H711" s="67" t="s">
        <v>1600</v>
      </c>
      <c r="I711" s="67" t="s">
        <v>10</v>
      </c>
    </row>
    <row r="712" spans="1:9">
      <c r="A712" s="99">
        <v>45170</v>
      </c>
      <c r="B712" s="66">
        <v>4330282</v>
      </c>
      <c r="C712" s="67" t="s">
        <v>176</v>
      </c>
      <c r="D712" s="67" t="s">
        <v>175</v>
      </c>
      <c r="E712" s="75">
        <v>44621</v>
      </c>
      <c r="F712" s="66">
        <v>2021</v>
      </c>
      <c r="G712" s="76">
        <v>2021</v>
      </c>
      <c r="H712" s="67" t="s">
        <v>1600</v>
      </c>
      <c r="I712" s="67" t="s">
        <v>10</v>
      </c>
    </row>
    <row r="713" spans="1:9">
      <c r="A713" s="99">
        <v>45170</v>
      </c>
      <c r="B713" s="66">
        <v>4722195</v>
      </c>
      <c r="C713" s="67" t="s">
        <v>160</v>
      </c>
      <c r="D713" s="67" t="s">
        <v>159</v>
      </c>
      <c r="E713" s="75">
        <v>45135</v>
      </c>
      <c r="F713" s="66">
        <v>2022</v>
      </c>
      <c r="G713" s="76">
        <v>2023</v>
      </c>
      <c r="H713" s="67" t="s">
        <v>1600</v>
      </c>
      <c r="I713" s="67" t="s">
        <v>10</v>
      </c>
    </row>
    <row r="714" spans="1:9">
      <c r="A714" s="99">
        <v>45170</v>
      </c>
      <c r="B714" s="66">
        <v>4686125</v>
      </c>
      <c r="C714" s="67" t="s">
        <v>152</v>
      </c>
      <c r="D714" s="67" t="s">
        <v>151</v>
      </c>
      <c r="E714" s="75">
        <v>44823</v>
      </c>
      <c r="F714" s="66">
        <v>2022</v>
      </c>
      <c r="G714" s="76">
        <v>2022</v>
      </c>
      <c r="H714" s="67" t="s">
        <v>1600</v>
      </c>
      <c r="I714" s="67" t="s">
        <v>10</v>
      </c>
    </row>
    <row r="715" spans="1:9">
      <c r="A715" s="99">
        <v>45170</v>
      </c>
      <c r="B715" s="66">
        <v>4381843</v>
      </c>
      <c r="C715" s="67" t="s">
        <v>146</v>
      </c>
      <c r="D715" s="67" t="s">
        <v>145</v>
      </c>
      <c r="E715" s="75">
        <v>44670</v>
      </c>
      <c r="F715" s="66">
        <v>2021</v>
      </c>
      <c r="G715" s="76">
        <v>2021</v>
      </c>
      <c r="H715" s="67" t="s">
        <v>1600</v>
      </c>
      <c r="I715" s="67" t="s">
        <v>10</v>
      </c>
    </row>
    <row r="716" spans="1:9">
      <c r="A716" s="99">
        <v>45170</v>
      </c>
      <c r="B716" s="66">
        <v>4293562</v>
      </c>
      <c r="C716" s="67" t="s">
        <v>154</v>
      </c>
      <c r="D716" s="67" t="s">
        <v>153</v>
      </c>
      <c r="E716" s="75">
        <v>44594</v>
      </c>
      <c r="F716" s="66">
        <v>2020</v>
      </c>
      <c r="G716" s="76">
        <v>2021</v>
      </c>
      <c r="H716" s="67" t="s">
        <v>1609</v>
      </c>
      <c r="I716" s="67" t="s">
        <v>18</v>
      </c>
    </row>
    <row r="717" spans="1:9">
      <c r="A717" s="99">
        <v>45170</v>
      </c>
      <c r="B717" s="66">
        <v>4520162</v>
      </c>
      <c r="C717" s="67" t="s">
        <v>158</v>
      </c>
      <c r="D717" s="67" t="s">
        <v>157</v>
      </c>
      <c r="E717" s="75">
        <v>44910</v>
      </c>
      <c r="F717" s="66">
        <v>2021</v>
      </c>
      <c r="G717" s="76">
        <v>2022</v>
      </c>
      <c r="H717" s="67" t="s">
        <v>1600</v>
      </c>
      <c r="I717" s="67" t="s">
        <v>10</v>
      </c>
    </row>
    <row r="718" spans="1:9">
      <c r="A718" s="99">
        <v>45170</v>
      </c>
      <c r="B718" s="66">
        <v>4136003</v>
      </c>
      <c r="C718" s="67" t="s">
        <v>168</v>
      </c>
      <c r="D718" s="67" t="s">
        <v>167</v>
      </c>
      <c r="E718" s="75">
        <v>44897</v>
      </c>
      <c r="F718" s="66">
        <v>2020</v>
      </c>
      <c r="G718" s="76">
        <v>2022</v>
      </c>
      <c r="H718" s="67" t="s">
        <v>1600</v>
      </c>
      <c r="I718" s="67" t="s">
        <v>10</v>
      </c>
    </row>
    <row r="719" spans="1:9">
      <c r="A719" s="99">
        <v>45170</v>
      </c>
      <c r="B719" s="66">
        <v>4558606</v>
      </c>
      <c r="C719" s="67" t="s">
        <v>180</v>
      </c>
      <c r="D719" s="67" t="s">
        <v>179</v>
      </c>
      <c r="E719" s="75">
        <v>45111</v>
      </c>
      <c r="F719" s="66">
        <v>2021</v>
      </c>
      <c r="G719" s="76">
        <v>2023</v>
      </c>
      <c r="H719" s="67" t="s">
        <v>1606</v>
      </c>
      <c r="I719" s="67" t="s">
        <v>15</v>
      </c>
    </row>
    <row r="720" spans="1:9">
      <c r="A720" s="99">
        <v>45170</v>
      </c>
      <c r="B720" s="66">
        <v>4360042</v>
      </c>
      <c r="C720" s="67" t="s">
        <v>164</v>
      </c>
      <c r="D720" s="67" t="s">
        <v>163</v>
      </c>
      <c r="E720" s="75">
        <v>44608</v>
      </c>
      <c r="F720" s="66">
        <v>2021</v>
      </c>
      <c r="G720" s="76">
        <v>2021</v>
      </c>
      <c r="H720" s="67" t="s">
        <v>1607</v>
      </c>
      <c r="I720" s="67" t="s">
        <v>12</v>
      </c>
    </row>
    <row r="721" spans="1:9">
      <c r="A721" s="99">
        <v>45170</v>
      </c>
      <c r="B721" s="66">
        <v>4839526</v>
      </c>
      <c r="C721" s="67" t="s">
        <v>170</v>
      </c>
      <c r="D721" s="67" t="s">
        <v>169</v>
      </c>
      <c r="E721" s="75">
        <v>45133</v>
      </c>
      <c r="F721" s="66">
        <v>2022</v>
      </c>
      <c r="G721" s="76">
        <v>2023</v>
      </c>
      <c r="H721" s="67" t="s">
        <v>1600</v>
      </c>
      <c r="I721" s="67" t="s">
        <v>10</v>
      </c>
    </row>
    <row r="722" spans="1:9">
      <c r="A722" s="99">
        <v>45170</v>
      </c>
      <c r="B722" s="66">
        <v>4670728</v>
      </c>
      <c r="C722" s="67" t="s">
        <v>174</v>
      </c>
      <c r="D722" s="67" t="s">
        <v>173</v>
      </c>
      <c r="E722" s="75">
        <v>45127</v>
      </c>
      <c r="F722" s="66">
        <v>2022</v>
      </c>
      <c r="G722" s="76">
        <v>2023</v>
      </c>
      <c r="H722" s="67" t="s">
        <v>1600</v>
      </c>
      <c r="I722" s="67" t="s">
        <v>10</v>
      </c>
    </row>
    <row r="723" spans="1:9">
      <c r="A723" s="99">
        <v>45170</v>
      </c>
      <c r="B723" s="66">
        <v>4680199</v>
      </c>
      <c r="C723" s="67" t="s">
        <v>150</v>
      </c>
      <c r="D723" s="67" t="s">
        <v>149</v>
      </c>
      <c r="E723" s="75">
        <v>45142</v>
      </c>
      <c r="F723" s="66">
        <v>2022</v>
      </c>
      <c r="G723" s="76">
        <v>2023</v>
      </c>
      <c r="H723" s="67" t="s">
        <v>1603</v>
      </c>
      <c r="I723" s="67" t="s">
        <v>9</v>
      </c>
    </row>
    <row r="724" spans="1:9">
      <c r="A724" s="99">
        <v>45170</v>
      </c>
      <c r="B724" s="66">
        <v>4573492</v>
      </c>
      <c r="C724" s="67" t="s">
        <v>178</v>
      </c>
      <c r="D724" s="67" t="s">
        <v>177</v>
      </c>
      <c r="E724" s="75">
        <v>45160</v>
      </c>
      <c r="F724" s="66">
        <v>2021</v>
      </c>
      <c r="G724" s="76">
        <v>2023</v>
      </c>
      <c r="H724" s="67" t="s">
        <v>1603</v>
      </c>
      <c r="I724" s="67" t="s">
        <v>9</v>
      </c>
    </row>
    <row r="725" spans="1:9">
      <c r="A725" s="99">
        <v>45170</v>
      </c>
      <c r="B725" s="66">
        <v>4082864</v>
      </c>
      <c r="C725" s="67" t="s">
        <v>156</v>
      </c>
      <c r="D725" s="67" t="s">
        <v>155</v>
      </c>
      <c r="E725" s="75">
        <v>44194</v>
      </c>
      <c r="F725" s="66">
        <v>2020</v>
      </c>
      <c r="G725" s="76">
        <v>2020</v>
      </c>
      <c r="H725" s="67" t="s">
        <v>1600</v>
      </c>
      <c r="I725" s="67" t="s">
        <v>10</v>
      </c>
    </row>
    <row r="726" spans="1:9">
      <c r="A726" s="99">
        <v>45170</v>
      </c>
      <c r="B726" s="66">
        <v>4252402</v>
      </c>
      <c r="C726" s="67" t="s">
        <v>166</v>
      </c>
      <c r="D726" s="67" t="s">
        <v>165</v>
      </c>
      <c r="E726" s="75">
        <v>44448</v>
      </c>
      <c r="F726" s="66">
        <v>2020</v>
      </c>
      <c r="G726" s="76">
        <v>2021</v>
      </c>
      <c r="H726" s="67" t="s">
        <v>1604</v>
      </c>
      <c r="I726" s="67" t="s">
        <v>14</v>
      </c>
    </row>
    <row r="727" spans="1:9">
      <c r="A727" s="99">
        <v>45170</v>
      </c>
      <c r="B727" s="66">
        <v>4360466</v>
      </c>
      <c r="C727" s="67" t="s">
        <v>148</v>
      </c>
      <c r="D727" s="67" t="s">
        <v>147</v>
      </c>
      <c r="E727" s="75">
        <v>44446</v>
      </c>
      <c r="F727" s="66">
        <v>2021</v>
      </c>
      <c r="G727" s="76">
        <v>2021</v>
      </c>
      <c r="H727" s="67" t="s">
        <v>1611</v>
      </c>
      <c r="I727" s="67" t="s">
        <v>11</v>
      </c>
    </row>
    <row r="728" spans="1:9">
      <c r="A728" s="99">
        <v>45170</v>
      </c>
      <c r="B728" s="66">
        <v>4733945</v>
      </c>
      <c r="C728" s="67" t="s">
        <v>162</v>
      </c>
      <c r="D728" s="67" t="s">
        <v>161</v>
      </c>
      <c r="E728" s="75">
        <v>45005</v>
      </c>
      <c r="F728" s="66">
        <v>2022</v>
      </c>
      <c r="G728" s="76">
        <v>2022</v>
      </c>
      <c r="H728" s="67" t="s">
        <v>1602</v>
      </c>
      <c r="I728" s="67" t="s">
        <v>4</v>
      </c>
    </row>
    <row r="729" spans="1:9">
      <c r="A729" s="99">
        <v>45170</v>
      </c>
      <c r="B729" s="66">
        <v>4478261</v>
      </c>
      <c r="C729" s="67" t="s">
        <v>110</v>
      </c>
      <c r="D729" s="67" t="s">
        <v>109</v>
      </c>
      <c r="E729" s="75">
        <v>44903</v>
      </c>
      <c r="F729" s="66">
        <v>2021</v>
      </c>
      <c r="G729" s="76">
        <v>2022</v>
      </c>
      <c r="H729" s="67" t="s">
        <v>1600</v>
      </c>
      <c r="I729" s="67" t="s">
        <v>10</v>
      </c>
    </row>
    <row r="730" spans="1:9">
      <c r="A730" s="99">
        <v>45170</v>
      </c>
      <c r="B730" s="66">
        <v>4436670</v>
      </c>
      <c r="C730" s="67" t="s">
        <v>96</v>
      </c>
      <c r="D730" s="67" t="s">
        <v>95</v>
      </c>
      <c r="E730" s="75">
        <v>44988</v>
      </c>
      <c r="F730" s="66">
        <v>2021</v>
      </c>
      <c r="G730" s="76">
        <v>2022</v>
      </c>
      <c r="H730" s="67" t="s">
        <v>1600</v>
      </c>
      <c r="I730" s="67" t="s">
        <v>10</v>
      </c>
    </row>
    <row r="731" spans="1:9">
      <c r="A731" s="99">
        <v>45170</v>
      </c>
      <c r="B731" s="66">
        <v>4607396</v>
      </c>
      <c r="C731" s="67" t="s">
        <v>92</v>
      </c>
      <c r="D731" s="67" t="s">
        <v>91</v>
      </c>
      <c r="E731" s="75">
        <v>44910</v>
      </c>
      <c r="F731" s="66">
        <v>2022</v>
      </c>
      <c r="G731" s="76">
        <v>2022</v>
      </c>
      <c r="H731" s="67" t="s">
        <v>1600</v>
      </c>
      <c r="I731" s="67" t="s">
        <v>10</v>
      </c>
    </row>
    <row r="732" spans="1:9">
      <c r="A732" s="99">
        <v>45170</v>
      </c>
      <c r="B732" s="66">
        <v>4136725</v>
      </c>
      <c r="C732" s="67" t="s">
        <v>136</v>
      </c>
      <c r="D732" s="67" t="s">
        <v>135</v>
      </c>
      <c r="E732" s="75">
        <v>44364</v>
      </c>
      <c r="F732" s="66">
        <v>2020</v>
      </c>
      <c r="G732" s="76">
        <v>2021</v>
      </c>
      <c r="H732" s="67" t="s">
        <v>1600</v>
      </c>
      <c r="I732" s="67" t="s">
        <v>10</v>
      </c>
    </row>
    <row r="733" spans="1:9">
      <c r="A733" s="99">
        <v>45170</v>
      </c>
      <c r="B733" s="66">
        <v>4397110</v>
      </c>
      <c r="C733" s="67" t="s">
        <v>112</v>
      </c>
      <c r="D733" s="67" t="s">
        <v>111</v>
      </c>
      <c r="E733" s="75">
        <v>44839</v>
      </c>
      <c r="F733" s="66">
        <v>2021</v>
      </c>
      <c r="G733" s="76">
        <v>2022</v>
      </c>
      <c r="H733" s="67" t="s">
        <v>1600</v>
      </c>
      <c r="I733" s="67" t="s">
        <v>10</v>
      </c>
    </row>
    <row r="734" spans="1:9">
      <c r="A734" s="99">
        <v>45170</v>
      </c>
      <c r="B734" s="66">
        <v>4640785</v>
      </c>
      <c r="C734" s="67" t="s">
        <v>126</v>
      </c>
      <c r="D734" s="67" t="s">
        <v>125</v>
      </c>
      <c r="E734" s="75">
        <v>45177</v>
      </c>
      <c r="F734" s="66">
        <v>2022</v>
      </c>
      <c r="G734" s="76">
        <v>2023</v>
      </c>
      <c r="H734" s="67" t="s">
        <v>1600</v>
      </c>
      <c r="I734" s="67" t="s">
        <v>10</v>
      </c>
    </row>
    <row r="735" spans="1:9">
      <c r="A735" s="99">
        <v>45170</v>
      </c>
      <c r="B735" s="66">
        <v>4615730</v>
      </c>
      <c r="C735" s="67" t="s">
        <v>128</v>
      </c>
      <c r="D735" s="67" t="s">
        <v>127</v>
      </c>
      <c r="E735" s="75">
        <v>45091</v>
      </c>
      <c r="F735" s="66">
        <v>2022</v>
      </c>
      <c r="G735" s="76">
        <v>2023</v>
      </c>
      <c r="H735" s="67" t="s">
        <v>1606</v>
      </c>
      <c r="I735" s="67" t="s">
        <v>15</v>
      </c>
    </row>
    <row r="736" spans="1:9">
      <c r="A736" s="99">
        <v>45170</v>
      </c>
      <c r="B736" s="66">
        <v>4320905</v>
      </c>
      <c r="C736" s="67" t="s">
        <v>134</v>
      </c>
      <c r="D736" s="67" t="s">
        <v>133</v>
      </c>
      <c r="E736" s="75">
        <v>44789</v>
      </c>
      <c r="F736" s="66">
        <v>2021</v>
      </c>
      <c r="G736" s="76">
        <v>2022</v>
      </c>
      <c r="H736" s="67" t="s">
        <v>1603</v>
      </c>
      <c r="I736" s="67" t="s">
        <v>9</v>
      </c>
    </row>
    <row r="737" spans="1:9">
      <c r="A737" s="99">
        <v>45170</v>
      </c>
      <c r="B737" s="66">
        <v>4566515</v>
      </c>
      <c r="C737" s="67" t="s">
        <v>122</v>
      </c>
      <c r="D737" s="67" t="s">
        <v>121</v>
      </c>
      <c r="E737" s="75">
        <v>45093</v>
      </c>
      <c r="F737" s="66">
        <v>2021</v>
      </c>
      <c r="G737" s="76">
        <v>2023</v>
      </c>
      <c r="H737" s="67" t="s">
        <v>1600</v>
      </c>
      <c r="I737" s="67" t="s">
        <v>10</v>
      </c>
    </row>
    <row r="738" spans="1:9">
      <c r="A738" s="99">
        <v>45170</v>
      </c>
      <c r="B738" s="66">
        <v>4298229</v>
      </c>
      <c r="C738" s="67" t="s">
        <v>100</v>
      </c>
      <c r="D738" s="67" t="s">
        <v>99</v>
      </c>
      <c r="E738" s="75">
        <v>44596</v>
      </c>
      <c r="F738" s="66">
        <v>2020</v>
      </c>
      <c r="G738" s="76">
        <v>2021</v>
      </c>
      <c r="H738" s="67" t="s">
        <v>1600</v>
      </c>
      <c r="I738" s="67" t="s">
        <v>10</v>
      </c>
    </row>
    <row r="739" spans="1:9">
      <c r="A739" s="99">
        <v>45170</v>
      </c>
      <c r="B739" s="66">
        <v>4237164</v>
      </c>
      <c r="C739" s="67" t="s">
        <v>102</v>
      </c>
      <c r="D739" s="67" t="s">
        <v>101</v>
      </c>
      <c r="E739" s="75">
        <v>44959</v>
      </c>
      <c r="F739" s="66">
        <v>2020</v>
      </c>
      <c r="G739" s="76">
        <v>2022</v>
      </c>
      <c r="H739" s="67" t="s">
        <v>1606</v>
      </c>
      <c r="I739" s="67" t="s">
        <v>15</v>
      </c>
    </row>
    <row r="740" spans="1:9">
      <c r="A740" s="99">
        <v>45170</v>
      </c>
      <c r="B740" s="66">
        <v>4709336</v>
      </c>
      <c r="C740" s="67" t="s">
        <v>138</v>
      </c>
      <c r="D740" s="67" t="s">
        <v>137</v>
      </c>
      <c r="E740" s="75">
        <v>45142</v>
      </c>
      <c r="F740" s="66">
        <v>2022</v>
      </c>
      <c r="G740" s="76">
        <v>2023</v>
      </c>
      <c r="H740" s="67" t="s">
        <v>1601</v>
      </c>
      <c r="I740" s="67" t="s">
        <v>13</v>
      </c>
    </row>
    <row r="741" spans="1:9">
      <c r="A741" s="99">
        <v>45170</v>
      </c>
      <c r="B741" s="66">
        <v>4599368</v>
      </c>
      <c r="C741" s="67" t="s">
        <v>108</v>
      </c>
      <c r="D741" s="67" t="s">
        <v>107</v>
      </c>
      <c r="E741" s="75">
        <v>44778</v>
      </c>
      <c r="F741" s="66">
        <v>2022</v>
      </c>
      <c r="G741" s="76">
        <v>2022</v>
      </c>
      <c r="H741" s="67" t="s">
        <v>1600</v>
      </c>
      <c r="I741" s="67" t="s">
        <v>10</v>
      </c>
    </row>
    <row r="742" spans="1:9">
      <c r="A742" s="99">
        <v>45170</v>
      </c>
      <c r="B742" s="66">
        <v>4524041</v>
      </c>
      <c r="C742" s="67" t="s">
        <v>94</v>
      </c>
      <c r="D742" s="67" t="s">
        <v>93</v>
      </c>
      <c r="E742" s="75">
        <v>44923</v>
      </c>
      <c r="F742" s="66">
        <v>2021</v>
      </c>
      <c r="G742" s="76">
        <v>2022</v>
      </c>
      <c r="H742" s="67" t="s">
        <v>1602</v>
      </c>
      <c r="I742" s="67" t="s">
        <v>4</v>
      </c>
    </row>
    <row r="743" spans="1:9">
      <c r="A743" s="99">
        <v>45170</v>
      </c>
      <c r="B743" s="66">
        <v>4311337</v>
      </c>
      <c r="C743" s="67" t="s">
        <v>142</v>
      </c>
      <c r="D743" s="67" t="s">
        <v>141</v>
      </c>
      <c r="E743" s="75">
        <v>45163</v>
      </c>
      <c r="F743" s="66">
        <v>2020</v>
      </c>
      <c r="G743" s="76">
        <v>2023</v>
      </c>
      <c r="H743" s="67" t="s">
        <v>1600</v>
      </c>
      <c r="I743" s="67" t="s">
        <v>10</v>
      </c>
    </row>
    <row r="744" spans="1:9">
      <c r="A744" s="99">
        <v>45170</v>
      </c>
      <c r="B744" s="66">
        <v>4574990</v>
      </c>
      <c r="C744" s="67" t="s">
        <v>120</v>
      </c>
      <c r="D744" s="67" t="s">
        <v>119</v>
      </c>
      <c r="E744" s="75">
        <v>44791</v>
      </c>
      <c r="F744" s="66">
        <v>2022</v>
      </c>
      <c r="G744" s="76">
        <v>2022</v>
      </c>
      <c r="H744" s="67" t="s">
        <v>1600</v>
      </c>
      <c r="I744" s="67" t="s">
        <v>10</v>
      </c>
    </row>
    <row r="745" spans="1:9">
      <c r="A745" s="99">
        <v>45170</v>
      </c>
      <c r="B745" s="66">
        <v>4719947</v>
      </c>
      <c r="C745" s="67" t="s">
        <v>124</v>
      </c>
      <c r="D745" s="67" t="s">
        <v>123</v>
      </c>
      <c r="E745" s="75">
        <v>45140</v>
      </c>
      <c r="F745" s="66">
        <v>2022</v>
      </c>
      <c r="G745" s="76">
        <v>2023</v>
      </c>
      <c r="H745" s="67" t="s">
        <v>1604</v>
      </c>
      <c r="I745" s="67" t="s">
        <v>14</v>
      </c>
    </row>
    <row r="746" spans="1:9">
      <c r="A746" s="99">
        <v>45170</v>
      </c>
      <c r="B746" s="66">
        <v>4404980</v>
      </c>
      <c r="C746" s="67" t="s">
        <v>98</v>
      </c>
      <c r="D746" s="67" t="s">
        <v>97</v>
      </c>
      <c r="E746" s="75">
        <v>44664</v>
      </c>
      <c r="F746" s="66">
        <v>2021</v>
      </c>
      <c r="G746" s="76">
        <v>2021</v>
      </c>
      <c r="H746" s="67" t="s">
        <v>1603</v>
      </c>
      <c r="I746" s="67" t="s">
        <v>9</v>
      </c>
    </row>
    <row r="747" spans="1:9">
      <c r="A747" s="99">
        <v>45170</v>
      </c>
      <c r="B747" s="66">
        <v>4787636</v>
      </c>
      <c r="C747" s="67" t="s">
        <v>104</v>
      </c>
      <c r="D747" s="67" t="s">
        <v>103</v>
      </c>
      <c r="E747" s="75">
        <v>44995</v>
      </c>
      <c r="F747" s="66">
        <v>2022</v>
      </c>
      <c r="G747" s="76">
        <v>2022</v>
      </c>
      <c r="H747" s="67" t="s">
        <v>1600</v>
      </c>
      <c r="I747" s="67" t="s">
        <v>10</v>
      </c>
    </row>
    <row r="748" spans="1:9">
      <c r="A748" s="99">
        <v>45170</v>
      </c>
      <c r="B748" s="66">
        <v>4675776</v>
      </c>
      <c r="C748" s="67" t="s">
        <v>132</v>
      </c>
      <c r="D748" s="67" t="s">
        <v>131</v>
      </c>
      <c r="E748" s="75">
        <v>45070</v>
      </c>
      <c r="F748" s="66">
        <v>2022</v>
      </c>
      <c r="G748" s="76">
        <v>2023</v>
      </c>
      <c r="H748" s="67" t="s">
        <v>1600</v>
      </c>
      <c r="I748" s="67" t="s">
        <v>10</v>
      </c>
    </row>
    <row r="749" spans="1:9">
      <c r="A749" s="99">
        <v>45170</v>
      </c>
      <c r="B749" s="66">
        <v>4715516</v>
      </c>
      <c r="C749" s="67" t="s">
        <v>130</v>
      </c>
      <c r="D749" s="67" t="s">
        <v>129</v>
      </c>
      <c r="E749" s="75">
        <v>45036</v>
      </c>
      <c r="F749" s="66">
        <v>2022</v>
      </c>
      <c r="G749" s="76">
        <v>2022</v>
      </c>
      <c r="H749" s="67" t="s">
        <v>1603</v>
      </c>
      <c r="I749" s="67" t="s">
        <v>9</v>
      </c>
    </row>
    <row r="750" spans="1:9">
      <c r="A750" s="99">
        <v>45170</v>
      </c>
      <c r="B750" s="66">
        <v>4396862</v>
      </c>
      <c r="C750" s="67" t="s">
        <v>114</v>
      </c>
      <c r="D750" s="67" t="s">
        <v>113</v>
      </c>
      <c r="E750" s="75">
        <v>44943</v>
      </c>
      <c r="F750" s="66">
        <v>2021</v>
      </c>
      <c r="G750" s="76">
        <v>2022</v>
      </c>
      <c r="H750" s="67" t="s">
        <v>1606</v>
      </c>
      <c r="I750" s="67" t="s">
        <v>15</v>
      </c>
    </row>
    <row r="751" spans="1:9">
      <c r="A751" s="99">
        <v>45170</v>
      </c>
      <c r="B751" s="66">
        <v>4450511</v>
      </c>
      <c r="C751" s="67" t="s">
        <v>106</v>
      </c>
      <c r="D751" s="67" t="s">
        <v>105</v>
      </c>
      <c r="E751" s="75">
        <v>44722</v>
      </c>
      <c r="F751" s="66">
        <v>2021</v>
      </c>
      <c r="G751" s="76">
        <v>2022</v>
      </c>
      <c r="H751" s="67" t="s">
        <v>1603</v>
      </c>
      <c r="I751" s="67" t="s">
        <v>9</v>
      </c>
    </row>
    <row r="752" spans="1:9">
      <c r="A752" s="99">
        <v>45170</v>
      </c>
      <c r="B752" s="66">
        <v>4837429</v>
      </c>
      <c r="C752" s="67" t="s">
        <v>116</v>
      </c>
      <c r="D752" s="67" t="s">
        <v>115</v>
      </c>
      <c r="E752" s="75">
        <v>45086</v>
      </c>
      <c r="F752" s="66">
        <v>2022</v>
      </c>
      <c r="G752" s="76">
        <v>2023</v>
      </c>
      <c r="H752" s="67" t="s">
        <v>1600</v>
      </c>
      <c r="I752" s="67" t="s">
        <v>10</v>
      </c>
    </row>
    <row r="753" spans="1:9">
      <c r="A753" s="99">
        <v>45170</v>
      </c>
      <c r="B753" s="66">
        <v>4586166</v>
      </c>
      <c r="C753" s="67" t="s">
        <v>118</v>
      </c>
      <c r="D753" s="67" t="s">
        <v>117</v>
      </c>
      <c r="E753" s="75">
        <v>44951</v>
      </c>
      <c r="F753" s="66">
        <v>2021</v>
      </c>
      <c r="G753" s="76">
        <v>2022</v>
      </c>
      <c r="H753" s="67" t="s">
        <v>1600</v>
      </c>
      <c r="I753" s="67" t="s">
        <v>10</v>
      </c>
    </row>
    <row r="754" spans="1:9">
      <c r="A754" s="99">
        <v>45170</v>
      </c>
      <c r="B754" s="66">
        <v>4373523</v>
      </c>
      <c r="C754" s="67" t="s">
        <v>140</v>
      </c>
      <c r="D754" s="67" t="s">
        <v>139</v>
      </c>
      <c r="E754" s="75">
        <v>44537</v>
      </c>
      <c r="F754" s="66">
        <v>2021</v>
      </c>
      <c r="G754" s="76">
        <v>2021</v>
      </c>
      <c r="H754" s="67" t="s">
        <v>1600</v>
      </c>
      <c r="I754" s="67" t="s">
        <v>10</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sheetPr codeName="Sheet7"/>
  <dimension ref="A1:I775"/>
  <sheetViews>
    <sheetView topLeftCell="D1" workbookViewId="0">
      <selection activeCell="M1" sqref="M1:T1048576"/>
    </sheetView>
  </sheetViews>
  <sheetFormatPr defaultRowHeight="15"/>
  <cols>
    <col min="1" max="1" width="13" style="72" bestFit="1" customWidth="1"/>
    <col min="2" max="2" width="11.140625" style="72" bestFit="1" customWidth="1"/>
    <col min="3" max="3" width="17.7109375" style="72" bestFit="1" customWidth="1"/>
    <col min="4" max="4" width="35.28515625" style="72" bestFit="1" customWidth="1"/>
    <col min="5" max="5" width="16" style="72" bestFit="1" customWidth="1"/>
    <col min="6" max="6" width="19.140625" style="72" bestFit="1" customWidth="1"/>
    <col min="7" max="7" width="18" style="72" bestFit="1" customWidth="1"/>
    <col min="8" max="8" width="12.42578125" style="72" bestFit="1" customWidth="1"/>
    <col min="9" max="9" width="31.85546875" style="72" bestFit="1" customWidth="1"/>
    <col min="10" max="16384" width="9.140625" style="72"/>
  </cols>
  <sheetData>
    <row r="1" spans="1:9">
      <c r="A1" s="98" t="s">
        <v>3343</v>
      </c>
      <c r="B1" s="71" t="s">
        <v>1599</v>
      </c>
      <c r="C1" s="71" t="s">
        <v>1598</v>
      </c>
      <c r="D1" s="71" t="s">
        <v>1597</v>
      </c>
      <c r="E1" s="71" t="s">
        <v>1769</v>
      </c>
      <c r="F1" s="71" t="s">
        <v>1615</v>
      </c>
      <c r="G1" s="71" t="s">
        <v>1770</v>
      </c>
      <c r="H1" s="71" t="s">
        <v>0</v>
      </c>
      <c r="I1" s="71" t="s">
        <v>1</v>
      </c>
    </row>
    <row r="2" spans="1:9">
      <c r="A2" s="73">
        <v>45200</v>
      </c>
      <c r="B2" s="72">
        <v>4336767</v>
      </c>
      <c r="C2" s="71" t="s">
        <v>1585</v>
      </c>
      <c r="D2" s="71" t="s">
        <v>1584</v>
      </c>
      <c r="E2" s="73">
        <v>44364</v>
      </c>
      <c r="F2" s="72">
        <v>2021</v>
      </c>
      <c r="G2" s="72">
        <v>2021</v>
      </c>
      <c r="H2" s="71" t="s">
        <v>1600</v>
      </c>
      <c r="I2" s="71" t="s">
        <v>10</v>
      </c>
    </row>
    <row r="3" spans="1:9">
      <c r="A3" s="73">
        <v>45200</v>
      </c>
      <c r="B3" s="72">
        <v>4374278</v>
      </c>
      <c r="C3" s="71" t="s">
        <v>1592</v>
      </c>
      <c r="D3" s="71" t="s">
        <v>1591</v>
      </c>
      <c r="E3" s="73">
        <v>44868</v>
      </c>
      <c r="F3" s="72">
        <v>2021</v>
      </c>
      <c r="G3" s="72">
        <v>2022</v>
      </c>
      <c r="H3" s="71" t="s">
        <v>1600</v>
      </c>
      <c r="I3" s="71" t="s">
        <v>10</v>
      </c>
    </row>
    <row r="4" spans="1:9">
      <c r="A4" s="73">
        <v>45200</v>
      </c>
      <c r="B4" s="72">
        <v>4317519</v>
      </c>
      <c r="C4" s="71" t="s">
        <v>1569</v>
      </c>
      <c r="D4" s="71" t="s">
        <v>1568</v>
      </c>
      <c r="E4" s="73">
        <v>44655</v>
      </c>
      <c r="F4" s="72">
        <v>2020</v>
      </c>
      <c r="G4" s="72">
        <v>2021</v>
      </c>
      <c r="H4" s="71" t="s">
        <v>1600</v>
      </c>
      <c r="I4" s="71" t="s">
        <v>10</v>
      </c>
    </row>
    <row r="5" spans="1:9">
      <c r="A5" s="73">
        <v>45200</v>
      </c>
      <c r="B5" s="72">
        <v>4503839</v>
      </c>
      <c r="C5" s="71" t="s">
        <v>1543</v>
      </c>
      <c r="D5" s="71" t="s">
        <v>1542</v>
      </c>
      <c r="E5" s="73">
        <v>44901</v>
      </c>
      <c r="F5" s="72">
        <v>2021</v>
      </c>
      <c r="G5" s="72">
        <v>2022</v>
      </c>
      <c r="H5" s="71" t="s">
        <v>1607</v>
      </c>
      <c r="I5" s="71" t="s">
        <v>12</v>
      </c>
    </row>
    <row r="6" spans="1:9">
      <c r="A6" s="73">
        <v>45200</v>
      </c>
      <c r="B6" s="72">
        <v>4535005</v>
      </c>
      <c r="C6" s="71" t="s">
        <v>1577</v>
      </c>
      <c r="D6" s="71" t="s">
        <v>1576</v>
      </c>
      <c r="E6" s="73">
        <v>44874</v>
      </c>
      <c r="F6" s="72">
        <v>2021</v>
      </c>
      <c r="G6" s="72">
        <v>2022</v>
      </c>
      <c r="H6" s="71" t="s">
        <v>1600</v>
      </c>
      <c r="I6" s="71" t="s">
        <v>10</v>
      </c>
    </row>
    <row r="7" spans="1:9">
      <c r="A7" s="73">
        <v>45200</v>
      </c>
      <c r="B7" s="72">
        <v>4791601</v>
      </c>
      <c r="C7" s="71" t="s">
        <v>1561</v>
      </c>
      <c r="D7" s="71" t="s">
        <v>1560</v>
      </c>
      <c r="E7" s="73">
        <v>45065</v>
      </c>
      <c r="F7" s="72">
        <v>2022</v>
      </c>
      <c r="G7" s="72">
        <v>2023</v>
      </c>
      <c r="H7" s="71" t="s">
        <v>1609</v>
      </c>
      <c r="I7" s="71" t="s">
        <v>18</v>
      </c>
    </row>
    <row r="8" spans="1:9">
      <c r="A8" s="73">
        <v>45200</v>
      </c>
      <c r="B8" s="72">
        <v>4418844</v>
      </c>
      <c r="C8" s="71" t="s">
        <v>1594</v>
      </c>
      <c r="D8" s="71" t="s">
        <v>1593</v>
      </c>
      <c r="E8" s="73">
        <v>45079</v>
      </c>
      <c r="F8" s="72">
        <v>2021</v>
      </c>
      <c r="G8" s="72">
        <v>2023</v>
      </c>
      <c r="H8" s="71" t="s">
        <v>1600</v>
      </c>
      <c r="I8" s="71" t="s">
        <v>10</v>
      </c>
    </row>
    <row r="9" spans="1:9">
      <c r="A9" s="73">
        <v>45200</v>
      </c>
      <c r="B9" s="72">
        <v>4461542</v>
      </c>
      <c r="C9" s="71" t="s">
        <v>1545</v>
      </c>
      <c r="D9" s="71" t="s">
        <v>1544</v>
      </c>
      <c r="E9" s="73">
        <v>44897</v>
      </c>
      <c r="F9" s="72">
        <v>2021</v>
      </c>
      <c r="G9" s="72">
        <v>2022</v>
      </c>
      <c r="H9" s="71" t="s">
        <v>1600</v>
      </c>
      <c r="I9" s="71" t="s">
        <v>10</v>
      </c>
    </row>
    <row r="10" spans="1:9">
      <c r="A10" s="73">
        <v>45200</v>
      </c>
      <c r="B10" s="72">
        <v>4492052</v>
      </c>
      <c r="C10" s="71" t="s">
        <v>1559</v>
      </c>
      <c r="D10" s="71" t="s">
        <v>1558</v>
      </c>
      <c r="E10" s="73">
        <v>45114</v>
      </c>
      <c r="F10" s="72">
        <v>2021</v>
      </c>
      <c r="G10" s="72">
        <v>2023</v>
      </c>
      <c r="H10" s="71" t="s">
        <v>1600</v>
      </c>
      <c r="I10" s="71" t="s">
        <v>10</v>
      </c>
    </row>
    <row r="11" spans="1:9">
      <c r="A11" s="73">
        <v>45200</v>
      </c>
      <c r="B11" s="72">
        <v>4295457</v>
      </c>
      <c r="C11" s="71" t="s">
        <v>1571</v>
      </c>
      <c r="D11" s="71" t="s">
        <v>1570</v>
      </c>
      <c r="E11" s="73">
        <v>44967</v>
      </c>
      <c r="F11" s="72">
        <v>2020</v>
      </c>
      <c r="G11" s="72">
        <v>2022</v>
      </c>
      <c r="H11" s="71" t="s">
        <v>1602</v>
      </c>
      <c r="I11" s="71" t="s">
        <v>4</v>
      </c>
    </row>
    <row r="12" spans="1:9">
      <c r="A12" s="73">
        <v>45200</v>
      </c>
      <c r="B12" s="72">
        <v>4526306</v>
      </c>
      <c r="C12" s="71" t="s">
        <v>1579</v>
      </c>
      <c r="D12" s="71" t="s">
        <v>1578</v>
      </c>
      <c r="E12" s="73">
        <v>45050</v>
      </c>
      <c r="F12" s="72">
        <v>2021</v>
      </c>
      <c r="G12" s="72">
        <v>2023</v>
      </c>
      <c r="H12" s="71" t="s">
        <v>1601</v>
      </c>
      <c r="I12" s="71" t="s">
        <v>13</v>
      </c>
    </row>
    <row r="13" spans="1:9">
      <c r="A13" s="73">
        <v>45200</v>
      </c>
      <c r="B13" s="72">
        <v>4532078</v>
      </c>
      <c r="C13" s="71" t="s">
        <v>1567</v>
      </c>
      <c r="D13" s="71" t="s">
        <v>1566</v>
      </c>
      <c r="E13" s="73">
        <v>44677</v>
      </c>
      <c r="F13" s="72">
        <v>2021</v>
      </c>
      <c r="G13" s="72">
        <v>2021</v>
      </c>
      <c r="H13" s="71" t="s">
        <v>1604</v>
      </c>
      <c r="I13" s="71" t="s">
        <v>14</v>
      </c>
    </row>
    <row r="14" spans="1:9">
      <c r="A14" s="73">
        <v>45200</v>
      </c>
      <c r="B14" s="72">
        <v>4765652</v>
      </c>
      <c r="C14" s="71" t="s">
        <v>1616</v>
      </c>
      <c r="D14" s="71" t="s">
        <v>1617</v>
      </c>
      <c r="E14" s="73">
        <v>45187</v>
      </c>
      <c r="F14" s="72">
        <v>2022</v>
      </c>
      <c r="G14" s="72">
        <v>2023</v>
      </c>
      <c r="H14" s="71" t="s">
        <v>1601</v>
      </c>
      <c r="I14" s="71" t="s">
        <v>13</v>
      </c>
    </row>
    <row r="15" spans="1:9">
      <c r="A15" s="73">
        <v>45200</v>
      </c>
      <c r="B15" s="72">
        <v>4215166</v>
      </c>
      <c r="C15" s="71" t="s">
        <v>1547</v>
      </c>
      <c r="D15" s="71" t="s">
        <v>1546</v>
      </c>
      <c r="E15" s="73">
        <v>44403</v>
      </c>
      <c r="F15" s="72">
        <v>2020</v>
      </c>
      <c r="G15" s="72">
        <v>2021</v>
      </c>
      <c r="H15" s="71" t="s">
        <v>1603</v>
      </c>
      <c r="I15" s="71" t="s">
        <v>9</v>
      </c>
    </row>
    <row r="16" spans="1:9">
      <c r="A16" s="73">
        <v>45200</v>
      </c>
      <c r="B16" s="72">
        <v>4415261</v>
      </c>
      <c r="C16" s="71" t="s">
        <v>1581</v>
      </c>
      <c r="D16" s="71" t="s">
        <v>1580</v>
      </c>
      <c r="E16" s="73">
        <v>44679</v>
      </c>
      <c r="F16" s="72">
        <v>2021</v>
      </c>
      <c r="G16" s="72">
        <v>2021</v>
      </c>
      <c r="H16" s="71" t="s">
        <v>1603</v>
      </c>
      <c r="I16" s="71" t="s">
        <v>9</v>
      </c>
    </row>
    <row r="17" spans="1:9">
      <c r="A17" s="73">
        <v>45200</v>
      </c>
      <c r="B17" s="72">
        <v>4656157</v>
      </c>
      <c r="C17" s="71" t="s">
        <v>1618</v>
      </c>
      <c r="D17" s="71" t="s">
        <v>1619</v>
      </c>
      <c r="E17" s="73">
        <v>45183</v>
      </c>
      <c r="F17" s="72">
        <v>2022</v>
      </c>
      <c r="G17" s="72">
        <v>2023</v>
      </c>
      <c r="H17" s="71" t="s">
        <v>1603</v>
      </c>
      <c r="I17" s="71" t="s">
        <v>9</v>
      </c>
    </row>
    <row r="18" spans="1:9">
      <c r="A18" s="73">
        <v>45200</v>
      </c>
      <c r="B18" s="72">
        <v>4673645</v>
      </c>
      <c r="C18" s="71" t="s">
        <v>1575</v>
      </c>
      <c r="D18" s="71" t="s">
        <v>1574</v>
      </c>
      <c r="E18" s="73">
        <v>45119</v>
      </c>
      <c r="F18" s="72">
        <v>2022</v>
      </c>
      <c r="G18" s="72">
        <v>2023</v>
      </c>
      <c r="H18" s="71" t="s">
        <v>1600</v>
      </c>
      <c r="I18" s="71" t="s">
        <v>10</v>
      </c>
    </row>
    <row r="19" spans="1:9">
      <c r="A19" s="73">
        <v>45200</v>
      </c>
      <c r="B19" s="72">
        <v>4193982</v>
      </c>
      <c r="C19" s="71" t="s">
        <v>1551</v>
      </c>
      <c r="D19" s="71" t="s">
        <v>1550</v>
      </c>
      <c r="E19" s="73">
        <v>44629</v>
      </c>
      <c r="F19" s="72">
        <v>2020</v>
      </c>
      <c r="G19" s="72">
        <v>2021</v>
      </c>
      <c r="H19" s="71" t="s">
        <v>1600</v>
      </c>
      <c r="I19" s="71" t="s">
        <v>10</v>
      </c>
    </row>
    <row r="20" spans="1:9">
      <c r="A20" s="73">
        <v>45200</v>
      </c>
      <c r="B20" s="72">
        <v>4535790</v>
      </c>
      <c r="C20" s="71" t="s">
        <v>1590</v>
      </c>
      <c r="D20" s="71" t="s">
        <v>1589</v>
      </c>
      <c r="E20" s="73">
        <v>45160</v>
      </c>
      <c r="F20" s="72">
        <v>2021</v>
      </c>
      <c r="G20" s="72">
        <v>2023</v>
      </c>
      <c r="H20" s="71" t="s">
        <v>1600</v>
      </c>
      <c r="I20" s="71" t="s">
        <v>10</v>
      </c>
    </row>
    <row r="21" spans="1:9">
      <c r="A21" s="73">
        <v>45200</v>
      </c>
      <c r="B21" s="72">
        <v>4737676</v>
      </c>
      <c r="C21" s="71" t="s">
        <v>1573</v>
      </c>
      <c r="D21" s="71" t="s">
        <v>1572</v>
      </c>
      <c r="E21" s="73">
        <v>45149</v>
      </c>
      <c r="F21" s="72">
        <v>2022</v>
      </c>
      <c r="G21" s="72">
        <v>2023</v>
      </c>
      <c r="H21" s="71" t="s">
        <v>1613</v>
      </c>
      <c r="I21" s="71" t="s">
        <v>16</v>
      </c>
    </row>
    <row r="22" spans="1:9">
      <c r="A22" s="73">
        <v>45200</v>
      </c>
      <c r="B22" s="72">
        <v>4209956</v>
      </c>
      <c r="C22" s="71" t="s">
        <v>1549</v>
      </c>
      <c r="D22" s="71" t="s">
        <v>1548</v>
      </c>
      <c r="E22" s="73">
        <v>44789</v>
      </c>
      <c r="F22" s="72">
        <v>2020</v>
      </c>
      <c r="G22" s="72">
        <v>2022</v>
      </c>
      <c r="H22" s="71" t="s">
        <v>1602</v>
      </c>
      <c r="I22" s="71" t="s">
        <v>4</v>
      </c>
    </row>
    <row r="23" spans="1:9">
      <c r="A23" s="73">
        <v>45200</v>
      </c>
      <c r="B23" s="72">
        <v>4606060</v>
      </c>
      <c r="C23" s="71" t="s">
        <v>1588</v>
      </c>
      <c r="D23" s="71" t="s">
        <v>1506</v>
      </c>
      <c r="E23" s="73">
        <v>44711</v>
      </c>
      <c r="F23" s="72">
        <v>2022</v>
      </c>
      <c r="G23" s="72">
        <v>2022</v>
      </c>
      <c r="H23" s="71" t="s">
        <v>1602</v>
      </c>
      <c r="I23" s="71" t="s">
        <v>4</v>
      </c>
    </row>
    <row r="24" spans="1:9">
      <c r="A24" s="73">
        <v>45200</v>
      </c>
      <c r="B24" s="72">
        <v>4349538</v>
      </c>
      <c r="C24" s="71" t="s">
        <v>1596</v>
      </c>
      <c r="D24" s="71" t="s">
        <v>1595</v>
      </c>
      <c r="E24" s="73">
        <v>44974</v>
      </c>
      <c r="F24" s="72">
        <v>2021</v>
      </c>
      <c r="G24" s="72">
        <v>2022</v>
      </c>
      <c r="H24" s="71" t="s">
        <v>1603</v>
      </c>
      <c r="I24" s="71" t="s">
        <v>9</v>
      </c>
    </row>
    <row r="25" spans="1:9">
      <c r="A25" s="73">
        <v>45200</v>
      </c>
      <c r="B25" s="72">
        <v>4577738</v>
      </c>
      <c r="C25" s="71" t="s">
        <v>1565</v>
      </c>
      <c r="D25" s="71" t="s">
        <v>1564</v>
      </c>
      <c r="E25" s="73">
        <v>45036</v>
      </c>
      <c r="F25" s="72">
        <v>2021</v>
      </c>
      <c r="G25" s="72">
        <v>2022</v>
      </c>
      <c r="H25" s="71" t="s">
        <v>1600</v>
      </c>
      <c r="I25" s="71" t="s">
        <v>10</v>
      </c>
    </row>
    <row r="26" spans="1:9">
      <c r="A26" s="73">
        <v>45200</v>
      </c>
      <c r="B26" s="72">
        <v>4601360</v>
      </c>
      <c r="C26" s="71" t="s">
        <v>1541</v>
      </c>
      <c r="D26" s="71" t="s">
        <v>1540</v>
      </c>
      <c r="E26" s="73">
        <v>44951</v>
      </c>
      <c r="F26" s="72">
        <v>2022</v>
      </c>
      <c r="G26" s="72">
        <v>2022</v>
      </c>
      <c r="H26" s="71" t="s">
        <v>1603</v>
      </c>
      <c r="I26" s="71" t="s">
        <v>9</v>
      </c>
    </row>
    <row r="27" spans="1:9">
      <c r="A27" s="73">
        <v>45200</v>
      </c>
      <c r="B27" s="72">
        <v>4113861</v>
      </c>
      <c r="C27" s="71" t="s">
        <v>1587</v>
      </c>
      <c r="D27" s="71" t="s">
        <v>1586</v>
      </c>
      <c r="E27" s="73">
        <v>44427</v>
      </c>
      <c r="F27" s="72">
        <v>2021</v>
      </c>
      <c r="G27" s="72">
        <v>2021</v>
      </c>
      <c r="H27" s="71" t="s">
        <v>1600</v>
      </c>
      <c r="I27" s="71" t="s">
        <v>10</v>
      </c>
    </row>
    <row r="28" spans="1:9">
      <c r="A28" s="73">
        <v>45200</v>
      </c>
      <c r="B28" s="72">
        <v>4529530</v>
      </c>
      <c r="C28" s="71" t="s">
        <v>1553</v>
      </c>
      <c r="D28" s="71" t="s">
        <v>1552</v>
      </c>
      <c r="E28" s="73">
        <v>44910</v>
      </c>
      <c r="F28" s="72">
        <v>2021</v>
      </c>
      <c r="G28" s="72">
        <v>2022</v>
      </c>
      <c r="H28" s="71" t="s">
        <v>1607</v>
      </c>
      <c r="I28" s="71" t="s">
        <v>12</v>
      </c>
    </row>
    <row r="29" spans="1:9">
      <c r="A29" s="73">
        <v>45200</v>
      </c>
      <c r="B29" s="72">
        <v>4370714</v>
      </c>
      <c r="C29" s="71" t="s">
        <v>1583</v>
      </c>
      <c r="D29" s="71" t="s">
        <v>1582</v>
      </c>
      <c r="E29" s="73">
        <v>45002</v>
      </c>
      <c r="F29" s="72">
        <v>2021</v>
      </c>
      <c r="G29" s="72">
        <v>2022</v>
      </c>
      <c r="H29" s="71" t="s">
        <v>1603</v>
      </c>
      <c r="I29" s="71" t="s">
        <v>9</v>
      </c>
    </row>
    <row r="30" spans="1:9">
      <c r="A30" s="73">
        <v>45200</v>
      </c>
      <c r="B30" s="72">
        <v>4205372</v>
      </c>
      <c r="C30" s="71" t="s">
        <v>1555</v>
      </c>
      <c r="D30" s="71" t="s">
        <v>1554</v>
      </c>
      <c r="E30" s="73">
        <v>44658</v>
      </c>
      <c r="F30" s="72">
        <v>2020</v>
      </c>
      <c r="G30" s="72">
        <v>2021</v>
      </c>
      <c r="H30" s="71" t="s">
        <v>1600</v>
      </c>
      <c r="I30" s="71" t="s">
        <v>10</v>
      </c>
    </row>
    <row r="31" spans="1:9">
      <c r="A31" s="73">
        <v>45200</v>
      </c>
      <c r="B31" s="72">
        <v>4587777</v>
      </c>
      <c r="C31" s="71" t="s">
        <v>1563</v>
      </c>
      <c r="D31" s="71" t="s">
        <v>1562</v>
      </c>
      <c r="E31" s="73">
        <v>44854</v>
      </c>
      <c r="F31" s="72">
        <v>2021</v>
      </c>
      <c r="G31" s="72">
        <v>2022</v>
      </c>
      <c r="H31" s="71" t="s">
        <v>1600</v>
      </c>
      <c r="I31" s="71" t="s">
        <v>10</v>
      </c>
    </row>
    <row r="32" spans="1:9">
      <c r="A32" s="73">
        <v>45200</v>
      </c>
      <c r="B32" s="72">
        <v>4711302</v>
      </c>
      <c r="C32" s="71" t="s">
        <v>1557</v>
      </c>
      <c r="D32" s="71" t="s">
        <v>1556</v>
      </c>
      <c r="E32" s="73">
        <v>45048</v>
      </c>
      <c r="F32" s="72">
        <v>2022</v>
      </c>
      <c r="G32" s="72">
        <v>2023</v>
      </c>
      <c r="H32" s="71" t="s">
        <v>1603</v>
      </c>
      <c r="I32" s="71" t="s">
        <v>9</v>
      </c>
    </row>
    <row r="33" spans="1:9">
      <c r="A33" s="73">
        <v>45200</v>
      </c>
      <c r="B33" s="72">
        <v>4530372</v>
      </c>
      <c r="C33" s="71" t="s">
        <v>1536</v>
      </c>
      <c r="D33" s="71" t="s">
        <v>1535</v>
      </c>
      <c r="E33" s="73">
        <v>44691</v>
      </c>
      <c r="F33" s="72">
        <v>2021</v>
      </c>
      <c r="G33" s="72">
        <v>2022</v>
      </c>
      <c r="H33" s="71" t="s">
        <v>1600</v>
      </c>
      <c r="I33" s="71" t="s">
        <v>10</v>
      </c>
    </row>
    <row r="34" spans="1:9">
      <c r="A34" s="73">
        <v>45200</v>
      </c>
      <c r="B34" s="72">
        <v>4192508</v>
      </c>
      <c r="C34" s="71" t="s">
        <v>1530</v>
      </c>
      <c r="D34" s="71" t="s">
        <v>1529</v>
      </c>
      <c r="E34" s="73">
        <v>44370</v>
      </c>
      <c r="F34" s="72">
        <v>2020</v>
      </c>
      <c r="G34" s="72">
        <v>2021</v>
      </c>
      <c r="H34" s="71" t="s">
        <v>1603</v>
      </c>
      <c r="I34" s="71" t="s">
        <v>9</v>
      </c>
    </row>
    <row r="35" spans="1:9">
      <c r="A35" s="73">
        <v>45200</v>
      </c>
      <c r="B35" s="72">
        <v>4417684</v>
      </c>
      <c r="C35" s="71" t="s">
        <v>1512</v>
      </c>
      <c r="D35" s="71" t="s">
        <v>1511</v>
      </c>
      <c r="E35" s="73">
        <v>44848</v>
      </c>
      <c r="F35" s="72">
        <v>2021</v>
      </c>
      <c r="G35" s="72">
        <v>2022</v>
      </c>
      <c r="H35" s="71" t="s">
        <v>1600</v>
      </c>
      <c r="I35" s="71" t="s">
        <v>10</v>
      </c>
    </row>
    <row r="36" spans="1:9">
      <c r="A36" s="73">
        <v>45200</v>
      </c>
      <c r="B36" s="72">
        <v>4801172</v>
      </c>
      <c r="C36" s="71" t="s">
        <v>1518</v>
      </c>
      <c r="D36" s="71" t="s">
        <v>1517</v>
      </c>
      <c r="E36" s="73">
        <v>45177</v>
      </c>
      <c r="F36" s="72">
        <v>2022</v>
      </c>
      <c r="G36" s="72">
        <v>2023</v>
      </c>
      <c r="H36" s="71" t="s">
        <v>1600</v>
      </c>
      <c r="I36" s="71" t="s">
        <v>10</v>
      </c>
    </row>
    <row r="37" spans="1:9">
      <c r="A37" s="73">
        <v>45200</v>
      </c>
      <c r="B37" s="72">
        <v>4215964</v>
      </c>
      <c r="C37" s="71" t="s">
        <v>1505</v>
      </c>
      <c r="D37" s="71" t="s">
        <v>1504</v>
      </c>
      <c r="E37" s="73">
        <v>44365</v>
      </c>
      <c r="F37" s="72">
        <v>2020</v>
      </c>
      <c r="G37" s="72">
        <v>2021</v>
      </c>
      <c r="H37" s="71" t="s">
        <v>1600</v>
      </c>
      <c r="I37" s="71" t="s">
        <v>10</v>
      </c>
    </row>
    <row r="38" spans="1:9">
      <c r="A38" s="73">
        <v>45200</v>
      </c>
      <c r="B38" s="72">
        <v>4024651</v>
      </c>
      <c r="C38" s="71" t="s">
        <v>1508</v>
      </c>
      <c r="D38" s="71" t="s">
        <v>1507</v>
      </c>
      <c r="E38" s="73">
        <v>44119</v>
      </c>
      <c r="F38" s="72">
        <v>2019</v>
      </c>
      <c r="G38" s="72">
        <v>2020</v>
      </c>
      <c r="H38" s="71" t="s">
        <v>1604</v>
      </c>
      <c r="I38" s="71" t="s">
        <v>14</v>
      </c>
    </row>
    <row r="39" spans="1:9">
      <c r="A39" s="73">
        <v>45200</v>
      </c>
      <c r="B39" s="72">
        <v>4269881</v>
      </c>
      <c r="C39" s="71" t="s">
        <v>1522</v>
      </c>
      <c r="D39" s="71" t="s">
        <v>1521</v>
      </c>
      <c r="E39" s="73">
        <v>45086</v>
      </c>
      <c r="F39" s="72">
        <v>2020</v>
      </c>
      <c r="G39" s="72">
        <v>2023</v>
      </c>
      <c r="H39" s="71" t="s">
        <v>1602</v>
      </c>
      <c r="I39" s="71" t="s">
        <v>4</v>
      </c>
    </row>
    <row r="40" spans="1:9">
      <c r="A40" s="73">
        <v>45200</v>
      </c>
      <c r="B40" s="72">
        <v>4394757</v>
      </c>
      <c r="C40" s="71" t="s">
        <v>1514</v>
      </c>
      <c r="D40" s="71" t="s">
        <v>1513</v>
      </c>
      <c r="E40" s="73">
        <v>44607</v>
      </c>
      <c r="F40" s="72">
        <v>2021</v>
      </c>
      <c r="G40" s="72">
        <v>2021</v>
      </c>
      <c r="H40" s="71" t="s">
        <v>1603</v>
      </c>
      <c r="I40" s="71" t="s">
        <v>9</v>
      </c>
    </row>
    <row r="41" spans="1:9">
      <c r="A41" s="73">
        <v>45200</v>
      </c>
      <c r="B41" s="72">
        <v>4804606</v>
      </c>
      <c r="C41" s="71" t="s">
        <v>1620</v>
      </c>
      <c r="D41" s="71" t="s">
        <v>1621</v>
      </c>
      <c r="E41" s="73">
        <v>45212</v>
      </c>
      <c r="F41" s="72">
        <v>2022</v>
      </c>
      <c r="G41" s="72">
        <v>2023</v>
      </c>
      <c r="H41" s="71" t="s">
        <v>1601</v>
      </c>
      <c r="I41" s="71" t="s">
        <v>13</v>
      </c>
    </row>
    <row r="42" spans="1:9">
      <c r="A42" s="73">
        <v>45200</v>
      </c>
      <c r="B42" s="72">
        <v>4460936</v>
      </c>
      <c r="C42" s="71" t="s">
        <v>1497</v>
      </c>
      <c r="D42" s="71" t="s">
        <v>1496</v>
      </c>
      <c r="E42" s="73">
        <v>44791</v>
      </c>
      <c r="F42" s="72">
        <v>2021</v>
      </c>
      <c r="G42" s="72">
        <v>2022</v>
      </c>
      <c r="H42" s="71" t="s">
        <v>1607</v>
      </c>
      <c r="I42" s="71" t="s">
        <v>12</v>
      </c>
    </row>
    <row r="43" spans="1:9">
      <c r="A43" s="73">
        <v>45200</v>
      </c>
      <c r="B43" s="72">
        <v>4264373</v>
      </c>
      <c r="C43" s="71" t="s">
        <v>1501</v>
      </c>
      <c r="D43" s="71" t="s">
        <v>1500</v>
      </c>
      <c r="E43" s="73">
        <v>44701</v>
      </c>
      <c r="F43" s="72">
        <v>2020</v>
      </c>
      <c r="G43" s="72">
        <v>2022</v>
      </c>
      <c r="H43" s="71" t="s">
        <v>1600</v>
      </c>
      <c r="I43" s="71" t="s">
        <v>10</v>
      </c>
    </row>
    <row r="44" spans="1:9">
      <c r="A44" s="73">
        <v>45200</v>
      </c>
      <c r="B44" s="72">
        <v>4621965</v>
      </c>
      <c r="C44" s="71" t="s">
        <v>1622</v>
      </c>
      <c r="D44" s="71" t="s">
        <v>1623</v>
      </c>
      <c r="E44" s="73">
        <v>45198</v>
      </c>
      <c r="F44" s="72">
        <v>2022</v>
      </c>
      <c r="G44" s="72">
        <v>2023</v>
      </c>
      <c r="H44" s="71" t="s">
        <v>1602</v>
      </c>
      <c r="I44" s="71" t="s">
        <v>4</v>
      </c>
    </row>
    <row r="45" spans="1:9">
      <c r="A45" s="73">
        <v>45200</v>
      </c>
      <c r="B45" s="72">
        <v>3909549</v>
      </c>
      <c r="C45" s="71" t="s">
        <v>1624</v>
      </c>
      <c r="D45" s="71" t="s">
        <v>1625</v>
      </c>
      <c r="E45" s="73">
        <v>43908</v>
      </c>
      <c r="F45" s="72">
        <v>2019</v>
      </c>
      <c r="G45" s="72">
        <v>2019</v>
      </c>
      <c r="H45" s="71" t="s">
        <v>1600</v>
      </c>
      <c r="I45" s="71" t="s">
        <v>10</v>
      </c>
    </row>
    <row r="46" spans="1:9">
      <c r="A46" s="73">
        <v>45200</v>
      </c>
      <c r="B46" s="72">
        <v>4258848</v>
      </c>
      <c r="C46" s="71" t="s">
        <v>1539</v>
      </c>
      <c r="D46" s="71" t="s">
        <v>1538</v>
      </c>
      <c r="E46" s="73">
        <v>44645</v>
      </c>
      <c r="F46" s="72">
        <v>2020</v>
      </c>
      <c r="G46" s="72">
        <v>2021</v>
      </c>
      <c r="H46" s="71" t="s">
        <v>1600</v>
      </c>
      <c r="I46" s="71" t="s">
        <v>10</v>
      </c>
    </row>
    <row r="47" spans="1:9">
      <c r="A47" s="73">
        <v>45200</v>
      </c>
      <c r="B47" s="72">
        <v>4466187</v>
      </c>
      <c r="C47" s="71" t="s">
        <v>1528</v>
      </c>
      <c r="D47" s="71" t="s">
        <v>1527</v>
      </c>
      <c r="E47" s="73">
        <v>45002</v>
      </c>
      <c r="F47" s="72">
        <v>2021</v>
      </c>
      <c r="G47" s="72">
        <v>2022</v>
      </c>
      <c r="H47" s="71" t="s">
        <v>1600</v>
      </c>
      <c r="I47" s="71" t="s">
        <v>10</v>
      </c>
    </row>
    <row r="48" spans="1:9">
      <c r="A48" s="73">
        <v>45200</v>
      </c>
      <c r="B48" s="72">
        <v>4562063</v>
      </c>
      <c r="C48" s="71" t="s">
        <v>1520</v>
      </c>
      <c r="D48" s="71" t="s">
        <v>1519</v>
      </c>
      <c r="E48" s="73">
        <v>44742</v>
      </c>
      <c r="F48" s="72">
        <v>2021</v>
      </c>
      <c r="G48" s="72">
        <v>2022</v>
      </c>
      <c r="H48" s="71" t="s">
        <v>1600</v>
      </c>
      <c r="I48" s="71" t="s">
        <v>10</v>
      </c>
    </row>
    <row r="49" spans="1:9">
      <c r="A49" s="73">
        <v>45200</v>
      </c>
      <c r="B49" s="72">
        <v>4708601</v>
      </c>
      <c r="C49" s="71" t="s">
        <v>1626</v>
      </c>
      <c r="D49" s="71" t="s">
        <v>1627</v>
      </c>
      <c r="E49" s="73">
        <v>45195</v>
      </c>
      <c r="F49" s="72">
        <v>2022</v>
      </c>
      <c r="G49" s="72">
        <v>2023</v>
      </c>
      <c r="H49" s="71" t="s">
        <v>1600</v>
      </c>
      <c r="I49" s="71" t="s">
        <v>10</v>
      </c>
    </row>
    <row r="50" spans="1:9">
      <c r="A50" s="73">
        <v>45200</v>
      </c>
      <c r="B50" s="72">
        <v>4748445</v>
      </c>
      <c r="C50" s="71" t="s">
        <v>1534</v>
      </c>
      <c r="D50" s="71" t="s">
        <v>1533</v>
      </c>
      <c r="E50" s="73">
        <v>45092</v>
      </c>
      <c r="F50" s="72">
        <v>2022</v>
      </c>
      <c r="G50" s="72">
        <v>2023</v>
      </c>
      <c r="H50" s="71" t="s">
        <v>1600</v>
      </c>
      <c r="I50" s="71" t="s">
        <v>10</v>
      </c>
    </row>
    <row r="51" spans="1:9">
      <c r="A51" s="73">
        <v>45200</v>
      </c>
      <c r="B51" s="72">
        <v>4590273</v>
      </c>
      <c r="C51" s="71" t="s">
        <v>1526</v>
      </c>
      <c r="D51" s="71" t="s">
        <v>1525</v>
      </c>
      <c r="E51" s="73">
        <v>45117</v>
      </c>
      <c r="F51" s="72">
        <v>2021</v>
      </c>
      <c r="G51" s="72">
        <v>2023</v>
      </c>
      <c r="H51" s="71" t="s">
        <v>1604</v>
      </c>
      <c r="I51" s="71" t="s">
        <v>14</v>
      </c>
    </row>
    <row r="52" spans="1:9">
      <c r="A52" s="73">
        <v>45200</v>
      </c>
      <c r="B52" s="72">
        <v>4449674</v>
      </c>
      <c r="C52" s="71" t="s">
        <v>1532</v>
      </c>
      <c r="D52" s="71" t="s">
        <v>1531</v>
      </c>
      <c r="E52" s="73">
        <v>44970</v>
      </c>
      <c r="F52" s="72">
        <v>2021</v>
      </c>
      <c r="G52" s="72">
        <v>2022</v>
      </c>
      <c r="H52" s="71" t="s">
        <v>1605</v>
      </c>
      <c r="I52" s="71" t="s">
        <v>5</v>
      </c>
    </row>
    <row r="53" spans="1:9">
      <c r="A53" s="73">
        <v>45200</v>
      </c>
      <c r="B53" s="72">
        <v>3922120</v>
      </c>
      <c r="C53" s="71" t="s">
        <v>1628</v>
      </c>
      <c r="D53" s="71" t="s">
        <v>1629</v>
      </c>
      <c r="E53" s="73">
        <v>44077</v>
      </c>
      <c r="F53" s="72">
        <v>2019</v>
      </c>
      <c r="G53" s="72">
        <v>2020</v>
      </c>
      <c r="H53" s="71" t="s">
        <v>1600</v>
      </c>
      <c r="I53" s="71" t="s">
        <v>10</v>
      </c>
    </row>
    <row r="54" spans="1:9">
      <c r="A54" s="73">
        <v>45200</v>
      </c>
      <c r="B54" s="72">
        <v>4649214</v>
      </c>
      <c r="C54" s="71" t="s">
        <v>1510</v>
      </c>
      <c r="D54" s="71" t="s">
        <v>1509</v>
      </c>
      <c r="E54" s="73">
        <v>44960</v>
      </c>
      <c r="F54" s="72">
        <v>2022</v>
      </c>
      <c r="G54" s="72">
        <v>2022</v>
      </c>
      <c r="H54" s="71" t="s">
        <v>1600</v>
      </c>
      <c r="I54" s="71" t="s">
        <v>10</v>
      </c>
    </row>
    <row r="55" spans="1:9">
      <c r="A55" s="73">
        <v>45200</v>
      </c>
      <c r="B55" s="72">
        <v>4258323</v>
      </c>
      <c r="C55" s="71" t="s">
        <v>1503</v>
      </c>
      <c r="D55" s="71" t="s">
        <v>1502</v>
      </c>
      <c r="E55" s="73">
        <v>44727</v>
      </c>
      <c r="F55" s="72">
        <v>2020</v>
      </c>
      <c r="G55" s="72">
        <v>2022</v>
      </c>
      <c r="H55" s="71" t="s">
        <v>1600</v>
      </c>
      <c r="I55" s="71" t="s">
        <v>10</v>
      </c>
    </row>
    <row r="56" spans="1:9">
      <c r="A56" s="73">
        <v>45200</v>
      </c>
      <c r="B56" s="72">
        <v>4502280</v>
      </c>
      <c r="C56" s="71" t="s">
        <v>1524</v>
      </c>
      <c r="D56" s="71" t="s">
        <v>1523</v>
      </c>
      <c r="E56" s="73">
        <v>44911</v>
      </c>
      <c r="F56" s="72">
        <v>2021</v>
      </c>
      <c r="G56" s="72">
        <v>2022</v>
      </c>
      <c r="H56" s="71" t="s">
        <v>1600</v>
      </c>
      <c r="I56" s="71" t="s">
        <v>10</v>
      </c>
    </row>
    <row r="57" spans="1:9">
      <c r="A57" s="73">
        <v>45200</v>
      </c>
      <c r="B57" s="72">
        <v>4301539</v>
      </c>
      <c r="C57" s="71" t="s">
        <v>1499</v>
      </c>
      <c r="D57" s="71" t="s">
        <v>1498</v>
      </c>
      <c r="E57" s="73">
        <v>44874</v>
      </c>
      <c r="F57" s="72">
        <v>2020</v>
      </c>
      <c r="G57" s="72">
        <v>2022</v>
      </c>
      <c r="H57" s="71" t="s">
        <v>1600</v>
      </c>
      <c r="I57" s="71" t="s">
        <v>10</v>
      </c>
    </row>
    <row r="58" spans="1:9">
      <c r="A58" s="73">
        <v>45200</v>
      </c>
      <c r="B58" s="72">
        <v>4369679</v>
      </c>
      <c r="C58" s="71" t="s">
        <v>1537</v>
      </c>
      <c r="D58" s="71" t="s">
        <v>825</v>
      </c>
      <c r="E58" s="73">
        <v>44403</v>
      </c>
      <c r="F58" s="72">
        <v>2021</v>
      </c>
      <c r="G58" s="72">
        <v>2021</v>
      </c>
      <c r="H58" s="71" t="s">
        <v>1600</v>
      </c>
      <c r="I58" s="71" t="s">
        <v>10</v>
      </c>
    </row>
    <row r="59" spans="1:9">
      <c r="A59" s="73">
        <v>45200</v>
      </c>
      <c r="B59" s="72">
        <v>4829764</v>
      </c>
      <c r="C59" s="71" t="s">
        <v>1630</v>
      </c>
      <c r="D59" s="71" t="s">
        <v>1631</v>
      </c>
      <c r="E59" s="73">
        <v>45191</v>
      </c>
      <c r="F59" s="72">
        <v>2022</v>
      </c>
      <c r="G59" s="72">
        <v>2023</v>
      </c>
      <c r="H59" s="71" t="s">
        <v>1600</v>
      </c>
      <c r="I59" s="71" t="s">
        <v>10</v>
      </c>
    </row>
    <row r="60" spans="1:9">
      <c r="A60" s="73">
        <v>45200</v>
      </c>
      <c r="B60" s="72">
        <v>4661678</v>
      </c>
      <c r="C60" s="71" t="s">
        <v>1481</v>
      </c>
      <c r="D60" s="71" t="s">
        <v>1480</v>
      </c>
      <c r="E60" s="73">
        <v>44791</v>
      </c>
      <c r="F60" s="72">
        <v>2022</v>
      </c>
      <c r="G60" s="72">
        <v>2022</v>
      </c>
      <c r="H60" s="71" t="s">
        <v>1602</v>
      </c>
      <c r="I60" s="71" t="s">
        <v>4</v>
      </c>
    </row>
    <row r="61" spans="1:9">
      <c r="A61" s="73">
        <v>45200</v>
      </c>
      <c r="B61" s="72">
        <v>4657090</v>
      </c>
      <c r="C61" s="71" t="s">
        <v>1469</v>
      </c>
      <c r="D61" s="71" t="s">
        <v>1468</v>
      </c>
      <c r="E61" s="73">
        <v>44902</v>
      </c>
      <c r="F61" s="72">
        <v>2022</v>
      </c>
      <c r="G61" s="72">
        <v>2022</v>
      </c>
      <c r="H61" s="71" t="s">
        <v>1600</v>
      </c>
      <c r="I61" s="71" t="s">
        <v>10</v>
      </c>
    </row>
    <row r="62" spans="1:9">
      <c r="A62" s="73">
        <v>45200</v>
      </c>
      <c r="B62" s="72">
        <v>4459695</v>
      </c>
      <c r="C62" s="71" t="s">
        <v>1459</v>
      </c>
      <c r="D62" s="71" t="s">
        <v>1458</v>
      </c>
      <c r="E62" s="73">
        <v>44993</v>
      </c>
      <c r="F62" s="72">
        <v>2021</v>
      </c>
      <c r="G62" s="72">
        <v>2022</v>
      </c>
      <c r="H62" s="71" t="s">
        <v>1600</v>
      </c>
      <c r="I62" s="71" t="s">
        <v>10</v>
      </c>
    </row>
    <row r="63" spans="1:9">
      <c r="A63" s="73">
        <v>45200</v>
      </c>
      <c r="B63" s="72">
        <v>4529619</v>
      </c>
      <c r="C63" s="71" t="s">
        <v>1455</v>
      </c>
      <c r="D63" s="71" t="s">
        <v>1454</v>
      </c>
      <c r="E63" s="73">
        <v>44916</v>
      </c>
      <c r="F63" s="72">
        <v>2021</v>
      </c>
      <c r="G63" s="72">
        <v>2022</v>
      </c>
      <c r="H63" s="71" t="s">
        <v>1600</v>
      </c>
      <c r="I63" s="71" t="s">
        <v>10</v>
      </c>
    </row>
    <row r="64" spans="1:9">
      <c r="A64" s="73">
        <v>45200</v>
      </c>
      <c r="B64" s="72">
        <v>4506700</v>
      </c>
      <c r="C64" s="71" t="s">
        <v>1491</v>
      </c>
      <c r="D64" s="71" t="s">
        <v>1490</v>
      </c>
      <c r="E64" s="73">
        <v>44994</v>
      </c>
      <c r="F64" s="72">
        <v>2021</v>
      </c>
      <c r="G64" s="72">
        <v>2022</v>
      </c>
      <c r="H64" s="71" t="s">
        <v>1602</v>
      </c>
      <c r="I64" s="71" t="s">
        <v>4</v>
      </c>
    </row>
    <row r="65" spans="1:9">
      <c r="A65" s="73">
        <v>45200</v>
      </c>
      <c r="B65" s="72">
        <v>4786887</v>
      </c>
      <c r="C65" s="71" t="s">
        <v>1479</v>
      </c>
      <c r="D65" s="71" t="s">
        <v>1478</v>
      </c>
      <c r="E65" s="73">
        <v>44967</v>
      </c>
      <c r="F65" s="72">
        <v>2022</v>
      </c>
      <c r="G65" s="72">
        <v>2022</v>
      </c>
      <c r="H65" s="71" t="s">
        <v>1600</v>
      </c>
      <c r="I65" s="71" t="s">
        <v>10</v>
      </c>
    </row>
    <row r="66" spans="1:9">
      <c r="A66" s="73">
        <v>45200</v>
      </c>
      <c r="B66" s="72">
        <v>4557577</v>
      </c>
      <c r="C66" s="71" t="s">
        <v>1483</v>
      </c>
      <c r="D66" s="71" t="s">
        <v>1482</v>
      </c>
      <c r="E66" s="73">
        <v>44874</v>
      </c>
      <c r="F66" s="72">
        <v>2022</v>
      </c>
      <c r="G66" s="72">
        <v>2022</v>
      </c>
      <c r="H66" s="71" t="s">
        <v>1600</v>
      </c>
      <c r="I66" s="71" t="s">
        <v>10</v>
      </c>
    </row>
    <row r="67" spans="1:9">
      <c r="A67" s="73">
        <v>45200</v>
      </c>
      <c r="B67" s="72">
        <v>4346343</v>
      </c>
      <c r="C67" s="71" t="s">
        <v>1485</v>
      </c>
      <c r="D67" s="71" t="s">
        <v>1484</v>
      </c>
      <c r="E67" s="73">
        <v>45121</v>
      </c>
      <c r="F67" s="72">
        <v>2021</v>
      </c>
      <c r="G67" s="72">
        <v>2023</v>
      </c>
      <c r="H67" s="71" t="s">
        <v>1603</v>
      </c>
      <c r="I67" s="71" t="s">
        <v>9</v>
      </c>
    </row>
    <row r="68" spans="1:9">
      <c r="A68" s="73">
        <v>45200</v>
      </c>
      <c r="B68" s="72">
        <v>4352777</v>
      </c>
      <c r="C68" s="71" t="s">
        <v>1461</v>
      </c>
      <c r="D68" s="71" t="s">
        <v>1460</v>
      </c>
      <c r="E68" s="73">
        <v>44601</v>
      </c>
      <c r="F68" s="72">
        <v>2021</v>
      </c>
      <c r="G68" s="72">
        <v>2021</v>
      </c>
      <c r="H68" s="71" t="s">
        <v>1600</v>
      </c>
      <c r="I68" s="71" t="s">
        <v>10</v>
      </c>
    </row>
    <row r="69" spans="1:9">
      <c r="A69" s="73">
        <v>45200</v>
      </c>
      <c r="B69" s="72">
        <v>4475903</v>
      </c>
      <c r="C69" s="71" t="s">
        <v>1489</v>
      </c>
      <c r="D69" s="71" t="s">
        <v>1488</v>
      </c>
      <c r="E69" s="73">
        <v>44645</v>
      </c>
      <c r="F69" s="72">
        <v>2021</v>
      </c>
      <c r="G69" s="72">
        <v>2021</v>
      </c>
      <c r="H69" s="71" t="s">
        <v>1600</v>
      </c>
      <c r="I69" s="71" t="s">
        <v>10</v>
      </c>
    </row>
    <row r="70" spans="1:9">
      <c r="A70" s="73">
        <v>45200</v>
      </c>
      <c r="B70" s="72">
        <v>3378320</v>
      </c>
      <c r="C70" s="71" t="s">
        <v>1453</v>
      </c>
      <c r="D70" s="71" t="s">
        <v>1452</v>
      </c>
      <c r="E70" s="73">
        <v>43994</v>
      </c>
      <c r="F70" s="72">
        <v>2017</v>
      </c>
      <c r="G70" s="72">
        <v>2020</v>
      </c>
      <c r="H70" s="71" t="s">
        <v>1600</v>
      </c>
      <c r="I70" s="71" t="s">
        <v>10</v>
      </c>
    </row>
    <row r="71" spans="1:9">
      <c r="A71" s="73">
        <v>45200</v>
      </c>
      <c r="B71" s="72">
        <v>4796150</v>
      </c>
      <c r="C71" s="71" t="s">
        <v>1465</v>
      </c>
      <c r="D71" s="71" t="s">
        <v>1464</v>
      </c>
      <c r="E71" s="73">
        <v>44952</v>
      </c>
      <c r="F71" s="72">
        <v>2022</v>
      </c>
      <c r="G71" s="72">
        <v>2022</v>
      </c>
      <c r="H71" s="71" t="s">
        <v>1600</v>
      </c>
      <c r="I71" s="71" t="s">
        <v>10</v>
      </c>
    </row>
    <row r="72" spans="1:9">
      <c r="A72" s="73">
        <v>45200</v>
      </c>
      <c r="B72" s="72">
        <v>4719782</v>
      </c>
      <c r="C72" s="71" t="s">
        <v>1477</v>
      </c>
      <c r="D72" s="71" t="s">
        <v>1476</v>
      </c>
      <c r="E72" s="73">
        <v>45096</v>
      </c>
      <c r="F72" s="72">
        <v>2022</v>
      </c>
      <c r="G72" s="72">
        <v>2023</v>
      </c>
      <c r="H72" s="71" t="s">
        <v>1603</v>
      </c>
      <c r="I72" s="71" t="s">
        <v>9</v>
      </c>
    </row>
    <row r="73" spans="1:9">
      <c r="A73" s="73">
        <v>45200</v>
      </c>
      <c r="B73" s="72">
        <v>4341306</v>
      </c>
      <c r="C73" s="71" t="s">
        <v>1449</v>
      </c>
      <c r="D73" s="71" t="s">
        <v>1448</v>
      </c>
      <c r="E73" s="73">
        <v>44601</v>
      </c>
      <c r="F73" s="72">
        <v>2021</v>
      </c>
      <c r="G73" s="72">
        <v>2021</v>
      </c>
      <c r="H73" s="71" t="s">
        <v>1600</v>
      </c>
      <c r="I73" s="71" t="s">
        <v>10</v>
      </c>
    </row>
    <row r="74" spans="1:9">
      <c r="A74" s="73">
        <v>45200</v>
      </c>
      <c r="B74" s="72">
        <v>4649877</v>
      </c>
      <c r="C74" s="71" t="s">
        <v>1471</v>
      </c>
      <c r="D74" s="71" t="s">
        <v>1470</v>
      </c>
      <c r="E74" s="73">
        <v>44881</v>
      </c>
      <c r="F74" s="72">
        <v>2022</v>
      </c>
      <c r="G74" s="72">
        <v>2022</v>
      </c>
      <c r="H74" s="71" t="s">
        <v>1602</v>
      </c>
      <c r="I74" s="71" t="s">
        <v>4</v>
      </c>
    </row>
    <row r="75" spans="1:9">
      <c r="A75" s="73">
        <v>45200</v>
      </c>
      <c r="B75" s="72">
        <v>4507426</v>
      </c>
      <c r="C75" s="71" t="s">
        <v>1457</v>
      </c>
      <c r="D75" s="71" t="s">
        <v>1456</v>
      </c>
      <c r="E75" s="73">
        <v>44839</v>
      </c>
      <c r="F75" s="72">
        <v>2021</v>
      </c>
      <c r="G75" s="72">
        <v>2022</v>
      </c>
      <c r="H75" s="71" t="s">
        <v>1600</v>
      </c>
      <c r="I75" s="71" t="s">
        <v>10</v>
      </c>
    </row>
    <row r="76" spans="1:9">
      <c r="A76" s="73">
        <v>45200</v>
      </c>
      <c r="B76" s="72">
        <v>4568177</v>
      </c>
      <c r="C76" s="71" t="s">
        <v>1473</v>
      </c>
      <c r="D76" s="71" t="s">
        <v>1472</v>
      </c>
      <c r="E76" s="73">
        <v>44820</v>
      </c>
      <c r="F76" s="72">
        <v>2021</v>
      </c>
      <c r="G76" s="72">
        <v>2022</v>
      </c>
      <c r="H76" s="71" t="s">
        <v>1600</v>
      </c>
      <c r="I76" s="71" t="s">
        <v>10</v>
      </c>
    </row>
    <row r="77" spans="1:9">
      <c r="A77" s="73">
        <v>45200</v>
      </c>
      <c r="B77" s="72">
        <v>4221034</v>
      </c>
      <c r="C77" s="71" t="s">
        <v>1451</v>
      </c>
      <c r="D77" s="71" t="s">
        <v>1450</v>
      </c>
      <c r="E77" s="73">
        <v>44663</v>
      </c>
      <c r="F77" s="72">
        <v>2020</v>
      </c>
      <c r="G77" s="72">
        <v>2021</v>
      </c>
      <c r="H77" s="71" t="s">
        <v>1600</v>
      </c>
      <c r="I77" s="71" t="s">
        <v>10</v>
      </c>
    </row>
    <row r="78" spans="1:9">
      <c r="A78" s="73">
        <v>45200</v>
      </c>
      <c r="B78" s="72">
        <v>4205119</v>
      </c>
      <c r="C78" s="71" t="s">
        <v>1487</v>
      </c>
      <c r="D78" s="71" t="s">
        <v>1486</v>
      </c>
      <c r="E78" s="73">
        <v>44446</v>
      </c>
      <c r="F78" s="72">
        <v>2020</v>
      </c>
      <c r="G78" s="72">
        <v>2021</v>
      </c>
      <c r="H78" s="71" t="s">
        <v>1603</v>
      </c>
      <c r="I78" s="71" t="s">
        <v>9</v>
      </c>
    </row>
    <row r="79" spans="1:9">
      <c r="A79" s="73">
        <v>45200</v>
      </c>
      <c r="B79" s="72">
        <v>4248997</v>
      </c>
      <c r="C79" s="71" t="s">
        <v>1463</v>
      </c>
      <c r="D79" s="71" t="s">
        <v>1462</v>
      </c>
      <c r="E79" s="73">
        <v>44474</v>
      </c>
      <c r="F79" s="72">
        <v>2020</v>
      </c>
      <c r="G79" s="72">
        <v>2021</v>
      </c>
      <c r="H79" s="71" t="s">
        <v>1600</v>
      </c>
      <c r="I79" s="71" t="s">
        <v>10</v>
      </c>
    </row>
    <row r="80" spans="1:9">
      <c r="A80" s="73">
        <v>45200</v>
      </c>
      <c r="B80" s="72">
        <v>4365991</v>
      </c>
      <c r="C80" s="71" t="s">
        <v>1493</v>
      </c>
      <c r="D80" s="71" t="s">
        <v>1492</v>
      </c>
      <c r="E80" s="73">
        <v>44406</v>
      </c>
      <c r="F80" s="72">
        <v>2021</v>
      </c>
      <c r="G80" s="72">
        <v>2021</v>
      </c>
      <c r="H80" s="71" t="s">
        <v>1600</v>
      </c>
      <c r="I80" s="71" t="s">
        <v>10</v>
      </c>
    </row>
    <row r="81" spans="1:9">
      <c r="A81" s="73">
        <v>45200</v>
      </c>
      <c r="B81" s="72">
        <v>4143232</v>
      </c>
      <c r="C81" s="71" t="s">
        <v>1391</v>
      </c>
      <c r="D81" s="71" t="s">
        <v>1390</v>
      </c>
      <c r="E81" s="73">
        <v>44300</v>
      </c>
      <c r="F81" s="72">
        <v>2020</v>
      </c>
      <c r="G81" s="72">
        <v>2020</v>
      </c>
      <c r="H81" s="71" t="s">
        <v>1600</v>
      </c>
      <c r="I81" s="71" t="s">
        <v>10</v>
      </c>
    </row>
    <row r="82" spans="1:9">
      <c r="A82" s="73">
        <v>45200</v>
      </c>
      <c r="B82" s="72">
        <v>4659696</v>
      </c>
      <c r="C82" s="71" t="s">
        <v>1467</v>
      </c>
      <c r="D82" s="71" t="s">
        <v>1466</v>
      </c>
      <c r="E82" s="73">
        <v>45062</v>
      </c>
      <c r="F82" s="72">
        <v>2022</v>
      </c>
      <c r="G82" s="72">
        <v>2023</v>
      </c>
      <c r="H82" s="71" t="s">
        <v>1600</v>
      </c>
      <c r="I82" s="71" t="s">
        <v>10</v>
      </c>
    </row>
    <row r="83" spans="1:9">
      <c r="A83" s="73">
        <v>45200</v>
      </c>
      <c r="B83" s="72">
        <v>4133073</v>
      </c>
      <c r="C83" s="71" t="s">
        <v>1475</v>
      </c>
      <c r="D83" s="71" t="s">
        <v>1474</v>
      </c>
      <c r="E83" s="73">
        <v>44690</v>
      </c>
      <c r="F83" s="72">
        <v>2020</v>
      </c>
      <c r="G83" s="72">
        <v>2022</v>
      </c>
      <c r="H83" s="71" t="s">
        <v>1600</v>
      </c>
      <c r="I83" s="71" t="s">
        <v>10</v>
      </c>
    </row>
    <row r="84" spans="1:9">
      <c r="A84" s="73">
        <v>45200</v>
      </c>
      <c r="B84" s="72">
        <v>4350228</v>
      </c>
      <c r="C84" s="71" t="s">
        <v>1443</v>
      </c>
      <c r="D84" s="71" t="s">
        <v>1442</v>
      </c>
      <c r="E84" s="73">
        <v>44657</v>
      </c>
      <c r="F84" s="72">
        <v>2021</v>
      </c>
      <c r="G84" s="72">
        <v>2021</v>
      </c>
      <c r="H84" s="71" t="s">
        <v>1603</v>
      </c>
      <c r="I84" s="71" t="s">
        <v>9</v>
      </c>
    </row>
    <row r="85" spans="1:9">
      <c r="A85" s="73">
        <v>45200</v>
      </c>
      <c r="B85" s="72">
        <v>4459680</v>
      </c>
      <c r="C85" s="71" t="s">
        <v>1385</v>
      </c>
      <c r="D85" s="71" t="s">
        <v>1384</v>
      </c>
      <c r="E85" s="73">
        <v>44686</v>
      </c>
      <c r="F85" s="72">
        <v>2021</v>
      </c>
      <c r="G85" s="72">
        <v>2022</v>
      </c>
      <c r="H85" s="71" t="s">
        <v>1600</v>
      </c>
      <c r="I85" s="71" t="s">
        <v>10</v>
      </c>
    </row>
    <row r="86" spans="1:9">
      <c r="A86" s="73">
        <v>45200</v>
      </c>
      <c r="B86" s="72">
        <v>4323346</v>
      </c>
      <c r="C86" s="71" t="s">
        <v>1429</v>
      </c>
      <c r="D86" s="71" t="s">
        <v>1428</v>
      </c>
      <c r="E86" s="73">
        <v>44364</v>
      </c>
      <c r="F86" s="72">
        <v>2021</v>
      </c>
      <c r="G86" s="72">
        <v>2021</v>
      </c>
      <c r="H86" s="71" t="s">
        <v>1600</v>
      </c>
      <c r="I86" s="71" t="s">
        <v>10</v>
      </c>
    </row>
    <row r="87" spans="1:9">
      <c r="A87" s="73">
        <v>45200</v>
      </c>
      <c r="B87" s="72">
        <v>3465562</v>
      </c>
      <c r="C87" s="71" t="s">
        <v>1417</v>
      </c>
      <c r="D87" s="71" t="s">
        <v>1416</v>
      </c>
      <c r="E87" s="73">
        <v>44279</v>
      </c>
      <c r="F87" s="72">
        <v>2018</v>
      </c>
      <c r="G87" s="72">
        <v>2020</v>
      </c>
      <c r="H87" s="71" t="s">
        <v>1602</v>
      </c>
      <c r="I87" s="71" t="s">
        <v>4</v>
      </c>
    </row>
    <row r="88" spans="1:9">
      <c r="A88" s="73">
        <v>45200</v>
      </c>
      <c r="B88" s="72">
        <v>4084439</v>
      </c>
      <c r="C88" s="71" t="s">
        <v>1399</v>
      </c>
      <c r="D88" s="71" t="s">
        <v>1398</v>
      </c>
      <c r="E88" s="73">
        <v>44362</v>
      </c>
      <c r="F88" s="72">
        <v>2020</v>
      </c>
      <c r="G88" s="72">
        <v>2021</v>
      </c>
      <c r="H88" s="71" t="s">
        <v>1600</v>
      </c>
      <c r="I88" s="71" t="s">
        <v>10</v>
      </c>
    </row>
    <row r="89" spans="1:9">
      <c r="A89" s="73">
        <v>45200</v>
      </c>
      <c r="B89" s="72">
        <v>4561303</v>
      </c>
      <c r="C89" s="71" t="s">
        <v>1632</v>
      </c>
      <c r="D89" s="71" t="s">
        <v>1633</v>
      </c>
      <c r="E89" s="73">
        <v>45198</v>
      </c>
      <c r="F89" s="72">
        <v>2021</v>
      </c>
      <c r="G89" s="72">
        <v>2023</v>
      </c>
      <c r="H89" s="71" t="s">
        <v>1600</v>
      </c>
      <c r="I89" s="71" t="s">
        <v>10</v>
      </c>
    </row>
    <row r="90" spans="1:9">
      <c r="A90" s="73">
        <v>45200</v>
      </c>
      <c r="B90" s="72">
        <v>4532239</v>
      </c>
      <c r="C90" s="71" t="s">
        <v>1397</v>
      </c>
      <c r="D90" s="71" t="s">
        <v>1396</v>
      </c>
      <c r="E90" s="73">
        <v>45007</v>
      </c>
      <c r="F90" s="72">
        <v>2021</v>
      </c>
      <c r="G90" s="72">
        <v>2022</v>
      </c>
      <c r="H90" s="71" t="s">
        <v>1600</v>
      </c>
      <c r="I90" s="71" t="s">
        <v>10</v>
      </c>
    </row>
    <row r="91" spans="1:9">
      <c r="A91" s="73">
        <v>45200</v>
      </c>
      <c r="B91" s="72">
        <v>4171678</v>
      </c>
      <c r="C91" s="71" t="s">
        <v>1387</v>
      </c>
      <c r="D91" s="71" t="s">
        <v>1386</v>
      </c>
      <c r="E91" s="73">
        <v>44298</v>
      </c>
      <c r="F91" s="72">
        <v>2020</v>
      </c>
      <c r="G91" s="72">
        <v>2020</v>
      </c>
      <c r="H91" s="71" t="s">
        <v>1600</v>
      </c>
      <c r="I91" s="71" t="s">
        <v>10</v>
      </c>
    </row>
    <row r="92" spans="1:9">
      <c r="A92" s="73">
        <v>45200</v>
      </c>
      <c r="B92" s="72">
        <v>4407371</v>
      </c>
      <c r="C92" s="71" t="s">
        <v>1441</v>
      </c>
      <c r="D92" s="71" t="s">
        <v>1440</v>
      </c>
      <c r="E92" s="73">
        <v>44449</v>
      </c>
      <c r="F92" s="72">
        <v>2021</v>
      </c>
      <c r="G92" s="72">
        <v>2021</v>
      </c>
      <c r="H92" s="71" t="s">
        <v>1600</v>
      </c>
      <c r="I92" s="71" t="s">
        <v>10</v>
      </c>
    </row>
    <row r="93" spans="1:9">
      <c r="A93" s="73">
        <v>45200</v>
      </c>
      <c r="B93" s="72">
        <v>4492964</v>
      </c>
      <c r="C93" s="71" t="s">
        <v>1407</v>
      </c>
      <c r="D93" s="71" t="s">
        <v>1406</v>
      </c>
      <c r="E93" s="73">
        <v>45065</v>
      </c>
      <c r="F93" s="72">
        <v>2021</v>
      </c>
      <c r="G93" s="72">
        <v>2023</v>
      </c>
      <c r="H93" s="71" t="s">
        <v>1600</v>
      </c>
      <c r="I93" s="71" t="s">
        <v>10</v>
      </c>
    </row>
    <row r="94" spans="1:9">
      <c r="A94" s="73">
        <v>45200</v>
      </c>
      <c r="B94" s="72">
        <v>4567619</v>
      </c>
      <c r="C94" s="71" t="s">
        <v>1439</v>
      </c>
      <c r="D94" s="71" t="s">
        <v>1438</v>
      </c>
      <c r="E94" s="73">
        <v>45062</v>
      </c>
      <c r="F94" s="72">
        <v>2021</v>
      </c>
      <c r="G94" s="72">
        <v>2023</v>
      </c>
      <c r="H94" s="71" t="s">
        <v>1604</v>
      </c>
      <c r="I94" s="71" t="s">
        <v>14</v>
      </c>
    </row>
    <row r="95" spans="1:9">
      <c r="A95" s="73">
        <v>45200</v>
      </c>
      <c r="B95" s="72">
        <v>4499693</v>
      </c>
      <c r="C95" s="71" t="s">
        <v>1423</v>
      </c>
      <c r="D95" s="71" t="s">
        <v>1422</v>
      </c>
      <c r="E95" s="73">
        <v>44753</v>
      </c>
      <c r="F95" s="72">
        <v>2021</v>
      </c>
      <c r="G95" s="72">
        <v>2022</v>
      </c>
      <c r="H95" s="71" t="s">
        <v>1607</v>
      </c>
      <c r="I95" s="71" t="s">
        <v>12</v>
      </c>
    </row>
    <row r="96" spans="1:9">
      <c r="A96" s="73">
        <v>45200</v>
      </c>
      <c r="B96" s="72">
        <v>4287088</v>
      </c>
      <c r="C96" s="71" t="s">
        <v>1413</v>
      </c>
      <c r="D96" s="71" t="s">
        <v>1412</v>
      </c>
      <c r="E96" s="73">
        <v>44671</v>
      </c>
      <c r="F96" s="72">
        <v>2020</v>
      </c>
      <c r="G96" s="72">
        <v>2021</v>
      </c>
      <c r="H96" s="71" t="s">
        <v>1602</v>
      </c>
      <c r="I96" s="71" t="s">
        <v>4</v>
      </c>
    </row>
    <row r="97" spans="1:9">
      <c r="A97" s="73">
        <v>45200</v>
      </c>
      <c r="B97" s="72">
        <v>4069961</v>
      </c>
      <c r="C97" s="71" t="s">
        <v>1401</v>
      </c>
      <c r="D97" s="71" t="s">
        <v>1400</v>
      </c>
      <c r="E97" s="73">
        <v>44474</v>
      </c>
      <c r="F97" s="72">
        <v>2020</v>
      </c>
      <c r="G97" s="72">
        <v>2021</v>
      </c>
      <c r="H97" s="71" t="s">
        <v>1600</v>
      </c>
      <c r="I97" s="71" t="s">
        <v>10</v>
      </c>
    </row>
    <row r="98" spans="1:9">
      <c r="A98" s="73">
        <v>45200</v>
      </c>
      <c r="B98" s="72">
        <v>4065947</v>
      </c>
      <c r="C98" s="71" t="s">
        <v>1634</v>
      </c>
      <c r="D98" s="71" t="s">
        <v>1635</v>
      </c>
      <c r="E98" s="73">
        <v>45197</v>
      </c>
      <c r="F98" s="72">
        <v>2020</v>
      </c>
      <c r="G98" s="72">
        <v>2023</v>
      </c>
      <c r="H98" s="71" t="s">
        <v>1600</v>
      </c>
      <c r="I98" s="71" t="s">
        <v>10</v>
      </c>
    </row>
    <row r="99" spans="1:9">
      <c r="A99" s="73">
        <v>45200</v>
      </c>
      <c r="B99" s="72">
        <v>4901825</v>
      </c>
      <c r="C99" s="71" t="s">
        <v>1383</v>
      </c>
      <c r="D99" s="71" t="s">
        <v>1382</v>
      </c>
      <c r="E99" s="73">
        <v>45100</v>
      </c>
      <c r="F99" s="72">
        <v>2023</v>
      </c>
      <c r="G99" s="72">
        <v>2023</v>
      </c>
      <c r="H99" s="71" t="s">
        <v>1602</v>
      </c>
      <c r="I99" s="71" t="s">
        <v>4</v>
      </c>
    </row>
    <row r="100" spans="1:9">
      <c r="A100" s="73">
        <v>45200</v>
      </c>
      <c r="B100" s="72">
        <v>4106880</v>
      </c>
      <c r="C100" s="71" t="s">
        <v>1433</v>
      </c>
      <c r="D100" s="71" t="s">
        <v>1432</v>
      </c>
      <c r="E100" s="73">
        <v>44587</v>
      </c>
      <c r="F100" s="72">
        <v>2020</v>
      </c>
      <c r="G100" s="72">
        <v>2021</v>
      </c>
      <c r="H100" s="71" t="s">
        <v>1600</v>
      </c>
      <c r="I100" s="71" t="s">
        <v>10</v>
      </c>
    </row>
    <row r="101" spans="1:9">
      <c r="A101" s="73">
        <v>45200</v>
      </c>
      <c r="B101" s="72">
        <v>4439088</v>
      </c>
      <c r="C101" s="71" t="s">
        <v>1409</v>
      </c>
      <c r="D101" s="71" t="s">
        <v>1408</v>
      </c>
      <c r="E101" s="73">
        <v>44832</v>
      </c>
      <c r="F101" s="72">
        <v>2021</v>
      </c>
      <c r="G101" s="72">
        <v>2022</v>
      </c>
      <c r="H101" s="71" t="s">
        <v>1604</v>
      </c>
      <c r="I101" s="71" t="s">
        <v>14</v>
      </c>
    </row>
    <row r="102" spans="1:9">
      <c r="A102" s="73">
        <v>45200</v>
      </c>
      <c r="B102" s="72">
        <v>4712643</v>
      </c>
      <c r="C102" s="71" t="s">
        <v>1421</v>
      </c>
      <c r="D102" s="71" t="s">
        <v>1420</v>
      </c>
      <c r="E102" s="73">
        <v>44858</v>
      </c>
      <c r="F102" s="72">
        <v>2022</v>
      </c>
      <c r="G102" s="72">
        <v>2022</v>
      </c>
      <c r="H102" s="71" t="s">
        <v>1600</v>
      </c>
      <c r="I102" s="71" t="s">
        <v>10</v>
      </c>
    </row>
    <row r="103" spans="1:9">
      <c r="A103" s="73">
        <v>45200</v>
      </c>
      <c r="B103" s="72">
        <v>4619216</v>
      </c>
      <c r="C103" s="71" t="s">
        <v>1437</v>
      </c>
      <c r="D103" s="71" t="s">
        <v>1436</v>
      </c>
      <c r="E103" s="73">
        <v>45061</v>
      </c>
      <c r="F103" s="72">
        <v>2022</v>
      </c>
      <c r="G103" s="72">
        <v>2023</v>
      </c>
      <c r="H103" s="71" t="s">
        <v>1600</v>
      </c>
      <c r="I103" s="71" t="s">
        <v>10</v>
      </c>
    </row>
    <row r="104" spans="1:9">
      <c r="A104" s="73">
        <v>45200</v>
      </c>
      <c r="B104" s="72">
        <v>4457565</v>
      </c>
      <c r="C104" s="71" t="s">
        <v>1427</v>
      </c>
      <c r="D104" s="71" t="s">
        <v>1426</v>
      </c>
      <c r="E104" s="73">
        <v>44938</v>
      </c>
      <c r="F104" s="72">
        <v>2021</v>
      </c>
      <c r="G104" s="72">
        <v>2022</v>
      </c>
      <c r="H104" s="71" t="s">
        <v>1600</v>
      </c>
      <c r="I104" s="71" t="s">
        <v>10</v>
      </c>
    </row>
    <row r="105" spans="1:9">
      <c r="A105" s="73">
        <v>45200</v>
      </c>
      <c r="B105" s="72">
        <v>4199944</v>
      </c>
      <c r="C105" s="71" t="s">
        <v>1431</v>
      </c>
      <c r="D105" s="71" t="s">
        <v>1430</v>
      </c>
      <c r="E105" s="73">
        <v>44399</v>
      </c>
      <c r="F105" s="72">
        <v>2020</v>
      </c>
      <c r="G105" s="72">
        <v>2021</v>
      </c>
      <c r="H105" s="71" t="s">
        <v>1603</v>
      </c>
      <c r="I105" s="71" t="s">
        <v>9</v>
      </c>
    </row>
    <row r="106" spans="1:9">
      <c r="A106" s="73">
        <v>45200</v>
      </c>
      <c r="B106" s="72">
        <v>4694365</v>
      </c>
      <c r="C106" s="71" t="s">
        <v>1405</v>
      </c>
      <c r="D106" s="71" t="s">
        <v>1404</v>
      </c>
      <c r="E106" s="73">
        <v>45114</v>
      </c>
      <c r="F106" s="72">
        <v>2022</v>
      </c>
      <c r="G106" s="72">
        <v>2023</v>
      </c>
      <c r="H106" s="71" t="s">
        <v>1600</v>
      </c>
      <c r="I106" s="71" t="s">
        <v>10</v>
      </c>
    </row>
    <row r="107" spans="1:9">
      <c r="A107" s="73">
        <v>45200</v>
      </c>
      <c r="B107" s="72">
        <v>4131956</v>
      </c>
      <c r="C107" s="71" t="s">
        <v>1389</v>
      </c>
      <c r="D107" s="71" t="s">
        <v>1388</v>
      </c>
      <c r="E107" s="73">
        <v>44806</v>
      </c>
      <c r="F107" s="72">
        <v>2020</v>
      </c>
      <c r="G107" s="72">
        <v>2022</v>
      </c>
      <c r="H107" s="71" t="s">
        <v>1604</v>
      </c>
      <c r="I107" s="71" t="s">
        <v>14</v>
      </c>
    </row>
    <row r="108" spans="1:9">
      <c r="A108" s="73">
        <v>45200</v>
      </c>
      <c r="B108" s="72">
        <v>4082859</v>
      </c>
      <c r="C108" s="71" t="s">
        <v>1435</v>
      </c>
      <c r="D108" s="71" t="s">
        <v>1434</v>
      </c>
      <c r="E108" s="73">
        <v>44194</v>
      </c>
      <c r="F108" s="72">
        <v>2020</v>
      </c>
      <c r="G108" s="72">
        <v>2020</v>
      </c>
      <c r="H108" s="71" t="s">
        <v>1600</v>
      </c>
      <c r="I108" s="71" t="s">
        <v>10</v>
      </c>
    </row>
    <row r="109" spans="1:9">
      <c r="A109" s="73">
        <v>45200</v>
      </c>
      <c r="B109" s="72">
        <v>4812107</v>
      </c>
      <c r="C109" s="71" t="s">
        <v>1636</v>
      </c>
      <c r="D109" s="71" t="s">
        <v>1637</v>
      </c>
      <c r="E109" s="73">
        <v>45211</v>
      </c>
      <c r="F109" s="72">
        <v>2022</v>
      </c>
      <c r="G109" s="72">
        <v>2023</v>
      </c>
      <c r="H109" s="71" t="s">
        <v>1600</v>
      </c>
      <c r="I109" s="71" t="s">
        <v>10</v>
      </c>
    </row>
    <row r="110" spans="1:9">
      <c r="A110" s="73">
        <v>45200</v>
      </c>
      <c r="B110" s="72">
        <v>4822498</v>
      </c>
      <c r="C110" s="71" t="s">
        <v>1393</v>
      </c>
      <c r="D110" s="71" t="s">
        <v>1392</v>
      </c>
      <c r="E110" s="73">
        <v>45100</v>
      </c>
      <c r="F110" s="72">
        <v>2022</v>
      </c>
      <c r="G110" s="72">
        <v>2023</v>
      </c>
      <c r="H110" s="71" t="s">
        <v>1602</v>
      </c>
      <c r="I110" s="71" t="s">
        <v>4</v>
      </c>
    </row>
    <row r="111" spans="1:9">
      <c r="A111" s="73">
        <v>45200</v>
      </c>
      <c r="B111" s="72">
        <v>3990088</v>
      </c>
      <c r="C111" s="71" t="s">
        <v>1415</v>
      </c>
      <c r="D111" s="71" t="s">
        <v>1414</v>
      </c>
      <c r="E111" s="73">
        <v>44455</v>
      </c>
      <c r="F111" s="72">
        <v>2019</v>
      </c>
      <c r="G111" s="72">
        <v>2021</v>
      </c>
      <c r="H111" s="71" t="s">
        <v>1606</v>
      </c>
      <c r="I111" s="71" t="s">
        <v>15</v>
      </c>
    </row>
    <row r="112" spans="1:9">
      <c r="A112" s="73">
        <v>45200</v>
      </c>
      <c r="B112" s="72">
        <v>4898639</v>
      </c>
      <c r="C112" s="71" t="s">
        <v>1419</v>
      </c>
      <c r="D112" s="71" t="s">
        <v>1418</v>
      </c>
      <c r="E112" s="73">
        <v>45121</v>
      </c>
      <c r="F112" s="72">
        <v>2023</v>
      </c>
      <c r="G112" s="72">
        <v>2023</v>
      </c>
      <c r="H112" s="71" t="s">
        <v>1603</v>
      </c>
      <c r="I112" s="71" t="s">
        <v>9</v>
      </c>
    </row>
    <row r="113" spans="1:9">
      <c r="A113" s="73">
        <v>45200</v>
      </c>
      <c r="B113" s="72">
        <v>4755456</v>
      </c>
      <c r="C113" s="71" t="s">
        <v>1395</v>
      </c>
      <c r="D113" s="71" t="s">
        <v>1394</v>
      </c>
      <c r="E113" s="73">
        <v>45049</v>
      </c>
      <c r="F113" s="72">
        <v>2022</v>
      </c>
      <c r="G113" s="72">
        <v>2023</v>
      </c>
      <c r="H113" s="71" t="s">
        <v>1602</v>
      </c>
      <c r="I113" s="71" t="s">
        <v>4</v>
      </c>
    </row>
    <row r="114" spans="1:9">
      <c r="A114" s="73">
        <v>45200</v>
      </c>
      <c r="B114" s="72">
        <v>3884469</v>
      </c>
      <c r="C114" s="71" t="s">
        <v>1403</v>
      </c>
      <c r="D114" s="71" t="s">
        <v>1402</v>
      </c>
      <c r="E114" s="73">
        <v>44235</v>
      </c>
      <c r="F114" s="72">
        <v>2019</v>
      </c>
      <c r="G114" s="72">
        <v>2020</v>
      </c>
      <c r="H114" s="71" t="s">
        <v>1603</v>
      </c>
      <c r="I114" s="71" t="s">
        <v>9</v>
      </c>
    </row>
    <row r="115" spans="1:9">
      <c r="A115" s="73">
        <v>45200</v>
      </c>
      <c r="B115" s="72">
        <v>4429592</v>
      </c>
      <c r="C115" s="71" t="s">
        <v>1411</v>
      </c>
      <c r="D115" s="71" t="s">
        <v>1410</v>
      </c>
      <c r="E115" s="73">
        <v>44830</v>
      </c>
      <c r="F115" s="72">
        <v>2021</v>
      </c>
      <c r="G115" s="72">
        <v>2022</v>
      </c>
      <c r="H115" s="71" t="s">
        <v>1608</v>
      </c>
      <c r="I115" s="71" t="s">
        <v>17</v>
      </c>
    </row>
    <row r="116" spans="1:9">
      <c r="A116" s="73">
        <v>45200</v>
      </c>
      <c r="B116" s="72">
        <v>4656667</v>
      </c>
      <c r="C116" s="71" t="s">
        <v>1375</v>
      </c>
      <c r="D116" s="71" t="s">
        <v>1374</v>
      </c>
      <c r="E116" s="73">
        <v>44972</v>
      </c>
      <c r="F116" s="72">
        <v>2022</v>
      </c>
      <c r="G116" s="72">
        <v>2022</v>
      </c>
      <c r="H116" s="71" t="s">
        <v>1600</v>
      </c>
      <c r="I116" s="71" t="s">
        <v>10</v>
      </c>
    </row>
    <row r="117" spans="1:9">
      <c r="A117" s="73">
        <v>45200</v>
      </c>
      <c r="B117" s="72">
        <v>4301096</v>
      </c>
      <c r="C117" s="71" t="s">
        <v>1445</v>
      </c>
      <c r="D117" s="71" t="s">
        <v>1444</v>
      </c>
      <c r="E117" s="73">
        <v>44334</v>
      </c>
      <c r="F117" s="72">
        <v>2020</v>
      </c>
      <c r="G117" s="72">
        <v>2021</v>
      </c>
      <c r="H117" s="71" t="s">
        <v>1600</v>
      </c>
      <c r="I117" s="71" t="s">
        <v>10</v>
      </c>
    </row>
    <row r="118" spans="1:9">
      <c r="A118" s="73">
        <v>45200</v>
      </c>
      <c r="B118" s="72">
        <v>4710958</v>
      </c>
      <c r="C118" s="71" t="s">
        <v>1359</v>
      </c>
      <c r="D118" s="71" t="s">
        <v>1358</v>
      </c>
      <c r="E118" s="73">
        <v>45148</v>
      </c>
      <c r="F118" s="72">
        <v>2022</v>
      </c>
      <c r="G118" s="72">
        <v>2023</v>
      </c>
      <c r="H118" s="71" t="s">
        <v>1609</v>
      </c>
      <c r="I118" s="71" t="s">
        <v>18</v>
      </c>
    </row>
    <row r="119" spans="1:9">
      <c r="A119" s="73">
        <v>45200</v>
      </c>
      <c r="B119" s="72">
        <v>4474000</v>
      </c>
      <c r="C119" s="71" t="s">
        <v>1347</v>
      </c>
      <c r="D119" s="71" t="s">
        <v>1346</v>
      </c>
      <c r="E119" s="73">
        <v>44820</v>
      </c>
      <c r="F119" s="72">
        <v>2021</v>
      </c>
      <c r="G119" s="72">
        <v>2022</v>
      </c>
      <c r="H119" s="71" t="s">
        <v>1600</v>
      </c>
      <c r="I119" s="71" t="s">
        <v>10</v>
      </c>
    </row>
    <row r="120" spans="1:9">
      <c r="A120" s="73">
        <v>45200</v>
      </c>
      <c r="B120" s="72">
        <v>4263210</v>
      </c>
      <c r="C120" s="71" t="s">
        <v>1343</v>
      </c>
      <c r="D120" s="71" t="s">
        <v>1342</v>
      </c>
      <c r="E120" s="73">
        <v>44522</v>
      </c>
      <c r="F120" s="72">
        <v>2020</v>
      </c>
      <c r="G120" s="72">
        <v>2021</v>
      </c>
      <c r="H120" s="71" t="s">
        <v>1600</v>
      </c>
      <c r="I120" s="71" t="s">
        <v>10</v>
      </c>
    </row>
    <row r="121" spans="1:9">
      <c r="A121" s="73">
        <v>45200</v>
      </c>
      <c r="B121" s="72">
        <v>4097050</v>
      </c>
      <c r="C121" s="71" t="s">
        <v>1379</v>
      </c>
      <c r="D121" s="71" t="s">
        <v>1378</v>
      </c>
      <c r="E121" s="73">
        <v>44510</v>
      </c>
      <c r="F121" s="72">
        <v>2020</v>
      </c>
      <c r="G121" s="72">
        <v>2021</v>
      </c>
      <c r="H121" s="71" t="s">
        <v>1603</v>
      </c>
      <c r="I121" s="71" t="s">
        <v>9</v>
      </c>
    </row>
    <row r="122" spans="1:9">
      <c r="A122" s="73">
        <v>45200</v>
      </c>
      <c r="B122" s="72">
        <v>4322310</v>
      </c>
      <c r="C122" s="71" t="s">
        <v>1381</v>
      </c>
      <c r="D122" s="71" t="s">
        <v>1380</v>
      </c>
      <c r="E122" s="73">
        <v>44713</v>
      </c>
      <c r="F122" s="72">
        <v>2021</v>
      </c>
      <c r="G122" s="72">
        <v>2022</v>
      </c>
      <c r="H122" s="71" t="s">
        <v>1600</v>
      </c>
      <c r="I122" s="71" t="s">
        <v>10</v>
      </c>
    </row>
    <row r="123" spans="1:9">
      <c r="A123" s="73">
        <v>45200</v>
      </c>
      <c r="B123" s="72">
        <v>4492115</v>
      </c>
      <c r="C123" s="71" t="s">
        <v>1638</v>
      </c>
      <c r="D123" s="71" t="s">
        <v>1639</v>
      </c>
      <c r="E123" s="73">
        <v>45209</v>
      </c>
      <c r="F123" s="72">
        <v>2021</v>
      </c>
      <c r="G123" s="72">
        <v>2023</v>
      </c>
      <c r="H123" s="71" t="s">
        <v>1613</v>
      </c>
      <c r="I123" s="71" t="s">
        <v>16</v>
      </c>
    </row>
    <row r="124" spans="1:9">
      <c r="A124" s="73">
        <v>45200</v>
      </c>
      <c r="B124" s="72">
        <v>4173625</v>
      </c>
      <c r="C124" s="71" t="s">
        <v>1363</v>
      </c>
      <c r="D124" s="71" t="s">
        <v>1362</v>
      </c>
      <c r="E124" s="73">
        <v>44959</v>
      </c>
      <c r="F124" s="72">
        <v>2020</v>
      </c>
      <c r="G124" s="72">
        <v>2022</v>
      </c>
      <c r="H124" s="71" t="s">
        <v>1601</v>
      </c>
      <c r="I124" s="71" t="s">
        <v>13</v>
      </c>
    </row>
    <row r="125" spans="1:9">
      <c r="A125" s="73">
        <v>45200</v>
      </c>
      <c r="B125" s="72">
        <v>4235151</v>
      </c>
      <c r="C125" s="71" t="s">
        <v>1345</v>
      </c>
      <c r="D125" s="71" t="s">
        <v>1344</v>
      </c>
      <c r="E125" s="73">
        <v>45034</v>
      </c>
      <c r="F125" s="72">
        <v>2021</v>
      </c>
      <c r="G125" s="72">
        <v>2022</v>
      </c>
      <c r="H125" s="71" t="s">
        <v>1603</v>
      </c>
      <c r="I125" s="71" t="s">
        <v>9</v>
      </c>
    </row>
    <row r="126" spans="1:9">
      <c r="A126" s="73">
        <v>45200</v>
      </c>
      <c r="B126" s="72">
        <v>4820096</v>
      </c>
      <c r="C126" s="71" t="s">
        <v>1640</v>
      </c>
      <c r="D126" s="71" t="s">
        <v>1641</v>
      </c>
      <c r="E126" s="73">
        <v>45182</v>
      </c>
      <c r="F126" s="72">
        <v>2022</v>
      </c>
      <c r="G126" s="72">
        <v>2023</v>
      </c>
      <c r="H126" s="71" t="s">
        <v>1600</v>
      </c>
      <c r="I126" s="71" t="s">
        <v>10</v>
      </c>
    </row>
    <row r="127" spans="1:9">
      <c r="A127" s="73">
        <v>45200</v>
      </c>
      <c r="B127" s="72">
        <v>3919431</v>
      </c>
      <c r="C127" s="71" t="s">
        <v>1353</v>
      </c>
      <c r="D127" s="71" t="s">
        <v>1352</v>
      </c>
      <c r="E127" s="73">
        <v>44126</v>
      </c>
      <c r="F127" s="72">
        <v>2019</v>
      </c>
      <c r="G127" s="72">
        <v>2020</v>
      </c>
      <c r="H127" s="71" t="s">
        <v>1600</v>
      </c>
      <c r="I127" s="71" t="s">
        <v>10</v>
      </c>
    </row>
    <row r="128" spans="1:9">
      <c r="A128" s="73">
        <v>45200</v>
      </c>
      <c r="B128" s="72">
        <v>4707118</v>
      </c>
      <c r="C128" s="71" t="s">
        <v>1339</v>
      </c>
      <c r="D128" s="71" t="s">
        <v>1338</v>
      </c>
      <c r="E128" s="73">
        <v>44873</v>
      </c>
      <c r="F128" s="72">
        <v>2022</v>
      </c>
      <c r="G128" s="72">
        <v>2022</v>
      </c>
      <c r="H128" s="71" t="s">
        <v>1600</v>
      </c>
      <c r="I128" s="71" t="s">
        <v>10</v>
      </c>
    </row>
    <row r="129" spans="1:9">
      <c r="A129" s="73">
        <v>45200</v>
      </c>
      <c r="B129" s="72">
        <v>4768594</v>
      </c>
      <c r="C129" s="71" t="s">
        <v>1357</v>
      </c>
      <c r="D129" s="71" t="s">
        <v>1356</v>
      </c>
      <c r="E129" s="73">
        <v>45126</v>
      </c>
      <c r="F129" s="72">
        <v>2022</v>
      </c>
      <c r="G129" s="72">
        <v>2023</v>
      </c>
      <c r="H129" s="71" t="s">
        <v>1601</v>
      </c>
      <c r="I129" s="71" t="s">
        <v>13</v>
      </c>
    </row>
    <row r="130" spans="1:9">
      <c r="A130" s="73">
        <v>45200</v>
      </c>
      <c r="B130" s="72">
        <v>3802348</v>
      </c>
      <c r="C130" s="71" t="s">
        <v>1642</v>
      </c>
      <c r="D130" s="71" t="s">
        <v>1643</v>
      </c>
      <c r="E130" s="73">
        <v>44174</v>
      </c>
      <c r="F130" s="72">
        <v>2019</v>
      </c>
      <c r="G130" s="72">
        <v>2020</v>
      </c>
      <c r="H130" s="71" t="s">
        <v>1600</v>
      </c>
      <c r="I130" s="71" t="s">
        <v>10</v>
      </c>
    </row>
    <row r="131" spans="1:9">
      <c r="A131" s="73">
        <v>45200</v>
      </c>
      <c r="B131" s="72">
        <v>4360641</v>
      </c>
      <c r="C131" s="71" t="s">
        <v>1377</v>
      </c>
      <c r="D131" s="71" t="s">
        <v>1376</v>
      </c>
      <c r="E131" s="73">
        <v>44988</v>
      </c>
      <c r="F131" s="72">
        <v>2021</v>
      </c>
      <c r="G131" s="72">
        <v>2022</v>
      </c>
      <c r="H131" s="71" t="s">
        <v>1607</v>
      </c>
      <c r="I131" s="71" t="s">
        <v>12</v>
      </c>
    </row>
    <row r="132" spans="1:9">
      <c r="A132" s="73">
        <v>45200</v>
      </c>
      <c r="B132" s="72">
        <v>4662569</v>
      </c>
      <c r="C132" s="71" t="s">
        <v>1365</v>
      </c>
      <c r="D132" s="71" t="s">
        <v>1364</v>
      </c>
      <c r="E132" s="73">
        <v>45070</v>
      </c>
      <c r="F132" s="72">
        <v>2022</v>
      </c>
      <c r="G132" s="72">
        <v>2023</v>
      </c>
      <c r="H132" s="71" t="s">
        <v>1603</v>
      </c>
      <c r="I132" s="71" t="s">
        <v>9</v>
      </c>
    </row>
    <row r="133" spans="1:9">
      <c r="A133" s="73">
        <v>45200</v>
      </c>
      <c r="B133" s="72">
        <v>4598514</v>
      </c>
      <c r="C133" s="71" t="s">
        <v>1341</v>
      </c>
      <c r="D133" s="71" t="s">
        <v>1340</v>
      </c>
      <c r="E133" s="73">
        <v>45070</v>
      </c>
      <c r="F133" s="72">
        <v>2022</v>
      </c>
      <c r="G133" s="72">
        <v>2023</v>
      </c>
      <c r="H133" s="71" t="s">
        <v>1604</v>
      </c>
      <c r="I133" s="71" t="s">
        <v>14</v>
      </c>
    </row>
    <row r="134" spans="1:9">
      <c r="A134" s="73">
        <v>45200</v>
      </c>
      <c r="B134" s="72">
        <v>4240484</v>
      </c>
      <c r="C134" s="71" t="s">
        <v>1351</v>
      </c>
      <c r="D134" s="71" t="s">
        <v>1350</v>
      </c>
      <c r="E134" s="73">
        <v>44446</v>
      </c>
      <c r="F134" s="72">
        <v>2020</v>
      </c>
      <c r="G134" s="72">
        <v>2021</v>
      </c>
      <c r="H134" s="71" t="s">
        <v>1606</v>
      </c>
      <c r="I134" s="71" t="s">
        <v>15</v>
      </c>
    </row>
    <row r="135" spans="1:9">
      <c r="A135" s="73">
        <v>45200</v>
      </c>
      <c r="B135" s="72">
        <v>4194243</v>
      </c>
      <c r="C135" s="71" t="s">
        <v>1361</v>
      </c>
      <c r="D135" s="71" t="s">
        <v>1360</v>
      </c>
      <c r="E135" s="73">
        <v>44468</v>
      </c>
      <c r="F135" s="72">
        <v>2020</v>
      </c>
      <c r="G135" s="72">
        <v>2021</v>
      </c>
      <c r="H135" s="71" t="s">
        <v>1603</v>
      </c>
      <c r="I135" s="71" t="s">
        <v>9</v>
      </c>
    </row>
    <row r="136" spans="1:9">
      <c r="A136" s="73">
        <v>45200</v>
      </c>
      <c r="B136" s="72">
        <v>4399193</v>
      </c>
      <c r="C136" s="71" t="s">
        <v>1367</v>
      </c>
      <c r="D136" s="71" t="s">
        <v>1366</v>
      </c>
      <c r="E136" s="73">
        <v>44650</v>
      </c>
      <c r="F136" s="72">
        <v>2021</v>
      </c>
      <c r="G136" s="72">
        <v>2021</v>
      </c>
      <c r="H136" s="71" t="s">
        <v>1602</v>
      </c>
      <c r="I136" s="71" t="s">
        <v>4</v>
      </c>
    </row>
    <row r="137" spans="1:9">
      <c r="A137" s="73">
        <v>45200</v>
      </c>
      <c r="B137" s="72">
        <v>4348900</v>
      </c>
      <c r="C137" s="71" t="s">
        <v>1369</v>
      </c>
      <c r="D137" s="71" t="s">
        <v>1368</v>
      </c>
      <c r="E137" s="73">
        <v>44390</v>
      </c>
      <c r="F137" s="72">
        <v>2021</v>
      </c>
      <c r="G137" s="72">
        <v>2021</v>
      </c>
      <c r="H137" s="71" t="s">
        <v>1612</v>
      </c>
      <c r="I137" s="71" t="s">
        <v>6</v>
      </c>
    </row>
    <row r="138" spans="1:9">
      <c r="A138" s="73">
        <v>45200</v>
      </c>
      <c r="B138" s="72">
        <v>4792892</v>
      </c>
      <c r="C138" s="71" t="s">
        <v>1355</v>
      </c>
      <c r="D138" s="71" t="s">
        <v>1354</v>
      </c>
      <c r="E138" s="73">
        <v>44957</v>
      </c>
      <c r="F138" s="72">
        <v>2022</v>
      </c>
      <c r="G138" s="72">
        <v>2022</v>
      </c>
      <c r="H138" s="71" t="s">
        <v>1600</v>
      </c>
      <c r="I138" s="71" t="s">
        <v>10</v>
      </c>
    </row>
    <row r="139" spans="1:9">
      <c r="A139" s="73">
        <v>45200</v>
      </c>
      <c r="B139" s="72">
        <v>4297504</v>
      </c>
      <c r="C139" s="71" t="s">
        <v>1371</v>
      </c>
      <c r="D139" s="71" t="s">
        <v>1370</v>
      </c>
      <c r="E139" s="73">
        <v>44764</v>
      </c>
      <c r="F139" s="72">
        <v>2020</v>
      </c>
      <c r="G139" s="72">
        <v>2022</v>
      </c>
      <c r="H139" s="71" t="s">
        <v>1600</v>
      </c>
      <c r="I139" s="71" t="s">
        <v>10</v>
      </c>
    </row>
    <row r="140" spans="1:9">
      <c r="A140" s="73">
        <v>45200</v>
      </c>
      <c r="B140" s="72">
        <v>4350803</v>
      </c>
      <c r="C140" s="71" t="s">
        <v>1337</v>
      </c>
      <c r="D140" s="71" t="s">
        <v>1336</v>
      </c>
      <c r="E140" s="73">
        <v>44683</v>
      </c>
      <c r="F140" s="72">
        <v>2021</v>
      </c>
      <c r="G140" s="72">
        <v>2022</v>
      </c>
      <c r="H140" s="71" t="s">
        <v>1600</v>
      </c>
      <c r="I140" s="71" t="s">
        <v>10</v>
      </c>
    </row>
    <row r="141" spans="1:9">
      <c r="A141" s="73">
        <v>45200</v>
      </c>
      <c r="B141" s="72">
        <v>4144132</v>
      </c>
      <c r="C141" s="71" t="s">
        <v>1308</v>
      </c>
      <c r="D141" s="71" t="s">
        <v>1307</v>
      </c>
      <c r="E141" s="73">
        <v>44256</v>
      </c>
      <c r="F141" s="72">
        <v>2020</v>
      </c>
      <c r="G141" s="72">
        <v>2020</v>
      </c>
      <c r="H141" s="71" t="s">
        <v>1600</v>
      </c>
      <c r="I141" s="71" t="s">
        <v>10</v>
      </c>
    </row>
    <row r="142" spans="1:9">
      <c r="A142" s="73">
        <v>45200</v>
      </c>
      <c r="B142" s="72">
        <v>4863036</v>
      </c>
      <c r="C142" s="71" t="s">
        <v>1312</v>
      </c>
      <c r="D142" s="71" t="s">
        <v>1311</v>
      </c>
      <c r="E142" s="73">
        <v>45062</v>
      </c>
      <c r="F142" s="72">
        <v>2022</v>
      </c>
      <c r="G142" s="72">
        <v>2023</v>
      </c>
      <c r="H142" s="71" t="s">
        <v>1604</v>
      </c>
      <c r="I142" s="71" t="s">
        <v>14</v>
      </c>
    </row>
    <row r="143" spans="1:9">
      <c r="A143" s="73">
        <v>45200</v>
      </c>
      <c r="B143" s="72">
        <v>4824513</v>
      </c>
      <c r="C143" s="71" t="s">
        <v>1324</v>
      </c>
      <c r="D143" s="71" t="s">
        <v>1323</v>
      </c>
      <c r="E143" s="73">
        <v>45142</v>
      </c>
      <c r="F143" s="72">
        <v>2022</v>
      </c>
      <c r="G143" s="72">
        <v>2023</v>
      </c>
      <c r="H143" s="71" t="s">
        <v>1600</v>
      </c>
      <c r="I143" s="71" t="s">
        <v>10</v>
      </c>
    </row>
    <row r="144" spans="1:9">
      <c r="A144" s="73">
        <v>45200</v>
      </c>
      <c r="B144" s="72">
        <v>4377956</v>
      </c>
      <c r="C144" s="71" t="s">
        <v>1335</v>
      </c>
      <c r="D144" s="71" t="s">
        <v>1334</v>
      </c>
      <c r="E144" s="73">
        <v>44638</v>
      </c>
      <c r="F144" s="72">
        <v>2021</v>
      </c>
      <c r="G144" s="72">
        <v>2021</v>
      </c>
      <c r="H144" s="71" t="s">
        <v>1600</v>
      </c>
      <c r="I144" s="71" t="s">
        <v>10</v>
      </c>
    </row>
    <row r="145" spans="1:9">
      <c r="A145" s="73">
        <v>45200</v>
      </c>
      <c r="B145" s="72">
        <v>4390576</v>
      </c>
      <c r="C145" s="71" t="s">
        <v>1644</v>
      </c>
      <c r="D145" s="71" t="s">
        <v>1645</v>
      </c>
      <c r="E145" s="73">
        <v>45190</v>
      </c>
      <c r="F145" s="72">
        <v>2021</v>
      </c>
      <c r="G145" s="72">
        <v>2023</v>
      </c>
      <c r="H145" s="71" t="s">
        <v>1603</v>
      </c>
      <c r="I145" s="71" t="s">
        <v>9</v>
      </c>
    </row>
    <row r="146" spans="1:9">
      <c r="A146" s="73">
        <v>45200</v>
      </c>
      <c r="B146" s="72">
        <v>4797756</v>
      </c>
      <c r="C146" s="71" t="s">
        <v>1298</v>
      </c>
      <c r="D146" s="71" t="s">
        <v>1297</v>
      </c>
      <c r="E146" s="73">
        <v>44995</v>
      </c>
      <c r="F146" s="72">
        <v>2022</v>
      </c>
      <c r="G146" s="72">
        <v>2022</v>
      </c>
      <c r="H146" s="71" t="s">
        <v>1600</v>
      </c>
      <c r="I146" s="71" t="s">
        <v>10</v>
      </c>
    </row>
    <row r="147" spans="1:9">
      <c r="A147" s="73">
        <v>45200</v>
      </c>
      <c r="B147" s="72">
        <v>4773682</v>
      </c>
      <c r="C147" s="71" t="s">
        <v>1304</v>
      </c>
      <c r="D147" s="71" t="s">
        <v>1303</v>
      </c>
      <c r="E147" s="73">
        <v>44994</v>
      </c>
      <c r="F147" s="72">
        <v>2022</v>
      </c>
      <c r="G147" s="72">
        <v>2022</v>
      </c>
      <c r="H147" s="71" t="s">
        <v>1600</v>
      </c>
      <c r="I147" s="71" t="s">
        <v>10</v>
      </c>
    </row>
    <row r="148" spans="1:9">
      <c r="A148" s="73">
        <v>45200</v>
      </c>
      <c r="B148" s="72">
        <v>4788287</v>
      </c>
      <c r="C148" s="71" t="s">
        <v>1328</v>
      </c>
      <c r="D148" s="71" t="s">
        <v>1327</v>
      </c>
      <c r="E148" s="73">
        <v>45120</v>
      </c>
      <c r="F148" s="72">
        <v>2022</v>
      </c>
      <c r="G148" s="72">
        <v>2023</v>
      </c>
      <c r="H148" s="71" t="s">
        <v>1603</v>
      </c>
      <c r="I148" s="71" t="s">
        <v>9</v>
      </c>
    </row>
    <row r="149" spans="1:9">
      <c r="A149" s="73">
        <v>45200</v>
      </c>
      <c r="B149" s="72">
        <v>4660614</v>
      </c>
      <c r="C149" s="71" t="s">
        <v>1314</v>
      </c>
      <c r="D149" s="71" t="s">
        <v>1313</v>
      </c>
      <c r="E149" s="73">
        <v>44959</v>
      </c>
      <c r="F149" s="72">
        <v>2022</v>
      </c>
      <c r="G149" s="72">
        <v>2022</v>
      </c>
      <c r="H149" s="71" t="s">
        <v>1606</v>
      </c>
      <c r="I149" s="71" t="s">
        <v>15</v>
      </c>
    </row>
    <row r="150" spans="1:9">
      <c r="A150" s="73">
        <v>45200</v>
      </c>
      <c r="B150" s="72">
        <v>4332082</v>
      </c>
      <c r="C150" s="71" t="s">
        <v>1330</v>
      </c>
      <c r="D150" s="71" t="s">
        <v>1329</v>
      </c>
      <c r="E150" s="73">
        <v>45049</v>
      </c>
      <c r="F150" s="72">
        <v>2021</v>
      </c>
      <c r="G150" s="72">
        <v>2023</v>
      </c>
      <c r="H150" s="71" t="s">
        <v>1600</v>
      </c>
      <c r="I150" s="71" t="s">
        <v>10</v>
      </c>
    </row>
    <row r="151" spans="1:9">
      <c r="A151" s="73">
        <v>45200</v>
      </c>
      <c r="B151" s="72">
        <v>4108215</v>
      </c>
      <c r="C151" s="71" t="s">
        <v>1294</v>
      </c>
      <c r="D151" s="71" t="s">
        <v>1293</v>
      </c>
      <c r="E151" s="73">
        <v>44182</v>
      </c>
      <c r="F151" s="72">
        <v>2020</v>
      </c>
      <c r="G151" s="72">
        <v>2020</v>
      </c>
      <c r="H151" s="71" t="s">
        <v>1600</v>
      </c>
      <c r="I151" s="71" t="s">
        <v>10</v>
      </c>
    </row>
    <row r="152" spans="1:9">
      <c r="A152" s="73">
        <v>45200</v>
      </c>
      <c r="B152" s="72">
        <v>4882597</v>
      </c>
      <c r="C152" s="71" t="s">
        <v>1646</v>
      </c>
      <c r="D152" s="71" t="s">
        <v>1647</v>
      </c>
      <c r="E152" s="73">
        <v>45212</v>
      </c>
      <c r="F152" s="72">
        <v>2022</v>
      </c>
      <c r="G152" s="72">
        <v>2023</v>
      </c>
      <c r="H152" s="71" t="s">
        <v>1600</v>
      </c>
      <c r="I152" s="71" t="s">
        <v>10</v>
      </c>
    </row>
    <row r="153" spans="1:9">
      <c r="A153" s="73">
        <v>45200</v>
      </c>
      <c r="B153" s="72">
        <v>4973017</v>
      </c>
      <c r="C153" s="71" t="s">
        <v>1331</v>
      </c>
      <c r="D153" s="71" t="s">
        <v>278</v>
      </c>
      <c r="E153" s="73">
        <v>45126</v>
      </c>
      <c r="F153" s="72">
        <v>2023</v>
      </c>
      <c r="G153" s="72">
        <v>2023</v>
      </c>
      <c r="H153" s="71" t="s">
        <v>1600</v>
      </c>
      <c r="I153" s="71" t="s">
        <v>10</v>
      </c>
    </row>
    <row r="154" spans="1:9">
      <c r="A154" s="73">
        <v>45200</v>
      </c>
      <c r="B154" s="72">
        <v>4690446</v>
      </c>
      <c r="C154" s="71" t="s">
        <v>1333</v>
      </c>
      <c r="D154" s="71" t="s">
        <v>1332</v>
      </c>
      <c r="E154" s="73">
        <v>45037</v>
      </c>
      <c r="F154" s="72">
        <v>2022</v>
      </c>
      <c r="G154" s="72">
        <v>2022</v>
      </c>
      <c r="H154" s="71" t="s">
        <v>1603</v>
      </c>
      <c r="I154" s="71" t="s">
        <v>9</v>
      </c>
    </row>
    <row r="155" spans="1:9">
      <c r="A155" s="73">
        <v>45200</v>
      </c>
      <c r="B155" s="72">
        <v>4049081</v>
      </c>
      <c r="C155" s="71" t="s">
        <v>1322</v>
      </c>
      <c r="D155" s="71" t="s">
        <v>1321</v>
      </c>
      <c r="E155" s="73">
        <v>44776</v>
      </c>
      <c r="F155" s="72">
        <v>2019</v>
      </c>
      <c r="G155" s="72">
        <v>2022</v>
      </c>
      <c r="H155" s="71" t="s">
        <v>1600</v>
      </c>
      <c r="I155" s="71" t="s">
        <v>10</v>
      </c>
    </row>
    <row r="156" spans="1:9">
      <c r="A156" s="73">
        <v>45200</v>
      </c>
      <c r="B156" s="72">
        <v>4612210</v>
      </c>
      <c r="C156" s="71" t="s">
        <v>1316</v>
      </c>
      <c r="D156" s="71" t="s">
        <v>1315</v>
      </c>
      <c r="E156" s="73">
        <v>45093</v>
      </c>
      <c r="F156" s="72">
        <v>2022</v>
      </c>
      <c r="G156" s="72">
        <v>2023</v>
      </c>
      <c r="H156" s="71" t="s">
        <v>1600</v>
      </c>
      <c r="I156" s="71" t="s">
        <v>10</v>
      </c>
    </row>
    <row r="157" spans="1:9">
      <c r="A157" s="73">
        <v>45200</v>
      </c>
      <c r="B157" s="72">
        <v>4702849</v>
      </c>
      <c r="C157" s="71" t="s">
        <v>1286</v>
      </c>
      <c r="D157" s="71" t="s">
        <v>1285</v>
      </c>
      <c r="E157" s="73">
        <v>44909</v>
      </c>
      <c r="F157" s="72">
        <v>2022</v>
      </c>
      <c r="G157" s="72">
        <v>2022</v>
      </c>
      <c r="H157" s="71" t="s">
        <v>1600</v>
      </c>
      <c r="I157" s="71" t="s">
        <v>10</v>
      </c>
    </row>
    <row r="158" spans="1:9">
      <c r="A158" s="73">
        <v>45200</v>
      </c>
      <c r="B158" s="72">
        <v>4642032</v>
      </c>
      <c r="C158" s="71" t="s">
        <v>1306</v>
      </c>
      <c r="D158" s="71" t="s">
        <v>1305</v>
      </c>
      <c r="E158" s="73">
        <v>45054</v>
      </c>
      <c r="F158" s="72">
        <v>2022</v>
      </c>
      <c r="G158" s="72">
        <v>2023</v>
      </c>
      <c r="H158" s="71" t="s">
        <v>1603</v>
      </c>
      <c r="I158" s="71" t="s">
        <v>9</v>
      </c>
    </row>
    <row r="159" spans="1:9">
      <c r="A159" s="73">
        <v>45200</v>
      </c>
      <c r="B159" s="72">
        <v>4455413</v>
      </c>
      <c r="C159" s="71" t="s">
        <v>1288</v>
      </c>
      <c r="D159" s="71" t="s">
        <v>1287</v>
      </c>
      <c r="E159" s="73">
        <v>44826</v>
      </c>
      <c r="F159" s="72">
        <v>2021</v>
      </c>
      <c r="G159" s="72">
        <v>2022</v>
      </c>
      <c r="H159" s="71" t="s">
        <v>1600</v>
      </c>
      <c r="I159" s="71" t="s">
        <v>10</v>
      </c>
    </row>
    <row r="160" spans="1:9">
      <c r="A160" s="73">
        <v>45200</v>
      </c>
      <c r="B160" s="72">
        <v>3961430</v>
      </c>
      <c r="C160" s="71" t="s">
        <v>1296</v>
      </c>
      <c r="D160" s="71" t="s">
        <v>1295</v>
      </c>
      <c r="E160" s="73">
        <v>44393</v>
      </c>
      <c r="F160" s="72">
        <v>2019</v>
      </c>
      <c r="G160" s="72">
        <v>2021</v>
      </c>
      <c r="H160" s="71" t="s">
        <v>1600</v>
      </c>
      <c r="I160" s="71" t="s">
        <v>10</v>
      </c>
    </row>
    <row r="161" spans="1:9">
      <c r="A161" s="73">
        <v>45200</v>
      </c>
      <c r="B161" s="72">
        <v>4534492</v>
      </c>
      <c r="C161" s="71" t="s">
        <v>1318</v>
      </c>
      <c r="D161" s="71" t="s">
        <v>1317</v>
      </c>
      <c r="E161" s="73">
        <v>44621</v>
      </c>
      <c r="F161" s="72">
        <v>2021</v>
      </c>
      <c r="G161" s="72">
        <v>2021</v>
      </c>
      <c r="H161" s="71" t="s">
        <v>1600</v>
      </c>
      <c r="I161" s="71" t="s">
        <v>10</v>
      </c>
    </row>
    <row r="162" spans="1:9">
      <c r="A162" s="73">
        <v>45200</v>
      </c>
      <c r="B162" s="72">
        <v>4732555</v>
      </c>
      <c r="C162" s="71" t="s">
        <v>1326</v>
      </c>
      <c r="D162" s="71" t="s">
        <v>1325</v>
      </c>
      <c r="E162" s="73">
        <v>45142</v>
      </c>
      <c r="F162" s="72">
        <v>2022</v>
      </c>
      <c r="G162" s="72">
        <v>2023</v>
      </c>
      <c r="H162" s="71" t="s">
        <v>1600</v>
      </c>
      <c r="I162" s="71" t="s">
        <v>10</v>
      </c>
    </row>
    <row r="163" spans="1:9">
      <c r="A163" s="73">
        <v>45200</v>
      </c>
      <c r="B163" s="72">
        <v>4975756</v>
      </c>
      <c r="C163" s="71" t="s">
        <v>1648</v>
      </c>
      <c r="D163" s="71" t="s">
        <v>1649</v>
      </c>
      <c r="E163" s="73">
        <v>45190</v>
      </c>
      <c r="F163" s="72">
        <v>2023</v>
      </c>
      <c r="G163" s="72">
        <v>2023</v>
      </c>
      <c r="H163" s="71" t="s">
        <v>1605</v>
      </c>
      <c r="I163" s="71" t="s">
        <v>5</v>
      </c>
    </row>
    <row r="164" spans="1:9">
      <c r="A164" s="73">
        <v>45200</v>
      </c>
      <c r="B164" s="72">
        <v>4469414</v>
      </c>
      <c r="C164" s="71" t="s">
        <v>1320</v>
      </c>
      <c r="D164" s="71" t="s">
        <v>1319</v>
      </c>
      <c r="E164" s="73">
        <v>44722</v>
      </c>
      <c r="F164" s="72">
        <v>2021</v>
      </c>
      <c r="G164" s="72">
        <v>2022</v>
      </c>
      <c r="H164" s="71" t="s">
        <v>1600</v>
      </c>
      <c r="I164" s="71" t="s">
        <v>10</v>
      </c>
    </row>
    <row r="165" spans="1:9">
      <c r="A165" s="73">
        <v>45200</v>
      </c>
      <c r="B165" s="72">
        <v>4249009</v>
      </c>
      <c r="C165" s="71" t="s">
        <v>1292</v>
      </c>
      <c r="D165" s="71" t="s">
        <v>1291</v>
      </c>
      <c r="E165" s="73">
        <v>44586</v>
      </c>
      <c r="F165" s="72">
        <v>2020</v>
      </c>
      <c r="G165" s="72">
        <v>2021</v>
      </c>
      <c r="H165" s="71" t="s">
        <v>1600</v>
      </c>
      <c r="I165" s="71" t="s">
        <v>10</v>
      </c>
    </row>
    <row r="166" spans="1:9">
      <c r="A166" s="73">
        <v>45200</v>
      </c>
      <c r="B166" s="72">
        <v>4984675</v>
      </c>
      <c r="C166" s="71" t="s">
        <v>1300</v>
      </c>
      <c r="D166" s="71" t="s">
        <v>1299</v>
      </c>
      <c r="E166" s="73">
        <v>45167</v>
      </c>
      <c r="F166" s="72">
        <v>2023</v>
      </c>
      <c r="G166" s="72">
        <v>2023</v>
      </c>
      <c r="H166" s="71" t="s">
        <v>1604</v>
      </c>
      <c r="I166" s="71" t="s">
        <v>14</v>
      </c>
    </row>
    <row r="167" spans="1:9">
      <c r="A167" s="73">
        <v>45200</v>
      </c>
      <c r="B167" s="72">
        <v>4304313</v>
      </c>
      <c r="C167" s="71" t="s">
        <v>1290</v>
      </c>
      <c r="D167" s="71" t="s">
        <v>1289</v>
      </c>
      <c r="E167" s="73">
        <v>44399</v>
      </c>
      <c r="F167" s="72">
        <v>2021</v>
      </c>
      <c r="G167" s="72">
        <v>2021</v>
      </c>
      <c r="H167" s="71" t="s">
        <v>1603</v>
      </c>
      <c r="I167" s="71" t="s">
        <v>9</v>
      </c>
    </row>
    <row r="168" spans="1:9">
      <c r="A168" s="73">
        <v>45200</v>
      </c>
      <c r="B168" s="72">
        <v>4463382</v>
      </c>
      <c r="C168" s="71" t="s">
        <v>1310</v>
      </c>
      <c r="D168" s="71" t="s">
        <v>1309</v>
      </c>
      <c r="E168" s="73">
        <v>45029</v>
      </c>
      <c r="F168" s="72">
        <v>2021</v>
      </c>
      <c r="G168" s="72">
        <v>2022</v>
      </c>
      <c r="H168" s="71" t="s">
        <v>1603</v>
      </c>
      <c r="I168" s="71" t="s">
        <v>9</v>
      </c>
    </row>
    <row r="169" spans="1:9">
      <c r="A169" s="73">
        <v>45200</v>
      </c>
      <c r="B169" s="72">
        <v>4781727</v>
      </c>
      <c r="C169" s="71" t="s">
        <v>1650</v>
      </c>
      <c r="D169" s="71" t="s">
        <v>1651</v>
      </c>
      <c r="E169" s="73">
        <v>45205</v>
      </c>
      <c r="F169" s="72">
        <v>2022</v>
      </c>
      <c r="G169" s="72">
        <v>2023</v>
      </c>
      <c r="H169" s="71" t="s">
        <v>1600</v>
      </c>
      <c r="I169" s="71" t="s">
        <v>10</v>
      </c>
    </row>
    <row r="170" spans="1:9">
      <c r="A170" s="73">
        <v>45200</v>
      </c>
      <c r="B170" s="72">
        <v>4694417</v>
      </c>
      <c r="C170" s="71" t="s">
        <v>1302</v>
      </c>
      <c r="D170" s="71" t="s">
        <v>1301</v>
      </c>
      <c r="E170" s="73">
        <v>45104</v>
      </c>
      <c r="F170" s="72">
        <v>2022</v>
      </c>
      <c r="G170" s="72">
        <v>2023</v>
      </c>
      <c r="H170" s="71" t="s">
        <v>1603</v>
      </c>
      <c r="I170" s="71" t="s">
        <v>9</v>
      </c>
    </row>
    <row r="171" spans="1:9">
      <c r="A171" s="73">
        <v>45200</v>
      </c>
      <c r="B171" s="72">
        <v>4299953</v>
      </c>
      <c r="C171" s="71" t="s">
        <v>1268</v>
      </c>
      <c r="D171" s="71" t="s">
        <v>1267</v>
      </c>
      <c r="E171" s="73">
        <v>44477</v>
      </c>
      <c r="F171" s="72">
        <v>2020</v>
      </c>
      <c r="G171" s="72">
        <v>2021</v>
      </c>
      <c r="H171" s="71" t="s">
        <v>1604</v>
      </c>
      <c r="I171" s="71" t="s">
        <v>14</v>
      </c>
    </row>
    <row r="172" spans="1:9">
      <c r="A172" s="73">
        <v>45200</v>
      </c>
      <c r="B172" s="72">
        <v>4454190</v>
      </c>
      <c r="C172" s="71" t="s">
        <v>1278</v>
      </c>
      <c r="D172" s="71" t="s">
        <v>1277</v>
      </c>
      <c r="E172" s="73">
        <v>44848</v>
      </c>
      <c r="F172" s="72">
        <v>2021</v>
      </c>
      <c r="G172" s="72">
        <v>2022</v>
      </c>
      <c r="H172" s="71" t="s">
        <v>1600</v>
      </c>
      <c r="I172" s="71" t="s">
        <v>10</v>
      </c>
    </row>
    <row r="173" spans="1:9">
      <c r="A173" s="73">
        <v>45200</v>
      </c>
      <c r="B173" s="72">
        <v>4392351</v>
      </c>
      <c r="C173" s="71" t="s">
        <v>1251</v>
      </c>
      <c r="D173" s="71" t="s">
        <v>1250</v>
      </c>
      <c r="E173" s="73">
        <v>44719</v>
      </c>
      <c r="F173" s="72">
        <v>2021</v>
      </c>
      <c r="G173" s="72">
        <v>2022</v>
      </c>
      <c r="H173" s="71" t="s">
        <v>1600</v>
      </c>
      <c r="I173" s="71" t="s">
        <v>10</v>
      </c>
    </row>
    <row r="174" spans="1:9">
      <c r="A174" s="73">
        <v>45200</v>
      </c>
      <c r="B174" s="72">
        <v>4675347</v>
      </c>
      <c r="C174" s="71" t="s">
        <v>1274</v>
      </c>
      <c r="D174" s="71" t="s">
        <v>1273</v>
      </c>
      <c r="E174" s="73">
        <v>44883</v>
      </c>
      <c r="F174" s="72">
        <v>2022</v>
      </c>
      <c r="G174" s="72">
        <v>2022</v>
      </c>
      <c r="H174" s="71" t="s">
        <v>1600</v>
      </c>
      <c r="I174" s="71" t="s">
        <v>10</v>
      </c>
    </row>
    <row r="175" spans="1:9">
      <c r="A175" s="73">
        <v>45200</v>
      </c>
      <c r="B175" s="72">
        <v>4587863</v>
      </c>
      <c r="C175" s="71" t="s">
        <v>1249</v>
      </c>
      <c r="D175" s="71" t="s">
        <v>1248</v>
      </c>
      <c r="E175" s="73">
        <v>45076</v>
      </c>
      <c r="F175" s="72">
        <v>2021</v>
      </c>
      <c r="G175" s="72">
        <v>2023</v>
      </c>
      <c r="H175" s="71" t="s">
        <v>1600</v>
      </c>
      <c r="I175" s="71" t="s">
        <v>10</v>
      </c>
    </row>
    <row r="176" spans="1:9">
      <c r="A176" s="73">
        <v>45200</v>
      </c>
      <c r="B176" s="72">
        <v>4545319</v>
      </c>
      <c r="C176" s="71" t="s">
        <v>1276</v>
      </c>
      <c r="D176" s="71" t="s">
        <v>1275</v>
      </c>
      <c r="E176" s="73">
        <v>44784</v>
      </c>
      <c r="F176" s="72">
        <v>2022</v>
      </c>
      <c r="G176" s="72">
        <v>2022</v>
      </c>
      <c r="H176" s="71" t="s">
        <v>1600</v>
      </c>
      <c r="I176" s="71" t="s">
        <v>10</v>
      </c>
    </row>
    <row r="177" spans="1:9">
      <c r="A177" s="73">
        <v>45200</v>
      </c>
      <c r="B177" s="72">
        <v>4824444</v>
      </c>
      <c r="C177" s="71" t="s">
        <v>1253</v>
      </c>
      <c r="D177" s="71" t="s">
        <v>1252</v>
      </c>
      <c r="E177" s="73">
        <v>45085</v>
      </c>
      <c r="F177" s="72">
        <v>2022</v>
      </c>
      <c r="G177" s="72">
        <v>2023</v>
      </c>
      <c r="H177" s="71" t="s">
        <v>1603</v>
      </c>
      <c r="I177" s="71" t="s">
        <v>9</v>
      </c>
    </row>
    <row r="178" spans="1:9">
      <c r="A178" s="73">
        <v>45200</v>
      </c>
      <c r="B178" s="72">
        <v>4537961</v>
      </c>
      <c r="C178" s="71" t="s">
        <v>1257</v>
      </c>
      <c r="D178" s="71" t="s">
        <v>1256</v>
      </c>
      <c r="E178" s="73">
        <v>44890</v>
      </c>
      <c r="F178" s="72">
        <v>2021</v>
      </c>
      <c r="G178" s="72">
        <v>2022</v>
      </c>
      <c r="H178" s="71" t="s">
        <v>1600</v>
      </c>
      <c r="I178" s="71" t="s">
        <v>10</v>
      </c>
    </row>
    <row r="179" spans="1:9">
      <c r="A179" s="73">
        <v>45200</v>
      </c>
      <c r="B179" s="72">
        <v>4476215</v>
      </c>
      <c r="C179" s="71" t="s">
        <v>1282</v>
      </c>
      <c r="D179" s="71" t="s">
        <v>1281</v>
      </c>
      <c r="E179" s="73">
        <v>44839</v>
      </c>
      <c r="F179" s="72">
        <v>2021</v>
      </c>
      <c r="G179" s="72">
        <v>2022</v>
      </c>
      <c r="H179" s="71" t="s">
        <v>1603</v>
      </c>
      <c r="I179" s="71" t="s">
        <v>9</v>
      </c>
    </row>
    <row r="180" spans="1:9">
      <c r="A180" s="73">
        <v>45200</v>
      </c>
      <c r="B180" s="72">
        <v>4113028</v>
      </c>
      <c r="C180" s="71" t="s">
        <v>1284</v>
      </c>
      <c r="D180" s="71" t="s">
        <v>1283</v>
      </c>
      <c r="E180" s="73">
        <v>44348</v>
      </c>
      <c r="F180" s="72">
        <v>2020</v>
      </c>
      <c r="G180" s="72">
        <v>2021</v>
      </c>
      <c r="H180" s="71" t="s">
        <v>1600</v>
      </c>
      <c r="I180" s="71" t="s">
        <v>10</v>
      </c>
    </row>
    <row r="181" spans="1:9">
      <c r="A181" s="73">
        <v>45200</v>
      </c>
      <c r="B181" s="72">
        <v>4072281</v>
      </c>
      <c r="C181" s="71" t="s">
        <v>1270</v>
      </c>
      <c r="D181" s="71" t="s">
        <v>1269</v>
      </c>
      <c r="E181" s="73">
        <v>44168</v>
      </c>
      <c r="F181" s="72">
        <v>2020</v>
      </c>
      <c r="G181" s="72">
        <v>2020</v>
      </c>
      <c r="H181" s="71" t="s">
        <v>1604</v>
      </c>
      <c r="I181" s="71" t="s">
        <v>14</v>
      </c>
    </row>
    <row r="182" spans="1:9">
      <c r="A182" s="73">
        <v>45200</v>
      </c>
      <c r="B182" s="72">
        <v>4253756</v>
      </c>
      <c r="C182" s="71" t="s">
        <v>1247</v>
      </c>
      <c r="D182" s="71" t="s">
        <v>1246</v>
      </c>
      <c r="E182" s="73">
        <v>44405</v>
      </c>
      <c r="F182" s="72">
        <v>2020</v>
      </c>
      <c r="G182" s="72">
        <v>2021</v>
      </c>
      <c r="H182" s="71" t="s">
        <v>1603</v>
      </c>
      <c r="I182" s="71" t="s">
        <v>9</v>
      </c>
    </row>
    <row r="183" spans="1:9">
      <c r="A183" s="73">
        <v>45200</v>
      </c>
      <c r="B183" s="72">
        <v>4552799</v>
      </c>
      <c r="C183" s="71" t="s">
        <v>1264</v>
      </c>
      <c r="D183" s="71" t="s">
        <v>1263</v>
      </c>
      <c r="E183" s="73">
        <v>44883</v>
      </c>
      <c r="F183" s="72">
        <v>2021</v>
      </c>
      <c r="G183" s="72">
        <v>2022</v>
      </c>
      <c r="H183" s="71" t="s">
        <v>1600</v>
      </c>
      <c r="I183" s="71" t="s">
        <v>10</v>
      </c>
    </row>
    <row r="184" spans="1:9">
      <c r="A184" s="73">
        <v>45200</v>
      </c>
      <c r="B184" s="72">
        <v>4527516</v>
      </c>
      <c r="C184" s="71" t="s">
        <v>1266</v>
      </c>
      <c r="D184" s="71" t="s">
        <v>1265</v>
      </c>
      <c r="E184" s="73">
        <v>44741</v>
      </c>
      <c r="F184" s="72">
        <v>2022</v>
      </c>
      <c r="G184" s="72">
        <v>2022</v>
      </c>
      <c r="H184" s="71" t="s">
        <v>1604</v>
      </c>
      <c r="I184" s="71" t="s">
        <v>14</v>
      </c>
    </row>
    <row r="185" spans="1:9">
      <c r="A185" s="73">
        <v>45200</v>
      </c>
      <c r="B185" s="72">
        <v>4574387</v>
      </c>
      <c r="C185" s="71" t="s">
        <v>1262</v>
      </c>
      <c r="D185" s="71" t="s">
        <v>1238</v>
      </c>
      <c r="E185" s="73">
        <v>44848</v>
      </c>
      <c r="F185" s="72">
        <v>2021</v>
      </c>
      <c r="G185" s="72">
        <v>2022</v>
      </c>
      <c r="H185" s="71" t="s">
        <v>1600</v>
      </c>
      <c r="I185" s="71" t="s">
        <v>10</v>
      </c>
    </row>
    <row r="186" spans="1:9">
      <c r="A186" s="73">
        <v>45200</v>
      </c>
      <c r="B186" s="72">
        <v>4816824</v>
      </c>
      <c r="C186" s="71" t="s">
        <v>1272</v>
      </c>
      <c r="D186" s="71" t="s">
        <v>1271</v>
      </c>
      <c r="E186" s="73">
        <v>44981</v>
      </c>
      <c r="F186" s="72">
        <v>2022</v>
      </c>
      <c r="G186" s="72">
        <v>2022</v>
      </c>
      <c r="H186" s="71" t="s">
        <v>1600</v>
      </c>
      <c r="I186" s="71" t="s">
        <v>10</v>
      </c>
    </row>
    <row r="187" spans="1:9">
      <c r="A187" s="73">
        <v>45200</v>
      </c>
      <c r="B187" s="72">
        <v>4631038</v>
      </c>
      <c r="C187" s="71" t="s">
        <v>1255</v>
      </c>
      <c r="D187" s="71" t="s">
        <v>1254</v>
      </c>
      <c r="E187" s="73">
        <v>45037</v>
      </c>
      <c r="F187" s="72">
        <v>2022</v>
      </c>
      <c r="G187" s="72">
        <v>2022</v>
      </c>
      <c r="H187" s="71" t="s">
        <v>1600</v>
      </c>
      <c r="I187" s="71" t="s">
        <v>10</v>
      </c>
    </row>
    <row r="188" spans="1:9">
      <c r="A188" s="73">
        <v>45200</v>
      </c>
      <c r="B188" s="72">
        <v>4418146</v>
      </c>
      <c r="C188" s="71" t="s">
        <v>1261</v>
      </c>
      <c r="D188" s="71" t="s">
        <v>1260</v>
      </c>
      <c r="E188" s="73">
        <v>44944</v>
      </c>
      <c r="F188" s="72">
        <v>2021</v>
      </c>
      <c r="G188" s="72">
        <v>2022</v>
      </c>
      <c r="H188" s="71" t="s">
        <v>1605</v>
      </c>
      <c r="I188" s="71" t="s">
        <v>5</v>
      </c>
    </row>
    <row r="189" spans="1:9">
      <c r="A189" s="73">
        <v>45200</v>
      </c>
      <c r="B189" s="72">
        <v>4468353</v>
      </c>
      <c r="C189" s="71" t="s">
        <v>1259</v>
      </c>
      <c r="D189" s="71" t="s">
        <v>1258</v>
      </c>
      <c r="E189" s="73">
        <v>45097</v>
      </c>
      <c r="F189" s="72">
        <v>2021</v>
      </c>
      <c r="G189" s="72">
        <v>2023</v>
      </c>
      <c r="H189" s="71" t="s">
        <v>1600</v>
      </c>
      <c r="I189" s="71" t="s">
        <v>10</v>
      </c>
    </row>
    <row r="190" spans="1:9">
      <c r="A190" s="73">
        <v>45200</v>
      </c>
      <c r="B190" s="72">
        <v>4965607</v>
      </c>
      <c r="C190" s="71" t="s">
        <v>1652</v>
      </c>
      <c r="D190" s="71" t="s">
        <v>1653</v>
      </c>
      <c r="E190" s="73">
        <v>45204</v>
      </c>
      <c r="F190" s="72">
        <v>2023</v>
      </c>
      <c r="G190" s="72">
        <v>2023</v>
      </c>
      <c r="H190" s="71" t="s">
        <v>1603</v>
      </c>
      <c r="I190" s="71" t="s">
        <v>9</v>
      </c>
    </row>
    <row r="191" spans="1:9">
      <c r="A191" s="73">
        <v>45200</v>
      </c>
      <c r="B191" s="72">
        <v>4721292</v>
      </c>
      <c r="C191" s="71" t="s">
        <v>1239</v>
      </c>
      <c r="D191" s="71" t="s">
        <v>199</v>
      </c>
      <c r="E191" s="73">
        <v>44902</v>
      </c>
      <c r="F191" s="72">
        <v>2022</v>
      </c>
      <c r="G191" s="72">
        <v>2022</v>
      </c>
      <c r="H191" s="71" t="s">
        <v>1600</v>
      </c>
      <c r="I191" s="71" t="s">
        <v>10</v>
      </c>
    </row>
    <row r="192" spans="1:9">
      <c r="A192" s="73">
        <v>45200</v>
      </c>
      <c r="B192" s="72">
        <v>4661364</v>
      </c>
      <c r="C192" s="71" t="s">
        <v>1654</v>
      </c>
      <c r="D192" s="71" t="s">
        <v>1655</v>
      </c>
      <c r="E192" s="73">
        <v>45184</v>
      </c>
      <c r="F192" s="72">
        <v>2022</v>
      </c>
      <c r="G192" s="72">
        <v>2023</v>
      </c>
      <c r="H192" s="71" t="s">
        <v>1600</v>
      </c>
      <c r="I192" s="71" t="s">
        <v>10</v>
      </c>
    </row>
    <row r="193" spans="1:9">
      <c r="A193" s="73">
        <v>45200</v>
      </c>
      <c r="B193" s="72">
        <v>4520291</v>
      </c>
      <c r="C193" s="71" t="s">
        <v>1235</v>
      </c>
      <c r="D193" s="71" t="s">
        <v>1234</v>
      </c>
      <c r="E193" s="73">
        <v>45162</v>
      </c>
      <c r="F193" s="72">
        <v>2021</v>
      </c>
      <c r="G193" s="72">
        <v>2023</v>
      </c>
      <c r="H193" s="71" t="s">
        <v>1601</v>
      </c>
      <c r="I193" s="71" t="s">
        <v>13</v>
      </c>
    </row>
    <row r="194" spans="1:9">
      <c r="A194" s="73">
        <v>45200</v>
      </c>
      <c r="B194" s="72">
        <v>4739561</v>
      </c>
      <c r="C194" s="71" t="s">
        <v>1217</v>
      </c>
      <c r="D194" s="71" t="s">
        <v>1216</v>
      </c>
      <c r="E194" s="73">
        <v>45035</v>
      </c>
      <c r="F194" s="72">
        <v>2022</v>
      </c>
      <c r="G194" s="72">
        <v>2022</v>
      </c>
      <c r="H194" s="71" t="s">
        <v>1606</v>
      </c>
      <c r="I194" s="71" t="s">
        <v>15</v>
      </c>
    </row>
    <row r="195" spans="1:9">
      <c r="A195" s="73">
        <v>45200</v>
      </c>
      <c r="B195" s="72">
        <v>4801945</v>
      </c>
      <c r="C195" s="71" t="s">
        <v>1219</v>
      </c>
      <c r="D195" s="71" t="s">
        <v>1218</v>
      </c>
      <c r="E195" s="73">
        <v>45118</v>
      </c>
      <c r="F195" s="72">
        <v>2022</v>
      </c>
      <c r="G195" s="72">
        <v>2023</v>
      </c>
      <c r="H195" s="71" t="s">
        <v>1602</v>
      </c>
      <c r="I195" s="71" t="s">
        <v>4</v>
      </c>
    </row>
    <row r="196" spans="1:9">
      <c r="A196" s="73">
        <v>45200</v>
      </c>
      <c r="B196" s="72">
        <v>4821794</v>
      </c>
      <c r="C196" s="71" t="s">
        <v>1193</v>
      </c>
      <c r="D196" s="71" t="s">
        <v>410</v>
      </c>
      <c r="E196" s="73">
        <v>45090</v>
      </c>
      <c r="F196" s="72">
        <v>2022</v>
      </c>
      <c r="G196" s="72">
        <v>2023</v>
      </c>
      <c r="H196" s="71" t="s">
        <v>1600</v>
      </c>
      <c r="I196" s="71" t="s">
        <v>10</v>
      </c>
    </row>
    <row r="197" spans="1:9">
      <c r="A197" s="73">
        <v>45200</v>
      </c>
      <c r="B197" s="72">
        <v>4484058</v>
      </c>
      <c r="C197" s="71" t="s">
        <v>1221</v>
      </c>
      <c r="D197" s="71" t="s">
        <v>1220</v>
      </c>
      <c r="E197" s="73">
        <v>44993</v>
      </c>
      <c r="F197" s="72">
        <v>2021</v>
      </c>
      <c r="G197" s="72">
        <v>2022</v>
      </c>
      <c r="H197" s="71" t="s">
        <v>1603</v>
      </c>
      <c r="I197" s="71" t="s">
        <v>9</v>
      </c>
    </row>
    <row r="198" spans="1:9">
      <c r="A198" s="73">
        <v>45200</v>
      </c>
      <c r="B198" s="72">
        <v>3964006</v>
      </c>
      <c r="C198" s="71" t="s">
        <v>1209</v>
      </c>
      <c r="D198" s="71" t="s">
        <v>1208</v>
      </c>
      <c r="E198" s="73">
        <v>44405</v>
      </c>
      <c r="F198" s="72">
        <v>2019</v>
      </c>
      <c r="G198" s="72">
        <v>2021</v>
      </c>
      <c r="H198" s="71" t="s">
        <v>1600</v>
      </c>
      <c r="I198" s="71" t="s">
        <v>10</v>
      </c>
    </row>
    <row r="199" spans="1:9">
      <c r="A199" s="73">
        <v>45200</v>
      </c>
      <c r="B199" s="72">
        <v>4786370</v>
      </c>
      <c r="C199" s="71" t="s">
        <v>1195</v>
      </c>
      <c r="D199" s="71" t="s">
        <v>1194</v>
      </c>
      <c r="E199" s="73">
        <v>45007</v>
      </c>
      <c r="F199" s="72">
        <v>2022</v>
      </c>
      <c r="G199" s="72">
        <v>2022</v>
      </c>
      <c r="H199" s="71" t="s">
        <v>1600</v>
      </c>
      <c r="I199" s="71" t="s">
        <v>10</v>
      </c>
    </row>
    <row r="200" spans="1:9">
      <c r="A200" s="73">
        <v>45200</v>
      </c>
      <c r="B200" s="72">
        <v>4675666</v>
      </c>
      <c r="C200" s="71" t="s">
        <v>1211</v>
      </c>
      <c r="D200" s="71" t="s">
        <v>1210</v>
      </c>
      <c r="E200" s="73">
        <v>45132</v>
      </c>
      <c r="F200" s="72">
        <v>2022</v>
      </c>
      <c r="G200" s="72">
        <v>2023</v>
      </c>
      <c r="H200" s="71" t="s">
        <v>1601</v>
      </c>
      <c r="I200" s="71" t="s">
        <v>13</v>
      </c>
    </row>
    <row r="201" spans="1:9">
      <c r="A201" s="73">
        <v>45200</v>
      </c>
      <c r="B201" s="72">
        <v>4466991</v>
      </c>
      <c r="C201" s="71" t="s">
        <v>1223</v>
      </c>
      <c r="D201" s="71" t="s">
        <v>1222</v>
      </c>
      <c r="E201" s="73">
        <v>44854</v>
      </c>
      <c r="F201" s="72">
        <v>2021</v>
      </c>
      <c r="G201" s="72">
        <v>2022</v>
      </c>
      <c r="H201" s="71" t="s">
        <v>1600</v>
      </c>
      <c r="I201" s="71" t="s">
        <v>10</v>
      </c>
    </row>
    <row r="202" spans="1:9">
      <c r="A202" s="73">
        <v>45200</v>
      </c>
      <c r="B202" s="72">
        <v>4703789</v>
      </c>
      <c r="C202" s="71" t="s">
        <v>1197</v>
      </c>
      <c r="D202" s="71" t="s">
        <v>1196</v>
      </c>
      <c r="E202" s="73">
        <v>44916</v>
      </c>
      <c r="F202" s="72">
        <v>2022</v>
      </c>
      <c r="G202" s="72">
        <v>2022</v>
      </c>
      <c r="H202" s="71" t="s">
        <v>1613</v>
      </c>
      <c r="I202" s="71" t="s">
        <v>16</v>
      </c>
    </row>
    <row r="203" spans="1:9">
      <c r="A203" s="73">
        <v>45200</v>
      </c>
      <c r="B203" s="72">
        <v>4373852</v>
      </c>
      <c r="C203" s="71" t="s">
        <v>1237</v>
      </c>
      <c r="D203" s="71" t="s">
        <v>1236</v>
      </c>
      <c r="E203" s="73">
        <v>44806</v>
      </c>
      <c r="F203" s="72">
        <v>2021</v>
      </c>
      <c r="G203" s="72">
        <v>2022</v>
      </c>
      <c r="H203" s="71" t="s">
        <v>1600</v>
      </c>
      <c r="I203" s="71" t="s">
        <v>10</v>
      </c>
    </row>
    <row r="204" spans="1:9">
      <c r="A204" s="73">
        <v>45200</v>
      </c>
      <c r="B204" s="72">
        <v>4649672</v>
      </c>
      <c r="C204" s="71" t="s">
        <v>1233</v>
      </c>
      <c r="D204" s="71" t="s">
        <v>1232</v>
      </c>
      <c r="E204" s="73">
        <v>44911</v>
      </c>
      <c r="F204" s="72">
        <v>2022</v>
      </c>
      <c r="G204" s="72">
        <v>2022</v>
      </c>
      <c r="H204" s="71" t="s">
        <v>1600</v>
      </c>
      <c r="I204" s="71" t="s">
        <v>10</v>
      </c>
    </row>
    <row r="205" spans="1:9">
      <c r="A205" s="73">
        <v>45200</v>
      </c>
      <c r="B205" s="72">
        <v>4277297</v>
      </c>
      <c r="C205" s="71" t="s">
        <v>1227</v>
      </c>
      <c r="D205" s="71" t="s">
        <v>1226</v>
      </c>
      <c r="E205" s="73">
        <v>44657</v>
      </c>
      <c r="F205" s="72">
        <v>2020</v>
      </c>
      <c r="G205" s="72">
        <v>2021</v>
      </c>
      <c r="H205" s="71" t="s">
        <v>1600</v>
      </c>
      <c r="I205" s="71" t="s">
        <v>10</v>
      </c>
    </row>
    <row r="206" spans="1:9">
      <c r="A206" s="73">
        <v>45200</v>
      </c>
      <c r="B206" s="72">
        <v>4547888</v>
      </c>
      <c r="C206" s="71" t="s">
        <v>1215</v>
      </c>
      <c r="D206" s="71" t="s">
        <v>1214</v>
      </c>
      <c r="E206" s="73">
        <v>44944</v>
      </c>
      <c r="F206" s="72">
        <v>2021</v>
      </c>
      <c r="G206" s="72">
        <v>2022</v>
      </c>
      <c r="H206" s="71" t="s">
        <v>1600</v>
      </c>
      <c r="I206" s="71" t="s">
        <v>10</v>
      </c>
    </row>
    <row r="207" spans="1:9">
      <c r="A207" s="73">
        <v>45200</v>
      </c>
      <c r="B207" s="72">
        <v>4044672</v>
      </c>
      <c r="C207" s="71" t="s">
        <v>1207</v>
      </c>
      <c r="D207" s="71" t="s">
        <v>1206</v>
      </c>
      <c r="E207" s="73">
        <v>44350</v>
      </c>
      <c r="F207" s="72">
        <v>2019</v>
      </c>
      <c r="G207" s="72">
        <v>2021</v>
      </c>
      <c r="H207" s="71" t="s">
        <v>1600</v>
      </c>
      <c r="I207" s="71" t="s">
        <v>10</v>
      </c>
    </row>
    <row r="208" spans="1:9">
      <c r="A208" s="73">
        <v>45200</v>
      </c>
      <c r="B208" s="72">
        <v>4256489</v>
      </c>
      <c r="C208" s="71" t="s">
        <v>1203</v>
      </c>
      <c r="D208" s="71" t="s">
        <v>1202</v>
      </c>
      <c r="E208" s="73">
        <v>44461</v>
      </c>
      <c r="F208" s="72">
        <v>2020</v>
      </c>
      <c r="G208" s="72">
        <v>2021</v>
      </c>
      <c r="H208" s="71" t="s">
        <v>1600</v>
      </c>
      <c r="I208" s="71" t="s">
        <v>10</v>
      </c>
    </row>
    <row r="209" spans="1:9">
      <c r="A209" s="73">
        <v>45200</v>
      </c>
      <c r="B209" s="72">
        <v>4367214</v>
      </c>
      <c r="C209" s="71" t="s">
        <v>1201</v>
      </c>
      <c r="D209" s="71" t="s">
        <v>1200</v>
      </c>
      <c r="E209" s="73">
        <v>44974</v>
      </c>
      <c r="F209" s="72">
        <v>2021</v>
      </c>
      <c r="G209" s="72">
        <v>2022</v>
      </c>
      <c r="H209" s="71" t="s">
        <v>1607</v>
      </c>
      <c r="I209" s="71" t="s">
        <v>12</v>
      </c>
    </row>
    <row r="210" spans="1:9">
      <c r="A210" s="73">
        <v>45200</v>
      </c>
      <c r="B210" s="72">
        <v>4641093</v>
      </c>
      <c r="C210" s="71" t="s">
        <v>1213</v>
      </c>
      <c r="D210" s="71" t="s">
        <v>1212</v>
      </c>
      <c r="E210" s="73">
        <v>44942</v>
      </c>
      <c r="F210" s="72">
        <v>2022</v>
      </c>
      <c r="G210" s="72">
        <v>2022</v>
      </c>
      <c r="H210" s="71" t="s">
        <v>1600</v>
      </c>
      <c r="I210" s="71" t="s">
        <v>10</v>
      </c>
    </row>
    <row r="211" spans="1:9">
      <c r="A211" s="73">
        <v>45200</v>
      </c>
      <c r="B211" s="72">
        <v>4093818</v>
      </c>
      <c r="C211" s="71" t="s">
        <v>1205</v>
      </c>
      <c r="D211" s="71" t="s">
        <v>1204</v>
      </c>
      <c r="E211" s="73">
        <v>44446</v>
      </c>
      <c r="F211" s="72">
        <v>2020</v>
      </c>
      <c r="G211" s="72">
        <v>2021</v>
      </c>
      <c r="H211" s="71" t="s">
        <v>1603</v>
      </c>
      <c r="I211" s="71" t="s">
        <v>9</v>
      </c>
    </row>
    <row r="212" spans="1:9">
      <c r="A212" s="73">
        <v>45200</v>
      </c>
      <c r="B212" s="72">
        <v>3694095</v>
      </c>
      <c r="C212" s="71" t="s">
        <v>1229</v>
      </c>
      <c r="D212" s="71" t="s">
        <v>1228</v>
      </c>
      <c r="E212" s="73">
        <v>44816</v>
      </c>
      <c r="F212" s="72">
        <v>2018</v>
      </c>
      <c r="G212" s="72">
        <v>2022</v>
      </c>
      <c r="H212" s="71" t="s">
        <v>1607</v>
      </c>
      <c r="I212" s="71" t="s">
        <v>12</v>
      </c>
    </row>
    <row r="213" spans="1:9">
      <c r="A213" s="73">
        <v>45200</v>
      </c>
      <c r="B213" s="72">
        <v>4660641</v>
      </c>
      <c r="C213" s="71" t="s">
        <v>1231</v>
      </c>
      <c r="D213" s="71" t="s">
        <v>1230</v>
      </c>
      <c r="E213" s="73">
        <v>45156</v>
      </c>
      <c r="F213" s="72">
        <v>2022</v>
      </c>
      <c r="G213" s="72">
        <v>2023</v>
      </c>
      <c r="H213" s="71" t="s">
        <v>1604</v>
      </c>
      <c r="I213" s="71" t="s">
        <v>14</v>
      </c>
    </row>
    <row r="214" spans="1:9">
      <c r="A214" s="73">
        <v>45200</v>
      </c>
      <c r="B214" s="72">
        <v>4503951</v>
      </c>
      <c r="C214" s="71" t="s">
        <v>1199</v>
      </c>
      <c r="D214" s="71" t="s">
        <v>1198</v>
      </c>
      <c r="E214" s="73">
        <v>45097</v>
      </c>
      <c r="F214" s="72">
        <v>2021</v>
      </c>
      <c r="G214" s="72">
        <v>2023</v>
      </c>
      <c r="H214" s="71" t="s">
        <v>1600</v>
      </c>
      <c r="I214" s="71" t="s">
        <v>10</v>
      </c>
    </row>
    <row r="215" spans="1:9">
      <c r="A215" s="73">
        <v>45200</v>
      </c>
      <c r="B215" s="72">
        <v>4215592</v>
      </c>
      <c r="C215" s="71" t="s">
        <v>1241</v>
      </c>
      <c r="D215" s="71" t="s">
        <v>1240</v>
      </c>
      <c r="E215" s="73">
        <v>45061</v>
      </c>
      <c r="F215" s="72">
        <v>2020</v>
      </c>
      <c r="G215" s="72">
        <v>2023</v>
      </c>
      <c r="H215" s="71" t="s">
        <v>1606</v>
      </c>
      <c r="I215" s="71" t="s">
        <v>15</v>
      </c>
    </row>
    <row r="216" spans="1:9">
      <c r="A216" s="73">
        <v>45200</v>
      </c>
      <c r="B216" s="72">
        <v>4520589</v>
      </c>
      <c r="C216" s="71" t="s">
        <v>1188</v>
      </c>
      <c r="D216" s="71" t="s">
        <v>1187</v>
      </c>
      <c r="E216" s="73">
        <v>44658</v>
      </c>
      <c r="F216" s="72">
        <v>2021</v>
      </c>
      <c r="G216" s="72">
        <v>2021</v>
      </c>
      <c r="H216" s="71" t="s">
        <v>1600</v>
      </c>
      <c r="I216" s="71" t="s">
        <v>10</v>
      </c>
    </row>
    <row r="217" spans="1:9">
      <c r="A217" s="73">
        <v>45200</v>
      </c>
      <c r="B217" s="72">
        <v>4322625</v>
      </c>
      <c r="C217" s="71" t="s">
        <v>1164</v>
      </c>
      <c r="D217" s="71" t="s">
        <v>1163</v>
      </c>
      <c r="E217" s="73">
        <v>44370</v>
      </c>
      <c r="F217" s="72">
        <v>2021</v>
      </c>
      <c r="G217" s="72">
        <v>2021</v>
      </c>
      <c r="H217" s="71" t="s">
        <v>1602</v>
      </c>
      <c r="I217" s="71" t="s">
        <v>4</v>
      </c>
    </row>
    <row r="218" spans="1:9">
      <c r="A218" s="73">
        <v>45200</v>
      </c>
      <c r="B218" s="72">
        <v>4602831</v>
      </c>
      <c r="C218" s="71" t="s">
        <v>1160</v>
      </c>
      <c r="D218" s="71" t="s">
        <v>1159</v>
      </c>
      <c r="E218" s="73">
        <v>44797</v>
      </c>
      <c r="F218" s="72">
        <v>2022</v>
      </c>
      <c r="G218" s="72">
        <v>2022</v>
      </c>
      <c r="H218" s="71" t="s">
        <v>1600</v>
      </c>
      <c r="I218" s="71" t="s">
        <v>10</v>
      </c>
    </row>
    <row r="219" spans="1:9">
      <c r="A219" s="73">
        <v>45200</v>
      </c>
      <c r="B219" s="72">
        <v>4446157</v>
      </c>
      <c r="C219" s="71" t="s">
        <v>1150</v>
      </c>
      <c r="D219" s="71" t="s">
        <v>1149</v>
      </c>
      <c r="E219" s="73">
        <v>44791</v>
      </c>
      <c r="F219" s="72">
        <v>2021</v>
      </c>
      <c r="G219" s="72">
        <v>2022</v>
      </c>
      <c r="H219" s="71" t="s">
        <v>1600</v>
      </c>
      <c r="I219" s="71" t="s">
        <v>10</v>
      </c>
    </row>
    <row r="220" spans="1:9">
      <c r="A220" s="73">
        <v>45200</v>
      </c>
      <c r="B220" s="72">
        <v>4707549</v>
      </c>
      <c r="C220" s="71" t="s">
        <v>1156</v>
      </c>
      <c r="D220" s="71" t="s">
        <v>1155</v>
      </c>
      <c r="E220" s="73">
        <v>45159</v>
      </c>
      <c r="F220" s="72">
        <v>2022</v>
      </c>
      <c r="G220" s="72">
        <v>2023</v>
      </c>
      <c r="H220" s="71" t="s">
        <v>1603</v>
      </c>
      <c r="I220" s="71" t="s">
        <v>9</v>
      </c>
    </row>
    <row r="221" spans="1:9">
      <c r="A221" s="73">
        <v>45200</v>
      </c>
      <c r="B221" s="72">
        <v>4318611</v>
      </c>
      <c r="C221" s="71" t="s">
        <v>1182</v>
      </c>
      <c r="D221" s="71" t="s">
        <v>1181</v>
      </c>
      <c r="E221" s="73">
        <v>44614</v>
      </c>
      <c r="F221" s="72">
        <v>2021</v>
      </c>
      <c r="G221" s="72">
        <v>2021</v>
      </c>
      <c r="H221" s="71" t="s">
        <v>1600</v>
      </c>
      <c r="I221" s="71" t="s">
        <v>10</v>
      </c>
    </row>
    <row r="222" spans="1:9">
      <c r="A222" s="73">
        <v>45200</v>
      </c>
      <c r="B222" s="72">
        <v>4569005</v>
      </c>
      <c r="C222" s="71" t="s">
        <v>1178</v>
      </c>
      <c r="D222" s="71" t="s">
        <v>1177</v>
      </c>
      <c r="E222" s="73">
        <v>45147</v>
      </c>
      <c r="F222" s="72">
        <v>2021</v>
      </c>
      <c r="G222" s="72">
        <v>2023</v>
      </c>
      <c r="H222" s="71" t="s">
        <v>1600</v>
      </c>
      <c r="I222" s="71" t="s">
        <v>10</v>
      </c>
    </row>
    <row r="223" spans="1:9">
      <c r="A223" s="73">
        <v>45200</v>
      </c>
      <c r="B223" s="72">
        <v>4216478</v>
      </c>
      <c r="C223" s="71" t="s">
        <v>1170</v>
      </c>
      <c r="D223" s="71" t="s">
        <v>1169</v>
      </c>
      <c r="E223" s="73">
        <v>44823</v>
      </c>
      <c r="F223" s="72">
        <v>2020</v>
      </c>
      <c r="G223" s="72">
        <v>2022</v>
      </c>
      <c r="H223" s="71" t="s">
        <v>1600</v>
      </c>
      <c r="I223" s="71" t="s">
        <v>10</v>
      </c>
    </row>
    <row r="224" spans="1:9">
      <c r="A224" s="73">
        <v>45200</v>
      </c>
      <c r="B224" s="72">
        <v>4564425</v>
      </c>
      <c r="C224" s="71" t="s">
        <v>1168</v>
      </c>
      <c r="D224" s="71" t="s">
        <v>1167</v>
      </c>
      <c r="E224" s="73">
        <v>44820</v>
      </c>
      <c r="F224" s="72">
        <v>2021</v>
      </c>
      <c r="G224" s="72">
        <v>2022</v>
      </c>
      <c r="H224" s="71" t="s">
        <v>1600</v>
      </c>
      <c r="I224" s="71" t="s">
        <v>10</v>
      </c>
    </row>
    <row r="225" spans="1:9">
      <c r="A225" s="73">
        <v>45200</v>
      </c>
      <c r="B225" s="72">
        <v>4623932</v>
      </c>
      <c r="C225" s="71" t="s">
        <v>1656</v>
      </c>
      <c r="D225" s="71" t="s">
        <v>1657</v>
      </c>
      <c r="E225" s="73">
        <v>45191</v>
      </c>
      <c r="F225" s="72">
        <v>2022</v>
      </c>
      <c r="G225" s="72">
        <v>2023</v>
      </c>
      <c r="H225" s="71" t="s">
        <v>1600</v>
      </c>
      <c r="I225" s="71" t="s">
        <v>10</v>
      </c>
    </row>
    <row r="226" spans="1:9">
      <c r="A226" s="73">
        <v>45200</v>
      </c>
      <c r="B226" s="72">
        <v>4499650</v>
      </c>
      <c r="C226" s="71" t="s">
        <v>1180</v>
      </c>
      <c r="D226" s="71" t="s">
        <v>1179</v>
      </c>
      <c r="E226" s="73">
        <v>45147</v>
      </c>
      <c r="F226" s="72">
        <v>2021</v>
      </c>
      <c r="G226" s="72">
        <v>2023</v>
      </c>
      <c r="H226" s="71" t="s">
        <v>1600</v>
      </c>
      <c r="I226" s="71" t="s">
        <v>10</v>
      </c>
    </row>
    <row r="227" spans="1:9">
      <c r="A227" s="73">
        <v>45200</v>
      </c>
      <c r="B227" s="72">
        <v>4213408</v>
      </c>
      <c r="C227" s="71" t="s">
        <v>1172</v>
      </c>
      <c r="D227" s="71" t="s">
        <v>1171</v>
      </c>
      <c r="E227" s="73">
        <v>44635</v>
      </c>
      <c r="F227" s="72">
        <v>2020</v>
      </c>
      <c r="G227" s="72">
        <v>2021</v>
      </c>
      <c r="H227" s="71" t="s">
        <v>1600</v>
      </c>
      <c r="I227" s="71" t="s">
        <v>10</v>
      </c>
    </row>
    <row r="228" spans="1:9">
      <c r="A228" s="73">
        <v>45200</v>
      </c>
      <c r="B228" s="72">
        <v>4469889</v>
      </c>
      <c r="C228" s="71" t="s">
        <v>1186</v>
      </c>
      <c r="D228" s="71" t="s">
        <v>1185</v>
      </c>
      <c r="E228" s="73">
        <v>45021</v>
      </c>
      <c r="F228" s="72">
        <v>2021</v>
      </c>
      <c r="G228" s="72">
        <v>2022</v>
      </c>
      <c r="H228" s="71" t="s">
        <v>1600</v>
      </c>
      <c r="I228" s="71" t="s">
        <v>10</v>
      </c>
    </row>
    <row r="229" spans="1:9">
      <c r="A229" s="73">
        <v>45200</v>
      </c>
      <c r="B229" s="72">
        <v>4150084</v>
      </c>
      <c r="C229" s="71" t="s">
        <v>1154</v>
      </c>
      <c r="D229" s="71" t="s">
        <v>1153</v>
      </c>
      <c r="E229" s="73">
        <v>44239</v>
      </c>
      <c r="F229" s="72">
        <v>2020</v>
      </c>
      <c r="G229" s="72">
        <v>2020</v>
      </c>
      <c r="H229" s="71" t="s">
        <v>1600</v>
      </c>
      <c r="I229" s="71" t="s">
        <v>10</v>
      </c>
    </row>
    <row r="230" spans="1:9">
      <c r="A230" s="73">
        <v>45200</v>
      </c>
      <c r="B230" s="72">
        <v>4580325</v>
      </c>
      <c r="C230" s="71" t="s">
        <v>1176</v>
      </c>
      <c r="D230" s="71" t="s">
        <v>1175</v>
      </c>
      <c r="E230" s="73">
        <v>44672</v>
      </c>
      <c r="F230" s="72">
        <v>2021</v>
      </c>
      <c r="G230" s="72">
        <v>2021</v>
      </c>
      <c r="H230" s="71" t="s">
        <v>1600</v>
      </c>
      <c r="I230" s="71" t="s">
        <v>10</v>
      </c>
    </row>
    <row r="231" spans="1:9">
      <c r="A231" s="73">
        <v>45200</v>
      </c>
      <c r="B231" s="72">
        <v>4459563</v>
      </c>
      <c r="C231" s="71" t="s">
        <v>1162</v>
      </c>
      <c r="D231" s="71" t="s">
        <v>1161</v>
      </c>
      <c r="E231" s="73">
        <v>44602</v>
      </c>
      <c r="F231" s="72">
        <v>2021</v>
      </c>
      <c r="G231" s="72">
        <v>2021</v>
      </c>
      <c r="H231" s="71" t="s">
        <v>1603</v>
      </c>
      <c r="I231" s="71" t="s">
        <v>9</v>
      </c>
    </row>
    <row r="232" spans="1:9">
      <c r="A232" s="73">
        <v>45200</v>
      </c>
      <c r="B232" s="72">
        <v>4768048</v>
      </c>
      <c r="C232" s="71" t="s">
        <v>1174</v>
      </c>
      <c r="D232" s="71" t="s">
        <v>1173</v>
      </c>
      <c r="E232" s="73">
        <v>45085</v>
      </c>
      <c r="F232" s="72">
        <v>2022</v>
      </c>
      <c r="G232" s="72">
        <v>2023</v>
      </c>
      <c r="H232" s="71" t="s">
        <v>1600</v>
      </c>
      <c r="I232" s="71" t="s">
        <v>10</v>
      </c>
    </row>
    <row r="233" spans="1:9">
      <c r="A233" s="73">
        <v>45200</v>
      </c>
      <c r="B233" s="72">
        <v>4052467</v>
      </c>
      <c r="C233" s="71" t="s">
        <v>1166</v>
      </c>
      <c r="D233" s="71" t="s">
        <v>1165</v>
      </c>
      <c r="E233" s="73">
        <v>44238</v>
      </c>
      <c r="F233" s="72">
        <v>2019</v>
      </c>
      <c r="G233" s="72">
        <v>2020</v>
      </c>
      <c r="H233" s="71" t="s">
        <v>1600</v>
      </c>
      <c r="I233" s="71" t="s">
        <v>10</v>
      </c>
    </row>
    <row r="234" spans="1:9">
      <c r="A234" s="73">
        <v>45200</v>
      </c>
      <c r="B234" s="72">
        <v>4365932</v>
      </c>
      <c r="C234" s="71" t="s">
        <v>1190</v>
      </c>
      <c r="D234" s="71" t="s">
        <v>1189</v>
      </c>
      <c r="E234" s="73">
        <v>44900</v>
      </c>
      <c r="F234" s="72">
        <v>2021</v>
      </c>
      <c r="G234" s="72">
        <v>2022</v>
      </c>
      <c r="H234" s="71" t="s">
        <v>1601</v>
      </c>
      <c r="I234" s="71" t="s">
        <v>13</v>
      </c>
    </row>
    <row r="235" spans="1:9">
      <c r="A235" s="73">
        <v>45200</v>
      </c>
      <c r="B235" s="72">
        <v>4662690</v>
      </c>
      <c r="C235" s="71" t="s">
        <v>1184</v>
      </c>
      <c r="D235" s="71" t="s">
        <v>1183</v>
      </c>
      <c r="E235" s="73">
        <v>45013</v>
      </c>
      <c r="F235" s="72">
        <v>2022</v>
      </c>
      <c r="G235" s="72">
        <v>2022</v>
      </c>
      <c r="H235" s="71" t="s">
        <v>1600</v>
      </c>
      <c r="I235" s="71" t="s">
        <v>10</v>
      </c>
    </row>
    <row r="236" spans="1:9">
      <c r="A236" s="73">
        <v>45200</v>
      </c>
      <c r="B236" s="72">
        <v>4657233</v>
      </c>
      <c r="C236" s="71" t="s">
        <v>1158</v>
      </c>
      <c r="D236" s="71" t="s">
        <v>1157</v>
      </c>
      <c r="E236" s="73">
        <v>44937</v>
      </c>
      <c r="F236" s="72">
        <v>2022</v>
      </c>
      <c r="G236" s="72">
        <v>2022</v>
      </c>
      <c r="H236" s="71" t="s">
        <v>1600</v>
      </c>
      <c r="I236" s="71" t="s">
        <v>10</v>
      </c>
    </row>
    <row r="237" spans="1:9">
      <c r="A237" s="73">
        <v>45200</v>
      </c>
      <c r="B237" s="72">
        <v>4362289</v>
      </c>
      <c r="C237" s="71" t="s">
        <v>1152</v>
      </c>
      <c r="D237" s="71" t="s">
        <v>1151</v>
      </c>
      <c r="E237" s="73">
        <v>44671</v>
      </c>
      <c r="F237" s="72">
        <v>2021</v>
      </c>
      <c r="G237" s="72">
        <v>2021</v>
      </c>
      <c r="H237" s="71" t="s">
        <v>1601</v>
      </c>
      <c r="I237" s="71" t="s">
        <v>13</v>
      </c>
    </row>
    <row r="238" spans="1:9">
      <c r="A238" s="73">
        <v>45200</v>
      </c>
      <c r="B238" s="72">
        <v>4263410</v>
      </c>
      <c r="C238" s="71" t="s">
        <v>1192</v>
      </c>
      <c r="D238" s="71" t="s">
        <v>1191</v>
      </c>
      <c r="E238" s="73">
        <v>44713</v>
      </c>
      <c r="F238" s="72">
        <v>2020</v>
      </c>
      <c r="G238" s="72">
        <v>2022</v>
      </c>
      <c r="H238" s="71" t="s">
        <v>1600</v>
      </c>
      <c r="I238" s="71" t="s">
        <v>10</v>
      </c>
    </row>
    <row r="239" spans="1:9">
      <c r="A239" s="73">
        <v>45200</v>
      </c>
      <c r="B239" s="72">
        <v>3912736</v>
      </c>
      <c r="C239" s="71" t="s">
        <v>1130</v>
      </c>
      <c r="D239" s="71" t="s">
        <v>1129</v>
      </c>
      <c r="E239" s="73">
        <v>44943</v>
      </c>
      <c r="F239" s="72">
        <v>2019</v>
      </c>
      <c r="G239" s="72">
        <v>2022</v>
      </c>
      <c r="H239" s="71" t="s">
        <v>1601</v>
      </c>
      <c r="I239" s="71" t="s">
        <v>13</v>
      </c>
    </row>
    <row r="240" spans="1:9">
      <c r="A240" s="73">
        <v>45200</v>
      </c>
      <c r="B240" s="72">
        <v>4282028</v>
      </c>
      <c r="C240" s="71" t="s">
        <v>1110</v>
      </c>
      <c r="D240" s="71" t="s">
        <v>1109</v>
      </c>
      <c r="E240" s="73">
        <v>44574</v>
      </c>
      <c r="F240" s="72">
        <v>2020</v>
      </c>
      <c r="G240" s="72">
        <v>2021</v>
      </c>
      <c r="H240" s="71" t="s">
        <v>1600</v>
      </c>
      <c r="I240" s="71" t="s">
        <v>10</v>
      </c>
    </row>
    <row r="241" spans="1:9">
      <c r="A241" s="73">
        <v>45200</v>
      </c>
      <c r="B241" s="72">
        <v>4368419</v>
      </c>
      <c r="C241" s="71" t="s">
        <v>1116</v>
      </c>
      <c r="D241" s="71" t="s">
        <v>1115</v>
      </c>
      <c r="E241" s="73">
        <v>44525</v>
      </c>
      <c r="F241" s="72">
        <v>2021</v>
      </c>
      <c r="G241" s="72">
        <v>2021</v>
      </c>
      <c r="H241" s="71" t="s">
        <v>1602</v>
      </c>
      <c r="I241" s="71" t="s">
        <v>4</v>
      </c>
    </row>
    <row r="242" spans="1:9">
      <c r="A242" s="73">
        <v>45200</v>
      </c>
      <c r="B242" s="72">
        <v>4244713</v>
      </c>
      <c r="C242" s="71" t="s">
        <v>1122</v>
      </c>
      <c r="D242" s="71" t="s">
        <v>1121</v>
      </c>
      <c r="E242" s="73">
        <v>44372</v>
      </c>
      <c r="F242" s="72">
        <v>2020</v>
      </c>
      <c r="G242" s="72">
        <v>2021</v>
      </c>
      <c r="H242" s="71" t="s">
        <v>1600</v>
      </c>
      <c r="I242" s="71" t="s">
        <v>10</v>
      </c>
    </row>
    <row r="243" spans="1:9">
      <c r="A243" s="73">
        <v>45200</v>
      </c>
      <c r="B243" s="72">
        <v>3766505</v>
      </c>
      <c r="C243" s="71" t="s">
        <v>1138</v>
      </c>
      <c r="D243" s="71" t="s">
        <v>1137</v>
      </c>
      <c r="E243" s="73">
        <v>43896</v>
      </c>
      <c r="F243" s="72">
        <v>2019</v>
      </c>
      <c r="G243" s="72">
        <v>2019</v>
      </c>
      <c r="H243" s="71" t="s">
        <v>1600</v>
      </c>
      <c r="I243" s="71" t="s">
        <v>10</v>
      </c>
    </row>
    <row r="244" spans="1:9">
      <c r="A244" s="73">
        <v>45200</v>
      </c>
      <c r="B244" s="72">
        <v>4491836</v>
      </c>
      <c r="C244" s="71" t="s">
        <v>1136</v>
      </c>
      <c r="D244" s="71" t="s">
        <v>1135</v>
      </c>
      <c r="E244" s="73">
        <v>44875</v>
      </c>
      <c r="F244" s="72">
        <v>2021</v>
      </c>
      <c r="G244" s="72">
        <v>2022</v>
      </c>
      <c r="H244" s="71" t="s">
        <v>1606</v>
      </c>
      <c r="I244" s="71" t="s">
        <v>15</v>
      </c>
    </row>
    <row r="245" spans="1:9">
      <c r="A245" s="73">
        <v>45200</v>
      </c>
      <c r="B245" s="72">
        <v>4406133</v>
      </c>
      <c r="C245" s="71" t="s">
        <v>1126</v>
      </c>
      <c r="D245" s="71" t="s">
        <v>1125</v>
      </c>
      <c r="E245" s="73">
        <v>44824</v>
      </c>
      <c r="F245" s="72">
        <v>2021</v>
      </c>
      <c r="G245" s="72">
        <v>2022</v>
      </c>
      <c r="H245" s="71" t="s">
        <v>1602</v>
      </c>
      <c r="I245" s="71" t="s">
        <v>4</v>
      </c>
    </row>
    <row r="246" spans="1:9">
      <c r="A246" s="73">
        <v>45200</v>
      </c>
      <c r="B246" s="72">
        <v>4603733</v>
      </c>
      <c r="C246" s="71" t="s">
        <v>1140</v>
      </c>
      <c r="D246" s="71" t="s">
        <v>1139</v>
      </c>
      <c r="E246" s="73">
        <v>44797</v>
      </c>
      <c r="F246" s="72">
        <v>2022</v>
      </c>
      <c r="G246" s="72">
        <v>2022</v>
      </c>
      <c r="H246" s="71" t="s">
        <v>1600</v>
      </c>
      <c r="I246" s="71" t="s">
        <v>10</v>
      </c>
    </row>
    <row r="247" spans="1:9">
      <c r="A247" s="73">
        <v>45200</v>
      </c>
      <c r="B247" s="72">
        <v>4532553</v>
      </c>
      <c r="C247" s="71" t="s">
        <v>1132</v>
      </c>
      <c r="D247" s="71" t="s">
        <v>1131</v>
      </c>
      <c r="E247" s="73">
        <v>45034</v>
      </c>
      <c r="F247" s="72">
        <v>2021</v>
      </c>
      <c r="G247" s="72">
        <v>2022</v>
      </c>
      <c r="H247" s="71" t="s">
        <v>1605</v>
      </c>
      <c r="I247" s="71" t="s">
        <v>5</v>
      </c>
    </row>
    <row r="248" spans="1:9">
      <c r="A248" s="73">
        <v>45200</v>
      </c>
      <c r="B248" s="72">
        <v>4413142</v>
      </c>
      <c r="C248" s="71" t="s">
        <v>1142</v>
      </c>
      <c r="D248" s="71" t="s">
        <v>1141</v>
      </c>
      <c r="E248" s="73">
        <v>44523</v>
      </c>
      <c r="F248" s="72">
        <v>2021</v>
      </c>
      <c r="G248" s="72">
        <v>2021</v>
      </c>
      <c r="H248" s="71" t="s">
        <v>1603</v>
      </c>
      <c r="I248" s="71" t="s">
        <v>9</v>
      </c>
    </row>
    <row r="249" spans="1:9">
      <c r="A249" s="73">
        <v>45200</v>
      </c>
      <c r="B249" s="72">
        <v>4604927</v>
      </c>
      <c r="C249" s="71" t="s">
        <v>1120</v>
      </c>
      <c r="D249" s="71" t="s">
        <v>1119</v>
      </c>
      <c r="E249" s="73">
        <v>45027</v>
      </c>
      <c r="F249" s="72">
        <v>2022</v>
      </c>
      <c r="G249" s="72">
        <v>2022</v>
      </c>
      <c r="H249" s="71" t="s">
        <v>1600</v>
      </c>
      <c r="I249" s="71" t="s">
        <v>10</v>
      </c>
    </row>
    <row r="250" spans="1:9">
      <c r="A250" s="73">
        <v>45200</v>
      </c>
      <c r="B250" s="72">
        <v>4069317</v>
      </c>
      <c r="C250" s="71" t="s">
        <v>1128</v>
      </c>
      <c r="D250" s="71" t="s">
        <v>1127</v>
      </c>
      <c r="E250" s="73">
        <v>44663</v>
      </c>
      <c r="F250" s="72">
        <v>2020</v>
      </c>
      <c r="G250" s="72">
        <v>2021</v>
      </c>
      <c r="H250" s="71" t="s">
        <v>1603</v>
      </c>
      <c r="I250" s="71" t="s">
        <v>9</v>
      </c>
    </row>
    <row r="251" spans="1:9">
      <c r="A251" s="73">
        <v>45200</v>
      </c>
      <c r="B251" s="72">
        <v>4651224</v>
      </c>
      <c r="C251" s="71" t="s">
        <v>1106</v>
      </c>
      <c r="D251" s="71" t="s">
        <v>1105</v>
      </c>
      <c r="E251" s="73">
        <v>45078</v>
      </c>
      <c r="F251" s="72">
        <v>2022</v>
      </c>
      <c r="G251" s="72">
        <v>2023</v>
      </c>
      <c r="H251" s="71" t="s">
        <v>1600</v>
      </c>
      <c r="I251" s="71" t="s">
        <v>10</v>
      </c>
    </row>
    <row r="252" spans="1:9">
      <c r="A252" s="73">
        <v>45200</v>
      </c>
      <c r="B252" s="72">
        <v>4513285</v>
      </c>
      <c r="C252" s="71" t="s">
        <v>1108</v>
      </c>
      <c r="D252" s="71" t="s">
        <v>1107</v>
      </c>
      <c r="E252" s="73">
        <v>44902</v>
      </c>
      <c r="F252" s="72">
        <v>2021</v>
      </c>
      <c r="G252" s="72">
        <v>2022</v>
      </c>
      <c r="H252" s="71" t="s">
        <v>1600</v>
      </c>
      <c r="I252" s="71" t="s">
        <v>10</v>
      </c>
    </row>
    <row r="253" spans="1:9">
      <c r="A253" s="73">
        <v>45200</v>
      </c>
      <c r="B253" s="72">
        <v>4597553</v>
      </c>
      <c r="C253" s="71" t="s">
        <v>1658</v>
      </c>
      <c r="D253" s="71" t="s">
        <v>1659</v>
      </c>
      <c r="E253" s="73">
        <v>45198</v>
      </c>
      <c r="F253" s="72">
        <v>2022</v>
      </c>
      <c r="G253" s="72">
        <v>2023</v>
      </c>
      <c r="H253" s="71" t="s">
        <v>1600</v>
      </c>
      <c r="I253" s="71" t="s">
        <v>10</v>
      </c>
    </row>
    <row r="254" spans="1:9">
      <c r="A254" s="73">
        <v>45200</v>
      </c>
      <c r="B254" s="72">
        <v>4519350</v>
      </c>
      <c r="C254" s="71" t="s">
        <v>1134</v>
      </c>
      <c r="D254" s="71" t="s">
        <v>1133</v>
      </c>
      <c r="E254" s="73">
        <v>45064</v>
      </c>
      <c r="F254" s="72">
        <v>2021</v>
      </c>
      <c r="G254" s="72">
        <v>2023</v>
      </c>
      <c r="H254" s="71" t="s">
        <v>1602</v>
      </c>
      <c r="I254" s="71" t="s">
        <v>4</v>
      </c>
    </row>
    <row r="255" spans="1:9">
      <c r="A255" s="73">
        <v>45200</v>
      </c>
      <c r="B255" s="72">
        <v>4484632</v>
      </c>
      <c r="C255" s="71" t="s">
        <v>1148</v>
      </c>
      <c r="D255" s="71" t="s">
        <v>1147</v>
      </c>
      <c r="E255" s="73">
        <v>44727</v>
      </c>
      <c r="F255" s="72">
        <v>2022</v>
      </c>
      <c r="G255" s="72">
        <v>2022</v>
      </c>
      <c r="H255" s="71" t="s">
        <v>1603</v>
      </c>
      <c r="I255" s="71" t="s">
        <v>9</v>
      </c>
    </row>
    <row r="256" spans="1:9">
      <c r="A256" s="73">
        <v>45200</v>
      </c>
      <c r="B256" s="72">
        <v>4338674</v>
      </c>
      <c r="C256" s="71" t="s">
        <v>1118</v>
      </c>
      <c r="D256" s="71" t="s">
        <v>1117</v>
      </c>
      <c r="E256" s="73">
        <v>44657</v>
      </c>
      <c r="F256" s="72">
        <v>2021</v>
      </c>
      <c r="G256" s="72">
        <v>2021</v>
      </c>
      <c r="H256" s="71" t="s">
        <v>1600</v>
      </c>
      <c r="I256" s="71" t="s">
        <v>10</v>
      </c>
    </row>
    <row r="257" spans="1:9">
      <c r="A257" s="73">
        <v>45200</v>
      </c>
      <c r="B257" s="72">
        <v>4916852</v>
      </c>
      <c r="C257" s="71" t="s">
        <v>1146</v>
      </c>
      <c r="D257" s="71" t="s">
        <v>1145</v>
      </c>
      <c r="E257" s="73">
        <v>45128</v>
      </c>
      <c r="F257" s="72">
        <v>2023</v>
      </c>
      <c r="G257" s="72">
        <v>2023</v>
      </c>
      <c r="H257" s="71" t="s">
        <v>1600</v>
      </c>
      <c r="I257" s="71" t="s">
        <v>10</v>
      </c>
    </row>
    <row r="258" spans="1:9">
      <c r="A258" s="73">
        <v>45200</v>
      </c>
      <c r="B258" s="72">
        <v>4345835</v>
      </c>
      <c r="C258" s="71" t="s">
        <v>1144</v>
      </c>
      <c r="D258" s="71" t="s">
        <v>1143</v>
      </c>
      <c r="E258" s="73">
        <v>44596</v>
      </c>
      <c r="F258" s="72">
        <v>2021</v>
      </c>
      <c r="G258" s="72">
        <v>2021</v>
      </c>
      <c r="H258" s="71" t="s">
        <v>1600</v>
      </c>
      <c r="I258" s="71" t="s">
        <v>10</v>
      </c>
    </row>
    <row r="259" spans="1:9">
      <c r="A259" s="73">
        <v>45200</v>
      </c>
      <c r="B259" s="72">
        <v>4688285</v>
      </c>
      <c r="C259" s="71" t="s">
        <v>1124</v>
      </c>
      <c r="D259" s="71" t="s">
        <v>1123</v>
      </c>
      <c r="E259" s="73">
        <v>44839</v>
      </c>
      <c r="F259" s="72">
        <v>2022</v>
      </c>
      <c r="G259" s="72">
        <v>2022</v>
      </c>
      <c r="H259" s="71" t="s">
        <v>1600</v>
      </c>
      <c r="I259" s="71" t="s">
        <v>10</v>
      </c>
    </row>
    <row r="260" spans="1:9">
      <c r="A260" s="73">
        <v>45200</v>
      </c>
      <c r="B260" s="72">
        <v>4854256</v>
      </c>
      <c r="C260" s="71" t="s">
        <v>1114</v>
      </c>
      <c r="D260" s="71" t="s">
        <v>1113</v>
      </c>
      <c r="E260" s="73">
        <v>45112</v>
      </c>
      <c r="F260" s="72">
        <v>2022</v>
      </c>
      <c r="G260" s="72">
        <v>2023</v>
      </c>
      <c r="H260" s="71" t="s">
        <v>1602</v>
      </c>
      <c r="I260" s="71" t="s">
        <v>4</v>
      </c>
    </row>
    <row r="261" spans="1:9">
      <c r="A261" s="73">
        <v>45200</v>
      </c>
      <c r="B261" s="72">
        <v>4082450</v>
      </c>
      <c r="C261" s="71" t="s">
        <v>1112</v>
      </c>
      <c r="D261" s="71" t="s">
        <v>1111</v>
      </c>
      <c r="E261" s="73">
        <v>44708</v>
      </c>
      <c r="F261" s="72">
        <v>2020</v>
      </c>
      <c r="G261" s="72">
        <v>2022</v>
      </c>
      <c r="H261" s="71" t="s">
        <v>1600</v>
      </c>
      <c r="I261" s="71" t="s">
        <v>10</v>
      </c>
    </row>
    <row r="262" spans="1:9">
      <c r="A262" s="73">
        <v>45200</v>
      </c>
      <c r="B262" s="72">
        <v>4698365</v>
      </c>
      <c r="C262" s="71" t="s">
        <v>1081</v>
      </c>
      <c r="D262" s="71" t="s">
        <v>1080</v>
      </c>
      <c r="E262" s="73">
        <v>45089</v>
      </c>
      <c r="F262" s="72">
        <v>2022</v>
      </c>
      <c r="G262" s="72">
        <v>2023</v>
      </c>
      <c r="H262" s="71" t="s">
        <v>1606</v>
      </c>
      <c r="I262" s="71" t="s">
        <v>15</v>
      </c>
    </row>
    <row r="263" spans="1:9">
      <c r="A263" s="73">
        <v>45200</v>
      </c>
      <c r="B263" s="72">
        <v>4857439</v>
      </c>
      <c r="C263" s="71" t="s">
        <v>1059</v>
      </c>
      <c r="D263" s="71" t="s">
        <v>1058</v>
      </c>
      <c r="E263" s="73">
        <v>45153</v>
      </c>
      <c r="F263" s="72">
        <v>2022</v>
      </c>
      <c r="G263" s="72">
        <v>2023</v>
      </c>
      <c r="H263" s="71" t="s">
        <v>1600</v>
      </c>
      <c r="I263" s="71" t="s">
        <v>10</v>
      </c>
    </row>
    <row r="264" spans="1:9">
      <c r="A264" s="73">
        <v>45200</v>
      </c>
      <c r="B264" s="72">
        <v>4484585</v>
      </c>
      <c r="C264" s="71" t="s">
        <v>1069</v>
      </c>
      <c r="D264" s="71" t="s">
        <v>1068</v>
      </c>
      <c r="E264" s="73">
        <v>44988</v>
      </c>
      <c r="F264" s="72">
        <v>2021</v>
      </c>
      <c r="G264" s="72">
        <v>2022</v>
      </c>
      <c r="H264" s="71" t="s">
        <v>1600</v>
      </c>
      <c r="I264" s="71" t="s">
        <v>10</v>
      </c>
    </row>
    <row r="265" spans="1:9">
      <c r="A265" s="73">
        <v>45200</v>
      </c>
      <c r="B265" s="72">
        <v>4711010</v>
      </c>
      <c r="C265" s="71" t="s">
        <v>1100</v>
      </c>
      <c r="D265" s="71" t="s">
        <v>1099</v>
      </c>
      <c r="E265" s="73">
        <v>44908</v>
      </c>
      <c r="F265" s="72">
        <v>2022</v>
      </c>
      <c r="G265" s="72">
        <v>2022</v>
      </c>
      <c r="H265" s="71" t="s">
        <v>1604</v>
      </c>
      <c r="I265" s="71" t="s">
        <v>14</v>
      </c>
    </row>
    <row r="266" spans="1:9">
      <c r="A266" s="73">
        <v>45200</v>
      </c>
      <c r="B266" s="72">
        <v>5024634</v>
      </c>
      <c r="C266" s="71" t="s">
        <v>1660</v>
      </c>
      <c r="D266" s="71" t="s">
        <v>1661</v>
      </c>
      <c r="E266" s="73">
        <v>45202</v>
      </c>
      <c r="F266" s="72">
        <v>2023</v>
      </c>
      <c r="G266" s="72">
        <v>2023</v>
      </c>
      <c r="H266" s="71" t="s">
        <v>1600</v>
      </c>
      <c r="I266" s="71" t="s">
        <v>10</v>
      </c>
    </row>
    <row r="267" spans="1:9">
      <c r="A267" s="73">
        <v>45200</v>
      </c>
      <c r="B267" s="72">
        <v>4472146</v>
      </c>
      <c r="C267" s="71" t="s">
        <v>1662</v>
      </c>
      <c r="D267" s="71" t="s">
        <v>1663</v>
      </c>
      <c r="E267" s="73">
        <v>45197</v>
      </c>
      <c r="F267" s="72">
        <v>2021</v>
      </c>
      <c r="G267" s="72">
        <v>2023</v>
      </c>
      <c r="H267" s="71" t="s">
        <v>1603</v>
      </c>
      <c r="I267" s="71" t="s">
        <v>9</v>
      </c>
    </row>
    <row r="268" spans="1:9">
      <c r="A268" s="73">
        <v>45200</v>
      </c>
      <c r="B268" s="72">
        <v>4111178</v>
      </c>
      <c r="C268" s="71" t="s">
        <v>1077</v>
      </c>
      <c r="D268" s="71" t="s">
        <v>1076</v>
      </c>
      <c r="E268" s="73">
        <v>44372</v>
      </c>
      <c r="F268" s="72">
        <v>2020</v>
      </c>
      <c r="G268" s="72">
        <v>2021</v>
      </c>
      <c r="H268" s="71" t="s">
        <v>1600</v>
      </c>
      <c r="I268" s="71" t="s">
        <v>10</v>
      </c>
    </row>
    <row r="269" spans="1:9">
      <c r="A269" s="73">
        <v>45200</v>
      </c>
      <c r="B269" s="72">
        <v>4629132</v>
      </c>
      <c r="C269" s="71" t="s">
        <v>1102</v>
      </c>
      <c r="D269" s="71" t="s">
        <v>1101</v>
      </c>
      <c r="E269" s="73">
        <v>45040</v>
      </c>
      <c r="F269" s="72">
        <v>2022</v>
      </c>
      <c r="G269" s="72">
        <v>2022</v>
      </c>
      <c r="H269" s="71" t="s">
        <v>1600</v>
      </c>
      <c r="I269" s="71" t="s">
        <v>10</v>
      </c>
    </row>
    <row r="270" spans="1:9">
      <c r="A270" s="73">
        <v>45200</v>
      </c>
      <c r="B270" s="72">
        <v>4636302</v>
      </c>
      <c r="C270" s="71" t="s">
        <v>1088</v>
      </c>
      <c r="D270" s="71" t="s">
        <v>417</v>
      </c>
      <c r="E270" s="73">
        <v>44901</v>
      </c>
      <c r="F270" s="72">
        <v>2022</v>
      </c>
      <c r="G270" s="72">
        <v>2022</v>
      </c>
      <c r="H270" s="71" t="s">
        <v>1600</v>
      </c>
      <c r="I270" s="71" t="s">
        <v>10</v>
      </c>
    </row>
    <row r="271" spans="1:9">
      <c r="A271" s="73">
        <v>45200</v>
      </c>
      <c r="B271" s="72">
        <v>4183934</v>
      </c>
      <c r="C271" s="71" t="s">
        <v>1098</v>
      </c>
      <c r="D271" s="71" t="s">
        <v>1097</v>
      </c>
      <c r="E271" s="73">
        <v>44504</v>
      </c>
      <c r="F271" s="72">
        <v>2020</v>
      </c>
      <c r="G271" s="72">
        <v>2021</v>
      </c>
      <c r="H271" s="71" t="s">
        <v>1600</v>
      </c>
      <c r="I271" s="71" t="s">
        <v>10</v>
      </c>
    </row>
    <row r="272" spans="1:9">
      <c r="A272" s="73">
        <v>45200</v>
      </c>
      <c r="B272" s="72">
        <v>4525839</v>
      </c>
      <c r="C272" s="71" t="s">
        <v>1104</v>
      </c>
      <c r="D272" s="71" t="s">
        <v>1103</v>
      </c>
      <c r="E272" s="73">
        <v>44741</v>
      </c>
      <c r="F272" s="72">
        <v>2021</v>
      </c>
      <c r="G272" s="72">
        <v>2022</v>
      </c>
      <c r="H272" s="71" t="s">
        <v>1600</v>
      </c>
      <c r="I272" s="71" t="s">
        <v>10</v>
      </c>
    </row>
    <row r="273" spans="1:9">
      <c r="A273" s="73">
        <v>45200</v>
      </c>
      <c r="B273" s="72">
        <v>4409753</v>
      </c>
      <c r="C273" s="71" t="s">
        <v>1049</v>
      </c>
      <c r="D273" s="71" t="s">
        <v>1048</v>
      </c>
      <c r="E273" s="73">
        <v>44734</v>
      </c>
      <c r="F273" s="72">
        <v>2021</v>
      </c>
      <c r="G273" s="72">
        <v>2022</v>
      </c>
      <c r="H273" s="71" t="s">
        <v>1600</v>
      </c>
      <c r="I273" s="71" t="s">
        <v>10</v>
      </c>
    </row>
    <row r="274" spans="1:9">
      <c r="A274" s="73">
        <v>45200</v>
      </c>
      <c r="B274" s="72">
        <v>4486278</v>
      </c>
      <c r="C274" s="71" t="s">
        <v>1090</v>
      </c>
      <c r="D274" s="71" t="s">
        <v>1089</v>
      </c>
      <c r="E274" s="73">
        <v>44687</v>
      </c>
      <c r="F274" s="72">
        <v>2021</v>
      </c>
      <c r="G274" s="72">
        <v>2022</v>
      </c>
      <c r="H274" s="71" t="s">
        <v>1603</v>
      </c>
      <c r="I274" s="71" t="s">
        <v>9</v>
      </c>
    </row>
    <row r="275" spans="1:9">
      <c r="A275" s="73">
        <v>45200</v>
      </c>
      <c r="B275" s="72">
        <v>4189733</v>
      </c>
      <c r="C275" s="71" t="s">
        <v>1096</v>
      </c>
      <c r="D275" s="71" t="s">
        <v>1095</v>
      </c>
      <c r="E275" s="73">
        <v>44848</v>
      </c>
      <c r="F275" s="72">
        <v>2020</v>
      </c>
      <c r="G275" s="72">
        <v>2022</v>
      </c>
      <c r="H275" s="71" t="s">
        <v>1606</v>
      </c>
      <c r="I275" s="71" t="s">
        <v>15</v>
      </c>
    </row>
    <row r="276" spans="1:9">
      <c r="A276" s="73">
        <v>45200</v>
      </c>
      <c r="B276" s="72">
        <v>4061346</v>
      </c>
      <c r="C276" s="71" t="s">
        <v>1055</v>
      </c>
      <c r="D276" s="71" t="s">
        <v>1054</v>
      </c>
      <c r="E276" s="73">
        <v>44217</v>
      </c>
      <c r="F276" s="72">
        <v>2020</v>
      </c>
      <c r="G276" s="72">
        <v>2020</v>
      </c>
      <c r="H276" s="71" t="s">
        <v>1600</v>
      </c>
      <c r="I276" s="71" t="s">
        <v>10</v>
      </c>
    </row>
    <row r="277" spans="1:9">
      <c r="A277" s="73">
        <v>45200</v>
      </c>
      <c r="B277" s="72">
        <v>4486376</v>
      </c>
      <c r="C277" s="71" t="s">
        <v>1063</v>
      </c>
      <c r="D277" s="71" t="s">
        <v>1062</v>
      </c>
      <c r="E277" s="73">
        <v>44607</v>
      </c>
      <c r="F277" s="72">
        <v>2021</v>
      </c>
      <c r="G277" s="72">
        <v>2021</v>
      </c>
      <c r="H277" s="71" t="s">
        <v>1600</v>
      </c>
      <c r="I277" s="71" t="s">
        <v>10</v>
      </c>
    </row>
    <row r="278" spans="1:9">
      <c r="A278" s="73">
        <v>45200</v>
      </c>
      <c r="B278" s="72">
        <v>4347250</v>
      </c>
      <c r="C278" s="71" t="s">
        <v>1092</v>
      </c>
      <c r="D278" s="71" t="s">
        <v>1091</v>
      </c>
      <c r="E278" s="73">
        <v>44447</v>
      </c>
      <c r="F278" s="72">
        <v>2021</v>
      </c>
      <c r="G278" s="72">
        <v>2021</v>
      </c>
      <c r="H278" s="71" t="s">
        <v>1600</v>
      </c>
      <c r="I278" s="71" t="s">
        <v>10</v>
      </c>
    </row>
    <row r="279" spans="1:9">
      <c r="A279" s="73">
        <v>45200</v>
      </c>
      <c r="B279" s="72">
        <v>4660460</v>
      </c>
      <c r="C279" s="71" t="s">
        <v>1087</v>
      </c>
      <c r="D279" s="71" t="s">
        <v>1086</v>
      </c>
      <c r="E279" s="73">
        <v>45142</v>
      </c>
      <c r="F279" s="72">
        <v>2022</v>
      </c>
      <c r="G279" s="72">
        <v>2023</v>
      </c>
      <c r="H279" s="71" t="s">
        <v>1609</v>
      </c>
      <c r="I279" s="71" t="s">
        <v>18</v>
      </c>
    </row>
    <row r="280" spans="1:9">
      <c r="A280" s="73">
        <v>45200</v>
      </c>
      <c r="B280" s="72">
        <v>4556603</v>
      </c>
      <c r="C280" s="71" t="s">
        <v>1083</v>
      </c>
      <c r="D280" s="71" t="s">
        <v>1082</v>
      </c>
      <c r="E280" s="73">
        <v>44764</v>
      </c>
      <c r="F280" s="72">
        <v>2021</v>
      </c>
      <c r="G280" s="72">
        <v>2022</v>
      </c>
      <c r="H280" s="71" t="s">
        <v>1600</v>
      </c>
      <c r="I280" s="71" t="s">
        <v>10</v>
      </c>
    </row>
    <row r="281" spans="1:9">
      <c r="A281" s="73">
        <v>45200</v>
      </c>
      <c r="B281" s="72">
        <v>4098147</v>
      </c>
      <c r="C281" s="71" t="s">
        <v>1664</v>
      </c>
      <c r="D281" s="71" t="s">
        <v>1665</v>
      </c>
      <c r="E281" s="73">
        <v>44791</v>
      </c>
      <c r="F281" s="72">
        <v>2020</v>
      </c>
      <c r="G281" s="72">
        <v>2022</v>
      </c>
      <c r="H281" s="71" t="s">
        <v>1606</v>
      </c>
      <c r="I281" s="71" t="s">
        <v>15</v>
      </c>
    </row>
    <row r="282" spans="1:9">
      <c r="A282" s="73">
        <v>45200</v>
      </c>
      <c r="B282" s="72">
        <v>4821596</v>
      </c>
      <c r="C282" s="71" t="s">
        <v>1073</v>
      </c>
      <c r="D282" s="71" t="s">
        <v>1072</v>
      </c>
      <c r="E282" s="73">
        <v>45100</v>
      </c>
      <c r="F282" s="72">
        <v>2022</v>
      </c>
      <c r="G282" s="72">
        <v>2023</v>
      </c>
      <c r="H282" s="71" t="s">
        <v>1600</v>
      </c>
      <c r="I282" s="71" t="s">
        <v>10</v>
      </c>
    </row>
    <row r="283" spans="1:9">
      <c r="A283" s="73">
        <v>45200</v>
      </c>
      <c r="B283" s="72">
        <v>4858445</v>
      </c>
      <c r="C283" s="71" t="s">
        <v>1079</v>
      </c>
      <c r="D283" s="71" t="s">
        <v>1078</v>
      </c>
      <c r="E283" s="73">
        <v>45175</v>
      </c>
      <c r="F283" s="72">
        <v>2022</v>
      </c>
      <c r="G283" s="72">
        <v>2023</v>
      </c>
      <c r="H283" s="71" t="s">
        <v>1605</v>
      </c>
      <c r="I283" s="71" t="s">
        <v>5</v>
      </c>
    </row>
    <row r="284" spans="1:9">
      <c r="A284" s="73">
        <v>45200</v>
      </c>
      <c r="B284" s="72">
        <v>4799934</v>
      </c>
      <c r="C284" s="71" t="s">
        <v>1057</v>
      </c>
      <c r="D284" s="71" t="s">
        <v>1056</v>
      </c>
      <c r="E284" s="73">
        <v>44981</v>
      </c>
      <c r="F284" s="72">
        <v>2022</v>
      </c>
      <c r="G284" s="72">
        <v>2022</v>
      </c>
      <c r="H284" s="71" t="s">
        <v>1600</v>
      </c>
      <c r="I284" s="71" t="s">
        <v>10</v>
      </c>
    </row>
    <row r="285" spans="1:9">
      <c r="A285" s="73">
        <v>45200</v>
      </c>
      <c r="B285" s="72">
        <v>4556509</v>
      </c>
      <c r="C285" s="71" t="s">
        <v>1061</v>
      </c>
      <c r="D285" s="71" t="s">
        <v>1060</v>
      </c>
      <c r="E285" s="73">
        <v>44644</v>
      </c>
      <c r="F285" s="72">
        <v>2021</v>
      </c>
      <c r="G285" s="72">
        <v>2021</v>
      </c>
      <c r="H285" s="71" t="s">
        <v>1600</v>
      </c>
      <c r="I285" s="71" t="s">
        <v>10</v>
      </c>
    </row>
    <row r="286" spans="1:9">
      <c r="A286" s="73">
        <v>45200</v>
      </c>
      <c r="B286" s="72">
        <v>4843634</v>
      </c>
      <c r="C286" s="71" t="s">
        <v>1075</v>
      </c>
      <c r="D286" s="71" t="s">
        <v>1074</v>
      </c>
      <c r="E286" s="73">
        <v>44994</v>
      </c>
      <c r="F286" s="72">
        <v>2022</v>
      </c>
      <c r="G286" s="72">
        <v>2022</v>
      </c>
      <c r="H286" s="71" t="s">
        <v>1606</v>
      </c>
      <c r="I286" s="71" t="s">
        <v>15</v>
      </c>
    </row>
    <row r="287" spans="1:9">
      <c r="A287" s="73">
        <v>45200</v>
      </c>
      <c r="B287" s="72">
        <v>4204759</v>
      </c>
      <c r="C287" s="71" t="s">
        <v>1067</v>
      </c>
      <c r="D287" s="71" t="s">
        <v>1066</v>
      </c>
      <c r="E287" s="73">
        <v>45103</v>
      </c>
      <c r="F287" s="72">
        <v>2020</v>
      </c>
      <c r="G287" s="72">
        <v>2023</v>
      </c>
      <c r="H287" s="71" t="s">
        <v>1601</v>
      </c>
      <c r="I287" s="71" t="s">
        <v>13</v>
      </c>
    </row>
    <row r="288" spans="1:9">
      <c r="A288" s="73">
        <v>45200</v>
      </c>
      <c r="B288" s="72">
        <v>4507765</v>
      </c>
      <c r="C288" s="71" t="s">
        <v>1085</v>
      </c>
      <c r="D288" s="71" t="s">
        <v>1084</v>
      </c>
      <c r="E288" s="73">
        <v>44959</v>
      </c>
      <c r="F288" s="72">
        <v>2021</v>
      </c>
      <c r="G288" s="72">
        <v>2022</v>
      </c>
      <c r="H288" s="71" t="s">
        <v>1600</v>
      </c>
      <c r="I288" s="71" t="s">
        <v>10</v>
      </c>
    </row>
    <row r="289" spans="1:9">
      <c r="A289" s="73">
        <v>45200</v>
      </c>
      <c r="B289" s="72">
        <v>4665827</v>
      </c>
      <c r="C289" s="71" t="s">
        <v>1045</v>
      </c>
      <c r="D289" s="71" t="s">
        <v>1044</v>
      </c>
      <c r="E289" s="73">
        <v>44965</v>
      </c>
      <c r="F289" s="72">
        <v>2022</v>
      </c>
      <c r="G289" s="72">
        <v>2022</v>
      </c>
      <c r="H289" s="71" t="s">
        <v>1600</v>
      </c>
      <c r="I289" s="71" t="s">
        <v>10</v>
      </c>
    </row>
    <row r="290" spans="1:9">
      <c r="A290" s="73">
        <v>45200</v>
      </c>
      <c r="B290" s="72">
        <v>4645478</v>
      </c>
      <c r="C290" s="71" t="s">
        <v>1666</v>
      </c>
      <c r="D290" s="71" t="s">
        <v>1667</v>
      </c>
      <c r="E290" s="73">
        <v>45195</v>
      </c>
      <c r="F290" s="72">
        <v>2022</v>
      </c>
      <c r="G290" s="72">
        <v>2023</v>
      </c>
      <c r="H290" s="71" t="s">
        <v>1600</v>
      </c>
      <c r="I290" s="71" t="s">
        <v>10</v>
      </c>
    </row>
    <row r="291" spans="1:9">
      <c r="A291" s="73">
        <v>45200</v>
      </c>
      <c r="B291" s="72">
        <v>4276762</v>
      </c>
      <c r="C291" s="71" t="s">
        <v>1053</v>
      </c>
      <c r="D291" s="71" t="s">
        <v>1052</v>
      </c>
      <c r="E291" s="73">
        <v>44333</v>
      </c>
      <c r="F291" s="72">
        <v>2020</v>
      </c>
      <c r="G291" s="72">
        <v>2021</v>
      </c>
      <c r="H291" s="71" t="s">
        <v>1612</v>
      </c>
      <c r="I291" s="71" t="s">
        <v>6</v>
      </c>
    </row>
    <row r="292" spans="1:9">
      <c r="A292" s="73">
        <v>45200</v>
      </c>
      <c r="B292" s="72">
        <v>4376120</v>
      </c>
      <c r="C292" s="71" t="s">
        <v>1051</v>
      </c>
      <c r="D292" s="71" t="s">
        <v>1050</v>
      </c>
      <c r="E292" s="73">
        <v>44972</v>
      </c>
      <c r="F292" s="72">
        <v>2021</v>
      </c>
      <c r="G292" s="72">
        <v>2022</v>
      </c>
      <c r="H292" s="71" t="s">
        <v>1600</v>
      </c>
      <c r="I292" s="71" t="s">
        <v>10</v>
      </c>
    </row>
    <row r="293" spans="1:9">
      <c r="A293" s="73">
        <v>45200</v>
      </c>
      <c r="B293" s="72">
        <v>4812255</v>
      </c>
      <c r="C293" s="71" t="s">
        <v>1071</v>
      </c>
      <c r="D293" s="71" t="s">
        <v>1070</v>
      </c>
      <c r="E293" s="73">
        <v>45121</v>
      </c>
      <c r="F293" s="72">
        <v>2022</v>
      </c>
      <c r="G293" s="72">
        <v>2023</v>
      </c>
      <c r="H293" s="71" t="s">
        <v>1601</v>
      </c>
      <c r="I293" s="71" t="s">
        <v>13</v>
      </c>
    </row>
    <row r="294" spans="1:9">
      <c r="A294" s="73">
        <v>45200</v>
      </c>
      <c r="B294" s="72">
        <v>4711407</v>
      </c>
      <c r="C294" s="71" t="s">
        <v>977</v>
      </c>
      <c r="D294" s="71" t="s">
        <v>976</v>
      </c>
      <c r="E294" s="73">
        <v>45092</v>
      </c>
      <c r="F294" s="72">
        <v>2022</v>
      </c>
      <c r="G294" s="72">
        <v>2023</v>
      </c>
      <c r="H294" s="71" t="s">
        <v>1600</v>
      </c>
      <c r="I294" s="71" t="s">
        <v>10</v>
      </c>
    </row>
    <row r="295" spans="1:9">
      <c r="A295" s="73">
        <v>45200</v>
      </c>
      <c r="B295" s="72">
        <v>4440295</v>
      </c>
      <c r="C295" s="71" t="s">
        <v>1047</v>
      </c>
      <c r="D295" s="71" t="s">
        <v>1046</v>
      </c>
      <c r="E295" s="73">
        <v>44722</v>
      </c>
      <c r="F295" s="72">
        <v>2021</v>
      </c>
      <c r="G295" s="72">
        <v>2022</v>
      </c>
      <c r="H295" s="71" t="s">
        <v>1604</v>
      </c>
      <c r="I295" s="71" t="s">
        <v>14</v>
      </c>
    </row>
    <row r="296" spans="1:9">
      <c r="A296" s="73">
        <v>45200</v>
      </c>
      <c r="B296" s="72">
        <v>3477671</v>
      </c>
      <c r="C296" s="71" t="s">
        <v>999</v>
      </c>
      <c r="D296" s="71" t="s">
        <v>998</v>
      </c>
      <c r="E296" s="73">
        <v>43482</v>
      </c>
      <c r="F296" s="72">
        <v>2018</v>
      </c>
      <c r="G296" s="72">
        <v>2018</v>
      </c>
      <c r="H296" s="71" t="s">
        <v>1600</v>
      </c>
      <c r="I296" s="71" t="s">
        <v>10</v>
      </c>
    </row>
    <row r="297" spans="1:9">
      <c r="A297" s="73">
        <v>45200</v>
      </c>
      <c r="B297" s="72">
        <v>4288822</v>
      </c>
      <c r="C297" s="71" t="s">
        <v>991</v>
      </c>
      <c r="D297" s="71" t="s">
        <v>990</v>
      </c>
      <c r="E297" s="73">
        <v>44659</v>
      </c>
      <c r="F297" s="72">
        <v>2020</v>
      </c>
      <c r="G297" s="72">
        <v>2021</v>
      </c>
      <c r="H297" s="71" t="s">
        <v>1602</v>
      </c>
      <c r="I297" s="71" t="s">
        <v>4</v>
      </c>
    </row>
    <row r="298" spans="1:9">
      <c r="A298" s="73">
        <v>45200</v>
      </c>
      <c r="B298" s="72">
        <v>4265785</v>
      </c>
      <c r="C298" s="71" t="s">
        <v>993</v>
      </c>
      <c r="D298" s="71" t="s">
        <v>992</v>
      </c>
      <c r="E298" s="73">
        <v>44508</v>
      </c>
      <c r="F298" s="72">
        <v>2020</v>
      </c>
      <c r="G298" s="72">
        <v>2021</v>
      </c>
      <c r="H298" s="71" t="s">
        <v>1600</v>
      </c>
      <c r="I298" s="71" t="s">
        <v>10</v>
      </c>
    </row>
    <row r="299" spans="1:9">
      <c r="A299" s="73">
        <v>45200</v>
      </c>
      <c r="B299" s="72">
        <v>4101928</v>
      </c>
      <c r="C299" s="71" t="s">
        <v>1043</v>
      </c>
      <c r="D299" s="71" t="s">
        <v>1042</v>
      </c>
      <c r="E299" s="73">
        <v>44377</v>
      </c>
      <c r="F299" s="72">
        <v>2020</v>
      </c>
      <c r="G299" s="72">
        <v>2021</v>
      </c>
      <c r="H299" s="71" t="s">
        <v>1600</v>
      </c>
      <c r="I299" s="71" t="s">
        <v>10</v>
      </c>
    </row>
    <row r="300" spans="1:9">
      <c r="A300" s="73">
        <v>45200</v>
      </c>
      <c r="B300" s="72">
        <v>4493340</v>
      </c>
      <c r="C300" s="71" t="s">
        <v>1041</v>
      </c>
      <c r="D300" s="71" t="s">
        <v>1040</v>
      </c>
      <c r="E300" s="73">
        <v>44951</v>
      </c>
      <c r="F300" s="72">
        <v>2021</v>
      </c>
      <c r="G300" s="72">
        <v>2022</v>
      </c>
      <c r="H300" s="71" t="s">
        <v>1603</v>
      </c>
      <c r="I300" s="71" t="s">
        <v>9</v>
      </c>
    </row>
    <row r="301" spans="1:9">
      <c r="A301" s="73">
        <v>45200</v>
      </c>
      <c r="B301" s="72">
        <v>4795940</v>
      </c>
      <c r="C301" s="71" t="s">
        <v>983</v>
      </c>
      <c r="D301" s="71" t="s">
        <v>982</v>
      </c>
      <c r="E301" s="73">
        <v>44957</v>
      </c>
      <c r="F301" s="72">
        <v>2022</v>
      </c>
      <c r="G301" s="72">
        <v>2022</v>
      </c>
      <c r="H301" s="71" t="s">
        <v>1602</v>
      </c>
      <c r="I301" s="71" t="s">
        <v>4</v>
      </c>
    </row>
    <row r="302" spans="1:9">
      <c r="A302" s="73">
        <v>45200</v>
      </c>
      <c r="B302" s="72">
        <v>4403692</v>
      </c>
      <c r="C302" s="71" t="s">
        <v>1011</v>
      </c>
      <c r="D302" s="71" t="s">
        <v>1010</v>
      </c>
      <c r="E302" s="73">
        <v>44722</v>
      </c>
      <c r="F302" s="72">
        <v>2021</v>
      </c>
      <c r="G302" s="72">
        <v>2022</v>
      </c>
      <c r="H302" s="71" t="s">
        <v>1604</v>
      </c>
      <c r="I302" s="71" t="s">
        <v>14</v>
      </c>
    </row>
    <row r="303" spans="1:9">
      <c r="A303" s="73">
        <v>45200</v>
      </c>
      <c r="B303" s="72">
        <v>4193687</v>
      </c>
      <c r="C303" s="71" t="s">
        <v>1023</v>
      </c>
      <c r="D303" s="71" t="s">
        <v>1022</v>
      </c>
      <c r="E303" s="73">
        <v>44287</v>
      </c>
      <c r="F303" s="72">
        <v>2020</v>
      </c>
      <c r="G303" s="72">
        <v>2020</v>
      </c>
      <c r="H303" s="71" t="s">
        <v>1600</v>
      </c>
      <c r="I303" s="71" t="s">
        <v>10</v>
      </c>
    </row>
    <row r="304" spans="1:9">
      <c r="A304" s="73">
        <v>45200</v>
      </c>
      <c r="B304" s="72">
        <v>4617765</v>
      </c>
      <c r="C304" s="71" t="s">
        <v>989</v>
      </c>
      <c r="D304" s="71" t="s">
        <v>988</v>
      </c>
      <c r="E304" s="73">
        <v>45085</v>
      </c>
      <c r="F304" s="72">
        <v>2022</v>
      </c>
      <c r="G304" s="72">
        <v>2023</v>
      </c>
      <c r="H304" s="71" t="s">
        <v>1603</v>
      </c>
      <c r="I304" s="71" t="s">
        <v>9</v>
      </c>
    </row>
    <row r="305" spans="1:9">
      <c r="A305" s="73">
        <v>45200</v>
      </c>
      <c r="B305" s="72">
        <v>4830097</v>
      </c>
      <c r="C305" s="71" t="s">
        <v>1003</v>
      </c>
      <c r="D305" s="71" t="s">
        <v>1002</v>
      </c>
      <c r="E305" s="73">
        <v>45142</v>
      </c>
      <c r="F305" s="72">
        <v>2022</v>
      </c>
      <c r="G305" s="72">
        <v>2023</v>
      </c>
      <c r="H305" s="71" t="s">
        <v>1602</v>
      </c>
      <c r="I305" s="71" t="s">
        <v>4</v>
      </c>
    </row>
    <row r="306" spans="1:9">
      <c r="A306" s="73">
        <v>45200</v>
      </c>
      <c r="B306" s="72">
        <v>4628221</v>
      </c>
      <c r="C306" s="71" t="s">
        <v>1029</v>
      </c>
      <c r="D306" s="71" t="s">
        <v>1028</v>
      </c>
      <c r="E306" s="73">
        <v>44939</v>
      </c>
      <c r="F306" s="72">
        <v>2022</v>
      </c>
      <c r="G306" s="72">
        <v>2022</v>
      </c>
      <c r="H306" s="71" t="s">
        <v>1600</v>
      </c>
      <c r="I306" s="71" t="s">
        <v>10</v>
      </c>
    </row>
    <row r="307" spans="1:9">
      <c r="A307" s="73">
        <v>45200</v>
      </c>
      <c r="B307" s="72">
        <v>4377598</v>
      </c>
      <c r="C307" s="71" t="s">
        <v>1015</v>
      </c>
      <c r="D307" s="71" t="s">
        <v>1014</v>
      </c>
      <c r="E307" s="73">
        <v>44431</v>
      </c>
      <c r="F307" s="72">
        <v>2021</v>
      </c>
      <c r="G307" s="72">
        <v>2021</v>
      </c>
      <c r="H307" s="71" t="s">
        <v>1601</v>
      </c>
      <c r="I307" s="71" t="s">
        <v>13</v>
      </c>
    </row>
    <row r="308" spans="1:9">
      <c r="A308" s="73">
        <v>45200</v>
      </c>
      <c r="B308" s="72">
        <v>4272140</v>
      </c>
      <c r="C308" s="71" t="s">
        <v>1019</v>
      </c>
      <c r="D308" s="71" t="s">
        <v>1018</v>
      </c>
      <c r="E308" s="73">
        <v>44529</v>
      </c>
      <c r="F308" s="72">
        <v>2020</v>
      </c>
      <c r="G308" s="72">
        <v>2021</v>
      </c>
      <c r="H308" s="71" t="s">
        <v>1600</v>
      </c>
      <c r="I308" s="71" t="s">
        <v>10</v>
      </c>
    </row>
    <row r="309" spans="1:9">
      <c r="A309" s="73">
        <v>45200</v>
      </c>
      <c r="B309" s="72">
        <v>4726621</v>
      </c>
      <c r="C309" s="71" t="s">
        <v>1007</v>
      </c>
      <c r="D309" s="71" t="s">
        <v>1006</v>
      </c>
      <c r="E309" s="73">
        <v>44868</v>
      </c>
      <c r="F309" s="72">
        <v>2022</v>
      </c>
      <c r="G309" s="72">
        <v>2022</v>
      </c>
      <c r="H309" s="71" t="s">
        <v>1607</v>
      </c>
      <c r="I309" s="71" t="s">
        <v>12</v>
      </c>
    </row>
    <row r="310" spans="1:9">
      <c r="A310" s="73">
        <v>45200</v>
      </c>
      <c r="B310" s="72">
        <v>4755500</v>
      </c>
      <c r="C310" s="71" t="s">
        <v>1668</v>
      </c>
      <c r="D310" s="71" t="s">
        <v>1669</v>
      </c>
      <c r="E310" s="73">
        <v>45183</v>
      </c>
      <c r="F310" s="72">
        <v>2022</v>
      </c>
      <c r="G310" s="72">
        <v>2023</v>
      </c>
      <c r="H310" s="71" t="s">
        <v>1600</v>
      </c>
      <c r="I310" s="71" t="s">
        <v>10</v>
      </c>
    </row>
    <row r="311" spans="1:9">
      <c r="A311" s="73">
        <v>45200</v>
      </c>
      <c r="B311" s="72">
        <v>4333367</v>
      </c>
      <c r="C311" s="71" t="s">
        <v>979</v>
      </c>
      <c r="D311" s="71" t="s">
        <v>978</v>
      </c>
      <c r="E311" s="73">
        <v>44655</v>
      </c>
      <c r="F311" s="72">
        <v>2021</v>
      </c>
      <c r="G311" s="72">
        <v>2021</v>
      </c>
      <c r="H311" s="71" t="s">
        <v>1607</v>
      </c>
      <c r="I311" s="71" t="s">
        <v>12</v>
      </c>
    </row>
    <row r="312" spans="1:9">
      <c r="A312" s="73">
        <v>45200</v>
      </c>
      <c r="B312" s="72">
        <v>4134942</v>
      </c>
      <c r="C312" s="71" t="s">
        <v>1025</v>
      </c>
      <c r="D312" s="71" t="s">
        <v>1024</v>
      </c>
      <c r="E312" s="73">
        <v>44095</v>
      </c>
      <c r="F312" s="72">
        <v>2020</v>
      </c>
      <c r="G312" s="72">
        <v>2020</v>
      </c>
      <c r="H312" s="71" t="s">
        <v>1600</v>
      </c>
      <c r="I312" s="71" t="s">
        <v>10</v>
      </c>
    </row>
    <row r="313" spans="1:9">
      <c r="A313" s="73">
        <v>45200</v>
      </c>
      <c r="B313" s="72">
        <v>4390071</v>
      </c>
      <c r="C313" s="71" t="s">
        <v>1033</v>
      </c>
      <c r="D313" s="71" t="s">
        <v>1032</v>
      </c>
      <c r="E313" s="73">
        <v>45175</v>
      </c>
      <c r="F313" s="72">
        <v>2021</v>
      </c>
      <c r="G313" s="72">
        <v>2023</v>
      </c>
      <c r="H313" s="71" t="s">
        <v>1600</v>
      </c>
      <c r="I313" s="71" t="s">
        <v>10</v>
      </c>
    </row>
    <row r="314" spans="1:9">
      <c r="A314" s="73">
        <v>45200</v>
      </c>
      <c r="B314" s="72">
        <v>4307135</v>
      </c>
      <c r="C314" s="71" t="s">
        <v>1017</v>
      </c>
      <c r="D314" s="71" t="s">
        <v>1016</v>
      </c>
      <c r="E314" s="73">
        <v>45167</v>
      </c>
      <c r="F314" s="72">
        <v>2020</v>
      </c>
      <c r="G314" s="72">
        <v>2023</v>
      </c>
      <c r="H314" s="71" t="s">
        <v>1604</v>
      </c>
      <c r="I314" s="71" t="s">
        <v>14</v>
      </c>
    </row>
    <row r="315" spans="1:9">
      <c r="A315" s="73">
        <v>45200</v>
      </c>
      <c r="B315" s="72">
        <v>4742799</v>
      </c>
      <c r="C315" s="71" t="s">
        <v>1005</v>
      </c>
      <c r="D315" s="71" t="s">
        <v>1004</v>
      </c>
      <c r="E315" s="73">
        <v>45028</v>
      </c>
      <c r="F315" s="72">
        <v>2022</v>
      </c>
      <c r="G315" s="72">
        <v>2022</v>
      </c>
      <c r="H315" s="71" t="s">
        <v>1600</v>
      </c>
      <c r="I315" s="71" t="s">
        <v>10</v>
      </c>
    </row>
    <row r="316" spans="1:9">
      <c r="A316" s="73">
        <v>45200</v>
      </c>
      <c r="B316" s="72">
        <v>4598654</v>
      </c>
      <c r="C316" s="71" t="s">
        <v>1031</v>
      </c>
      <c r="D316" s="71" t="s">
        <v>1030</v>
      </c>
      <c r="E316" s="73">
        <v>44848</v>
      </c>
      <c r="F316" s="72">
        <v>2022</v>
      </c>
      <c r="G316" s="72">
        <v>2022</v>
      </c>
      <c r="H316" s="71" t="s">
        <v>1600</v>
      </c>
      <c r="I316" s="71" t="s">
        <v>10</v>
      </c>
    </row>
    <row r="317" spans="1:9">
      <c r="A317" s="73">
        <v>45200</v>
      </c>
      <c r="B317" s="72">
        <v>4952473</v>
      </c>
      <c r="C317" s="71" t="s">
        <v>1670</v>
      </c>
      <c r="D317" s="71" t="s">
        <v>1671</v>
      </c>
      <c r="E317" s="73">
        <v>45197</v>
      </c>
      <c r="F317" s="72">
        <v>2023</v>
      </c>
      <c r="G317" s="72">
        <v>2023</v>
      </c>
      <c r="H317" s="71" t="s">
        <v>1600</v>
      </c>
      <c r="I317" s="71" t="s">
        <v>10</v>
      </c>
    </row>
    <row r="318" spans="1:9">
      <c r="A318" s="73">
        <v>45200</v>
      </c>
      <c r="B318" s="72">
        <v>3914395</v>
      </c>
      <c r="C318" s="71" t="s">
        <v>975</v>
      </c>
      <c r="D318" s="71" t="s">
        <v>974</v>
      </c>
      <c r="E318" s="73">
        <v>44874</v>
      </c>
      <c r="F318" s="72">
        <v>2019</v>
      </c>
      <c r="G318" s="72">
        <v>2022</v>
      </c>
      <c r="H318" s="71" t="s">
        <v>1607</v>
      </c>
      <c r="I318" s="71" t="s">
        <v>12</v>
      </c>
    </row>
    <row r="319" spans="1:9">
      <c r="A319" s="73">
        <v>45200</v>
      </c>
      <c r="B319" s="72">
        <v>4500466</v>
      </c>
      <c r="C319" s="71" t="s">
        <v>971</v>
      </c>
      <c r="D319" s="71" t="s">
        <v>970</v>
      </c>
      <c r="E319" s="73">
        <v>45075</v>
      </c>
      <c r="F319" s="72">
        <v>2021</v>
      </c>
      <c r="G319" s="72">
        <v>2023</v>
      </c>
      <c r="H319" s="71" t="s">
        <v>1600</v>
      </c>
      <c r="I319" s="71" t="s">
        <v>10</v>
      </c>
    </row>
    <row r="320" spans="1:9">
      <c r="A320" s="73">
        <v>45200</v>
      </c>
      <c r="B320" s="72">
        <v>4333511</v>
      </c>
      <c r="C320" s="71" t="s">
        <v>1013</v>
      </c>
      <c r="D320" s="71" t="s">
        <v>1012</v>
      </c>
      <c r="E320" s="73">
        <v>45168</v>
      </c>
      <c r="F320" s="72">
        <v>2021</v>
      </c>
      <c r="G320" s="72">
        <v>2023</v>
      </c>
      <c r="H320" s="71" t="s">
        <v>1606</v>
      </c>
      <c r="I320" s="71" t="s">
        <v>15</v>
      </c>
    </row>
    <row r="321" spans="1:9">
      <c r="A321" s="73">
        <v>45200</v>
      </c>
      <c r="B321" s="72">
        <v>4974495</v>
      </c>
      <c r="C321" s="71" t="s">
        <v>1001</v>
      </c>
      <c r="D321" s="71" t="s">
        <v>1000</v>
      </c>
      <c r="E321" s="73">
        <v>45162</v>
      </c>
      <c r="F321" s="72">
        <v>2023</v>
      </c>
      <c r="G321" s="72">
        <v>2023</v>
      </c>
      <c r="H321" s="71" t="s">
        <v>1602</v>
      </c>
      <c r="I321" s="71" t="s">
        <v>4</v>
      </c>
    </row>
    <row r="322" spans="1:9">
      <c r="A322" s="73">
        <v>45200</v>
      </c>
      <c r="B322" s="72">
        <v>4757741</v>
      </c>
      <c r="C322" s="71" t="s">
        <v>1037</v>
      </c>
      <c r="D322" s="71" t="s">
        <v>1036</v>
      </c>
      <c r="E322" s="73">
        <v>45030</v>
      </c>
      <c r="F322" s="72">
        <v>2022</v>
      </c>
      <c r="G322" s="72">
        <v>2022</v>
      </c>
      <c r="H322" s="71" t="s">
        <v>1600</v>
      </c>
      <c r="I322" s="71" t="s">
        <v>10</v>
      </c>
    </row>
    <row r="323" spans="1:9">
      <c r="A323" s="73">
        <v>45200</v>
      </c>
      <c r="B323" s="72">
        <v>4233619</v>
      </c>
      <c r="C323" s="71" t="s">
        <v>1021</v>
      </c>
      <c r="D323" s="71" t="s">
        <v>1020</v>
      </c>
      <c r="E323" s="73">
        <v>44333</v>
      </c>
      <c r="F323" s="72">
        <v>2020</v>
      </c>
      <c r="G323" s="72">
        <v>2021</v>
      </c>
      <c r="H323" s="71" t="s">
        <v>1600</v>
      </c>
      <c r="I323" s="71" t="s">
        <v>10</v>
      </c>
    </row>
    <row r="324" spans="1:9">
      <c r="A324" s="73">
        <v>45200</v>
      </c>
      <c r="B324" s="72">
        <v>4450087</v>
      </c>
      <c r="C324" s="71" t="s">
        <v>973</v>
      </c>
      <c r="D324" s="71" t="s">
        <v>972</v>
      </c>
      <c r="E324" s="73">
        <v>44840</v>
      </c>
      <c r="F324" s="72">
        <v>2021</v>
      </c>
      <c r="G324" s="72">
        <v>2022</v>
      </c>
      <c r="H324" s="71" t="s">
        <v>1601</v>
      </c>
      <c r="I324" s="71" t="s">
        <v>13</v>
      </c>
    </row>
    <row r="325" spans="1:9">
      <c r="A325" s="73">
        <v>45200</v>
      </c>
      <c r="B325" s="72">
        <v>4150970</v>
      </c>
      <c r="C325" s="71" t="s">
        <v>1035</v>
      </c>
      <c r="D325" s="71" t="s">
        <v>1034</v>
      </c>
      <c r="E325" s="73">
        <v>44426</v>
      </c>
      <c r="F325" s="72">
        <v>2020</v>
      </c>
      <c r="G325" s="72">
        <v>2021</v>
      </c>
      <c r="H325" s="71" t="s">
        <v>1600</v>
      </c>
      <c r="I325" s="71" t="s">
        <v>10</v>
      </c>
    </row>
    <row r="326" spans="1:9">
      <c r="A326" s="73">
        <v>45200</v>
      </c>
      <c r="B326" s="72">
        <v>4699285</v>
      </c>
      <c r="C326" s="71" t="s">
        <v>985</v>
      </c>
      <c r="D326" s="71" t="s">
        <v>984</v>
      </c>
      <c r="E326" s="73">
        <v>45043</v>
      </c>
      <c r="F326" s="72">
        <v>2022</v>
      </c>
      <c r="G326" s="72">
        <v>2022</v>
      </c>
      <c r="H326" s="71" t="s">
        <v>1602</v>
      </c>
      <c r="I326" s="71" t="s">
        <v>4</v>
      </c>
    </row>
    <row r="327" spans="1:9">
      <c r="A327" s="73">
        <v>45200</v>
      </c>
      <c r="B327" s="72">
        <v>4196431</v>
      </c>
      <c r="C327" s="71" t="s">
        <v>981</v>
      </c>
      <c r="D327" s="71" t="s">
        <v>980</v>
      </c>
      <c r="E327" s="73">
        <v>44293</v>
      </c>
      <c r="F327" s="72">
        <v>2020</v>
      </c>
      <c r="G327" s="72">
        <v>2020</v>
      </c>
      <c r="H327" s="71" t="s">
        <v>1614</v>
      </c>
      <c r="I327" s="71" t="s">
        <v>8</v>
      </c>
    </row>
    <row r="328" spans="1:9">
      <c r="A328" s="73">
        <v>45200</v>
      </c>
      <c r="B328" s="72">
        <v>4139364</v>
      </c>
      <c r="C328" s="71" t="s">
        <v>997</v>
      </c>
      <c r="D328" s="71" t="s">
        <v>996</v>
      </c>
      <c r="E328" s="73">
        <v>44333</v>
      </c>
      <c r="F328" s="72">
        <v>2020</v>
      </c>
      <c r="G328" s="72">
        <v>2021</v>
      </c>
      <c r="H328" s="71" t="s">
        <v>1601</v>
      </c>
      <c r="I328" s="71" t="s">
        <v>13</v>
      </c>
    </row>
    <row r="329" spans="1:9">
      <c r="A329" s="73">
        <v>45200</v>
      </c>
      <c r="B329" s="72">
        <v>4579320</v>
      </c>
      <c r="C329" s="71" t="s">
        <v>1039</v>
      </c>
      <c r="D329" s="71" t="s">
        <v>1038</v>
      </c>
      <c r="E329" s="73">
        <v>44883</v>
      </c>
      <c r="F329" s="72">
        <v>2021</v>
      </c>
      <c r="G329" s="72">
        <v>2022</v>
      </c>
      <c r="H329" s="71" t="s">
        <v>1600</v>
      </c>
      <c r="I329" s="71" t="s">
        <v>10</v>
      </c>
    </row>
    <row r="330" spans="1:9">
      <c r="A330" s="73">
        <v>45200</v>
      </c>
      <c r="B330" s="72">
        <v>4451364</v>
      </c>
      <c r="C330" s="71" t="s">
        <v>1009</v>
      </c>
      <c r="D330" s="71" t="s">
        <v>1008</v>
      </c>
      <c r="E330" s="73">
        <v>44890</v>
      </c>
      <c r="F330" s="72">
        <v>2021</v>
      </c>
      <c r="G330" s="72">
        <v>2022</v>
      </c>
      <c r="H330" s="71" t="s">
        <v>1600</v>
      </c>
      <c r="I330" s="71" t="s">
        <v>10</v>
      </c>
    </row>
    <row r="331" spans="1:9">
      <c r="A331" s="73">
        <v>45200</v>
      </c>
      <c r="B331" s="72">
        <v>4637553</v>
      </c>
      <c r="C331" s="71" t="s">
        <v>987</v>
      </c>
      <c r="D331" s="71" t="s">
        <v>986</v>
      </c>
      <c r="E331" s="73">
        <v>44818</v>
      </c>
      <c r="F331" s="72">
        <v>2022</v>
      </c>
      <c r="G331" s="72">
        <v>2022</v>
      </c>
      <c r="H331" s="71" t="s">
        <v>1600</v>
      </c>
      <c r="I331" s="71" t="s">
        <v>10</v>
      </c>
    </row>
    <row r="332" spans="1:9">
      <c r="A332" s="73">
        <v>45200</v>
      </c>
      <c r="B332" s="72">
        <v>4190869</v>
      </c>
      <c r="C332" s="71" t="s">
        <v>995</v>
      </c>
      <c r="D332" s="71" t="s">
        <v>994</v>
      </c>
      <c r="E332" s="73">
        <v>44988</v>
      </c>
      <c r="F332" s="72">
        <v>2020</v>
      </c>
      <c r="G332" s="72">
        <v>2022</v>
      </c>
      <c r="H332" s="71" t="s">
        <v>1601</v>
      </c>
      <c r="I332" s="71" t="s">
        <v>13</v>
      </c>
    </row>
    <row r="333" spans="1:9">
      <c r="A333" s="73">
        <v>45200</v>
      </c>
      <c r="B333" s="72">
        <v>4534283</v>
      </c>
      <c r="C333" s="71" t="s">
        <v>947</v>
      </c>
      <c r="D333" s="71" t="s">
        <v>946</v>
      </c>
      <c r="E333" s="73">
        <v>45036</v>
      </c>
      <c r="F333" s="72">
        <v>2021</v>
      </c>
      <c r="G333" s="72">
        <v>2022</v>
      </c>
      <c r="H333" s="71" t="s">
        <v>1603</v>
      </c>
      <c r="I333" s="71" t="s">
        <v>9</v>
      </c>
    </row>
    <row r="334" spans="1:9">
      <c r="A334" s="73">
        <v>45200</v>
      </c>
      <c r="B334" s="72">
        <v>4810584</v>
      </c>
      <c r="C334" s="71" t="s">
        <v>943</v>
      </c>
      <c r="D334" s="71" t="s">
        <v>942</v>
      </c>
      <c r="E334" s="73">
        <v>44963</v>
      </c>
      <c r="F334" s="72">
        <v>2022</v>
      </c>
      <c r="G334" s="72">
        <v>2022</v>
      </c>
      <c r="H334" s="71" t="s">
        <v>1600</v>
      </c>
      <c r="I334" s="71" t="s">
        <v>10</v>
      </c>
    </row>
    <row r="335" spans="1:9">
      <c r="A335" s="73">
        <v>45200</v>
      </c>
      <c r="B335" s="72">
        <v>4511791</v>
      </c>
      <c r="C335" s="71" t="s">
        <v>1672</v>
      </c>
      <c r="D335" s="71" t="s">
        <v>1673</v>
      </c>
      <c r="E335" s="73">
        <v>45202</v>
      </c>
      <c r="F335" s="72">
        <v>2021</v>
      </c>
      <c r="G335" s="72">
        <v>2023</v>
      </c>
      <c r="H335" s="71" t="s">
        <v>1603</v>
      </c>
      <c r="I335" s="71" t="s">
        <v>9</v>
      </c>
    </row>
    <row r="336" spans="1:9">
      <c r="A336" s="73">
        <v>45200</v>
      </c>
      <c r="B336" s="72">
        <v>4311398</v>
      </c>
      <c r="C336" s="71" t="s">
        <v>937</v>
      </c>
      <c r="D336" s="71" t="s">
        <v>936</v>
      </c>
      <c r="E336" s="73">
        <v>45135</v>
      </c>
      <c r="F336" s="72">
        <v>2020</v>
      </c>
      <c r="G336" s="72">
        <v>2023</v>
      </c>
      <c r="H336" s="71" t="s">
        <v>1600</v>
      </c>
      <c r="I336" s="71" t="s">
        <v>10</v>
      </c>
    </row>
    <row r="337" spans="1:9">
      <c r="A337" s="73">
        <v>45200</v>
      </c>
      <c r="B337" s="72">
        <v>4286686</v>
      </c>
      <c r="C337" s="71" t="s">
        <v>953</v>
      </c>
      <c r="D337" s="71" t="s">
        <v>952</v>
      </c>
      <c r="E337" s="73">
        <v>44959</v>
      </c>
      <c r="F337" s="72">
        <v>2020</v>
      </c>
      <c r="G337" s="72">
        <v>2022</v>
      </c>
      <c r="H337" s="71" t="s">
        <v>1610</v>
      </c>
      <c r="I337" s="71" t="s">
        <v>2</v>
      </c>
    </row>
    <row r="338" spans="1:9">
      <c r="A338" s="73">
        <v>45200</v>
      </c>
      <c r="B338" s="72">
        <v>4185564</v>
      </c>
      <c r="C338" s="71" t="s">
        <v>939</v>
      </c>
      <c r="D338" s="71" t="s">
        <v>938</v>
      </c>
      <c r="E338" s="73">
        <v>44425</v>
      </c>
      <c r="F338" s="72">
        <v>2020</v>
      </c>
      <c r="G338" s="72">
        <v>2021</v>
      </c>
      <c r="H338" s="71" t="s">
        <v>1606</v>
      </c>
      <c r="I338" s="71" t="s">
        <v>15</v>
      </c>
    </row>
    <row r="339" spans="1:9">
      <c r="A339" s="73">
        <v>45200</v>
      </c>
      <c r="B339" s="72">
        <v>4382209</v>
      </c>
      <c r="C339" s="71" t="s">
        <v>941</v>
      </c>
      <c r="D339" s="71" t="s">
        <v>940</v>
      </c>
      <c r="E339" s="73">
        <v>44624</v>
      </c>
      <c r="F339" s="72">
        <v>2021</v>
      </c>
      <c r="G339" s="72">
        <v>2021</v>
      </c>
      <c r="H339" s="71" t="s">
        <v>1602</v>
      </c>
      <c r="I339" s="71" t="s">
        <v>4</v>
      </c>
    </row>
    <row r="340" spans="1:9">
      <c r="A340" s="73">
        <v>45200</v>
      </c>
      <c r="B340" s="72">
        <v>4600230</v>
      </c>
      <c r="C340" s="71" t="s">
        <v>965</v>
      </c>
      <c r="D340" s="71" t="s">
        <v>964</v>
      </c>
      <c r="E340" s="73">
        <v>44848</v>
      </c>
      <c r="F340" s="72">
        <v>2022</v>
      </c>
      <c r="G340" s="72">
        <v>2022</v>
      </c>
      <c r="H340" s="71" t="s">
        <v>1600</v>
      </c>
      <c r="I340" s="71" t="s">
        <v>10</v>
      </c>
    </row>
    <row r="341" spans="1:9">
      <c r="A341" s="73">
        <v>45200</v>
      </c>
      <c r="B341" s="72">
        <v>4661377</v>
      </c>
      <c r="C341" s="71" t="s">
        <v>957</v>
      </c>
      <c r="D341" s="71" t="s">
        <v>956</v>
      </c>
      <c r="E341" s="73">
        <v>45069</v>
      </c>
      <c r="F341" s="72">
        <v>2022</v>
      </c>
      <c r="G341" s="72">
        <v>2023</v>
      </c>
      <c r="H341" s="71" t="s">
        <v>1600</v>
      </c>
      <c r="I341" s="71" t="s">
        <v>10</v>
      </c>
    </row>
    <row r="342" spans="1:9">
      <c r="A342" s="73">
        <v>45200</v>
      </c>
      <c r="B342" s="72">
        <v>4385323</v>
      </c>
      <c r="C342" s="71" t="s">
        <v>949</v>
      </c>
      <c r="D342" s="71" t="s">
        <v>948</v>
      </c>
      <c r="E342" s="73">
        <v>44474</v>
      </c>
      <c r="F342" s="72">
        <v>2021</v>
      </c>
      <c r="G342" s="72">
        <v>2021</v>
      </c>
      <c r="H342" s="71" t="s">
        <v>1600</v>
      </c>
      <c r="I342" s="71" t="s">
        <v>10</v>
      </c>
    </row>
    <row r="343" spans="1:9">
      <c r="A343" s="73">
        <v>45200</v>
      </c>
      <c r="B343" s="72">
        <v>4550026</v>
      </c>
      <c r="C343" s="71" t="s">
        <v>933</v>
      </c>
      <c r="D343" s="71" t="s">
        <v>932</v>
      </c>
      <c r="E343" s="73">
        <v>44754</v>
      </c>
      <c r="F343" s="72">
        <v>2021</v>
      </c>
      <c r="G343" s="72">
        <v>2022</v>
      </c>
      <c r="H343" s="71" t="s">
        <v>1600</v>
      </c>
      <c r="I343" s="71" t="s">
        <v>10</v>
      </c>
    </row>
    <row r="344" spans="1:9">
      <c r="A344" s="73">
        <v>45200</v>
      </c>
      <c r="B344" s="72">
        <v>4627574</v>
      </c>
      <c r="C344" s="71" t="s">
        <v>959</v>
      </c>
      <c r="D344" s="71" t="s">
        <v>958</v>
      </c>
      <c r="E344" s="73">
        <v>45120</v>
      </c>
      <c r="F344" s="72">
        <v>2022</v>
      </c>
      <c r="G344" s="72">
        <v>2023</v>
      </c>
      <c r="H344" s="71" t="s">
        <v>1604</v>
      </c>
      <c r="I344" s="71" t="s">
        <v>14</v>
      </c>
    </row>
    <row r="345" spans="1:9">
      <c r="A345" s="73">
        <v>45200</v>
      </c>
      <c r="B345" s="72">
        <v>4315358</v>
      </c>
      <c r="C345" s="71" t="s">
        <v>951</v>
      </c>
      <c r="D345" s="71" t="s">
        <v>950</v>
      </c>
      <c r="E345" s="73">
        <v>44813</v>
      </c>
      <c r="F345" s="72">
        <v>2020</v>
      </c>
      <c r="G345" s="72">
        <v>2022</v>
      </c>
      <c r="H345" s="71" t="s">
        <v>1600</v>
      </c>
      <c r="I345" s="71" t="s">
        <v>10</v>
      </c>
    </row>
    <row r="346" spans="1:9">
      <c r="A346" s="73">
        <v>45200</v>
      </c>
      <c r="B346" s="72">
        <v>4506923</v>
      </c>
      <c r="C346" s="71" t="s">
        <v>967</v>
      </c>
      <c r="D346" s="71" t="s">
        <v>966</v>
      </c>
      <c r="E346" s="73">
        <v>45125</v>
      </c>
      <c r="F346" s="72">
        <v>2021</v>
      </c>
      <c r="G346" s="72">
        <v>2023</v>
      </c>
      <c r="H346" s="71" t="s">
        <v>1600</v>
      </c>
      <c r="I346" s="71" t="s">
        <v>10</v>
      </c>
    </row>
    <row r="347" spans="1:9">
      <c r="A347" s="73">
        <v>45200</v>
      </c>
      <c r="B347" s="72">
        <v>4358494</v>
      </c>
      <c r="C347" s="71" t="s">
        <v>927</v>
      </c>
      <c r="D347" s="71" t="s">
        <v>926</v>
      </c>
      <c r="E347" s="73">
        <v>44771</v>
      </c>
      <c r="F347" s="72">
        <v>2021</v>
      </c>
      <c r="G347" s="72">
        <v>2022</v>
      </c>
      <c r="H347" s="71" t="s">
        <v>1600</v>
      </c>
      <c r="I347" s="71" t="s">
        <v>10</v>
      </c>
    </row>
    <row r="348" spans="1:9">
      <c r="A348" s="73">
        <v>45200</v>
      </c>
      <c r="B348" s="72">
        <v>4416506</v>
      </c>
      <c r="C348" s="71" t="s">
        <v>945</v>
      </c>
      <c r="D348" s="71" t="s">
        <v>944</v>
      </c>
      <c r="E348" s="73">
        <v>44944</v>
      </c>
      <c r="F348" s="72">
        <v>2021</v>
      </c>
      <c r="G348" s="72">
        <v>2022</v>
      </c>
      <c r="H348" s="71" t="s">
        <v>1600</v>
      </c>
      <c r="I348" s="71" t="s">
        <v>10</v>
      </c>
    </row>
    <row r="349" spans="1:9">
      <c r="A349" s="73">
        <v>45200</v>
      </c>
      <c r="B349" s="72">
        <v>4422932</v>
      </c>
      <c r="C349" s="71" t="s">
        <v>935</v>
      </c>
      <c r="D349" s="71" t="s">
        <v>934</v>
      </c>
      <c r="E349" s="73">
        <v>45047</v>
      </c>
      <c r="F349" s="72">
        <v>2021</v>
      </c>
      <c r="G349" s="72">
        <v>2023</v>
      </c>
      <c r="H349" s="71" t="s">
        <v>1604</v>
      </c>
      <c r="I349" s="71" t="s">
        <v>14</v>
      </c>
    </row>
    <row r="350" spans="1:9">
      <c r="A350" s="73">
        <v>45200</v>
      </c>
      <c r="B350" s="72">
        <v>4485367</v>
      </c>
      <c r="C350" s="71" t="s">
        <v>925</v>
      </c>
      <c r="D350" s="71" t="s">
        <v>924</v>
      </c>
      <c r="E350" s="73">
        <v>44841</v>
      </c>
      <c r="F350" s="72">
        <v>2021</v>
      </c>
      <c r="G350" s="72">
        <v>2022</v>
      </c>
      <c r="H350" s="71" t="s">
        <v>1600</v>
      </c>
      <c r="I350" s="71" t="s">
        <v>10</v>
      </c>
    </row>
    <row r="351" spans="1:9">
      <c r="A351" s="73">
        <v>45200</v>
      </c>
      <c r="B351" s="72">
        <v>4802262</v>
      </c>
      <c r="C351" s="71" t="s">
        <v>1674</v>
      </c>
      <c r="D351" s="71" t="s">
        <v>1675</v>
      </c>
      <c r="E351" s="73">
        <v>45204</v>
      </c>
      <c r="F351" s="72">
        <v>2022</v>
      </c>
      <c r="G351" s="72">
        <v>2023</v>
      </c>
      <c r="H351" s="71" t="s">
        <v>1606</v>
      </c>
      <c r="I351" s="71" t="s">
        <v>15</v>
      </c>
    </row>
    <row r="352" spans="1:9">
      <c r="A352" s="73">
        <v>45200</v>
      </c>
      <c r="B352" s="72">
        <v>3684754</v>
      </c>
      <c r="C352" s="71" t="s">
        <v>931</v>
      </c>
      <c r="D352" s="71" t="s">
        <v>930</v>
      </c>
      <c r="E352" s="73">
        <v>44113</v>
      </c>
      <c r="F352" s="72">
        <v>2018</v>
      </c>
      <c r="G352" s="72">
        <v>2020</v>
      </c>
      <c r="H352" s="71" t="s">
        <v>1602</v>
      </c>
      <c r="I352" s="71" t="s">
        <v>4</v>
      </c>
    </row>
    <row r="353" spans="1:9">
      <c r="A353" s="73">
        <v>45200</v>
      </c>
      <c r="B353" s="72">
        <v>4159854</v>
      </c>
      <c r="C353" s="71" t="s">
        <v>929</v>
      </c>
      <c r="D353" s="71" t="s">
        <v>928</v>
      </c>
      <c r="E353" s="73">
        <v>44516</v>
      </c>
      <c r="F353" s="72">
        <v>2020</v>
      </c>
      <c r="G353" s="72">
        <v>2021</v>
      </c>
      <c r="H353" s="71" t="s">
        <v>1603</v>
      </c>
      <c r="I353" s="71" t="s">
        <v>9</v>
      </c>
    </row>
    <row r="354" spans="1:9">
      <c r="A354" s="73">
        <v>45200</v>
      </c>
      <c r="B354" s="72">
        <v>3613747</v>
      </c>
      <c r="C354" s="71" t="s">
        <v>885</v>
      </c>
      <c r="D354" s="71" t="s">
        <v>884</v>
      </c>
      <c r="E354" s="73">
        <v>45104</v>
      </c>
      <c r="F354" s="72">
        <v>2018</v>
      </c>
      <c r="G354" s="72">
        <v>2023</v>
      </c>
      <c r="H354" s="71" t="s">
        <v>1600</v>
      </c>
      <c r="I354" s="71" t="s">
        <v>10</v>
      </c>
    </row>
    <row r="355" spans="1:9">
      <c r="A355" s="73">
        <v>45200</v>
      </c>
      <c r="B355" s="72">
        <v>4456552</v>
      </c>
      <c r="C355" s="71" t="s">
        <v>901</v>
      </c>
      <c r="D355" s="71" t="s">
        <v>900</v>
      </c>
      <c r="E355" s="73">
        <v>44826</v>
      </c>
      <c r="F355" s="72">
        <v>2021</v>
      </c>
      <c r="G355" s="72">
        <v>2022</v>
      </c>
      <c r="H355" s="71" t="s">
        <v>1600</v>
      </c>
      <c r="I355" s="71" t="s">
        <v>10</v>
      </c>
    </row>
    <row r="356" spans="1:9">
      <c r="A356" s="73">
        <v>45200</v>
      </c>
      <c r="B356" s="72">
        <v>4225771</v>
      </c>
      <c r="C356" s="71" t="s">
        <v>909</v>
      </c>
      <c r="D356" s="71" t="s">
        <v>908</v>
      </c>
      <c r="E356" s="73">
        <v>44509</v>
      </c>
      <c r="F356" s="72">
        <v>2020</v>
      </c>
      <c r="G356" s="72">
        <v>2021</v>
      </c>
      <c r="H356" s="71" t="s">
        <v>1600</v>
      </c>
      <c r="I356" s="71" t="s">
        <v>10</v>
      </c>
    </row>
    <row r="357" spans="1:9">
      <c r="A357" s="73">
        <v>45200</v>
      </c>
      <c r="B357" s="72">
        <v>4372348</v>
      </c>
      <c r="C357" s="71" t="s">
        <v>915</v>
      </c>
      <c r="D357" s="71" t="s">
        <v>914</v>
      </c>
      <c r="E357" s="73">
        <v>44910</v>
      </c>
      <c r="F357" s="72">
        <v>2021</v>
      </c>
      <c r="G357" s="72">
        <v>2022</v>
      </c>
      <c r="H357" s="71" t="s">
        <v>1600</v>
      </c>
      <c r="I357" s="71" t="s">
        <v>10</v>
      </c>
    </row>
    <row r="358" spans="1:9">
      <c r="A358" s="73">
        <v>45200</v>
      </c>
      <c r="B358" s="72">
        <v>4215514</v>
      </c>
      <c r="C358" s="71" t="s">
        <v>897</v>
      </c>
      <c r="D358" s="71" t="s">
        <v>896</v>
      </c>
      <c r="E358" s="73">
        <v>44557</v>
      </c>
      <c r="F358" s="72">
        <v>2020</v>
      </c>
      <c r="G358" s="72">
        <v>2021</v>
      </c>
      <c r="H358" s="71" t="s">
        <v>1603</v>
      </c>
      <c r="I358" s="71" t="s">
        <v>9</v>
      </c>
    </row>
    <row r="359" spans="1:9">
      <c r="A359" s="73">
        <v>45200</v>
      </c>
      <c r="B359" s="72">
        <v>4754687</v>
      </c>
      <c r="C359" s="71" t="s">
        <v>911</v>
      </c>
      <c r="D359" s="71" t="s">
        <v>910</v>
      </c>
      <c r="E359" s="73">
        <v>45085</v>
      </c>
      <c r="F359" s="72">
        <v>2022</v>
      </c>
      <c r="G359" s="72">
        <v>2023</v>
      </c>
      <c r="H359" s="71" t="s">
        <v>1600</v>
      </c>
      <c r="I359" s="71" t="s">
        <v>10</v>
      </c>
    </row>
    <row r="360" spans="1:9">
      <c r="A360" s="73">
        <v>45200</v>
      </c>
      <c r="B360" s="72">
        <v>4208497</v>
      </c>
      <c r="C360" s="71" t="s">
        <v>891</v>
      </c>
      <c r="D360" s="71" t="s">
        <v>890</v>
      </c>
      <c r="E360" s="73">
        <v>44218</v>
      </c>
      <c r="F360" s="72">
        <v>2020</v>
      </c>
      <c r="G360" s="72">
        <v>2020</v>
      </c>
      <c r="H360" s="71" t="s">
        <v>1601</v>
      </c>
      <c r="I360" s="71" t="s">
        <v>13</v>
      </c>
    </row>
    <row r="361" spans="1:9">
      <c r="A361" s="73">
        <v>45200</v>
      </c>
      <c r="B361" s="72">
        <v>4809770</v>
      </c>
      <c r="C361" s="71" t="s">
        <v>899</v>
      </c>
      <c r="D361" s="71" t="s">
        <v>898</v>
      </c>
      <c r="E361" s="73">
        <v>44959</v>
      </c>
      <c r="F361" s="72">
        <v>2022</v>
      </c>
      <c r="G361" s="72">
        <v>2022</v>
      </c>
      <c r="H361" s="71" t="s">
        <v>1604</v>
      </c>
      <c r="I361" s="71" t="s">
        <v>14</v>
      </c>
    </row>
    <row r="362" spans="1:9">
      <c r="A362" s="73">
        <v>45200</v>
      </c>
      <c r="B362" s="72">
        <v>4345966</v>
      </c>
      <c r="C362" s="71" t="s">
        <v>907</v>
      </c>
      <c r="D362" s="71" t="s">
        <v>906</v>
      </c>
      <c r="E362" s="73">
        <v>44953</v>
      </c>
      <c r="F362" s="72">
        <v>2021</v>
      </c>
      <c r="G362" s="72">
        <v>2022</v>
      </c>
      <c r="H362" s="71" t="s">
        <v>1600</v>
      </c>
      <c r="I362" s="71" t="s">
        <v>10</v>
      </c>
    </row>
    <row r="363" spans="1:9">
      <c r="A363" s="73">
        <v>45200</v>
      </c>
      <c r="B363" s="72">
        <v>4655999</v>
      </c>
      <c r="C363" s="71" t="s">
        <v>893</v>
      </c>
      <c r="D363" s="71" t="s">
        <v>892</v>
      </c>
      <c r="E363" s="73">
        <v>45014</v>
      </c>
      <c r="F363" s="72">
        <v>2022</v>
      </c>
      <c r="G363" s="72">
        <v>2022</v>
      </c>
      <c r="H363" s="71" t="s">
        <v>1600</v>
      </c>
      <c r="I363" s="71" t="s">
        <v>10</v>
      </c>
    </row>
    <row r="364" spans="1:9">
      <c r="A364" s="73">
        <v>45200</v>
      </c>
      <c r="B364" s="72">
        <v>4595475</v>
      </c>
      <c r="C364" s="71" t="s">
        <v>919</v>
      </c>
      <c r="D364" s="71" t="s">
        <v>918</v>
      </c>
      <c r="E364" s="73">
        <v>45092</v>
      </c>
      <c r="F364" s="72">
        <v>2021</v>
      </c>
      <c r="G364" s="72">
        <v>2023</v>
      </c>
      <c r="H364" s="71" t="s">
        <v>1600</v>
      </c>
      <c r="I364" s="71" t="s">
        <v>10</v>
      </c>
    </row>
    <row r="365" spans="1:9">
      <c r="A365" s="73">
        <v>45200</v>
      </c>
      <c r="B365" s="72">
        <v>4178488</v>
      </c>
      <c r="C365" s="71" t="s">
        <v>923</v>
      </c>
      <c r="D365" s="71" t="s">
        <v>922</v>
      </c>
      <c r="E365" s="73">
        <v>44433</v>
      </c>
      <c r="F365" s="72">
        <v>2020</v>
      </c>
      <c r="G365" s="72">
        <v>2021</v>
      </c>
      <c r="H365" s="71" t="s">
        <v>1604</v>
      </c>
      <c r="I365" s="71" t="s">
        <v>14</v>
      </c>
    </row>
    <row r="366" spans="1:9">
      <c r="A366" s="73">
        <v>45200</v>
      </c>
      <c r="B366" s="72">
        <v>4429879</v>
      </c>
      <c r="C366" s="71" t="s">
        <v>903</v>
      </c>
      <c r="D366" s="71" t="s">
        <v>902</v>
      </c>
      <c r="E366" s="73">
        <v>45034</v>
      </c>
      <c r="F366" s="72">
        <v>2021</v>
      </c>
      <c r="G366" s="72">
        <v>2022</v>
      </c>
      <c r="H366" s="71" t="s">
        <v>1606</v>
      </c>
      <c r="I366" s="71" t="s">
        <v>15</v>
      </c>
    </row>
    <row r="367" spans="1:9">
      <c r="A367" s="73">
        <v>45200</v>
      </c>
      <c r="B367" s="72">
        <v>4793281</v>
      </c>
      <c r="C367" s="71" t="s">
        <v>917</v>
      </c>
      <c r="D367" s="71" t="s">
        <v>916</v>
      </c>
      <c r="E367" s="73">
        <v>45034</v>
      </c>
      <c r="F367" s="72">
        <v>2022</v>
      </c>
      <c r="G367" s="72">
        <v>2022</v>
      </c>
      <c r="H367" s="71" t="s">
        <v>1600</v>
      </c>
      <c r="I367" s="71" t="s">
        <v>10</v>
      </c>
    </row>
    <row r="368" spans="1:9">
      <c r="A368" s="73">
        <v>45200</v>
      </c>
      <c r="B368" s="72">
        <v>4227757</v>
      </c>
      <c r="C368" s="71" t="s">
        <v>895</v>
      </c>
      <c r="D368" s="71" t="s">
        <v>894</v>
      </c>
      <c r="E368" s="73">
        <v>44916</v>
      </c>
      <c r="F368" s="72">
        <v>2020</v>
      </c>
      <c r="G368" s="72">
        <v>2022</v>
      </c>
      <c r="H368" s="71" t="s">
        <v>1606</v>
      </c>
      <c r="I368" s="71" t="s">
        <v>15</v>
      </c>
    </row>
    <row r="369" spans="1:9">
      <c r="A369" s="73">
        <v>45200</v>
      </c>
      <c r="B369" s="72">
        <v>4448378</v>
      </c>
      <c r="C369" s="71" t="s">
        <v>913</v>
      </c>
      <c r="D369" s="71" t="s">
        <v>912</v>
      </c>
      <c r="E369" s="73">
        <v>45090</v>
      </c>
      <c r="F369" s="72">
        <v>2021</v>
      </c>
      <c r="G369" s="72">
        <v>2023</v>
      </c>
      <c r="H369" s="71" t="s">
        <v>1602</v>
      </c>
      <c r="I369" s="71" t="s">
        <v>4</v>
      </c>
    </row>
    <row r="370" spans="1:9">
      <c r="A370" s="73">
        <v>45200</v>
      </c>
      <c r="B370" s="72">
        <v>4212459</v>
      </c>
      <c r="C370" s="71" t="s">
        <v>883</v>
      </c>
      <c r="D370" s="71" t="s">
        <v>882</v>
      </c>
      <c r="E370" s="73">
        <v>44587</v>
      </c>
      <c r="F370" s="72">
        <v>2020</v>
      </c>
      <c r="G370" s="72">
        <v>2021</v>
      </c>
      <c r="H370" s="71" t="s">
        <v>1604</v>
      </c>
      <c r="I370" s="71" t="s">
        <v>14</v>
      </c>
    </row>
    <row r="371" spans="1:9">
      <c r="A371" s="73">
        <v>45200</v>
      </c>
      <c r="B371" s="72">
        <v>4432531</v>
      </c>
      <c r="C371" s="71" t="s">
        <v>853</v>
      </c>
      <c r="D371" s="71" t="s">
        <v>852</v>
      </c>
      <c r="E371" s="73">
        <v>45082</v>
      </c>
      <c r="F371" s="72">
        <v>2021</v>
      </c>
      <c r="G371" s="72">
        <v>2023</v>
      </c>
      <c r="H371" s="71" t="s">
        <v>1600</v>
      </c>
      <c r="I371" s="71" t="s">
        <v>10</v>
      </c>
    </row>
    <row r="372" spans="1:9">
      <c r="A372" s="73">
        <v>45200</v>
      </c>
      <c r="B372" s="72">
        <v>4629057</v>
      </c>
      <c r="C372" s="71" t="s">
        <v>869</v>
      </c>
      <c r="D372" s="71" t="s">
        <v>868</v>
      </c>
      <c r="E372" s="73">
        <v>44901</v>
      </c>
      <c r="F372" s="72">
        <v>2022</v>
      </c>
      <c r="G372" s="72">
        <v>2022</v>
      </c>
      <c r="H372" s="71" t="s">
        <v>1600</v>
      </c>
      <c r="I372" s="71" t="s">
        <v>10</v>
      </c>
    </row>
    <row r="373" spans="1:9">
      <c r="A373" s="73">
        <v>45200</v>
      </c>
      <c r="B373" s="72">
        <v>4579515</v>
      </c>
      <c r="C373" s="71" t="s">
        <v>873</v>
      </c>
      <c r="D373" s="71" t="s">
        <v>872</v>
      </c>
      <c r="E373" s="73">
        <v>44825</v>
      </c>
      <c r="F373" s="72">
        <v>2021</v>
      </c>
      <c r="G373" s="72">
        <v>2022</v>
      </c>
      <c r="H373" s="71" t="s">
        <v>1600</v>
      </c>
      <c r="I373" s="71" t="s">
        <v>10</v>
      </c>
    </row>
    <row r="374" spans="1:9">
      <c r="A374" s="73">
        <v>45200</v>
      </c>
      <c r="B374" s="72">
        <v>4672300</v>
      </c>
      <c r="C374" s="71" t="s">
        <v>829</v>
      </c>
      <c r="D374" s="71" t="s">
        <v>828</v>
      </c>
      <c r="E374" s="73">
        <v>45082</v>
      </c>
      <c r="F374" s="72">
        <v>2022</v>
      </c>
      <c r="G374" s="72">
        <v>2023</v>
      </c>
      <c r="H374" s="71" t="s">
        <v>1600</v>
      </c>
      <c r="I374" s="71" t="s">
        <v>10</v>
      </c>
    </row>
    <row r="375" spans="1:9">
      <c r="A375" s="73">
        <v>45200</v>
      </c>
      <c r="B375" s="72">
        <v>4315978</v>
      </c>
      <c r="C375" s="71" t="s">
        <v>865</v>
      </c>
      <c r="D375" s="71" t="s">
        <v>864</v>
      </c>
      <c r="E375" s="73">
        <v>44400</v>
      </c>
      <c r="F375" s="72">
        <v>2020</v>
      </c>
      <c r="G375" s="72">
        <v>2021</v>
      </c>
      <c r="H375" s="71" t="s">
        <v>1600</v>
      </c>
      <c r="I375" s="71" t="s">
        <v>10</v>
      </c>
    </row>
    <row r="376" spans="1:9">
      <c r="A376" s="73">
        <v>45200</v>
      </c>
      <c r="B376" s="72">
        <v>3903411</v>
      </c>
      <c r="C376" s="71" t="s">
        <v>841</v>
      </c>
      <c r="D376" s="71" t="s">
        <v>840</v>
      </c>
      <c r="E376" s="73">
        <v>44085</v>
      </c>
      <c r="F376" s="72">
        <v>2019</v>
      </c>
      <c r="G376" s="72">
        <v>2020</v>
      </c>
      <c r="H376" s="71" t="s">
        <v>1600</v>
      </c>
      <c r="I376" s="71" t="s">
        <v>10</v>
      </c>
    </row>
    <row r="377" spans="1:9">
      <c r="A377" s="73">
        <v>45200</v>
      </c>
      <c r="B377" s="72">
        <v>4417047</v>
      </c>
      <c r="C377" s="71" t="s">
        <v>877</v>
      </c>
      <c r="D377" s="71" t="s">
        <v>876</v>
      </c>
      <c r="E377" s="73">
        <v>44728</v>
      </c>
      <c r="F377" s="72">
        <v>2021</v>
      </c>
      <c r="G377" s="72">
        <v>2022</v>
      </c>
      <c r="H377" s="71" t="s">
        <v>1600</v>
      </c>
      <c r="I377" s="71" t="s">
        <v>10</v>
      </c>
    </row>
    <row r="378" spans="1:9">
      <c r="A378" s="73">
        <v>45200</v>
      </c>
      <c r="B378" s="72">
        <v>4701497</v>
      </c>
      <c r="C378" s="71" t="s">
        <v>1676</v>
      </c>
      <c r="D378" s="71" t="s">
        <v>1677</v>
      </c>
      <c r="E378" s="73">
        <v>45212</v>
      </c>
      <c r="F378" s="72">
        <v>2022</v>
      </c>
      <c r="G378" s="72">
        <v>2023</v>
      </c>
      <c r="H378" s="71" t="s">
        <v>1601</v>
      </c>
      <c r="I378" s="71" t="s">
        <v>13</v>
      </c>
    </row>
    <row r="379" spans="1:9">
      <c r="A379" s="73">
        <v>45200</v>
      </c>
      <c r="B379" s="72">
        <v>4479405</v>
      </c>
      <c r="C379" s="71" t="s">
        <v>847</v>
      </c>
      <c r="D379" s="71" t="s">
        <v>846</v>
      </c>
      <c r="E379" s="73">
        <v>44677</v>
      </c>
      <c r="F379" s="72">
        <v>2021</v>
      </c>
      <c r="G379" s="72">
        <v>2021</v>
      </c>
      <c r="H379" s="71" t="s">
        <v>1601</v>
      </c>
      <c r="I379" s="71" t="s">
        <v>13</v>
      </c>
    </row>
    <row r="380" spans="1:9">
      <c r="A380" s="73">
        <v>45200</v>
      </c>
      <c r="B380" s="72">
        <v>4406524</v>
      </c>
      <c r="C380" s="71" t="s">
        <v>839</v>
      </c>
      <c r="D380" s="71" t="s">
        <v>838</v>
      </c>
      <c r="E380" s="73">
        <v>45012</v>
      </c>
      <c r="F380" s="72">
        <v>2021</v>
      </c>
      <c r="G380" s="72">
        <v>2022</v>
      </c>
      <c r="H380" s="71" t="s">
        <v>1606</v>
      </c>
      <c r="I380" s="71" t="s">
        <v>15</v>
      </c>
    </row>
    <row r="381" spans="1:9">
      <c r="A381" s="73">
        <v>45200</v>
      </c>
      <c r="B381" s="72">
        <v>4983613</v>
      </c>
      <c r="C381" s="71" t="s">
        <v>843</v>
      </c>
      <c r="D381" s="71" t="s">
        <v>842</v>
      </c>
      <c r="E381" s="73">
        <v>45162</v>
      </c>
      <c r="F381" s="72">
        <v>2023</v>
      </c>
      <c r="G381" s="72">
        <v>2023</v>
      </c>
      <c r="H381" s="71" t="s">
        <v>1602</v>
      </c>
      <c r="I381" s="71" t="s">
        <v>4</v>
      </c>
    </row>
    <row r="382" spans="1:9">
      <c r="A382" s="73">
        <v>45200</v>
      </c>
      <c r="B382" s="72">
        <v>4636364</v>
      </c>
      <c r="C382" s="71" t="s">
        <v>867</v>
      </c>
      <c r="D382" s="71" t="s">
        <v>866</v>
      </c>
      <c r="E382" s="73">
        <v>44918</v>
      </c>
      <c r="F382" s="72">
        <v>2022</v>
      </c>
      <c r="G382" s="72">
        <v>2022</v>
      </c>
      <c r="H382" s="71" t="s">
        <v>1600</v>
      </c>
      <c r="I382" s="71" t="s">
        <v>10</v>
      </c>
    </row>
    <row r="383" spans="1:9">
      <c r="A383" s="73">
        <v>45200</v>
      </c>
      <c r="B383" s="72">
        <v>4618407</v>
      </c>
      <c r="C383" s="71" t="s">
        <v>831</v>
      </c>
      <c r="D383" s="71" t="s">
        <v>830</v>
      </c>
      <c r="E383" s="73">
        <v>45117</v>
      </c>
      <c r="F383" s="72">
        <v>2022</v>
      </c>
      <c r="G383" s="72">
        <v>2023</v>
      </c>
      <c r="H383" s="71" t="s">
        <v>1600</v>
      </c>
      <c r="I383" s="71" t="s">
        <v>10</v>
      </c>
    </row>
    <row r="384" spans="1:9">
      <c r="A384" s="73">
        <v>45200</v>
      </c>
      <c r="B384" s="72">
        <v>4413367</v>
      </c>
      <c r="C384" s="71" t="s">
        <v>879</v>
      </c>
      <c r="D384" s="71" t="s">
        <v>878</v>
      </c>
      <c r="E384" s="73">
        <v>44907</v>
      </c>
      <c r="F384" s="72">
        <v>2021</v>
      </c>
      <c r="G384" s="72">
        <v>2022</v>
      </c>
      <c r="H384" s="71" t="s">
        <v>1600</v>
      </c>
      <c r="I384" s="71" t="s">
        <v>10</v>
      </c>
    </row>
    <row r="385" spans="1:9">
      <c r="A385" s="73">
        <v>45200</v>
      </c>
      <c r="B385" s="72">
        <v>4812862</v>
      </c>
      <c r="C385" s="71" t="s">
        <v>861</v>
      </c>
      <c r="D385" s="71" t="s">
        <v>860</v>
      </c>
      <c r="E385" s="73">
        <v>45057</v>
      </c>
      <c r="F385" s="72">
        <v>2022</v>
      </c>
      <c r="G385" s="72">
        <v>2023</v>
      </c>
      <c r="H385" s="71" t="s">
        <v>1600</v>
      </c>
      <c r="I385" s="71" t="s">
        <v>10</v>
      </c>
    </row>
    <row r="386" spans="1:9">
      <c r="A386" s="73">
        <v>45200</v>
      </c>
      <c r="B386" s="72">
        <v>4763999</v>
      </c>
      <c r="C386" s="71" t="s">
        <v>859</v>
      </c>
      <c r="D386" s="71" t="s">
        <v>858</v>
      </c>
      <c r="E386" s="73">
        <v>44995</v>
      </c>
      <c r="F386" s="72">
        <v>2022</v>
      </c>
      <c r="G386" s="72">
        <v>2022</v>
      </c>
      <c r="H386" s="71" t="s">
        <v>1600</v>
      </c>
      <c r="I386" s="71" t="s">
        <v>10</v>
      </c>
    </row>
    <row r="387" spans="1:9">
      <c r="A387" s="73">
        <v>45200</v>
      </c>
      <c r="B387" s="72">
        <v>4654682</v>
      </c>
      <c r="C387" s="71" t="s">
        <v>875</v>
      </c>
      <c r="D387" s="71" t="s">
        <v>874</v>
      </c>
      <c r="E387" s="73">
        <v>44988</v>
      </c>
      <c r="F387" s="72">
        <v>2022</v>
      </c>
      <c r="G387" s="72">
        <v>2022</v>
      </c>
      <c r="H387" s="71" t="s">
        <v>1600</v>
      </c>
      <c r="I387" s="71" t="s">
        <v>10</v>
      </c>
    </row>
    <row r="388" spans="1:9">
      <c r="A388" s="73">
        <v>45200</v>
      </c>
      <c r="B388" s="72">
        <v>4010408</v>
      </c>
      <c r="C388" s="71" t="s">
        <v>871</v>
      </c>
      <c r="D388" s="71" t="s">
        <v>870</v>
      </c>
      <c r="E388" s="73">
        <v>43896</v>
      </c>
      <c r="F388" s="72">
        <v>2019</v>
      </c>
      <c r="G388" s="72">
        <v>2019</v>
      </c>
      <c r="H388" s="71" t="s">
        <v>1600</v>
      </c>
      <c r="I388" s="71" t="s">
        <v>10</v>
      </c>
    </row>
    <row r="389" spans="1:9">
      <c r="A389" s="73">
        <v>45200</v>
      </c>
      <c r="B389" s="72">
        <v>4815648</v>
      </c>
      <c r="C389" s="71" t="s">
        <v>1678</v>
      </c>
      <c r="D389" s="71" t="s">
        <v>1679</v>
      </c>
      <c r="E389" s="73">
        <v>45184</v>
      </c>
      <c r="F389" s="72">
        <v>2022</v>
      </c>
      <c r="G389" s="72">
        <v>2023</v>
      </c>
      <c r="H389" s="71" t="s">
        <v>1600</v>
      </c>
      <c r="I389" s="71" t="s">
        <v>10</v>
      </c>
    </row>
    <row r="390" spans="1:9">
      <c r="A390" s="73">
        <v>45200</v>
      </c>
      <c r="B390" s="72">
        <v>4436302</v>
      </c>
      <c r="C390" s="71" t="s">
        <v>837</v>
      </c>
      <c r="D390" s="71" t="s">
        <v>836</v>
      </c>
      <c r="E390" s="73">
        <v>44763</v>
      </c>
      <c r="F390" s="72">
        <v>2021</v>
      </c>
      <c r="G390" s="72">
        <v>2022</v>
      </c>
      <c r="H390" s="71" t="s">
        <v>1600</v>
      </c>
      <c r="I390" s="71" t="s">
        <v>10</v>
      </c>
    </row>
    <row r="391" spans="1:9">
      <c r="A391" s="73">
        <v>45200</v>
      </c>
      <c r="B391" s="72">
        <v>4054671</v>
      </c>
      <c r="C391" s="71" t="s">
        <v>881</v>
      </c>
      <c r="D391" s="71" t="s">
        <v>880</v>
      </c>
      <c r="E391" s="73">
        <v>44356</v>
      </c>
      <c r="F391" s="72">
        <v>2020</v>
      </c>
      <c r="G391" s="72">
        <v>2021</v>
      </c>
      <c r="H391" s="71" t="s">
        <v>1600</v>
      </c>
      <c r="I391" s="71" t="s">
        <v>10</v>
      </c>
    </row>
    <row r="392" spans="1:9">
      <c r="A392" s="73">
        <v>45200</v>
      </c>
      <c r="B392" s="72">
        <v>4512093</v>
      </c>
      <c r="C392" s="71" t="s">
        <v>863</v>
      </c>
      <c r="D392" s="71" t="s">
        <v>862</v>
      </c>
      <c r="E392" s="73">
        <v>44963</v>
      </c>
      <c r="F392" s="72">
        <v>2021</v>
      </c>
      <c r="G392" s="72">
        <v>2022</v>
      </c>
      <c r="H392" s="71" t="s">
        <v>1602</v>
      </c>
      <c r="I392" s="71" t="s">
        <v>4</v>
      </c>
    </row>
    <row r="393" spans="1:9">
      <c r="A393" s="73">
        <v>45200</v>
      </c>
      <c r="B393" s="72">
        <v>4242991</v>
      </c>
      <c r="C393" s="71" t="s">
        <v>845</v>
      </c>
      <c r="D393" s="71" t="s">
        <v>844</v>
      </c>
      <c r="E393" s="73">
        <v>44389</v>
      </c>
      <c r="F393" s="72">
        <v>2020</v>
      </c>
      <c r="G393" s="72">
        <v>2021</v>
      </c>
      <c r="H393" s="71" t="s">
        <v>1603</v>
      </c>
      <c r="I393" s="71" t="s">
        <v>9</v>
      </c>
    </row>
    <row r="394" spans="1:9">
      <c r="A394" s="73">
        <v>45200</v>
      </c>
      <c r="B394" s="72">
        <v>4433987</v>
      </c>
      <c r="C394" s="71" t="s">
        <v>851</v>
      </c>
      <c r="D394" s="71" t="s">
        <v>850</v>
      </c>
      <c r="E394" s="73">
        <v>44673</v>
      </c>
      <c r="F394" s="72">
        <v>2021</v>
      </c>
      <c r="G394" s="72">
        <v>2021</v>
      </c>
      <c r="H394" s="71" t="s">
        <v>1606</v>
      </c>
      <c r="I394" s="71" t="s">
        <v>15</v>
      </c>
    </row>
    <row r="395" spans="1:9">
      <c r="A395" s="73">
        <v>45200</v>
      </c>
      <c r="B395" s="72">
        <v>4559778</v>
      </c>
      <c r="C395" s="71" t="s">
        <v>849</v>
      </c>
      <c r="D395" s="71" t="s">
        <v>848</v>
      </c>
      <c r="E395" s="73">
        <v>45149</v>
      </c>
      <c r="F395" s="72">
        <v>2021</v>
      </c>
      <c r="G395" s="72">
        <v>2023</v>
      </c>
      <c r="H395" s="71" t="s">
        <v>1603</v>
      </c>
      <c r="I395" s="71" t="s">
        <v>9</v>
      </c>
    </row>
    <row r="396" spans="1:9">
      <c r="A396" s="73">
        <v>45200</v>
      </c>
      <c r="B396" s="72">
        <v>4813502</v>
      </c>
      <c r="C396" s="71" t="s">
        <v>810</v>
      </c>
      <c r="D396" s="71" t="s">
        <v>809</v>
      </c>
      <c r="E396" s="73">
        <v>45107</v>
      </c>
      <c r="F396" s="72">
        <v>2022</v>
      </c>
      <c r="G396" s="72">
        <v>2023</v>
      </c>
      <c r="H396" s="71" t="s">
        <v>1600</v>
      </c>
      <c r="I396" s="71" t="s">
        <v>10</v>
      </c>
    </row>
    <row r="397" spans="1:9">
      <c r="A397" s="73">
        <v>45200</v>
      </c>
      <c r="B397" s="72">
        <v>4703174</v>
      </c>
      <c r="C397" s="71" t="s">
        <v>1680</v>
      </c>
      <c r="D397" s="71" t="s">
        <v>1681</v>
      </c>
      <c r="E397" s="73">
        <v>45196</v>
      </c>
      <c r="F397" s="72">
        <v>2022</v>
      </c>
      <c r="G397" s="72">
        <v>2023</v>
      </c>
      <c r="H397" s="71" t="s">
        <v>1600</v>
      </c>
      <c r="I397" s="71" t="s">
        <v>10</v>
      </c>
    </row>
    <row r="398" spans="1:9">
      <c r="A398" s="73">
        <v>45200</v>
      </c>
      <c r="B398" s="72">
        <v>4130004</v>
      </c>
      <c r="C398" s="71" t="s">
        <v>855</v>
      </c>
      <c r="D398" s="71" t="s">
        <v>854</v>
      </c>
      <c r="E398" s="73">
        <v>45099</v>
      </c>
      <c r="F398" s="72">
        <v>2020</v>
      </c>
      <c r="G398" s="72">
        <v>2023</v>
      </c>
      <c r="H398" s="71" t="s">
        <v>1600</v>
      </c>
      <c r="I398" s="71" t="s">
        <v>10</v>
      </c>
    </row>
    <row r="399" spans="1:9">
      <c r="A399" s="73">
        <v>45200</v>
      </c>
      <c r="B399" s="72">
        <v>4499316</v>
      </c>
      <c r="C399" s="71" t="s">
        <v>792</v>
      </c>
      <c r="D399" s="71" t="s">
        <v>791</v>
      </c>
      <c r="E399" s="73">
        <v>45142</v>
      </c>
      <c r="F399" s="72">
        <v>2021</v>
      </c>
      <c r="G399" s="72">
        <v>2023</v>
      </c>
      <c r="H399" s="71" t="s">
        <v>1600</v>
      </c>
      <c r="I399" s="71" t="s">
        <v>10</v>
      </c>
    </row>
    <row r="400" spans="1:9">
      <c r="A400" s="73">
        <v>45200</v>
      </c>
      <c r="B400" s="72">
        <v>4443064</v>
      </c>
      <c r="C400" s="71" t="s">
        <v>824</v>
      </c>
      <c r="D400" s="71" t="s">
        <v>823</v>
      </c>
      <c r="E400" s="73">
        <v>44866</v>
      </c>
      <c r="F400" s="72">
        <v>2021</v>
      </c>
      <c r="G400" s="72">
        <v>2022</v>
      </c>
      <c r="H400" s="71" t="s">
        <v>1606</v>
      </c>
      <c r="I400" s="71" t="s">
        <v>15</v>
      </c>
    </row>
    <row r="401" spans="1:9">
      <c r="A401" s="73">
        <v>45200</v>
      </c>
      <c r="B401" s="72">
        <v>3998799</v>
      </c>
      <c r="C401" s="71" t="s">
        <v>806</v>
      </c>
      <c r="D401" s="71" t="s">
        <v>805</v>
      </c>
      <c r="E401" s="73">
        <v>44292</v>
      </c>
      <c r="F401" s="72">
        <v>2019</v>
      </c>
      <c r="G401" s="72">
        <v>2020</v>
      </c>
      <c r="H401" s="71" t="s">
        <v>1600</v>
      </c>
      <c r="I401" s="71" t="s">
        <v>10</v>
      </c>
    </row>
    <row r="402" spans="1:9">
      <c r="A402" s="73">
        <v>45200</v>
      </c>
      <c r="B402" s="72">
        <v>4412803</v>
      </c>
      <c r="C402" s="71" t="s">
        <v>772</v>
      </c>
      <c r="D402" s="71" t="s">
        <v>771</v>
      </c>
      <c r="E402" s="73">
        <v>44707</v>
      </c>
      <c r="F402" s="72">
        <v>2021</v>
      </c>
      <c r="G402" s="72">
        <v>2022</v>
      </c>
      <c r="H402" s="71" t="s">
        <v>1600</v>
      </c>
      <c r="I402" s="71" t="s">
        <v>10</v>
      </c>
    </row>
    <row r="403" spans="1:9">
      <c r="A403" s="73">
        <v>45200</v>
      </c>
      <c r="B403" s="72">
        <v>4934438</v>
      </c>
      <c r="C403" s="71" t="s">
        <v>788</v>
      </c>
      <c r="D403" s="71" t="s">
        <v>787</v>
      </c>
      <c r="E403" s="73">
        <v>45120</v>
      </c>
      <c r="F403" s="72">
        <v>2023</v>
      </c>
      <c r="G403" s="72">
        <v>2023</v>
      </c>
      <c r="H403" s="71" t="s">
        <v>1610</v>
      </c>
      <c r="I403" s="71" t="s">
        <v>2</v>
      </c>
    </row>
    <row r="404" spans="1:9">
      <c r="A404" s="73">
        <v>45200</v>
      </c>
      <c r="B404" s="72">
        <v>4355170</v>
      </c>
      <c r="C404" s="71" t="s">
        <v>802</v>
      </c>
      <c r="D404" s="71" t="s">
        <v>801</v>
      </c>
      <c r="E404" s="73">
        <v>44826</v>
      </c>
      <c r="F404" s="72">
        <v>2021</v>
      </c>
      <c r="G404" s="72">
        <v>2022</v>
      </c>
      <c r="H404" s="71" t="s">
        <v>1600</v>
      </c>
      <c r="I404" s="71" t="s">
        <v>10</v>
      </c>
    </row>
    <row r="405" spans="1:9">
      <c r="A405" s="73">
        <v>45200</v>
      </c>
      <c r="B405" s="72">
        <v>4588826</v>
      </c>
      <c r="C405" s="71" t="s">
        <v>812</v>
      </c>
      <c r="D405" s="71" t="s">
        <v>811</v>
      </c>
      <c r="E405" s="73">
        <v>44901</v>
      </c>
      <c r="F405" s="72">
        <v>2022</v>
      </c>
      <c r="G405" s="72">
        <v>2022</v>
      </c>
      <c r="H405" s="71" t="s">
        <v>1600</v>
      </c>
      <c r="I405" s="71" t="s">
        <v>10</v>
      </c>
    </row>
    <row r="406" spans="1:9">
      <c r="A406" s="73">
        <v>45200</v>
      </c>
      <c r="B406" s="72">
        <v>4058742</v>
      </c>
      <c r="C406" s="71" t="s">
        <v>818</v>
      </c>
      <c r="D406" s="71" t="s">
        <v>817</v>
      </c>
      <c r="E406" s="73">
        <v>44447</v>
      </c>
      <c r="F406" s="72">
        <v>2020</v>
      </c>
      <c r="G406" s="72">
        <v>2021</v>
      </c>
      <c r="H406" s="71" t="s">
        <v>1600</v>
      </c>
      <c r="I406" s="71" t="s">
        <v>10</v>
      </c>
    </row>
    <row r="407" spans="1:9">
      <c r="A407" s="73">
        <v>45200</v>
      </c>
      <c r="B407" s="72">
        <v>4430020</v>
      </c>
      <c r="C407" s="71" t="s">
        <v>794</v>
      </c>
      <c r="D407" s="71" t="s">
        <v>793</v>
      </c>
      <c r="E407" s="73">
        <v>44727</v>
      </c>
      <c r="F407" s="72">
        <v>2021</v>
      </c>
      <c r="G407" s="72">
        <v>2022</v>
      </c>
      <c r="H407" s="71" t="s">
        <v>1601</v>
      </c>
      <c r="I407" s="71" t="s">
        <v>13</v>
      </c>
    </row>
    <row r="408" spans="1:9">
      <c r="A408" s="73">
        <v>45200</v>
      </c>
      <c r="B408" s="72">
        <v>4774457</v>
      </c>
      <c r="C408" s="71" t="s">
        <v>764</v>
      </c>
      <c r="D408" s="71" t="s">
        <v>763</v>
      </c>
      <c r="E408" s="73">
        <v>44980</v>
      </c>
      <c r="F408" s="72">
        <v>2022</v>
      </c>
      <c r="G408" s="72">
        <v>2022</v>
      </c>
      <c r="H408" s="71" t="s">
        <v>1601</v>
      </c>
      <c r="I408" s="71" t="s">
        <v>13</v>
      </c>
    </row>
    <row r="409" spans="1:9">
      <c r="A409" s="73">
        <v>45200</v>
      </c>
      <c r="B409" s="72">
        <v>4568102</v>
      </c>
      <c r="C409" s="71" t="s">
        <v>798</v>
      </c>
      <c r="D409" s="71" t="s">
        <v>797</v>
      </c>
      <c r="E409" s="73">
        <v>44886</v>
      </c>
      <c r="F409" s="72">
        <v>2021</v>
      </c>
      <c r="G409" s="72">
        <v>2022</v>
      </c>
      <c r="H409" s="71" t="s">
        <v>1601</v>
      </c>
      <c r="I409" s="71" t="s">
        <v>13</v>
      </c>
    </row>
    <row r="410" spans="1:9">
      <c r="A410" s="73">
        <v>45200</v>
      </c>
      <c r="B410" s="72">
        <v>4154013</v>
      </c>
      <c r="C410" s="71" t="s">
        <v>816</v>
      </c>
      <c r="D410" s="71" t="s">
        <v>815</v>
      </c>
      <c r="E410" s="73">
        <v>44705</v>
      </c>
      <c r="F410" s="72">
        <v>2020</v>
      </c>
      <c r="G410" s="72">
        <v>2022</v>
      </c>
      <c r="H410" s="71" t="s">
        <v>1601</v>
      </c>
      <c r="I410" s="71" t="s">
        <v>13</v>
      </c>
    </row>
    <row r="411" spans="1:9">
      <c r="A411" s="73">
        <v>45200</v>
      </c>
      <c r="B411" s="72">
        <v>4636931</v>
      </c>
      <c r="C411" s="71" t="s">
        <v>766</v>
      </c>
      <c r="D411" s="71" t="s">
        <v>765</v>
      </c>
      <c r="E411" s="73">
        <v>45153</v>
      </c>
      <c r="F411" s="72">
        <v>2022</v>
      </c>
      <c r="G411" s="72">
        <v>2023</v>
      </c>
      <c r="H411" s="71" t="s">
        <v>1603</v>
      </c>
      <c r="I411" s="71" t="s">
        <v>9</v>
      </c>
    </row>
    <row r="412" spans="1:9">
      <c r="A412" s="73">
        <v>45200</v>
      </c>
      <c r="B412" s="72">
        <v>4492928</v>
      </c>
      <c r="C412" s="71" t="s">
        <v>820</v>
      </c>
      <c r="D412" s="71" t="s">
        <v>819</v>
      </c>
      <c r="E412" s="73">
        <v>45076</v>
      </c>
      <c r="F412" s="72">
        <v>2021</v>
      </c>
      <c r="G412" s="72">
        <v>2023</v>
      </c>
      <c r="H412" s="71" t="s">
        <v>1607</v>
      </c>
      <c r="I412" s="71" t="s">
        <v>12</v>
      </c>
    </row>
    <row r="413" spans="1:9">
      <c r="A413" s="73">
        <v>45200</v>
      </c>
      <c r="B413" s="72">
        <v>4562349</v>
      </c>
      <c r="C413" s="71" t="s">
        <v>770</v>
      </c>
      <c r="D413" s="71" t="s">
        <v>769</v>
      </c>
      <c r="E413" s="73">
        <v>44910</v>
      </c>
      <c r="F413" s="72">
        <v>2021</v>
      </c>
      <c r="G413" s="72">
        <v>2022</v>
      </c>
      <c r="H413" s="71" t="s">
        <v>1600</v>
      </c>
      <c r="I413" s="71" t="s">
        <v>10</v>
      </c>
    </row>
    <row r="414" spans="1:9">
      <c r="A414" s="73">
        <v>45200</v>
      </c>
      <c r="B414" s="72">
        <v>3078800</v>
      </c>
      <c r="C414" s="71" t="s">
        <v>808</v>
      </c>
      <c r="D414" s="71" t="s">
        <v>807</v>
      </c>
      <c r="E414" s="73">
        <v>43319</v>
      </c>
      <c r="F414" s="72">
        <v>2016</v>
      </c>
      <c r="G414" s="72">
        <v>2018</v>
      </c>
      <c r="H414" s="71" t="s">
        <v>1600</v>
      </c>
      <c r="I414" s="71" t="s">
        <v>10</v>
      </c>
    </row>
    <row r="415" spans="1:9">
      <c r="A415" s="73">
        <v>45200</v>
      </c>
      <c r="B415" s="72">
        <v>4056872</v>
      </c>
      <c r="C415" s="71" t="s">
        <v>785</v>
      </c>
      <c r="D415" s="71" t="s">
        <v>784</v>
      </c>
      <c r="E415" s="73">
        <v>44960</v>
      </c>
      <c r="F415" s="72">
        <v>2020</v>
      </c>
      <c r="G415" s="72">
        <v>2022</v>
      </c>
      <c r="H415" s="71" t="s">
        <v>1607</v>
      </c>
      <c r="I415" s="71" t="s">
        <v>12</v>
      </c>
    </row>
    <row r="416" spans="1:9">
      <c r="A416" s="73">
        <v>45200</v>
      </c>
      <c r="B416" s="72">
        <v>4727852</v>
      </c>
      <c r="C416" s="71" t="s">
        <v>781</v>
      </c>
      <c r="D416" s="71" t="s">
        <v>780</v>
      </c>
      <c r="E416" s="73">
        <v>44855</v>
      </c>
      <c r="F416" s="72">
        <v>2022</v>
      </c>
      <c r="G416" s="72">
        <v>2022</v>
      </c>
      <c r="H416" s="71" t="s">
        <v>1604</v>
      </c>
      <c r="I416" s="71" t="s">
        <v>14</v>
      </c>
    </row>
    <row r="417" spans="1:9">
      <c r="A417" s="73">
        <v>45200</v>
      </c>
      <c r="B417" s="72">
        <v>4750748</v>
      </c>
      <c r="C417" s="71" t="s">
        <v>786</v>
      </c>
      <c r="D417" s="71" t="s">
        <v>775</v>
      </c>
      <c r="E417" s="73">
        <v>44978</v>
      </c>
      <c r="F417" s="72">
        <v>2022</v>
      </c>
      <c r="G417" s="72">
        <v>2022</v>
      </c>
      <c r="H417" s="71" t="s">
        <v>1600</v>
      </c>
      <c r="I417" s="71" t="s">
        <v>10</v>
      </c>
    </row>
    <row r="418" spans="1:9">
      <c r="A418" s="73">
        <v>45200</v>
      </c>
      <c r="B418" s="72">
        <v>4136111</v>
      </c>
      <c r="C418" s="71" t="s">
        <v>783</v>
      </c>
      <c r="D418" s="71" t="s">
        <v>782</v>
      </c>
      <c r="E418" s="73">
        <v>44350</v>
      </c>
      <c r="F418" s="72">
        <v>2020</v>
      </c>
      <c r="G418" s="72">
        <v>2021</v>
      </c>
      <c r="H418" s="71" t="s">
        <v>1600</v>
      </c>
      <c r="I418" s="71" t="s">
        <v>10</v>
      </c>
    </row>
    <row r="419" spans="1:9">
      <c r="A419" s="73">
        <v>45200</v>
      </c>
      <c r="B419" s="72">
        <v>4095963</v>
      </c>
      <c r="C419" s="71" t="s">
        <v>779</v>
      </c>
      <c r="D419" s="71" t="s">
        <v>778</v>
      </c>
      <c r="E419" s="73">
        <v>44082</v>
      </c>
      <c r="F419" s="72">
        <v>2020</v>
      </c>
      <c r="G419" s="72">
        <v>2020</v>
      </c>
      <c r="H419" s="71" t="s">
        <v>1600</v>
      </c>
      <c r="I419" s="71" t="s">
        <v>10</v>
      </c>
    </row>
    <row r="420" spans="1:9">
      <c r="A420" s="73">
        <v>45200</v>
      </c>
      <c r="B420" s="72">
        <v>4237069</v>
      </c>
      <c r="C420" s="71" t="s">
        <v>804</v>
      </c>
      <c r="D420" s="71" t="s">
        <v>803</v>
      </c>
      <c r="E420" s="73">
        <v>44816</v>
      </c>
      <c r="F420" s="72">
        <v>2020</v>
      </c>
      <c r="G420" s="72">
        <v>2022</v>
      </c>
      <c r="H420" s="71" t="s">
        <v>1600</v>
      </c>
      <c r="I420" s="71" t="s">
        <v>10</v>
      </c>
    </row>
    <row r="421" spans="1:9">
      <c r="A421" s="73">
        <v>45200</v>
      </c>
      <c r="B421" s="72">
        <v>4448407</v>
      </c>
      <c r="C421" s="71" t="s">
        <v>822</v>
      </c>
      <c r="D421" s="71" t="s">
        <v>821</v>
      </c>
      <c r="E421" s="73">
        <v>44867</v>
      </c>
      <c r="F421" s="72">
        <v>2021</v>
      </c>
      <c r="G421" s="72">
        <v>2022</v>
      </c>
      <c r="H421" s="71" t="s">
        <v>1600</v>
      </c>
      <c r="I421" s="71" t="s">
        <v>10</v>
      </c>
    </row>
    <row r="422" spans="1:9">
      <c r="A422" s="73">
        <v>45200</v>
      </c>
      <c r="B422" s="72">
        <v>4820971</v>
      </c>
      <c r="C422" s="71" t="s">
        <v>777</v>
      </c>
      <c r="D422" s="71" t="s">
        <v>776</v>
      </c>
      <c r="E422" s="73">
        <v>45079</v>
      </c>
      <c r="F422" s="72">
        <v>2022</v>
      </c>
      <c r="G422" s="72">
        <v>2023</v>
      </c>
      <c r="H422" s="71" t="s">
        <v>1603</v>
      </c>
      <c r="I422" s="71" t="s">
        <v>9</v>
      </c>
    </row>
    <row r="423" spans="1:9">
      <c r="A423" s="73">
        <v>45200</v>
      </c>
      <c r="B423" s="72">
        <v>4462145</v>
      </c>
      <c r="C423" s="71" t="s">
        <v>800</v>
      </c>
      <c r="D423" s="71" t="s">
        <v>799</v>
      </c>
      <c r="E423" s="73">
        <v>44981</v>
      </c>
      <c r="F423" s="72">
        <v>2021</v>
      </c>
      <c r="G423" s="72">
        <v>2022</v>
      </c>
      <c r="H423" s="71" t="s">
        <v>1600</v>
      </c>
      <c r="I423" s="71" t="s">
        <v>10</v>
      </c>
    </row>
    <row r="424" spans="1:9">
      <c r="A424" s="73">
        <v>45200</v>
      </c>
      <c r="B424" s="72">
        <v>3746522</v>
      </c>
      <c r="C424" s="71" t="s">
        <v>774</v>
      </c>
      <c r="D424" s="71" t="s">
        <v>773</v>
      </c>
      <c r="E424" s="73">
        <v>43782</v>
      </c>
      <c r="F424" s="72">
        <v>2018</v>
      </c>
      <c r="G424" s="72">
        <v>2019</v>
      </c>
      <c r="H424" s="71" t="s">
        <v>1600</v>
      </c>
      <c r="I424" s="71" t="s">
        <v>10</v>
      </c>
    </row>
    <row r="425" spans="1:9">
      <c r="A425" s="73">
        <v>45200</v>
      </c>
      <c r="B425" s="72">
        <v>4296221</v>
      </c>
      <c r="C425" s="71" t="s">
        <v>814</v>
      </c>
      <c r="D425" s="71" t="s">
        <v>813</v>
      </c>
      <c r="E425" s="73">
        <v>44806</v>
      </c>
      <c r="F425" s="72">
        <v>2021</v>
      </c>
      <c r="G425" s="72">
        <v>2022</v>
      </c>
      <c r="H425" s="71" t="s">
        <v>1603</v>
      </c>
      <c r="I425" s="71" t="s">
        <v>9</v>
      </c>
    </row>
    <row r="426" spans="1:9">
      <c r="A426" s="73">
        <v>45200</v>
      </c>
      <c r="B426" s="72">
        <v>4624411</v>
      </c>
      <c r="C426" s="71" t="s">
        <v>768</v>
      </c>
      <c r="D426" s="71" t="s">
        <v>767</v>
      </c>
      <c r="E426" s="73">
        <v>45036</v>
      </c>
      <c r="F426" s="72">
        <v>2022</v>
      </c>
      <c r="G426" s="72">
        <v>2022</v>
      </c>
      <c r="H426" s="71" t="s">
        <v>1603</v>
      </c>
      <c r="I426" s="71" t="s">
        <v>9</v>
      </c>
    </row>
    <row r="427" spans="1:9">
      <c r="A427" s="73">
        <v>45200</v>
      </c>
      <c r="B427" s="72">
        <v>4725133</v>
      </c>
      <c r="C427" s="71" t="s">
        <v>796</v>
      </c>
      <c r="D427" s="71" t="s">
        <v>795</v>
      </c>
      <c r="E427" s="73">
        <v>44965</v>
      </c>
      <c r="F427" s="72">
        <v>2022</v>
      </c>
      <c r="G427" s="72">
        <v>2022</v>
      </c>
      <c r="H427" s="71" t="s">
        <v>1600</v>
      </c>
      <c r="I427" s="71" t="s">
        <v>10</v>
      </c>
    </row>
    <row r="428" spans="1:9">
      <c r="A428" s="73">
        <v>45200</v>
      </c>
      <c r="B428" s="72">
        <v>4597461</v>
      </c>
      <c r="C428" s="71" t="s">
        <v>744</v>
      </c>
      <c r="D428" s="71" t="s">
        <v>743</v>
      </c>
      <c r="E428" s="73">
        <v>44973</v>
      </c>
      <c r="F428" s="72">
        <v>2022</v>
      </c>
      <c r="G428" s="72">
        <v>2022</v>
      </c>
      <c r="H428" s="71" t="s">
        <v>1601</v>
      </c>
      <c r="I428" s="71" t="s">
        <v>13</v>
      </c>
    </row>
    <row r="429" spans="1:9">
      <c r="A429" s="73">
        <v>45200</v>
      </c>
      <c r="B429" s="72">
        <v>4850949</v>
      </c>
      <c r="C429" s="71" t="s">
        <v>1682</v>
      </c>
      <c r="D429" s="71" t="s">
        <v>1683</v>
      </c>
      <c r="E429" s="73">
        <v>45187</v>
      </c>
      <c r="F429" s="72">
        <v>2022</v>
      </c>
      <c r="G429" s="72">
        <v>2023</v>
      </c>
      <c r="H429" s="71" t="s">
        <v>1600</v>
      </c>
      <c r="I429" s="71" t="s">
        <v>10</v>
      </c>
    </row>
    <row r="430" spans="1:9">
      <c r="A430" s="73">
        <v>45200</v>
      </c>
      <c r="B430" s="72">
        <v>4581906</v>
      </c>
      <c r="C430" s="71" t="s">
        <v>750</v>
      </c>
      <c r="D430" s="71" t="s">
        <v>749</v>
      </c>
      <c r="E430" s="73">
        <v>45128</v>
      </c>
      <c r="F430" s="72">
        <v>2021</v>
      </c>
      <c r="G430" s="72">
        <v>2023</v>
      </c>
      <c r="H430" s="71" t="s">
        <v>1602</v>
      </c>
      <c r="I430" s="71" t="s">
        <v>4</v>
      </c>
    </row>
    <row r="431" spans="1:9">
      <c r="A431" s="73">
        <v>45200</v>
      </c>
      <c r="B431" s="72">
        <v>4197795</v>
      </c>
      <c r="C431" s="71" t="s">
        <v>728</v>
      </c>
      <c r="D431" s="71" t="s">
        <v>727</v>
      </c>
      <c r="E431" s="73">
        <v>44721</v>
      </c>
      <c r="F431" s="72">
        <v>2020</v>
      </c>
      <c r="G431" s="72">
        <v>2022</v>
      </c>
      <c r="H431" s="71" t="s">
        <v>1607</v>
      </c>
      <c r="I431" s="71" t="s">
        <v>12</v>
      </c>
    </row>
    <row r="432" spans="1:9">
      <c r="A432" s="73">
        <v>45200</v>
      </c>
      <c r="B432" s="72">
        <v>4530290</v>
      </c>
      <c r="C432" s="71" t="s">
        <v>752</v>
      </c>
      <c r="D432" s="71" t="s">
        <v>751</v>
      </c>
      <c r="E432" s="73">
        <v>45121</v>
      </c>
      <c r="F432" s="72">
        <v>2021</v>
      </c>
      <c r="G432" s="72">
        <v>2023</v>
      </c>
      <c r="H432" s="71" t="s">
        <v>1603</v>
      </c>
      <c r="I432" s="71" t="s">
        <v>9</v>
      </c>
    </row>
    <row r="433" spans="1:9">
      <c r="A433" s="73">
        <v>45200</v>
      </c>
      <c r="B433" s="72">
        <v>4309074</v>
      </c>
      <c r="C433" s="71" t="s">
        <v>756</v>
      </c>
      <c r="D433" s="71" t="s">
        <v>755</v>
      </c>
      <c r="E433" s="73">
        <v>44887</v>
      </c>
      <c r="F433" s="72">
        <v>2020</v>
      </c>
      <c r="G433" s="72">
        <v>2022</v>
      </c>
      <c r="H433" s="71" t="s">
        <v>1600</v>
      </c>
      <c r="I433" s="71" t="s">
        <v>10</v>
      </c>
    </row>
    <row r="434" spans="1:9">
      <c r="A434" s="73">
        <v>45200</v>
      </c>
      <c r="B434" s="72">
        <v>4568274</v>
      </c>
      <c r="C434" s="71" t="s">
        <v>738</v>
      </c>
      <c r="D434" s="71" t="s">
        <v>737</v>
      </c>
      <c r="E434" s="73">
        <v>44837</v>
      </c>
      <c r="F434" s="72">
        <v>2021</v>
      </c>
      <c r="G434" s="72">
        <v>2022</v>
      </c>
      <c r="H434" s="71" t="s">
        <v>1603</v>
      </c>
      <c r="I434" s="71" t="s">
        <v>9</v>
      </c>
    </row>
    <row r="435" spans="1:9">
      <c r="A435" s="73">
        <v>45200</v>
      </c>
      <c r="B435" s="72">
        <v>4108254</v>
      </c>
      <c r="C435" s="71" t="s">
        <v>762</v>
      </c>
      <c r="D435" s="71" t="s">
        <v>761</v>
      </c>
      <c r="E435" s="73">
        <v>44350</v>
      </c>
      <c r="F435" s="72">
        <v>2020</v>
      </c>
      <c r="G435" s="72">
        <v>2021</v>
      </c>
      <c r="H435" s="71" t="s">
        <v>1600</v>
      </c>
      <c r="I435" s="71" t="s">
        <v>10</v>
      </c>
    </row>
    <row r="436" spans="1:9">
      <c r="A436" s="73">
        <v>45200</v>
      </c>
      <c r="B436" s="72">
        <v>4207719</v>
      </c>
      <c r="C436" s="71" t="s">
        <v>720</v>
      </c>
      <c r="D436" s="71" t="s">
        <v>719</v>
      </c>
      <c r="E436" s="73">
        <v>44973</v>
      </c>
      <c r="F436" s="72">
        <v>2020</v>
      </c>
      <c r="G436" s="72">
        <v>2022</v>
      </c>
      <c r="H436" s="71" t="s">
        <v>1604</v>
      </c>
      <c r="I436" s="71" t="s">
        <v>14</v>
      </c>
    </row>
    <row r="437" spans="1:9">
      <c r="A437" s="73">
        <v>45200</v>
      </c>
      <c r="B437" s="72">
        <v>4718542</v>
      </c>
      <c r="C437" s="71" t="s">
        <v>1684</v>
      </c>
      <c r="D437" s="71" t="s">
        <v>1685</v>
      </c>
      <c r="E437" s="73">
        <v>45209</v>
      </c>
      <c r="F437" s="72">
        <v>2022</v>
      </c>
      <c r="G437" s="72">
        <v>2023</v>
      </c>
      <c r="H437" s="71" t="s">
        <v>1600</v>
      </c>
      <c r="I437" s="71" t="s">
        <v>10</v>
      </c>
    </row>
    <row r="438" spans="1:9">
      <c r="A438" s="73">
        <v>45200</v>
      </c>
      <c r="B438" s="72">
        <v>4776005</v>
      </c>
      <c r="C438" s="71" t="s">
        <v>724</v>
      </c>
      <c r="D438" s="71" t="s">
        <v>723</v>
      </c>
      <c r="E438" s="73">
        <v>45058</v>
      </c>
      <c r="F438" s="72">
        <v>2022</v>
      </c>
      <c r="G438" s="72">
        <v>2023</v>
      </c>
      <c r="H438" s="71" t="s">
        <v>1603</v>
      </c>
      <c r="I438" s="71" t="s">
        <v>9</v>
      </c>
    </row>
    <row r="439" spans="1:9">
      <c r="A439" s="73">
        <v>45200</v>
      </c>
      <c r="B439" s="72">
        <v>4501686</v>
      </c>
      <c r="C439" s="71" t="s">
        <v>754</v>
      </c>
      <c r="D439" s="71" t="s">
        <v>753</v>
      </c>
      <c r="E439" s="73">
        <v>45160</v>
      </c>
      <c r="F439" s="72">
        <v>2021</v>
      </c>
      <c r="G439" s="72">
        <v>2023</v>
      </c>
      <c r="H439" s="71" t="s">
        <v>1600</v>
      </c>
      <c r="I439" s="71" t="s">
        <v>10</v>
      </c>
    </row>
    <row r="440" spans="1:9">
      <c r="A440" s="73">
        <v>45200</v>
      </c>
      <c r="B440" s="72">
        <v>4752702</v>
      </c>
      <c r="C440" s="71" t="s">
        <v>742</v>
      </c>
      <c r="D440" s="71" t="s">
        <v>741</v>
      </c>
      <c r="E440" s="73">
        <v>45120</v>
      </c>
      <c r="F440" s="72">
        <v>2022</v>
      </c>
      <c r="G440" s="72">
        <v>2023</v>
      </c>
      <c r="H440" s="71" t="s">
        <v>1603</v>
      </c>
      <c r="I440" s="71" t="s">
        <v>9</v>
      </c>
    </row>
    <row r="441" spans="1:9">
      <c r="A441" s="73">
        <v>45200</v>
      </c>
      <c r="B441" s="72">
        <v>4272094</v>
      </c>
      <c r="C441" s="71" t="s">
        <v>718</v>
      </c>
      <c r="D441" s="71" t="s">
        <v>717</v>
      </c>
      <c r="E441" s="73">
        <v>44357</v>
      </c>
      <c r="F441" s="72">
        <v>2020</v>
      </c>
      <c r="G441" s="72">
        <v>2021</v>
      </c>
      <c r="H441" s="71" t="s">
        <v>1600</v>
      </c>
      <c r="I441" s="71" t="s">
        <v>10</v>
      </c>
    </row>
    <row r="442" spans="1:9">
      <c r="A442" s="73">
        <v>45200</v>
      </c>
      <c r="B442" s="72">
        <v>4286634</v>
      </c>
      <c r="C442" s="71" t="s">
        <v>760</v>
      </c>
      <c r="D442" s="71" t="s">
        <v>759</v>
      </c>
      <c r="E442" s="73">
        <v>44608</v>
      </c>
      <c r="F442" s="72">
        <v>2020</v>
      </c>
      <c r="G442" s="72">
        <v>2021</v>
      </c>
      <c r="H442" s="71" t="s">
        <v>1601</v>
      </c>
      <c r="I442" s="71" t="s">
        <v>13</v>
      </c>
    </row>
    <row r="443" spans="1:9">
      <c r="A443" s="73">
        <v>45200</v>
      </c>
      <c r="B443" s="72">
        <v>4671210</v>
      </c>
      <c r="C443" s="71" t="s">
        <v>732</v>
      </c>
      <c r="D443" s="71" t="s">
        <v>731</v>
      </c>
      <c r="E443" s="73">
        <v>45140</v>
      </c>
      <c r="F443" s="72">
        <v>2022</v>
      </c>
      <c r="G443" s="72">
        <v>2023</v>
      </c>
      <c r="H443" s="71" t="s">
        <v>1600</v>
      </c>
      <c r="I443" s="71" t="s">
        <v>10</v>
      </c>
    </row>
    <row r="444" spans="1:9">
      <c r="A444" s="73">
        <v>45200</v>
      </c>
      <c r="B444" s="72">
        <v>4730561</v>
      </c>
      <c r="C444" s="71" t="s">
        <v>730</v>
      </c>
      <c r="D444" s="71" t="s">
        <v>729</v>
      </c>
      <c r="E444" s="73">
        <v>45140</v>
      </c>
      <c r="F444" s="72">
        <v>2022</v>
      </c>
      <c r="G444" s="72">
        <v>2023</v>
      </c>
      <c r="H444" s="71" t="s">
        <v>1600</v>
      </c>
      <c r="I444" s="71" t="s">
        <v>10</v>
      </c>
    </row>
    <row r="445" spans="1:9">
      <c r="A445" s="73">
        <v>45200</v>
      </c>
      <c r="B445" s="72">
        <v>4562344</v>
      </c>
      <c r="C445" s="71" t="s">
        <v>726</v>
      </c>
      <c r="D445" s="71" t="s">
        <v>725</v>
      </c>
      <c r="E445" s="73">
        <v>45055</v>
      </c>
      <c r="F445" s="72">
        <v>2022</v>
      </c>
      <c r="G445" s="72">
        <v>2023</v>
      </c>
      <c r="H445" s="71" t="s">
        <v>1600</v>
      </c>
      <c r="I445" s="71" t="s">
        <v>10</v>
      </c>
    </row>
    <row r="446" spans="1:9">
      <c r="A446" s="73">
        <v>45200</v>
      </c>
      <c r="B446" s="72">
        <v>4160659</v>
      </c>
      <c r="C446" s="71" t="s">
        <v>722</v>
      </c>
      <c r="D446" s="71" t="s">
        <v>721</v>
      </c>
      <c r="E446" s="73">
        <v>44426</v>
      </c>
      <c r="F446" s="72">
        <v>2020</v>
      </c>
      <c r="G446" s="72">
        <v>2021</v>
      </c>
      <c r="H446" s="71" t="s">
        <v>1600</v>
      </c>
      <c r="I446" s="71" t="s">
        <v>10</v>
      </c>
    </row>
    <row r="447" spans="1:9">
      <c r="A447" s="73">
        <v>45200</v>
      </c>
      <c r="B447" s="72">
        <v>4406972</v>
      </c>
      <c r="C447" s="71" t="s">
        <v>734</v>
      </c>
      <c r="D447" s="71" t="s">
        <v>733</v>
      </c>
      <c r="E447" s="73">
        <v>44607</v>
      </c>
      <c r="F447" s="72">
        <v>2021</v>
      </c>
      <c r="G447" s="72">
        <v>2021</v>
      </c>
      <c r="H447" s="71" t="s">
        <v>1603</v>
      </c>
      <c r="I447" s="71" t="s">
        <v>9</v>
      </c>
    </row>
    <row r="448" spans="1:9">
      <c r="A448" s="73">
        <v>45200</v>
      </c>
      <c r="B448" s="72">
        <v>4594543</v>
      </c>
      <c r="C448" s="71" t="s">
        <v>758</v>
      </c>
      <c r="D448" s="71" t="s">
        <v>757</v>
      </c>
      <c r="E448" s="73">
        <v>45120</v>
      </c>
      <c r="F448" s="72">
        <v>2021</v>
      </c>
      <c r="G448" s="72">
        <v>2023</v>
      </c>
      <c r="H448" s="71" t="s">
        <v>1600</v>
      </c>
      <c r="I448" s="71" t="s">
        <v>10</v>
      </c>
    </row>
    <row r="449" spans="1:9">
      <c r="A449" s="73">
        <v>45200</v>
      </c>
      <c r="B449" s="72">
        <v>4260213</v>
      </c>
      <c r="C449" s="71" t="s">
        <v>736</v>
      </c>
      <c r="D449" s="71" t="s">
        <v>735</v>
      </c>
      <c r="E449" s="73">
        <v>44650</v>
      </c>
      <c r="F449" s="72">
        <v>2020</v>
      </c>
      <c r="G449" s="72">
        <v>2021</v>
      </c>
      <c r="H449" s="71" t="s">
        <v>1600</v>
      </c>
      <c r="I449" s="71" t="s">
        <v>10</v>
      </c>
    </row>
    <row r="450" spans="1:9">
      <c r="A450" s="73">
        <v>45200</v>
      </c>
      <c r="B450" s="72">
        <v>4458823</v>
      </c>
      <c r="C450" s="71" t="s">
        <v>714</v>
      </c>
      <c r="D450" s="71" t="s">
        <v>713</v>
      </c>
      <c r="E450" s="73">
        <v>45126</v>
      </c>
      <c r="F450" s="72">
        <v>2021</v>
      </c>
      <c r="G450" s="72">
        <v>2023</v>
      </c>
      <c r="H450" s="71" t="s">
        <v>1600</v>
      </c>
      <c r="I450" s="71" t="s">
        <v>10</v>
      </c>
    </row>
    <row r="451" spans="1:9">
      <c r="A451" s="73">
        <v>45200</v>
      </c>
      <c r="B451" s="72">
        <v>4703195</v>
      </c>
      <c r="C451" s="71" t="s">
        <v>678</v>
      </c>
      <c r="D451" s="71" t="s">
        <v>677</v>
      </c>
      <c r="E451" s="73">
        <v>45006</v>
      </c>
      <c r="F451" s="72">
        <v>2022</v>
      </c>
      <c r="G451" s="72">
        <v>2022</v>
      </c>
      <c r="H451" s="71" t="s">
        <v>1600</v>
      </c>
      <c r="I451" s="71" t="s">
        <v>10</v>
      </c>
    </row>
    <row r="452" spans="1:9">
      <c r="A452" s="73">
        <v>45200</v>
      </c>
      <c r="B452" s="72">
        <v>4412591</v>
      </c>
      <c r="C452" s="71" t="s">
        <v>692</v>
      </c>
      <c r="D452" s="71" t="s">
        <v>691</v>
      </c>
      <c r="E452" s="73">
        <v>45015</v>
      </c>
      <c r="F452" s="72">
        <v>2021</v>
      </c>
      <c r="G452" s="72">
        <v>2022</v>
      </c>
      <c r="H452" s="71" t="s">
        <v>1600</v>
      </c>
      <c r="I452" s="71" t="s">
        <v>10</v>
      </c>
    </row>
    <row r="453" spans="1:9">
      <c r="A453" s="73">
        <v>45200</v>
      </c>
      <c r="B453" s="72">
        <v>4507148</v>
      </c>
      <c r="C453" s="71" t="s">
        <v>710</v>
      </c>
      <c r="D453" s="71" t="s">
        <v>709</v>
      </c>
      <c r="E453" s="73">
        <v>44903</v>
      </c>
      <c r="F453" s="72">
        <v>2021</v>
      </c>
      <c r="G453" s="72">
        <v>2022</v>
      </c>
      <c r="H453" s="71" t="s">
        <v>1600</v>
      </c>
      <c r="I453" s="71" t="s">
        <v>10</v>
      </c>
    </row>
    <row r="454" spans="1:9">
      <c r="A454" s="73">
        <v>45200</v>
      </c>
      <c r="B454" s="72">
        <v>4662424</v>
      </c>
      <c r="C454" s="71" t="s">
        <v>674</v>
      </c>
      <c r="D454" s="71" t="s">
        <v>673</v>
      </c>
      <c r="E454" s="73">
        <v>45072</v>
      </c>
      <c r="F454" s="72">
        <v>2022</v>
      </c>
      <c r="G454" s="72">
        <v>2023</v>
      </c>
      <c r="H454" s="71" t="s">
        <v>1600</v>
      </c>
      <c r="I454" s="71" t="s">
        <v>10</v>
      </c>
    </row>
    <row r="455" spans="1:9">
      <c r="A455" s="73">
        <v>45200</v>
      </c>
      <c r="B455" s="72">
        <v>4131238</v>
      </c>
      <c r="C455" s="71" t="s">
        <v>698</v>
      </c>
      <c r="D455" s="71" t="s">
        <v>697</v>
      </c>
      <c r="E455" s="73">
        <v>44874</v>
      </c>
      <c r="F455" s="72">
        <v>2020</v>
      </c>
      <c r="G455" s="72">
        <v>2022</v>
      </c>
      <c r="H455" s="71" t="s">
        <v>1601</v>
      </c>
      <c r="I455" s="71" t="s">
        <v>13</v>
      </c>
    </row>
    <row r="456" spans="1:9">
      <c r="A456" s="73">
        <v>45200</v>
      </c>
      <c r="B456" s="72">
        <v>4524592</v>
      </c>
      <c r="C456" s="71" t="s">
        <v>708</v>
      </c>
      <c r="D456" s="71" t="s">
        <v>707</v>
      </c>
      <c r="E456" s="73">
        <v>45169</v>
      </c>
      <c r="F456" s="72">
        <v>2021</v>
      </c>
      <c r="G456" s="72">
        <v>2023</v>
      </c>
      <c r="H456" s="71" t="s">
        <v>1610</v>
      </c>
      <c r="I456" s="71" t="s">
        <v>2</v>
      </c>
    </row>
    <row r="457" spans="1:9">
      <c r="A457" s="73">
        <v>45200</v>
      </c>
      <c r="B457" s="72">
        <v>4211936</v>
      </c>
      <c r="C457" s="71" t="s">
        <v>682</v>
      </c>
      <c r="D457" s="71" t="s">
        <v>681</v>
      </c>
      <c r="E457" s="73">
        <v>44592</v>
      </c>
      <c r="F457" s="72">
        <v>2020</v>
      </c>
      <c r="G457" s="72">
        <v>2021</v>
      </c>
      <c r="H457" s="71" t="s">
        <v>1601</v>
      </c>
      <c r="I457" s="71" t="s">
        <v>13</v>
      </c>
    </row>
    <row r="458" spans="1:9">
      <c r="A458" s="73">
        <v>45200</v>
      </c>
      <c r="B458" s="72">
        <v>4541952</v>
      </c>
      <c r="C458" s="71" t="s">
        <v>676</v>
      </c>
      <c r="D458" s="71" t="s">
        <v>675</v>
      </c>
      <c r="E458" s="73">
        <v>45160</v>
      </c>
      <c r="F458" s="72">
        <v>2021</v>
      </c>
      <c r="G458" s="72">
        <v>2023</v>
      </c>
      <c r="H458" s="71" t="s">
        <v>1600</v>
      </c>
      <c r="I458" s="71" t="s">
        <v>10</v>
      </c>
    </row>
    <row r="459" spans="1:9">
      <c r="A459" s="73">
        <v>45200</v>
      </c>
      <c r="B459" s="72">
        <v>4354346</v>
      </c>
      <c r="C459" s="71" t="s">
        <v>716</v>
      </c>
      <c r="D459" s="71" t="s">
        <v>715</v>
      </c>
      <c r="E459" s="73">
        <v>44981</v>
      </c>
      <c r="F459" s="72">
        <v>2021</v>
      </c>
      <c r="G459" s="72">
        <v>2022</v>
      </c>
      <c r="H459" s="71" t="s">
        <v>1600</v>
      </c>
      <c r="I459" s="71" t="s">
        <v>10</v>
      </c>
    </row>
    <row r="460" spans="1:9">
      <c r="A460" s="73">
        <v>45200</v>
      </c>
      <c r="B460" s="72">
        <v>4848625</v>
      </c>
      <c r="C460" s="71" t="s">
        <v>684</v>
      </c>
      <c r="D460" s="71" t="s">
        <v>683</v>
      </c>
      <c r="E460" s="73">
        <v>45048</v>
      </c>
      <c r="F460" s="72">
        <v>2022</v>
      </c>
      <c r="G460" s="72">
        <v>2023</v>
      </c>
      <c r="H460" s="71" t="s">
        <v>1601</v>
      </c>
      <c r="I460" s="71" t="s">
        <v>13</v>
      </c>
    </row>
    <row r="461" spans="1:9">
      <c r="A461" s="73">
        <v>45200</v>
      </c>
      <c r="B461" s="72">
        <v>4341168</v>
      </c>
      <c r="C461" s="71" t="s">
        <v>696</v>
      </c>
      <c r="D461" s="71" t="s">
        <v>695</v>
      </c>
      <c r="E461" s="73">
        <v>44798</v>
      </c>
      <c r="F461" s="72">
        <v>2021</v>
      </c>
      <c r="G461" s="72">
        <v>2022</v>
      </c>
      <c r="H461" s="71" t="s">
        <v>1606</v>
      </c>
      <c r="I461" s="71" t="s">
        <v>15</v>
      </c>
    </row>
    <row r="462" spans="1:9">
      <c r="A462" s="73">
        <v>45200</v>
      </c>
      <c r="B462" s="72">
        <v>4283455</v>
      </c>
      <c r="C462" s="71" t="s">
        <v>680</v>
      </c>
      <c r="D462" s="71" t="s">
        <v>679</v>
      </c>
      <c r="E462" s="73">
        <v>44554</v>
      </c>
      <c r="F462" s="72">
        <v>2020</v>
      </c>
      <c r="G462" s="72">
        <v>2021</v>
      </c>
      <c r="H462" s="71" t="s">
        <v>1600</v>
      </c>
      <c r="I462" s="71" t="s">
        <v>10</v>
      </c>
    </row>
    <row r="463" spans="1:9">
      <c r="A463" s="73">
        <v>45200</v>
      </c>
      <c r="B463" s="72">
        <v>4607844</v>
      </c>
      <c r="C463" s="71" t="s">
        <v>690</v>
      </c>
      <c r="D463" s="71" t="s">
        <v>689</v>
      </c>
      <c r="E463" s="73">
        <v>45086</v>
      </c>
      <c r="F463" s="72">
        <v>2022</v>
      </c>
      <c r="G463" s="72">
        <v>2023</v>
      </c>
      <c r="H463" s="71" t="s">
        <v>1600</v>
      </c>
      <c r="I463" s="71" t="s">
        <v>10</v>
      </c>
    </row>
    <row r="464" spans="1:9">
      <c r="A464" s="73">
        <v>45200</v>
      </c>
      <c r="B464" s="72">
        <v>4165068</v>
      </c>
      <c r="C464" s="71" t="s">
        <v>704</v>
      </c>
      <c r="D464" s="71" t="s">
        <v>703</v>
      </c>
      <c r="E464" s="73">
        <v>44627</v>
      </c>
      <c r="F464" s="72">
        <v>2020</v>
      </c>
      <c r="G464" s="72">
        <v>2021</v>
      </c>
      <c r="H464" s="71" t="s">
        <v>1600</v>
      </c>
      <c r="I464" s="71" t="s">
        <v>10</v>
      </c>
    </row>
    <row r="465" spans="1:9">
      <c r="A465" s="73">
        <v>45200</v>
      </c>
      <c r="B465" s="72">
        <v>4255367</v>
      </c>
      <c r="C465" s="71" t="s">
        <v>702</v>
      </c>
      <c r="D465" s="71" t="s">
        <v>701</v>
      </c>
      <c r="E465" s="73">
        <v>44529</v>
      </c>
      <c r="F465" s="72">
        <v>2020</v>
      </c>
      <c r="G465" s="72">
        <v>2021</v>
      </c>
      <c r="H465" s="71" t="s">
        <v>1600</v>
      </c>
      <c r="I465" s="71" t="s">
        <v>10</v>
      </c>
    </row>
    <row r="466" spans="1:9">
      <c r="A466" s="73">
        <v>45200</v>
      </c>
      <c r="B466" s="72">
        <v>4727483</v>
      </c>
      <c r="C466" s="71" t="s">
        <v>664</v>
      </c>
      <c r="D466" s="71" t="s">
        <v>663</v>
      </c>
      <c r="E466" s="73">
        <v>45007</v>
      </c>
      <c r="F466" s="72">
        <v>2022</v>
      </c>
      <c r="G466" s="72">
        <v>2022</v>
      </c>
      <c r="H466" s="71" t="s">
        <v>1602</v>
      </c>
      <c r="I466" s="71" t="s">
        <v>4</v>
      </c>
    </row>
    <row r="467" spans="1:9">
      <c r="A467" s="73">
        <v>45200</v>
      </c>
      <c r="B467" s="72">
        <v>4781243</v>
      </c>
      <c r="C467" s="71" t="s">
        <v>706</v>
      </c>
      <c r="D467" s="71" t="s">
        <v>705</v>
      </c>
      <c r="E467" s="73">
        <v>44959</v>
      </c>
      <c r="F467" s="72">
        <v>2022</v>
      </c>
      <c r="G467" s="72">
        <v>2022</v>
      </c>
      <c r="H467" s="71" t="s">
        <v>1600</v>
      </c>
      <c r="I467" s="71" t="s">
        <v>10</v>
      </c>
    </row>
    <row r="468" spans="1:9">
      <c r="A468" s="73">
        <v>45200</v>
      </c>
      <c r="B468" s="72">
        <v>4490167</v>
      </c>
      <c r="C468" s="71" t="s">
        <v>712</v>
      </c>
      <c r="D468" s="71" t="s">
        <v>711</v>
      </c>
      <c r="E468" s="73">
        <v>44599</v>
      </c>
      <c r="F468" s="72">
        <v>2021</v>
      </c>
      <c r="G468" s="72">
        <v>2021</v>
      </c>
      <c r="H468" s="71" t="s">
        <v>1600</v>
      </c>
      <c r="I468" s="71" t="s">
        <v>10</v>
      </c>
    </row>
    <row r="469" spans="1:9">
      <c r="A469" s="73">
        <v>45200</v>
      </c>
      <c r="B469" s="72">
        <v>4736412</v>
      </c>
      <c r="C469" s="71" t="s">
        <v>688</v>
      </c>
      <c r="D469" s="71" t="s">
        <v>687</v>
      </c>
      <c r="E469" s="73">
        <v>45124</v>
      </c>
      <c r="F469" s="72">
        <v>2022</v>
      </c>
      <c r="G469" s="72">
        <v>2023</v>
      </c>
      <c r="H469" s="71" t="s">
        <v>1600</v>
      </c>
      <c r="I469" s="71" t="s">
        <v>10</v>
      </c>
    </row>
    <row r="470" spans="1:9">
      <c r="A470" s="73">
        <v>45200</v>
      </c>
      <c r="B470" s="72">
        <v>4296611</v>
      </c>
      <c r="C470" s="71" t="s">
        <v>686</v>
      </c>
      <c r="D470" s="71" t="s">
        <v>685</v>
      </c>
      <c r="E470" s="73">
        <v>44805</v>
      </c>
      <c r="F470" s="72">
        <v>2020</v>
      </c>
      <c r="G470" s="72">
        <v>2022</v>
      </c>
      <c r="H470" s="71" t="s">
        <v>1611</v>
      </c>
      <c r="I470" s="71" t="s">
        <v>11</v>
      </c>
    </row>
    <row r="471" spans="1:9">
      <c r="A471" s="73">
        <v>45200</v>
      </c>
      <c r="B471" s="72">
        <v>4538954</v>
      </c>
      <c r="C471" s="71" t="s">
        <v>666</v>
      </c>
      <c r="D471" s="71" t="s">
        <v>665</v>
      </c>
      <c r="E471" s="73">
        <v>45051</v>
      </c>
      <c r="F471" s="72">
        <v>2021</v>
      </c>
      <c r="G471" s="72">
        <v>2023</v>
      </c>
      <c r="H471" s="71" t="s">
        <v>1603</v>
      </c>
      <c r="I471" s="71" t="s">
        <v>9</v>
      </c>
    </row>
    <row r="472" spans="1:9">
      <c r="A472" s="73">
        <v>45200</v>
      </c>
      <c r="B472" s="72">
        <v>4363796</v>
      </c>
      <c r="C472" s="71" t="s">
        <v>668</v>
      </c>
      <c r="D472" s="71" t="s">
        <v>667</v>
      </c>
      <c r="E472" s="73">
        <v>44802</v>
      </c>
      <c r="F472" s="72">
        <v>2021</v>
      </c>
      <c r="G472" s="72">
        <v>2022</v>
      </c>
      <c r="H472" s="71" t="s">
        <v>1600</v>
      </c>
      <c r="I472" s="71" t="s">
        <v>10</v>
      </c>
    </row>
    <row r="473" spans="1:9">
      <c r="A473" s="73">
        <v>45200</v>
      </c>
      <c r="B473" s="72">
        <v>4317138</v>
      </c>
      <c r="C473" s="71" t="s">
        <v>670</v>
      </c>
      <c r="D473" s="71" t="s">
        <v>669</v>
      </c>
      <c r="E473" s="73">
        <v>44461</v>
      </c>
      <c r="F473" s="72">
        <v>2021</v>
      </c>
      <c r="G473" s="72">
        <v>2021</v>
      </c>
      <c r="H473" s="71" t="s">
        <v>1600</v>
      </c>
      <c r="I473" s="71" t="s">
        <v>10</v>
      </c>
    </row>
    <row r="474" spans="1:9">
      <c r="A474" s="73">
        <v>45200</v>
      </c>
      <c r="B474" s="72">
        <v>4793313</v>
      </c>
      <c r="C474" s="71" t="s">
        <v>654</v>
      </c>
      <c r="D474" s="71" t="s">
        <v>653</v>
      </c>
      <c r="E474" s="73">
        <v>45152</v>
      </c>
      <c r="F474" s="72">
        <v>2022</v>
      </c>
      <c r="G474" s="72">
        <v>2023</v>
      </c>
      <c r="H474" s="71" t="s">
        <v>1604</v>
      </c>
      <c r="I474" s="71" t="s">
        <v>14</v>
      </c>
    </row>
    <row r="475" spans="1:9">
      <c r="A475" s="73">
        <v>45200</v>
      </c>
      <c r="B475" s="72">
        <v>4606320</v>
      </c>
      <c r="C475" s="71" t="s">
        <v>658</v>
      </c>
      <c r="D475" s="71" t="s">
        <v>657</v>
      </c>
      <c r="E475" s="73">
        <v>44903</v>
      </c>
      <c r="F475" s="72">
        <v>2022</v>
      </c>
      <c r="G475" s="72">
        <v>2022</v>
      </c>
      <c r="H475" s="71" t="s">
        <v>1600</v>
      </c>
      <c r="I475" s="71" t="s">
        <v>10</v>
      </c>
    </row>
    <row r="476" spans="1:9">
      <c r="A476" s="73">
        <v>45200</v>
      </c>
      <c r="B476" s="72">
        <v>4249242</v>
      </c>
      <c r="C476" s="71" t="s">
        <v>638</v>
      </c>
      <c r="D476" s="71" t="s">
        <v>637</v>
      </c>
      <c r="E476" s="73">
        <v>44726</v>
      </c>
      <c r="F476" s="72">
        <v>2020</v>
      </c>
      <c r="G476" s="72">
        <v>2022</v>
      </c>
      <c r="H476" s="71" t="s">
        <v>1600</v>
      </c>
      <c r="I476" s="71" t="s">
        <v>10</v>
      </c>
    </row>
    <row r="477" spans="1:9">
      <c r="A477" s="73">
        <v>45200</v>
      </c>
      <c r="B477" s="72">
        <v>4455229</v>
      </c>
      <c r="C477" s="71" t="s">
        <v>636</v>
      </c>
      <c r="D477" s="71" t="s">
        <v>635</v>
      </c>
      <c r="E477" s="73">
        <v>44805</v>
      </c>
      <c r="F477" s="72">
        <v>2021</v>
      </c>
      <c r="G477" s="72">
        <v>2022</v>
      </c>
      <c r="H477" s="71" t="s">
        <v>1600</v>
      </c>
      <c r="I477" s="71" t="s">
        <v>10</v>
      </c>
    </row>
    <row r="478" spans="1:9">
      <c r="A478" s="73">
        <v>45200</v>
      </c>
      <c r="B478" s="72">
        <v>4745896</v>
      </c>
      <c r="C478" s="71" t="s">
        <v>1686</v>
      </c>
      <c r="D478" s="71" t="s">
        <v>1687</v>
      </c>
      <c r="E478" s="73">
        <v>45198</v>
      </c>
      <c r="F478" s="72">
        <v>2022</v>
      </c>
      <c r="G478" s="72">
        <v>2023</v>
      </c>
      <c r="H478" s="71" t="s">
        <v>1600</v>
      </c>
      <c r="I478" s="71" t="s">
        <v>10</v>
      </c>
    </row>
    <row r="479" spans="1:9">
      <c r="A479" s="73">
        <v>45200</v>
      </c>
      <c r="B479" s="72">
        <v>4827321</v>
      </c>
      <c r="C479" s="71" t="s">
        <v>1688</v>
      </c>
      <c r="D479" s="71" t="s">
        <v>1689</v>
      </c>
      <c r="E479" s="73">
        <v>45184</v>
      </c>
      <c r="F479" s="72">
        <v>2022</v>
      </c>
      <c r="G479" s="72">
        <v>2023</v>
      </c>
      <c r="H479" s="71" t="s">
        <v>1603</v>
      </c>
      <c r="I479" s="71" t="s">
        <v>9</v>
      </c>
    </row>
    <row r="480" spans="1:9">
      <c r="A480" s="73">
        <v>45200</v>
      </c>
      <c r="B480" s="72">
        <v>4208652</v>
      </c>
      <c r="C480" s="71" t="s">
        <v>640</v>
      </c>
      <c r="D480" s="71" t="s">
        <v>639</v>
      </c>
      <c r="E480" s="73">
        <v>44336</v>
      </c>
      <c r="F480" s="72">
        <v>2020</v>
      </c>
      <c r="G480" s="72">
        <v>2021</v>
      </c>
      <c r="H480" s="71" t="s">
        <v>1601</v>
      </c>
      <c r="I480" s="71" t="s">
        <v>13</v>
      </c>
    </row>
    <row r="481" spans="1:9">
      <c r="A481" s="73">
        <v>45200</v>
      </c>
      <c r="B481" s="72">
        <v>4497469</v>
      </c>
      <c r="C481" s="71" t="s">
        <v>632</v>
      </c>
      <c r="D481" s="71" t="s">
        <v>631</v>
      </c>
      <c r="E481" s="73">
        <v>45049</v>
      </c>
      <c r="F481" s="72">
        <v>2021</v>
      </c>
      <c r="G481" s="72">
        <v>2023</v>
      </c>
      <c r="H481" s="71" t="s">
        <v>1600</v>
      </c>
      <c r="I481" s="71" t="s">
        <v>10</v>
      </c>
    </row>
    <row r="482" spans="1:9">
      <c r="A482" s="73">
        <v>45200</v>
      </c>
      <c r="B482" s="72">
        <v>4883415</v>
      </c>
      <c r="C482" s="71" t="s">
        <v>1690</v>
      </c>
      <c r="D482" s="71" t="s">
        <v>1691</v>
      </c>
      <c r="E482" s="73">
        <v>45191</v>
      </c>
      <c r="F482" s="72">
        <v>2022</v>
      </c>
      <c r="G482" s="72">
        <v>2023</v>
      </c>
      <c r="H482" s="71" t="s">
        <v>1603</v>
      </c>
      <c r="I482" s="71" t="s">
        <v>9</v>
      </c>
    </row>
    <row r="483" spans="1:9">
      <c r="A483" s="73">
        <v>45200</v>
      </c>
      <c r="B483" s="72">
        <v>4815751</v>
      </c>
      <c r="C483" s="71" t="s">
        <v>1692</v>
      </c>
      <c r="D483" s="71" t="s">
        <v>1693</v>
      </c>
      <c r="E483" s="73">
        <v>45202</v>
      </c>
      <c r="F483" s="72">
        <v>2022</v>
      </c>
      <c r="G483" s="72">
        <v>2023</v>
      </c>
      <c r="H483" s="71" t="s">
        <v>1600</v>
      </c>
      <c r="I483" s="71" t="s">
        <v>10</v>
      </c>
    </row>
    <row r="484" spans="1:9">
      <c r="A484" s="73">
        <v>45200</v>
      </c>
      <c r="B484" s="72">
        <v>4075237</v>
      </c>
      <c r="C484" s="71" t="s">
        <v>642</v>
      </c>
      <c r="D484" s="71" t="s">
        <v>641</v>
      </c>
      <c r="E484" s="73">
        <v>44531</v>
      </c>
      <c r="F484" s="72">
        <v>2020</v>
      </c>
      <c r="G484" s="72">
        <v>2021</v>
      </c>
      <c r="H484" s="71" t="s">
        <v>1613</v>
      </c>
      <c r="I484" s="71" t="s">
        <v>16</v>
      </c>
    </row>
    <row r="485" spans="1:9">
      <c r="A485" s="73">
        <v>45200</v>
      </c>
      <c r="B485" s="72">
        <v>4540945</v>
      </c>
      <c r="C485" s="71" t="s">
        <v>660</v>
      </c>
      <c r="D485" s="71" t="s">
        <v>659</v>
      </c>
      <c r="E485" s="73">
        <v>44797</v>
      </c>
      <c r="F485" s="72">
        <v>2021</v>
      </c>
      <c r="G485" s="72">
        <v>2022</v>
      </c>
      <c r="H485" s="71" t="s">
        <v>1600</v>
      </c>
      <c r="I485" s="71" t="s">
        <v>10</v>
      </c>
    </row>
    <row r="486" spans="1:9">
      <c r="A486" s="73">
        <v>45200</v>
      </c>
      <c r="B486" s="72">
        <v>3864125</v>
      </c>
      <c r="C486" s="71" t="s">
        <v>634</v>
      </c>
      <c r="D486" s="71" t="s">
        <v>633</v>
      </c>
      <c r="E486" s="73">
        <v>45169</v>
      </c>
      <c r="F486" s="72">
        <v>2019</v>
      </c>
      <c r="G486" s="72">
        <v>2023</v>
      </c>
      <c r="H486" s="71" t="s">
        <v>1607</v>
      </c>
      <c r="I486" s="71" t="s">
        <v>12</v>
      </c>
    </row>
    <row r="487" spans="1:9">
      <c r="A487" s="73">
        <v>45200</v>
      </c>
      <c r="B487" s="72">
        <v>4236473</v>
      </c>
      <c r="C487" s="71" t="s">
        <v>648</v>
      </c>
      <c r="D487" s="71" t="s">
        <v>647</v>
      </c>
      <c r="E487" s="73">
        <v>45015</v>
      </c>
      <c r="F487" s="72">
        <v>2020</v>
      </c>
      <c r="G487" s="72">
        <v>2022</v>
      </c>
      <c r="H487" s="71" t="s">
        <v>1602</v>
      </c>
      <c r="I487" s="71" t="s">
        <v>4</v>
      </c>
    </row>
    <row r="488" spans="1:9">
      <c r="A488" s="73">
        <v>45200</v>
      </c>
      <c r="B488" s="72">
        <v>4731378</v>
      </c>
      <c r="C488" s="71" t="s">
        <v>1694</v>
      </c>
      <c r="D488" s="71" t="s">
        <v>1695</v>
      </c>
      <c r="E488" s="73">
        <v>45209</v>
      </c>
      <c r="F488" s="72">
        <v>2022</v>
      </c>
      <c r="G488" s="72">
        <v>2023</v>
      </c>
      <c r="H488" s="71" t="s">
        <v>1600</v>
      </c>
      <c r="I488" s="71" t="s">
        <v>10</v>
      </c>
    </row>
    <row r="489" spans="1:9">
      <c r="A489" s="73">
        <v>45200</v>
      </c>
      <c r="B489" s="72">
        <v>4616911</v>
      </c>
      <c r="C489" s="71" t="s">
        <v>630</v>
      </c>
      <c r="D489" s="71" t="s">
        <v>629</v>
      </c>
      <c r="E489" s="73">
        <v>45058</v>
      </c>
      <c r="F489" s="72">
        <v>2022</v>
      </c>
      <c r="G489" s="72">
        <v>2023</v>
      </c>
      <c r="H489" s="71" t="s">
        <v>1600</v>
      </c>
      <c r="I489" s="71" t="s">
        <v>10</v>
      </c>
    </row>
    <row r="490" spans="1:9">
      <c r="A490" s="73">
        <v>45200</v>
      </c>
      <c r="B490" s="72">
        <v>4618488</v>
      </c>
      <c r="C490" s="71" t="s">
        <v>1696</v>
      </c>
      <c r="D490" s="71" t="s">
        <v>1697</v>
      </c>
      <c r="E490" s="73">
        <v>45188</v>
      </c>
      <c r="F490" s="72">
        <v>2022</v>
      </c>
      <c r="G490" s="72">
        <v>2023</v>
      </c>
      <c r="H490" s="71" t="s">
        <v>1600</v>
      </c>
      <c r="I490" s="71" t="s">
        <v>10</v>
      </c>
    </row>
    <row r="491" spans="1:9">
      <c r="A491" s="73">
        <v>45200</v>
      </c>
      <c r="B491" s="72">
        <v>4113492</v>
      </c>
      <c r="C491" s="71" t="s">
        <v>652</v>
      </c>
      <c r="D491" s="71" t="s">
        <v>651</v>
      </c>
      <c r="E491" s="73">
        <v>44397</v>
      </c>
      <c r="F491" s="72">
        <v>2020</v>
      </c>
      <c r="G491" s="72">
        <v>2021</v>
      </c>
      <c r="H491" s="71" t="s">
        <v>1600</v>
      </c>
      <c r="I491" s="71" t="s">
        <v>10</v>
      </c>
    </row>
    <row r="492" spans="1:9">
      <c r="A492" s="73">
        <v>45200</v>
      </c>
      <c r="B492" s="72">
        <v>4411097</v>
      </c>
      <c r="C492" s="71" t="s">
        <v>646</v>
      </c>
      <c r="D492" s="71" t="s">
        <v>645</v>
      </c>
      <c r="E492" s="73">
        <v>45097</v>
      </c>
      <c r="F492" s="72">
        <v>2021</v>
      </c>
      <c r="G492" s="72">
        <v>2023</v>
      </c>
      <c r="H492" s="71" t="s">
        <v>1604</v>
      </c>
      <c r="I492" s="71" t="s">
        <v>14</v>
      </c>
    </row>
    <row r="493" spans="1:9">
      <c r="A493" s="73">
        <v>45200</v>
      </c>
      <c r="B493" s="72">
        <v>4509335</v>
      </c>
      <c r="C493" s="71" t="s">
        <v>644</v>
      </c>
      <c r="D493" s="71" t="s">
        <v>643</v>
      </c>
      <c r="E493" s="73">
        <v>44847</v>
      </c>
      <c r="F493" s="72">
        <v>2021</v>
      </c>
      <c r="G493" s="72">
        <v>2022</v>
      </c>
      <c r="H493" s="71" t="s">
        <v>1604</v>
      </c>
      <c r="I493" s="71" t="s">
        <v>14</v>
      </c>
    </row>
    <row r="494" spans="1:9">
      <c r="A494" s="73">
        <v>45200</v>
      </c>
      <c r="B494" s="72">
        <v>4403562</v>
      </c>
      <c r="C494" s="71" t="s">
        <v>650</v>
      </c>
      <c r="D494" s="71" t="s">
        <v>649</v>
      </c>
      <c r="E494" s="73">
        <v>44714</v>
      </c>
      <c r="F494" s="72">
        <v>2021</v>
      </c>
      <c r="G494" s="72">
        <v>2022</v>
      </c>
      <c r="H494" s="71" t="s">
        <v>1600</v>
      </c>
      <c r="I494" s="71" t="s">
        <v>10</v>
      </c>
    </row>
    <row r="495" spans="1:9">
      <c r="A495" s="73">
        <v>45200</v>
      </c>
      <c r="B495" s="72">
        <v>4782980</v>
      </c>
      <c r="C495" s="71" t="s">
        <v>656</v>
      </c>
      <c r="D495" s="71" t="s">
        <v>655</v>
      </c>
      <c r="E495" s="73">
        <v>45161</v>
      </c>
      <c r="F495" s="72">
        <v>2022</v>
      </c>
      <c r="G495" s="72">
        <v>2023</v>
      </c>
      <c r="H495" s="71" t="s">
        <v>1600</v>
      </c>
      <c r="I495" s="71" t="s">
        <v>10</v>
      </c>
    </row>
    <row r="496" spans="1:9">
      <c r="A496" s="73">
        <v>45200</v>
      </c>
      <c r="B496" s="72">
        <v>4219836</v>
      </c>
      <c r="C496" s="71" t="s">
        <v>618</v>
      </c>
      <c r="D496" s="71" t="s">
        <v>617</v>
      </c>
      <c r="E496" s="73">
        <v>44368</v>
      </c>
      <c r="F496" s="72">
        <v>2020</v>
      </c>
      <c r="G496" s="72">
        <v>2021</v>
      </c>
      <c r="H496" s="71" t="s">
        <v>1600</v>
      </c>
      <c r="I496" s="71" t="s">
        <v>10</v>
      </c>
    </row>
    <row r="497" spans="1:9">
      <c r="A497" s="73">
        <v>45200</v>
      </c>
      <c r="B497" s="72">
        <v>4699080</v>
      </c>
      <c r="C497" s="71" t="s">
        <v>608</v>
      </c>
      <c r="D497" s="71" t="s">
        <v>542</v>
      </c>
      <c r="E497" s="73">
        <v>45078</v>
      </c>
      <c r="F497" s="72">
        <v>2022</v>
      </c>
      <c r="G497" s="72">
        <v>2023</v>
      </c>
      <c r="H497" s="71" t="s">
        <v>1601</v>
      </c>
      <c r="I497" s="71" t="s">
        <v>13</v>
      </c>
    </row>
    <row r="498" spans="1:9">
      <c r="A498" s="73">
        <v>45200</v>
      </c>
      <c r="B498" s="72">
        <v>3970342</v>
      </c>
      <c r="C498" s="71" t="s">
        <v>622</v>
      </c>
      <c r="D498" s="71" t="s">
        <v>621</v>
      </c>
      <c r="E498" s="73">
        <v>44321</v>
      </c>
      <c r="F498" s="72">
        <v>2019</v>
      </c>
      <c r="G498" s="72">
        <v>2021</v>
      </c>
      <c r="H498" s="71" t="s">
        <v>1603</v>
      </c>
      <c r="I498" s="71" t="s">
        <v>9</v>
      </c>
    </row>
    <row r="499" spans="1:9">
      <c r="A499" s="73">
        <v>45200</v>
      </c>
      <c r="B499" s="72">
        <v>4615282</v>
      </c>
      <c r="C499" s="71" t="s">
        <v>603</v>
      </c>
      <c r="D499" s="71" t="s">
        <v>602</v>
      </c>
      <c r="E499" s="73">
        <v>45135</v>
      </c>
      <c r="F499" s="72">
        <v>2022</v>
      </c>
      <c r="G499" s="72">
        <v>2023</v>
      </c>
      <c r="H499" s="71" t="s">
        <v>1603</v>
      </c>
      <c r="I499" s="71" t="s">
        <v>9</v>
      </c>
    </row>
    <row r="500" spans="1:9">
      <c r="A500" s="73">
        <v>45200</v>
      </c>
      <c r="B500" s="72">
        <v>4245625</v>
      </c>
      <c r="C500" s="71" t="s">
        <v>605</v>
      </c>
      <c r="D500" s="71" t="s">
        <v>604</v>
      </c>
      <c r="E500" s="73">
        <v>44524</v>
      </c>
      <c r="F500" s="72">
        <v>2020</v>
      </c>
      <c r="G500" s="72">
        <v>2021</v>
      </c>
      <c r="H500" s="71" t="s">
        <v>1600</v>
      </c>
      <c r="I500" s="71" t="s">
        <v>10</v>
      </c>
    </row>
    <row r="501" spans="1:9">
      <c r="A501" s="73">
        <v>45200</v>
      </c>
      <c r="B501" s="72">
        <v>4632857</v>
      </c>
      <c r="C501" s="71" t="s">
        <v>610</v>
      </c>
      <c r="D501" s="71" t="s">
        <v>609</v>
      </c>
      <c r="E501" s="73">
        <v>45135</v>
      </c>
      <c r="F501" s="72">
        <v>2022</v>
      </c>
      <c r="G501" s="72">
        <v>2023</v>
      </c>
      <c r="H501" s="71" t="s">
        <v>1603</v>
      </c>
      <c r="I501" s="71" t="s">
        <v>9</v>
      </c>
    </row>
    <row r="502" spans="1:9">
      <c r="A502" s="73">
        <v>45200</v>
      </c>
      <c r="B502" s="72">
        <v>4360557</v>
      </c>
      <c r="C502" s="71" t="s">
        <v>616</v>
      </c>
      <c r="D502" s="71" t="s">
        <v>615</v>
      </c>
      <c r="E502" s="73">
        <v>45076</v>
      </c>
      <c r="F502" s="72">
        <v>2021</v>
      </c>
      <c r="G502" s="72">
        <v>2023</v>
      </c>
      <c r="H502" s="71" t="s">
        <v>1602</v>
      </c>
      <c r="I502" s="71" t="s">
        <v>4</v>
      </c>
    </row>
    <row r="503" spans="1:9">
      <c r="A503" s="73">
        <v>45200</v>
      </c>
      <c r="B503" s="72">
        <v>4690389</v>
      </c>
      <c r="C503" s="71" t="s">
        <v>601</v>
      </c>
      <c r="D503" s="71" t="s">
        <v>600</v>
      </c>
      <c r="E503" s="73">
        <v>45177</v>
      </c>
      <c r="F503" s="72">
        <v>2022</v>
      </c>
      <c r="G503" s="72">
        <v>2023</v>
      </c>
      <c r="H503" s="71" t="s">
        <v>1600</v>
      </c>
      <c r="I503" s="71" t="s">
        <v>10</v>
      </c>
    </row>
    <row r="504" spans="1:9">
      <c r="A504" s="73">
        <v>45200</v>
      </c>
      <c r="B504" s="72">
        <v>4704750</v>
      </c>
      <c r="C504" s="71" t="s">
        <v>624</v>
      </c>
      <c r="D504" s="71" t="s">
        <v>623</v>
      </c>
      <c r="E504" s="73">
        <v>44883</v>
      </c>
      <c r="F504" s="72">
        <v>2022</v>
      </c>
      <c r="G504" s="72">
        <v>2022</v>
      </c>
      <c r="H504" s="71" t="s">
        <v>1600</v>
      </c>
      <c r="I504" s="71" t="s">
        <v>10</v>
      </c>
    </row>
    <row r="505" spans="1:9">
      <c r="A505" s="73">
        <v>45200</v>
      </c>
      <c r="B505" s="72">
        <v>4442314</v>
      </c>
      <c r="C505" s="71" t="s">
        <v>612</v>
      </c>
      <c r="D505" s="71" t="s">
        <v>611</v>
      </c>
      <c r="E505" s="73">
        <v>44508</v>
      </c>
      <c r="F505" s="72">
        <v>2021</v>
      </c>
      <c r="G505" s="72">
        <v>2021</v>
      </c>
      <c r="H505" s="71" t="s">
        <v>1600</v>
      </c>
      <c r="I505" s="71" t="s">
        <v>10</v>
      </c>
    </row>
    <row r="506" spans="1:9">
      <c r="A506" s="73">
        <v>45200</v>
      </c>
      <c r="B506" s="72">
        <v>4145306</v>
      </c>
      <c r="C506" s="71" t="s">
        <v>628</v>
      </c>
      <c r="D506" s="71" t="s">
        <v>627</v>
      </c>
      <c r="E506" s="73">
        <v>44309</v>
      </c>
      <c r="F506" s="72">
        <v>2020</v>
      </c>
      <c r="G506" s="72">
        <v>2020</v>
      </c>
      <c r="H506" s="71" t="s">
        <v>1606</v>
      </c>
      <c r="I506" s="71" t="s">
        <v>15</v>
      </c>
    </row>
    <row r="507" spans="1:9">
      <c r="A507" s="73">
        <v>45200</v>
      </c>
      <c r="B507" s="72">
        <v>4702592</v>
      </c>
      <c r="C507" s="71" t="s">
        <v>626</v>
      </c>
      <c r="D507" s="71" t="s">
        <v>625</v>
      </c>
      <c r="E507" s="73">
        <v>45142</v>
      </c>
      <c r="F507" s="72">
        <v>2022</v>
      </c>
      <c r="G507" s="72">
        <v>2023</v>
      </c>
      <c r="H507" s="71" t="s">
        <v>1606</v>
      </c>
      <c r="I507" s="71" t="s">
        <v>15</v>
      </c>
    </row>
    <row r="508" spans="1:9">
      <c r="A508" s="73">
        <v>45200</v>
      </c>
      <c r="B508" s="72">
        <v>4522177</v>
      </c>
      <c r="C508" s="71" t="s">
        <v>620</v>
      </c>
      <c r="D508" s="71" t="s">
        <v>619</v>
      </c>
      <c r="E508" s="73">
        <v>45175</v>
      </c>
      <c r="F508" s="72">
        <v>2021</v>
      </c>
      <c r="G508" s="72">
        <v>2023</v>
      </c>
      <c r="H508" s="71" t="s">
        <v>1604</v>
      </c>
      <c r="I508" s="71" t="s">
        <v>14</v>
      </c>
    </row>
    <row r="509" spans="1:9">
      <c r="A509" s="73">
        <v>45200</v>
      </c>
      <c r="B509" s="72">
        <v>4690439</v>
      </c>
      <c r="C509" s="71" t="s">
        <v>584</v>
      </c>
      <c r="D509" s="71" t="s">
        <v>583</v>
      </c>
      <c r="E509" s="73">
        <v>44911</v>
      </c>
      <c r="F509" s="72">
        <v>2022</v>
      </c>
      <c r="G509" s="72">
        <v>2022</v>
      </c>
      <c r="H509" s="71" t="s">
        <v>1602</v>
      </c>
      <c r="I509" s="71" t="s">
        <v>4</v>
      </c>
    </row>
    <row r="510" spans="1:9">
      <c r="A510" s="73">
        <v>45200</v>
      </c>
      <c r="B510" s="72">
        <v>4218621</v>
      </c>
      <c r="C510" s="71" t="s">
        <v>580</v>
      </c>
      <c r="D510" s="71" t="s">
        <v>579</v>
      </c>
      <c r="E510" s="73">
        <v>44502</v>
      </c>
      <c r="F510" s="72">
        <v>2020</v>
      </c>
      <c r="G510" s="72">
        <v>2021</v>
      </c>
      <c r="H510" s="71" t="s">
        <v>1600</v>
      </c>
      <c r="I510" s="71" t="s">
        <v>10</v>
      </c>
    </row>
    <row r="511" spans="1:9">
      <c r="A511" s="73">
        <v>45200</v>
      </c>
      <c r="B511" s="72">
        <v>4784464</v>
      </c>
      <c r="C511" s="71" t="s">
        <v>614</v>
      </c>
      <c r="D511" s="71" t="s">
        <v>613</v>
      </c>
      <c r="E511" s="73">
        <v>45070</v>
      </c>
      <c r="F511" s="72">
        <v>2022</v>
      </c>
      <c r="G511" s="72">
        <v>2023</v>
      </c>
      <c r="H511" s="71" t="s">
        <v>1600</v>
      </c>
      <c r="I511" s="71" t="s">
        <v>10</v>
      </c>
    </row>
    <row r="512" spans="1:9">
      <c r="A512" s="73">
        <v>45200</v>
      </c>
      <c r="B512" s="72">
        <v>4430708</v>
      </c>
      <c r="C512" s="71" t="s">
        <v>591</v>
      </c>
      <c r="D512" s="71" t="s">
        <v>590</v>
      </c>
      <c r="E512" s="73">
        <v>44621</v>
      </c>
      <c r="F512" s="72">
        <v>2021</v>
      </c>
      <c r="G512" s="72">
        <v>2021</v>
      </c>
      <c r="H512" s="71" t="s">
        <v>1600</v>
      </c>
      <c r="I512" s="71" t="s">
        <v>10</v>
      </c>
    </row>
    <row r="513" spans="1:9">
      <c r="A513" s="73">
        <v>45200</v>
      </c>
      <c r="B513" s="72">
        <v>4287399</v>
      </c>
      <c r="C513" s="71" t="s">
        <v>578</v>
      </c>
      <c r="D513" s="71" t="s">
        <v>577</v>
      </c>
      <c r="E513" s="73">
        <v>44461</v>
      </c>
      <c r="F513" s="72">
        <v>2021</v>
      </c>
      <c r="G513" s="72">
        <v>2021</v>
      </c>
      <c r="H513" s="71" t="s">
        <v>1603</v>
      </c>
      <c r="I513" s="71" t="s">
        <v>9</v>
      </c>
    </row>
    <row r="514" spans="1:9">
      <c r="A514" s="73">
        <v>45200</v>
      </c>
      <c r="B514" s="72">
        <v>4940430</v>
      </c>
      <c r="C514" s="71" t="s">
        <v>570</v>
      </c>
      <c r="D514" s="71" t="s">
        <v>569</v>
      </c>
      <c r="E514" s="73">
        <v>45147</v>
      </c>
      <c r="F514" s="72">
        <v>2023</v>
      </c>
      <c r="G514" s="72">
        <v>2023</v>
      </c>
      <c r="H514" s="71" t="s">
        <v>1600</v>
      </c>
      <c r="I514" s="71" t="s">
        <v>10</v>
      </c>
    </row>
    <row r="515" spans="1:9">
      <c r="A515" s="73">
        <v>45200</v>
      </c>
      <c r="B515" s="72">
        <v>4092957</v>
      </c>
      <c r="C515" s="71" t="s">
        <v>595</v>
      </c>
      <c r="D515" s="71" t="s">
        <v>594</v>
      </c>
      <c r="E515" s="73">
        <v>44616</v>
      </c>
      <c r="F515" s="72">
        <v>2020</v>
      </c>
      <c r="G515" s="72">
        <v>2021</v>
      </c>
      <c r="H515" s="71" t="s">
        <v>1602</v>
      </c>
      <c r="I515" s="71" t="s">
        <v>4</v>
      </c>
    </row>
    <row r="516" spans="1:9">
      <c r="A516" s="73">
        <v>45200</v>
      </c>
      <c r="B516" s="72">
        <v>4646428</v>
      </c>
      <c r="C516" s="71" t="s">
        <v>572</v>
      </c>
      <c r="D516" s="71" t="s">
        <v>571</v>
      </c>
      <c r="E516" s="73">
        <v>44960</v>
      </c>
      <c r="F516" s="72">
        <v>2022</v>
      </c>
      <c r="G516" s="72">
        <v>2022</v>
      </c>
      <c r="H516" s="71" t="s">
        <v>1600</v>
      </c>
      <c r="I516" s="71" t="s">
        <v>10</v>
      </c>
    </row>
    <row r="517" spans="1:9">
      <c r="A517" s="73">
        <v>45200</v>
      </c>
      <c r="B517" s="72">
        <v>4495473</v>
      </c>
      <c r="C517" s="71" t="s">
        <v>585</v>
      </c>
      <c r="D517" s="71" t="s">
        <v>192</v>
      </c>
      <c r="E517" s="73">
        <v>44817</v>
      </c>
      <c r="F517" s="72">
        <v>2021</v>
      </c>
      <c r="G517" s="72">
        <v>2022</v>
      </c>
      <c r="H517" s="71" t="s">
        <v>1607</v>
      </c>
      <c r="I517" s="71" t="s">
        <v>12</v>
      </c>
    </row>
    <row r="518" spans="1:9">
      <c r="A518" s="73">
        <v>45200</v>
      </c>
      <c r="B518" s="72">
        <v>4658623</v>
      </c>
      <c r="C518" s="71" t="s">
        <v>587</v>
      </c>
      <c r="D518" s="71" t="s">
        <v>586</v>
      </c>
      <c r="E518" s="73">
        <v>45058</v>
      </c>
      <c r="F518" s="72">
        <v>2022</v>
      </c>
      <c r="G518" s="72">
        <v>2023</v>
      </c>
      <c r="H518" s="71" t="s">
        <v>1600</v>
      </c>
      <c r="I518" s="71" t="s">
        <v>10</v>
      </c>
    </row>
    <row r="519" spans="1:9">
      <c r="A519" s="73">
        <v>45200</v>
      </c>
      <c r="B519" s="72">
        <v>4737626</v>
      </c>
      <c r="C519" s="71" t="s">
        <v>597</v>
      </c>
      <c r="D519" s="71" t="s">
        <v>596</v>
      </c>
      <c r="E519" s="73">
        <v>44911</v>
      </c>
      <c r="F519" s="72">
        <v>2022</v>
      </c>
      <c r="G519" s="72">
        <v>2022</v>
      </c>
      <c r="H519" s="71" t="s">
        <v>1600</v>
      </c>
      <c r="I519" s="71" t="s">
        <v>10</v>
      </c>
    </row>
    <row r="520" spans="1:9">
      <c r="A520" s="73">
        <v>45200</v>
      </c>
      <c r="B520" s="72">
        <v>4177699</v>
      </c>
      <c r="C520" s="71" t="s">
        <v>599</v>
      </c>
      <c r="D520" s="71" t="s">
        <v>598</v>
      </c>
      <c r="E520" s="73">
        <v>44700</v>
      </c>
      <c r="F520" s="72">
        <v>2020</v>
      </c>
      <c r="G520" s="72">
        <v>2022</v>
      </c>
      <c r="H520" s="71" t="s">
        <v>1608</v>
      </c>
      <c r="I520" s="71" t="s">
        <v>17</v>
      </c>
    </row>
    <row r="521" spans="1:9">
      <c r="A521" s="73">
        <v>45200</v>
      </c>
      <c r="B521" s="72">
        <v>4844854</v>
      </c>
      <c r="C521" s="71" t="s">
        <v>1698</v>
      </c>
      <c r="D521" s="71" t="s">
        <v>1699</v>
      </c>
      <c r="E521" s="73">
        <v>45198</v>
      </c>
      <c r="F521" s="72">
        <v>2022</v>
      </c>
      <c r="G521" s="72">
        <v>2023</v>
      </c>
      <c r="H521" s="71" t="s">
        <v>1602</v>
      </c>
      <c r="I521" s="71" t="s">
        <v>4</v>
      </c>
    </row>
    <row r="522" spans="1:9">
      <c r="A522" s="73">
        <v>45200</v>
      </c>
      <c r="B522" s="72">
        <v>4579010</v>
      </c>
      <c r="C522" s="71" t="s">
        <v>589</v>
      </c>
      <c r="D522" s="71" t="s">
        <v>588</v>
      </c>
      <c r="E522" s="73">
        <v>44946</v>
      </c>
      <c r="F522" s="72">
        <v>2022</v>
      </c>
      <c r="G522" s="72">
        <v>2022</v>
      </c>
      <c r="H522" s="71" t="s">
        <v>1600</v>
      </c>
      <c r="I522" s="71" t="s">
        <v>10</v>
      </c>
    </row>
    <row r="523" spans="1:9">
      <c r="A523" s="73">
        <v>45200</v>
      </c>
      <c r="B523" s="72">
        <v>4359818</v>
      </c>
      <c r="C523" s="71" t="s">
        <v>576</v>
      </c>
      <c r="D523" s="71" t="s">
        <v>575</v>
      </c>
      <c r="E523" s="73">
        <v>44916</v>
      </c>
      <c r="F523" s="72">
        <v>2021</v>
      </c>
      <c r="G523" s="72">
        <v>2022</v>
      </c>
      <c r="H523" s="71" t="s">
        <v>1601</v>
      </c>
      <c r="I523" s="71" t="s">
        <v>13</v>
      </c>
    </row>
    <row r="524" spans="1:9">
      <c r="A524" s="73">
        <v>45200</v>
      </c>
      <c r="B524" s="72">
        <v>4141045</v>
      </c>
      <c r="C524" s="71" t="s">
        <v>593</v>
      </c>
      <c r="D524" s="71" t="s">
        <v>592</v>
      </c>
      <c r="E524" s="73">
        <v>45162</v>
      </c>
      <c r="F524" s="72">
        <v>2020</v>
      </c>
      <c r="G524" s="72">
        <v>2023</v>
      </c>
      <c r="H524" s="71" t="s">
        <v>1607</v>
      </c>
      <c r="I524" s="71" t="s">
        <v>12</v>
      </c>
    </row>
    <row r="525" spans="1:9">
      <c r="A525" s="73">
        <v>45200</v>
      </c>
      <c r="B525" s="72">
        <v>4130448</v>
      </c>
      <c r="C525" s="71" t="s">
        <v>582</v>
      </c>
      <c r="D525" s="71" t="s">
        <v>581</v>
      </c>
      <c r="E525" s="73">
        <v>44256</v>
      </c>
      <c r="F525" s="72">
        <v>2020</v>
      </c>
      <c r="G525" s="72">
        <v>2020</v>
      </c>
      <c r="H525" s="71" t="s">
        <v>1600</v>
      </c>
      <c r="I525" s="71" t="s">
        <v>10</v>
      </c>
    </row>
    <row r="526" spans="1:9">
      <c r="A526" s="73">
        <v>45200</v>
      </c>
      <c r="B526" s="72">
        <v>4558996</v>
      </c>
      <c r="C526" s="71" t="s">
        <v>574</v>
      </c>
      <c r="D526" s="71" t="s">
        <v>573</v>
      </c>
      <c r="E526" s="73">
        <v>44775</v>
      </c>
      <c r="F526" s="72">
        <v>2021</v>
      </c>
      <c r="G526" s="72">
        <v>2022</v>
      </c>
      <c r="H526" s="71" t="s">
        <v>1600</v>
      </c>
      <c r="I526" s="71" t="s">
        <v>10</v>
      </c>
    </row>
    <row r="527" spans="1:9">
      <c r="A527" s="73">
        <v>45200</v>
      </c>
      <c r="B527" s="72">
        <v>4235548</v>
      </c>
      <c r="C527" s="71" t="s">
        <v>525</v>
      </c>
      <c r="D527" s="71" t="s">
        <v>524</v>
      </c>
      <c r="E527" s="73">
        <v>44670</v>
      </c>
      <c r="F527" s="72">
        <v>2020</v>
      </c>
      <c r="G527" s="72">
        <v>2021</v>
      </c>
      <c r="H527" s="71" t="s">
        <v>1600</v>
      </c>
      <c r="I527" s="71" t="s">
        <v>10</v>
      </c>
    </row>
    <row r="528" spans="1:9">
      <c r="A528" s="73">
        <v>45200</v>
      </c>
      <c r="B528" s="72">
        <v>4337702</v>
      </c>
      <c r="C528" s="71" t="s">
        <v>509</v>
      </c>
      <c r="D528" s="71" t="s">
        <v>508</v>
      </c>
      <c r="E528" s="73">
        <v>44383</v>
      </c>
      <c r="F528" s="72">
        <v>2021</v>
      </c>
      <c r="G528" s="72">
        <v>2021</v>
      </c>
      <c r="H528" s="71" t="s">
        <v>1600</v>
      </c>
      <c r="I528" s="71" t="s">
        <v>10</v>
      </c>
    </row>
    <row r="529" spans="1:9">
      <c r="A529" s="73">
        <v>45200</v>
      </c>
      <c r="B529" s="72">
        <v>4671157</v>
      </c>
      <c r="C529" s="71" t="s">
        <v>544</v>
      </c>
      <c r="D529" s="71" t="s">
        <v>543</v>
      </c>
      <c r="E529" s="73">
        <v>45072</v>
      </c>
      <c r="F529" s="72">
        <v>2022</v>
      </c>
      <c r="G529" s="72">
        <v>2023</v>
      </c>
      <c r="H529" s="71" t="s">
        <v>1600</v>
      </c>
      <c r="I529" s="71" t="s">
        <v>10</v>
      </c>
    </row>
    <row r="530" spans="1:9">
      <c r="A530" s="73">
        <v>45200</v>
      </c>
      <c r="B530" s="72">
        <v>4360664</v>
      </c>
      <c r="C530" s="71" t="s">
        <v>507</v>
      </c>
      <c r="D530" s="71" t="s">
        <v>506</v>
      </c>
      <c r="E530" s="73">
        <v>44810</v>
      </c>
      <c r="F530" s="72">
        <v>2021</v>
      </c>
      <c r="G530" s="72">
        <v>2022</v>
      </c>
      <c r="H530" s="71" t="s">
        <v>1600</v>
      </c>
      <c r="I530" s="71" t="s">
        <v>10</v>
      </c>
    </row>
    <row r="531" spans="1:9">
      <c r="A531" s="73">
        <v>45200</v>
      </c>
      <c r="B531" s="72">
        <v>4624453</v>
      </c>
      <c r="C531" s="71" t="s">
        <v>527</v>
      </c>
      <c r="D531" s="71" t="s">
        <v>526</v>
      </c>
      <c r="E531" s="73">
        <v>45114</v>
      </c>
      <c r="F531" s="72">
        <v>2022</v>
      </c>
      <c r="G531" s="72">
        <v>2023</v>
      </c>
      <c r="H531" s="71" t="s">
        <v>1602</v>
      </c>
      <c r="I531" s="71" t="s">
        <v>4</v>
      </c>
    </row>
    <row r="532" spans="1:9">
      <c r="A532" s="73">
        <v>45200</v>
      </c>
      <c r="B532" s="72">
        <v>4545860</v>
      </c>
      <c r="C532" s="71" t="s">
        <v>558</v>
      </c>
      <c r="D532" s="71" t="s">
        <v>557</v>
      </c>
      <c r="E532" s="73">
        <v>44813</v>
      </c>
      <c r="F532" s="72">
        <v>2021</v>
      </c>
      <c r="G532" s="72">
        <v>2022</v>
      </c>
      <c r="H532" s="71" t="s">
        <v>1600</v>
      </c>
      <c r="I532" s="71" t="s">
        <v>10</v>
      </c>
    </row>
    <row r="533" spans="1:9">
      <c r="A533" s="73">
        <v>45200</v>
      </c>
      <c r="B533" s="72">
        <v>4194631</v>
      </c>
      <c r="C533" s="71" t="s">
        <v>537</v>
      </c>
      <c r="D533" s="71" t="s">
        <v>536</v>
      </c>
      <c r="E533" s="73">
        <v>44300</v>
      </c>
      <c r="F533" s="72">
        <v>2020</v>
      </c>
      <c r="G533" s="72">
        <v>2020</v>
      </c>
      <c r="H533" s="71" t="s">
        <v>1601</v>
      </c>
      <c r="I533" s="71" t="s">
        <v>13</v>
      </c>
    </row>
    <row r="534" spans="1:9">
      <c r="A534" s="73">
        <v>45200</v>
      </c>
      <c r="B534" s="72">
        <v>3989521</v>
      </c>
      <c r="C534" s="71" t="s">
        <v>519</v>
      </c>
      <c r="D534" s="71" t="s">
        <v>518</v>
      </c>
      <c r="E534" s="73">
        <v>44301</v>
      </c>
      <c r="F534" s="72">
        <v>2019</v>
      </c>
      <c r="G534" s="72">
        <v>2020</v>
      </c>
      <c r="H534" s="71" t="s">
        <v>1600</v>
      </c>
      <c r="I534" s="71" t="s">
        <v>10</v>
      </c>
    </row>
    <row r="535" spans="1:9">
      <c r="A535" s="73">
        <v>45200</v>
      </c>
      <c r="B535" s="72">
        <v>4359098</v>
      </c>
      <c r="C535" s="71" t="s">
        <v>523</v>
      </c>
      <c r="D535" s="71" t="s">
        <v>522</v>
      </c>
      <c r="E535" s="73">
        <v>44616</v>
      </c>
      <c r="F535" s="72">
        <v>2021</v>
      </c>
      <c r="G535" s="72">
        <v>2021</v>
      </c>
      <c r="H535" s="71" t="s">
        <v>1606</v>
      </c>
      <c r="I535" s="71" t="s">
        <v>15</v>
      </c>
    </row>
    <row r="536" spans="1:9">
      <c r="A536" s="73">
        <v>45200</v>
      </c>
      <c r="B536" s="72">
        <v>4722135</v>
      </c>
      <c r="C536" s="71" t="s">
        <v>554</v>
      </c>
      <c r="D536" s="71" t="s">
        <v>553</v>
      </c>
      <c r="E536" s="73">
        <v>45040</v>
      </c>
      <c r="F536" s="72">
        <v>2022</v>
      </c>
      <c r="G536" s="72">
        <v>2022</v>
      </c>
      <c r="H536" s="71" t="s">
        <v>1600</v>
      </c>
      <c r="I536" s="71" t="s">
        <v>10</v>
      </c>
    </row>
    <row r="537" spans="1:9">
      <c r="A537" s="73">
        <v>45200</v>
      </c>
      <c r="B537" s="72">
        <v>4471573</v>
      </c>
      <c r="C537" s="71" t="s">
        <v>568</v>
      </c>
      <c r="D537" s="71" t="s">
        <v>567</v>
      </c>
      <c r="E537" s="73">
        <v>44987</v>
      </c>
      <c r="F537" s="72">
        <v>2021</v>
      </c>
      <c r="G537" s="72">
        <v>2022</v>
      </c>
      <c r="H537" s="71" t="s">
        <v>1604</v>
      </c>
      <c r="I537" s="71" t="s">
        <v>14</v>
      </c>
    </row>
    <row r="538" spans="1:9">
      <c r="A538" s="73">
        <v>45200</v>
      </c>
      <c r="B538" s="72">
        <v>4608742</v>
      </c>
      <c r="C538" s="71" t="s">
        <v>546</v>
      </c>
      <c r="D538" s="71" t="s">
        <v>545</v>
      </c>
      <c r="E538" s="73">
        <v>44916</v>
      </c>
      <c r="F538" s="72">
        <v>2022</v>
      </c>
      <c r="G538" s="72">
        <v>2022</v>
      </c>
      <c r="H538" s="71" t="s">
        <v>1600</v>
      </c>
      <c r="I538" s="71" t="s">
        <v>10</v>
      </c>
    </row>
    <row r="539" spans="1:9">
      <c r="A539" s="73">
        <v>45200</v>
      </c>
      <c r="B539" s="72">
        <v>4191706</v>
      </c>
      <c r="C539" s="71" t="s">
        <v>564</v>
      </c>
      <c r="D539" s="71" t="s">
        <v>563</v>
      </c>
      <c r="E539" s="73">
        <v>45061</v>
      </c>
      <c r="F539" s="72">
        <v>2020</v>
      </c>
      <c r="G539" s="72">
        <v>2023</v>
      </c>
      <c r="H539" s="71" t="s">
        <v>1602</v>
      </c>
      <c r="I539" s="71" t="s">
        <v>4</v>
      </c>
    </row>
    <row r="540" spans="1:9">
      <c r="A540" s="73">
        <v>45200</v>
      </c>
      <c r="B540" s="72">
        <v>3986267</v>
      </c>
      <c r="C540" s="71" t="s">
        <v>521</v>
      </c>
      <c r="D540" s="71" t="s">
        <v>520</v>
      </c>
      <c r="E540" s="73">
        <v>44628</v>
      </c>
      <c r="F540" s="72">
        <v>2019</v>
      </c>
      <c r="G540" s="72">
        <v>2021</v>
      </c>
      <c r="H540" s="71" t="s">
        <v>1601</v>
      </c>
      <c r="I540" s="71" t="s">
        <v>13</v>
      </c>
    </row>
    <row r="541" spans="1:9">
      <c r="A541" s="73">
        <v>45200</v>
      </c>
      <c r="B541" s="72">
        <v>4535755</v>
      </c>
      <c r="C541" s="71" t="s">
        <v>566</v>
      </c>
      <c r="D541" s="71" t="s">
        <v>565</v>
      </c>
      <c r="E541" s="73">
        <v>44712</v>
      </c>
      <c r="F541" s="72">
        <v>2021</v>
      </c>
      <c r="G541" s="72">
        <v>2022</v>
      </c>
      <c r="H541" s="71" t="s">
        <v>1602</v>
      </c>
      <c r="I541" s="71" t="s">
        <v>4</v>
      </c>
    </row>
    <row r="542" spans="1:9">
      <c r="A542" s="73">
        <v>45200</v>
      </c>
      <c r="B542" s="72">
        <v>4353829</v>
      </c>
      <c r="C542" s="71" t="s">
        <v>533</v>
      </c>
      <c r="D542" s="71" t="s">
        <v>532</v>
      </c>
      <c r="E542" s="73">
        <v>44974</v>
      </c>
      <c r="F542" s="72">
        <v>2021</v>
      </c>
      <c r="G542" s="72">
        <v>2022</v>
      </c>
      <c r="H542" s="71" t="s">
        <v>1610</v>
      </c>
      <c r="I542" s="71" t="s">
        <v>2</v>
      </c>
    </row>
    <row r="543" spans="1:9">
      <c r="A543" s="73">
        <v>45200</v>
      </c>
      <c r="B543" s="72">
        <v>4515246</v>
      </c>
      <c r="C543" s="71" t="s">
        <v>517</v>
      </c>
      <c r="D543" s="71" t="s">
        <v>516</v>
      </c>
      <c r="E543" s="73">
        <v>44874</v>
      </c>
      <c r="F543" s="72">
        <v>2021</v>
      </c>
      <c r="G543" s="72">
        <v>2022</v>
      </c>
      <c r="H543" s="71" t="s">
        <v>1601</v>
      </c>
      <c r="I543" s="71" t="s">
        <v>13</v>
      </c>
    </row>
    <row r="544" spans="1:9">
      <c r="A544" s="73">
        <v>45200</v>
      </c>
      <c r="B544" s="72">
        <v>4530543</v>
      </c>
      <c r="C544" s="71" t="s">
        <v>560</v>
      </c>
      <c r="D544" s="71" t="s">
        <v>559</v>
      </c>
      <c r="E544" s="73">
        <v>44775</v>
      </c>
      <c r="F544" s="72">
        <v>2021</v>
      </c>
      <c r="G544" s="72">
        <v>2022</v>
      </c>
      <c r="H544" s="71" t="s">
        <v>1600</v>
      </c>
      <c r="I544" s="71" t="s">
        <v>10</v>
      </c>
    </row>
    <row r="545" spans="1:9">
      <c r="A545" s="73">
        <v>45200</v>
      </c>
      <c r="B545" s="72">
        <v>4613350</v>
      </c>
      <c r="C545" s="71" t="s">
        <v>529</v>
      </c>
      <c r="D545" s="71" t="s">
        <v>528</v>
      </c>
      <c r="E545" s="73">
        <v>45100</v>
      </c>
      <c r="F545" s="72">
        <v>2022</v>
      </c>
      <c r="G545" s="72">
        <v>2023</v>
      </c>
      <c r="H545" s="71" t="s">
        <v>1607</v>
      </c>
      <c r="I545" s="71" t="s">
        <v>12</v>
      </c>
    </row>
    <row r="546" spans="1:9">
      <c r="A546" s="73">
        <v>45200</v>
      </c>
      <c r="B546" s="72">
        <v>4642990</v>
      </c>
      <c r="C546" s="71" t="s">
        <v>513</v>
      </c>
      <c r="D546" s="71" t="s">
        <v>512</v>
      </c>
      <c r="E546" s="73">
        <v>44987</v>
      </c>
      <c r="F546" s="72">
        <v>2022</v>
      </c>
      <c r="G546" s="72">
        <v>2022</v>
      </c>
      <c r="H546" s="71" t="s">
        <v>1600</v>
      </c>
      <c r="I546" s="71" t="s">
        <v>10</v>
      </c>
    </row>
    <row r="547" spans="1:9">
      <c r="A547" s="73">
        <v>45200</v>
      </c>
      <c r="B547" s="72">
        <v>4386345</v>
      </c>
      <c r="C547" s="71" t="s">
        <v>550</v>
      </c>
      <c r="D547" s="71" t="s">
        <v>549</v>
      </c>
      <c r="E547" s="73">
        <v>44874</v>
      </c>
      <c r="F547" s="72">
        <v>2021</v>
      </c>
      <c r="G547" s="72">
        <v>2022</v>
      </c>
      <c r="H547" s="71" t="s">
        <v>1600</v>
      </c>
      <c r="I547" s="71" t="s">
        <v>10</v>
      </c>
    </row>
    <row r="548" spans="1:9">
      <c r="A548" s="73">
        <v>45200</v>
      </c>
      <c r="B548" s="72">
        <v>4511565</v>
      </c>
      <c r="C548" s="71" t="s">
        <v>531</v>
      </c>
      <c r="D548" s="71" t="s">
        <v>530</v>
      </c>
      <c r="E548" s="73">
        <v>44830</v>
      </c>
      <c r="F548" s="72">
        <v>2021</v>
      </c>
      <c r="G548" s="72">
        <v>2022</v>
      </c>
      <c r="H548" s="71" t="s">
        <v>1606</v>
      </c>
      <c r="I548" s="71" t="s">
        <v>15</v>
      </c>
    </row>
    <row r="549" spans="1:9">
      <c r="A549" s="73">
        <v>45200</v>
      </c>
      <c r="B549" s="72">
        <v>4680041</v>
      </c>
      <c r="C549" s="71" t="s">
        <v>541</v>
      </c>
      <c r="D549" s="71" t="s">
        <v>540</v>
      </c>
      <c r="E549" s="73">
        <v>45160</v>
      </c>
      <c r="F549" s="72">
        <v>2022</v>
      </c>
      <c r="G549" s="72">
        <v>2023</v>
      </c>
      <c r="H549" s="71" t="s">
        <v>1600</v>
      </c>
      <c r="I549" s="71" t="s">
        <v>10</v>
      </c>
    </row>
    <row r="550" spans="1:9">
      <c r="A550" s="73">
        <v>45200</v>
      </c>
      <c r="B550" s="72">
        <v>4571043</v>
      </c>
      <c r="C550" s="71" t="s">
        <v>548</v>
      </c>
      <c r="D550" s="71" t="s">
        <v>547</v>
      </c>
      <c r="E550" s="73">
        <v>44789</v>
      </c>
      <c r="F550" s="72">
        <v>2021</v>
      </c>
      <c r="G550" s="72">
        <v>2022</v>
      </c>
      <c r="H550" s="71" t="s">
        <v>1603</v>
      </c>
      <c r="I550" s="71" t="s">
        <v>9</v>
      </c>
    </row>
    <row r="551" spans="1:9">
      <c r="A551" s="73">
        <v>45200</v>
      </c>
      <c r="B551" s="72">
        <v>4233461</v>
      </c>
      <c r="C551" s="71" t="s">
        <v>535</v>
      </c>
      <c r="D551" s="71" t="s">
        <v>534</v>
      </c>
      <c r="E551" s="73">
        <v>44652</v>
      </c>
      <c r="F551" s="72">
        <v>2020</v>
      </c>
      <c r="G551" s="72">
        <v>2021</v>
      </c>
      <c r="H551" s="71" t="s">
        <v>1604</v>
      </c>
      <c r="I551" s="71" t="s">
        <v>14</v>
      </c>
    </row>
    <row r="552" spans="1:9">
      <c r="A552" s="73">
        <v>45200</v>
      </c>
      <c r="B552" s="72">
        <v>4485735</v>
      </c>
      <c r="C552" s="71" t="s">
        <v>1700</v>
      </c>
      <c r="D552" s="71" t="s">
        <v>1701</v>
      </c>
      <c r="E552" s="73">
        <v>45209</v>
      </c>
      <c r="F552" s="72">
        <v>2021</v>
      </c>
      <c r="G552" s="72">
        <v>2023</v>
      </c>
      <c r="H552" s="71" t="s">
        <v>1600</v>
      </c>
      <c r="I552" s="71" t="s">
        <v>10</v>
      </c>
    </row>
    <row r="553" spans="1:9">
      <c r="A553" s="73">
        <v>45200</v>
      </c>
      <c r="B553" s="72">
        <v>4803651</v>
      </c>
      <c r="C553" s="71" t="s">
        <v>1702</v>
      </c>
      <c r="D553" s="71" t="s">
        <v>1703</v>
      </c>
      <c r="E553" s="73">
        <v>45195</v>
      </c>
      <c r="F553" s="72">
        <v>2022</v>
      </c>
      <c r="G553" s="72">
        <v>2023</v>
      </c>
      <c r="H553" s="71" t="s">
        <v>1600</v>
      </c>
      <c r="I553" s="71" t="s">
        <v>10</v>
      </c>
    </row>
    <row r="554" spans="1:9">
      <c r="A554" s="73">
        <v>45200</v>
      </c>
      <c r="B554" s="72">
        <v>4276252</v>
      </c>
      <c r="C554" s="71" t="s">
        <v>1704</v>
      </c>
      <c r="D554" s="71" t="s">
        <v>1705</v>
      </c>
      <c r="E554" s="73">
        <v>45198</v>
      </c>
      <c r="F554" s="72">
        <v>2020</v>
      </c>
      <c r="G554" s="72">
        <v>2023</v>
      </c>
      <c r="H554" s="71" t="s">
        <v>1600</v>
      </c>
      <c r="I554" s="71" t="s">
        <v>10</v>
      </c>
    </row>
    <row r="555" spans="1:9">
      <c r="A555" s="73">
        <v>45200</v>
      </c>
      <c r="B555" s="72">
        <v>4376795</v>
      </c>
      <c r="C555" s="71" t="s">
        <v>483</v>
      </c>
      <c r="D555" s="71" t="s">
        <v>482</v>
      </c>
      <c r="E555" s="73">
        <v>44489</v>
      </c>
      <c r="F555" s="72">
        <v>2021</v>
      </c>
      <c r="G555" s="72">
        <v>2021</v>
      </c>
      <c r="H555" s="71" t="s">
        <v>1601</v>
      </c>
      <c r="I555" s="71" t="s">
        <v>13</v>
      </c>
    </row>
    <row r="556" spans="1:9">
      <c r="A556" s="73">
        <v>45200</v>
      </c>
      <c r="B556" s="72">
        <v>4627172</v>
      </c>
      <c r="C556" s="71" t="s">
        <v>495</v>
      </c>
      <c r="D556" s="71" t="s">
        <v>494</v>
      </c>
      <c r="E556" s="73">
        <v>44827</v>
      </c>
      <c r="F556" s="72">
        <v>2022</v>
      </c>
      <c r="G556" s="72">
        <v>2022</v>
      </c>
      <c r="H556" s="71" t="s">
        <v>1604</v>
      </c>
      <c r="I556" s="71" t="s">
        <v>14</v>
      </c>
    </row>
    <row r="557" spans="1:9">
      <c r="A557" s="73">
        <v>45200</v>
      </c>
      <c r="B557" s="72">
        <v>4544572</v>
      </c>
      <c r="C557" s="71" t="s">
        <v>471</v>
      </c>
      <c r="D557" s="71" t="s">
        <v>470</v>
      </c>
      <c r="E557" s="73">
        <v>44874</v>
      </c>
      <c r="F557" s="72">
        <v>2021</v>
      </c>
      <c r="G557" s="72">
        <v>2022</v>
      </c>
      <c r="H557" s="71" t="s">
        <v>1612</v>
      </c>
      <c r="I557" s="71" t="s">
        <v>6</v>
      </c>
    </row>
    <row r="558" spans="1:9">
      <c r="A558" s="73">
        <v>45200</v>
      </c>
      <c r="B558" s="72">
        <v>4138595</v>
      </c>
      <c r="C558" s="71" t="s">
        <v>501</v>
      </c>
      <c r="D558" s="71" t="s">
        <v>500</v>
      </c>
      <c r="E558" s="73">
        <v>45075</v>
      </c>
      <c r="F558" s="72">
        <v>2020</v>
      </c>
      <c r="G558" s="72">
        <v>2023</v>
      </c>
      <c r="H558" s="71" t="s">
        <v>1600</v>
      </c>
      <c r="I558" s="71" t="s">
        <v>10</v>
      </c>
    </row>
    <row r="559" spans="1:9">
      <c r="A559" s="73">
        <v>45200</v>
      </c>
      <c r="B559" s="72">
        <v>4473718</v>
      </c>
      <c r="C559" s="71" t="s">
        <v>477</v>
      </c>
      <c r="D559" s="71" t="s">
        <v>476</v>
      </c>
      <c r="E559" s="73">
        <v>44685</v>
      </c>
      <c r="F559" s="72">
        <v>2021</v>
      </c>
      <c r="G559" s="72">
        <v>2022</v>
      </c>
      <c r="H559" s="71" t="s">
        <v>1600</v>
      </c>
      <c r="I559" s="71" t="s">
        <v>10</v>
      </c>
    </row>
    <row r="560" spans="1:9">
      <c r="A560" s="73">
        <v>45200</v>
      </c>
      <c r="B560" s="72">
        <v>4238672</v>
      </c>
      <c r="C560" s="71" t="s">
        <v>465</v>
      </c>
      <c r="D560" s="71" t="s">
        <v>464</v>
      </c>
      <c r="E560" s="73">
        <v>44525</v>
      </c>
      <c r="F560" s="72">
        <v>2020</v>
      </c>
      <c r="G560" s="72">
        <v>2021</v>
      </c>
      <c r="H560" s="71" t="s">
        <v>1606</v>
      </c>
      <c r="I560" s="71" t="s">
        <v>15</v>
      </c>
    </row>
    <row r="561" spans="1:9">
      <c r="A561" s="73">
        <v>45200</v>
      </c>
      <c r="B561" s="72">
        <v>4750036</v>
      </c>
      <c r="C561" s="71" t="s">
        <v>479</v>
      </c>
      <c r="D561" s="71" t="s">
        <v>478</v>
      </c>
      <c r="E561" s="73">
        <v>45001</v>
      </c>
      <c r="F561" s="72">
        <v>2022</v>
      </c>
      <c r="G561" s="72">
        <v>2022</v>
      </c>
      <c r="H561" s="71" t="s">
        <v>1607</v>
      </c>
      <c r="I561" s="71" t="s">
        <v>12</v>
      </c>
    </row>
    <row r="562" spans="1:9">
      <c r="A562" s="73">
        <v>45200</v>
      </c>
      <c r="B562" s="72">
        <v>4964291</v>
      </c>
      <c r="C562" s="71" t="s">
        <v>481</v>
      </c>
      <c r="D562" s="71" t="s">
        <v>480</v>
      </c>
      <c r="E562" s="73">
        <v>45142</v>
      </c>
      <c r="F562" s="72">
        <v>2023</v>
      </c>
      <c r="G562" s="72">
        <v>2023</v>
      </c>
      <c r="H562" s="71" t="s">
        <v>1600</v>
      </c>
      <c r="I562" s="71" t="s">
        <v>10</v>
      </c>
    </row>
    <row r="563" spans="1:9">
      <c r="A563" s="73">
        <v>45200</v>
      </c>
      <c r="B563" s="72">
        <v>4230014</v>
      </c>
      <c r="C563" s="71" t="s">
        <v>505</v>
      </c>
      <c r="D563" s="71" t="s">
        <v>504</v>
      </c>
      <c r="E563" s="73">
        <v>44264</v>
      </c>
      <c r="F563" s="72">
        <v>2020</v>
      </c>
      <c r="G563" s="72">
        <v>2020</v>
      </c>
      <c r="H563" s="71" t="s">
        <v>1600</v>
      </c>
      <c r="I563" s="71" t="s">
        <v>10</v>
      </c>
    </row>
    <row r="564" spans="1:9">
      <c r="A564" s="73">
        <v>45200</v>
      </c>
      <c r="B564" s="72">
        <v>4654693</v>
      </c>
      <c r="C564" s="71" t="s">
        <v>487</v>
      </c>
      <c r="D564" s="71" t="s">
        <v>486</v>
      </c>
      <c r="E564" s="73">
        <v>44951</v>
      </c>
      <c r="F564" s="72">
        <v>2022</v>
      </c>
      <c r="G564" s="72">
        <v>2022</v>
      </c>
      <c r="H564" s="71" t="s">
        <v>1600</v>
      </c>
      <c r="I564" s="71" t="s">
        <v>10</v>
      </c>
    </row>
    <row r="565" spans="1:9">
      <c r="A565" s="73">
        <v>45200</v>
      </c>
      <c r="B565" s="72">
        <v>4611667</v>
      </c>
      <c r="C565" s="71" t="s">
        <v>489</v>
      </c>
      <c r="D565" s="71" t="s">
        <v>488</v>
      </c>
      <c r="E565" s="73">
        <v>45111</v>
      </c>
      <c r="F565" s="72">
        <v>2022</v>
      </c>
      <c r="G565" s="72">
        <v>2023</v>
      </c>
      <c r="H565" s="71" t="s">
        <v>1603</v>
      </c>
      <c r="I565" s="71" t="s">
        <v>9</v>
      </c>
    </row>
    <row r="566" spans="1:9">
      <c r="A566" s="73">
        <v>45200</v>
      </c>
      <c r="B566" s="72">
        <v>4274474</v>
      </c>
      <c r="C566" s="71" t="s">
        <v>473</v>
      </c>
      <c r="D566" s="71" t="s">
        <v>472</v>
      </c>
      <c r="E566" s="73">
        <v>44565</v>
      </c>
      <c r="F566" s="72">
        <v>2020</v>
      </c>
      <c r="G566" s="72">
        <v>2021</v>
      </c>
      <c r="H566" s="71" t="s">
        <v>1600</v>
      </c>
      <c r="I566" s="71" t="s">
        <v>10</v>
      </c>
    </row>
    <row r="567" spans="1:9">
      <c r="A567" s="73">
        <v>45200</v>
      </c>
      <c r="B567" s="72">
        <v>4578483</v>
      </c>
      <c r="C567" s="71" t="s">
        <v>491</v>
      </c>
      <c r="D567" s="71" t="s">
        <v>490</v>
      </c>
      <c r="E567" s="73">
        <v>45120</v>
      </c>
      <c r="F567" s="72">
        <v>2021</v>
      </c>
      <c r="G567" s="72">
        <v>2023</v>
      </c>
      <c r="H567" s="71" t="s">
        <v>1600</v>
      </c>
      <c r="I567" s="71" t="s">
        <v>10</v>
      </c>
    </row>
    <row r="568" spans="1:9">
      <c r="A568" s="73">
        <v>45200</v>
      </c>
      <c r="B568" s="72">
        <v>4682133</v>
      </c>
      <c r="C568" s="71" t="s">
        <v>475</v>
      </c>
      <c r="D568" s="71" t="s">
        <v>474</v>
      </c>
      <c r="E568" s="73">
        <v>45096</v>
      </c>
      <c r="F568" s="72">
        <v>2022</v>
      </c>
      <c r="G568" s="72">
        <v>2023</v>
      </c>
      <c r="H568" s="71" t="s">
        <v>1600</v>
      </c>
      <c r="I568" s="71" t="s">
        <v>10</v>
      </c>
    </row>
    <row r="569" spans="1:9">
      <c r="A569" s="73">
        <v>45200</v>
      </c>
      <c r="B569" s="72">
        <v>4385265</v>
      </c>
      <c r="C569" s="71" t="s">
        <v>497</v>
      </c>
      <c r="D569" s="71" t="s">
        <v>496</v>
      </c>
      <c r="E569" s="73">
        <v>44523</v>
      </c>
      <c r="F569" s="72">
        <v>2021</v>
      </c>
      <c r="G569" s="72">
        <v>2021</v>
      </c>
      <c r="H569" s="71" t="s">
        <v>1600</v>
      </c>
      <c r="I569" s="71" t="s">
        <v>10</v>
      </c>
    </row>
    <row r="570" spans="1:9">
      <c r="A570" s="73">
        <v>45200</v>
      </c>
      <c r="B570" s="72">
        <v>4193748</v>
      </c>
      <c r="C570" s="71" t="s">
        <v>485</v>
      </c>
      <c r="D570" s="71" t="s">
        <v>484</v>
      </c>
      <c r="E570" s="73">
        <v>44216</v>
      </c>
      <c r="F570" s="72">
        <v>2020</v>
      </c>
      <c r="G570" s="72">
        <v>2020</v>
      </c>
      <c r="H570" s="71" t="s">
        <v>1601</v>
      </c>
      <c r="I570" s="71" t="s">
        <v>13</v>
      </c>
    </row>
    <row r="571" spans="1:9">
      <c r="A571" s="73">
        <v>45200</v>
      </c>
      <c r="B571" s="72">
        <v>4701274</v>
      </c>
      <c r="C571" s="71" t="s">
        <v>469</v>
      </c>
      <c r="D571" s="71" t="s">
        <v>468</v>
      </c>
      <c r="E571" s="73">
        <v>45001</v>
      </c>
      <c r="F571" s="72">
        <v>2022</v>
      </c>
      <c r="G571" s="72">
        <v>2022</v>
      </c>
      <c r="H571" s="71" t="s">
        <v>1600</v>
      </c>
      <c r="I571" s="71" t="s">
        <v>10</v>
      </c>
    </row>
    <row r="572" spans="1:9">
      <c r="A572" s="73">
        <v>45200</v>
      </c>
      <c r="B572" s="72">
        <v>4268385</v>
      </c>
      <c r="C572" s="71" t="s">
        <v>499</v>
      </c>
      <c r="D572" s="71" t="s">
        <v>498</v>
      </c>
      <c r="E572" s="73">
        <v>44365</v>
      </c>
      <c r="F572" s="72">
        <v>2020</v>
      </c>
      <c r="G572" s="72">
        <v>2021</v>
      </c>
      <c r="H572" s="71" t="s">
        <v>1603</v>
      </c>
      <c r="I572" s="71" t="s">
        <v>9</v>
      </c>
    </row>
    <row r="573" spans="1:9">
      <c r="A573" s="73">
        <v>45200</v>
      </c>
      <c r="B573" s="72">
        <v>4928143</v>
      </c>
      <c r="C573" s="71" t="s">
        <v>503</v>
      </c>
      <c r="D573" s="71" t="s">
        <v>502</v>
      </c>
      <c r="E573" s="73">
        <v>45135</v>
      </c>
      <c r="F573" s="72">
        <v>2023</v>
      </c>
      <c r="G573" s="72">
        <v>2023</v>
      </c>
      <c r="H573" s="71" t="s">
        <v>1600</v>
      </c>
      <c r="I573" s="71" t="s">
        <v>10</v>
      </c>
    </row>
    <row r="574" spans="1:9">
      <c r="A574" s="73">
        <v>45200</v>
      </c>
      <c r="B574" s="72">
        <v>4787014</v>
      </c>
      <c r="C574" s="71" t="s">
        <v>467</v>
      </c>
      <c r="D574" s="71" t="s">
        <v>466</v>
      </c>
      <c r="E574" s="73">
        <v>45058</v>
      </c>
      <c r="F574" s="72">
        <v>2022</v>
      </c>
      <c r="G574" s="72">
        <v>2023</v>
      </c>
      <c r="H574" s="71" t="s">
        <v>1600</v>
      </c>
      <c r="I574" s="71" t="s">
        <v>10</v>
      </c>
    </row>
    <row r="575" spans="1:9">
      <c r="A575" s="73">
        <v>45200</v>
      </c>
      <c r="B575" s="72">
        <v>4326272</v>
      </c>
      <c r="C575" s="71" t="s">
        <v>463</v>
      </c>
      <c r="D575" s="71" t="s">
        <v>462</v>
      </c>
      <c r="E575" s="73">
        <v>45015</v>
      </c>
      <c r="F575" s="72">
        <v>2021</v>
      </c>
      <c r="G575" s="72">
        <v>2022</v>
      </c>
      <c r="H575" s="71" t="s">
        <v>1603</v>
      </c>
      <c r="I575" s="71" t="s">
        <v>9</v>
      </c>
    </row>
    <row r="576" spans="1:9">
      <c r="A576" s="73">
        <v>45200</v>
      </c>
      <c r="B576" s="72">
        <v>4575491</v>
      </c>
      <c r="C576" s="71" t="s">
        <v>451</v>
      </c>
      <c r="D576" s="71" t="s">
        <v>450</v>
      </c>
      <c r="E576" s="73">
        <v>45076</v>
      </c>
      <c r="F576" s="72">
        <v>2022</v>
      </c>
      <c r="G576" s="72">
        <v>2023</v>
      </c>
      <c r="H576" s="71" t="s">
        <v>1600</v>
      </c>
      <c r="I576" s="71" t="s">
        <v>10</v>
      </c>
    </row>
    <row r="577" spans="1:9">
      <c r="A577" s="73">
        <v>45200</v>
      </c>
      <c r="B577" s="72">
        <v>4587398</v>
      </c>
      <c r="C577" s="71" t="s">
        <v>449</v>
      </c>
      <c r="D577" s="71" t="s">
        <v>448</v>
      </c>
      <c r="E577" s="73">
        <v>44930</v>
      </c>
      <c r="F577" s="72">
        <v>2021</v>
      </c>
      <c r="G577" s="72">
        <v>2022</v>
      </c>
      <c r="H577" s="71" t="s">
        <v>1602</v>
      </c>
      <c r="I577" s="71" t="s">
        <v>4</v>
      </c>
    </row>
    <row r="578" spans="1:9">
      <c r="A578" s="73">
        <v>45200</v>
      </c>
      <c r="B578" s="72">
        <v>4570676</v>
      </c>
      <c r="C578" s="71" t="s">
        <v>493</v>
      </c>
      <c r="D578" s="71" t="s">
        <v>492</v>
      </c>
      <c r="E578" s="73">
        <v>44806</v>
      </c>
      <c r="F578" s="72">
        <v>2021</v>
      </c>
      <c r="G578" s="72">
        <v>2022</v>
      </c>
      <c r="H578" s="71" t="s">
        <v>1600</v>
      </c>
      <c r="I578" s="71" t="s">
        <v>10</v>
      </c>
    </row>
    <row r="579" spans="1:9">
      <c r="A579" s="73">
        <v>45200</v>
      </c>
      <c r="B579" s="72">
        <v>4577616</v>
      </c>
      <c r="C579" s="71" t="s">
        <v>461</v>
      </c>
      <c r="D579" s="71" t="s">
        <v>460</v>
      </c>
      <c r="E579" s="73">
        <v>44918</v>
      </c>
      <c r="F579" s="72">
        <v>2021</v>
      </c>
      <c r="G579" s="72">
        <v>2022</v>
      </c>
      <c r="H579" s="71" t="s">
        <v>1600</v>
      </c>
      <c r="I579" s="71" t="s">
        <v>10</v>
      </c>
    </row>
    <row r="580" spans="1:9">
      <c r="A580" s="73">
        <v>45200</v>
      </c>
      <c r="B580" s="72">
        <v>4436675</v>
      </c>
      <c r="C580" s="71" t="s">
        <v>455</v>
      </c>
      <c r="D580" s="71" t="s">
        <v>454</v>
      </c>
      <c r="E580" s="73">
        <v>44628</v>
      </c>
      <c r="F580" s="72">
        <v>2021</v>
      </c>
      <c r="G580" s="72">
        <v>2021</v>
      </c>
      <c r="H580" s="71" t="s">
        <v>1600</v>
      </c>
      <c r="I580" s="71" t="s">
        <v>10</v>
      </c>
    </row>
    <row r="581" spans="1:9">
      <c r="A581" s="73">
        <v>45200</v>
      </c>
      <c r="B581" s="72">
        <v>4851597</v>
      </c>
      <c r="C581" s="71" t="s">
        <v>457</v>
      </c>
      <c r="D581" s="71" t="s">
        <v>456</v>
      </c>
      <c r="E581" s="73">
        <v>45072</v>
      </c>
      <c r="F581" s="72">
        <v>2022</v>
      </c>
      <c r="G581" s="72">
        <v>2023</v>
      </c>
      <c r="H581" s="71" t="s">
        <v>1600</v>
      </c>
      <c r="I581" s="71" t="s">
        <v>10</v>
      </c>
    </row>
    <row r="582" spans="1:9">
      <c r="A582" s="73">
        <v>45200</v>
      </c>
      <c r="B582" s="72">
        <v>4319929</v>
      </c>
      <c r="C582" s="71" t="s">
        <v>441</v>
      </c>
      <c r="D582" s="71" t="s">
        <v>440</v>
      </c>
      <c r="E582" s="73">
        <v>44664</v>
      </c>
      <c r="F582" s="72">
        <v>2021</v>
      </c>
      <c r="G582" s="72">
        <v>2021</v>
      </c>
      <c r="H582" s="71" t="s">
        <v>1600</v>
      </c>
      <c r="I582" s="71" t="s">
        <v>10</v>
      </c>
    </row>
    <row r="583" spans="1:9">
      <c r="A583" s="73">
        <v>45200</v>
      </c>
      <c r="B583" s="72">
        <v>4212490</v>
      </c>
      <c r="C583" s="71" t="s">
        <v>445</v>
      </c>
      <c r="D583" s="71" t="s">
        <v>444</v>
      </c>
      <c r="E583" s="73">
        <v>44567</v>
      </c>
      <c r="F583" s="72">
        <v>2020</v>
      </c>
      <c r="G583" s="72">
        <v>2021</v>
      </c>
      <c r="H583" s="71" t="s">
        <v>1600</v>
      </c>
      <c r="I583" s="71" t="s">
        <v>10</v>
      </c>
    </row>
    <row r="584" spans="1:9">
      <c r="A584" s="73">
        <v>45200</v>
      </c>
      <c r="B584" s="72">
        <v>4561978</v>
      </c>
      <c r="C584" s="71" t="s">
        <v>437</v>
      </c>
      <c r="D584" s="71" t="s">
        <v>436</v>
      </c>
      <c r="E584" s="73">
        <v>44827</v>
      </c>
      <c r="F584" s="72">
        <v>2021</v>
      </c>
      <c r="G584" s="72">
        <v>2022</v>
      </c>
      <c r="H584" s="71" t="s">
        <v>1604</v>
      </c>
      <c r="I584" s="71" t="s">
        <v>14</v>
      </c>
    </row>
    <row r="585" spans="1:9">
      <c r="A585" s="73">
        <v>45200</v>
      </c>
      <c r="B585" s="72">
        <v>4355800</v>
      </c>
      <c r="C585" s="71" t="s">
        <v>453</v>
      </c>
      <c r="D585" s="71" t="s">
        <v>452</v>
      </c>
      <c r="E585" s="73">
        <v>44959</v>
      </c>
      <c r="F585" s="72">
        <v>2021</v>
      </c>
      <c r="G585" s="72">
        <v>2022</v>
      </c>
      <c r="H585" s="71" t="s">
        <v>1606</v>
      </c>
      <c r="I585" s="71" t="s">
        <v>15</v>
      </c>
    </row>
    <row r="586" spans="1:9">
      <c r="A586" s="73">
        <v>45200</v>
      </c>
      <c r="B586" s="72">
        <v>4684060</v>
      </c>
      <c r="C586" s="71" t="s">
        <v>1706</v>
      </c>
      <c r="D586" s="71" t="s">
        <v>1707</v>
      </c>
      <c r="E586" s="73">
        <v>45196</v>
      </c>
      <c r="F586" s="72">
        <v>2022</v>
      </c>
      <c r="G586" s="72">
        <v>2023</v>
      </c>
      <c r="H586" s="71" t="s">
        <v>1600</v>
      </c>
      <c r="I586" s="71" t="s">
        <v>10</v>
      </c>
    </row>
    <row r="587" spans="1:9">
      <c r="A587" s="73">
        <v>45200</v>
      </c>
      <c r="B587" s="72">
        <v>4974226</v>
      </c>
      <c r="C587" s="71" t="s">
        <v>1708</v>
      </c>
      <c r="D587" s="71" t="s">
        <v>1709</v>
      </c>
      <c r="E587" s="73">
        <v>45212</v>
      </c>
      <c r="F587" s="72">
        <v>2023</v>
      </c>
      <c r="G587" s="72">
        <v>2023</v>
      </c>
      <c r="H587" s="71" t="s">
        <v>1603</v>
      </c>
      <c r="I587" s="71" t="s">
        <v>9</v>
      </c>
    </row>
    <row r="588" spans="1:9">
      <c r="A588" s="73">
        <v>45200</v>
      </c>
      <c r="B588" s="72">
        <v>4502964</v>
      </c>
      <c r="C588" s="71" t="s">
        <v>1710</v>
      </c>
      <c r="D588" s="71" t="s">
        <v>1711</v>
      </c>
      <c r="E588" s="73">
        <v>45202</v>
      </c>
      <c r="F588" s="72">
        <v>2021</v>
      </c>
      <c r="G588" s="72">
        <v>2023</v>
      </c>
      <c r="H588" s="71" t="s">
        <v>1600</v>
      </c>
      <c r="I588" s="71" t="s">
        <v>10</v>
      </c>
    </row>
    <row r="589" spans="1:9">
      <c r="A589" s="73">
        <v>45200</v>
      </c>
      <c r="B589" s="72">
        <v>4585256</v>
      </c>
      <c r="C589" s="71" t="s">
        <v>459</v>
      </c>
      <c r="D589" s="71" t="s">
        <v>458</v>
      </c>
      <c r="E589" s="73">
        <v>44897</v>
      </c>
      <c r="F589" s="72">
        <v>2022</v>
      </c>
      <c r="G589" s="72">
        <v>2022</v>
      </c>
      <c r="H589" s="71" t="s">
        <v>1603</v>
      </c>
      <c r="I589" s="71" t="s">
        <v>9</v>
      </c>
    </row>
    <row r="590" spans="1:9">
      <c r="A590" s="73">
        <v>45200</v>
      </c>
      <c r="B590" s="72">
        <v>4481485</v>
      </c>
      <c r="C590" s="71" t="s">
        <v>439</v>
      </c>
      <c r="D590" s="71" t="s">
        <v>438</v>
      </c>
      <c r="E590" s="73">
        <v>44788</v>
      </c>
      <c r="F590" s="72">
        <v>2021</v>
      </c>
      <c r="G590" s="72">
        <v>2022</v>
      </c>
      <c r="H590" s="71" t="s">
        <v>1600</v>
      </c>
      <c r="I590" s="71" t="s">
        <v>10</v>
      </c>
    </row>
    <row r="591" spans="1:9">
      <c r="A591" s="73">
        <v>45200</v>
      </c>
      <c r="B591" s="72">
        <v>4317061</v>
      </c>
      <c r="C591" s="71" t="s">
        <v>443</v>
      </c>
      <c r="D591" s="71" t="s">
        <v>442</v>
      </c>
      <c r="E591" s="73">
        <v>44453</v>
      </c>
      <c r="F591" s="72">
        <v>2020</v>
      </c>
      <c r="G591" s="72">
        <v>2021</v>
      </c>
      <c r="H591" s="71" t="s">
        <v>1603</v>
      </c>
      <c r="I591" s="71" t="s">
        <v>9</v>
      </c>
    </row>
    <row r="592" spans="1:9">
      <c r="A592" s="73">
        <v>45200</v>
      </c>
      <c r="B592" s="72">
        <v>4664599</v>
      </c>
      <c r="C592" s="71" t="s">
        <v>435</v>
      </c>
      <c r="D592" s="71" t="s">
        <v>434</v>
      </c>
      <c r="E592" s="73">
        <v>45124</v>
      </c>
      <c r="F592" s="72">
        <v>2022</v>
      </c>
      <c r="G592" s="72">
        <v>2023</v>
      </c>
      <c r="H592" s="71" t="s">
        <v>1600</v>
      </c>
      <c r="I592" s="71" t="s">
        <v>10</v>
      </c>
    </row>
    <row r="593" spans="1:9">
      <c r="A593" s="73">
        <v>45200</v>
      </c>
      <c r="B593" s="72">
        <v>4418258</v>
      </c>
      <c r="C593" s="71" t="s">
        <v>427</v>
      </c>
      <c r="D593" s="71" t="s">
        <v>426</v>
      </c>
      <c r="E593" s="73">
        <v>44750</v>
      </c>
      <c r="F593" s="72">
        <v>2021</v>
      </c>
      <c r="G593" s="72">
        <v>2022</v>
      </c>
      <c r="H593" s="71" t="s">
        <v>1603</v>
      </c>
      <c r="I593" s="71" t="s">
        <v>9</v>
      </c>
    </row>
    <row r="594" spans="1:9">
      <c r="A594" s="73">
        <v>45200</v>
      </c>
      <c r="B594" s="72">
        <v>4688208</v>
      </c>
      <c r="C594" s="71" t="s">
        <v>401</v>
      </c>
      <c r="D594" s="71" t="s">
        <v>400</v>
      </c>
      <c r="E594" s="73">
        <v>45142</v>
      </c>
      <c r="F594" s="72">
        <v>2022</v>
      </c>
      <c r="G594" s="72">
        <v>2023</v>
      </c>
      <c r="H594" s="71" t="s">
        <v>1600</v>
      </c>
      <c r="I594" s="71" t="s">
        <v>10</v>
      </c>
    </row>
    <row r="595" spans="1:9">
      <c r="A595" s="73">
        <v>45200</v>
      </c>
      <c r="B595" s="72">
        <v>4052933</v>
      </c>
      <c r="C595" s="71" t="s">
        <v>447</v>
      </c>
      <c r="D595" s="71" t="s">
        <v>446</v>
      </c>
      <c r="E595" s="73">
        <v>45077</v>
      </c>
      <c r="F595" s="72">
        <v>2020</v>
      </c>
      <c r="G595" s="72">
        <v>2023</v>
      </c>
      <c r="H595" s="71" t="s">
        <v>1601</v>
      </c>
      <c r="I595" s="71" t="s">
        <v>13</v>
      </c>
    </row>
    <row r="596" spans="1:9">
      <c r="A596" s="73">
        <v>45200</v>
      </c>
      <c r="B596" s="72">
        <v>4918333</v>
      </c>
      <c r="C596" s="71" t="s">
        <v>412</v>
      </c>
      <c r="D596" s="71" t="s">
        <v>411</v>
      </c>
      <c r="E596" s="73">
        <v>45174</v>
      </c>
      <c r="F596" s="72">
        <v>2023</v>
      </c>
      <c r="G596" s="72">
        <v>2023</v>
      </c>
      <c r="H596" s="71" t="s">
        <v>1602</v>
      </c>
      <c r="I596" s="71" t="s">
        <v>4</v>
      </c>
    </row>
    <row r="597" spans="1:9">
      <c r="A597" s="73">
        <v>45200</v>
      </c>
      <c r="B597" s="72">
        <v>4538107</v>
      </c>
      <c r="C597" s="71" t="s">
        <v>425</v>
      </c>
      <c r="D597" s="71" t="s">
        <v>424</v>
      </c>
      <c r="E597" s="73">
        <v>45141</v>
      </c>
      <c r="F597" s="72">
        <v>2021</v>
      </c>
      <c r="G597" s="72">
        <v>2023</v>
      </c>
      <c r="H597" s="71" t="s">
        <v>1600</v>
      </c>
      <c r="I597" s="71" t="s">
        <v>10</v>
      </c>
    </row>
    <row r="598" spans="1:9">
      <c r="A598" s="73">
        <v>45200</v>
      </c>
      <c r="B598" s="72">
        <v>4210061</v>
      </c>
      <c r="C598" s="71" t="s">
        <v>397</v>
      </c>
      <c r="D598" s="71" t="s">
        <v>396</v>
      </c>
      <c r="E598" s="73">
        <v>44404</v>
      </c>
      <c r="F598" s="72">
        <v>2020</v>
      </c>
      <c r="G598" s="72">
        <v>2021</v>
      </c>
      <c r="H598" s="71" t="s">
        <v>1606</v>
      </c>
      <c r="I598" s="71" t="s">
        <v>15</v>
      </c>
    </row>
    <row r="599" spans="1:9">
      <c r="A599" s="73">
        <v>45200</v>
      </c>
      <c r="B599" s="72">
        <v>4212696</v>
      </c>
      <c r="C599" s="71" t="s">
        <v>421</v>
      </c>
      <c r="D599" s="71" t="s">
        <v>420</v>
      </c>
      <c r="E599" s="73">
        <v>44399</v>
      </c>
      <c r="F599" s="72">
        <v>2020</v>
      </c>
      <c r="G599" s="72">
        <v>2021</v>
      </c>
      <c r="H599" s="71" t="s">
        <v>1606</v>
      </c>
      <c r="I599" s="71" t="s">
        <v>15</v>
      </c>
    </row>
    <row r="600" spans="1:9">
      <c r="A600" s="73">
        <v>45200</v>
      </c>
      <c r="B600" s="72">
        <v>4135234</v>
      </c>
      <c r="C600" s="71" t="s">
        <v>399</v>
      </c>
      <c r="D600" s="71" t="s">
        <v>398</v>
      </c>
      <c r="E600" s="73">
        <v>44628</v>
      </c>
      <c r="F600" s="72">
        <v>2020</v>
      </c>
      <c r="G600" s="72">
        <v>2021</v>
      </c>
      <c r="H600" s="71" t="s">
        <v>1600</v>
      </c>
      <c r="I600" s="71" t="s">
        <v>10</v>
      </c>
    </row>
    <row r="601" spans="1:9">
      <c r="A601" s="73">
        <v>45200</v>
      </c>
      <c r="B601" s="72">
        <v>4521716</v>
      </c>
      <c r="C601" s="71" t="s">
        <v>414</v>
      </c>
      <c r="D601" s="71" t="s">
        <v>413</v>
      </c>
      <c r="E601" s="73">
        <v>45120</v>
      </c>
      <c r="F601" s="72">
        <v>2021</v>
      </c>
      <c r="G601" s="72">
        <v>2023</v>
      </c>
      <c r="H601" s="71" t="s">
        <v>1606</v>
      </c>
      <c r="I601" s="71" t="s">
        <v>15</v>
      </c>
    </row>
    <row r="602" spans="1:9">
      <c r="A602" s="73">
        <v>45200</v>
      </c>
      <c r="B602" s="72">
        <v>4690712</v>
      </c>
      <c r="C602" s="71" t="s">
        <v>423</v>
      </c>
      <c r="D602" s="71" t="s">
        <v>422</v>
      </c>
      <c r="E602" s="73">
        <v>44855</v>
      </c>
      <c r="F602" s="72">
        <v>2022</v>
      </c>
      <c r="G602" s="72">
        <v>2022</v>
      </c>
      <c r="H602" s="71" t="s">
        <v>1601</v>
      </c>
      <c r="I602" s="71" t="s">
        <v>13</v>
      </c>
    </row>
    <row r="603" spans="1:9">
      <c r="A603" s="73">
        <v>45200</v>
      </c>
      <c r="B603" s="72">
        <v>4268222</v>
      </c>
      <c r="C603" s="71" t="s">
        <v>433</v>
      </c>
      <c r="D603" s="71" t="s">
        <v>432</v>
      </c>
      <c r="E603" s="73">
        <v>44645</v>
      </c>
      <c r="F603" s="72">
        <v>2020</v>
      </c>
      <c r="G603" s="72">
        <v>2021</v>
      </c>
      <c r="H603" s="71" t="s">
        <v>1600</v>
      </c>
      <c r="I603" s="71" t="s">
        <v>10</v>
      </c>
    </row>
    <row r="604" spans="1:9">
      <c r="A604" s="73">
        <v>45200</v>
      </c>
      <c r="B604" s="72">
        <v>4456544</v>
      </c>
      <c r="C604" s="71" t="s">
        <v>407</v>
      </c>
      <c r="D604" s="71" t="s">
        <v>406</v>
      </c>
      <c r="E604" s="73">
        <v>44778</v>
      </c>
      <c r="F604" s="72">
        <v>2021</v>
      </c>
      <c r="G604" s="72">
        <v>2022</v>
      </c>
      <c r="H604" s="71" t="s">
        <v>1606</v>
      </c>
      <c r="I604" s="71" t="s">
        <v>15</v>
      </c>
    </row>
    <row r="605" spans="1:9">
      <c r="A605" s="73">
        <v>45200</v>
      </c>
      <c r="B605" s="72">
        <v>4632027</v>
      </c>
      <c r="C605" s="71" t="s">
        <v>403</v>
      </c>
      <c r="D605" s="71" t="s">
        <v>402</v>
      </c>
      <c r="E605" s="73">
        <v>45065</v>
      </c>
      <c r="F605" s="72">
        <v>2022</v>
      </c>
      <c r="G605" s="72">
        <v>2023</v>
      </c>
      <c r="H605" s="71" t="s">
        <v>1600</v>
      </c>
      <c r="I605" s="71" t="s">
        <v>10</v>
      </c>
    </row>
    <row r="606" spans="1:9">
      <c r="A606" s="73">
        <v>45200</v>
      </c>
      <c r="B606" s="72">
        <v>4530905</v>
      </c>
      <c r="C606" s="71" t="s">
        <v>391</v>
      </c>
      <c r="D606" s="71" t="s">
        <v>390</v>
      </c>
      <c r="E606" s="73">
        <v>44894</v>
      </c>
      <c r="F606" s="72">
        <v>2021</v>
      </c>
      <c r="G606" s="72">
        <v>2022</v>
      </c>
      <c r="H606" s="71" t="s">
        <v>1601</v>
      </c>
      <c r="I606" s="71" t="s">
        <v>13</v>
      </c>
    </row>
    <row r="607" spans="1:9">
      <c r="A607" s="73">
        <v>45200</v>
      </c>
      <c r="B607" s="72">
        <v>4541492</v>
      </c>
      <c r="C607" s="71" t="s">
        <v>405</v>
      </c>
      <c r="D607" s="71" t="s">
        <v>404</v>
      </c>
      <c r="E607" s="73">
        <v>45124</v>
      </c>
      <c r="F607" s="72">
        <v>2021</v>
      </c>
      <c r="G607" s="72">
        <v>2023</v>
      </c>
      <c r="H607" s="71" t="s">
        <v>1601</v>
      </c>
      <c r="I607" s="71" t="s">
        <v>13</v>
      </c>
    </row>
    <row r="608" spans="1:9">
      <c r="A608" s="73">
        <v>45200</v>
      </c>
      <c r="B608" s="72">
        <v>4426971</v>
      </c>
      <c r="C608" s="71" t="s">
        <v>431</v>
      </c>
      <c r="D608" s="71" t="s">
        <v>430</v>
      </c>
      <c r="E608" s="73">
        <v>44988</v>
      </c>
      <c r="F608" s="72">
        <v>2021</v>
      </c>
      <c r="G608" s="72">
        <v>2022</v>
      </c>
      <c r="H608" s="71" t="s">
        <v>1600</v>
      </c>
      <c r="I608" s="71" t="s">
        <v>10</v>
      </c>
    </row>
    <row r="609" spans="1:9">
      <c r="A609" s="73">
        <v>45200</v>
      </c>
      <c r="B609" s="72">
        <v>4572749</v>
      </c>
      <c r="C609" s="71" t="s">
        <v>1712</v>
      </c>
      <c r="D609" s="71" t="s">
        <v>1713</v>
      </c>
      <c r="E609" s="73">
        <v>45212</v>
      </c>
      <c r="F609" s="72">
        <v>2021</v>
      </c>
      <c r="G609" s="72">
        <v>2023</v>
      </c>
      <c r="H609" s="71" t="s">
        <v>1604</v>
      </c>
      <c r="I609" s="71" t="s">
        <v>14</v>
      </c>
    </row>
    <row r="610" spans="1:9">
      <c r="A610" s="73">
        <v>45200</v>
      </c>
      <c r="B610" s="72">
        <v>4415973</v>
      </c>
      <c r="C610" s="71" t="s">
        <v>393</v>
      </c>
      <c r="D610" s="71" t="s">
        <v>392</v>
      </c>
      <c r="E610" s="73">
        <v>44705</v>
      </c>
      <c r="F610" s="72">
        <v>2021</v>
      </c>
      <c r="G610" s="72">
        <v>2022</v>
      </c>
      <c r="H610" s="71" t="s">
        <v>1600</v>
      </c>
      <c r="I610" s="71" t="s">
        <v>10</v>
      </c>
    </row>
    <row r="611" spans="1:9">
      <c r="A611" s="73">
        <v>45200</v>
      </c>
      <c r="B611" s="72">
        <v>4601245</v>
      </c>
      <c r="C611" s="71" t="s">
        <v>429</v>
      </c>
      <c r="D611" s="71" t="s">
        <v>428</v>
      </c>
      <c r="E611" s="73">
        <v>44943</v>
      </c>
      <c r="F611" s="72">
        <v>2022</v>
      </c>
      <c r="G611" s="72">
        <v>2022</v>
      </c>
      <c r="H611" s="71" t="s">
        <v>1603</v>
      </c>
      <c r="I611" s="71" t="s">
        <v>9</v>
      </c>
    </row>
    <row r="612" spans="1:9">
      <c r="A612" s="73">
        <v>45200</v>
      </c>
      <c r="B612" s="72">
        <v>4332554</v>
      </c>
      <c r="C612" s="71" t="s">
        <v>419</v>
      </c>
      <c r="D612" s="71" t="s">
        <v>418</v>
      </c>
      <c r="E612" s="73">
        <v>44988</v>
      </c>
      <c r="F612" s="72">
        <v>2021</v>
      </c>
      <c r="G612" s="72">
        <v>2022</v>
      </c>
      <c r="H612" s="71" t="s">
        <v>1600</v>
      </c>
      <c r="I612" s="71" t="s">
        <v>10</v>
      </c>
    </row>
    <row r="613" spans="1:9">
      <c r="A613" s="73">
        <v>45200</v>
      </c>
      <c r="B613" s="72">
        <v>4408772</v>
      </c>
      <c r="C613" s="71" t="s">
        <v>395</v>
      </c>
      <c r="D613" s="71" t="s">
        <v>394</v>
      </c>
      <c r="E613" s="73">
        <v>45006</v>
      </c>
      <c r="F613" s="72">
        <v>2021</v>
      </c>
      <c r="G613" s="72">
        <v>2022</v>
      </c>
      <c r="H613" s="71" t="s">
        <v>1600</v>
      </c>
      <c r="I613" s="71" t="s">
        <v>10</v>
      </c>
    </row>
    <row r="614" spans="1:9">
      <c r="A614" s="73">
        <v>45200</v>
      </c>
      <c r="B614" s="72">
        <v>4474293</v>
      </c>
      <c r="C614" s="71" t="s">
        <v>416</v>
      </c>
      <c r="D614" s="71" t="s">
        <v>415</v>
      </c>
      <c r="E614" s="73">
        <v>44806</v>
      </c>
      <c r="F614" s="72">
        <v>2021</v>
      </c>
      <c r="G614" s="72">
        <v>2022</v>
      </c>
      <c r="H614" s="71" t="s">
        <v>1600</v>
      </c>
      <c r="I614" s="71" t="s">
        <v>10</v>
      </c>
    </row>
    <row r="615" spans="1:9">
      <c r="A615" s="73">
        <v>45200</v>
      </c>
      <c r="B615" s="72">
        <v>4608621</v>
      </c>
      <c r="C615" s="71" t="s">
        <v>339</v>
      </c>
      <c r="D615" s="71" t="s">
        <v>338</v>
      </c>
      <c r="E615" s="73">
        <v>45056</v>
      </c>
      <c r="F615" s="72">
        <v>2022</v>
      </c>
      <c r="G615" s="72">
        <v>2023</v>
      </c>
      <c r="H615" s="71" t="s">
        <v>1600</v>
      </c>
      <c r="I615" s="71" t="s">
        <v>10</v>
      </c>
    </row>
    <row r="616" spans="1:9">
      <c r="A616" s="73">
        <v>45200</v>
      </c>
      <c r="B616" s="72">
        <v>4351870</v>
      </c>
      <c r="C616" s="71" t="s">
        <v>361</v>
      </c>
      <c r="D616" s="71" t="s">
        <v>360</v>
      </c>
      <c r="E616" s="73">
        <v>45065</v>
      </c>
      <c r="F616" s="72">
        <v>2021</v>
      </c>
      <c r="G616" s="72">
        <v>2023</v>
      </c>
      <c r="H616" s="71" t="s">
        <v>1600</v>
      </c>
      <c r="I616" s="71" t="s">
        <v>10</v>
      </c>
    </row>
    <row r="617" spans="1:9">
      <c r="A617" s="73">
        <v>45200</v>
      </c>
      <c r="B617" s="72">
        <v>4263024</v>
      </c>
      <c r="C617" s="71" t="s">
        <v>383</v>
      </c>
      <c r="D617" s="71" t="s">
        <v>382</v>
      </c>
      <c r="E617" s="73">
        <v>44389</v>
      </c>
      <c r="F617" s="72">
        <v>2020</v>
      </c>
      <c r="G617" s="72">
        <v>2021</v>
      </c>
      <c r="H617" s="71" t="s">
        <v>1604</v>
      </c>
      <c r="I617" s="71" t="s">
        <v>14</v>
      </c>
    </row>
    <row r="618" spans="1:9">
      <c r="A618" s="73">
        <v>45200</v>
      </c>
      <c r="B618" s="72">
        <v>4357346</v>
      </c>
      <c r="C618" s="71" t="s">
        <v>371</v>
      </c>
      <c r="D618" s="71" t="s">
        <v>370</v>
      </c>
      <c r="E618" s="73">
        <v>44950</v>
      </c>
      <c r="F618" s="72">
        <v>2021</v>
      </c>
      <c r="G618" s="72">
        <v>2022</v>
      </c>
      <c r="H618" s="71" t="s">
        <v>1600</v>
      </c>
      <c r="I618" s="71" t="s">
        <v>10</v>
      </c>
    </row>
    <row r="619" spans="1:9">
      <c r="A619" s="73">
        <v>45200</v>
      </c>
      <c r="B619" s="72">
        <v>4696072</v>
      </c>
      <c r="C619" s="71" t="s">
        <v>353</v>
      </c>
      <c r="D619" s="71" t="s">
        <v>352</v>
      </c>
      <c r="E619" s="73">
        <v>44937</v>
      </c>
      <c r="F619" s="72">
        <v>2022</v>
      </c>
      <c r="G619" s="72">
        <v>2022</v>
      </c>
      <c r="H619" s="71" t="s">
        <v>1602</v>
      </c>
      <c r="I619" s="71" t="s">
        <v>4</v>
      </c>
    </row>
    <row r="620" spans="1:9">
      <c r="A620" s="73">
        <v>45200</v>
      </c>
      <c r="B620" s="72">
        <v>4789309</v>
      </c>
      <c r="C620" s="71" t="s">
        <v>345</v>
      </c>
      <c r="D620" s="71" t="s">
        <v>344</v>
      </c>
      <c r="E620" s="73">
        <v>45166</v>
      </c>
      <c r="F620" s="72">
        <v>2022</v>
      </c>
      <c r="G620" s="72">
        <v>2023</v>
      </c>
      <c r="H620" s="71" t="s">
        <v>1600</v>
      </c>
      <c r="I620" s="71" t="s">
        <v>10</v>
      </c>
    </row>
    <row r="621" spans="1:9">
      <c r="A621" s="73">
        <v>45200</v>
      </c>
      <c r="B621" s="72">
        <v>4634761</v>
      </c>
      <c r="C621" s="71" t="s">
        <v>377</v>
      </c>
      <c r="D621" s="71" t="s">
        <v>376</v>
      </c>
      <c r="E621" s="73">
        <v>44818</v>
      </c>
      <c r="F621" s="72">
        <v>2022</v>
      </c>
      <c r="G621" s="72">
        <v>2022</v>
      </c>
      <c r="H621" s="71" t="s">
        <v>1600</v>
      </c>
      <c r="I621" s="71" t="s">
        <v>10</v>
      </c>
    </row>
    <row r="622" spans="1:9">
      <c r="A622" s="73">
        <v>45200</v>
      </c>
      <c r="B622" s="72">
        <v>4127259</v>
      </c>
      <c r="C622" s="71" t="s">
        <v>367</v>
      </c>
      <c r="D622" s="71" t="s">
        <v>366</v>
      </c>
      <c r="E622" s="73">
        <v>44715</v>
      </c>
      <c r="F622" s="72">
        <v>2020</v>
      </c>
      <c r="G622" s="72">
        <v>2022</v>
      </c>
      <c r="H622" s="71" t="s">
        <v>1602</v>
      </c>
      <c r="I622" s="71" t="s">
        <v>4</v>
      </c>
    </row>
    <row r="623" spans="1:9">
      <c r="A623" s="73">
        <v>45200</v>
      </c>
      <c r="B623" s="72">
        <v>4627763</v>
      </c>
      <c r="C623" s="71" t="s">
        <v>1714</v>
      </c>
      <c r="D623" s="71" t="s">
        <v>1715</v>
      </c>
      <c r="E623" s="73">
        <v>45191</v>
      </c>
      <c r="F623" s="72">
        <v>2022</v>
      </c>
      <c r="G623" s="72">
        <v>2023</v>
      </c>
      <c r="H623" s="71" t="s">
        <v>1600</v>
      </c>
      <c r="I623" s="71" t="s">
        <v>10</v>
      </c>
    </row>
    <row r="624" spans="1:9">
      <c r="A624" s="73">
        <v>45200</v>
      </c>
      <c r="B624" s="72">
        <v>4383652</v>
      </c>
      <c r="C624" s="71" t="s">
        <v>359</v>
      </c>
      <c r="D624" s="71" t="s">
        <v>358</v>
      </c>
      <c r="E624" s="73">
        <v>44515</v>
      </c>
      <c r="F624" s="72">
        <v>2021</v>
      </c>
      <c r="G624" s="72">
        <v>2021</v>
      </c>
      <c r="H624" s="71" t="s">
        <v>1600</v>
      </c>
      <c r="I624" s="71" t="s">
        <v>10</v>
      </c>
    </row>
    <row r="625" spans="1:9">
      <c r="A625" s="73">
        <v>45200</v>
      </c>
      <c r="B625" s="72">
        <v>4198494</v>
      </c>
      <c r="C625" s="71" t="s">
        <v>363</v>
      </c>
      <c r="D625" s="71" t="s">
        <v>362</v>
      </c>
      <c r="E625" s="73">
        <v>44993</v>
      </c>
      <c r="F625" s="72">
        <v>2020</v>
      </c>
      <c r="G625" s="72">
        <v>2022</v>
      </c>
      <c r="H625" s="71" t="s">
        <v>1603</v>
      </c>
      <c r="I625" s="71" t="s">
        <v>9</v>
      </c>
    </row>
    <row r="626" spans="1:9">
      <c r="A626" s="73">
        <v>45200</v>
      </c>
      <c r="B626" s="72">
        <v>4224038</v>
      </c>
      <c r="C626" s="71" t="s">
        <v>385</v>
      </c>
      <c r="D626" s="71" t="s">
        <v>384</v>
      </c>
      <c r="E626" s="73">
        <v>44510</v>
      </c>
      <c r="F626" s="72">
        <v>2020</v>
      </c>
      <c r="G626" s="72">
        <v>2021</v>
      </c>
      <c r="H626" s="71" t="s">
        <v>1600</v>
      </c>
      <c r="I626" s="71" t="s">
        <v>10</v>
      </c>
    </row>
    <row r="627" spans="1:9">
      <c r="A627" s="73">
        <v>45200</v>
      </c>
      <c r="B627" s="72">
        <v>4348644</v>
      </c>
      <c r="C627" s="71" t="s">
        <v>343</v>
      </c>
      <c r="D627" s="71" t="s">
        <v>342</v>
      </c>
      <c r="E627" s="73">
        <v>45072</v>
      </c>
      <c r="F627" s="72">
        <v>2021</v>
      </c>
      <c r="G627" s="72">
        <v>2023</v>
      </c>
      <c r="H627" s="71" t="s">
        <v>1606</v>
      </c>
      <c r="I627" s="71" t="s">
        <v>15</v>
      </c>
    </row>
    <row r="628" spans="1:9">
      <c r="A628" s="73">
        <v>45200</v>
      </c>
      <c r="B628" s="72">
        <v>4267200</v>
      </c>
      <c r="C628" s="71" t="s">
        <v>373</v>
      </c>
      <c r="D628" s="71" t="s">
        <v>372</v>
      </c>
      <c r="E628" s="73">
        <v>44404</v>
      </c>
      <c r="F628" s="72">
        <v>2020</v>
      </c>
      <c r="G628" s="72">
        <v>2021</v>
      </c>
      <c r="H628" s="71" t="s">
        <v>1603</v>
      </c>
      <c r="I628" s="71" t="s">
        <v>9</v>
      </c>
    </row>
    <row r="629" spans="1:9">
      <c r="A629" s="73">
        <v>45200</v>
      </c>
      <c r="B629" s="72">
        <v>4621435</v>
      </c>
      <c r="C629" s="71" t="s">
        <v>379</v>
      </c>
      <c r="D629" s="71" t="s">
        <v>378</v>
      </c>
      <c r="E629" s="73">
        <v>44887</v>
      </c>
      <c r="F629" s="72">
        <v>2022</v>
      </c>
      <c r="G629" s="72">
        <v>2022</v>
      </c>
      <c r="H629" s="71" t="s">
        <v>1600</v>
      </c>
      <c r="I629" s="71" t="s">
        <v>10</v>
      </c>
    </row>
    <row r="630" spans="1:9">
      <c r="A630" s="73">
        <v>45200</v>
      </c>
      <c r="B630" s="72">
        <v>4662429</v>
      </c>
      <c r="C630" s="71" t="s">
        <v>375</v>
      </c>
      <c r="D630" s="71" t="s">
        <v>374</v>
      </c>
      <c r="E630" s="73">
        <v>44952</v>
      </c>
      <c r="F630" s="72">
        <v>2022</v>
      </c>
      <c r="G630" s="72">
        <v>2022</v>
      </c>
      <c r="H630" s="71" t="s">
        <v>1603</v>
      </c>
      <c r="I630" s="71" t="s">
        <v>9</v>
      </c>
    </row>
    <row r="631" spans="1:9">
      <c r="A631" s="73">
        <v>45200</v>
      </c>
      <c r="B631" s="72">
        <v>4420130</v>
      </c>
      <c r="C631" s="71" t="s">
        <v>369</v>
      </c>
      <c r="D631" s="71" t="s">
        <v>368</v>
      </c>
      <c r="E631" s="73">
        <v>44775</v>
      </c>
      <c r="F631" s="72">
        <v>2021</v>
      </c>
      <c r="G631" s="72">
        <v>2022</v>
      </c>
      <c r="H631" s="71" t="s">
        <v>1601</v>
      </c>
      <c r="I631" s="71" t="s">
        <v>13</v>
      </c>
    </row>
    <row r="632" spans="1:9">
      <c r="A632" s="73">
        <v>45200</v>
      </c>
      <c r="B632" s="72">
        <v>4421859</v>
      </c>
      <c r="C632" s="71" t="s">
        <v>355</v>
      </c>
      <c r="D632" s="71" t="s">
        <v>354</v>
      </c>
      <c r="E632" s="73">
        <v>44496</v>
      </c>
      <c r="F632" s="72">
        <v>2021</v>
      </c>
      <c r="G632" s="72">
        <v>2021</v>
      </c>
      <c r="H632" s="71" t="s">
        <v>1600</v>
      </c>
      <c r="I632" s="71" t="s">
        <v>10</v>
      </c>
    </row>
    <row r="633" spans="1:9">
      <c r="A633" s="73">
        <v>45200</v>
      </c>
      <c r="B633" s="72">
        <v>4384603</v>
      </c>
      <c r="C633" s="71" t="s">
        <v>357</v>
      </c>
      <c r="D633" s="71" t="s">
        <v>356</v>
      </c>
      <c r="E633" s="73">
        <v>44680</v>
      </c>
      <c r="F633" s="72">
        <v>2021</v>
      </c>
      <c r="G633" s="72">
        <v>2021</v>
      </c>
      <c r="H633" s="71" t="s">
        <v>1603</v>
      </c>
      <c r="I633" s="71" t="s">
        <v>9</v>
      </c>
    </row>
    <row r="634" spans="1:9">
      <c r="A634" s="73">
        <v>45200</v>
      </c>
      <c r="B634" s="72">
        <v>4407685</v>
      </c>
      <c r="C634" s="71" t="s">
        <v>341</v>
      </c>
      <c r="D634" s="71" t="s">
        <v>340</v>
      </c>
      <c r="E634" s="73">
        <v>44841</v>
      </c>
      <c r="F634" s="72">
        <v>2021</v>
      </c>
      <c r="G634" s="72">
        <v>2022</v>
      </c>
      <c r="H634" s="71" t="s">
        <v>1600</v>
      </c>
      <c r="I634" s="71" t="s">
        <v>10</v>
      </c>
    </row>
    <row r="635" spans="1:9">
      <c r="A635" s="73">
        <v>45200</v>
      </c>
      <c r="B635" s="72">
        <v>4260570</v>
      </c>
      <c r="C635" s="71" t="s">
        <v>351</v>
      </c>
      <c r="D635" s="71" t="s">
        <v>350</v>
      </c>
      <c r="E635" s="73">
        <v>44453</v>
      </c>
      <c r="F635" s="72">
        <v>2020</v>
      </c>
      <c r="G635" s="72">
        <v>2021</v>
      </c>
      <c r="H635" s="71" t="s">
        <v>1600</v>
      </c>
      <c r="I635" s="71" t="s">
        <v>10</v>
      </c>
    </row>
    <row r="636" spans="1:9">
      <c r="A636" s="73">
        <v>45200</v>
      </c>
      <c r="B636" s="72">
        <v>4377137</v>
      </c>
      <c r="C636" s="71" t="s">
        <v>381</v>
      </c>
      <c r="D636" s="71" t="s">
        <v>380</v>
      </c>
      <c r="E636" s="73">
        <v>44754</v>
      </c>
      <c r="F636" s="72">
        <v>2021</v>
      </c>
      <c r="G636" s="72">
        <v>2022</v>
      </c>
      <c r="H636" s="71" t="s">
        <v>1600</v>
      </c>
      <c r="I636" s="71" t="s">
        <v>10</v>
      </c>
    </row>
    <row r="637" spans="1:9">
      <c r="A637" s="73">
        <v>45200</v>
      </c>
      <c r="B637" s="72">
        <v>4511442</v>
      </c>
      <c r="C637" s="71" t="s">
        <v>315</v>
      </c>
      <c r="D637" s="71" t="s">
        <v>314</v>
      </c>
      <c r="E637" s="73">
        <v>45001</v>
      </c>
      <c r="F637" s="72">
        <v>2021</v>
      </c>
      <c r="G637" s="72">
        <v>2022</v>
      </c>
      <c r="H637" s="71" t="s">
        <v>1600</v>
      </c>
      <c r="I637" s="71" t="s">
        <v>10</v>
      </c>
    </row>
    <row r="638" spans="1:9">
      <c r="A638" s="73">
        <v>45200</v>
      </c>
      <c r="B638" s="72">
        <v>4192008</v>
      </c>
      <c r="C638" s="71" t="s">
        <v>327</v>
      </c>
      <c r="D638" s="71" t="s">
        <v>326</v>
      </c>
      <c r="E638" s="73">
        <v>45064</v>
      </c>
      <c r="F638" s="72">
        <v>2020</v>
      </c>
      <c r="G638" s="72">
        <v>2023</v>
      </c>
      <c r="H638" s="71" t="s">
        <v>1607</v>
      </c>
      <c r="I638" s="71" t="s">
        <v>12</v>
      </c>
    </row>
    <row r="639" spans="1:9">
      <c r="A639" s="73">
        <v>45200</v>
      </c>
      <c r="B639" s="72">
        <v>3552446</v>
      </c>
      <c r="C639" s="71" t="s">
        <v>1716</v>
      </c>
      <c r="D639" s="71" t="s">
        <v>1717</v>
      </c>
      <c r="E639" s="73">
        <v>43591</v>
      </c>
      <c r="F639" s="72">
        <v>2018</v>
      </c>
      <c r="G639" s="72">
        <v>2019</v>
      </c>
      <c r="H639" s="71" t="s">
        <v>1600</v>
      </c>
      <c r="I639" s="71" t="s">
        <v>10</v>
      </c>
    </row>
    <row r="640" spans="1:9">
      <c r="A640" s="73">
        <v>45200</v>
      </c>
      <c r="B640" s="72">
        <v>4626039</v>
      </c>
      <c r="C640" s="71" t="s">
        <v>323</v>
      </c>
      <c r="D640" s="71" t="s">
        <v>322</v>
      </c>
      <c r="E640" s="73">
        <v>44979</v>
      </c>
      <c r="F640" s="72">
        <v>2022</v>
      </c>
      <c r="G640" s="72">
        <v>2022</v>
      </c>
      <c r="H640" s="71" t="s">
        <v>1602</v>
      </c>
      <c r="I640" s="71" t="s">
        <v>4</v>
      </c>
    </row>
    <row r="641" spans="1:9">
      <c r="A641" s="73">
        <v>45200</v>
      </c>
      <c r="B641" s="72">
        <v>4834872</v>
      </c>
      <c r="C641" s="71" t="s">
        <v>1718</v>
      </c>
      <c r="D641" s="71" t="s">
        <v>1719</v>
      </c>
      <c r="E641" s="73">
        <v>45189</v>
      </c>
      <c r="F641" s="72">
        <v>2022</v>
      </c>
      <c r="G641" s="72">
        <v>2023</v>
      </c>
      <c r="H641" s="71" t="s">
        <v>1600</v>
      </c>
      <c r="I641" s="71" t="s">
        <v>10</v>
      </c>
    </row>
    <row r="642" spans="1:9">
      <c r="A642" s="73">
        <v>45200</v>
      </c>
      <c r="B642" s="72">
        <v>4438028</v>
      </c>
      <c r="C642" s="71" t="s">
        <v>325</v>
      </c>
      <c r="D642" s="71" t="s">
        <v>324</v>
      </c>
      <c r="E642" s="73">
        <v>44966</v>
      </c>
      <c r="F642" s="72">
        <v>2021</v>
      </c>
      <c r="G642" s="72">
        <v>2022</v>
      </c>
      <c r="H642" s="71" t="s">
        <v>1600</v>
      </c>
      <c r="I642" s="71" t="s">
        <v>10</v>
      </c>
    </row>
    <row r="643" spans="1:9">
      <c r="A643" s="73">
        <v>45200</v>
      </c>
      <c r="B643" s="72">
        <v>4975724</v>
      </c>
      <c r="C643" s="71" t="s">
        <v>1720</v>
      </c>
      <c r="D643" s="71" t="s">
        <v>1721</v>
      </c>
      <c r="E643" s="73">
        <v>45190</v>
      </c>
      <c r="F643" s="72">
        <v>2023</v>
      </c>
      <c r="G643" s="72">
        <v>2023</v>
      </c>
      <c r="H643" s="71" t="s">
        <v>1604</v>
      </c>
      <c r="I643" s="71" t="s">
        <v>14</v>
      </c>
    </row>
    <row r="644" spans="1:9">
      <c r="A644" s="73">
        <v>45200</v>
      </c>
      <c r="B644" s="72">
        <v>4176890</v>
      </c>
      <c r="C644" s="71" t="s">
        <v>1722</v>
      </c>
      <c r="D644" s="71" t="s">
        <v>1723</v>
      </c>
      <c r="E644" s="73">
        <v>45182</v>
      </c>
      <c r="F644" s="72">
        <v>2020</v>
      </c>
      <c r="G644" s="72">
        <v>2023</v>
      </c>
      <c r="H644" s="71" t="s">
        <v>1602</v>
      </c>
      <c r="I644" s="71" t="s">
        <v>4</v>
      </c>
    </row>
    <row r="645" spans="1:9">
      <c r="A645" s="73">
        <v>45200</v>
      </c>
      <c r="B645" s="72">
        <v>4748400</v>
      </c>
      <c r="C645" s="71" t="s">
        <v>321</v>
      </c>
      <c r="D645" s="71" t="s">
        <v>320</v>
      </c>
      <c r="E645" s="73">
        <v>45175</v>
      </c>
      <c r="F645" s="72">
        <v>2022</v>
      </c>
      <c r="G645" s="72">
        <v>2023</v>
      </c>
      <c r="H645" s="71" t="s">
        <v>1603</v>
      </c>
      <c r="I645" s="71" t="s">
        <v>9</v>
      </c>
    </row>
    <row r="646" spans="1:9">
      <c r="A646" s="73">
        <v>45200</v>
      </c>
      <c r="B646" s="72">
        <v>4981962</v>
      </c>
      <c r="C646" s="71" t="s">
        <v>335</v>
      </c>
      <c r="D646" s="71" t="s">
        <v>334</v>
      </c>
      <c r="E646" s="73">
        <v>45134</v>
      </c>
      <c r="F646" s="72">
        <v>2023</v>
      </c>
      <c r="G646" s="72">
        <v>2023</v>
      </c>
      <c r="H646" s="71" t="s">
        <v>1600</v>
      </c>
      <c r="I646" s="71" t="s">
        <v>10</v>
      </c>
    </row>
    <row r="647" spans="1:9">
      <c r="A647" s="73">
        <v>45200</v>
      </c>
      <c r="B647" s="72">
        <v>4992805</v>
      </c>
      <c r="C647" s="71" t="s">
        <v>1724</v>
      </c>
      <c r="D647" s="71" t="s">
        <v>1725</v>
      </c>
      <c r="E647" s="73">
        <v>45191</v>
      </c>
      <c r="F647" s="72">
        <v>2023</v>
      </c>
      <c r="G647" s="72">
        <v>2023</v>
      </c>
      <c r="H647" s="71" t="s">
        <v>1603</v>
      </c>
      <c r="I647" s="71" t="s">
        <v>9</v>
      </c>
    </row>
    <row r="648" spans="1:9">
      <c r="A648" s="73">
        <v>45200</v>
      </c>
      <c r="B648" s="72">
        <v>4572573</v>
      </c>
      <c r="C648" s="71" t="s">
        <v>311</v>
      </c>
      <c r="D648" s="71" t="s">
        <v>310</v>
      </c>
      <c r="E648" s="73">
        <v>44791</v>
      </c>
      <c r="F648" s="72">
        <v>2021</v>
      </c>
      <c r="G648" s="72">
        <v>2022</v>
      </c>
      <c r="H648" s="71" t="s">
        <v>1600</v>
      </c>
      <c r="I648" s="71" t="s">
        <v>10</v>
      </c>
    </row>
    <row r="649" spans="1:9">
      <c r="A649" s="73">
        <v>45200</v>
      </c>
      <c r="B649" s="72">
        <v>4559406</v>
      </c>
      <c r="C649" s="71" t="s">
        <v>317</v>
      </c>
      <c r="D649" s="71" t="s">
        <v>316</v>
      </c>
      <c r="E649" s="73">
        <v>45016</v>
      </c>
      <c r="F649" s="72">
        <v>2021</v>
      </c>
      <c r="G649" s="72">
        <v>2022</v>
      </c>
      <c r="H649" s="71" t="s">
        <v>1600</v>
      </c>
      <c r="I649" s="71" t="s">
        <v>10</v>
      </c>
    </row>
    <row r="650" spans="1:9">
      <c r="A650" s="73">
        <v>45200</v>
      </c>
      <c r="B650" s="72">
        <v>4328005</v>
      </c>
      <c r="C650" s="71" t="s">
        <v>337</v>
      </c>
      <c r="D650" s="71" t="s">
        <v>336</v>
      </c>
      <c r="E650" s="73">
        <v>45072</v>
      </c>
      <c r="F650" s="72">
        <v>2021</v>
      </c>
      <c r="G650" s="72">
        <v>2023</v>
      </c>
      <c r="H650" s="71" t="s">
        <v>1603</v>
      </c>
      <c r="I650" s="71" t="s">
        <v>9</v>
      </c>
    </row>
    <row r="651" spans="1:9">
      <c r="A651" s="73">
        <v>45200</v>
      </c>
      <c r="B651" s="72">
        <v>4576632</v>
      </c>
      <c r="C651" s="71" t="s">
        <v>329</v>
      </c>
      <c r="D651" s="71" t="s">
        <v>328</v>
      </c>
      <c r="E651" s="73">
        <v>44826</v>
      </c>
      <c r="F651" s="72">
        <v>2021</v>
      </c>
      <c r="G651" s="72">
        <v>2022</v>
      </c>
      <c r="H651" s="71" t="s">
        <v>1600</v>
      </c>
      <c r="I651" s="71" t="s">
        <v>10</v>
      </c>
    </row>
    <row r="652" spans="1:9">
      <c r="A652" s="73">
        <v>45200</v>
      </c>
      <c r="B652" s="72">
        <v>5033795</v>
      </c>
      <c r="C652" s="71" t="s">
        <v>1726</v>
      </c>
      <c r="D652" s="71" t="s">
        <v>1727</v>
      </c>
      <c r="E652" s="73">
        <v>45202</v>
      </c>
      <c r="F652" s="72">
        <v>2023</v>
      </c>
      <c r="G652" s="72">
        <v>2023</v>
      </c>
      <c r="H652" s="71" t="s">
        <v>1603</v>
      </c>
      <c r="I652" s="71" t="s">
        <v>9</v>
      </c>
    </row>
    <row r="653" spans="1:9">
      <c r="A653" s="73">
        <v>45200</v>
      </c>
      <c r="B653" s="72">
        <v>4537431</v>
      </c>
      <c r="C653" s="71" t="s">
        <v>313</v>
      </c>
      <c r="D653" s="71" t="s">
        <v>312</v>
      </c>
      <c r="E653" s="73">
        <v>44972</v>
      </c>
      <c r="F653" s="72">
        <v>2022</v>
      </c>
      <c r="G653" s="72">
        <v>2022</v>
      </c>
      <c r="H653" s="71" t="s">
        <v>1600</v>
      </c>
      <c r="I653" s="71" t="s">
        <v>10</v>
      </c>
    </row>
    <row r="654" spans="1:9">
      <c r="A654" s="73">
        <v>45200</v>
      </c>
      <c r="B654" s="72">
        <v>4518577</v>
      </c>
      <c r="C654" s="71" t="s">
        <v>331</v>
      </c>
      <c r="D654" s="71" t="s">
        <v>330</v>
      </c>
      <c r="E654" s="73">
        <v>44680</v>
      </c>
      <c r="F654" s="72">
        <v>2021</v>
      </c>
      <c r="G654" s="72">
        <v>2021</v>
      </c>
      <c r="H654" s="71" t="s">
        <v>1606</v>
      </c>
      <c r="I654" s="71" t="s">
        <v>15</v>
      </c>
    </row>
    <row r="655" spans="1:9">
      <c r="A655" s="73">
        <v>45200</v>
      </c>
      <c r="B655" s="72">
        <v>4761106</v>
      </c>
      <c r="C655" s="71" t="s">
        <v>309</v>
      </c>
      <c r="D655" s="71" t="s">
        <v>308</v>
      </c>
      <c r="E655" s="73">
        <v>45058</v>
      </c>
      <c r="F655" s="72">
        <v>2022</v>
      </c>
      <c r="G655" s="72">
        <v>2023</v>
      </c>
      <c r="H655" s="71" t="s">
        <v>1600</v>
      </c>
      <c r="I655" s="71" t="s">
        <v>10</v>
      </c>
    </row>
    <row r="656" spans="1:9">
      <c r="A656" s="73">
        <v>45200</v>
      </c>
      <c r="B656" s="72">
        <v>4328858</v>
      </c>
      <c r="C656" s="71" t="s">
        <v>319</v>
      </c>
      <c r="D656" s="71" t="s">
        <v>318</v>
      </c>
      <c r="E656" s="73">
        <v>45085</v>
      </c>
      <c r="F656" s="72">
        <v>2021</v>
      </c>
      <c r="G656" s="72">
        <v>2023</v>
      </c>
      <c r="H656" s="71" t="s">
        <v>1606</v>
      </c>
      <c r="I656" s="71" t="s">
        <v>15</v>
      </c>
    </row>
    <row r="657" spans="1:9">
      <c r="A657" s="73">
        <v>45200</v>
      </c>
      <c r="B657" s="72">
        <v>4781290</v>
      </c>
      <c r="C657" s="71" t="s">
        <v>1728</v>
      </c>
      <c r="D657" s="71" t="s">
        <v>1729</v>
      </c>
      <c r="E657" s="73">
        <v>45209</v>
      </c>
      <c r="F657" s="72">
        <v>2022</v>
      </c>
      <c r="G657" s="72">
        <v>2023</v>
      </c>
      <c r="H657" s="71" t="s">
        <v>1600</v>
      </c>
      <c r="I657" s="71" t="s">
        <v>10</v>
      </c>
    </row>
    <row r="658" spans="1:9">
      <c r="A658" s="73">
        <v>45200</v>
      </c>
      <c r="B658" s="72">
        <v>4470091</v>
      </c>
      <c r="C658" s="71" t="s">
        <v>261</v>
      </c>
      <c r="D658" s="71" t="s">
        <v>260</v>
      </c>
      <c r="E658" s="73">
        <v>44816</v>
      </c>
      <c r="F658" s="72">
        <v>2021</v>
      </c>
      <c r="G658" s="72">
        <v>2022</v>
      </c>
      <c r="H658" s="71" t="s">
        <v>1600</v>
      </c>
      <c r="I658" s="71" t="s">
        <v>10</v>
      </c>
    </row>
    <row r="659" spans="1:9">
      <c r="A659" s="73">
        <v>45200</v>
      </c>
      <c r="B659" s="72">
        <v>4488570</v>
      </c>
      <c r="C659" s="71" t="s">
        <v>282</v>
      </c>
      <c r="D659" s="71" t="s">
        <v>281</v>
      </c>
      <c r="E659" s="73">
        <v>44903</v>
      </c>
      <c r="F659" s="72">
        <v>2021</v>
      </c>
      <c r="G659" s="72">
        <v>2022</v>
      </c>
      <c r="H659" s="71" t="s">
        <v>1600</v>
      </c>
      <c r="I659" s="71" t="s">
        <v>10</v>
      </c>
    </row>
    <row r="660" spans="1:9">
      <c r="A660" s="73">
        <v>45200</v>
      </c>
      <c r="B660" s="72">
        <v>4580194</v>
      </c>
      <c r="C660" s="71" t="s">
        <v>1730</v>
      </c>
      <c r="D660" s="71" t="s">
        <v>1731</v>
      </c>
      <c r="E660" s="73">
        <v>44944</v>
      </c>
      <c r="F660" s="72">
        <v>2021</v>
      </c>
      <c r="G660" s="72">
        <v>2022</v>
      </c>
      <c r="H660" s="71" t="s">
        <v>1600</v>
      </c>
      <c r="I660" s="71" t="s">
        <v>10</v>
      </c>
    </row>
    <row r="661" spans="1:9">
      <c r="A661" s="73">
        <v>45200</v>
      </c>
      <c r="B661" s="72">
        <v>4804271</v>
      </c>
      <c r="C661" s="71" t="s">
        <v>1732</v>
      </c>
      <c r="D661" s="71" t="s">
        <v>1733</v>
      </c>
      <c r="E661" s="73">
        <v>45181</v>
      </c>
      <c r="F661" s="72">
        <v>2022</v>
      </c>
      <c r="G661" s="72">
        <v>2023</v>
      </c>
      <c r="H661" s="71" t="s">
        <v>1600</v>
      </c>
      <c r="I661" s="71" t="s">
        <v>10</v>
      </c>
    </row>
    <row r="662" spans="1:9">
      <c r="A662" s="73">
        <v>45200</v>
      </c>
      <c r="B662" s="72">
        <v>4471997</v>
      </c>
      <c r="C662" s="71" t="s">
        <v>304</v>
      </c>
      <c r="D662" s="71" t="s">
        <v>303</v>
      </c>
      <c r="E662" s="73">
        <v>44715</v>
      </c>
      <c r="F662" s="72">
        <v>2021</v>
      </c>
      <c r="G662" s="72">
        <v>2022</v>
      </c>
      <c r="H662" s="71" t="s">
        <v>1600</v>
      </c>
      <c r="I662" s="71" t="s">
        <v>10</v>
      </c>
    </row>
    <row r="663" spans="1:9">
      <c r="A663" s="73">
        <v>45200</v>
      </c>
      <c r="B663" s="72">
        <v>4610291</v>
      </c>
      <c r="C663" s="71" t="s">
        <v>298</v>
      </c>
      <c r="D663" s="71" t="s">
        <v>297</v>
      </c>
      <c r="E663" s="73">
        <v>44886</v>
      </c>
      <c r="F663" s="72">
        <v>2022</v>
      </c>
      <c r="G663" s="72">
        <v>2022</v>
      </c>
      <c r="H663" s="71" t="s">
        <v>1601</v>
      </c>
      <c r="I663" s="71" t="s">
        <v>13</v>
      </c>
    </row>
    <row r="664" spans="1:9">
      <c r="A664" s="73">
        <v>45200</v>
      </c>
      <c r="B664" s="72">
        <v>4296510</v>
      </c>
      <c r="C664" s="71" t="s">
        <v>273</v>
      </c>
      <c r="D664" s="71" t="s">
        <v>272</v>
      </c>
      <c r="E664" s="73">
        <v>44579</v>
      </c>
      <c r="F664" s="72">
        <v>2020</v>
      </c>
      <c r="G664" s="72">
        <v>2021</v>
      </c>
      <c r="H664" s="71" t="s">
        <v>1600</v>
      </c>
      <c r="I664" s="71" t="s">
        <v>10</v>
      </c>
    </row>
    <row r="665" spans="1:9">
      <c r="A665" s="73">
        <v>45200</v>
      </c>
      <c r="B665" s="72">
        <v>4371607</v>
      </c>
      <c r="C665" s="71" t="s">
        <v>263</v>
      </c>
      <c r="D665" s="71" t="s">
        <v>262</v>
      </c>
      <c r="E665" s="73">
        <v>44691</v>
      </c>
      <c r="F665" s="72">
        <v>2021</v>
      </c>
      <c r="G665" s="72">
        <v>2022</v>
      </c>
      <c r="H665" s="71" t="s">
        <v>1600</v>
      </c>
      <c r="I665" s="71" t="s">
        <v>10</v>
      </c>
    </row>
    <row r="666" spans="1:9">
      <c r="A666" s="73">
        <v>45200</v>
      </c>
      <c r="B666" s="72">
        <v>4661562</v>
      </c>
      <c r="C666" s="71" t="s">
        <v>290</v>
      </c>
      <c r="D666" s="71" t="s">
        <v>289</v>
      </c>
      <c r="E666" s="73">
        <v>45100</v>
      </c>
      <c r="F666" s="72">
        <v>2022</v>
      </c>
      <c r="G666" s="72">
        <v>2023</v>
      </c>
      <c r="H666" s="71" t="s">
        <v>1604</v>
      </c>
      <c r="I666" s="71" t="s">
        <v>14</v>
      </c>
    </row>
    <row r="667" spans="1:9">
      <c r="A667" s="73">
        <v>45200</v>
      </c>
      <c r="B667" s="72">
        <v>4936163</v>
      </c>
      <c r="C667" s="71" t="s">
        <v>1734</v>
      </c>
      <c r="D667" s="71" t="s">
        <v>1735</v>
      </c>
      <c r="E667" s="73">
        <v>45191</v>
      </c>
      <c r="F667" s="72">
        <v>2023</v>
      </c>
      <c r="G667" s="72">
        <v>2023</v>
      </c>
      <c r="H667" s="71" t="s">
        <v>1601</v>
      </c>
      <c r="I667" s="71" t="s">
        <v>13</v>
      </c>
    </row>
    <row r="668" spans="1:9">
      <c r="A668" s="73">
        <v>45200</v>
      </c>
      <c r="B668" s="72">
        <v>4351574</v>
      </c>
      <c r="C668" s="71" t="s">
        <v>284</v>
      </c>
      <c r="D668" s="71" t="s">
        <v>283</v>
      </c>
      <c r="E668" s="73">
        <v>44462</v>
      </c>
      <c r="F668" s="72">
        <v>2021</v>
      </c>
      <c r="G668" s="72">
        <v>2021</v>
      </c>
      <c r="H668" s="71" t="s">
        <v>1600</v>
      </c>
      <c r="I668" s="71" t="s">
        <v>10</v>
      </c>
    </row>
    <row r="669" spans="1:9">
      <c r="A669" s="73">
        <v>45200</v>
      </c>
      <c r="B669" s="72">
        <v>4221676</v>
      </c>
      <c r="C669" s="71" t="s">
        <v>275</v>
      </c>
      <c r="D669" s="71" t="s">
        <v>274</v>
      </c>
      <c r="E669" s="73">
        <v>44712</v>
      </c>
      <c r="F669" s="72">
        <v>2020</v>
      </c>
      <c r="G669" s="72">
        <v>2022</v>
      </c>
      <c r="H669" s="71" t="s">
        <v>1607</v>
      </c>
      <c r="I669" s="71" t="s">
        <v>12</v>
      </c>
    </row>
    <row r="670" spans="1:9">
      <c r="A670" s="73">
        <v>45200</v>
      </c>
      <c r="B670" s="72">
        <v>4330634</v>
      </c>
      <c r="C670" s="71" t="s">
        <v>307</v>
      </c>
      <c r="D670" s="71" t="s">
        <v>185</v>
      </c>
      <c r="E670" s="73">
        <v>44734</v>
      </c>
      <c r="F670" s="72">
        <v>2021</v>
      </c>
      <c r="G670" s="72">
        <v>2022</v>
      </c>
      <c r="H670" s="71" t="s">
        <v>1600</v>
      </c>
      <c r="I670" s="71" t="s">
        <v>10</v>
      </c>
    </row>
    <row r="671" spans="1:9">
      <c r="A671" s="73">
        <v>45200</v>
      </c>
      <c r="B671" s="72">
        <v>4951066</v>
      </c>
      <c r="C671" s="71" t="s">
        <v>1736</v>
      </c>
      <c r="D671" s="71" t="s">
        <v>1737</v>
      </c>
      <c r="E671" s="73">
        <v>45212</v>
      </c>
      <c r="F671" s="72">
        <v>2023</v>
      </c>
      <c r="G671" s="72">
        <v>2023</v>
      </c>
      <c r="H671" s="71" t="s">
        <v>1603</v>
      </c>
      <c r="I671" s="71" t="s">
        <v>9</v>
      </c>
    </row>
    <row r="672" spans="1:9">
      <c r="A672" s="73">
        <v>45200</v>
      </c>
      <c r="B672" s="72">
        <v>4343793</v>
      </c>
      <c r="C672" s="71" t="s">
        <v>267</v>
      </c>
      <c r="D672" s="71" t="s">
        <v>266</v>
      </c>
      <c r="E672" s="73">
        <v>44599</v>
      </c>
      <c r="F672" s="72">
        <v>2021</v>
      </c>
      <c r="G672" s="72">
        <v>2021</v>
      </c>
      <c r="H672" s="71" t="s">
        <v>1600</v>
      </c>
      <c r="I672" s="71" t="s">
        <v>10</v>
      </c>
    </row>
    <row r="673" spans="1:9">
      <c r="A673" s="73">
        <v>45200</v>
      </c>
      <c r="B673" s="72">
        <v>4325445</v>
      </c>
      <c r="C673" s="71" t="s">
        <v>271</v>
      </c>
      <c r="D673" s="71" t="s">
        <v>270</v>
      </c>
      <c r="E673" s="73">
        <v>44806</v>
      </c>
      <c r="F673" s="72">
        <v>2021</v>
      </c>
      <c r="G673" s="72">
        <v>2022</v>
      </c>
      <c r="H673" s="71" t="s">
        <v>1600</v>
      </c>
      <c r="I673" s="71" t="s">
        <v>10</v>
      </c>
    </row>
    <row r="674" spans="1:9">
      <c r="A674" s="73">
        <v>45200</v>
      </c>
      <c r="B674" s="72">
        <v>4295322</v>
      </c>
      <c r="C674" s="71" t="s">
        <v>292</v>
      </c>
      <c r="D674" s="71" t="s">
        <v>291</v>
      </c>
      <c r="E674" s="73">
        <v>44867</v>
      </c>
      <c r="F674" s="72">
        <v>2020</v>
      </c>
      <c r="G674" s="72">
        <v>2022</v>
      </c>
      <c r="H674" s="71" t="s">
        <v>1600</v>
      </c>
      <c r="I674" s="71" t="s">
        <v>10</v>
      </c>
    </row>
    <row r="675" spans="1:9">
      <c r="A675" s="73">
        <v>45200</v>
      </c>
      <c r="B675" s="72">
        <v>4077522</v>
      </c>
      <c r="C675" s="71" t="s">
        <v>269</v>
      </c>
      <c r="D675" s="71" t="s">
        <v>268</v>
      </c>
      <c r="E675" s="73">
        <v>45077</v>
      </c>
      <c r="F675" s="72">
        <v>2020</v>
      </c>
      <c r="G675" s="72">
        <v>2023</v>
      </c>
      <c r="H675" s="71" t="s">
        <v>1601</v>
      </c>
      <c r="I675" s="71" t="s">
        <v>13</v>
      </c>
    </row>
    <row r="676" spans="1:9">
      <c r="A676" s="73">
        <v>45200</v>
      </c>
      <c r="B676" s="72">
        <v>4454728</v>
      </c>
      <c r="C676" s="71" t="s">
        <v>306</v>
      </c>
      <c r="D676" s="71" t="s">
        <v>305</v>
      </c>
      <c r="E676" s="73">
        <v>45042</v>
      </c>
      <c r="F676" s="72">
        <v>2021</v>
      </c>
      <c r="G676" s="72">
        <v>2022</v>
      </c>
      <c r="H676" s="71" t="s">
        <v>1600</v>
      </c>
      <c r="I676" s="71" t="s">
        <v>10</v>
      </c>
    </row>
    <row r="677" spans="1:9">
      <c r="A677" s="73">
        <v>45200</v>
      </c>
      <c r="B677" s="72">
        <v>4420900</v>
      </c>
      <c r="C677" s="71" t="s">
        <v>300</v>
      </c>
      <c r="D677" s="71" t="s">
        <v>299</v>
      </c>
      <c r="E677" s="73">
        <v>44657</v>
      </c>
      <c r="F677" s="72">
        <v>2021</v>
      </c>
      <c r="G677" s="72">
        <v>2021</v>
      </c>
      <c r="H677" s="71" t="s">
        <v>1603</v>
      </c>
      <c r="I677" s="71" t="s">
        <v>9</v>
      </c>
    </row>
    <row r="678" spans="1:9">
      <c r="A678" s="73">
        <v>45200</v>
      </c>
      <c r="B678" s="72">
        <v>4085270</v>
      </c>
      <c r="C678" s="71" t="s">
        <v>277</v>
      </c>
      <c r="D678" s="71" t="s">
        <v>276</v>
      </c>
      <c r="E678" s="73">
        <v>44938</v>
      </c>
      <c r="F678" s="72">
        <v>2020</v>
      </c>
      <c r="G678" s="72">
        <v>2022</v>
      </c>
      <c r="H678" s="71" t="s">
        <v>1606</v>
      </c>
      <c r="I678" s="71" t="s">
        <v>15</v>
      </c>
    </row>
    <row r="679" spans="1:9">
      <c r="A679" s="73">
        <v>45200</v>
      </c>
      <c r="B679" s="72">
        <v>4256157</v>
      </c>
      <c r="C679" s="71" t="s">
        <v>294</v>
      </c>
      <c r="D679" s="71" t="s">
        <v>293</v>
      </c>
      <c r="E679" s="73">
        <v>44686</v>
      </c>
      <c r="F679" s="72">
        <v>2020</v>
      </c>
      <c r="G679" s="72">
        <v>2022</v>
      </c>
      <c r="H679" s="71" t="s">
        <v>1600</v>
      </c>
      <c r="I679" s="71" t="s">
        <v>10</v>
      </c>
    </row>
    <row r="680" spans="1:9">
      <c r="A680" s="73">
        <v>45200</v>
      </c>
      <c r="B680" s="72">
        <v>4537368</v>
      </c>
      <c r="C680" s="71" t="s">
        <v>280</v>
      </c>
      <c r="D680" s="71" t="s">
        <v>279</v>
      </c>
      <c r="E680" s="73">
        <v>45014</v>
      </c>
      <c r="F680" s="72">
        <v>2021</v>
      </c>
      <c r="G680" s="72">
        <v>2022</v>
      </c>
      <c r="H680" s="71" t="s">
        <v>1600</v>
      </c>
      <c r="I680" s="71" t="s">
        <v>10</v>
      </c>
    </row>
    <row r="681" spans="1:9">
      <c r="A681" s="73">
        <v>45200</v>
      </c>
      <c r="B681" s="72">
        <v>4782076</v>
      </c>
      <c r="C681" s="71" t="s">
        <v>1738</v>
      </c>
      <c r="D681" s="71" t="s">
        <v>1739</v>
      </c>
      <c r="E681" s="73">
        <v>45209</v>
      </c>
      <c r="F681" s="72">
        <v>2022</v>
      </c>
      <c r="G681" s="72">
        <v>2023</v>
      </c>
      <c r="H681" s="71" t="s">
        <v>1600</v>
      </c>
      <c r="I681" s="71" t="s">
        <v>10</v>
      </c>
    </row>
    <row r="682" spans="1:9">
      <c r="A682" s="73">
        <v>45200</v>
      </c>
      <c r="B682" s="72">
        <v>4622409</v>
      </c>
      <c r="C682" s="71" t="s">
        <v>265</v>
      </c>
      <c r="D682" s="71" t="s">
        <v>264</v>
      </c>
      <c r="E682" s="73">
        <v>45097</v>
      </c>
      <c r="F682" s="72">
        <v>2022</v>
      </c>
      <c r="G682" s="72">
        <v>2023</v>
      </c>
      <c r="H682" s="71" t="s">
        <v>1604</v>
      </c>
      <c r="I682" s="71" t="s">
        <v>14</v>
      </c>
    </row>
    <row r="683" spans="1:9">
      <c r="A683" s="73">
        <v>45200</v>
      </c>
      <c r="B683" s="72">
        <v>4059558</v>
      </c>
      <c r="C683" s="71" t="s">
        <v>296</v>
      </c>
      <c r="D683" s="71" t="s">
        <v>295</v>
      </c>
      <c r="E683" s="73">
        <v>44447</v>
      </c>
      <c r="F683" s="72">
        <v>2020</v>
      </c>
      <c r="G683" s="72">
        <v>2021</v>
      </c>
      <c r="H683" s="71" t="s">
        <v>1600</v>
      </c>
      <c r="I683" s="71" t="s">
        <v>10</v>
      </c>
    </row>
    <row r="684" spans="1:9">
      <c r="A684" s="73">
        <v>45200</v>
      </c>
      <c r="B684" s="72">
        <v>4326615</v>
      </c>
      <c r="C684" s="71" t="s">
        <v>1740</v>
      </c>
      <c r="D684" s="71" t="s">
        <v>1741</v>
      </c>
      <c r="E684" s="73">
        <v>45203</v>
      </c>
      <c r="F684" s="72">
        <v>2021</v>
      </c>
      <c r="G684" s="72">
        <v>2023</v>
      </c>
      <c r="H684" s="71" t="s">
        <v>1600</v>
      </c>
      <c r="I684" s="71" t="s">
        <v>10</v>
      </c>
    </row>
    <row r="685" spans="1:9">
      <c r="A685" s="73">
        <v>45200</v>
      </c>
      <c r="B685" s="72">
        <v>4714125</v>
      </c>
      <c r="C685" s="71" t="s">
        <v>243</v>
      </c>
      <c r="D685" s="71" t="s">
        <v>242</v>
      </c>
      <c r="E685" s="73">
        <v>45071</v>
      </c>
      <c r="F685" s="72">
        <v>2022</v>
      </c>
      <c r="G685" s="72">
        <v>2023</v>
      </c>
      <c r="H685" s="71" t="s">
        <v>1603</v>
      </c>
      <c r="I685" s="71" t="s">
        <v>9</v>
      </c>
    </row>
    <row r="686" spans="1:9">
      <c r="A686" s="73">
        <v>45200</v>
      </c>
      <c r="B686" s="72">
        <v>4522691</v>
      </c>
      <c r="C686" s="71" t="s">
        <v>247</v>
      </c>
      <c r="D686" s="71" t="s">
        <v>246</v>
      </c>
      <c r="E686" s="73">
        <v>44740</v>
      </c>
      <c r="F686" s="72">
        <v>2021</v>
      </c>
      <c r="G686" s="72">
        <v>2022</v>
      </c>
      <c r="H686" s="71" t="s">
        <v>1600</v>
      </c>
      <c r="I686" s="71" t="s">
        <v>10</v>
      </c>
    </row>
    <row r="687" spans="1:9">
      <c r="A687" s="73">
        <v>45200</v>
      </c>
      <c r="B687" s="72">
        <v>4793380</v>
      </c>
      <c r="C687" s="71" t="s">
        <v>241</v>
      </c>
      <c r="D687" s="71" t="s">
        <v>240</v>
      </c>
      <c r="E687" s="73">
        <v>45065</v>
      </c>
      <c r="F687" s="72">
        <v>2022</v>
      </c>
      <c r="G687" s="72">
        <v>2023</v>
      </c>
      <c r="H687" s="71" t="s">
        <v>1600</v>
      </c>
      <c r="I687" s="71" t="s">
        <v>10</v>
      </c>
    </row>
    <row r="688" spans="1:9">
      <c r="A688" s="73">
        <v>45200</v>
      </c>
      <c r="B688" s="72">
        <v>4082343</v>
      </c>
      <c r="C688" s="71" t="s">
        <v>213</v>
      </c>
      <c r="D688" s="71" t="s">
        <v>212</v>
      </c>
      <c r="E688" s="73">
        <v>44727</v>
      </c>
      <c r="F688" s="72">
        <v>2020</v>
      </c>
      <c r="G688" s="72">
        <v>2022</v>
      </c>
      <c r="H688" s="71" t="s">
        <v>1600</v>
      </c>
      <c r="I688" s="71" t="s">
        <v>10</v>
      </c>
    </row>
    <row r="689" spans="1:9">
      <c r="A689" s="73">
        <v>45200</v>
      </c>
      <c r="B689" s="72">
        <v>4697965</v>
      </c>
      <c r="C689" s="71" t="s">
        <v>245</v>
      </c>
      <c r="D689" s="71" t="s">
        <v>244</v>
      </c>
      <c r="E689" s="73">
        <v>45134</v>
      </c>
      <c r="F689" s="72">
        <v>2022</v>
      </c>
      <c r="G689" s="72">
        <v>2023</v>
      </c>
      <c r="H689" s="71" t="s">
        <v>1601</v>
      </c>
      <c r="I689" s="71" t="s">
        <v>13</v>
      </c>
    </row>
    <row r="690" spans="1:9">
      <c r="A690" s="73">
        <v>45200</v>
      </c>
      <c r="B690" s="72">
        <v>4737359</v>
      </c>
      <c r="C690" s="71" t="s">
        <v>233</v>
      </c>
      <c r="D690" s="71" t="s">
        <v>232</v>
      </c>
      <c r="E690" s="73">
        <v>45036</v>
      </c>
      <c r="F690" s="72">
        <v>2022</v>
      </c>
      <c r="G690" s="72">
        <v>2022</v>
      </c>
      <c r="H690" s="71" t="s">
        <v>1603</v>
      </c>
      <c r="I690" s="71" t="s">
        <v>9</v>
      </c>
    </row>
    <row r="691" spans="1:9">
      <c r="A691" s="73">
        <v>45200</v>
      </c>
      <c r="B691" s="72">
        <v>3800829</v>
      </c>
      <c r="C691" s="71" t="s">
        <v>1742</v>
      </c>
      <c r="D691" s="71" t="s">
        <v>1743</v>
      </c>
      <c r="E691" s="73">
        <v>44260</v>
      </c>
      <c r="F691" s="72">
        <v>2019</v>
      </c>
      <c r="G691" s="72">
        <v>2020</v>
      </c>
      <c r="H691" s="71" t="s">
        <v>1603</v>
      </c>
      <c r="I691" s="71" t="s">
        <v>9</v>
      </c>
    </row>
    <row r="692" spans="1:9">
      <c r="A692" s="73">
        <v>45200</v>
      </c>
      <c r="B692" s="72">
        <v>4180946</v>
      </c>
      <c r="C692" s="71" t="s">
        <v>227</v>
      </c>
      <c r="D692" s="71" t="s">
        <v>226</v>
      </c>
      <c r="E692" s="73">
        <v>44209</v>
      </c>
      <c r="F692" s="72">
        <v>2020</v>
      </c>
      <c r="G692" s="72">
        <v>2020</v>
      </c>
      <c r="H692" s="71" t="s">
        <v>1601</v>
      </c>
      <c r="I692" s="71" t="s">
        <v>13</v>
      </c>
    </row>
    <row r="693" spans="1:9">
      <c r="A693" s="73">
        <v>45200</v>
      </c>
      <c r="B693" s="72">
        <v>4420251</v>
      </c>
      <c r="C693" s="71" t="s">
        <v>217</v>
      </c>
      <c r="D693" s="71" t="s">
        <v>216</v>
      </c>
      <c r="E693" s="73">
        <v>45125</v>
      </c>
      <c r="F693" s="72">
        <v>2021</v>
      </c>
      <c r="G693" s="72">
        <v>2023</v>
      </c>
      <c r="H693" s="71" t="s">
        <v>1600</v>
      </c>
      <c r="I693" s="71" t="s">
        <v>10</v>
      </c>
    </row>
    <row r="694" spans="1:9">
      <c r="A694" s="73">
        <v>45200</v>
      </c>
      <c r="B694" s="72">
        <v>4679168</v>
      </c>
      <c r="C694" s="71" t="s">
        <v>1744</v>
      </c>
      <c r="D694" s="71" t="s">
        <v>1745</v>
      </c>
      <c r="E694" s="73">
        <v>45197</v>
      </c>
      <c r="F694" s="72">
        <v>2022</v>
      </c>
      <c r="G694" s="72">
        <v>2023</v>
      </c>
      <c r="H694" s="71" t="s">
        <v>1600</v>
      </c>
      <c r="I694" s="71" t="s">
        <v>10</v>
      </c>
    </row>
    <row r="695" spans="1:9">
      <c r="A695" s="73">
        <v>45200</v>
      </c>
      <c r="B695" s="72">
        <v>4426612</v>
      </c>
      <c r="C695" s="71" t="s">
        <v>225</v>
      </c>
      <c r="D695" s="71" t="s">
        <v>224</v>
      </c>
      <c r="E695" s="73">
        <v>45019</v>
      </c>
      <c r="F695" s="72">
        <v>2021</v>
      </c>
      <c r="G695" s="72">
        <v>2022</v>
      </c>
      <c r="H695" s="71" t="s">
        <v>1603</v>
      </c>
      <c r="I695" s="71" t="s">
        <v>9</v>
      </c>
    </row>
    <row r="696" spans="1:9">
      <c r="A696" s="73">
        <v>45200</v>
      </c>
      <c r="B696" s="72">
        <v>4336934</v>
      </c>
      <c r="C696" s="71" t="s">
        <v>219</v>
      </c>
      <c r="D696" s="71" t="s">
        <v>218</v>
      </c>
      <c r="E696" s="73">
        <v>44403</v>
      </c>
      <c r="F696" s="72">
        <v>2021</v>
      </c>
      <c r="G696" s="72">
        <v>2021</v>
      </c>
      <c r="H696" s="71" t="s">
        <v>1603</v>
      </c>
      <c r="I696" s="71" t="s">
        <v>9</v>
      </c>
    </row>
    <row r="697" spans="1:9">
      <c r="A697" s="73">
        <v>45200</v>
      </c>
      <c r="B697" s="72">
        <v>3997512</v>
      </c>
      <c r="C697" s="71" t="s">
        <v>231</v>
      </c>
      <c r="D697" s="71" t="s">
        <v>230</v>
      </c>
      <c r="E697" s="73">
        <v>44477</v>
      </c>
      <c r="F697" s="72">
        <v>2019</v>
      </c>
      <c r="G697" s="72">
        <v>2021</v>
      </c>
      <c r="H697" s="71" t="s">
        <v>1604</v>
      </c>
      <c r="I697" s="71" t="s">
        <v>14</v>
      </c>
    </row>
    <row r="698" spans="1:9">
      <c r="A698" s="73">
        <v>45200</v>
      </c>
      <c r="B698" s="72">
        <v>4443596</v>
      </c>
      <c r="C698" s="71" t="s">
        <v>237</v>
      </c>
      <c r="D698" s="71" t="s">
        <v>236</v>
      </c>
      <c r="E698" s="73">
        <v>44847</v>
      </c>
      <c r="F698" s="72">
        <v>2022</v>
      </c>
      <c r="G698" s="72">
        <v>2022</v>
      </c>
      <c r="H698" s="71" t="s">
        <v>1600</v>
      </c>
      <c r="I698" s="71" t="s">
        <v>10</v>
      </c>
    </row>
    <row r="699" spans="1:9">
      <c r="A699" s="73">
        <v>45200</v>
      </c>
      <c r="B699" s="72">
        <v>4710353</v>
      </c>
      <c r="C699" s="71" t="s">
        <v>223</v>
      </c>
      <c r="D699" s="71" t="s">
        <v>222</v>
      </c>
      <c r="E699" s="73">
        <v>44896</v>
      </c>
      <c r="F699" s="72">
        <v>2022</v>
      </c>
      <c r="G699" s="72">
        <v>2022</v>
      </c>
      <c r="H699" s="71" t="s">
        <v>1600</v>
      </c>
      <c r="I699" s="71" t="s">
        <v>10</v>
      </c>
    </row>
    <row r="700" spans="1:9">
      <c r="A700" s="73">
        <v>45200</v>
      </c>
      <c r="B700" s="72">
        <v>4574131</v>
      </c>
      <c r="C700" s="71" t="s">
        <v>1746</v>
      </c>
      <c r="D700" s="71" t="s">
        <v>1747</v>
      </c>
      <c r="E700" s="73">
        <v>45182</v>
      </c>
      <c r="F700" s="72">
        <v>2021</v>
      </c>
      <c r="G700" s="72">
        <v>2023</v>
      </c>
      <c r="H700" s="71" t="s">
        <v>1608</v>
      </c>
      <c r="I700" s="71" t="s">
        <v>17</v>
      </c>
    </row>
    <row r="701" spans="1:9">
      <c r="A701" s="73">
        <v>45200</v>
      </c>
      <c r="B701" s="72">
        <v>4333323</v>
      </c>
      <c r="C701" s="71" t="s">
        <v>251</v>
      </c>
      <c r="D701" s="71" t="s">
        <v>250</v>
      </c>
      <c r="E701" s="73">
        <v>44589</v>
      </c>
      <c r="F701" s="72">
        <v>2021</v>
      </c>
      <c r="G701" s="72">
        <v>2021</v>
      </c>
      <c r="H701" s="71" t="s">
        <v>1600</v>
      </c>
      <c r="I701" s="71" t="s">
        <v>10</v>
      </c>
    </row>
    <row r="702" spans="1:9">
      <c r="A702" s="73">
        <v>45200</v>
      </c>
      <c r="B702" s="72">
        <v>4399199</v>
      </c>
      <c r="C702" s="71" t="s">
        <v>255</v>
      </c>
      <c r="D702" s="71" t="s">
        <v>254</v>
      </c>
      <c r="E702" s="73">
        <v>44839</v>
      </c>
      <c r="F702" s="72">
        <v>2021</v>
      </c>
      <c r="G702" s="72">
        <v>2022</v>
      </c>
      <c r="H702" s="71" t="s">
        <v>1607</v>
      </c>
      <c r="I702" s="71" t="s">
        <v>12</v>
      </c>
    </row>
    <row r="703" spans="1:9">
      <c r="A703" s="73">
        <v>45200</v>
      </c>
      <c r="B703" s="72">
        <v>3694861</v>
      </c>
      <c r="C703" s="71" t="s">
        <v>259</v>
      </c>
      <c r="D703" s="71" t="s">
        <v>258</v>
      </c>
      <c r="E703" s="73">
        <v>44685</v>
      </c>
      <c r="F703" s="72">
        <v>2018</v>
      </c>
      <c r="G703" s="72">
        <v>2022</v>
      </c>
      <c r="H703" s="71" t="s">
        <v>1603</v>
      </c>
      <c r="I703" s="71" t="s">
        <v>9</v>
      </c>
    </row>
    <row r="704" spans="1:9">
      <c r="A704" s="73">
        <v>45200</v>
      </c>
      <c r="B704" s="72">
        <v>4533396</v>
      </c>
      <c r="C704" s="71" t="s">
        <v>215</v>
      </c>
      <c r="D704" s="71" t="s">
        <v>214</v>
      </c>
      <c r="E704" s="73">
        <v>44784</v>
      </c>
      <c r="F704" s="72">
        <v>2021</v>
      </c>
      <c r="G704" s="72">
        <v>2022</v>
      </c>
      <c r="H704" s="71" t="s">
        <v>1600</v>
      </c>
      <c r="I704" s="71" t="s">
        <v>10</v>
      </c>
    </row>
    <row r="705" spans="1:9">
      <c r="A705" s="73">
        <v>45200</v>
      </c>
      <c r="B705" s="72">
        <v>4086571</v>
      </c>
      <c r="C705" s="71" t="s">
        <v>1748</v>
      </c>
      <c r="D705" s="71" t="s">
        <v>1749</v>
      </c>
      <c r="E705" s="73">
        <v>44384</v>
      </c>
      <c r="F705" s="72">
        <v>2020</v>
      </c>
      <c r="G705" s="72">
        <v>2021</v>
      </c>
      <c r="H705" s="71" t="s">
        <v>1600</v>
      </c>
      <c r="I705" s="71" t="s">
        <v>10</v>
      </c>
    </row>
    <row r="706" spans="1:9">
      <c r="A706" s="73">
        <v>45200</v>
      </c>
      <c r="B706" s="72">
        <v>4050042</v>
      </c>
      <c r="C706" s="71" t="s">
        <v>229</v>
      </c>
      <c r="D706" s="71" t="s">
        <v>228</v>
      </c>
      <c r="E706" s="73">
        <v>44426</v>
      </c>
      <c r="F706" s="72">
        <v>2019</v>
      </c>
      <c r="G706" s="72">
        <v>2021</v>
      </c>
      <c r="H706" s="71" t="s">
        <v>1602</v>
      </c>
      <c r="I706" s="71" t="s">
        <v>4</v>
      </c>
    </row>
    <row r="707" spans="1:9">
      <c r="A707" s="73">
        <v>45200</v>
      </c>
      <c r="B707" s="72">
        <v>4639191</v>
      </c>
      <c r="C707" s="71" t="s">
        <v>235</v>
      </c>
      <c r="D707" s="71" t="s">
        <v>234</v>
      </c>
      <c r="E707" s="73">
        <v>44973</v>
      </c>
      <c r="F707" s="72">
        <v>2022</v>
      </c>
      <c r="G707" s="72">
        <v>2022</v>
      </c>
      <c r="H707" s="71" t="s">
        <v>1604</v>
      </c>
      <c r="I707" s="71" t="s">
        <v>14</v>
      </c>
    </row>
    <row r="708" spans="1:9">
      <c r="A708" s="73">
        <v>45200</v>
      </c>
      <c r="B708" s="72">
        <v>4266443</v>
      </c>
      <c r="C708" s="71" t="s">
        <v>239</v>
      </c>
      <c r="D708" s="71" t="s">
        <v>238</v>
      </c>
      <c r="E708" s="73">
        <v>44655</v>
      </c>
      <c r="F708" s="72">
        <v>2020</v>
      </c>
      <c r="G708" s="72">
        <v>2021</v>
      </c>
      <c r="H708" s="71" t="s">
        <v>1600</v>
      </c>
      <c r="I708" s="71" t="s">
        <v>10</v>
      </c>
    </row>
    <row r="709" spans="1:9">
      <c r="A709" s="73">
        <v>45200</v>
      </c>
      <c r="B709" s="72">
        <v>4733193</v>
      </c>
      <c r="C709" s="71" t="s">
        <v>209</v>
      </c>
      <c r="D709" s="71" t="s">
        <v>208</v>
      </c>
      <c r="E709" s="73">
        <v>44959</v>
      </c>
      <c r="F709" s="72">
        <v>2022</v>
      </c>
      <c r="G709" s="72">
        <v>2022</v>
      </c>
      <c r="H709" s="71" t="s">
        <v>1600</v>
      </c>
      <c r="I709" s="71" t="s">
        <v>10</v>
      </c>
    </row>
    <row r="710" spans="1:9">
      <c r="A710" s="73">
        <v>45200</v>
      </c>
      <c r="B710" s="72">
        <v>4153450</v>
      </c>
      <c r="C710" s="71" t="s">
        <v>249</v>
      </c>
      <c r="D710" s="71" t="s">
        <v>248</v>
      </c>
      <c r="E710" s="73">
        <v>44987</v>
      </c>
      <c r="F710" s="72">
        <v>2022</v>
      </c>
      <c r="G710" s="72">
        <v>2022</v>
      </c>
      <c r="H710" s="71" t="s">
        <v>1603</v>
      </c>
      <c r="I710" s="71" t="s">
        <v>9</v>
      </c>
    </row>
    <row r="711" spans="1:9">
      <c r="A711" s="73">
        <v>45200</v>
      </c>
      <c r="B711" s="72">
        <v>4707132</v>
      </c>
      <c r="C711" s="71" t="s">
        <v>253</v>
      </c>
      <c r="D711" s="71" t="s">
        <v>252</v>
      </c>
      <c r="E711" s="73">
        <v>44896</v>
      </c>
      <c r="F711" s="72">
        <v>2022</v>
      </c>
      <c r="G711" s="72">
        <v>2022</v>
      </c>
      <c r="H711" s="71" t="s">
        <v>1606</v>
      </c>
      <c r="I711" s="71" t="s">
        <v>15</v>
      </c>
    </row>
    <row r="712" spans="1:9">
      <c r="A712" s="73">
        <v>45200</v>
      </c>
      <c r="B712" s="72">
        <v>4739084</v>
      </c>
      <c r="C712" s="71" t="s">
        <v>1750</v>
      </c>
      <c r="D712" s="71" t="s">
        <v>1751</v>
      </c>
      <c r="E712" s="73">
        <v>45209</v>
      </c>
      <c r="F712" s="72">
        <v>2022</v>
      </c>
      <c r="G712" s="72">
        <v>2023</v>
      </c>
      <c r="H712" s="71" t="s">
        <v>1600</v>
      </c>
      <c r="I712" s="71" t="s">
        <v>10</v>
      </c>
    </row>
    <row r="713" spans="1:9">
      <c r="A713" s="73">
        <v>45200</v>
      </c>
      <c r="B713" s="72">
        <v>4684057</v>
      </c>
      <c r="C713" s="71" t="s">
        <v>194</v>
      </c>
      <c r="D713" s="71" t="s">
        <v>193</v>
      </c>
      <c r="E713" s="73">
        <v>44886</v>
      </c>
      <c r="F713" s="72">
        <v>2022</v>
      </c>
      <c r="G713" s="72">
        <v>2022</v>
      </c>
      <c r="H713" s="71" t="s">
        <v>1603</v>
      </c>
      <c r="I713" s="71" t="s">
        <v>9</v>
      </c>
    </row>
    <row r="714" spans="1:9">
      <c r="A714" s="73">
        <v>45200</v>
      </c>
      <c r="B714" s="72">
        <v>4270755</v>
      </c>
      <c r="C714" s="71" t="s">
        <v>196</v>
      </c>
      <c r="D714" s="71" t="s">
        <v>195</v>
      </c>
      <c r="E714" s="73">
        <v>44806</v>
      </c>
      <c r="F714" s="72">
        <v>2020</v>
      </c>
      <c r="G714" s="72">
        <v>2022</v>
      </c>
      <c r="H714" s="71" t="s">
        <v>1603</v>
      </c>
      <c r="I714" s="71" t="s">
        <v>9</v>
      </c>
    </row>
    <row r="715" spans="1:9">
      <c r="A715" s="73">
        <v>45200</v>
      </c>
      <c r="B715" s="72">
        <v>4474629</v>
      </c>
      <c r="C715" s="71" t="s">
        <v>1752</v>
      </c>
      <c r="D715" s="71" t="s">
        <v>1753</v>
      </c>
      <c r="E715" s="73">
        <v>45182</v>
      </c>
      <c r="F715" s="72">
        <v>2021</v>
      </c>
      <c r="G715" s="72">
        <v>2023</v>
      </c>
      <c r="H715" s="71" t="s">
        <v>1603</v>
      </c>
      <c r="I715" s="71" t="s">
        <v>9</v>
      </c>
    </row>
    <row r="716" spans="1:9">
      <c r="A716" s="73">
        <v>45200</v>
      </c>
      <c r="B716" s="72">
        <v>4763498</v>
      </c>
      <c r="C716" s="71" t="s">
        <v>1754</v>
      </c>
      <c r="D716" s="71" t="s">
        <v>1755</v>
      </c>
      <c r="E716" s="73">
        <v>45182</v>
      </c>
      <c r="F716" s="72">
        <v>2022</v>
      </c>
      <c r="G716" s="72">
        <v>2023</v>
      </c>
      <c r="H716" s="71" t="s">
        <v>1600</v>
      </c>
      <c r="I716" s="71" t="s">
        <v>10</v>
      </c>
    </row>
    <row r="717" spans="1:9">
      <c r="A717" s="73">
        <v>45200</v>
      </c>
      <c r="B717" s="72">
        <v>4326903</v>
      </c>
      <c r="C717" s="71" t="s">
        <v>189</v>
      </c>
      <c r="D717" s="71" t="s">
        <v>188</v>
      </c>
      <c r="E717" s="73">
        <v>44685</v>
      </c>
      <c r="F717" s="72">
        <v>2021</v>
      </c>
      <c r="G717" s="72">
        <v>2022</v>
      </c>
      <c r="H717" s="71" t="s">
        <v>1600</v>
      </c>
      <c r="I717" s="71" t="s">
        <v>10</v>
      </c>
    </row>
    <row r="718" spans="1:9">
      <c r="A718" s="73">
        <v>45200</v>
      </c>
      <c r="B718" s="72">
        <v>4368266</v>
      </c>
      <c r="C718" s="71" t="s">
        <v>1756</v>
      </c>
      <c r="D718" s="71" t="s">
        <v>1757</v>
      </c>
      <c r="E718" s="73">
        <v>45204</v>
      </c>
      <c r="F718" s="72">
        <v>2021</v>
      </c>
      <c r="G718" s="72">
        <v>2023</v>
      </c>
      <c r="H718" s="71" t="s">
        <v>1601</v>
      </c>
      <c r="I718" s="71" t="s">
        <v>13</v>
      </c>
    </row>
    <row r="719" spans="1:9">
      <c r="A719" s="73">
        <v>45200</v>
      </c>
      <c r="B719" s="72">
        <v>4244159</v>
      </c>
      <c r="C719" s="71" t="s">
        <v>198</v>
      </c>
      <c r="D719" s="71" t="s">
        <v>197</v>
      </c>
      <c r="E719" s="73">
        <v>44474</v>
      </c>
      <c r="F719" s="72">
        <v>2020</v>
      </c>
      <c r="G719" s="72">
        <v>2021</v>
      </c>
      <c r="H719" s="71" t="s">
        <v>1600</v>
      </c>
      <c r="I719" s="71" t="s">
        <v>10</v>
      </c>
    </row>
    <row r="720" spans="1:9">
      <c r="A720" s="73">
        <v>45200</v>
      </c>
      <c r="B720" s="72">
        <v>4653063</v>
      </c>
      <c r="C720" s="71" t="s">
        <v>205</v>
      </c>
      <c r="D720" s="71" t="s">
        <v>204</v>
      </c>
      <c r="E720" s="73">
        <v>45064</v>
      </c>
      <c r="F720" s="72">
        <v>2022</v>
      </c>
      <c r="G720" s="72">
        <v>2023</v>
      </c>
      <c r="H720" s="71" t="s">
        <v>1600</v>
      </c>
      <c r="I720" s="71" t="s">
        <v>10</v>
      </c>
    </row>
    <row r="721" spans="1:9">
      <c r="A721" s="73">
        <v>45200</v>
      </c>
      <c r="B721" s="72">
        <v>4404678</v>
      </c>
      <c r="C721" s="71" t="s">
        <v>184</v>
      </c>
      <c r="D721" s="71" t="s">
        <v>183</v>
      </c>
      <c r="E721" s="73">
        <v>44616</v>
      </c>
      <c r="F721" s="72">
        <v>2021</v>
      </c>
      <c r="G721" s="72">
        <v>2021</v>
      </c>
      <c r="H721" s="71" t="s">
        <v>1603</v>
      </c>
      <c r="I721" s="71" t="s">
        <v>9</v>
      </c>
    </row>
    <row r="722" spans="1:9">
      <c r="A722" s="73">
        <v>45200</v>
      </c>
      <c r="B722" s="72">
        <v>4246629</v>
      </c>
      <c r="C722" s="71" t="s">
        <v>207</v>
      </c>
      <c r="D722" s="71" t="s">
        <v>206</v>
      </c>
      <c r="E722" s="73">
        <v>44655</v>
      </c>
      <c r="F722" s="72">
        <v>2020</v>
      </c>
      <c r="G722" s="72">
        <v>2021</v>
      </c>
      <c r="H722" s="71" t="s">
        <v>1600</v>
      </c>
      <c r="I722" s="71" t="s">
        <v>10</v>
      </c>
    </row>
    <row r="723" spans="1:9">
      <c r="A723" s="73">
        <v>45200</v>
      </c>
      <c r="B723" s="72">
        <v>4666710</v>
      </c>
      <c r="C723" s="71" t="s">
        <v>1758</v>
      </c>
      <c r="D723" s="71" t="s">
        <v>1759</v>
      </c>
      <c r="E723" s="73">
        <v>45180</v>
      </c>
      <c r="F723" s="72">
        <v>2022</v>
      </c>
      <c r="G723" s="72">
        <v>2023</v>
      </c>
      <c r="H723" s="71" t="s">
        <v>1600</v>
      </c>
      <c r="I723" s="71" t="s">
        <v>10</v>
      </c>
    </row>
    <row r="724" spans="1:9">
      <c r="A724" s="73">
        <v>45200</v>
      </c>
      <c r="B724" s="72">
        <v>4752318</v>
      </c>
      <c r="C724" s="71" t="s">
        <v>201</v>
      </c>
      <c r="D724" s="71" t="s">
        <v>200</v>
      </c>
      <c r="E724" s="73">
        <v>45127</v>
      </c>
      <c r="F724" s="72">
        <v>2022</v>
      </c>
      <c r="G724" s="72">
        <v>2023</v>
      </c>
      <c r="H724" s="71" t="s">
        <v>1600</v>
      </c>
      <c r="I724" s="71" t="s">
        <v>10</v>
      </c>
    </row>
    <row r="725" spans="1:9">
      <c r="A725" s="73">
        <v>45200</v>
      </c>
      <c r="B725" s="72">
        <v>4175456</v>
      </c>
      <c r="C725" s="71" t="s">
        <v>203</v>
      </c>
      <c r="D725" s="71" t="s">
        <v>202</v>
      </c>
      <c r="E725" s="73">
        <v>45075</v>
      </c>
      <c r="F725" s="72">
        <v>2020</v>
      </c>
      <c r="G725" s="72">
        <v>2023</v>
      </c>
      <c r="H725" s="71" t="s">
        <v>1600</v>
      </c>
      <c r="I725" s="71" t="s">
        <v>10</v>
      </c>
    </row>
    <row r="726" spans="1:9">
      <c r="A726" s="73">
        <v>45200</v>
      </c>
      <c r="B726" s="72">
        <v>3495006</v>
      </c>
      <c r="C726" s="71" t="s">
        <v>187</v>
      </c>
      <c r="D726" s="71" t="s">
        <v>186</v>
      </c>
      <c r="E726" s="73">
        <v>44630</v>
      </c>
      <c r="F726" s="72">
        <v>2018</v>
      </c>
      <c r="G726" s="72">
        <v>2021</v>
      </c>
      <c r="H726" s="71" t="s">
        <v>1603</v>
      </c>
      <c r="I726" s="71" t="s">
        <v>9</v>
      </c>
    </row>
    <row r="727" spans="1:9">
      <c r="A727" s="73">
        <v>45200</v>
      </c>
      <c r="B727" s="72">
        <v>4670728</v>
      </c>
      <c r="C727" s="71" t="s">
        <v>174</v>
      </c>
      <c r="D727" s="71" t="s">
        <v>173</v>
      </c>
      <c r="E727" s="73">
        <v>45127</v>
      </c>
      <c r="F727" s="72">
        <v>2022</v>
      </c>
      <c r="G727" s="72">
        <v>2023</v>
      </c>
      <c r="H727" s="71" t="s">
        <v>1600</v>
      </c>
      <c r="I727" s="71" t="s">
        <v>10</v>
      </c>
    </row>
    <row r="728" spans="1:9">
      <c r="A728" s="73">
        <v>45200</v>
      </c>
      <c r="B728" s="72">
        <v>4680199</v>
      </c>
      <c r="C728" s="71" t="s">
        <v>150</v>
      </c>
      <c r="D728" s="71" t="s">
        <v>149</v>
      </c>
      <c r="E728" s="73">
        <v>45142</v>
      </c>
      <c r="F728" s="72">
        <v>2022</v>
      </c>
      <c r="G728" s="72">
        <v>2023</v>
      </c>
      <c r="H728" s="71" t="s">
        <v>1603</v>
      </c>
      <c r="I728" s="71" t="s">
        <v>9</v>
      </c>
    </row>
    <row r="729" spans="1:9">
      <c r="A729" s="73">
        <v>45200</v>
      </c>
      <c r="B729" s="72">
        <v>4839526</v>
      </c>
      <c r="C729" s="71" t="s">
        <v>170</v>
      </c>
      <c r="D729" s="71" t="s">
        <v>169</v>
      </c>
      <c r="E729" s="73">
        <v>45133</v>
      </c>
      <c r="F729" s="72">
        <v>2022</v>
      </c>
      <c r="G729" s="72">
        <v>2023</v>
      </c>
      <c r="H729" s="71" t="s">
        <v>1600</v>
      </c>
      <c r="I729" s="71" t="s">
        <v>10</v>
      </c>
    </row>
    <row r="730" spans="1:9">
      <c r="A730" s="73">
        <v>45200</v>
      </c>
      <c r="B730" s="72">
        <v>4751945</v>
      </c>
      <c r="C730" s="71" t="s">
        <v>1760</v>
      </c>
      <c r="D730" s="71" t="s">
        <v>1761</v>
      </c>
      <c r="E730" s="73">
        <v>45148</v>
      </c>
      <c r="F730" s="72">
        <v>2022</v>
      </c>
      <c r="G730" s="72">
        <v>2023</v>
      </c>
      <c r="H730" s="71" t="s">
        <v>1600</v>
      </c>
      <c r="I730" s="71" t="s">
        <v>10</v>
      </c>
    </row>
    <row r="731" spans="1:9">
      <c r="A731" s="73">
        <v>45200</v>
      </c>
      <c r="B731" s="72">
        <v>4082864</v>
      </c>
      <c r="C731" s="71" t="s">
        <v>156</v>
      </c>
      <c r="D731" s="71" t="s">
        <v>155</v>
      </c>
      <c r="E731" s="73">
        <v>44194</v>
      </c>
      <c r="F731" s="72">
        <v>2020</v>
      </c>
      <c r="G731" s="72">
        <v>2020</v>
      </c>
      <c r="H731" s="71" t="s">
        <v>1600</v>
      </c>
      <c r="I731" s="71" t="s">
        <v>10</v>
      </c>
    </row>
    <row r="732" spans="1:9">
      <c r="A732" s="73">
        <v>45200</v>
      </c>
      <c r="B732" s="72">
        <v>4573492</v>
      </c>
      <c r="C732" s="71" t="s">
        <v>178</v>
      </c>
      <c r="D732" s="71" t="s">
        <v>177</v>
      </c>
      <c r="E732" s="73">
        <v>45160</v>
      </c>
      <c r="F732" s="72">
        <v>2021</v>
      </c>
      <c r="G732" s="72">
        <v>2023</v>
      </c>
      <c r="H732" s="71" t="s">
        <v>1603</v>
      </c>
      <c r="I732" s="71" t="s">
        <v>9</v>
      </c>
    </row>
    <row r="733" spans="1:9">
      <c r="A733" s="73">
        <v>45200</v>
      </c>
      <c r="B733" s="72">
        <v>4360466</v>
      </c>
      <c r="C733" s="71" t="s">
        <v>148</v>
      </c>
      <c r="D733" s="71" t="s">
        <v>147</v>
      </c>
      <c r="E733" s="73">
        <v>44446</v>
      </c>
      <c r="F733" s="72">
        <v>2021</v>
      </c>
      <c r="G733" s="72">
        <v>2021</v>
      </c>
      <c r="H733" s="71" t="s">
        <v>1611</v>
      </c>
      <c r="I733" s="71" t="s">
        <v>11</v>
      </c>
    </row>
    <row r="734" spans="1:9">
      <c r="A734" s="73">
        <v>45200</v>
      </c>
      <c r="B734" s="72">
        <v>4733945</v>
      </c>
      <c r="C734" s="71" t="s">
        <v>162</v>
      </c>
      <c r="D734" s="71" t="s">
        <v>161</v>
      </c>
      <c r="E734" s="73">
        <v>45005</v>
      </c>
      <c r="F734" s="72">
        <v>2022</v>
      </c>
      <c r="G734" s="72">
        <v>2022</v>
      </c>
      <c r="H734" s="71" t="s">
        <v>1602</v>
      </c>
      <c r="I734" s="71" t="s">
        <v>4</v>
      </c>
    </row>
    <row r="735" spans="1:9">
      <c r="A735" s="73">
        <v>45200</v>
      </c>
      <c r="B735" s="72">
        <v>4520162</v>
      </c>
      <c r="C735" s="71" t="s">
        <v>158</v>
      </c>
      <c r="D735" s="71" t="s">
        <v>157</v>
      </c>
      <c r="E735" s="73">
        <v>44910</v>
      </c>
      <c r="F735" s="72">
        <v>2021</v>
      </c>
      <c r="G735" s="72">
        <v>2022</v>
      </c>
      <c r="H735" s="71" t="s">
        <v>1600</v>
      </c>
      <c r="I735" s="71" t="s">
        <v>10</v>
      </c>
    </row>
    <row r="736" spans="1:9">
      <c r="A736" s="73">
        <v>45200</v>
      </c>
      <c r="B736" s="72">
        <v>4381843</v>
      </c>
      <c r="C736" s="71" t="s">
        <v>146</v>
      </c>
      <c r="D736" s="71" t="s">
        <v>145</v>
      </c>
      <c r="E736" s="73">
        <v>44670</v>
      </c>
      <c r="F736" s="72">
        <v>2021</v>
      </c>
      <c r="G736" s="72">
        <v>2021</v>
      </c>
      <c r="H736" s="71" t="s">
        <v>1600</v>
      </c>
      <c r="I736" s="71" t="s">
        <v>10</v>
      </c>
    </row>
    <row r="737" spans="1:9">
      <c r="A737" s="73">
        <v>45200</v>
      </c>
      <c r="B737" s="72">
        <v>4686125</v>
      </c>
      <c r="C737" s="71" t="s">
        <v>152</v>
      </c>
      <c r="D737" s="71" t="s">
        <v>151</v>
      </c>
      <c r="E737" s="73">
        <v>44823</v>
      </c>
      <c r="F737" s="72">
        <v>2022</v>
      </c>
      <c r="G737" s="72">
        <v>2022</v>
      </c>
      <c r="H737" s="71" t="s">
        <v>1600</v>
      </c>
      <c r="I737" s="71" t="s">
        <v>10</v>
      </c>
    </row>
    <row r="738" spans="1:9">
      <c r="A738" s="73">
        <v>45200</v>
      </c>
      <c r="B738" s="72">
        <v>4293562</v>
      </c>
      <c r="C738" s="71" t="s">
        <v>154</v>
      </c>
      <c r="D738" s="71" t="s">
        <v>153</v>
      </c>
      <c r="E738" s="73">
        <v>44594</v>
      </c>
      <c r="F738" s="72">
        <v>2020</v>
      </c>
      <c r="G738" s="72">
        <v>2021</v>
      </c>
      <c r="H738" s="71" t="s">
        <v>1609</v>
      </c>
      <c r="I738" s="71" t="s">
        <v>18</v>
      </c>
    </row>
    <row r="739" spans="1:9">
      <c r="A739" s="73">
        <v>45200</v>
      </c>
      <c r="B739" s="72">
        <v>4722195</v>
      </c>
      <c r="C739" s="71" t="s">
        <v>160</v>
      </c>
      <c r="D739" s="71" t="s">
        <v>159</v>
      </c>
      <c r="E739" s="73">
        <v>45135</v>
      </c>
      <c r="F739" s="72">
        <v>2022</v>
      </c>
      <c r="G739" s="72">
        <v>2023</v>
      </c>
      <c r="H739" s="71" t="s">
        <v>1600</v>
      </c>
      <c r="I739" s="71" t="s">
        <v>10</v>
      </c>
    </row>
    <row r="740" spans="1:9">
      <c r="A740" s="73">
        <v>45200</v>
      </c>
      <c r="B740" s="72">
        <v>4049524</v>
      </c>
      <c r="C740" s="71" t="s">
        <v>1762</v>
      </c>
      <c r="D740" s="71" t="s">
        <v>1763</v>
      </c>
      <c r="E740" s="73">
        <v>45212</v>
      </c>
      <c r="F740" s="72">
        <v>2019</v>
      </c>
      <c r="G740" s="72">
        <v>2023</v>
      </c>
      <c r="H740" s="71" t="s">
        <v>1600</v>
      </c>
      <c r="I740" s="71" t="s">
        <v>10</v>
      </c>
    </row>
    <row r="741" spans="1:9">
      <c r="A741" s="73">
        <v>45200</v>
      </c>
      <c r="B741" s="72">
        <v>4136003</v>
      </c>
      <c r="C741" s="71" t="s">
        <v>168</v>
      </c>
      <c r="D741" s="71" t="s">
        <v>167</v>
      </c>
      <c r="E741" s="73">
        <v>44897</v>
      </c>
      <c r="F741" s="72">
        <v>2020</v>
      </c>
      <c r="G741" s="72">
        <v>2022</v>
      </c>
      <c r="H741" s="71" t="s">
        <v>1600</v>
      </c>
      <c r="I741" s="71" t="s">
        <v>10</v>
      </c>
    </row>
    <row r="742" spans="1:9">
      <c r="A742" s="73">
        <v>45200</v>
      </c>
      <c r="B742" s="72">
        <v>4558606</v>
      </c>
      <c r="C742" s="71" t="s">
        <v>180</v>
      </c>
      <c r="D742" s="71" t="s">
        <v>179</v>
      </c>
      <c r="E742" s="73">
        <v>45111</v>
      </c>
      <c r="F742" s="72">
        <v>2021</v>
      </c>
      <c r="G742" s="72">
        <v>2023</v>
      </c>
      <c r="H742" s="71" t="s">
        <v>1606</v>
      </c>
      <c r="I742" s="71" t="s">
        <v>15</v>
      </c>
    </row>
    <row r="743" spans="1:9">
      <c r="A743" s="73">
        <v>45200</v>
      </c>
      <c r="B743" s="72">
        <v>4330282</v>
      </c>
      <c r="C743" s="71" t="s">
        <v>176</v>
      </c>
      <c r="D743" s="71" t="s">
        <v>175</v>
      </c>
      <c r="E743" s="73">
        <v>44621</v>
      </c>
      <c r="F743" s="72">
        <v>2021</v>
      </c>
      <c r="G743" s="72">
        <v>2021</v>
      </c>
      <c r="H743" s="71" t="s">
        <v>1600</v>
      </c>
      <c r="I743" s="71" t="s">
        <v>10</v>
      </c>
    </row>
    <row r="744" spans="1:9">
      <c r="A744" s="73">
        <v>45200</v>
      </c>
      <c r="B744" s="72">
        <v>4360042</v>
      </c>
      <c r="C744" s="71" t="s">
        <v>164</v>
      </c>
      <c r="D744" s="71" t="s">
        <v>163</v>
      </c>
      <c r="E744" s="73">
        <v>44608</v>
      </c>
      <c r="F744" s="72">
        <v>2021</v>
      </c>
      <c r="G744" s="72">
        <v>2021</v>
      </c>
      <c r="H744" s="71" t="s">
        <v>1607</v>
      </c>
      <c r="I744" s="71" t="s">
        <v>12</v>
      </c>
    </row>
    <row r="745" spans="1:9">
      <c r="A745" s="73">
        <v>45200</v>
      </c>
      <c r="B745" s="72">
        <v>4252402</v>
      </c>
      <c r="C745" s="71" t="s">
        <v>166</v>
      </c>
      <c r="D745" s="71" t="s">
        <v>165</v>
      </c>
      <c r="E745" s="73">
        <v>44448</v>
      </c>
      <c r="F745" s="72">
        <v>2020</v>
      </c>
      <c r="G745" s="72">
        <v>2021</v>
      </c>
      <c r="H745" s="71" t="s">
        <v>1604</v>
      </c>
      <c r="I745" s="71" t="s">
        <v>14</v>
      </c>
    </row>
    <row r="746" spans="1:9">
      <c r="A746" s="73">
        <v>45200</v>
      </c>
      <c r="B746" s="72">
        <v>4311337</v>
      </c>
      <c r="C746" s="71" t="s">
        <v>142</v>
      </c>
      <c r="D746" s="71" t="s">
        <v>141</v>
      </c>
      <c r="E746" s="73">
        <v>45163</v>
      </c>
      <c r="F746" s="72">
        <v>2020</v>
      </c>
      <c r="G746" s="72">
        <v>2023</v>
      </c>
      <c r="H746" s="71" t="s">
        <v>1600</v>
      </c>
      <c r="I746" s="71" t="s">
        <v>10</v>
      </c>
    </row>
    <row r="747" spans="1:9">
      <c r="A747" s="73">
        <v>45200</v>
      </c>
      <c r="B747" s="72">
        <v>4524041</v>
      </c>
      <c r="C747" s="71" t="s">
        <v>94</v>
      </c>
      <c r="D747" s="71" t="s">
        <v>93</v>
      </c>
      <c r="E747" s="73">
        <v>44923</v>
      </c>
      <c r="F747" s="72">
        <v>2021</v>
      </c>
      <c r="G747" s="72">
        <v>2022</v>
      </c>
      <c r="H747" s="71" t="s">
        <v>1602</v>
      </c>
      <c r="I747" s="71" t="s">
        <v>4</v>
      </c>
    </row>
    <row r="748" spans="1:9">
      <c r="A748" s="73">
        <v>45200</v>
      </c>
      <c r="B748" s="72">
        <v>4599368</v>
      </c>
      <c r="C748" s="71" t="s">
        <v>108</v>
      </c>
      <c r="D748" s="71" t="s">
        <v>107</v>
      </c>
      <c r="E748" s="73">
        <v>44778</v>
      </c>
      <c r="F748" s="72">
        <v>2022</v>
      </c>
      <c r="G748" s="72">
        <v>2022</v>
      </c>
      <c r="H748" s="71" t="s">
        <v>1600</v>
      </c>
      <c r="I748" s="71" t="s">
        <v>10</v>
      </c>
    </row>
    <row r="749" spans="1:9">
      <c r="A749" s="73">
        <v>45200</v>
      </c>
      <c r="B749" s="72">
        <v>4404980</v>
      </c>
      <c r="C749" s="71" t="s">
        <v>98</v>
      </c>
      <c r="D749" s="71" t="s">
        <v>97</v>
      </c>
      <c r="E749" s="73">
        <v>44664</v>
      </c>
      <c r="F749" s="72">
        <v>2021</v>
      </c>
      <c r="G749" s="72">
        <v>2021</v>
      </c>
      <c r="H749" s="71" t="s">
        <v>1603</v>
      </c>
      <c r="I749" s="71" t="s">
        <v>9</v>
      </c>
    </row>
    <row r="750" spans="1:9">
      <c r="A750" s="73">
        <v>45200</v>
      </c>
      <c r="B750" s="72">
        <v>4719947</v>
      </c>
      <c r="C750" s="71" t="s">
        <v>124</v>
      </c>
      <c r="D750" s="71" t="s">
        <v>123</v>
      </c>
      <c r="E750" s="73">
        <v>45140</v>
      </c>
      <c r="F750" s="72">
        <v>2022</v>
      </c>
      <c r="G750" s="72">
        <v>2023</v>
      </c>
      <c r="H750" s="71" t="s">
        <v>1604</v>
      </c>
      <c r="I750" s="71" t="s">
        <v>14</v>
      </c>
    </row>
    <row r="751" spans="1:9">
      <c r="A751" s="73">
        <v>45200</v>
      </c>
      <c r="B751" s="72">
        <v>4574990</v>
      </c>
      <c r="C751" s="71" t="s">
        <v>120</v>
      </c>
      <c r="D751" s="71" t="s">
        <v>119</v>
      </c>
      <c r="E751" s="73">
        <v>44791</v>
      </c>
      <c r="F751" s="72">
        <v>2022</v>
      </c>
      <c r="G751" s="72">
        <v>2022</v>
      </c>
      <c r="H751" s="71" t="s">
        <v>1600</v>
      </c>
      <c r="I751" s="71" t="s">
        <v>10</v>
      </c>
    </row>
    <row r="752" spans="1:9">
      <c r="A752" s="73">
        <v>45200</v>
      </c>
      <c r="B752" s="72">
        <v>4813573</v>
      </c>
      <c r="C752" s="71" t="s">
        <v>1764</v>
      </c>
      <c r="D752" s="71" t="s">
        <v>1765</v>
      </c>
      <c r="E752" s="73">
        <v>45183</v>
      </c>
      <c r="F752" s="72">
        <v>2022</v>
      </c>
      <c r="G752" s="72">
        <v>2023</v>
      </c>
      <c r="H752" s="71" t="s">
        <v>1604</v>
      </c>
      <c r="I752" s="71" t="s">
        <v>14</v>
      </c>
    </row>
    <row r="753" spans="1:9">
      <c r="A753" s="73">
        <v>45200</v>
      </c>
      <c r="B753" s="72">
        <v>4715516</v>
      </c>
      <c r="C753" s="71" t="s">
        <v>130</v>
      </c>
      <c r="D753" s="71" t="s">
        <v>129</v>
      </c>
      <c r="E753" s="73">
        <v>45036</v>
      </c>
      <c r="F753" s="72">
        <v>2022</v>
      </c>
      <c r="G753" s="72">
        <v>2022</v>
      </c>
      <c r="H753" s="71" t="s">
        <v>1603</v>
      </c>
      <c r="I753" s="71" t="s">
        <v>9</v>
      </c>
    </row>
    <row r="754" spans="1:9">
      <c r="A754" s="73">
        <v>45200</v>
      </c>
      <c r="B754" s="72">
        <v>4787636</v>
      </c>
      <c r="C754" s="71" t="s">
        <v>104</v>
      </c>
      <c r="D754" s="71" t="s">
        <v>103</v>
      </c>
      <c r="E754" s="73">
        <v>44995</v>
      </c>
      <c r="F754" s="72">
        <v>2022</v>
      </c>
      <c r="G754" s="72">
        <v>2022</v>
      </c>
      <c r="H754" s="71" t="s">
        <v>1600</v>
      </c>
      <c r="I754" s="71" t="s">
        <v>10</v>
      </c>
    </row>
    <row r="755" spans="1:9">
      <c r="A755" s="73">
        <v>45200</v>
      </c>
      <c r="B755" s="72">
        <v>4675776</v>
      </c>
      <c r="C755" s="71" t="s">
        <v>132</v>
      </c>
      <c r="D755" s="71" t="s">
        <v>131</v>
      </c>
      <c r="E755" s="73">
        <v>45070</v>
      </c>
      <c r="F755" s="72">
        <v>2022</v>
      </c>
      <c r="G755" s="72">
        <v>2023</v>
      </c>
      <c r="H755" s="71" t="s">
        <v>1600</v>
      </c>
      <c r="I755" s="71" t="s">
        <v>10</v>
      </c>
    </row>
    <row r="756" spans="1:9">
      <c r="A756" s="73">
        <v>45200</v>
      </c>
      <c r="B756" s="72">
        <v>4586166</v>
      </c>
      <c r="C756" s="71" t="s">
        <v>118</v>
      </c>
      <c r="D756" s="71" t="s">
        <v>117</v>
      </c>
      <c r="E756" s="73">
        <v>44951</v>
      </c>
      <c r="F756" s="72">
        <v>2021</v>
      </c>
      <c r="G756" s="72">
        <v>2022</v>
      </c>
      <c r="H756" s="71" t="s">
        <v>1600</v>
      </c>
      <c r="I756" s="71" t="s">
        <v>10</v>
      </c>
    </row>
    <row r="757" spans="1:9">
      <c r="A757" s="73">
        <v>45200</v>
      </c>
      <c r="B757" s="72">
        <v>4373523</v>
      </c>
      <c r="C757" s="71" t="s">
        <v>140</v>
      </c>
      <c r="D757" s="71" t="s">
        <v>139</v>
      </c>
      <c r="E757" s="73">
        <v>44537</v>
      </c>
      <c r="F757" s="72">
        <v>2021</v>
      </c>
      <c r="G757" s="72">
        <v>2021</v>
      </c>
      <c r="H757" s="71" t="s">
        <v>1600</v>
      </c>
      <c r="I757" s="71" t="s">
        <v>10</v>
      </c>
    </row>
    <row r="758" spans="1:9">
      <c r="A758" s="73">
        <v>45200</v>
      </c>
      <c r="B758" s="72">
        <v>4479861</v>
      </c>
      <c r="C758" s="71" t="s">
        <v>1766</v>
      </c>
      <c r="D758" s="71" t="s">
        <v>1771</v>
      </c>
      <c r="E758" s="73">
        <v>45191</v>
      </c>
      <c r="F758" s="72">
        <v>2021</v>
      </c>
      <c r="G758" s="72">
        <v>2023</v>
      </c>
      <c r="H758" s="71" t="s">
        <v>1603</v>
      </c>
      <c r="I758" s="71" t="s">
        <v>9</v>
      </c>
    </row>
    <row r="759" spans="1:9">
      <c r="A759" s="73">
        <v>45200</v>
      </c>
      <c r="B759" s="72">
        <v>4450511</v>
      </c>
      <c r="C759" s="71" t="s">
        <v>106</v>
      </c>
      <c r="D759" s="71" t="s">
        <v>105</v>
      </c>
      <c r="E759" s="73">
        <v>44722</v>
      </c>
      <c r="F759" s="72">
        <v>2021</v>
      </c>
      <c r="G759" s="72">
        <v>2022</v>
      </c>
      <c r="H759" s="71" t="s">
        <v>1603</v>
      </c>
      <c r="I759" s="71" t="s">
        <v>9</v>
      </c>
    </row>
    <row r="760" spans="1:9">
      <c r="A760" s="73">
        <v>45200</v>
      </c>
      <c r="B760" s="72">
        <v>4837429</v>
      </c>
      <c r="C760" s="71" t="s">
        <v>116</v>
      </c>
      <c r="D760" s="71" t="s">
        <v>115</v>
      </c>
      <c r="E760" s="73">
        <v>45086</v>
      </c>
      <c r="F760" s="72">
        <v>2022</v>
      </c>
      <c r="G760" s="72">
        <v>2023</v>
      </c>
      <c r="H760" s="71" t="s">
        <v>1600</v>
      </c>
      <c r="I760" s="71" t="s">
        <v>10</v>
      </c>
    </row>
    <row r="761" spans="1:9">
      <c r="A761" s="73">
        <v>45200</v>
      </c>
      <c r="B761" s="72">
        <v>4478261</v>
      </c>
      <c r="C761" s="71" t="s">
        <v>110</v>
      </c>
      <c r="D761" s="71" t="s">
        <v>109</v>
      </c>
      <c r="E761" s="73">
        <v>44903</v>
      </c>
      <c r="F761" s="72">
        <v>2021</v>
      </c>
      <c r="G761" s="72">
        <v>2022</v>
      </c>
      <c r="H761" s="71" t="s">
        <v>1600</v>
      </c>
      <c r="I761" s="71" t="s">
        <v>10</v>
      </c>
    </row>
    <row r="762" spans="1:9">
      <c r="A762" s="73">
        <v>45200</v>
      </c>
      <c r="B762" s="72">
        <v>4640785</v>
      </c>
      <c r="C762" s="71" t="s">
        <v>126</v>
      </c>
      <c r="D762" s="71" t="s">
        <v>125</v>
      </c>
      <c r="E762" s="73">
        <v>45177</v>
      </c>
      <c r="F762" s="72">
        <v>2022</v>
      </c>
      <c r="G762" s="72">
        <v>2023</v>
      </c>
      <c r="H762" s="71" t="s">
        <v>1600</v>
      </c>
      <c r="I762" s="71" t="s">
        <v>10</v>
      </c>
    </row>
    <row r="763" spans="1:9">
      <c r="A763" s="73">
        <v>45200</v>
      </c>
      <c r="B763" s="72">
        <v>4607396</v>
      </c>
      <c r="C763" s="71" t="s">
        <v>92</v>
      </c>
      <c r="D763" s="71" t="s">
        <v>91</v>
      </c>
      <c r="E763" s="73">
        <v>44910</v>
      </c>
      <c r="F763" s="72">
        <v>2022</v>
      </c>
      <c r="G763" s="72">
        <v>2022</v>
      </c>
      <c r="H763" s="71" t="s">
        <v>1600</v>
      </c>
      <c r="I763" s="71" t="s">
        <v>10</v>
      </c>
    </row>
    <row r="764" spans="1:9">
      <c r="A764" s="73">
        <v>45200</v>
      </c>
      <c r="B764" s="72">
        <v>4436670</v>
      </c>
      <c r="C764" s="71" t="s">
        <v>96</v>
      </c>
      <c r="D764" s="71" t="s">
        <v>95</v>
      </c>
      <c r="E764" s="73">
        <v>44988</v>
      </c>
      <c r="F764" s="72">
        <v>2021</v>
      </c>
      <c r="G764" s="72">
        <v>2022</v>
      </c>
      <c r="H764" s="71" t="s">
        <v>1600</v>
      </c>
      <c r="I764" s="71" t="s">
        <v>10</v>
      </c>
    </row>
    <row r="765" spans="1:9">
      <c r="A765" s="73">
        <v>45200</v>
      </c>
      <c r="B765" s="72">
        <v>4136725</v>
      </c>
      <c r="C765" s="71" t="s">
        <v>136</v>
      </c>
      <c r="D765" s="71" t="s">
        <v>135</v>
      </c>
      <c r="E765" s="73">
        <v>44364</v>
      </c>
      <c r="F765" s="72">
        <v>2020</v>
      </c>
      <c r="G765" s="72">
        <v>2021</v>
      </c>
      <c r="H765" s="71" t="s">
        <v>1600</v>
      </c>
      <c r="I765" s="71" t="s">
        <v>10</v>
      </c>
    </row>
    <row r="766" spans="1:9">
      <c r="A766" s="73">
        <v>45200</v>
      </c>
      <c r="B766" s="72">
        <v>4484276</v>
      </c>
      <c r="C766" s="71" t="s">
        <v>1767</v>
      </c>
      <c r="D766" s="71" t="s">
        <v>1772</v>
      </c>
      <c r="E766" s="73">
        <v>45202</v>
      </c>
      <c r="F766" s="72">
        <v>2021</v>
      </c>
      <c r="G766" s="72">
        <v>2023</v>
      </c>
      <c r="H766" s="71" t="s">
        <v>1600</v>
      </c>
      <c r="I766" s="71" t="s">
        <v>10</v>
      </c>
    </row>
    <row r="767" spans="1:9">
      <c r="A767" s="73">
        <v>45200</v>
      </c>
      <c r="B767" s="72">
        <v>4320905</v>
      </c>
      <c r="C767" s="71" t="s">
        <v>134</v>
      </c>
      <c r="D767" s="71" t="s">
        <v>133</v>
      </c>
      <c r="E767" s="73">
        <v>44789</v>
      </c>
      <c r="F767" s="72">
        <v>2021</v>
      </c>
      <c r="G767" s="72">
        <v>2022</v>
      </c>
      <c r="H767" s="71" t="s">
        <v>1603</v>
      </c>
      <c r="I767" s="71" t="s">
        <v>9</v>
      </c>
    </row>
    <row r="768" spans="1:9">
      <c r="A768" s="73">
        <v>45200</v>
      </c>
      <c r="B768" s="72">
        <v>4397110</v>
      </c>
      <c r="C768" s="71" t="s">
        <v>112</v>
      </c>
      <c r="D768" s="71" t="s">
        <v>111</v>
      </c>
      <c r="E768" s="73">
        <v>44839</v>
      </c>
      <c r="F768" s="72">
        <v>2021</v>
      </c>
      <c r="G768" s="72">
        <v>2022</v>
      </c>
      <c r="H768" s="71" t="s">
        <v>1600</v>
      </c>
      <c r="I768" s="71" t="s">
        <v>10</v>
      </c>
    </row>
    <row r="769" spans="1:9">
      <c r="A769" s="73">
        <v>45200</v>
      </c>
      <c r="B769" s="72">
        <v>4727339</v>
      </c>
      <c r="C769" s="71" t="s">
        <v>1768</v>
      </c>
      <c r="D769" s="71" t="s">
        <v>1773</v>
      </c>
      <c r="E769" s="73">
        <v>45188</v>
      </c>
      <c r="F769" s="72">
        <v>2022</v>
      </c>
      <c r="G769" s="72">
        <v>2023</v>
      </c>
      <c r="H769" s="71" t="s">
        <v>1603</v>
      </c>
      <c r="I769" s="71" t="s">
        <v>9</v>
      </c>
    </row>
    <row r="770" spans="1:9">
      <c r="A770" s="73">
        <v>45200</v>
      </c>
      <c r="B770" s="72">
        <v>4298229</v>
      </c>
      <c r="C770" s="71" t="s">
        <v>100</v>
      </c>
      <c r="D770" s="71" t="s">
        <v>99</v>
      </c>
      <c r="E770" s="73">
        <v>44596</v>
      </c>
      <c r="F770" s="72">
        <v>2020</v>
      </c>
      <c r="G770" s="72">
        <v>2021</v>
      </c>
      <c r="H770" s="71" t="s">
        <v>1600</v>
      </c>
      <c r="I770" s="71" t="s">
        <v>10</v>
      </c>
    </row>
    <row r="771" spans="1:9">
      <c r="A771" s="73">
        <v>45200</v>
      </c>
      <c r="B771" s="72">
        <v>4709336</v>
      </c>
      <c r="C771" s="71" t="s">
        <v>138</v>
      </c>
      <c r="D771" s="71" t="s">
        <v>137</v>
      </c>
      <c r="E771" s="73">
        <v>45142</v>
      </c>
      <c r="F771" s="72">
        <v>2022</v>
      </c>
      <c r="G771" s="72">
        <v>2023</v>
      </c>
      <c r="H771" s="71" t="s">
        <v>1601</v>
      </c>
      <c r="I771" s="71" t="s">
        <v>13</v>
      </c>
    </row>
    <row r="772" spans="1:9">
      <c r="A772" s="73">
        <v>45200</v>
      </c>
      <c r="B772" s="72">
        <v>4566515</v>
      </c>
      <c r="C772" s="71" t="s">
        <v>122</v>
      </c>
      <c r="D772" s="71" t="s">
        <v>121</v>
      </c>
      <c r="E772" s="73">
        <v>45093</v>
      </c>
      <c r="F772" s="72">
        <v>2021</v>
      </c>
      <c r="G772" s="72">
        <v>2023</v>
      </c>
      <c r="H772" s="71" t="s">
        <v>1600</v>
      </c>
      <c r="I772" s="71" t="s">
        <v>10</v>
      </c>
    </row>
    <row r="773" spans="1:9">
      <c r="A773" s="73">
        <v>45200</v>
      </c>
      <c r="B773" s="72">
        <v>4615730</v>
      </c>
      <c r="C773" s="71" t="s">
        <v>128</v>
      </c>
      <c r="D773" s="71" t="s">
        <v>127</v>
      </c>
      <c r="E773" s="73">
        <v>45091</v>
      </c>
      <c r="F773" s="72">
        <v>2022</v>
      </c>
      <c r="G773" s="72">
        <v>2023</v>
      </c>
      <c r="H773" s="71" t="s">
        <v>1606</v>
      </c>
      <c r="I773" s="71" t="s">
        <v>15</v>
      </c>
    </row>
    <row r="774" spans="1:9">
      <c r="A774" s="73">
        <v>45200</v>
      </c>
      <c r="B774" s="72">
        <v>4237164</v>
      </c>
      <c r="C774" s="71" t="s">
        <v>102</v>
      </c>
      <c r="D774" s="71" t="s">
        <v>101</v>
      </c>
      <c r="E774" s="73">
        <v>44959</v>
      </c>
      <c r="F774" s="72">
        <v>2020</v>
      </c>
      <c r="G774" s="72">
        <v>2022</v>
      </c>
      <c r="H774" s="71" t="s">
        <v>1606</v>
      </c>
      <c r="I774" s="71" t="s">
        <v>15</v>
      </c>
    </row>
    <row r="775" spans="1:9">
      <c r="A775" s="73">
        <v>45200</v>
      </c>
      <c r="B775" s="72">
        <v>4396862</v>
      </c>
      <c r="C775" s="71" t="s">
        <v>114</v>
      </c>
      <c r="D775" s="71" t="s">
        <v>113</v>
      </c>
      <c r="E775" s="73">
        <v>44943</v>
      </c>
      <c r="F775" s="72">
        <v>2021</v>
      </c>
      <c r="G775" s="72">
        <v>2022</v>
      </c>
      <c r="H775" s="71" t="s">
        <v>1606</v>
      </c>
      <c r="I775" s="71" t="s">
        <v>15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sheetPr codeName="Sheet9"/>
  <dimension ref="A1:I778"/>
  <sheetViews>
    <sheetView workbookViewId="0">
      <selection activeCell="M1" sqref="M1:T1048576"/>
    </sheetView>
  </sheetViews>
  <sheetFormatPr defaultRowHeight="15"/>
  <cols>
    <col min="1" max="1" width="10.42578125" bestFit="1" customWidth="1"/>
    <col min="2" max="2" width="8.28515625" bestFit="1" customWidth="1"/>
    <col min="3" max="3" width="13.28515625" bestFit="1" customWidth="1"/>
    <col min="4" max="4" width="10.42578125" bestFit="1" customWidth="1"/>
    <col min="5" max="5" width="12" bestFit="1" customWidth="1"/>
    <col min="6" max="6" width="14.140625" bestFit="1" customWidth="1"/>
    <col min="7" max="7" width="13.42578125" bestFit="1" customWidth="1"/>
    <col min="8" max="8" width="9.42578125" bestFit="1" customWidth="1"/>
    <col min="9" max="9" width="28" bestFit="1" customWidth="1"/>
  </cols>
  <sheetData>
    <row r="1" spans="1:9">
      <c r="A1" t="s">
        <v>3343</v>
      </c>
      <c r="B1" t="s">
        <v>1599</v>
      </c>
      <c r="C1" t="s">
        <v>1598</v>
      </c>
      <c r="D1" t="s">
        <v>1597</v>
      </c>
      <c r="E1" t="s">
        <v>1769</v>
      </c>
      <c r="F1" t="s">
        <v>1615</v>
      </c>
      <c r="G1" t="s">
        <v>1770</v>
      </c>
      <c r="H1" t="s">
        <v>0</v>
      </c>
      <c r="I1" t="s">
        <v>1</v>
      </c>
    </row>
    <row r="2" spans="1:9">
      <c r="A2" s="80">
        <v>45231</v>
      </c>
      <c r="B2">
        <v>4336767</v>
      </c>
      <c r="C2" t="s">
        <v>1585</v>
      </c>
      <c r="D2" s="79">
        <v>44342.651828703703</v>
      </c>
      <c r="E2" s="80">
        <v>44364</v>
      </c>
      <c r="F2">
        <v>2021</v>
      </c>
      <c r="G2">
        <v>2021</v>
      </c>
      <c r="H2">
        <v>11000</v>
      </c>
      <c r="I2" t="s">
        <v>10</v>
      </c>
    </row>
    <row r="3" spans="1:9">
      <c r="A3" s="80">
        <v>45231</v>
      </c>
      <c r="B3">
        <v>4374278</v>
      </c>
      <c r="C3" t="s">
        <v>1592</v>
      </c>
      <c r="D3" s="79">
        <v>44405.505972222221</v>
      </c>
      <c r="E3" s="80">
        <v>44868</v>
      </c>
      <c r="F3">
        <v>2021</v>
      </c>
      <c r="G3">
        <v>2022</v>
      </c>
      <c r="H3">
        <v>11000</v>
      </c>
      <c r="I3" t="s">
        <v>10</v>
      </c>
    </row>
    <row r="4" spans="1:9">
      <c r="A4" s="80">
        <v>45231</v>
      </c>
      <c r="B4">
        <v>4317519</v>
      </c>
      <c r="C4" t="s">
        <v>1569</v>
      </c>
      <c r="D4" s="79">
        <v>44316.586898148147</v>
      </c>
      <c r="E4" s="80">
        <v>44655</v>
      </c>
      <c r="F4">
        <v>2020</v>
      </c>
      <c r="G4">
        <v>2021</v>
      </c>
      <c r="H4">
        <v>11000</v>
      </c>
      <c r="I4" t="s">
        <v>10</v>
      </c>
    </row>
    <row r="5" spans="1:9">
      <c r="A5" s="80">
        <v>45231</v>
      </c>
      <c r="B5">
        <v>4503839</v>
      </c>
      <c r="C5" t="s">
        <v>1543</v>
      </c>
      <c r="D5" s="79">
        <v>44568.642638888887</v>
      </c>
      <c r="E5" s="80">
        <v>44901</v>
      </c>
      <c r="F5">
        <v>2021</v>
      </c>
      <c r="G5">
        <v>2022</v>
      </c>
      <c r="H5">
        <v>14000</v>
      </c>
      <c r="I5" t="s">
        <v>12</v>
      </c>
    </row>
    <row r="6" spans="1:9">
      <c r="A6" s="80">
        <v>45231</v>
      </c>
      <c r="B6">
        <v>4535005</v>
      </c>
      <c r="C6" t="s">
        <v>1577</v>
      </c>
      <c r="D6" s="79">
        <v>44608.588252314818</v>
      </c>
      <c r="E6" s="80">
        <v>44874</v>
      </c>
      <c r="F6">
        <v>2021</v>
      </c>
      <c r="G6">
        <v>2022</v>
      </c>
      <c r="H6">
        <v>11000</v>
      </c>
      <c r="I6" t="s">
        <v>10</v>
      </c>
    </row>
    <row r="7" spans="1:9">
      <c r="A7" s="80">
        <v>45231</v>
      </c>
      <c r="B7">
        <v>4791601</v>
      </c>
      <c r="C7" t="s">
        <v>1561</v>
      </c>
      <c r="D7" s="79">
        <v>45001.397129629629</v>
      </c>
      <c r="E7" s="80">
        <v>45065</v>
      </c>
      <c r="F7">
        <v>2022</v>
      </c>
      <c r="G7">
        <v>2023</v>
      </c>
      <c r="H7">
        <v>14500</v>
      </c>
      <c r="I7" t="s">
        <v>18</v>
      </c>
    </row>
    <row r="8" spans="1:9">
      <c r="A8" s="80">
        <v>45231</v>
      </c>
      <c r="B8">
        <v>4418844</v>
      </c>
      <c r="C8" t="s">
        <v>1594</v>
      </c>
      <c r="D8" s="79">
        <v>44529.548368055555</v>
      </c>
      <c r="E8" s="80">
        <v>45079</v>
      </c>
      <c r="F8">
        <v>2021</v>
      </c>
      <c r="G8">
        <v>2023</v>
      </c>
      <c r="H8">
        <v>11000</v>
      </c>
      <c r="I8" t="s">
        <v>10</v>
      </c>
    </row>
    <row r="9" spans="1:9">
      <c r="A9" s="80">
        <v>45231</v>
      </c>
      <c r="B9">
        <v>4606060</v>
      </c>
      <c r="C9" t="s">
        <v>1588</v>
      </c>
      <c r="D9" s="79">
        <v>44694.389386574076</v>
      </c>
      <c r="E9" s="80">
        <v>44711</v>
      </c>
      <c r="F9">
        <v>2022</v>
      </c>
      <c r="G9">
        <v>2022</v>
      </c>
      <c r="H9">
        <v>11500</v>
      </c>
      <c r="I9" t="s">
        <v>4</v>
      </c>
    </row>
    <row r="10" spans="1:9">
      <c r="A10" s="80">
        <v>45231</v>
      </c>
      <c r="B10">
        <v>4492052</v>
      </c>
      <c r="C10" t="s">
        <v>1559</v>
      </c>
      <c r="D10" s="79">
        <v>44602.563020833331</v>
      </c>
      <c r="E10" s="80">
        <v>45114</v>
      </c>
      <c r="F10">
        <v>2021</v>
      </c>
      <c r="G10">
        <v>2023</v>
      </c>
      <c r="H10">
        <v>11000</v>
      </c>
      <c r="I10" t="s">
        <v>10</v>
      </c>
    </row>
    <row r="11" spans="1:9">
      <c r="A11" s="80">
        <v>45231</v>
      </c>
      <c r="B11">
        <v>4461542</v>
      </c>
      <c r="C11" t="s">
        <v>1545</v>
      </c>
      <c r="D11" s="79">
        <v>44509.573298611111</v>
      </c>
      <c r="E11" s="80">
        <v>44897</v>
      </c>
      <c r="F11">
        <v>2021</v>
      </c>
      <c r="G11">
        <v>2022</v>
      </c>
      <c r="H11">
        <v>11000</v>
      </c>
      <c r="I11" t="s">
        <v>10</v>
      </c>
    </row>
    <row r="12" spans="1:9">
      <c r="A12" s="80">
        <v>45231</v>
      </c>
      <c r="B12">
        <v>4349538</v>
      </c>
      <c r="C12" t="s">
        <v>1596</v>
      </c>
      <c r="D12" s="79">
        <v>44357.573657407411</v>
      </c>
      <c r="E12" s="80">
        <v>44974</v>
      </c>
      <c r="F12">
        <v>2021</v>
      </c>
      <c r="G12">
        <v>2022</v>
      </c>
      <c r="H12">
        <v>12000</v>
      </c>
      <c r="I12" t="s">
        <v>9</v>
      </c>
    </row>
    <row r="13" spans="1:9">
      <c r="A13" s="80">
        <v>45231</v>
      </c>
      <c r="B13">
        <v>4532078</v>
      </c>
      <c r="C13" t="s">
        <v>1567</v>
      </c>
      <c r="D13" s="79">
        <v>44599.609189814815</v>
      </c>
      <c r="E13" s="80">
        <v>44677</v>
      </c>
      <c r="F13">
        <v>2021</v>
      </c>
      <c r="G13">
        <v>2021</v>
      </c>
      <c r="H13">
        <v>12500</v>
      </c>
      <c r="I13" t="s">
        <v>14</v>
      </c>
    </row>
    <row r="14" spans="1:9">
      <c r="A14" s="80">
        <v>45231</v>
      </c>
      <c r="B14">
        <v>4577738</v>
      </c>
      <c r="C14" t="s">
        <v>1565</v>
      </c>
      <c r="D14" s="79">
        <v>44662.388495370367</v>
      </c>
      <c r="E14" s="80">
        <v>45036</v>
      </c>
      <c r="F14">
        <v>2021</v>
      </c>
      <c r="G14">
        <v>2022</v>
      </c>
      <c r="H14">
        <v>11000</v>
      </c>
      <c r="I14" t="s">
        <v>10</v>
      </c>
    </row>
    <row r="15" spans="1:9">
      <c r="A15" s="80">
        <v>45231</v>
      </c>
      <c r="B15">
        <v>4526306</v>
      </c>
      <c r="C15" t="s">
        <v>1579</v>
      </c>
      <c r="D15" s="79">
        <v>44596.534212962964</v>
      </c>
      <c r="E15" s="80">
        <v>45050</v>
      </c>
      <c r="F15">
        <v>2021</v>
      </c>
      <c r="G15">
        <v>2023</v>
      </c>
      <c r="H15">
        <v>18500</v>
      </c>
      <c r="I15" t="s">
        <v>13</v>
      </c>
    </row>
    <row r="16" spans="1:9">
      <c r="A16" s="80">
        <v>45231</v>
      </c>
      <c r="B16">
        <v>4601360</v>
      </c>
      <c r="C16" t="s">
        <v>1541</v>
      </c>
      <c r="D16" s="79">
        <v>44687.67292824074</v>
      </c>
      <c r="E16" s="80">
        <v>44951</v>
      </c>
      <c r="F16">
        <v>2022</v>
      </c>
      <c r="G16">
        <v>2022</v>
      </c>
      <c r="H16">
        <v>12000</v>
      </c>
      <c r="I16" t="s">
        <v>9</v>
      </c>
    </row>
    <row r="17" spans="1:9">
      <c r="A17" s="80">
        <v>45231</v>
      </c>
      <c r="B17">
        <v>4295457</v>
      </c>
      <c r="C17" t="s">
        <v>1571</v>
      </c>
      <c r="D17" s="79">
        <v>44286.612673611111</v>
      </c>
      <c r="E17" s="80">
        <v>44967</v>
      </c>
      <c r="F17">
        <v>2020</v>
      </c>
      <c r="G17">
        <v>2022</v>
      </c>
      <c r="H17">
        <v>11500</v>
      </c>
      <c r="I17" t="s">
        <v>4</v>
      </c>
    </row>
    <row r="18" spans="1:9">
      <c r="A18" s="80">
        <v>45231</v>
      </c>
      <c r="B18">
        <v>4113861</v>
      </c>
      <c r="C18" t="s">
        <v>1587</v>
      </c>
      <c r="D18" s="79">
        <v>44348.592303240737</v>
      </c>
      <c r="E18" s="80">
        <v>44427</v>
      </c>
      <c r="F18">
        <v>2021</v>
      </c>
      <c r="G18">
        <v>2021</v>
      </c>
      <c r="H18">
        <v>11000</v>
      </c>
      <c r="I18" t="s">
        <v>10</v>
      </c>
    </row>
    <row r="19" spans="1:9">
      <c r="A19" s="80">
        <v>45231</v>
      </c>
      <c r="B19">
        <v>4529530</v>
      </c>
      <c r="C19" t="s">
        <v>1553</v>
      </c>
      <c r="D19" s="79">
        <v>44595.472453703704</v>
      </c>
      <c r="E19" s="80">
        <v>44910</v>
      </c>
      <c r="F19">
        <v>2021</v>
      </c>
      <c r="G19">
        <v>2022</v>
      </c>
      <c r="H19">
        <v>14000</v>
      </c>
      <c r="I19" t="s">
        <v>12</v>
      </c>
    </row>
    <row r="20" spans="1:9">
      <c r="A20" s="80">
        <v>45231</v>
      </c>
      <c r="B20">
        <v>4765652</v>
      </c>
      <c r="C20" t="s">
        <v>1616</v>
      </c>
      <c r="D20" s="79">
        <v>44894.688645833332</v>
      </c>
      <c r="E20" s="80">
        <v>45187</v>
      </c>
      <c r="F20">
        <v>2022</v>
      </c>
      <c r="G20">
        <v>2023</v>
      </c>
      <c r="H20">
        <v>18500</v>
      </c>
      <c r="I20" t="s">
        <v>13</v>
      </c>
    </row>
    <row r="21" spans="1:9">
      <c r="A21" s="80">
        <v>45231</v>
      </c>
      <c r="B21">
        <v>4370714</v>
      </c>
      <c r="C21" t="s">
        <v>1583</v>
      </c>
      <c r="D21" s="79">
        <v>44385.658275462964</v>
      </c>
      <c r="E21" s="80">
        <v>45002</v>
      </c>
      <c r="F21">
        <v>2021</v>
      </c>
      <c r="G21">
        <v>2022</v>
      </c>
      <c r="H21">
        <v>12000</v>
      </c>
      <c r="I21" t="s">
        <v>9</v>
      </c>
    </row>
    <row r="22" spans="1:9">
      <c r="A22" s="80">
        <v>45231</v>
      </c>
      <c r="B22">
        <v>4205372</v>
      </c>
      <c r="C22" t="s">
        <v>1555</v>
      </c>
      <c r="D22" s="79">
        <v>44229.441770833335</v>
      </c>
      <c r="E22" s="80">
        <v>44658</v>
      </c>
      <c r="F22">
        <v>2020</v>
      </c>
      <c r="G22">
        <v>2021</v>
      </c>
      <c r="H22">
        <v>11000</v>
      </c>
      <c r="I22" t="s">
        <v>10</v>
      </c>
    </row>
    <row r="23" spans="1:9">
      <c r="A23" s="80">
        <v>45231</v>
      </c>
      <c r="B23">
        <v>4587777</v>
      </c>
      <c r="C23" t="s">
        <v>1563</v>
      </c>
      <c r="D23" s="79">
        <v>44678.5312037037</v>
      </c>
      <c r="E23" s="80">
        <v>44854</v>
      </c>
      <c r="F23">
        <v>2021</v>
      </c>
      <c r="G23">
        <v>2022</v>
      </c>
      <c r="H23">
        <v>11000</v>
      </c>
      <c r="I23" t="s">
        <v>10</v>
      </c>
    </row>
    <row r="24" spans="1:9">
      <c r="A24" s="80">
        <v>45231</v>
      </c>
      <c r="B24">
        <v>4215166</v>
      </c>
      <c r="C24" t="s">
        <v>1547</v>
      </c>
      <c r="D24" s="79">
        <v>44287.661469907405</v>
      </c>
      <c r="E24" s="80">
        <v>44403</v>
      </c>
      <c r="F24">
        <v>2020</v>
      </c>
      <c r="G24">
        <v>2021</v>
      </c>
      <c r="H24">
        <v>12000</v>
      </c>
      <c r="I24" t="s">
        <v>9</v>
      </c>
    </row>
    <row r="25" spans="1:9">
      <c r="A25" s="80">
        <v>45231</v>
      </c>
      <c r="B25">
        <v>4656157</v>
      </c>
      <c r="C25" t="s">
        <v>1618</v>
      </c>
      <c r="D25" s="79">
        <v>44760.382627314815</v>
      </c>
      <c r="E25" s="80">
        <v>45183</v>
      </c>
      <c r="F25">
        <v>2022</v>
      </c>
      <c r="G25">
        <v>2023</v>
      </c>
      <c r="H25">
        <v>12000</v>
      </c>
      <c r="I25" t="s">
        <v>9</v>
      </c>
    </row>
    <row r="26" spans="1:9">
      <c r="A26" s="80">
        <v>45231</v>
      </c>
      <c r="B26">
        <v>4415261</v>
      </c>
      <c r="C26" t="s">
        <v>1581</v>
      </c>
      <c r="D26" s="79">
        <v>44446.447905092595</v>
      </c>
      <c r="E26" s="80">
        <v>44679</v>
      </c>
      <c r="F26">
        <v>2021</v>
      </c>
      <c r="G26">
        <v>2021</v>
      </c>
      <c r="H26">
        <v>12000</v>
      </c>
      <c r="I26" t="s">
        <v>9</v>
      </c>
    </row>
    <row r="27" spans="1:9">
      <c r="A27" s="80">
        <v>45231</v>
      </c>
      <c r="B27">
        <v>4673645</v>
      </c>
      <c r="C27" t="s">
        <v>1575</v>
      </c>
      <c r="D27" s="79">
        <v>44782.637986111113</v>
      </c>
      <c r="E27" s="80">
        <v>45119</v>
      </c>
      <c r="F27">
        <v>2022</v>
      </c>
      <c r="G27">
        <v>2023</v>
      </c>
      <c r="H27">
        <v>11000</v>
      </c>
      <c r="I27" t="s">
        <v>10</v>
      </c>
    </row>
    <row r="28" spans="1:9">
      <c r="A28" s="80">
        <v>45231</v>
      </c>
      <c r="B28">
        <v>4193982</v>
      </c>
      <c r="C28" t="s">
        <v>1551</v>
      </c>
      <c r="D28" s="79">
        <v>44181.498310185183</v>
      </c>
      <c r="E28" s="80">
        <v>44629</v>
      </c>
      <c r="F28">
        <v>2020</v>
      </c>
      <c r="G28">
        <v>2021</v>
      </c>
      <c r="H28">
        <v>11000</v>
      </c>
      <c r="I28" t="s">
        <v>10</v>
      </c>
    </row>
    <row r="29" spans="1:9">
      <c r="A29" s="80">
        <v>45231</v>
      </c>
      <c r="B29">
        <v>4535790</v>
      </c>
      <c r="C29" t="s">
        <v>1590</v>
      </c>
      <c r="D29" s="79">
        <v>44602.609351851854</v>
      </c>
      <c r="E29" s="80">
        <v>45160</v>
      </c>
      <c r="F29">
        <v>2021</v>
      </c>
      <c r="G29">
        <v>2023</v>
      </c>
      <c r="H29">
        <v>11000</v>
      </c>
      <c r="I29" t="s">
        <v>10</v>
      </c>
    </row>
    <row r="30" spans="1:9">
      <c r="A30" s="80">
        <v>45231</v>
      </c>
      <c r="B30">
        <v>4711302</v>
      </c>
      <c r="C30" t="s">
        <v>1557</v>
      </c>
      <c r="D30" s="79">
        <v>44988.674895833334</v>
      </c>
      <c r="E30" s="80">
        <v>45048</v>
      </c>
      <c r="F30">
        <v>2022</v>
      </c>
      <c r="G30">
        <v>2023</v>
      </c>
      <c r="H30">
        <v>12000</v>
      </c>
      <c r="I30" t="s">
        <v>9</v>
      </c>
    </row>
    <row r="31" spans="1:9">
      <c r="A31" s="80">
        <v>45231</v>
      </c>
      <c r="B31">
        <v>4853799</v>
      </c>
      <c r="C31" t="s">
        <v>1774</v>
      </c>
      <c r="D31" s="79">
        <v>45005.647164351853</v>
      </c>
      <c r="E31" s="80">
        <v>45215</v>
      </c>
      <c r="F31">
        <v>2022</v>
      </c>
      <c r="G31">
        <v>2023</v>
      </c>
      <c r="H31">
        <v>11000</v>
      </c>
      <c r="I31" t="s">
        <v>10</v>
      </c>
    </row>
    <row r="32" spans="1:9">
      <c r="A32" s="80">
        <v>45231</v>
      </c>
      <c r="B32">
        <v>4737676</v>
      </c>
      <c r="C32" t="s">
        <v>1573</v>
      </c>
      <c r="D32" s="79">
        <v>44860.650208333333</v>
      </c>
      <c r="E32" s="80">
        <v>45149</v>
      </c>
      <c r="F32">
        <v>2022</v>
      </c>
      <c r="G32">
        <v>2023</v>
      </c>
      <c r="H32">
        <v>16000</v>
      </c>
      <c r="I32" t="s">
        <v>16</v>
      </c>
    </row>
    <row r="33" spans="1:9">
      <c r="A33" s="80">
        <v>45231</v>
      </c>
      <c r="B33">
        <v>4209956</v>
      </c>
      <c r="C33" t="s">
        <v>1549</v>
      </c>
      <c r="D33" s="79">
        <v>44179.640185185184</v>
      </c>
      <c r="E33" s="80">
        <v>44789</v>
      </c>
      <c r="F33">
        <v>2020</v>
      </c>
      <c r="G33">
        <v>2022</v>
      </c>
      <c r="H33">
        <v>11500</v>
      </c>
      <c r="I33" t="s">
        <v>4</v>
      </c>
    </row>
    <row r="34" spans="1:9">
      <c r="A34" s="80">
        <v>45231</v>
      </c>
      <c r="B34">
        <v>4812104</v>
      </c>
      <c r="C34" t="s">
        <v>1775</v>
      </c>
      <c r="D34" s="79">
        <v>44951.570462962962</v>
      </c>
      <c r="E34" s="80">
        <v>45239</v>
      </c>
      <c r="F34">
        <v>2022</v>
      </c>
      <c r="G34">
        <v>2023</v>
      </c>
      <c r="H34">
        <v>18500</v>
      </c>
      <c r="I34" t="s">
        <v>13</v>
      </c>
    </row>
    <row r="35" spans="1:9">
      <c r="A35" s="80">
        <v>45231</v>
      </c>
      <c r="B35">
        <v>4530372</v>
      </c>
      <c r="C35" t="s">
        <v>1536</v>
      </c>
      <c r="D35" s="79">
        <v>44609.637557870374</v>
      </c>
      <c r="E35" s="80">
        <v>44691</v>
      </c>
      <c r="F35">
        <v>2021</v>
      </c>
      <c r="G35">
        <v>2022</v>
      </c>
      <c r="H35">
        <v>11000</v>
      </c>
      <c r="I35" t="s">
        <v>10</v>
      </c>
    </row>
    <row r="36" spans="1:9">
      <c r="A36" s="80">
        <v>45231</v>
      </c>
      <c r="B36">
        <v>4621965</v>
      </c>
      <c r="C36" t="s">
        <v>1622</v>
      </c>
      <c r="D36" s="79">
        <v>44715.4371875</v>
      </c>
      <c r="E36" s="80">
        <v>45198</v>
      </c>
      <c r="F36">
        <v>2022</v>
      </c>
      <c r="G36">
        <v>2023</v>
      </c>
      <c r="H36">
        <v>11500</v>
      </c>
      <c r="I36" t="s">
        <v>4</v>
      </c>
    </row>
    <row r="37" spans="1:9">
      <c r="A37" s="80">
        <v>45231</v>
      </c>
      <c r="B37">
        <v>3909549</v>
      </c>
      <c r="C37" t="s">
        <v>1624</v>
      </c>
      <c r="D37" s="79">
        <v>43767.497141203705</v>
      </c>
      <c r="E37" s="80">
        <v>43908</v>
      </c>
      <c r="F37">
        <v>2019</v>
      </c>
      <c r="G37">
        <v>2019</v>
      </c>
      <c r="H37">
        <v>11000</v>
      </c>
      <c r="I37" t="s">
        <v>10</v>
      </c>
    </row>
    <row r="38" spans="1:9">
      <c r="A38" s="80">
        <v>45231</v>
      </c>
      <c r="B38">
        <v>4192508</v>
      </c>
      <c r="C38" t="s">
        <v>1530</v>
      </c>
      <c r="D38" s="79">
        <v>44204.43959490741</v>
      </c>
      <c r="E38" s="80">
        <v>44370</v>
      </c>
      <c r="F38">
        <v>2020</v>
      </c>
      <c r="G38">
        <v>2021</v>
      </c>
      <c r="H38">
        <v>12000</v>
      </c>
      <c r="I38" t="s">
        <v>9</v>
      </c>
    </row>
    <row r="39" spans="1:9">
      <c r="A39" s="80">
        <v>45231</v>
      </c>
      <c r="B39">
        <v>4762138</v>
      </c>
      <c r="C39" t="s">
        <v>1776</v>
      </c>
      <c r="D39" s="79">
        <v>44952.507465277777</v>
      </c>
      <c r="E39" s="80">
        <v>45226</v>
      </c>
      <c r="F39">
        <v>2022</v>
      </c>
      <c r="G39">
        <v>2023</v>
      </c>
      <c r="H39">
        <v>11000</v>
      </c>
      <c r="I39" t="s">
        <v>10</v>
      </c>
    </row>
    <row r="40" spans="1:9">
      <c r="A40" s="80">
        <v>45231</v>
      </c>
      <c r="B40">
        <v>4801172</v>
      </c>
      <c r="C40" t="s">
        <v>1518</v>
      </c>
      <c r="D40" s="79">
        <v>44939.681770833333</v>
      </c>
      <c r="E40" s="80">
        <v>45177</v>
      </c>
      <c r="F40">
        <v>2022</v>
      </c>
      <c r="G40">
        <v>2023</v>
      </c>
      <c r="H40">
        <v>11000</v>
      </c>
      <c r="I40" t="s">
        <v>10</v>
      </c>
    </row>
    <row r="41" spans="1:9">
      <c r="A41" s="80">
        <v>45231</v>
      </c>
      <c r="B41">
        <v>4417684</v>
      </c>
      <c r="C41" t="s">
        <v>1512</v>
      </c>
      <c r="D41" s="79">
        <v>44488.655266203707</v>
      </c>
      <c r="E41" s="80">
        <v>44848</v>
      </c>
      <c r="F41">
        <v>2021</v>
      </c>
      <c r="G41">
        <v>2022</v>
      </c>
      <c r="H41">
        <v>11000</v>
      </c>
      <c r="I41" t="s">
        <v>10</v>
      </c>
    </row>
    <row r="42" spans="1:9">
      <c r="A42" s="80">
        <v>45231</v>
      </c>
      <c r="B42">
        <v>4215964</v>
      </c>
      <c r="C42" t="s">
        <v>1505</v>
      </c>
      <c r="D42" s="79">
        <v>44187.548344907409</v>
      </c>
      <c r="E42" s="80">
        <v>44365</v>
      </c>
      <c r="F42">
        <v>2020</v>
      </c>
      <c r="G42">
        <v>2021</v>
      </c>
      <c r="H42">
        <v>11000</v>
      </c>
      <c r="I42" t="s">
        <v>10</v>
      </c>
    </row>
    <row r="43" spans="1:9">
      <c r="A43" s="80">
        <v>45231</v>
      </c>
      <c r="B43">
        <v>4258848</v>
      </c>
      <c r="C43" t="s">
        <v>1539</v>
      </c>
      <c r="D43" s="79">
        <v>44244.574942129628</v>
      </c>
      <c r="E43" s="80">
        <v>44645</v>
      </c>
      <c r="F43">
        <v>2020</v>
      </c>
      <c r="G43">
        <v>2021</v>
      </c>
      <c r="H43">
        <v>11000</v>
      </c>
      <c r="I43" t="s">
        <v>10</v>
      </c>
    </row>
    <row r="44" spans="1:9">
      <c r="A44" s="80">
        <v>45231</v>
      </c>
      <c r="B44">
        <v>4562063</v>
      </c>
      <c r="C44" t="s">
        <v>1520</v>
      </c>
      <c r="D44" s="79">
        <v>44638.400451388887</v>
      </c>
      <c r="E44" s="80">
        <v>44742</v>
      </c>
      <c r="F44">
        <v>2021</v>
      </c>
      <c r="G44">
        <v>2022</v>
      </c>
      <c r="H44">
        <v>11000</v>
      </c>
      <c r="I44" t="s">
        <v>10</v>
      </c>
    </row>
    <row r="45" spans="1:9">
      <c r="A45" s="80">
        <v>45231</v>
      </c>
      <c r="B45">
        <v>4466187</v>
      </c>
      <c r="C45" t="s">
        <v>1528</v>
      </c>
      <c r="D45" s="79">
        <v>44516.32</v>
      </c>
      <c r="E45" s="80">
        <v>45002</v>
      </c>
      <c r="F45">
        <v>2021</v>
      </c>
      <c r="G45">
        <v>2022</v>
      </c>
      <c r="H45">
        <v>11000</v>
      </c>
      <c r="I45" t="s">
        <v>10</v>
      </c>
    </row>
    <row r="46" spans="1:9">
      <c r="A46" s="80">
        <v>45231</v>
      </c>
      <c r="B46">
        <v>4748445</v>
      </c>
      <c r="C46" t="s">
        <v>1534</v>
      </c>
      <c r="D46" s="79">
        <v>44873.612928240742</v>
      </c>
      <c r="E46" s="80">
        <v>45092</v>
      </c>
      <c r="F46">
        <v>2022</v>
      </c>
      <c r="G46">
        <v>2023</v>
      </c>
      <c r="H46">
        <v>11000</v>
      </c>
      <c r="I46" t="s">
        <v>10</v>
      </c>
    </row>
    <row r="47" spans="1:9">
      <c r="A47" s="80">
        <v>45231</v>
      </c>
      <c r="B47">
        <v>4708601</v>
      </c>
      <c r="C47" t="s">
        <v>1626</v>
      </c>
      <c r="D47" s="79">
        <v>44935.637430555558</v>
      </c>
      <c r="E47" s="80">
        <v>45195</v>
      </c>
      <c r="F47">
        <v>2022</v>
      </c>
      <c r="G47">
        <v>2023</v>
      </c>
      <c r="H47">
        <v>11000</v>
      </c>
      <c r="I47" t="s">
        <v>10</v>
      </c>
    </row>
    <row r="48" spans="1:9">
      <c r="A48" s="80">
        <v>45231</v>
      </c>
      <c r="B48">
        <v>3922120</v>
      </c>
      <c r="C48" t="s">
        <v>1628</v>
      </c>
      <c r="D48" s="79">
        <v>43774.462361111109</v>
      </c>
      <c r="E48" s="80">
        <v>44077</v>
      </c>
      <c r="F48">
        <v>2019</v>
      </c>
      <c r="G48">
        <v>2020</v>
      </c>
      <c r="H48">
        <v>11000</v>
      </c>
      <c r="I48" t="s">
        <v>10</v>
      </c>
    </row>
    <row r="49" spans="1:9">
      <c r="A49" s="80">
        <v>45231</v>
      </c>
      <c r="B49">
        <v>4024651</v>
      </c>
      <c r="C49" t="s">
        <v>1508</v>
      </c>
      <c r="D49" s="79">
        <v>43899.443194444444</v>
      </c>
      <c r="E49" s="80">
        <v>44119</v>
      </c>
      <c r="F49">
        <v>2019</v>
      </c>
      <c r="G49">
        <v>2020</v>
      </c>
      <c r="H49">
        <v>12500</v>
      </c>
      <c r="I49" t="s">
        <v>14</v>
      </c>
    </row>
    <row r="50" spans="1:9">
      <c r="A50" s="80">
        <v>45231</v>
      </c>
      <c r="B50">
        <v>4460936</v>
      </c>
      <c r="C50" t="s">
        <v>1497</v>
      </c>
      <c r="D50" s="79">
        <v>44508.488310185188</v>
      </c>
      <c r="E50" s="80">
        <v>44791</v>
      </c>
      <c r="F50">
        <v>2021</v>
      </c>
      <c r="G50">
        <v>2022</v>
      </c>
      <c r="H50">
        <v>14000</v>
      </c>
      <c r="I50" t="s">
        <v>12</v>
      </c>
    </row>
    <row r="51" spans="1:9">
      <c r="A51" s="80">
        <v>45231</v>
      </c>
      <c r="B51">
        <v>4394757</v>
      </c>
      <c r="C51" t="s">
        <v>1514</v>
      </c>
      <c r="D51" s="79">
        <v>44418.534861111111</v>
      </c>
      <c r="E51" s="80">
        <v>44607</v>
      </c>
      <c r="F51">
        <v>2021</v>
      </c>
      <c r="G51">
        <v>2021</v>
      </c>
      <c r="H51">
        <v>12000</v>
      </c>
      <c r="I51" t="s">
        <v>9</v>
      </c>
    </row>
    <row r="52" spans="1:9">
      <c r="A52" s="80">
        <v>45231</v>
      </c>
      <c r="B52">
        <v>4751398</v>
      </c>
      <c r="C52" t="s">
        <v>1777</v>
      </c>
      <c r="D52" s="79">
        <v>44878.376168981478</v>
      </c>
      <c r="E52" s="80">
        <v>45239</v>
      </c>
      <c r="F52">
        <v>2022</v>
      </c>
      <c r="G52">
        <v>2023</v>
      </c>
      <c r="H52">
        <v>12000</v>
      </c>
      <c r="I52" t="s">
        <v>9</v>
      </c>
    </row>
    <row r="53" spans="1:9">
      <c r="A53" s="80">
        <v>45231</v>
      </c>
      <c r="B53">
        <v>4264373</v>
      </c>
      <c r="C53" t="s">
        <v>1501</v>
      </c>
      <c r="D53" s="79">
        <v>44256.390740740739</v>
      </c>
      <c r="E53" s="80">
        <v>44701</v>
      </c>
      <c r="F53">
        <v>2020</v>
      </c>
      <c r="G53">
        <v>2022</v>
      </c>
      <c r="H53">
        <v>11000</v>
      </c>
      <c r="I53" t="s">
        <v>10</v>
      </c>
    </row>
    <row r="54" spans="1:9">
      <c r="A54" s="80">
        <v>45231</v>
      </c>
      <c r="B54">
        <v>4449674</v>
      </c>
      <c r="C54" t="s">
        <v>1532</v>
      </c>
      <c r="D54" s="79">
        <v>44491.613611111112</v>
      </c>
      <c r="E54" s="80">
        <v>44970</v>
      </c>
      <c r="F54">
        <v>2021</v>
      </c>
      <c r="G54">
        <v>2022</v>
      </c>
      <c r="H54">
        <v>16500</v>
      </c>
      <c r="I54" t="s">
        <v>5</v>
      </c>
    </row>
    <row r="55" spans="1:9">
      <c r="A55" s="80">
        <v>45231</v>
      </c>
      <c r="B55">
        <v>5049661</v>
      </c>
      <c r="C55" t="s">
        <v>1778</v>
      </c>
      <c r="D55" s="79">
        <v>45196.611793981479</v>
      </c>
      <c r="E55" s="80">
        <v>45219</v>
      </c>
      <c r="F55">
        <v>2023</v>
      </c>
      <c r="G55">
        <v>2023</v>
      </c>
      <c r="H55">
        <v>11000</v>
      </c>
      <c r="I55" t="s">
        <v>10</v>
      </c>
    </row>
    <row r="56" spans="1:9">
      <c r="A56" s="80">
        <v>45231</v>
      </c>
      <c r="B56">
        <v>4269881</v>
      </c>
      <c r="C56" t="s">
        <v>1522</v>
      </c>
      <c r="D56" s="79">
        <v>44257.54246527778</v>
      </c>
      <c r="E56" s="80">
        <v>45086</v>
      </c>
      <c r="F56">
        <v>2020</v>
      </c>
      <c r="G56">
        <v>2023</v>
      </c>
      <c r="H56">
        <v>11500</v>
      </c>
      <c r="I56" t="s">
        <v>4</v>
      </c>
    </row>
    <row r="57" spans="1:9">
      <c r="A57" s="80">
        <v>45231</v>
      </c>
      <c r="B57">
        <v>4804606</v>
      </c>
      <c r="C57" t="s">
        <v>1620</v>
      </c>
      <c r="D57" s="79">
        <v>44944.38653935185</v>
      </c>
      <c r="E57" s="80">
        <v>45212</v>
      </c>
      <c r="F57">
        <v>2022</v>
      </c>
      <c r="G57">
        <v>2023</v>
      </c>
      <c r="H57">
        <v>18500</v>
      </c>
      <c r="I57" t="s">
        <v>13</v>
      </c>
    </row>
    <row r="58" spans="1:9">
      <c r="A58" s="80">
        <v>45231</v>
      </c>
      <c r="B58">
        <v>4590273</v>
      </c>
      <c r="C58" t="s">
        <v>1526</v>
      </c>
      <c r="D58" s="79">
        <v>44673.661111111112</v>
      </c>
      <c r="E58" s="80">
        <v>45117</v>
      </c>
      <c r="F58">
        <v>2021</v>
      </c>
      <c r="G58">
        <v>2023</v>
      </c>
      <c r="H58">
        <v>12500</v>
      </c>
      <c r="I58" t="s">
        <v>14</v>
      </c>
    </row>
    <row r="59" spans="1:9">
      <c r="A59" s="80">
        <v>45231</v>
      </c>
      <c r="B59">
        <v>4811486</v>
      </c>
      <c r="C59" t="s">
        <v>1779</v>
      </c>
      <c r="D59" s="79">
        <v>44951.412060185183</v>
      </c>
      <c r="E59" s="80">
        <v>45232</v>
      </c>
      <c r="F59">
        <v>2022</v>
      </c>
      <c r="G59">
        <v>2023</v>
      </c>
      <c r="H59">
        <v>12500</v>
      </c>
      <c r="I59" t="s">
        <v>14</v>
      </c>
    </row>
    <row r="60" spans="1:9">
      <c r="A60" s="80">
        <v>45231</v>
      </c>
      <c r="B60">
        <v>4649214</v>
      </c>
      <c r="C60" t="s">
        <v>1510</v>
      </c>
      <c r="D60" s="79">
        <v>44770.611122685186</v>
      </c>
      <c r="E60" s="80">
        <v>44960</v>
      </c>
      <c r="F60">
        <v>2022</v>
      </c>
      <c r="G60">
        <v>2022</v>
      </c>
      <c r="H60">
        <v>11000</v>
      </c>
      <c r="I60" t="s">
        <v>10</v>
      </c>
    </row>
    <row r="61" spans="1:9">
      <c r="A61" s="80">
        <v>45231</v>
      </c>
      <c r="B61">
        <v>4258323</v>
      </c>
      <c r="C61" t="s">
        <v>1503</v>
      </c>
      <c r="D61" s="79">
        <v>44244.408275462964</v>
      </c>
      <c r="E61" s="80">
        <v>44727</v>
      </c>
      <c r="F61">
        <v>2020</v>
      </c>
      <c r="G61">
        <v>2022</v>
      </c>
      <c r="H61">
        <v>11000</v>
      </c>
      <c r="I61" t="s">
        <v>10</v>
      </c>
    </row>
    <row r="62" spans="1:9">
      <c r="A62" s="80">
        <v>45231</v>
      </c>
      <c r="B62">
        <v>4502280</v>
      </c>
      <c r="C62" t="s">
        <v>1524</v>
      </c>
      <c r="D62" s="79">
        <v>44560.565972222219</v>
      </c>
      <c r="E62" s="80">
        <v>44911</v>
      </c>
      <c r="F62">
        <v>2021</v>
      </c>
      <c r="G62">
        <v>2022</v>
      </c>
      <c r="H62">
        <v>11000</v>
      </c>
      <c r="I62" t="s">
        <v>10</v>
      </c>
    </row>
    <row r="63" spans="1:9">
      <c r="A63" s="80">
        <v>45231</v>
      </c>
      <c r="B63">
        <v>4369679</v>
      </c>
      <c r="C63" t="s">
        <v>1537</v>
      </c>
      <c r="D63" s="79">
        <v>44384.680532407408</v>
      </c>
      <c r="E63" s="80">
        <v>44403</v>
      </c>
      <c r="F63">
        <v>2021</v>
      </c>
      <c r="G63">
        <v>2021</v>
      </c>
      <c r="H63">
        <v>11000</v>
      </c>
      <c r="I63" t="s">
        <v>10</v>
      </c>
    </row>
    <row r="64" spans="1:9">
      <c r="A64" s="80">
        <v>45231</v>
      </c>
      <c r="B64">
        <v>4301539</v>
      </c>
      <c r="C64" t="s">
        <v>1499</v>
      </c>
      <c r="D64" s="79">
        <v>44295.68</v>
      </c>
      <c r="E64" s="80">
        <v>44874</v>
      </c>
      <c r="F64">
        <v>2020</v>
      </c>
      <c r="G64">
        <v>2022</v>
      </c>
      <c r="H64">
        <v>11000</v>
      </c>
      <c r="I64" t="s">
        <v>10</v>
      </c>
    </row>
    <row r="65" spans="1:9">
      <c r="A65" s="80">
        <v>45231</v>
      </c>
      <c r="B65">
        <v>4829764</v>
      </c>
      <c r="C65" t="s">
        <v>1630</v>
      </c>
      <c r="D65" s="79">
        <v>44974.548310185186</v>
      </c>
      <c r="E65" s="80">
        <v>45191</v>
      </c>
      <c r="F65">
        <v>2022</v>
      </c>
      <c r="G65">
        <v>2023</v>
      </c>
      <c r="H65">
        <v>11000</v>
      </c>
      <c r="I65" t="s">
        <v>10</v>
      </c>
    </row>
    <row r="66" spans="1:9">
      <c r="A66" s="80">
        <v>45231</v>
      </c>
      <c r="B66">
        <v>4506700</v>
      </c>
      <c r="C66" t="s">
        <v>1491</v>
      </c>
      <c r="D66" s="79">
        <v>44567.651238425926</v>
      </c>
      <c r="E66" s="80">
        <v>44994</v>
      </c>
      <c r="F66">
        <v>2021</v>
      </c>
      <c r="G66">
        <v>2022</v>
      </c>
      <c r="H66">
        <v>11500</v>
      </c>
      <c r="I66" t="s">
        <v>4</v>
      </c>
    </row>
    <row r="67" spans="1:9">
      <c r="A67" s="80">
        <v>45231</v>
      </c>
      <c r="B67">
        <v>4786887</v>
      </c>
      <c r="C67" t="s">
        <v>1479</v>
      </c>
      <c r="D67" s="79">
        <v>44931.386817129627</v>
      </c>
      <c r="E67" s="80">
        <v>44967</v>
      </c>
      <c r="F67">
        <v>2022</v>
      </c>
      <c r="G67">
        <v>2022</v>
      </c>
      <c r="H67">
        <v>11000</v>
      </c>
      <c r="I67" t="s">
        <v>10</v>
      </c>
    </row>
    <row r="68" spans="1:9">
      <c r="A68" s="80">
        <v>45231</v>
      </c>
      <c r="B68">
        <v>4557577</v>
      </c>
      <c r="C68" t="s">
        <v>1483</v>
      </c>
      <c r="D68" s="79">
        <v>44713.369375000002</v>
      </c>
      <c r="E68" s="80">
        <v>44874</v>
      </c>
      <c r="F68">
        <v>2022</v>
      </c>
      <c r="G68">
        <v>2022</v>
      </c>
      <c r="H68">
        <v>11000</v>
      </c>
      <c r="I68" t="s">
        <v>10</v>
      </c>
    </row>
    <row r="69" spans="1:9">
      <c r="A69" s="80">
        <v>45231</v>
      </c>
      <c r="B69">
        <v>4352777</v>
      </c>
      <c r="C69" t="s">
        <v>1461</v>
      </c>
      <c r="D69" s="79">
        <v>44364.628993055558</v>
      </c>
      <c r="E69" s="80">
        <v>44601</v>
      </c>
      <c r="F69">
        <v>2021</v>
      </c>
      <c r="G69">
        <v>2021</v>
      </c>
      <c r="H69">
        <v>11000</v>
      </c>
      <c r="I69" t="s">
        <v>10</v>
      </c>
    </row>
    <row r="70" spans="1:9">
      <c r="A70" s="80">
        <v>45231</v>
      </c>
      <c r="B70">
        <v>4661678</v>
      </c>
      <c r="C70" t="s">
        <v>1481</v>
      </c>
      <c r="D70" s="79">
        <v>44764.611875000002</v>
      </c>
      <c r="E70" s="80">
        <v>44791</v>
      </c>
      <c r="F70">
        <v>2022</v>
      </c>
      <c r="G70">
        <v>2022</v>
      </c>
      <c r="H70">
        <v>11500</v>
      </c>
      <c r="I70" t="s">
        <v>4</v>
      </c>
    </row>
    <row r="71" spans="1:9">
      <c r="A71" s="80">
        <v>45231</v>
      </c>
      <c r="B71">
        <v>4475903</v>
      </c>
      <c r="C71" t="s">
        <v>1489</v>
      </c>
      <c r="D71" s="79">
        <v>44523.404131944444</v>
      </c>
      <c r="E71" s="80">
        <v>44645</v>
      </c>
      <c r="F71">
        <v>2021</v>
      </c>
      <c r="G71">
        <v>2021</v>
      </c>
      <c r="H71">
        <v>11000</v>
      </c>
      <c r="I71" t="s">
        <v>10</v>
      </c>
    </row>
    <row r="72" spans="1:9">
      <c r="A72" s="80">
        <v>45231</v>
      </c>
      <c r="B72">
        <v>3378320</v>
      </c>
      <c r="C72" t="s">
        <v>1453</v>
      </c>
      <c r="D72" s="79">
        <v>43126.648576388892</v>
      </c>
      <c r="E72" s="80">
        <v>43994</v>
      </c>
      <c r="F72">
        <v>2017</v>
      </c>
      <c r="G72">
        <v>2020</v>
      </c>
      <c r="H72">
        <v>11000</v>
      </c>
      <c r="I72" t="s">
        <v>10</v>
      </c>
    </row>
    <row r="73" spans="1:9">
      <c r="A73" s="80">
        <v>45231</v>
      </c>
      <c r="B73">
        <v>4888904</v>
      </c>
      <c r="C73" t="s">
        <v>1780</v>
      </c>
      <c r="D73" s="79">
        <v>45034.494016203702</v>
      </c>
      <c r="E73" s="80">
        <v>45239</v>
      </c>
      <c r="F73">
        <v>2022</v>
      </c>
      <c r="G73">
        <v>2023</v>
      </c>
      <c r="H73">
        <v>11000</v>
      </c>
      <c r="I73" t="s">
        <v>10</v>
      </c>
    </row>
    <row r="74" spans="1:9">
      <c r="A74" s="80">
        <v>45231</v>
      </c>
      <c r="B74">
        <v>4649877</v>
      </c>
      <c r="C74" t="s">
        <v>1471</v>
      </c>
      <c r="D74" s="79">
        <v>44750.453217592592</v>
      </c>
      <c r="E74" s="80">
        <v>44881</v>
      </c>
      <c r="F74">
        <v>2022</v>
      </c>
      <c r="G74">
        <v>2022</v>
      </c>
      <c r="H74">
        <v>11500</v>
      </c>
      <c r="I74" t="s">
        <v>4</v>
      </c>
    </row>
    <row r="75" spans="1:9">
      <c r="A75" s="80">
        <v>45231</v>
      </c>
      <c r="B75">
        <v>4507426</v>
      </c>
      <c r="C75" t="s">
        <v>1457</v>
      </c>
      <c r="D75" s="79">
        <v>44575.482071759259</v>
      </c>
      <c r="E75" s="80">
        <v>44839</v>
      </c>
      <c r="F75">
        <v>2021</v>
      </c>
      <c r="G75">
        <v>2022</v>
      </c>
      <c r="H75">
        <v>11000</v>
      </c>
      <c r="I75" t="s">
        <v>10</v>
      </c>
    </row>
    <row r="76" spans="1:9">
      <c r="A76" s="80">
        <v>45231</v>
      </c>
      <c r="B76">
        <v>4719782</v>
      </c>
      <c r="C76" t="s">
        <v>1477</v>
      </c>
      <c r="D76" s="79">
        <v>44845.527129629627</v>
      </c>
      <c r="E76" s="80">
        <v>45096</v>
      </c>
      <c r="F76">
        <v>2022</v>
      </c>
      <c r="G76">
        <v>2023</v>
      </c>
      <c r="H76">
        <v>12000</v>
      </c>
      <c r="I76" t="s">
        <v>9</v>
      </c>
    </row>
    <row r="77" spans="1:9">
      <c r="A77" s="80">
        <v>45231</v>
      </c>
      <c r="B77">
        <v>4568177</v>
      </c>
      <c r="C77" t="s">
        <v>1473</v>
      </c>
      <c r="D77" s="79">
        <v>44664.652418981481</v>
      </c>
      <c r="E77" s="80">
        <v>44820</v>
      </c>
      <c r="F77">
        <v>2021</v>
      </c>
      <c r="G77">
        <v>2022</v>
      </c>
      <c r="H77">
        <v>11000</v>
      </c>
      <c r="I77" t="s">
        <v>10</v>
      </c>
    </row>
    <row r="78" spans="1:9">
      <c r="A78" s="80">
        <v>45231</v>
      </c>
      <c r="B78">
        <v>4365991</v>
      </c>
      <c r="C78" t="s">
        <v>1493</v>
      </c>
      <c r="D78" s="79">
        <v>44379.62773148148</v>
      </c>
      <c r="E78" s="80">
        <v>44406</v>
      </c>
      <c r="F78">
        <v>2021</v>
      </c>
      <c r="G78">
        <v>2021</v>
      </c>
      <c r="H78">
        <v>11000</v>
      </c>
      <c r="I78" t="s">
        <v>10</v>
      </c>
    </row>
    <row r="79" spans="1:9">
      <c r="A79" s="80">
        <v>45231</v>
      </c>
      <c r="B79">
        <v>4796150</v>
      </c>
      <c r="C79" t="s">
        <v>1465</v>
      </c>
      <c r="D79" s="79">
        <v>44936.369027777779</v>
      </c>
      <c r="E79" s="80">
        <v>44952</v>
      </c>
      <c r="F79">
        <v>2022</v>
      </c>
      <c r="G79">
        <v>2022</v>
      </c>
      <c r="H79">
        <v>11000</v>
      </c>
      <c r="I79" t="s">
        <v>10</v>
      </c>
    </row>
    <row r="80" spans="1:9">
      <c r="A80" s="80">
        <v>45231</v>
      </c>
      <c r="B80">
        <v>4657090</v>
      </c>
      <c r="C80" t="s">
        <v>1469</v>
      </c>
      <c r="D80" s="79">
        <v>44778.521284722221</v>
      </c>
      <c r="E80" s="80">
        <v>44902</v>
      </c>
      <c r="F80">
        <v>2022</v>
      </c>
      <c r="G80">
        <v>2022</v>
      </c>
      <c r="H80">
        <v>11000</v>
      </c>
      <c r="I80" t="s">
        <v>10</v>
      </c>
    </row>
    <row r="81" spans="1:9">
      <c r="A81" s="80">
        <v>45231</v>
      </c>
      <c r="B81">
        <v>4341306</v>
      </c>
      <c r="C81" t="s">
        <v>1449</v>
      </c>
      <c r="D81" s="79">
        <v>44348.554108796299</v>
      </c>
      <c r="E81" s="80">
        <v>44601</v>
      </c>
      <c r="F81">
        <v>2021</v>
      </c>
      <c r="G81">
        <v>2021</v>
      </c>
      <c r="H81">
        <v>11000</v>
      </c>
      <c r="I81" t="s">
        <v>10</v>
      </c>
    </row>
    <row r="82" spans="1:9">
      <c r="A82" s="80">
        <v>45231</v>
      </c>
      <c r="B82">
        <v>4459695</v>
      </c>
      <c r="C82" t="s">
        <v>1459</v>
      </c>
      <c r="D82" s="79">
        <v>44512.355000000003</v>
      </c>
      <c r="E82" s="80">
        <v>44993</v>
      </c>
      <c r="F82">
        <v>2021</v>
      </c>
      <c r="G82">
        <v>2022</v>
      </c>
      <c r="H82">
        <v>11000</v>
      </c>
      <c r="I82" t="s">
        <v>10</v>
      </c>
    </row>
    <row r="83" spans="1:9">
      <c r="A83" s="80">
        <v>45231</v>
      </c>
      <c r="B83">
        <v>4529619</v>
      </c>
      <c r="C83" t="s">
        <v>1455</v>
      </c>
      <c r="D83" s="79">
        <v>44601.420601851853</v>
      </c>
      <c r="E83" s="80">
        <v>44916</v>
      </c>
      <c r="F83">
        <v>2021</v>
      </c>
      <c r="G83">
        <v>2022</v>
      </c>
      <c r="H83">
        <v>11000</v>
      </c>
      <c r="I83" t="s">
        <v>10</v>
      </c>
    </row>
    <row r="84" spans="1:9">
      <c r="A84" s="80">
        <v>45231</v>
      </c>
      <c r="B84">
        <v>4205119</v>
      </c>
      <c r="C84" t="s">
        <v>1487</v>
      </c>
      <c r="D84" s="79">
        <v>44173.532118055555</v>
      </c>
      <c r="E84" s="80">
        <v>44446</v>
      </c>
      <c r="F84">
        <v>2020</v>
      </c>
      <c r="G84">
        <v>2021</v>
      </c>
      <c r="H84">
        <v>12000</v>
      </c>
      <c r="I84" t="s">
        <v>9</v>
      </c>
    </row>
    <row r="85" spans="1:9">
      <c r="A85" s="80">
        <v>45231</v>
      </c>
      <c r="B85">
        <v>4248997</v>
      </c>
      <c r="C85" t="s">
        <v>1463</v>
      </c>
      <c r="D85" s="79">
        <v>44231.508414351854</v>
      </c>
      <c r="E85" s="80">
        <v>44474</v>
      </c>
      <c r="F85">
        <v>2020</v>
      </c>
      <c r="G85">
        <v>2021</v>
      </c>
      <c r="H85">
        <v>11000</v>
      </c>
      <c r="I85" t="s">
        <v>10</v>
      </c>
    </row>
    <row r="86" spans="1:9">
      <c r="A86" s="80">
        <v>45231</v>
      </c>
      <c r="B86">
        <v>4221034</v>
      </c>
      <c r="C86" t="s">
        <v>1451</v>
      </c>
      <c r="D86" s="79">
        <v>44204.576585648145</v>
      </c>
      <c r="E86" s="80">
        <v>44663</v>
      </c>
      <c r="F86">
        <v>2020</v>
      </c>
      <c r="G86">
        <v>2021</v>
      </c>
      <c r="H86">
        <v>11000</v>
      </c>
      <c r="I86" t="s">
        <v>10</v>
      </c>
    </row>
    <row r="87" spans="1:9">
      <c r="A87" s="80">
        <v>45231</v>
      </c>
      <c r="B87">
        <v>4133073</v>
      </c>
      <c r="C87" t="s">
        <v>1475</v>
      </c>
      <c r="D87" s="79">
        <v>44091.416516203702</v>
      </c>
      <c r="E87" s="80">
        <v>44690</v>
      </c>
      <c r="F87">
        <v>2020</v>
      </c>
      <c r="G87">
        <v>2022</v>
      </c>
      <c r="H87">
        <v>11000</v>
      </c>
      <c r="I87" t="s">
        <v>10</v>
      </c>
    </row>
    <row r="88" spans="1:9">
      <c r="A88" s="80">
        <v>45231</v>
      </c>
      <c r="B88">
        <v>4659696</v>
      </c>
      <c r="C88" t="s">
        <v>1467</v>
      </c>
      <c r="D88" s="79">
        <v>44764.359803240739</v>
      </c>
      <c r="E88" s="80">
        <v>45062</v>
      </c>
      <c r="F88">
        <v>2022</v>
      </c>
      <c r="G88">
        <v>2023</v>
      </c>
      <c r="H88">
        <v>11000</v>
      </c>
      <c r="I88" t="s">
        <v>10</v>
      </c>
    </row>
    <row r="89" spans="1:9">
      <c r="A89" s="80">
        <v>45231</v>
      </c>
      <c r="B89">
        <v>4532239</v>
      </c>
      <c r="C89" t="s">
        <v>1397</v>
      </c>
      <c r="D89" s="79">
        <v>44635.38181712963</v>
      </c>
      <c r="E89" s="80">
        <v>45007</v>
      </c>
      <c r="F89">
        <v>2021</v>
      </c>
      <c r="G89">
        <v>2022</v>
      </c>
      <c r="H89">
        <v>11000</v>
      </c>
      <c r="I89" t="s">
        <v>10</v>
      </c>
    </row>
    <row r="90" spans="1:9">
      <c r="A90" s="80">
        <v>45231</v>
      </c>
      <c r="B90">
        <v>4558955</v>
      </c>
      <c r="C90" t="s">
        <v>1781</v>
      </c>
      <c r="D90" s="79">
        <v>44636.503831018519</v>
      </c>
      <c r="E90" s="80">
        <v>45222</v>
      </c>
      <c r="F90">
        <v>2021</v>
      </c>
      <c r="G90">
        <v>2023</v>
      </c>
      <c r="H90">
        <v>11000</v>
      </c>
      <c r="I90" t="s">
        <v>10</v>
      </c>
    </row>
    <row r="91" spans="1:9">
      <c r="A91" s="80">
        <v>45231</v>
      </c>
      <c r="B91">
        <v>4143232</v>
      </c>
      <c r="C91" t="s">
        <v>1391</v>
      </c>
      <c r="D91" s="79">
        <v>44102.469594907408</v>
      </c>
      <c r="E91" s="80">
        <v>44300</v>
      </c>
      <c r="F91">
        <v>2020</v>
      </c>
      <c r="G91">
        <v>2020</v>
      </c>
      <c r="H91">
        <v>11000</v>
      </c>
      <c r="I91" t="s">
        <v>10</v>
      </c>
    </row>
    <row r="92" spans="1:9">
      <c r="A92" s="80">
        <v>45231</v>
      </c>
      <c r="B92">
        <v>4694365</v>
      </c>
      <c r="C92" t="s">
        <v>1405</v>
      </c>
      <c r="D92" s="79">
        <v>44806.598668981482</v>
      </c>
      <c r="E92" s="80">
        <v>45114</v>
      </c>
      <c r="F92">
        <v>2022</v>
      </c>
      <c r="G92">
        <v>2023</v>
      </c>
      <c r="H92">
        <v>11000</v>
      </c>
      <c r="I92" t="s">
        <v>10</v>
      </c>
    </row>
    <row r="93" spans="1:9">
      <c r="A93" s="80">
        <v>45231</v>
      </c>
      <c r="B93">
        <v>4822498</v>
      </c>
      <c r="C93" t="s">
        <v>1393</v>
      </c>
      <c r="D93" s="79">
        <v>44966.635810185187</v>
      </c>
      <c r="E93" s="80">
        <v>45100</v>
      </c>
      <c r="F93">
        <v>2022</v>
      </c>
      <c r="G93">
        <v>2023</v>
      </c>
      <c r="H93">
        <v>11500</v>
      </c>
      <c r="I93" t="s">
        <v>4</v>
      </c>
    </row>
    <row r="94" spans="1:9">
      <c r="A94" s="80">
        <v>45231</v>
      </c>
      <c r="B94">
        <v>4407371</v>
      </c>
      <c r="C94" t="s">
        <v>1441</v>
      </c>
      <c r="D94" s="79">
        <v>44434.405636574076</v>
      </c>
      <c r="E94" s="80">
        <v>44449</v>
      </c>
      <c r="F94">
        <v>2021</v>
      </c>
      <c r="G94">
        <v>2021</v>
      </c>
      <c r="H94">
        <v>11000</v>
      </c>
      <c r="I94" t="s">
        <v>10</v>
      </c>
    </row>
    <row r="95" spans="1:9">
      <c r="A95" s="80">
        <v>45231</v>
      </c>
      <c r="B95">
        <v>4199944</v>
      </c>
      <c r="C95" t="s">
        <v>1431</v>
      </c>
      <c r="D95" s="79">
        <v>44167.389374999999</v>
      </c>
      <c r="E95" s="80">
        <v>44399</v>
      </c>
      <c r="F95">
        <v>2020</v>
      </c>
      <c r="G95">
        <v>2021</v>
      </c>
      <c r="H95">
        <v>12000</v>
      </c>
      <c r="I95" t="s">
        <v>9</v>
      </c>
    </row>
    <row r="96" spans="1:9">
      <c r="A96" s="80">
        <v>45231</v>
      </c>
      <c r="B96">
        <v>4106880</v>
      </c>
      <c r="C96" t="s">
        <v>1433</v>
      </c>
      <c r="D96" s="79">
        <v>44047.428969907407</v>
      </c>
      <c r="E96" s="80">
        <v>44587</v>
      </c>
      <c r="F96">
        <v>2020</v>
      </c>
      <c r="G96">
        <v>2021</v>
      </c>
      <c r="H96">
        <v>11000</v>
      </c>
      <c r="I96" t="s">
        <v>10</v>
      </c>
    </row>
    <row r="97" spans="1:9">
      <c r="A97" s="80">
        <v>45231</v>
      </c>
      <c r="B97">
        <v>4492964</v>
      </c>
      <c r="C97" t="s">
        <v>1407</v>
      </c>
      <c r="D97" s="79">
        <v>44547.589039351849</v>
      </c>
      <c r="E97" s="80">
        <v>45065</v>
      </c>
      <c r="F97">
        <v>2021</v>
      </c>
      <c r="G97">
        <v>2023</v>
      </c>
      <c r="H97">
        <v>11000</v>
      </c>
      <c r="I97" t="s">
        <v>10</v>
      </c>
    </row>
    <row r="98" spans="1:9">
      <c r="A98" s="80">
        <v>45231</v>
      </c>
      <c r="B98">
        <v>4567619</v>
      </c>
      <c r="C98" t="s">
        <v>1439</v>
      </c>
      <c r="D98" s="79">
        <v>44644.398854166669</v>
      </c>
      <c r="E98" s="80">
        <v>45062</v>
      </c>
      <c r="F98">
        <v>2021</v>
      </c>
      <c r="G98">
        <v>2023</v>
      </c>
      <c r="H98">
        <v>12500</v>
      </c>
      <c r="I98" t="s">
        <v>14</v>
      </c>
    </row>
    <row r="99" spans="1:9">
      <c r="A99" s="80">
        <v>45231</v>
      </c>
      <c r="B99">
        <v>4287088</v>
      </c>
      <c r="C99" t="s">
        <v>1413</v>
      </c>
      <c r="D99" s="79">
        <v>44277.494201388887</v>
      </c>
      <c r="E99" s="80">
        <v>44671</v>
      </c>
      <c r="F99">
        <v>2020</v>
      </c>
      <c r="G99">
        <v>2021</v>
      </c>
      <c r="H99">
        <v>11500</v>
      </c>
      <c r="I99" t="s">
        <v>4</v>
      </c>
    </row>
    <row r="100" spans="1:9">
      <c r="A100" s="80">
        <v>45231</v>
      </c>
      <c r="B100">
        <v>3829214</v>
      </c>
      <c r="C100" t="s">
        <v>1782</v>
      </c>
      <c r="D100" s="79">
        <v>43664.734826388885</v>
      </c>
      <c r="E100" s="80">
        <v>45219</v>
      </c>
      <c r="F100">
        <v>2019</v>
      </c>
      <c r="G100">
        <v>2023</v>
      </c>
      <c r="H100">
        <v>11000</v>
      </c>
      <c r="I100" t="s">
        <v>10</v>
      </c>
    </row>
    <row r="101" spans="1:9">
      <c r="A101" s="80">
        <v>45231</v>
      </c>
      <c r="B101">
        <v>4082859</v>
      </c>
      <c r="C101" t="s">
        <v>1435</v>
      </c>
      <c r="D101" s="79">
        <v>44007.426747685182</v>
      </c>
      <c r="E101" s="80">
        <v>44194</v>
      </c>
      <c r="F101">
        <v>2020</v>
      </c>
      <c r="G101">
        <v>2020</v>
      </c>
      <c r="H101">
        <v>11000</v>
      </c>
      <c r="I101" t="s">
        <v>10</v>
      </c>
    </row>
    <row r="102" spans="1:9">
      <c r="A102" s="80">
        <v>45231</v>
      </c>
      <c r="B102">
        <v>4131956</v>
      </c>
      <c r="C102" t="s">
        <v>1389</v>
      </c>
      <c r="D102" s="79">
        <v>44083.624444444446</v>
      </c>
      <c r="E102" s="80">
        <v>44806</v>
      </c>
      <c r="F102">
        <v>2020</v>
      </c>
      <c r="G102">
        <v>2022</v>
      </c>
      <c r="H102">
        <v>12500</v>
      </c>
      <c r="I102" t="s">
        <v>14</v>
      </c>
    </row>
    <row r="103" spans="1:9">
      <c r="A103" s="80">
        <v>45231</v>
      </c>
      <c r="B103">
        <v>4499693</v>
      </c>
      <c r="C103" t="s">
        <v>1423</v>
      </c>
      <c r="D103" s="79">
        <v>44553.387743055559</v>
      </c>
      <c r="E103" s="80">
        <v>44753</v>
      </c>
      <c r="F103">
        <v>2021</v>
      </c>
      <c r="G103">
        <v>2022</v>
      </c>
      <c r="H103">
        <v>14000</v>
      </c>
      <c r="I103" t="s">
        <v>12</v>
      </c>
    </row>
    <row r="104" spans="1:9">
      <c r="A104" s="80">
        <v>45231</v>
      </c>
      <c r="B104">
        <v>4069961</v>
      </c>
      <c r="C104" t="s">
        <v>1401</v>
      </c>
      <c r="D104" s="79">
        <v>43985.52008101852</v>
      </c>
      <c r="E104" s="80">
        <v>44474</v>
      </c>
      <c r="F104">
        <v>2020</v>
      </c>
      <c r="G104">
        <v>2021</v>
      </c>
      <c r="H104">
        <v>11000</v>
      </c>
      <c r="I104" t="s">
        <v>10</v>
      </c>
    </row>
    <row r="105" spans="1:9">
      <c r="A105" s="80">
        <v>45231</v>
      </c>
      <c r="B105">
        <v>4561303</v>
      </c>
      <c r="C105" t="s">
        <v>1632</v>
      </c>
      <c r="D105" s="79">
        <v>44637.509166666663</v>
      </c>
      <c r="E105" s="80">
        <v>45198</v>
      </c>
      <c r="F105">
        <v>2021</v>
      </c>
      <c r="G105">
        <v>2023</v>
      </c>
      <c r="H105">
        <v>11000</v>
      </c>
      <c r="I105" t="s">
        <v>10</v>
      </c>
    </row>
    <row r="106" spans="1:9">
      <c r="A106" s="80">
        <v>45231</v>
      </c>
      <c r="B106">
        <v>4812107</v>
      </c>
      <c r="C106" t="s">
        <v>1636</v>
      </c>
      <c r="D106" s="79">
        <v>44951.608055555553</v>
      </c>
      <c r="E106" s="80">
        <v>45211</v>
      </c>
      <c r="F106">
        <v>2022</v>
      </c>
      <c r="G106">
        <v>2023</v>
      </c>
      <c r="H106">
        <v>11000</v>
      </c>
      <c r="I106" t="s">
        <v>10</v>
      </c>
    </row>
    <row r="107" spans="1:9">
      <c r="A107" s="80">
        <v>45231</v>
      </c>
      <c r="B107">
        <v>4065947</v>
      </c>
      <c r="C107" t="s">
        <v>1634</v>
      </c>
      <c r="D107" s="79">
        <v>43993.560902777775</v>
      </c>
      <c r="E107" s="80">
        <v>45197</v>
      </c>
      <c r="F107">
        <v>2020</v>
      </c>
      <c r="G107">
        <v>2023</v>
      </c>
      <c r="H107">
        <v>11000</v>
      </c>
      <c r="I107" t="s">
        <v>10</v>
      </c>
    </row>
    <row r="108" spans="1:9">
      <c r="A108" s="80">
        <v>45231</v>
      </c>
      <c r="B108">
        <v>4901825</v>
      </c>
      <c r="C108" t="s">
        <v>1383</v>
      </c>
      <c r="D108" s="79">
        <v>45048.386493055557</v>
      </c>
      <c r="E108" s="80">
        <v>45100</v>
      </c>
      <c r="F108">
        <v>2023</v>
      </c>
      <c r="G108">
        <v>2023</v>
      </c>
      <c r="H108">
        <v>11500</v>
      </c>
      <c r="I108" t="s">
        <v>4</v>
      </c>
    </row>
    <row r="109" spans="1:9">
      <c r="A109" s="80">
        <v>45231</v>
      </c>
      <c r="B109">
        <v>3465562</v>
      </c>
      <c r="C109" t="s">
        <v>1417</v>
      </c>
      <c r="D109" s="79">
        <v>43236.6328587963</v>
      </c>
      <c r="E109" s="80">
        <v>44279</v>
      </c>
      <c r="F109">
        <v>2018</v>
      </c>
      <c r="G109">
        <v>2020</v>
      </c>
      <c r="H109">
        <v>11500</v>
      </c>
      <c r="I109" t="s">
        <v>4</v>
      </c>
    </row>
    <row r="110" spans="1:9">
      <c r="A110" s="80">
        <v>45231</v>
      </c>
      <c r="B110">
        <v>4323346</v>
      </c>
      <c r="C110" t="s">
        <v>1429</v>
      </c>
      <c r="D110" s="79">
        <v>44337.572962962964</v>
      </c>
      <c r="E110" s="80">
        <v>44364</v>
      </c>
      <c r="F110">
        <v>2021</v>
      </c>
      <c r="G110">
        <v>2021</v>
      </c>
      <c r="H110">
        <v>11000</v>
      </c>
      <c r="I110" t="s">
        <v>10</v>
      </c>
    </row>
    <row r="111" spans="1:9">
      <c r="A111" s="80">
        <v>45231</v>
      </c>
      <c r="B111">
        <v>4459680</v>
      </c>
      <c r="C111" t="s">
        <v>1385</v>
      </c>
      <c r="D111" s="79">
        <v>44503.487361111111</v>
      </c>
      <c r="E111" s="80">
        <v>44686</v>
      </c>
      <c r="F111">
        <v>2021</v>
      </c>
      <c r="G111">
        <v>2022</v>
      </c>
      <c r="H111">
        <v>11000</v>
      </c>
      <c r="I111" t="s">
        <v>10</v>
      </c>
    </row>
    <row r="112" spans="1:9">
      <c r="A112" s="80">
        <v>45231</v>
      </c>
      <c r="B112">
        <v>4429592</v>
      </c>
      <c r="C112" t="s">
        <v>1411</v>
      </c>
      <c r="D112" s="79">
        <v>44462.5625462963</v>
      </c>
      <c r="E112" s="80">
        <v>44830</v>
      </c>
      <c r="F112">
        <v>2021</v>
      </c>
      <c r="G112">
        <v>2022</v>
      </c>
      <c r="H112">
        <v>18000</v>
      </c>
      <c r="I112" t="s">
        <v>17</v>
      </c>
    </row>
    <row r="113" spans="1:9">
      <c r="A113" s="80">
        <v>45231</v>
      </c>
      <c r="B113">
        <v>4084439</v>
      </c>
      <c r="C113" t="s">
        <v>1399</v>
      </c>
      <c r="D113" s="79">
        <v>44008.731921296298</v>
      </c>
      <c r="E113" s="80">
        <v>44362</v>
      </c>
      <c r="F113">
        <v>2020</v>
      </c>
      <c r="G113">
        <v>2021</v>
      </c>
      <c r="H113">
        <v>11000</v>
      </c>
      <c r="I113" t="s">
        <v>10</v>
      </c>
    </row>
    <row r="114" spans="1:9">
      <c r="A114" s="80">
        <v>45231</v>
      </c>
      <c r="B114">
        <v>3884469</v>
      </c>
      <c r="C114" t="s">
        <v>1403</v>
      </c>
      <c r="D114" s="79">
        <v>43731.766099537039</v>
      </c>
      <c r="E114" s="80">
        <v>44235</v>
      </c>
      <c r="F114">
        <v>2019</v>
      </c>
      <c r="G114">
        <v>2020</v>
      </c>
      <c r="H114">
        <v>12000</v>
      </c>
      <c r="I114" t="s">
        <v>9</v>
      </c>
    </row>
    <row r="115" spans="1:9">
      <c r="A115" s="80">
        <v>45231</v>
      </c>
      <c r="B115">
        <v>4350228</v>
      </c>
      <c r="C115" t="s">
        <v>1443</v>
      </c>
      <c r="D115" s="79">
        <v>44358.43608796296</v>
      </c>
      <c r="E115" s="80">
        <v>44657</v>
      </c>
      <c r="F115">
        <v>2021</v>
      </c>
      <c r="G115">
        <v>2021</v>
      </c>
      <c r="H115">
        <v>12000</v>
      </c>
      <c r="I115" t="s">
        <v>9</v>
      </c>
    </row>
    <row r="116" spans="1:9">
      <c r="A116" s="80">
        <v>45231</v>
      </c>
      <c r="B116">
        <v>4439088</v>
      </c>
      <c r="C116" t="s">
        <v>1409</v>
      </c>
      <c r="D116" s="79">
        <v>44477.679247685184</v>
      </c>
      <c r="E116" s="80">
        <v>44832</v>
      </c>
      <c r="F116">
        <v>2021</v>
      </c>
      <c r="G116">
        <v>2022</v>
      </c>
      <c r="H116">
        <v>12500</v>
      </c>
      <c r="I116" t="s">
        <v>14</v>
      </c>
    </row>
    <row r="117" spans="1:9">
      <c r="A117" s="80">
        <v>45231</v>
      </c>
      <c r="B117">
        <v>4457565</v>
      </c>
      <c r="C117" t="s">
        <v>1427</v>
      </c>
      <c r="D117" s="79">
        <v>44498.503182870372</v>
      </c>
      <c r="E117" s="80">
        <v>44938</v>
      </c>
      <c r="F117">
        <v>2021</v>
      </c>
      <c r="G117">
        <v>2022</v>
      </c>
      <c r="H117">
        <v>11000</v>
      </c>
      <c r="I117" t="s">
        <v>10</v>
      </c>
    </row>
    <row r="118" spans="1:9">
      <c r="A118" s="80">
        <v>45231</v>
      </c>
      <c r="B118">
        <v>4564565</v>
      </c>
      <c r="C118" t="s">
        <v>1783</v>
      </c>
      <c r="D118" s="79">
        <v>44641.471886574072</v>
      </c>
      <c r="E118" s="80">
        <v>45225</v>
      </c>
      <c r="F118">
        <v>2021</v>
      </c>
      <c r="G118">
        <v>2023</v>
      </c>
      <c r="H118">
        <v>12000</v>
      </c>
      <c r="I118" t="s">
        <v>9</v>
      </c>
    </row>
    <row r="119" spans="1:9">
      <c r="A119" s="80">
        <v>45231</v>
      </c>
      <c r="B119">
        <v>4898639</v>
      </c>
      <c r="C119" t="s">
        <v>1419</v>
      </c>
      <c r="D119" s="79">
        <v>45047.608124999999</v>
      </c>
      <c r="E119" s="80">
        <v>45121</v>
      </c>
      <c r="F119">
        <v>2023</v>
      </c>
      <c r="G119">
        <v>2023</v>
      </c>
      <c r="H119">
        <v>12000</v>
      </c>
      <c r="I119" t="s">
        <v>9</v>
      </c>
    </row>
    <row r="120" spans="1:9">
      <c r="A120" s="80">
        <v>45231</v>
      </c>
      <c r="B120">
        <v>4755456</v>
      </c>
      <c r="C120" t="s">
        <v>1395</v>
      </c>
      <c r="D120" s="79">
        <v>44882.531018518515</v>
      </c>
      <c r="E120" s="80">
        <v>45049</v>
      </c>
      <c r="F120">
        <v>2022</v>
      </c>
      <c r="G120">
        <v>2023</v>
      </c>
      <c r="H120">
        <v>11500</v>
      </c>
      <c r="I120" t="s">
        <v>4</v>
      </c>
    </row>
    <row r="121" spans="1:9">
      <c r="A121" s="80">
        <v>45231</v>
      </c>
      <c r="B121">
        <v>4619216</v>
      </c>
      <c r="C121" t="s">
        <v>1437</v>
      </c>
      <c r="D121" s="79">
        <v>44715.612349537034</v>
      </c>
      <c r="E121" s="80">
        <v>45061</v>
      </c>
      <c r="F121">
        <v>2022</v>
      </c>
      <c r="G121">
        <v>2023</v>
      </c>
      <c r="H121">
        <v>11000</v>
      </c>
      <c r="I121" t="s">
        <v>10</v>
      </c>
    </row>
    <row r="122" spans="1:9">
      <c r="A122" s="80">
        <v>45231</v>
      </c>
      <c r="B122">
        <v>4656667</v>
      </c>
      <c r="C122" t="s">
        <v>1375</v>
      </c>
      <c r="D122" s="79">
        <v>44761.618090277778</v>
      </c>
      <c r="E122" s="80">
        <v>44972</v>
      </c>
      <c r="F122">
        <v>2022</v>
      </c>
      <c r="G122">
        <v>2022</v>
      </c>
      <c r="H122">
        <v>11000</v>
      </c>
      <c r="I122" t="s">
        <v>10</v>
      </c>
    </row>
    <row r="123" spans="1:9">
      <c r="A123" s="80">
        <v>45231</v>
      </c>
      <c r="B123">
        <v>4360641</v>
      </c>
      <c r="C123" t="s">
        <v>1377</v>
      </c>
      <c r="D123" s="79">
        <v>44371.619212962964</v>
      </c>
      <c r="E123" s="80">
        <v>44988</v>
      </c>
      <c r="F123">
        <v>2021</v>
      </c>
      <c r="G123">
        <v>2022</v>
      </c>
      <c r="H123">
        <v>14000</v>
      </c>
      <c r="I123" t="s">
        <v>12</v>
      </c>
    </row>
    <row r="124" spans="1:9">
      <c r="A124" s="80">
        <v>45231</v>
      </c>
      <c r="B124">
        <v>4710958</v>
      </c>
      <c r="C124" t="s">
        <v>1359</v>
      </c>
      <c r="D124" s="79">
        <v>44865.614201388889</v>
      </c>
      <c r="E124" s="80">
        <v>45148</v>
      </c>
      <c r="F124">
        <v>2022</v>
      </c>
      <c r="G124">
        <v>2023</v>
      </c>
      <c r="H124">
        <v>14500</v>
      </c>
      <c r="I124" t="s">
        <v>18</v>
      </c>
    </row>
    <row r="125" spans="1:9">
      <c r="A125" s="80">
        <v>45231</v>
      </c>
      <c r="B125">
        <v>4097050</v>
      </c>
      <c r="C125" t="s">
        <v>1379</v>
      </c>
      <c r="D125" s="79">
        <v>44029.596435185187</v>
      </c>
      <c r="E125" s="80">
        <v>44510</v>
      </c>
      <c r="F125">
        <v>2020</v>
      </c>
      <c r="G125">
        <v>2021</v>
      </c>
      <c r="H125">
        <v>12000</v>
      </c>
      <c r="I125" t="s">
        <v>9</v>
      </c>
    </row>
    <row r="126" spans="1:9">
      <c r="A126" s="80">
        <v>45231</v>
      </c>
      <c r="B126">
        <v>4263210</v>
      </c>
      <c r="C126" t="s">
        <v>1343</v>
      </c>
      <c r="D126" s="79">
        <v>44271.429513888892</v>
      </c>
      <c r="E126" s="80">
        <v>44522</v>
      </c>
      <c r="F126">
        <v>2020</v>
      </c>
      <c r="G126">
        <v>2021</v>
      </c>
      <c r="H126">
        <v>11000</v>
      </c>
      <c r="I126" t="s">
        <v>10</v>
      </c>
    </row>
    <row r="127" spans="1:9">
      <c r="A127" s="80">
        <v>45231</v>
      </c>
      <c r="B127">
        <v>4235151</v>
      </c>
      <c r="C127" t="s">
        <v>1345</v>
      </c>
      <c r="D127" s="79">
        <v>44327.821006944447</v>
      </c>
      <c r="E127" s="80">
        <v>45034</v>
      </c>
      <c r="F127">
        <v>2021</v>
      </c>
      <c r="G127">
        <v>2022</v>
      </c>
      <c r="H127">
        <v>12000</v>
      </c>
      <c r="I127" t="s">
        <v>9</v>
      </c>
    </row>
    <row r="128" spans="1:9">
      <c r="A128" s="80">
        <v>45231</v>
      </c>
      <c r="B128">
        <v>3802348</v>
      </c>
      <c r="C128" t="s">
        <v>1642</v>
      </c>
      <c r="D128" s="79">
        <v>43633.437442129631</v>
      </c>
      <c r="E128" s="80">
        <v>44174</v>
      </c>
      <c r="F128">
        <v>2019</v>
      </c>
      <c r="G128">
        <v>2020</v>
      </c>
      <c r="H128">
        <v>11000</v>
      </c>
      <c r="I128" t="s">
        <v>10</v>
      </c>
    </row>
    <row r="129" spans="1:9">
      <c r="A129" s="80">
        <v>45231</v>
      </c>
      <c r="B129">
        <v>4768594</v>
      </c>
      <c r="C129" t="s">
        <v>1357</v>
      </c>
      <c r="D129" s="79">
        <v>44897.547754629632</v>
      </c>
      <c r="E129" s="80">
        <v>45126</v>
      </c>
      <c r="F129">
        <v>2022</v>
      </c>
      <c r="G129">
        <v>2023</v>
      </c>
      <c r="H129">
        <v>18500</v>
      </c>
      <c r="I129" t="s">
        <v>13</v>
      </c>
    </row>
    <row r="130" spans="1:9">
      <c r="A130" s="80">
        <v>45231</v>
      </c>
      <c r="B130">
        <v>4474000</v>
      </c>
      <c r="C130" t="s">
        <v>1347</v>
      </c>
      <c r="D130" s="79">
        <v>44523.409988425927</v>
      </c>
      <c r="E130" s="80">
        <v>44820</v>
      </c>
      <c r="F130">
        <v>2021</v>
      </c>
      <c r="G130">
        <v>2022</v>
      </c>
      <c r="H130">
        <v>11000</v>
      </c>
      <c r="I130" t="s">
        <v>10</v>
      </c>
    </row>
    <row r="131" spans="1:9">
      <c r="A131" s="80">
        <v>45231</v>
      </c>
      <c r="B131">
        <v>4348900</v>
      </c>
      <c r="C131" t="s">
        <v>1369</v>
      </c>
      <c r="D131" s="79">
        <v>44383.546770833331</v>
      </c>
      <c r="E131" s="80">
        <v>44390</v>
      </c>
      <c r="F131">
        <v>2021</v>
      </c>
      <c r="G131">
        <v>2021</v>
      </c>
      <c r="H131">
        <v>15500</v>
      </c>
      <c r="I131" t="s">
        <v>6</v>
      </c>
    </row>
    <row r="132" spans="1:9">
      <c r="A132" s="80">
        <v>45231</v>
      </c>
      <c r="B132">
        <v>4173625</v>
      </c>
      <c r="C132" t="s">
        <v>1363</v>
      </c>
      <c r="D132" s="79">
        <v>44134.611643518518</v>
      </c>
      <c r="E132" s="80">
        <v>44959</v>
      </c>
      <c r="F132">
        <v>2020</v>
      </c>
      <c r="G132">
        <v>2022</v>
      </c>
      <c r="H132">
        <v>18500</v>
      </c>
      <c r="I132" t="s">
        <v>13</v>
      </c>
    </row>
    <row r="133" spans="1:9">
      <c r="A133" s="80">
        <v>45231</v>
      </c>
      <c r="B133">
        <v>4297504</v>
      </c>
      <c r="C133" t="s">
        <v>1371</v>
      </c>
      <c r="D133" s="79">
        <v>44307.569918981484</v>
      </c>
      <c r="E133" s="80">
        <v>44764</v>
      </c>
      <c r="F133">
        <v>2020</v>
      </c>
      <c r="G133">
        <v>2022</v>
      </c>
      <c r="H133">
        <v>11000</v>
      </c>
      <c r="I133" t="s">
        <v>10</v>
      </c>
    </row>
    <row r="134" spans="1:9">
      <c r="A134" s="80">
        <v>45231</v>
      </c>
      <c r="B134">
        <v>4399193</v>
      </c>
      <c r="C134" t="s">
        <v>1367</v>
      </c>
      <c r="D134" s="79">
        <v>44452.500810185185</v>
      </c>
      <c r="E134" s="80">
        <v>44650</v>
      </c>
      <c r="F134">
        <v>2021</v>
      </c>
      <c r="G134">
        <v>2021</v>
      </c>
      <c r="H134">
        <v>11500</v>
      </c>
      <c r="I134" t="s">
        <v>4</v>
      </c>
    </row>
    <row r="135" spans="1:9">
      <c r="A135" s="80">
        <v>45231</v>
      </c>
      <c r="B135">
        <v>4792892</v>
      </c>
      <c r="C135" t="s">
        <v>1355</v>
      </c>
      <c r="D135" s="79">
        <v>44931.64434027778</v>
      </c>
      <c r="E135" s="80">
        <v>44957</v>
      </c>
      <c r="F135">
        <v>2022</v>
      </c>
      <c r="G135">
        <v>2022</v>
      </c>
      <c r="H135">
        <v>11000</v>
      </c>
      <c r="I135" t="s">
        <v>10</v>
      </c>
    </row>
    <row r="136" spans="1:9">
      <c r="A136" s="80">
        <v>45231</v>
      </c>
      <c r="B136">
        <v>4492115</v>
      </c>
      <c r="C136" t="s">
        <v>1638</v>
      </c>
      <c r="D136" s="79">
        <v>44543.489270833335</v>
      </c>
      <c r="E136" s="80">
        <v>45209</v>
      </c>
      <c r="F136">
        <v>2021</v>
      </c>
      <c r="G136">
        <v>2023</v>
      </c>
      <c r="H136">
        <v>16000</v>
      </c>
      <c r="I136" t="s">
        <v>16</v>
      </c>
    </row>
    <row r="137" spans="1:9">
      <c r="A137" s="80">
        <v>45231</v>
      </c>
      <c r="B137">
        <v>4560021</v>
      </c>
      <c r="C137" t="s">
        <v>1784</v>
      </c>
      <c r="D137" s="79">
        <v>44635.358101851853</v>
      </c>
      <c r="E137" s="80">
        <v>45244</v>
      </c>
      <c r="F137">
        <v>2021</v>
      </c>
      <c r="G137">
        <v>2023</v>
      </c>
      <c r="H137">
        <v>18500</v>
      </c>
      <c r="I137" t="s">
        <v>13</v>
      </c>
    </row>
    <row r="138" spans="1:9">
      <c r="A138" s="80">
        <v>45231</v>
      </c>
      <c r="B138">
        <v>4322310</v>
      </c>
      <c r="C138" t="s">
        <v>1381</v>
      </c>
      <c r="D138" s="79">
        <v>44322.654270833336</v>
      </c>
      <c r="E138" s="80">
        <v>44713</v>
      </c>
      <c r="F138">
        <v>2021</v>
      </c>
      <c r="G138">
        <v>2022</v>
      </c>
      <c r="H138">
        <v>11000</v>
      </c>
      <c r="I138" t="s">
        <v>10</v>
      </c>
    </row>
    <row r="139" spans="1:9">
      <c r="A139" s="80">
        <v>45231</v>
      </c>
      <c r="B139">
        <v>3919431</v>
      </c>
      <c r="C139" t="s">
        <v>1353</v>
      </c>
      <c r="D139" s="79">
        <v>43770.451377314814</v>
      </c>
      <c r="E139" s="80">
        <v>44126</v>
      </c>
      <c r="F139">
        <v>2019</v>
      </c>
      <c r="G139">
        <v>2020</v>
      </c>
      <c r="H139">
        <v>11000</v>
      </c>
      <c r="I139" t="s">
        <v>10</v>
      </c>
    </row>
    <row r="140" spans="1:9">
      <c r="A140" s="80">
        <v>45231</v>
      </c>
      <c r="B140">
        <v>4194243</v>
      </c>
      <c r="C140" t="s">
        <v>1361</v>
      </c>
      <c r="D140" s="79">
        <v>44165.548333333332</v>
      </c>
      <c r="E140" s="80">
        <v>44468</v>
      </c>
      <c r="F140">
        <v>2020</v>
      </c>
      <c r="G140">
        <v>2021</v>
      </c>
      <c r="H140">
        <v>12000</v>
      </c>
      <c r="I140" t="s">
        <v>9</v>
      </c>
    </row>
    <row r="141" spans="1:9">
      <c r="A141" s="80">
        <v>45231</v>
      </c>
      <c r="B141">
        <v>4820096</v>
      </c>
      <c r="C141" t="s">
        <v>1640</v>
      </c>
      <c r="D141" s="79">
        <v>44978.656701388885</v>
      </c>
      <c r="E141" s="80">
        <v>45182</v>
      </c>
      <c r="F141">
        <v>2022</v>
      </c>
      <c r="G141">
        <v>2023</v>
      </c>
      <c r="H141">
        <v>11000</v>
      </c>
      <c r="I141" t="s">
        <v>10</v>
      </c>
    </row>
    <row r="142" spans="1:9">
      <c r="A142" s="80">
        <v>45231</v>
      </c>
      <c r="B142">
        <v>4707118</v>
      </c>
      <c r="C142" t="s">
        <v>1339</v>
      </c>
      <c r="D142" s="79">
        <v>44823.480185185188</v>
      </c>
      <c r="E142" s="80">
        <v>44873</v>
      </c>
      <c r="F142">
        <v>2022</v>
      </c>
      <c r="G142">
        <v>2022</v>
      </c>
      <c r="H142">
        <v>11000</v>
      </c>
      <c r="I142" t="s">
        <v>10</v>
      </c>
    </row>
    <row r="143" spans="1:9">
      <c r="A143" s="80">
        <v>45231</v>
      </c>
      <c r="B143">
        <v>4690446</v>
      </c>
      <c r="C143" t="s">
        <v>1333</v>
      </c>
      <c r="D143" s="79">
        <v>44802.669212962966</v>
      </c>
      <c r="E143" s="80">
        <v>45037</v>
      </c>
      <c r="F143">
        <v>2022</v>
      </c>
      <c r="G143">
        <v>2022</v>
      </c>
      <c r="H143">
        <v>12000</v>
      </c>
      <c r="I143" t="s">
        <v>9</v>
      </c>
    </row>
    <row r="144" spans="1:9">
      <c r="A144" s="80">
        <v>45231</v>
      </c>
      <c r="B144">
        <v>4598514</v>
      </c>
      <c r="C144" t="s">
        <v>1341</v>
      </c>
      <c r="D144" s="79">
        <v>44685.406875000001</v>
      </c>
      <c r="E144" s="80">
        <v>45070</v>
      </c>
      <c r="F144">
        <v>2022</v>
      </c>
      <c r="G144">
        <v>2023</v>
      </c>
      <c r="H144">
        <v>12500</v>
      </c>
      <c r="I144" t="s">
        <v>14</v>
      </c>
    </row>
    <row r="145" spans="1:9">
      <c r="A145" s="80">
        <v>45231</v>
      </c>
      <c r="B145">
        <v>4144132</v>
      </c>
      <c r="C145" t="s">
        <v>1308</v>
      </c>
      <c r="D145" s="79">
        <v>44110.582650462966</v>
      </c>
      <c r="E145" s="80">
        <v>44256</v>
      </c>
      <c r="F145">
        <v>2020</v>
      </c>
      <c r="G145">
        <v>2020</v>
      </c>
      <c r="H145">
        <v>11000</v>
      </c>
      <c r="I145" t="s">
        <v>10</v>
      </c>
    </row>
    <row r="146" spans="1:9">
      <c r="A146" s="80">
        <v>45231</v>
      </c>
      <c r="B146">
        <v>4350803</v>
      </c>
      <c r="C146" t="s">
        <v>1337</v>
      </c>
      <c r="D146" s="79">
        <v>44358.650902777779</v>
      </c>
      <c r="E146" s="80">
        <v>44683</v>
      </c>
      <c r="F146">
        <v>2021</v>
      </c>
      <c r="G146">
        <v>2022</v>
      </c>
      <c r="H146">
        <v>11000</v>
      </c>
      <c r="I146" t="s">
        <v>10</v>
      </c>
    </row>
    <row r="147" spans="1:9">
      <c r="A147" s="80">
        <v>45231</v>
      </c>
      <c r="B147">
        <v>4642032</v>
      </c>
      <c r="C147" t="s">
        <v>1306</v>
      </c>
      <c r="D147" s="79">
        <v>44740.684259259258</v>
      </c>
      <c r="E147" s="80">
        <v>45054</v>
      </c>
      <c r="F147">
        <v>2022</v>
      </c>
      <c r="G147">
        <v>2023</v>
      </c>
      <c r="H147">
        <v>12000</v>
      </c>
      <c r="I147" t="s">
        <v>9</v>
      </c>
    </row>
    <row r="148" spans="1:9">
      <c r="A148" s="80">
        <v>45231</v>
      </c>
      <c r="B148">
        <v>3961430</v>
      </c>
      <c r="C148" t="s">
        <v>1296</v>
      </c>
      <c r="D148" s="79">
        <v>43839.378032407411</v>
      </c>
      <c r="E148" s="80">
        <v>44393</v>
      </c>
      <c r="F148">
        <v>2019</v>
      </c>
      <c r="G148">
        <v>2021</v>
      </c>
      <c r="H148">
        <v>11000</v>
      </c>
      <c r="I148" t="s">
        <v>10</v>
      </c>
    </row>
    <row r="149" spans="1:9">
      <c r="A149" s="80">
        <v>45231</v>
      </c>
      <c r="B149">
        <v>4377956</v>
      </c>
      <c r="C149" t="s">
        <v>1335</v>
      </c>
      <c r="D149" s="79">
        <v>44405.636817129627</v>
      </c>
      <c r="E149" s="80">
        <v>44638</v>
      </c>
      <c r="F149">
        <v>2021</v>
      </c>
      <c r="G149">
        <v>2021</v>
      </c>
      <c r="H149">
        <v>11000</v>
      </c>
      <c r="I149" t="s">
        <v>10</v>
      </c>
    </row>
    <row r="150" spans="1:9">
      <c r="A150" s="80">
        <v>45231</v>
      </c>
      <c r="B150">
        <v>4455413</v>
      </c>
      <c r="C150" t="s">
        <v>1288</v>
      </c>
      <c r="D150" s="79">
        <v>44503.404733796298</v>
      </c>
      <c r="E150" s="80">
        <v>44826</v>
      </c>
      <c r="F150">
        <v>2021</v>
      </c>
      <c r="G150">
        <v>2022</v>
      </c>
      <c r="H150">
        <v>11000</v>
      </c>
      <c r="I150" t="s">
        <v>10</v>
      </c>
    </row>
    <row r="151" spans="1:9">
      <c r="A151" s="80">
        <v>45231</v>
      </c>
      <c r="B151">
        <v>4824513</v>
      </c>
      <c r="C151" t="s">
        <v>1324</v>
      </c>
      <c r="D151" s="79">
        <v>44964.567557870374</v>
      </c>
      <c r="E151" s="80">
        <v>45142</v>
      </c>
      <c r="F151">
        <v>2022</v>
      </c>
      <c r="G151">
        <v>2023</v>
      </c>
      <c r="H151">
        <v>11000</v>
      </c>
      <c r="I151" t="s">
        <v>10</v>
      </c>
    </row>
    <row r="152" spans="1:9">
      <c r="A152" s="80">
        <v>45231</v>
      </c>
      <c r="B152">
        <v>4626831</v>
      </c>
      <c r="C152" t="s">
        <v>1785</v>
      </c>
      <c r="D152" s="79">
        <v>44721.446782407409</v>
      </c>
      <c r="E152" s="80">
        <v>45225</v>
      </c>
      <c r="F152">
        <v>2022</v>
      </c>
      <c r="G152">
        <v>2023</v>
      </c>
      <c r="H152">
        <v>12000</v>
      </c>
      <c r="I152" t="s">
        <v>9</v>
      </c>
    </row>
    <row r="153" spans="1:9">
      <c r="A153" s="80">
        <v>45231</v>
      </c>
      <c r="B153">
        <v>4049081</v>
      </c>
      <c r="C153" t="s">
        <v>1322</v>
      </c>
      <c r="D153" s="79">
        <v>43949.474606481483</v>
      </c>
      <c r="E153" s="80">
        <v>44776</v>
      </c>
      <c r="F153">
        <v>2019</v>
      </c>
      <c r="G153">
        <v>2022</v>
      </c>
      <c r="H153">
        <v>11000</v>
      </c>
      <c r="I153" t="s">
        <v>10</v>
      </c>
    </row>
    <row r="154" spans="1:9">
      <c r="A154" s="80">
        <v>45231</v>
      </c>
      <c r="B154">
        <v>4702849</v>
      </c>
      <c r="C154" t="s">
        <v>1286</v>
      </c>
      <c r="D154" s="79">
        <v>44819.418854166666</v>
      </c>
      <c r="E154" s="80">
        <v>44909</v>
      </c>
      <c r="F154">
        <v>2022</v>
      </c>
      <c r="G154">
        <v>2022</v>
      </c>
      <c r="H154">
        <v>11000</v>
      </c>
      <c r="I154" t="s">
        <v>10</v>
      </c>
    </row>
    <row r="155" spans="1:9">
      <c r="A155" s="80">
        <v>45231</v>
      </c>
      <c r="B155">
        <v>4469414</v>
      </c>
      <c r="C155" t="s">
        <v>1320</v>
      </c>
      <c r="D155" s="79">
        <v>44519.433240740742</v>
      </c>
      <c r="E155" s="80">
        <v>44722</v>
      </c>
      <c r="F155">
        <v>2021</v>
      </c>
      <c r="G155">
        <v>2022</v>
      </c>
      <c r="H155">
        <v>11000</v>
      </c>
      <c r="I155" t="s">
        <v>10</v>
      </c>
    </row>
    <row r="156" spans="1:9">
      <c r="A156" s="80">
        <v>45231</v>
      </c>
      <c r="B156">
        <v>4612210</v>
      </c>
      <c r="C156" t="s">
        <v>1316</v>
      </c>
      <c r="D156" s="79">
        <v>44712.411932870367</v>
      </c>
      <c r="E156" s="80">
        <v>45093</v>
      </c>
      <c r="F156">
        <v>2022</v>
      </c>
      <c r="G156">
        <v>2023</v>
      </c>
      <c r="H156">
        <v>11000</v>
      </c>
      <c r="I156" t="s">
        <v>10</v>
      </c>
    </row>
    <row r="157" spans="1:9">
      <c r="A157" s="80">
        <v>45231</v>
      </c>
      <c r="B157">
        <v>4534492</v>
      </c>
      <c r="C157" t="s">
        <v>1318</v>
      </c>
      <c r="D157" s="79">
        <v>44606.517152777778</v>
      </c>
      <c r="E157" s="80">
        <v>44621</v>
      </c>
      <c r="F157">
        <v>2021</v>
      </c>
      <c r="G157">
        <v>2021</v>
      </c>
      <c r="H157">
        <v>11000</v>
      </c>
      <c r="I157" t="s">
        <v>10</v>
      </c>
    </row>
    <row r="158" spans="1:9">
      <c r="A158" s="80">
        <v>45231</v>
      </c>
      <c r="B158">
        <v>4390576</v>
      </c>
      <c r="C158" t="s">
        <v>1644</v>
      </c>
      <c r="D158" s="79">
        <v>44419.626469907409</v>
      </c>
      <c r="E158" s="80">
        <v>45190</v>
      </c>
      <c r="F158">
        <v>2021</v>
      </c>
      <c r="G158">
        <v>2023</v>
      </c>
      <c r="H158">
        <v>12000</v>
      </c>
      <c r="I158" t="s">
        <v>9</v>
      </c>
    </row>
    <row r="159" spans="1:9">
      <c r="A159" s="80">
        <v>45231</v>
      </c>
      <c r="B159">
        <v>4732555</v>
      </c>
      <c r="C159" t="s">
        <v>1326</v>
      </c>
      <c r="D159" s="79">
        <v>44886.481307870374</v>
      </c>
      <c r="E159" s="80">
        <v>45142</v>
      </c>
      <c r="F159">
        <v>2022</v>
      </c>
      <c r="G159">
        <v>2023</v>
      </c>
      <c r="H159">
        <v>11000</v>
      </c>
      <c r="I159" t="s">
        <v>10</v>
      </c>
    </row>
    <row r="160" spans="1:9">
      <c r="A160" s="80">
        <v>45231</v>
      </c>
      <c r="B160">
        <v>4797756</v>
      </c>
      <c r="C160" t="s">
        <v>1298</v>
      </c>
      <c r="D160" s="79">
        <v>44938.453101851854</v>
      </c>
      <c r="E160" s="80">
        <v>44995</v>
      </c>
      <c r="F160">
        <v>2022</v>
      </c>
      <c r="G160">
        <v>2022</v>
      </c>
      <c r="H160">
        <v>11000</v>
      </c>
      <c r="I160" t="s">
        <v>10</v>
      </c>
    </row>
    <row r="161" spans="1:9">
      <c r="A161" s="80">
        <v>45231</v>
      </c>
      <c r="B161">
        <v>4975756</v>
      </c>
      <c r="C161" t="s">
        <v>1648</v>
      </c>
      <c r="D161" s="79">
        <v>45124.439282407409</v>
      </c>
      <c r="E161" s="80">
        <v>45190</v>
      </c>
      <c r="F161">
        <v>2023</v>
      </c>
      <c r="G161">
        <v>2023</v>
      </c>
      <c r="H161">
        <v>16500</v>
      </c>
      <c r="I161" t="s">
        <v>5</v>
      </c>
    </row>
    <row r="162" spans="1:9">
      <c r="A162" s="80">
        <v>45231</v>
      </c>
      <c r="B162">
        <v>4304313</v>
      </c>
      <c r="C162" t="s">
        <v>1290</v>
      </c>
      <c r="D162" s="79">
        <v>44377.739027777781</v>
      </c>
      <c r="E162" s="80">
        <v>44399</v>
      </c>
      <c r="F162">
        <v>2021</v>
      </c>
      <c r="G162">
        <v>2021</v>
      </c>
      <c r="H162">
        <v>12000</v>
      </c>
      <c r="I162" t="s">
        <v>9</v>
      </c>
    </row>
    <row r="163" spans="1:9">
      <c r="A163" s="80">
        <v>45231</v>
      </c>
      <c r="B163">
        <v>4332082</v>
      </c>
      <c r="C163" t="s">
        <v>1330</v>
      </c>
      <c r="D163" s="79">
        <v>44342.639027777775</v>
      </c>
      <c r="E163" s="80">
        <v>45049</v>
      </c>
      <c r="F163">
        <v>2021</v>
      </c>
      <c r="G163">
        <v>2023</v>
      </c>
      <c r="H163">
        <v>11000</v>
      </c>
      <c r="I163" t="s">
        <v>10</v>
      </c>
    </row>
    <row r="164" spans="1:9">
      <c r="A164" s="80">
        <v>45231</v>
      </c>
      <c r="B164">
        <v>4773682</v>
      </c>
      <c r="C164" t="s">
        <v>1304</v>
      </c>
      <c r="D164" s="79">
        <v>44937.566168981481</v>
      </c>
      <c r="E164" s="80">
        <v>44994</v>
      </c>
      <c r="F164">
        <v>2022</v>
      </c>
      <c r="G164">
        <v>2022</v>
      </c>
      <c r="H164">
        <v>11000</v>
      </c>
      <c r="I164" t="s">
        <v>10</v>
      </c>
    </row>
    <row r="165" spans="1:9">
      <c r="A165" s="80">
        <v>45231</v>
      </c>
      <c r="B165">
        <v>4882597</v>
      </c>
      <c r="C165" t="s">
        <v>1646</v>
      </c>
      <c r="D165" s="79">
        <v>45028.448171296295</v>
      </c>
      <c r="E165" s="80">
        <v>45212</v>
      </c>
      <c r="F165">
        <v>2022</v>
      </c>
      <c r="G165">
        <v>2023</v>
      </c>
      <c r="H165">
        <v>11000</v>
      </c>
      <c r="I165" t="s">
        <v>10</v>
      </c>
    </row>
    <row r="166" spans="1:9">
      <c r="A166" s="80">
        <v>45231</v>
      </c>
      <c r="B166">
        <v>4463382</v>
      </c>
      <c r="C166" t="s">
        <v>1310</v>
      </c>
      <c r="D166" s="79">
        <v>44505.491307870368</v>
      </c>
      <c r="E166" s="80">
        <v>45029</v>
      </c>
      <c r="F166">
        <v>2021</v>
      </c>
      <c r="G166">
        <v>2022</v>
      </c>
      <c r="H166">
        <v>12000</v>
      </c>
      <c r="I166" t="s">
        <v>9</v>
      </c>
    </row>
    <row r="167" spans="1:9">
      <c r="A167" s="80">
        <v>45231</v>
      </c>
      <c r="B167">
        <v>4973017</v>
      </c>
      <c r="C167" t="s">
        <v>1331</v>
      </c>
      <c r="D167" s="79">
        <v>45120.53528935185</v>
      </c>
      <c r="E167" s="80">
        <v>45126</v>
      </c>
      <c r="F167">
        <v>2023</v>
      </c>
      <c r="G167">
        <v>2023</v>
      </c>
      <c r="H167">
        <v>11000</v>
      </c>
      <c r="I167" t="s">
        <v>10</v>
      </c>
    </row>
    <row r="168" spans="1:9">
      <c r="A168" s="80">
        <v>45231</v>
      </c>
      <c r="B168">
        <v>4249009</v>
      </c>
      <c r="C168" t="s">
        <v>1292</v>
      </c>
      <c r="D168" s="79">
        <v>44231.515150462961</v>
      </c>
      <c r="E168" s="80">
        <v>44586</v>
      </c>
      <c r="F168">
        <v>2020</v>
      </c>
      <c r="G168">
        <v>2021</v>
      </c>
      <c r="H168">
        <v>11000</v>
      </c>
      <c r="I168" t="s">
        <v>10</v>
      </c>
    </row>
    <row r="169" spans="1:9">
      <c r="A169" s="80">
        <v>45231</v>
      </c>
      <c r="B169">
        <v>4108215</v>
      </c>
      <c r="C169" t="s">
        <v>1294</v>
      </c>
      <c r="D169" s="79">
        <v>44049.587627314817</v>
      </c>
      <c r="E169" s="80">
        <v>44182</v>
      </c>
      <c r="F169">
        <v>2020</v>
      </c>
      <c r="G169">
        <v>2020</v>
      </c>
      <c r="H169">
        <v>11000</v>
      </c>
      <c r="I169" t="s">
        <v>10</v>
      </c>
    </row>
    <row r="170" spans="1:9">
      <c r="A170" s="80">
        <v>45231</v>
      </c>
      <c r="B170">
        <v>4788287</v>
      </c>
      <c r="C170" t="s">
        <v>1328</v>
      </c>
      <c r="D170" s="79">
        <v>44925.49422453704</v>
      </c>
      <c r="E170" s="80">
        <v>45120</v>
      </c>
      <c r="F170">
        <v>2022</v>
      </c>
      <c r="G170">
        <v>2023</v>
      </c>
      <c r="H170">
        <v>12000</v>
      </c>
      <c r="I170" t="s">
        <v>9</v>
      </c>
    </row>
    <row r="171" spans="1:9">
      <c r="A171" s="80">
        <v>45231</v>
      </c>
      <c r="B171">
        <v>4984675</v>
      </c>
      <c r="C171" t="s">
        <v>1300</v>
      </c>
      <c r="D171" s="79">
        <v>45134.450787037036</v>
      </c>
      <c r="E171" s="80">
        <v>45167</v>
      </c>
      <c r="F171">
        <v>2023</v>
      </c>
      <c r="G171">
        <v>2023</v>
      </c>
      <c r="H171">
        <v>12500</v>
      </c>
      <c r="I171" t="s">
        <v>14</v>
      </c>
    </row>
    <row r="172" spans="1:9">
      <c r="A172" s="80">
        <v>45231</v>
      </c>
      <c r="B172">
        <v>4694417</v>
      </c>
      <c r="C172" t="s">
        <v>1302</v>
      </c>
      <c r="D172" s="79">
        <v>44806.583124999997</v>
      </c>
      <c r="E172" s="80">
        <v>45104</v>
      </c>
      <c r="F172">
        <v>2022</v>
      </c>
      <c r="G172">
        <v>2023</v>
      </c>
      <c r="H172">
        <v>12000</v>
      </c>
      <c r="I172" t="s">
        <v>9</v>
      </c>
    </row>
    <row r="173" spans="1:9">
      <c r="A173" s="80">
        <v>45231</v>
      </c>
      <c r="B173">
        <v>4660614</v>
      </c>
      <c r="C173" t="s">
        <v>1314</v>
      </c>
      <c r="D173" s="79">
        <v>44763.602002314816</v>
      </c>
      <c r="E173" s="80">
        <v>44959</v>
      </c>
      <c r="F173">
        <v>2022</v>
      </c>
      <c r="G173">
        <v>2022</v>
      </c>
      <c r="H173">
        <v>13500</v>
      </c>
      <c r="I173" t="s">
        <v>15</v>
      </c>
    </row>
    <row r="174" spans="1:9">
      <c r="A174" s="80">
        <v>45231</v>
      </c>
      <c r="B174">
        <v>4781727</v>
      </c>
      <c r="C174" t="s">
        <v>1650</v>
      </c>
      <c r="D174" s="79">
        <v>44915.326261574075</v>
      </c>
      <c r="E174" s="80">
        <v>45205</v>
      </c>
      <c r="F174">
        <v>2022</v>
      </c>
      <c r="G174">
        <v>2023</v>
      </c>
      <c r="H174">
        <v>11000</v>
      </c>
      <c r="I174" t="s">
        <v>10</v>
      </c>
    </row>
    <row r="175" spans="1:9">
      <c r="A175" s="80">
        <v>45231</v>
      </c>
      <c r="B175">
        <v>4527516</v>
      </c>
      <c r="C175" t="s">
        <v>1266</v>
      </c>
      <c r="D175" s="79">
        <v>44699.558680555558</v>
      </c>
      <c r="E175" s="80">
        <v>44741</v>
      </c>
      <c r="F175">
        <v>2022</v>
      </c>
      <c r="G175">
        <v>2022</v>
      </c>
      <c r="H175">
        <v>12500</v>
      </c>
      <c r="I175" t="s">
        <v>14</v>
      </c>
    </row>
    <row r="176" spans="1:9">
      <c r="A176" s="80">
        <v>45231</v>
      </c>
      <c r="B176">
        <v>4587863</v>
      </c>
      <c r="C176" t="s">
        <v>1249</v>
      </c>
      <c r="D176" s="79">
        <v>44679.431145833332</v>
      </c>
      <c r="E176" s="80">
        <v>45076</v>
      </c>
      <c r="F176">
        <v>2021</v>
      </c>
      <c r="G176">
        <v>2023</v>
      </c>
      <c r="H176">
        <v>11000</v>
      </c>
      <c r="I176" t="s">
        <v>10</v>
      </c>
    </row>
    <row r="177" spans="1:9">
      <c r="A177" s="80">
        <v>45231</v>
      </c>
      <c r="B177">
        <v>4675347</v>
      </c>
      <c r="C177" t="s">
        <v>1274</v>
      </c>
      <c r="D177" s="79">
        <v>44813.493506944447</v>
      </c>
      <c r="E177" s="80">
        <v>44883</v>
      </c>
      <c r="F177">
        <v>2022</v>
      </c>
      <c r="G177">
        <v>2022</v>
      </c>
      <c r="H177">
        <v>11000</v>
      </c>
      <c r="I177" t="s">
        <v>10</v>
      </c>
    </row>
    <row r="178" spans="1:9">
      <c r="A178" s="80">
        <v>45231</v>
      </c>
      <c r="B178">
        <v>4552799</v>
      </c>
      <c r="C178" t="s">
        <v>1264</v>
      </c>
      <c r="D178" s="79">
        <v>44624.671493055554</v>
      </c>
      <c r="E178" s="80">
        <v>44883</v>
      </c>
      <c r="F178">
        <v>2021</v>
      </c>
      <c r="G178">
        <v>2022</v>
      </c>
      <c r="H178">
        <v>11000</v>
      </c>
      <c r="I178" t="s">
        <v>10</v>
      </c>
    </row>
    <row r="179" spans="1:9">
      <c r="A179" s="80">
        <v>45231</v>
      </c>
      <c r="B179">
        <v>4392351</v>
      </c>
      <c r="C179" t="s">
        <v>1251</v>
      </c>
      <c r="D179" s="79">
        <v>44416.567650462966</v>
      </c>
      <c r="E179" s="80">
        <v>44719</v>
      </c>
      <c r="F179">
        <v>2021</v>
      </c>
      <c r="G179">
        <v>2022</v>
      </c>
      <c r="H179">
        <v>11000</v>
      </c>
      <c r="I179" t="s">
        <v>10</v>
      </c>
    </row>
    <row r="180" spans="1:9">
      <c r="A180" s="80">
        <v>45231</v>
      </c>
      <c r="B180">
        <v>4253756</v>
      </c>
      <c r="C180" t="s">
        <v>1247</v>
      </c>
      <c r="D180" s="79">
        <v>44243.464560185188</v>
      </c>
      <c r="E180" s="80">
        <v>44405</v>
      </c>
      <c r="F180">
        <v>2020</v>
      </c>
      <c r="G180">
        <v>2021</v>
      </c>
      <c r="H180">
        <v>12000</v>
      </c>
      <c r="I180" t="s">
        <v>9</v>
      </c>
    </row>
    <row r="181" spans="1:9">
      <c r="A181" s="80">
        <v>45231</v>
      </c>
      <c r="B181">
        <v>4454190</v>
      </c>
      <c r="C181" t="s">
        <v>1278</v>
      </c>
      <c r="D181" s="79">
        <v>44515.473761574074</v>
      </c>
      <c r="E181" s="80">
        <v>44848</v>
      </c>
      <c r="F181">
        <v>2021</v>
      </c>
      <c r="G181">
        <v>2022</v>
      </c>
      <c r="H181">
        <v>11000</v>
      </c>
      <c r="I181" t="s">
        <v>10</v>
      </c>
    </row>
    <row r="182" spans="1:9">
      <c r="A182" s="80">
        <v>45231</v>
      </c>
      <c r="B182">
        <v>4631038</v>
      </c>
      <c r="C182" t="s">
        <v>1255</v>
      </c>
      <c r="D182" s="79">
        <v>44727.465439814812</v>
      </c>
      <c r="E182" s="80">
        <v>45037</v>
      </c>
      <c r="F182">
        <v>2022</v>
      </c>
      <c r="G182">
        <v>2022</v>
      </c>
      <c r="H182">
        <v>11000</v>
      </c>
      <c r="I182" t="s">
        <v>10</v>
      </c>
    </row>
    <row r="183" spans="1:9">
      <c r="A183" s="80">
        <v>45231</v>
      </c>
      <c r="B183">
        <v>4299953</v>
      </c>
      <c r="C183" t="s">
        <v>1268</v>
      </c>
      <c r="D183" s="79">
        <v>44294.524085648147</v>
      </c>
      <c r="E183" s="80">
        <v>44477</v>
      </c>
      <c r="F183">
        <v>2020</v>
      </c>
      <c r="G183">
        <v>2021</v>
      </c>
      <c r="H183">
        <v>12500</v>
      </c>
      <c r="I183" t="s">
        <v>14</v>
      </c>
    </row>
    <row r="184" spans="1:9">
      <c r="A184" s="80">
        <v>45231</v>
      </c>
      <c r="B184">
        <v>4113028</v>
      </c>
      <c r="C184" t="s">
        <v>1284</v>
      </c>
      <c r="D184" s="79">
        <v>44068.548900462964</v>
      </c>
      <c r="E184" s="80">
        <v>44348</v>
      </c>
      <c r="F184">
        <v>2020</v>
      </c>
      <c r="G184">
        <v>2021</v>
      </c>
      <c r="H184">
        <v>11000</v>
      </c>
      <c r="I184" t="s">
        <v>10</v>
      </c>
    </row>
    <row r="185" spans="1:9">
      <c r="A185" s="80">
        <v>45231</v>
      </c>
      <c r="B185">
        <v>4072281</v>
      </c>
      <c r="C185" t="s">
        <v>1270</v>
      </c>
      <c r="D185" s="79">
        <v>43990.407476851855</v>
      </c>
      <c r="E185" s="80">
        <v>44168</v>
      </c>
      <c r="F185">
        <v>2020</v>
      </c>
      <c r="G185">
        <v>2020</v>
      </c>
      <c r="H185">
        <v>12500</v>
      </c>
      <c r="I185" t="s">
        <v>14</v>
      </c>
    </row>
    <row r="186" spans="1:9">
      <c r="A186" s="80">
        <v>45231</v>
      </c>
      <c r="B186">
        <v>4468353</v>
      </c>
      <c r="C186" t="s">
        <v>1259</v>
      </c>
      <c r="D186" s="79">
        <v>44606.389814814815</v>
      </c>
      <c r="E186" s="80">
        <v>45097</v>
      </c>
      <c r="F186">
        <v>2021</v>
      </c>
      <c r="G186">
        <v>2023</v>
      </c>
      <c r="H186">
        <v>11000</v>
      </c>
      <c r="I186" t="s">
        <v>10</v>
      </c>
    </row>
    <row r="187" spans="1:9">
      <c r="A187" s="80">
        <v>45231</v>
      </c>
      <c r="B187">
        <v>4545319</v>
      </c>
      <c r="C187" t="s">
        <v>1276</v>
      </c>
      <c r="D187" s="79">
        <v>44747.673946759256</v>
      </c>
      <c r="E187" s="80">
        <v>44784</v>
      </c>
      <c r="F187">
        <v>2022</v>
      </c>
      <c r="G187">
        <v>2022</v>
      </c>
      <c r="H187">
        <v>11000</v>
      </c>
      <c r="I187" t="s">
        <v>10</v>
      </c>
    </row>
    <row r="188" spans="1:9">
      <c r="A188" s="80">
        <v>45231</v>
      </c>
      <c r="B188">
        <v>4965607</v>
      </c>
      <c r="C188" t="s">
        <v>1652</v>
      </c>
      <c r="D188" s="79">
        <v>45113.570486111108</v>
      </c>
      <c r="E188" s="80">
        <v>45204</v>
      </c>
      <c r="F188">
        <v>2023</v>
      </c>
      <c r="G188">
        <v>2023</v>
      </c>
      <c r="H188">
        <v>12000</v>
      </c>
      <c r="I188" t="s">
        <v>9</v>
      </c>
    </row>
    <row r="189" spans="1:9">
      <c r="A189" s="80">
        <v>45231</v>
      </c>
      <c r="B189">
        <v>4824444</v>
      </c>
      <c r="C189" t="s">
        <v>1253</v>
      </c>
      <c r="D189" s="79">
        <v>44964.548518518517</v>
      </c>
      <c r="E189" s="80">
        <v>45085</v>
      </c>
      <c r="F189">
        <v>2022</v>
      </c>
      <c r="G189">
        <v>2023</v>
      </c>
      <c r="H189">
        <v>12000</v>
      </c>
      <c r="I189" t="s">
        <v>9</v>
      </c>
    </row>
    <row r="190" spans="1:9">
      <c r="A190" s="80">
        <v>45231</v>
      </c>
      <c r="B190">
        <v>4574387</v>
      </c>
      <c r="C190" t="s">
        <v>1262</v>
      </c>
      <c r="D190" s="79">
        <v>44655.388437499998</v>
      </c>
      <c r="E190" s="80">
        <v>44848</v>
      </c>
      <c r="F190">
        <v>2021</v>
      </c>
      <c r="G190">
        <v>2022</v>
      </c>
      <c r="H190">
        <v>11000</v>
      </c>
      <c r="I190" t="s">
        <v>10</v>
      </c>
    </row>
    <row r="191" spans="1:9">
      <c r="A191" s="80">
        <v>45231</v>
      </c>
      <c r="B191">
        <v>4476215</v>
      </c>
      <c r="C191" t="s">
        <v>1282</v>
      </c>
      <c r="D191" s="79">
        <v>44523.325937499998</v>
      </c>
      <c r="E191" s="80">
        <v>44839</v>
      </c>
      <c r="F191">
        <v>2021</v>
      </c>
      <c r="G191">
        <v>2022</v>
      </c>
      <c r="H191">
        <v>12000</v>
      </c>
      <c r="I191" t="s">
        <v>9</v>
      </c>
    </row>
    <row r="192" spans="1:9">
      <c r="A192" s="80">
        <v>45231</v>
      </c>
      <c r="B192">
        <v>4537961</v>
      </c>
      <c r="C192" t="s">
        <v>1257</v>
      </c>
      <c r="D192" s="79">
        <v>44609.501296296294</v>
      </c>
      <c r="E192" s="80">
        <v>44890</v>
      </c>
      <c r="F192">
        <v>2021</v>
      </c>
      <c r="G192">
        <v>2022</v>
      </c>
      <c r="H192">
        <v>11000</v>
      </c>
      <c r="I192" t="s">
        <v>10</v>
      </c>
    </row>
    <row r="193" spans="1:9">
      <c r="A193" s="80">
        <v>45231</v>
      </c>
      <c r="B193">
        <v>4418146</v>
      </c>
      <c r="C193" t="s">
        <v>1261</v>
      </c>
      <c r="D193" s="79">
        <v>44449.628784722219</v>
      </c>
      <c r="E193" s="80">
        <v>44944</v>
      </c>
      <c r="F193">
        <v>2021</v>
      </c>
      <c r="G193">
        <v>2022</v>
      </c>
      <c r="H193">
        <v>16500</v>
      </c>
      <c r="I193" t="s">
        <v>5</v>
      </c>
    </row>
    <row r="194" spans="1:9">
      <c r="A194" s="80">
        <v>45231</v>
      </c>
      <c r="B194">
        <v>4835176</v>
      </c>
      <c r="C194" t="s">
        <v>1786</v>
      </c>
      <c r="D194" s="79">
        <v>44980.646493055552</v>
      </c>
      <c r="E194" s="80">
        <v>45233</v>
      </c>
      <c r="F194">
        <v>2022</v>
      </c>
      <c r="G194">
        <v>2023</v>
      </c>
      <c r="H194">
        <v>18500</v>
      </c>
      <c r="I194" t="s">
        <v>13</v>
      </c>
    </row>
    <row r="195" spans="1:9">
      <c r="A195" s="80">
        <v>45231</v>
      </c>
      <c r="B195">
        <v>4373852</v>
      </c>
      <c r="C195" t="s">
        <v>1237</v>
      </c>
      <c r="D195" s="79">
        <v>44391.465115740742</v>
      </c>
      <c r="E195" s="80">
        <v>44806</v>
      </c>
      <c r="F195">
        <v>2021</v>
      </c>
      <c r="G195">
        <v>2022</v>
      </c>
      <c r="H195">
        <v>11000</v>
      </c>
      <c r="I195" t="s">
        <v>10</v>
      </c>
    </row>
    <row r="196" spans="1:9">
      <c r="A196" s="80">
        <v>45231</v>
      </c>
      <c r="B196">
        <v>4703789</v>
      </c>
      <c r="C196" t="s">
        <v>1197</v>
      </c>
      <c r="D196" s="79">
        <v>44826.650740740741</v>
      </c>
      <c r="E196" s="80">
        <v>44916</v>
      </c>
      <c r="F196">
        <v>2022</v>
      </c>
      <c r="G196">
        <v>2022</v>
      </c>
      <c r="H196">
        <v>16000</v>
      </c>
      <c r="I196" t="s">
        <v>16</v>
      </c>
    </row>
    <row r="197" spans="1:9">
      <c r="A197" s="80">
        <v>45231</v>
      </c>
      <c r="B197">
        <v>4547888</v>
      </c>
      <c r="C197" t="s">
        <v>1215</v>
      </c>
      <c r="D197" s="79">
        <v>44642.571944444448</v>
      </c>
      <c r="E197" s="80">
        <v>44944</v>
      </c>
      <c r="F197">
        <v>2021</v>
      </c>
      <c r="G197">
        <v>2022</v>
      </c>
      <c r="H197">
        <v>11000</v>
      </c>
      <c r="I197" t="s">
        <v>10</v>
      </c>
    </row>
    <row r="198" spans="1:9">
      <c r="A198" s="80">
        <v>45231</v>
      </c>
      <c r="B198">
        <v>4721292</v>
      </c>
      <c r="C198" t="s">
        <v>1239</v>
      </c>
      <c r="D198" s="79">
        <v>44861.505682870367</v>
      </c>
      <c r="E198" s="80">
        <v>44902</v>
      </c>
      <c r="F198">
        <v>2022</v>
      </c>
      <c r="G198">
        <v>2022</v>
      </c>
      <c r="H198">
        <v>11000</v>
      </c>
      <c r="I198" t="s">
        <v>10</v>
      </c>
    </row>
    <row r="199" spans="1:9">
      <c r="A199" s="80">
        <v>45231</v>
      </c>
      <c r="B199">
        <v>4831900</v>
      </c>
      <c r="C199" t="s">
        <v>1787</v>
      </c>
      <c r="D199" s="79">
        <v>44972.39166666667</v>
      </c>
      <c r="E199" s="80">
        <v>45224</v>
      </c>
      <c r="F199">
        <v>2022</v>
      </c>
      <c r="G199">
        <v>2023</v>
      </c>
      <c r="H199">
        <v>12000</v>
      </c>
      <c r="I199" t="s">
        <v>9</v>
      </c>
    </row>
    <row r="200" spans="1:9">
      <c r="A200" s="80">
        <v>45231</v>
      </c>
      <c r="B200">
        <v>4649672</v>
      </c>
      <c r="C200" t="s">
        <v>1233</v>
      </c>
      <c r="D200" s="79">
        <v>44756.344710648147</v>
      </c>
      <c r="E200" s="80">
        <v>44911</v>
      </c>
      <c r="F200">
        <v>2022</v>
      </c>
      <c r="G200">
        <v>2022</v>
      </c>
      <c r="H200">
        <v>11000</v>
      </c>
      <c r="I200" t="s">
        <v>10</v>
      </c>
    </row>
    <row r="201" spans="1:9">
      <c r="A201" s="80">
        <v>45231</v>
      </c>
      <c r="B201">
        <v>4277297</v>
      </c>
      <c r="C201" t="s">
        <v>1227</v>
      </c>
      <c r="D201" s="79">
        <v>44265.495937500003</v>
      </c>
      <c r="E201" s="80">
        <v>44657</v>
      </c>
      <c r="F201">
        <v>2020</v>
      </c>
      <c r="G201">
        <v>2021</v>
      </c>
      <c r="H201">
        <v>11000</v>
      </c>
      <c r="I201" t="s">
        <v>10</v>
      </c>
    </row>
    <row r="202" spans="1:9">
      <c r="A202" s="80">
        <v>45231</v>
      </c>
      <c r="B202">
        <v>4661364</v>
      </c>
      <c r="C202" t="s">
        <v>1654</v>
      </c>
      <c r="D202" s="79">
        <v>44778.60229166667</v>
      </c>
      <c r="E202" s="80">
        <v>45184</v>
      </c>
      <c r="F202">
        <v>2022</v>
      </c>
      <c r="G202">
        <v>2023</v>
      </c>
      <c r="H202">
        <v>11000</v>
      </c>
      <c r="I202" t="s">
        <v>10</v>
      </c>
    </row>
    <row r="203" spans="1:9">
      <c r="A203" s="80">
        <v>45231</v>
      </c>
      <c r="B203">
        <v>4598933</v>
      </c>
      <c r="C203" t="s">
        <v>1788</v>
      </c>
      <c r="D203" s="79">
        <v>44685.591064814813</v>
      </c>
      <c r="E203" s="80">
        <v>45072</v>
      </c>
      <c r="F203">
        <v>2022</v>
      </c>
      <c r="G203">
        <v>2023</v>
      </c>
      <c r="H203">
        <v>12000</v>
      </c>
      <c r="I203" t="s">
        <v>9</v>
      </c>
    </row>
    <row r="204" spans="1:9">
      <c r="A204" s="80">
        <v>45231</v>
      </c>
      <c r="B204">
        <v>4929867</v>
      </c>
      <c r="C204" t="s">
        <v>1789</v>
      </c>
      <c r="D204" s="79">
        <v>45079.381481481483</v>
      </c>
      <c r="E204" s="80">
        <v>45224</v>
      </c>
      <c r="F204">
        <v>2023</v>
      </c>
      <c r="G204">
        <v>2023</v>
      </c>
      <c r="H204">
        <v>12000</v>
      </c>
      <c r="I204" t="s">
        <v>9</v>
      </c>
    </row>
    <row r="205" spans="1:9">
      <c r="A205" s="80">
        <v>45231</v>
      </c>
      <c r="B205">
        <v>4753397</v>
      </c>
      <c r="C205" t="s">
        <v>1790</v>
      </c>
      <c r="D205" s="79">
        <v>44914.55431712963</v>
      </c>
      <c r="E205" s="80">
        <v>45246</v>
      </c>
      <c r="F205">
        <v>2022</v>
      </c>
      <c r="G205">
        <v>2023</v>
      </c>
      <c r="H205">
        <v>11000</v>
      </c>
      <c r="I205" t="s">
        <v>10</v>
      </c>
    </row>
    <row r="206" spans="1:9">
      <c r="A206" s="80">
        <v>45231</v>
      </c>
      <c r="B206">
        <v>4520291</v>
      </c>
      <c r="C206" t="s">
        <v>1235</v>
      </c>
      <c r="D206" s="79">
        <v>44593.570937500001</v>
      </c>
      <c r="E206" s="80">
        <v>45162</v>
      </c>
      <c r="F206">
        <v>2021</v>
      </c>
      <c r="G206">
        <v>2023</v>
      </c>
      <c r="H206">
        <v>18500</v>
      </c>
      <c r="I206" t="s">
        <v>13</v>
      </c>
    </row>
    <row r="207" spans="1:9">
      <c r="A207" s="80">
        <v>45231</v>
      </c>
      <c r="B207">
        <v>4675666</v>
      </c>
      <c r="C207" t="s">
        <v>1211</v>
      </c>
      <c r="D207" s="79">
        <v>44831.390428240738</v>
      </c>
      <c r="E207" s="80">
        <v>45132</v>
      </c>
      <c r="F207">
        <v>2022</v>
      </c>
      <c r="G207">
        <v>2023</v>
      </c>
      <c r="H207">
        <v>18500</v>
      </c>
      <c r="I207" t="s">
        <v>13</v>
      </c>
    </row>
    <row r="208" spans="1:9">
      <c r="A208" s="80">
        <v>45231</v>
      </c>
      <c r="B208">
        <v>4466991</v>
      </c>
      <c r="C208" t="s">
        <v>1223</v>
      </c>
      <c r="D208" s="79">
        <v>44523.422407407408</v>
      </c>
      <c r="E208" s="80">
        <v>44854</v>
      </c>
      <c r="F208">
        <v>2021</v>
      </c>
      <c r="G208">
        <v>2022</v>
      </c>
      <c r="H208">
        <v>11000</v>
      </c>
      <c r="I208" t="s">
        <v>10</v>
      </c>
    </row>
    <row r="209" spans="1:9">
      <c r="A209" s="80">
        <v>45231</v>
      </c>
      <c r="B209">
        <v>4801945</v>
      </c>
      <c r="C209" t="s">
        <v>1219</v>
      </c>
      <c r="D209" s="79">
        <v>44942.408819444441</v>
      </c>
      <c r="E209" s="80">
        <v>45118</v>
      </c>
      <c r="F209">
        <v>2022</v>
      </c>
      <c r="G209">
        <v>2023</v>
      </c>
      <c r="H209">
        <v>11500</v>
      </c>
      <c r="I209" t="s">
        <v>4</v>
      </c>
    </row>
    <row r="210" spans="1:9">
      <c r="A210" s="80">
        <v>45231</v>
      </c>
      <c r="B210">
        <v>3964006</v>
      </c>
      <c r="C210" t="s">
        <v>1209</v>
      </c>
      <c r="D210" s="79">
        <v>43823.433645833335</v>
      </c>
      <c r="E210" s="80">
        <v>44405</v>
      </c>
      <c r="F210">
        <v>2019</v>
      </c>
      <c r="G210">
        <v>2021</v>
      </c>
      <c r="H210">
        <v>11000</v>
      </c>
      <c r="I210" t="s">
        <v>10</v>
      </c>
    </row>
    <row r="211" spans="1:9">
      <c r="A211" s="80">
        <v>45231</v>
      </c>
      <c r="B211">
        <v>4739561</v>
      </c>
      <c r="C211" t="s">
        <v>1217</v>
      </c>
      <c r="D211" s="79">
        <v>44862.490624999999</v>
      </c>
      <c r="E211" s="80">
        <v>45035</v>
      </c>
      <c r="F211">
        <v>2022</v>
      </c>
      <c r="G211">
        <v>2022</v>
      </c>
      <c r="H211">
        <v>13500</v>
      </c>
      <c r="I211" t="s">
        <v>15</v>
      </c>
    </row>
    <row r="212" spans="1:9">
      <c r="A212" s="80">
        <v>45231</v>
      </c>
      <c r="B212">
        <v>4256489</v>
      </c>
      <c r="C212" t="s">
        <v>1203</v>
      </c>
      <c r="D212" s="79">
        <v>44239.720752314817</v>
      </c>
      <c r="E212" s="80">
        <v>44461</v>
      </c>
      <c r="F212">
        <v>2020</v>
      </c>
      <c r="G212">
        <v>2021</v>
      </c>
      <c r="H212">
        <v>11000</v>
      </c>
      <c r="I212" t="s">
        <v>10</v>
      </c>
    </row>
    <row r="213" spans="1:9">
      <c r="A213" s="80">
        <v>45231</v>
      </c>
      <c r="B213">
        <v>4093818</v>
      </c>
      <c r="C213" t="s">
        <v>1205</v>
      </c>
      <c r="D213" s="79">
        <v>44025.687511574077</v>
      </c>
      <c r="E213" s="80">
        <v>44446</v>
      </c>
      <c r="F213">
        <v>2020</v>
      </c>
      <c r="G213">
        <v>2021</v>
      </c>
      <c r="H213">
        <v>12000</v>
      </c>
      <c r="I213" t="s">
        <v>9</v>
      </c>
    </row>
    <row r="214" spans="1:9">
      <c r="A214" s="80">
        <v>45231</v>
      </c>
      <c r="B214">
        <v>4367214</v>
      </c>
      <c r="C214" t="s">
        <v>1201</v>
      </c>
      <c r="D214" s="79">
        <v>44382.623831018522</v>
      </c>
      <c r="E214" s="80">
        <v>44974</v>
      </c>
      <c r="F214">
        <v>2021</v>
      </c>
      <c r="G214">
        <v>2022</v>
      </c>
      <c r="H214">
        <v>14000</v>
      </c>
      <c r="I214" t="s">
        <v>12</v>
      </c>
    </row>
    <row r="215" spans="1:9">
      <c r="A215" s="80">
        <v>45231</v>
      </c>
      <c r="B215">
        <v>3694095</v>
      </c>
      <c r="C215" t="s">
        <v>1229</v>
      </c>
      <c r="D215" s="79">
        <v>43508.461504629631</v>
      </c>
      <c r="E215" s="80">
        <v>44816</v>
      </c>
      <c r="F215">
        <v>2018</v>
      </c>
      <c r="G215">
        <v>2022</v>
      </c>
      <c r="H215">
        <v>14000</v>
      </c>
      <c r="I215" t="s">
        <v>12</v>
      </c>
    </row>
    <row r="216" spans="1:9">
      <c r="A216" s="80">
        <v>45231</v>
      </c>
      <c r="B216">
        <v>4660641</v>
      </c>
      <c r="C216" t="s">
        <v>1231</v>
      </c>
      <c r="D216" s="79">
        <v>44763.612870370373</v>
      </c>
      <c r="E216" s="80">
        <v>45156</v>
      </c>
      <c r="F216">
        <v>2022</v>
      </c>
      <c r="G216">
        <v>2023</v>
      </c>
      <c r="H216">
        <v>12500</v>
      </c>
      <c r="I216" t="s">
        <v>14</v>
      </c>
    </row>
    <row r="217" spans="1:9">
      <c r="A217" s="80">
        <v>45231</v>
      </c>
      <c r="B217">
        <v>4215592</v>
      </c>
      <c r="C217" t="s">
        <v>1241</v>
      </c>
      <c r="D217" s="79">
        <v>44187.514351851853</v>
      </c>
      <c r="E217" s="80">
        <v>45061</v>
      </c>
      <c r="F217">
        <v>2020</v>
      </c>
      <c r="G217">
        <v>2023</v>
      </c>
      <c r="H217">
        <v>13500</v>
      </c>
      <c r="I217" t="s">
        <v>15</v>
      </c>
    </row>
    <row r="218" spans="1:9">
      <c r="A218" s="80">
        <v>45231</v>
      </c>
      <c r="B218">
        <v>4503951</v>
      </c>
      <c r="C218" t="s">
        <v>1199</v>
      </c>
      <c r="D218" s="79">
        <v>44586.653738425928</v>
      </c>
      <c r="E218" s="80">
        <v>45097</v>
      </c>
      <c r="F218">
        <v>2021</v>
      </c>
      <c r="G218">
        <v>2023</v>
      </c>
      <c r="H218">
        <v>11000</v>
      </c>
      <c r="I218" t="s">
        <v>10</v>
      </c>
    </row>
    <row r="219" spans="1:9">
      <c r="A219" s="80">
        <v>45231</v>
      </c>
      <c r="B219">
        <v>4786370</v>
      </c>
      <c r="C219" t="s">
        <v>1195</v>
      </c>
      <c r="D219" s="79">
        <v>44929.471562500003</v>
      </c>
      <c r="E219" s="80">
        <v>45007</v>
      </c>
      <c r="F219">
        <v>2022</v>
      </c>
      <c r="G219">
        <v>2022</v>
      </c>
      <c r="H219">
        <v>11000</v>
      </c>
      <c r="I219" t="s">
        <v>10</v>
      </c>
    </row>
    <row r="220" spans="1:9">
      <c r="A220" s="80">
        <v>45231</v>
      </c>
      <c r="B220">
        <v>4484058</v>
      </c>
      <c r="C220" t="s">
        <v>1221</v>
      </c>
      <c r="D220" s="79">
        <v>44574.442962962959</v>
      </c>
      <c r="E220" s="80">
        <v>44993</v>
      </c>
      <c r="F220">
        <v>2021</v>
      </c>
      <c r="G220">
        <v>2022</v>
      </c>
      <c r="H220">
        <v>12000</v>
      </c>
      <c r="I220" t="s">
        <v>9</v>
      </c>
    </row>
    <row r="221" spans="1:9">
      <c r="A221" s="80">
        <v>45231</v>
      </c>
      <c r="B221">
        <v>4821794</v>
      </c>
      <c r="C221" t="s">
        <v>1193</v>
      </c>
      <c r="D221" s="79">
        <v>44965.656655092593</v>
      </c>
      <c r="E221" s="80">
        <v>45090</v>
      </c>
      <c r="F221">
        <v>2022</v>
      </c>
      <c r="G221">
        <v>2023</v>
      </c>
      <c r="H221">
        <v>11000</v>
      </c>
      <c r="I221" t="s">
        <v>10</v>
      </c>
    </row>
    <row r="222" spans="1:9">
      <c r="A222" s="80">
        <v>45231</v>
      </c>
      <c r="B222">
        <v>4469889</v>
      </c>
      <c r="C222" t="s">
        <v>1186</v>
      </c>
      <c r="D222" s="79">
        <v>44518.633055555554</v>
      </c>
      <c r="E222" s="80">
        <v>45021</v>
      </c>
      <c r="F222">
        <v>2021</v>
      </c>
      <c r="G222">
        <v>2022</v>
      </c>
      <c r="H222">
        <v>11000</v>
      </c>
      <c r="I222" t="s">
        <v>10</v>
      </c>
    </row>
    <row r="223" spans="1:9">
      <c r="A223" s="80">
        <v>45231</v>
      </c>
      <c r="B223">
        <v>4520589</v>
      </c>
      <c r="C223" t="s">
        <v>1188</v>
      </c>
      <c r="D223" s="79">
        <v>44596.647141203706</v>
      </c>
      <c r="E223" s="80">
        <v>44658</v>
      </c>
      <c r="F223">
        <v>2021</v>
      </c>
      <c r="G223">
        <v>2021</v>
      </c>
      <c r="H223">
        <v>11000</v>
      </c>
      <c r="I223" t="s">
        <v>10</v>
      </c>
    </row>
    <row r="224" spans="1:9">
      <c r="A224" s="80">
        <v>45231</v>
      </c>
      <c r="B224">
        <v>4907992</v>
      </c>
      <c r="C224" t="s">
        <v>1791</v>
      </c>
      <c r="D224" s="79">
        <v>45055.568240740744</v>
      </c>
      <c r="E224" s="80">
        <v>45224</v>
      </c>
      <c r="F224">
        <v>2023</v>
      </c>
      <c r="G224">
        <v>2023</v>
      </c>
      <c r="H224">
        <v>12000</v>
      </c>
      <c r="I224" t="s">
        <v>9</v>
      </c>
    </row>
    <row r="225" spans="1:9">
      <c r="A225" s="80">
        <v>45231</v>
      </c>
      <c r="B225">
        <v>4322625</v>
      </c>
      <c r="C225" t="s">
        <v>1164</v>
      </c>
      <c r="D225" s="79">
        <v>44323.395162037035</v>
      </c>
      <c r="E225" s="80">
        <v>44370</v>
      </c>
      <c r="F225">
        <v>2021</v>
      </c>
      <c r="G225">
        <v>2021</v>
      </c>
      <c r="H225">
        <v>11500</v>
      </c>
      <c r="I225" t="s">
        <v>4</v>
      </c>
    </row>
    <row r="226" spans="1:9">
      <c r="A226" s="80">
        <v>45231</v>
      </c>
      <c r="B226">
        <v>4459563</v>
      </c>
      <c r="C226" t="s">
        <v>1162</v>
      </c>
      <c r="D226" s="79">
        <v>44574.677731481483</v>
      </c>
      <c r="E226" s="80">
        <v>44602</v>
      </c>
      <c r="F226">
        <v>2021</v>
      </c>
      <c r="G226">
        <v>2021</v>
      </c>
      <c r="H226">
        <v>12000</v>
      </c>
      <c r="I226" t="s">
        <v>9</v>
      </c>
    </row>
    <row r="227" spans="1:9">
      <c r="A227" s="80">
        <v>45231</v>
      </c>
      <c r="B227">
        <v>4213408</v>
      </c>
      <c r="C227" t="s">
        <v>1172</v>
      </c>
      <c r="D227" s="79">
        <v>44228.932152777779</v>
      </c>
      <c r="E227" s="80">
        <v>44635</v>
      </c>
      <c r="F227">
        <v>2020</v>
      </c>
      <c r="G227">
        <v>2021</v>
      </c>
      <c r="H227">
        <v>11000</v>
      </c>
      <c r="I227" t="s">
        <v>10</v>
      </c>
    </row>
    <row r="228" spans="1:9">
      <c r="A228" s="80">
        <v>45231</v>
      </c>
      <c r="B228">
        <v>4682426</v>
      </c>
      <c r="C228" t="s">
        <v>1792</v>
      </c>
      <c r="D228" s="79">
        <v>44792.365717592591</v>
      </c>
      <c r="E228" s="80">
        <v>45223</v>
      </c>
      <c r="F228">
        <v>2022</v>
      </c>
      <c r="G228">
        <v>2023</v>
      </c>
      <c r="H228">
        <v>11000</v>
      </c>
      <c r="I228" t="s">
        <v>10</v>
      </c>
    </row>
    <row r="229" spans="1:9">
      <c r="A229" s="80">
        <v>45231</v>
      </c>
      <c r="B229">
        <v>4499650</v>
      </c>
      <c r="C229" t="s">
        <v>1180</v>
      </c>
      <c r="D229" s="79">
        <v>44572.587118055555</v>
      </c>
      <c r="E229" s="80">
        <v>45147</v>
      </c>
      <c r="F229">
        <v>2021</v>
      </c>
      <c r="G229">
        <v>2023</v>
      </c>
      <c r="H229">
        <v>11000</v>
      </c>
      <c r="I229" t="s">
        <v>10</v>
      </c>
    </row>
    <row r="230" spans="1:9">
      <c r="A230" s="80">
        <v>45231</v>
      </c>
      <c r="B230">
        <v>4580325</v>
      </c>
      <c r="C230" t="s">
        <v>1176</v>
      </c>
      <c r="D230" s="79">
        <v>44664.399513888886</v>
      </c>
      <c r="E230" s="80">
        <v>44672</v>
      </c>
      <c r="F230">
        <v>2021</v>
      </c>
      <c r="G230">
        <v>2021</v>
      </c>
      <c r="H230">
        <v>11000</v>
      </c>
      <c r="I230" t="s">
        <v>10</v>
      </c>
    </row>
    <row r="231" spans="1:9">
      <c r="A231" s="80">
        <v>45231</v>
      </c>
      <c r="B231">
        <v>4150084</v>
      </c>
      <c r="C231" t="s">
        <v>1154</v>
      </c>
      <c r="D231" s="79">
        <v>44186.597233796296</v>
      </c>
      <c r="E231" s="80">
        <v>44239</v>
      </c>
      <c r="F231">
        <v>2020</v>
      </c>
      <c r="G231">
        <v>2020</v>
      </c>
      <c r="H231">
        <v>11000</v>
      </c>
      <c r="I231" t="s">
        <v>10</v>
      </c>
    </row>
    <row r="232" spans="1:9">
      <c r="A232" s="80">
        <v>45231</v>
      </c>
      <c r="B232">
        <v>4707549</v>
      </c>
      <c r="C232" t="s">
        <v>1156</v>
      </c>
      <c r="D232" s="79">
        <v>44827.59747685185</v>
      </c>
      <c r="E232" s="80">
        <v>45159</v>
      </c>
      <c r="F232">
        <v>2022</v>
      </c>
      <c r="G232">
        <v>2023</v>
      </c>
      <c r="H232">
        <v>12000</v>
      </c>
      <c r="I232" t="s">
        <v>9</v>
      </c>
    </row>
    <row r="233" spans="1:9">
      <c r="A233" s="80">
        <v>45231</v>
      </c>
      <c r="B233">
        <v>4935390</v>
      </c>
      <c r="C233" t="s">
        <v>1793</v>
      </c>
      <c r="D233" s="79">
        <v>45085.373981481483</v>
      </c>
      <c r="E233" s="80">
        <v>45238</v>
      </c>
      <c r="F233">
        <v>2023</v>
      </c>
      <c r="G233">
        <v>2023</v>
      </c>
      <c r="H233">
        <v>11000</v>
      </c>
      <c r="I233" t="s">
        <v>10</v>
      </c>
    </row>
    <row r="234" spans="1:9">
      <c r="A234" s="80">
        <v>45231</v>
      </c>
      <c r="B234">
        <v>4768048</v>
      </c>
      <c r="C234" t="s">
        <v>1174</v>
      </c>
      <c r="D234" s="79">
        <v>44896.730081018519</v>
      </c>
      <c r="E234" s="80">
        <v>45085</v>
      </c>
      <c r="F234">
        <v>2022</v>
      </c>
      <c r="G234">
        <v>2023</v>
      </c>
      <c r="H234">
        <v>11000</v>
      </c>
      <c r="I234" t="s">
        <v>10</v>
      </c>
    </row>
    <row r="235" spans="1:9">
      <c r="A235" s="80">
        <v>45231</v>
      </c>
      <c r="B235">
        <v>4365932</v>
      </c>
      <c r="C235" t="s">
        <v>1190</v>
      </c>
      <c r="D235" s="79">
        <v>44406.424178240741</v>
      </c>
      <c r="E235" s="80">
        <v>44900</v>
      </c>
      <c r="F235">
        <v>2021</v>
      </c>
      <c r="G235">
        <v>2022</v>
      </c>
      <c r="H235">
        <v>18500</v>
      </c>
      <c r="I235" t="s">
        <v>13</v>
      </c>
    </row>
    <row r="236" spans="1:9">
      <c r="A236" s="80">
        <v>45231</v>
      </c>
      <c r="B236">
        <v>4446157</v>
      </c>
      <c r="C236" t="s">
        <v>1150</v>
      </c>
      <c r="D236" s="79">
        <v>44518.526805555557</v>
      </c>
      <c r="E236" s="80">
        <v>44791</v>
      </c>
      <c r="F236">
        <v>2021</v>
      </c>
      <c r="G236">
        <v>2022</v>
      </c>
      <c r="H236">
        <v>11000</v>
      </c>
      <c r="I236" t="s">
        <v>10</v>
      </c>
    </row>
    <row r="237" spans="1:9">
      <c r="A237" s="80">
        <v>45231</v>
      </c>
      <c r="B237">
        <v>4657233</v>
      </c>
      <c r="C237" t="s">
        <v>1158</v>
      </c>
      <c r="D237" s="79">
        <v>44761.396261574075</v>
      </c>
      <c r="E237" s="80">
        <v>44937</v>
      </c>
      <c r="F237">
        <v>2022</v>
      </c>
      <c r="G237">
        <v>2022</v>
      </c>
      <c r="H237">
        <v>11000</v>
      </c>
      <c r="I237" t="s">
        <v>10</v>
      </c>
    </row>
    <row r="238" spans="1:9">
      <c r="A238" s="80">
        <v>45231</v>
      </c>
      <c r="B238">
        <v>4662690</v>
      </c>
      <c r="C238" t="s">
        <v>1184</v>
      </c>
      <c r="D238" s="79">
        <v>44767.496678240743</v>
      </c>
      <c r="E238" s="80">
        <v>45013</v>
      </c>
      <c r="F238">
        <v>2022</v>
      </c>
      <c r="G238">
        <v>2022</v>
      </c>
      <c r="H238">
        <v>11000</v>
      </c>
      <c r="I238" t="s">
        <v>10</v>
      </c>
    </row>
    <row r="239" spans="1:9">
      <c r="A239" s="80">
        <v>45231</v>
      </c>
      <c r="B239">
        <v>4362289</v>
      </c>
      <c r="C239" t="s">
        <v>1152</v>
      </c>
      <c r="D239" s="79">
        <v>44375.371898148151</v>
      </c>
      <c r="E239" s="80">
        <v>44671</v>
      </c>
      <c r="F239">
        <v>2021</v>
      </c>
      <c r="G239">
        <v>2021</v>
      </c>
      <c r="H239">
        <v>18500</v>
      </c>
      <c r="I239" t="s">
        <v>13</v>
      </c>
    </row>
    <row r="240" spans="1:9">
      <c r="A240" s="80">
        <v>45231</v>
      </c>
      <c r="B240">
        <v>4564425</v>
      </c>
      <c r="C240" t="s">
        <v>1168</v>
      </c>
      <c r="D240" s="79">
        <v>44643.446504629632</v>
      </c>
      <c r="E240" s="80">
        <v>44820</v>
      </c>
      <c r="F240">
        <v>2021</v>
      </c>
      <c r="G240">
        <v>2022</v>
      </c>
      <c r="H240">
        <v>11000</v>
      </c>
      <c r="I240" t="s">
        <v>10</v>
      </c>
    </row>
    <row r="241" spans="1:9">
      <c r="A241" s="80">
        <v>45231</v>
      </c>
      <c r="B241">
        <v>4052467</v>
      </c>
      <c r="C241" t="s">
        <v>1166</v>
      </c>
      <c r="D241" s="79">
        <v>43951.414930555555</v>
      </c>
      <c r="E241" s="80">
        <v>44238</v>
      </c>
      <c r="F241">
        <v>2019</v>
      </c>
      <c r="G241">
        <v>2020</v>
      </c>
      <c r="H241">
        <v>11000</v>
      </c>
      <c r="I241" t="s">
        <v>10</v>
      </c>
    </row>
    <row r="242" spans="1:9">
      <c r="A242" s="80">
        <v>45231</v>
      </c>
      <c r="B242">
        <v>4318611</v>
      </c>
      <c r="C242" t="s">
        <v>1182</v>
      </c>
      <c r="D242" s="79">
        <v>44319.51835648148</v>
      </c>
      <c r="E242" s="80">
        <v>44614</v>
      </c>
      <c r="F242">
        <v>2021</v>
      </c>
      <c r="G242">
        <v>2021</v>
      </c>
      <c r="H242">
        <v>11000</v>
      </c>
      <c r="I242" t="s">
        <v>10</v>
      </c>
    </row>
    <row r="243" spans="1:9">
      <c r="A243" s="80">
        <v>45231</v>
      </c>
      <c r="B243">
        <v>4569005</v>
      </c>
      <c r="C243" t="s">
        <v>1178</v>
      </c>
      <c r="D243" s="79">
        <v>44649.643159722225</v>
      </c>
      <c r="E243" s="80">
        <v>45147</v>
      </c>
      <c r="F243">
        <v>2021</v>
      </c>
      <c r="G243">
        <v>2023</v>
      </c>
      <c r="H243">
        <v>11000</v>
      </c>
      <c r="I243" t="s">
        <v>10</v>
      </c>
    </row>
    <row r="244" spans="1:9">
      <c r="A244" s="80">
        <v>45231</v>
      </c>
      <c r="B244">
        <v>4216478</v>
      </c>
      <c r="C244" t="s">
        <v>1170</v>
      </c>
      <c r="D244" s="79">
        <v>44271.587546296294</v>
      </c>
      <c r="E244" s="80">
        <v>44823</v>
      </c>
      <c r="F244">
        <v>2020</v>
      </c>
      <c r="G244">
        <v>2022</v>
      </c>
      <c r="H244">
        <v>11000</v>
      </c>
      <c r="I244" t="s">
        <v>10</v>
      </c>
    </row>
    <row r="245" spans="1:9">
      <c r="A245" s="80">
        <v>45231</v>
      </c>
      <c r="B245">
        <v>4263410</v>
      </c>
      <c r="C245" t="s">
        <v>1192</v>
      </c>
      <c r="D245" s="79">
        <v>44250.666076388887</v>
      </c>
      <c r="E245" s="80">
        <v>44713</v>
      </c>
      <c r="F245">
        <v>2020</v>
      </c>
      <c r="G245">
        <v>2022</v>
      </c>
      <c r="H245">
        <v>11000</v>
      </c>
      <c r="I245" t="s">
        <v>10</v>
      </c>
    </row>
    <row r="246" spans="1:9">
      <c r="A246" s="80">
        <v>45231</v>
      </c>
      <c r="B246">
        <v>4623932</v>
      </c>
      <c r="C246" t="s">
        <v>1656</v>
      </c>
      <c r="D246" s="79">
        <v>44725.624351851853</v>
      </c>
      <c r="E246" s="80">
        <v>45191</v>
      </c>
      <c r="F246">
        <v>2022</v>
      </c>
      <c r="G246">
        <v>2023</v>
      </c>
      <c r="H246">
        <v>11000</v>
      </c>
      <c r="I246" t="s">
        <v>10</v>
      </c>
    </row>
    <row r="247" spans="1:9">
      <c r="A247" s="80">
        <v>45231</v>
      </c>
      <c r="B247">
        <v>4513285</v>
      </c>
      <c r="C247" t="s">
        <v>1108</v>
      </c>
      <c r="D247" s="79">
        <v>44599.498171296298</v>
      </c>
      <c r="E247" s="80">
        <v>44902</v>
      </c>
      <c r="F247">
        <v>2021</v>
      </c>
      <c r="G247">
        <v>2022</v>
      </c>
      <c r="H247">
        <v>11000</v>
      </c>
      <c r="I247" t="s">
        <v>10</v>
      </c>
    </row>
    <row r="248" spans="1:9">
      <c r="A248" s="80">
        <v>45231</v>
      </c>
      <c r="B248">
        <v>4854256</v>
      </c>
      <c r="C248" t="s">
        <v>1114</v>
      </c>
      <c r="D248" s="79">
        <v>44995.466296296298</v>
      </c>
      <c r="E248" s="80">
        <v>45112</v>
      </c>
      <c r="F248">
        <v>2022</v>
      </c>
      <c r="G248">
        <v>2023</v>
      </c>
      <c r="H248">
        <v>11500</v>
      </c>
      <c r="I248" t="s">
        <v>4</v>
      </c>
    </row>
    <row r="249" spans="1:9">
      <c r="A249" s="80">
        <v>45231</v>
      </c>
      <c r="B249">
        <v>4082450</v>
      </c>
      <c r="C249" t="s">
        <v>1112</v>
      </c>
      <c r="D249" s="79">
        <v>44006.523923611108</v>
      </c>
      <c r="E249" s="80">
        <v>44708</v>
      </c>
      <c r="F249">
        <v>2020</v>
      </c>
      <c r="G249">
        <v>2022</v>
      </c>
      <c r="H249">
        <v>11000</v>
      </c>
      <c r="I249" t="s">
        <v>10</v>
      </c>
    </row>
    <row r="250" spans="1:9">
      <c r="A250" s="80">
        <v>45231</v>
      </c>
      <c r="B250">
        <v>4368419</v>
      </c>
      <c r="C250" t="s">
        <v>1116</v>
      </c>
      <c r="D250" s="79">
        <v>44383.636643518519</v>
      </c>
      <c r="E250" s="80">
        <v>44525</v>
      </c>
      <c r="F250">
        <v>2021</v>
      </c>
      <c r="G250">
        <v>2021</v>
      </c>
      <c r="H250">
        <v>11500</v>
      </c>
      <c r="I250" t="s">
        <v>4</v>
      </c>
    </row>
    <row r="251" spans="1:9">
      <c r="A251" s="80">
        <v>45231</v>
      </c>
      <c r="B251">
        <v>4282028</v>
      </c>
      <c r="C251" t="s">
        <v>1110</v>
      </c>
      <c r="D251" s="79">
        <v>44271.613854166666</v>
      </c>
      <c r="E251" s="80">
        <v>44574</v>
      </c>
      <c r="F251">
        <v>2020</v>
      </c>
      <c r="G251">
        <v>2021</v>
      </c>
      <c r="H251">
        <v>11000</v>
      </c>
      <c r="I251" t="s">
        <v>10</v>
      </c>
    </row>
    <row r="252" spans="1:9">
      <c r="A252" s="80">
        <v>45231</v>
      </c>
      <c r="B252">
        <v>4687487</v>
      </c>
      <c r="C252" t="s">
        <v>1794</v>
      </c>
      <c r="D252" s="79">
        <v>44833.399953703702</v>
      </c>
      <c r="E252" s="80">
        <v>45099</v>
      </c>
      <c r="F252">
        <v>2022</v>
      </c>
      <c r="G252">
        <v>2023</v>
      </c>
      <c r="H252">
        <v>11000</v>
      </c>
      <c r="I252" t="s">
        <v>10</v>
      </c>
    </row>
    <row r="253" spans="1:9">
      <c r="A253" s="80">
        <v>45231</v>
      </c>
      <c r="B253">
        <v>4651224</v>
      </c>
      <c r="C253" t="s">
        <v>1106</v>
      </c>
      <c r="D253" s="79">
        <v>44753.583310185182</v>
      </c>
      <c r="E253" s="80">
        <v>45078</v>
      </c>
      <c r="F253">
        <v>2022</v>
      </c>
      <c r="G253">
        <v>2023</v>
      </c>
      <c r="H253">
        <v>11000</v>
      </c>
      <c r="I253" t="s">
        <v>10</v>
      </c>
    </row>
    <row r="254" spans="1:9">
      <c r="A254" s="80">
        <v>45231</v>
      </c>
      <c r="B254">
        <v>4338674</v>
      </c>
      <c r="C254" t="s">
        <v>1118</v>
      </c>
      <c r="D254" s="79">
        <v>44344.519768518519</v>
      </c>
      <c r="E254" s="80">
        <v>44657</v>
      </c>
      <c r="F254">
        <v>2021</v>
      </c>
      <c r="G254">
        <v>2021</v>
      </c>
      <c r="H254">
        <v>11000</v>
      </c>
      <c r="I254" t="s">
        <v>10</v>
      </c>
    </row>
    <row r="255" spans="1:9">
      <c r="A255" s="80">
        <v>45231</v>
      </c>
      <c r="B255">
        <v>4532553</v>
      </c>
      <c r="C255" t="s">
        <v>1132</v>
      </c>
      <c r="D255" s="79">
        <v>44599.681921296295</v>
      </c>
      <c r="E255" s="80">
        <v>45034</v>
      </c>
      <c r="F255">
        <v>2021</v>
      </c>
      <c r="G255">
        <v>2022</v>
      </c>
      <c r="H255">
        <v>16500</v>
      </c>
      <c r="I255" t="s">
        <v>5</v>
      </c>
    </row>
    <row r="256" spans="1:9">
      <c r="A256" s="80">
        <v>45231</v>
      </c>
      <c r="B256">
        <v>4491836</v>
      </c>
      <c r="C256" t="s">
        <v>1136</v>
      </c>
      <c r="D256" s="79">
        <v>44543.393877314818</v>
      </c>
      <c r="E256" s="80">
        <v>44875</v>
      </c>
      <c r="F256">
        <v>2021</v>
      </c>
      <c r="G256">
        <v>2022</v>
      </c>
      <c r="H256">
        <v>13500</v>
      </c>
      <c r="I256" t="s">
        <v>15</v>
      </c>
    </row>
    <row r="257" spans="1:9">
      <c r="A257" s="80">
        <v>45231</v>
      </c>
      <c r="B257">
        <v>4519350</v>
      </c>
      <c r="C257" t="s">
        <v>1134</v>
      </c>
      <c r="D257" s="79">
        <v>44582.579652777778</v>
      </c>
      <c r="E257" s="80">
        <v>45064</v>
      </c>
      <c r="F257">
        <v>2021</v>
      </c>
      <c r="G257">
        <v>2023</v>
      </c>
      <c r="H257">
        <v>11500</v>
      </c>
      <c r="I257" t="s">
        <v>4</v>
      </c>
    </row>
    <row r="258" spans="1:9">
      <c r="A258" s="80">
        <v>45231</v>
      </c>
      <c r="B258">
        <v>4922246</v>
      </c>
      <c r="C258" t="s">
        <v>1795</v>
      </c>
      <c r="D258" s="79">
        <v>45072.550324074073</v>
      </c>
      <c r="E258" s="80">
        <v>45233</v>
      </c>
      <c r="F258">
        <v>2023</v>
      </c>
      <c r="G258">
        <v>2023</v>
      </c>
      <c r="H258">
        <v>11000</v>
      </c>
      <c r="I258" t="s">
        <v>10</v>
      </c>
    </row>
    <row r="259" spans="1:9">
      <c r="A259" s="80">
        <v>45231</v>
      </c>
      <c r="B259">
        <v>4597553</v>
      </c>
      <c r="C259" t="s">
        <v>1658</v>
      </c>
      <c r="D259" s="79">
        <v>44692.566053240742</v>
      </c>
      <c r="E259" s="80">
        <v>45198</v>
      </c>
      <c r="F259">
        <v>2022</v>
      </c>
      <c r="G259">
        <v>2023</v>
      </c>
      <c r="H259">
        <v>11000</v>
      </c>
      <c r="I259" t="s">
        <v>10</v>
      </c>
    </row>
    <row r="260" spans="1:9">
      <c r="A260" s="80">
        <v>45231</v>
      </c>
      <c r="B260">
        <v>4244713</v>
      </c>
      <c r="C260" t="s">
        <v>1122</v>
      </c>
      <c r="D260" s="79">
        <v>44232.624710648146</v>
      </c>
      <c r="E260" s="80">
        <v>44372</v>
      </c>
      <c r="F260">
        <v>2020</v>
      </c>
      <c r="G260">
        <v>2021</v>
      </c>
      <c r="H260">
        <v>11000</v>
      </c>
      <c r="I260" t="s">
        <v>10</v>
      </c>
    </row>
    <row r="261" spans="1:9">
      <c r="A261" s="80">
        <v>45231</v>
      </c>
      <c r="B261">
        <v>4406133</v>
      </c>
      <c r="C261" t="s">
        <v>1126</v>
      </c>
      <c r="D261" s="79">
        <v>44459.381516203706</v>
      </c>
      <c r="E261" s="80">
        <v>44824</v>
      </c>
      <c r="F261">
        <v>2021</v>
      </c>
      <c r="G261">
        <v>2022</v>
      </c>
      <c r="H261">
        <v>11500</v>
      </c>
      <c r="I261" t="s">
        <v>4</v>
      </c>
    </row>
    <row r="262" spans="1:9">
      <c r="A262" s="80">
        <v>45231</v>
      </c>
      <c r="B262">
        <v>4455189</v>
      </c>
      <c r="C262" t="s">
        <v>1796</v>
      </c>
      <c r="D262" s="79">
        <v>44496.438287037039</v>
      </c>
      <c r="E262" s="80">
        <v>45216</v>
      </c>
      <c r="F262">
        <v>2021</v>
      </c>
      <c r="G262">
        <v>2023</v>
      </c>
      <c r="H262">
        <v>12000</v>
      </c>
      <c r="I262" t="s">
        <v>9</v>
      </c>
    </row>
    <row r="263" spans="1:9">
      <c r="A263" s="80">
        <v>45231</v>
      </c>
      <c r="B263">
        <v>4603733</v>
      </c>
      <c r="C263" t="s">
        <v>1140</v>
      </c>
      <c r="D263" s="79">
        <v>44692.665300925924</v>
      </c>
      <c r="E263" s="80">
        <v>44797</v>
      </c>
      <c r="F263">
        <v>2022</v>
      </c>
      <c r="G263">
        <v>2022</v>
      </c>
      <c r="H263">
        <v>11000</v>
      </c>
      <c r="I263" t="s">
        <v>10</v>
      </c>
    </row>
    <row r="264" spans="1:9">
      <c r="A264" s="80">
        <v>45231</v>
      </c>
      <c r="B264">
        <v>4413142</v>
      </c>
      <c r="C264" t="s">
        <v>1142</v>
      </c>
      <c r="D264" s="79">
        <v>44483.370092592595</v>
      </c>
      <c r="E264" s="80">
        <v>44523</v>
      </c>
      <c r="F264">
        <v>2021</v>
      </c>
      <c r="G264">
        <v>2021</v>
      </c>
      <c r="H264">
        <v>12000</v>
      </c>
      <c r="I264" t="s">
        <v>9</v>
      </c>
    </row>
    <row r="265" spans="1:9">
      <c r="A265" s="80">
        <v>45231</v>
      </c>
      <c r="B265">
        <v>4604927</v>
      </c>
      <c r="C265" t="s">
        <v>1120</v>
      </c>
      <c r="D265" s="79">
        <v>44761.596863425926</v>
      </c>
      <c r="E265" s="80">
        <v>45027</v>
      </c>
      <c r="F265">
        <v>2022</v>
      </c>
      <c r="G265">
        <v>2022</v>
      </c>
      <c r="H265">
        <v>11000</v>
      </c>
      <c r="I265" t="s">
        <v>10</v>
      </c>
    </row>
    <row r="266" spans="1:9">
      <c r="A266" s="80">
        <v>45231</v>
      </c>
      <c r="B266">
        <v>4345835</v>
      </c>
      <c r="C266" t="s">
        <v>1144</v>
      </c>
      <c r="D266" s="79">
        <v>44354.516168981485</v>
      </c>
      <c r="E266" s="80">
        <v>44596</v>
      </c>
      <c r="F266">
        <v>2021</v>
      </c>
      <c r="G266">
        <v>2021</v>
      </c>
      <c r="H266">
        <v>11000</v>
      </c>
      <c r="I266" t="s">
        <v>10</v>
      </c>
    </row>
    <row r="267" spans="1:9">
      <c r="A267" s="80">
        <v>45231</v>
      </c>
      <c r="B267">
        <v>4916852</v>
      </c>
      <c r="C267" t="s">
        <v>1146</v>
      </c>
      <c r="D267" s="79">
        <v>45064.646967592591</v>
      </c>
      <c r="E267" s="80">
        <v>45128</v>
      </c>
      <c r="F267">
        <v>2023</v>
      </c>
      <c r="G267">
        <v>2023</v>
      </c>
      <c r="H267">
        <v>11000</v>
      </c>
      <c r="I267" t="s">
        <v>10</v>
      </c>
    </row>
    <row r="268" spans="1:9">
      <c r="A268" s="80">
        <v>45231</v>
      </c>
      <c r="B268">
        <v>4688285</v>
      </c>
      <c r="C268" t="s">
        <v>1124</v>
      </c>
      <c r="D268" s="79">
        <v>44816.553298611114</v>
      </c>
      <c r="E268" s="80">
        <v>44839</v>
      </c>
      <c r="F268">
        <v>2022</v>
      </c>
      <c r="G268">
        <v>2022</v>
      </c>
      <c r="H268">
        <v>11000</v>
      </c>
      <c r="I268" t="s">
        <v>10</v>
      </c>
    </row>
    <row r="269" spans="1:9">
      <c r="A269" s="80">
        <v>45231</v>
      </c>
      <c r="B269">
        <v>4698365</v>
      </c>
      <c r="C269" t="s">
        <v>1081</v>
      </c>
      <c r="D269" s="79">
        <v>44812.585497685184</v>
      </c>
      <c r="E269" s="80">
        <v>45089</v>
      </c>
      <c r="F269">
        <v>2022</v>
      </c>
      <c r="G269">
        <v>2023</v>
      </c>
      <c r="H269">
        <v>13500</v>
      </c>
      <c r="I269" t="s">
        <v>15</v>
      </c>
    </row>
    <row r="270" spans="1:9">
      <c r="A270" s="80">
        <v>45231</v>
      </c>
      <c r="B270">
        <v>4858445</v>
      </c>
      <c r="C270" t="s">
        <v>1079</v>
      </c>
      <c r="D270" s="79">
        <v>45000.494629629633</v>
      </c>
      <c r="E270" s="80">
        <v>45175</v>
      </c>
      <c r="F270">
        <v>2022</v>
      </c>
      <c r="G270">
        <v>2023</v>
      </c>
      <c r="H270">
        <v>16500</v>
      </c>
      <c r="I270" t="s">
        <v>5</v>
      </c>
    </row>
    <row r="271" spans="1:9">
      <c r="A271" s="80">
        <v>45231</v>
      </c>
      <c r="B271">
        <v>4821596</v>
      </c>
      <c r="C271" t="s">
        <v>1073</v>
      </c>
      <c r="D271" s="79">
        <v>44965.430173611108</v>
      </c>
      <c r="E271" s="80">
        <v>45100</v>
      </c>
      <c r="F271">
        <v>2022</v>
      </c>
      <c r="G271">
        <v>2023</v>
      </c>
      <c r="H271">
        <v>11000</v>
      </c>
      <c r="I271" t="s">
        <v>10</v>
      </c>
    </row>
    <row r="272" spans="1:9">
      <c r="A272" s="80">
        <v>45231</v>
      </c>
      <c r="B272">
        <v>4857439</v>
      </c>
      <c r="C272" t="s">
        <v>1059</v>
      </c>
      <c r="D272" s="79">
        <v>45007.534988425927</v>
      </c>
      <c r="E272" s="80">
        <v>45153</v>
      </c>
      <c r="F272">
        <v>2022</v>
      </c>
      <c r="G272">
        <v>2023</v>
      </c>
      <c r="H272">
        <v>11000</v>
      </c>
      <c r="I272" t="s">
        <v>10</v>
      </c>
    </row>
    <row r="273" spans="1:9">
      <c r="A273" s="80">
        <v>45231</v>
      </c>
      <c r="B273">
        <v>4799934</v>
      </c>
      <c r="C273" t="s">
        <v>1057</v>
      </c>
      <c r="D273" s="79">
        <v>44939.381840277776</v>
      </c>
      <c r="E273" s="80">
        <v>44981</v>
      </c>
      <c r="F273">
        <v>2022</v>
      </c>
      <c r="G273">
        <v>2022</v>
      </c>
      <c r="H273">
        <v>11000</v>
      </c>
      <c r="I273" t="s">
        <v>10</v>
      </c>
    </row>
    <row r="274" spans="1:9">
      <c r="A274" s="80">
        <v>45231</v>
      </c>
      <c r="B274">
        <v>4098147</v>
      </c>
      <c r="C274" t="s">
        <v>1664</v>
      </c>
      <c r="D274" s="79">
        <v>44032.526030092595</v>
      </c>
      <c r="E274" s="80">
        <v>44791</v>
      </c>
      <c r="F274">
        <v>2020</v>
      </c>
      <c r="G274">
        <v>2022</v>
      </c>
      <c r="H274">
        <v>13500</v>
      </c>
      <c r="I274" t="s">
        <v>15</v>
      </c>
    </row>
    <row r="275" spans="1:9">
      <c r="A275" s="80">
        <v>45231</v>
      </c>
      <c r="B275">
        <v>4556603</v>
      </c>
      <c r="C275" t="s">
        <v>1083</v>
      </c>
      <c r="D275" s="79">
        <v>44629.841006944444</v>
      </c>
      <c r="E275" s="80">
        <v>44764</v>
      </c>
      <c r="F275">
        <v>2021</v>
      </c>
      <c r="G275">
        <v>2022</v>
      </c>
      <c r="H275">
        <v>11000</v>
      </c>
      <c r="I275" t="s">
        <v>10</v>
      </c>
    </row>
    <row r="276" spans="1:9">
      <c r="A276" s="80">
        <v>45231</v>
      </c>
      <c r="B276">
        <v>4711010</v>
      </c>
      <c r="C276" t="s">
        <v>1100</v>
      </c>
      <c r="D276" s="79">
        <v>44887.647314814814</v>
      </c>
      <c r="E276" s="80">
        <v>44908</v>
      </c>
      <c r="F276">
        <v>2022</v>
      </c>
      <c r="G276">
        <v>2022</v>
      </c>
      <c r="H276">
        <v>12500</v>
      </c>
      <c r="I276" t="s">
        <v>14</v>
      </c>
    </row>
    <row r="277" spans="1:9">
      <c r="A277" s="80">
        <v>45231</v>
      </c>
      <c r="B277">
        <v>5024634</v>
      </c>
      <c r="C277" t="s">
        <v>1660</v>
      </c>
      <c r="D277" s="79">
        <v>45175.387233796297</v>
      </c>
      <c r="E277" s="80">
        <v>45202</v>
      </c>
      <c r="F277">
        <v>2023</v>
      </c>
      <c r="G277">
        <v>2023</v>
      </c>
      <c r="H277">
        <v>11000</v>
      </c>
      <c r="I277" t="s">
        <v>10</v>
      </c>
    </row>
    <row r="278" spans="1:9">
      <c r="A278" s="80">
        <v>45231</v>
      </c>
      <c r="B278">
        <v>4645478</v>
      </c>
      <c r="C278" t="s">
        <v>1666</v>
      </c>
      <c r="D278" s="79">
        <v>44757.514305555553</v>
      </c>
      <c r="E278" s="80">
        <v>45195</v>
      </c>
      <c r="F278">
        <v>2022</v>
      </c>
      <c r="G278">
        <v>2023</v>
      </c>
      <c r="H278">
        <v>11000</v>
      </c>
      <c r="I278" t="s">
        <v>10</v>
      </c>
    </row>
    <row r="279" spans="1:9">
      <c r="A279" s="80">
        <v>45231</v>
      </c>
      <c r="B279">
        <v>4472146</v>
      </c>
      <c r="C279" t="s">
        <v>1662</v>
      </c>
      <c r="D279" s="79">
        <v>44517.489201388889</v>
      </c>
      <c r="E279" s="80">
        <v>45197</v>
      </c>
      <c r="F279">
        <v>2021</v>
      </c>
      <c r="G279">
        <v>2023</v>
      </c>
      <c r="H279">
        <v>12000</v>
      </c>
      <c r="I279" t="s">
        <v>9</v>
      </c>
    </row>
    <row r="280" spans="1:9">
      <c r="A280" s="80">
        <v>45231</v>
      </c>
      <c r="B280">
        <v>4629132</v>
      </c>
      <c r="C280" t="s">
        <v>1102</v>
      </c>
      <c r="D280" s="79">
        <v>44761.381354166668</v>
      </c>
      <c r="E280" s="80">
        <v>45040</v>
      </c>
      <c r="F280">
        <v>2022</v>
      </c>
      <c r="G280">
        <v>2022</v>
      </c>
      <c r="H280">
        <v>11000</v>
      </c>
      <c r="I280" t="s">
        <v>10</v>
      </c>
    </row>
    <row r="281" spans="1:9">
      <c r="A281" s="80">
        <v>45231</v>
      </c>
      <c r="B281">
        <v>4111178</v>
      </c>
      <c r="C281" t="s">
        <v>1077</v>
      </c>
      <c r="D281" s="79">
        <v>44055.378541666665</v>
      </c>
      <c r="E281" s="80">
        <v>44372</v>
      </c>
      <c r="F281">
        <v>2020</v>
      </c>
      <c r="G281">
        <v>2021</v>
      </c>
      <c r="H281">
        <v>11000</v>
      </c>
      <c r="I281" t="s">
        <v>10</v>
      </c>
    </row>
    <row r="282" spans="1:9">
      <c r="A282" s="80">
        <v>45231</v>
      </c>
      <c r="B282">
        <v>4183934</v>
      </c>
      <c r="C282" t="s">
        <v>1098</v>
      </c>
      <c r="D282" s="79">
        <v>44202.611122685186</v>
      </c>
      <c r="E282" s="80">
        <v>44504</v>
      </c>
      <c r="F282">
        <v>2020</v>
      </c>
      <c r="G282">
        <v>2021</v>
      </c>
      <c r="H282">
        <v>11000</v>
      </c>
      <c r="I282" t="s">
        <v>10</v>
      </c>
    </row>
    <row r="283" spans="1:9">
      <c r="A283" s="80">
        <v>45231</v>
      </c>
      <c r="B283">
        <v>4843634</v>
      </c>
      <c r="C283" t="s">
        <v>1075</v>
      </c>
      <c r="D283" s="79">
        <v>44985.553773148145</v>
      </c>
      <c r="E283" s="80">
        <v>44994</v>
      </c>
      <c r="F283">
        <v>2022</v>
      </c>
      <c r="G283">
        <v>2022</v>
      </c>
      <c r="H283">
        <v>13500</v>
      </c>
      <c r="I283" t="s">
        <v>15</v>
      </c>
    </row>
    <row r="284" spans="1:9">
      <c r="A284" s="80">
        <v>45231</v>
      </c>
      <c r="B284">
        <v>4507765</v>
      </c>
      <c r="C284" t="s">
        <v>1085</v>
      </c>
      <c r="D284" s="79">
        <v>44573.352118055554</v>
      </c>
      <c r="E284" s="80">
        <v>44959</v>
      </c>
      <c r="F284">
        <v>2021</v>
      </c>
      <c r="G284">
        <v>2022</v>
      </c>
      <c r="H284">
        <v>11000</v>
      </c>
      <c r="I284" t="s">
        <v>10</v>
      </c>
    </row>
    <row r="285" spans="1:9">
      <c r="A285" s="80">
        <v>45231</v>
      </c>
      <c r="B285">
        <v>4556509</v>
      </c>
      <c r="C285" t="s">
        <v>1061</v>
      </c>
      <c r="D285" s="79">
        <v>44629.688784722224</v>
      </c>
      <c r="E285" s="80">
        <v>44644</v>
      </c>
      <c r="F285">
        <v>2021</v>
      </c>
      <c r="G285">
        <v>2021</v>
      </c>
      <c r="H285">
        <v>11000</v>
      </c>
      <c r="I285" t="s">
        <v>10</v>
      </c>
    </row>
    <row r="286" spans="1:9">
      <c r="A286" s="80">
        <v>45231</v>
      </c>
      <c r="B286">
        <v>4486278</v>
      </c>
      <c r="C286" t="s">
        <v>1090</v>
      </c>
      <c r="D286" s="79">
        <v>44536.381585648145</v>
      </c>
      <c r="E286" s="80">
        <v>44687</v>
      </c>
      <c r="F286">
        <v>2021</v>
      </c>
      <c r="G286">
        <v>2022</v>
      </c>
      <c r="H286">
        <v>12000</v>
      </c>
      <c r="I286" t="s">
        <v>9</v>
      </c>
    </row>
    <row r="287" spans="1:9">
      <c r="A287" s="80">
        <v>45231</v>
      </c>
      <c r="B287">
        <v>4276762</v>
      </c>
      <c r="C287" t="s">
        <v>1053</v>
      </c>
      <c r="D287" s="79">
        <v>44264.75277777778</v>
      </c>
      <c r="E287" s="80">
        <v>44333</v>
      </c>
      <c r="F287">
        <v>2020</v>
      </c>
      <c r="G287">
        <v>2021</v>
      </c>
      <c r="H287">
        <v>15500</v>
      </c>
      <c r="I287" t="s">
        <v>6</v>
      </c>
    </row>
    <row r="288" spans="1:9">
      <c r="A288" s="80">
        <v>45231</v>
      </c>
      <c r="B288">
        <v>4665827</v>
      </c>
      <c r="C288" t="s">
        <v>1045</v>
      </c>
      <c r="D288" s="79">
        <v>44770.498449074075</v>
      </c>
      <c r="E288" s="80">
        <v>44965</v>
      </c>
      <c r="F288">
        <v>2022</v>
      </c>
      <c r="G288">
        <v>2022</v>
      </c>
      <c r="H288">
        <v>11000</v>
      </c>
      <c r="I288" t="s">
        <v>10</v>
      </c>
    </row>
    <row r="289" spans="1:9">
      <c r="A289" s="80">
        <v>45231</v>
      </c>
      <c r="B289">
        <v>4636302</v>
      </c>
      <c r="C289" t="s">
        <v>1088</v>
      </c>
      <c r="D289" s="79">
        <v>44783.447615740741</v>
      </c>
      <c r="E289" s="80">
        <v>44901</v>
      </c>
      <c r="F289">
        <v>2022</v>
      </c>
      <c r="G289">
        <v>2022</v>
      </c>
      <c r="H289">
        <v>11000</v>
      </c>
      <c r="I289" t="s">
        <v>10</v>
      </c>
    </row>
    <row r="290" spans="1:9">
      <c r="A290" s="80">
        <v>45231</v>
      </c>
      <c r="B290">
        <v>4061346</v>
      </c>
      <c r="C290" t="s">
        <v>1055</v>
      </c>
      <c r="D290" s="79">
        <v>43978.374456018515</v>
      </c>
      <c r="E290" s="80">
        <v>44217</v>
      </c>
      <c r="F290">
        <v>2020</v>
      </c>
      <c r="G290">
        <v>2020</v>
      </c>
      <c r="H290">
        <v>11000</v>
      </c>
      <c r="I290" t="s">
        <v>10</v>
      </c>
    </row>
    <row r="291" spans="1:9">
      <c r="A291" s="80">
        <v>45231</v>
      </c>
      <c r="B291">
        <v>4347250</v>
      </c>
      <c r="C291" t="s">
        <v>1092</v>
      </c>
      <c r="D291" s="79">
        <v>44369.522939814815</v>
      </c>
      <c r="E291" s="80">
        <v>44447</v>
      </c>
      <c r="F291">
        <v>2021</v>
      </c>
      <c r="G291">
        <v>2021</v>
      </c>
      <c r="H291">
        <v>11000</v>
      </c>
      <c r="I291" t="s">
        <v>10</v>
      </c>
    </row>
    <row r="292" spans="1:9">
      <c r="A292" s="80">
        <v>45231</v>
      </c>
      <c r="B292">
        <v>4376120</v>
      </c>
      <c r="C292" t="s">
        <v>1051</v>
      </c>
      <c r="D292" s="79">
        <v>44418.597615740742</v>
      </c>
      <c r="E292" s="80">
        <v>44972</v>
      </c>
      <c r="F292">
        <v>2021</v>
      </c>
      <c r="G292">
        <v>2022</v>
      </c>
      <c r="H292">
        <v>11000</v>
      </c>
      <c r="I292" t="s">
        <v>10</v>
      </c>
    </row>
    <row r="293" spans="1:9">
      <c r="A293" s="80">
        <v>45231</v>
      </c>
      <c r="B293">
        <v>4440295</v>
      </c>
      <c r="C293" t="s">
        <v>1047</v>
      </c>
      <c r="D293" s="79">
        <v>44512.437407407408</v>
      </c>
      <c r="E293" s="80">
        <v>44722</v>
      </c>
      <c r="F293">
        <v>2021</v>
      </c>
      <c r="G293">
        <v>2022</v>
      </c>
      <c r="H293">
        <v>12500</v>
      </c>
      <c r="I293" t="s">
        <v>14</v>
      </c>
    </row>
    <row r="294" spans="1:9">
      <c r="A294" s="80">
        <v>45231</v>
      </c>
      <c r="B294">
        <v>4660460</v>
      </c>
      <c r="C294" t="s">
        <v>1087</v>
      </c>
      <c r="D294" s="79">
        <v>44769.51090277778</v>
      </c>
      <c r="E294" s="80">
        <v>45142</v>
      </c>
      <c r="F294">
        <v>2022</v>
      </c>
      <c r="G294">
        <v>2023</v>
      </c>
      <c r="H294">
        <v>14500</v>
      </c>
      <c r="I294" t="s">
        <v>18</v>
      </c>
    </row>
    <row r="295" spans="1:9">
      <c r="A295" s="80">
        <v>45231</v>
      </c>
      <c r="B295">
        <v>3477671</v>
      </c>
      <c r="C295" t="s">
        <v>999</v>
      </c>
      <c r="D295" s="79">
        <v>43251.657233796293</v>
      </c>
      <c r="E295" s="80">
        <v>43482</v>
      </c>
      <c r="F295">
        <v>2018</v>
      </c>
      <c r="G295">
        <v>2018</v>
      </c>
      <c r="H295">
        <v>11000</v>
      </c>
      <c r="I295" t="s">
        <v>10</v>
      </c>
    </row>
    <row r="296" spans="1:9">
      <c r="A296" s="80">
        <v>45231</v>
      </c>
      <c r="B296">
        <v>4377598</v>
      </c>
      <c r="C296" t="s">
        <v>1015</v>
      </c>
      <c r="D296" s="79">
        <v>44395.523310185185</v>
      </c>
      <c r="E296" s="80">
        <v>44431</v>
      </c>
      <c r="F296">
        <v>2021</v>
      </c>
      <c r="G296">
        <v>2021</v>
      </c>
      <c r="H296">
        <v>18500</v>
      </c>
      <c r="I296" t="s">
        <v>13</v>
      </c>
    </row>
    <row r="297" spans="1:9">
      <c r="A297" s="80">
        <v>45231</v>
      </c>
      <c r="B297">
        <v>4711407</v>
      </c>
      <c r="C297" t="s">
        <v>977</v>
      </c>
      <c r="D297" s="79">
        <v>44827.447071759256</v>
      </c>
      <c r="E297" s="80">
        <v>45092</v>
      </c>
      <c r="F297">
        <v>2022</v>
      </c>
      <c r="G297">
        <v>2023</v>
      </c>
      <c r="H297">
        <v>11000</v>
      </c>
      <c r="I297" t="s">
        <v>10</v>
      </c>
    </row>
    <row r="298" spans="1:9">
      <c r="A298" s="80">
        <v>45231</v>
      </c>
      <c r="B298">
        <v>4189733</v>
      </c>
      <c r="C298" t="s">
        <v>1096</v>
      </c>
      <c r="D298" s="79">
        <v>44154.537719907406</v>
      </c>
      <c r="E298" s="80">
        <v>44848</v>
      </c>
      <c r="F298">
        <v>2020</v>
      </c>
      <c r="G298">
        <v>2022</v>
      </c>
      <c r="H298">
        <v>13500</v>
      </c>
      <c r="I298" t="s">
        <v>15</v>
      </c>
    </row>
    <row r="299" spans="1:9">
      <c r="A299" s="80">
        <v>45231</v>
      </c>
      <c r="B299">
        <v>4525839</v>
      </c>
      <c r="C299" t="s">
        <v>1104</v>
      </c>
      <c r="D299" s="79">
        <v>44615.603460648148</v>
      </c>
      <c r="E299" s="80">
        <v>44741</v>
      </c>
      <c r="F299">
        <v>2021</v>
      </c>
      <c r="G299">
        <v>2022</v>
      </c>
      <c r="H299">
        <v>11000</v>
      </c>
      <c r="I299" t="s">
        <v>10</v>
      </c>
    </row>
    <row r="300" spans="1:9">
      <c r="A300" s="80">
        <v>45231</v>
      </c>
      <c r="B300">
        <v>4812255</v>
      </c>
      <c r="C300" t="s">
        <v>1071</v>
      </c>
      <c r="D300" s="79">
        <v>44951.616562499999</v>
      </c>
      <c r="E300" s="80">
        <v>45121</v>
      </c>
      <c r="F300">
        <v>2022</v>
      </c>
      <c r="G300">
        <v>2023</v>
      </c>
      <c r="H300">
        <v>18500</v>
      </c>
      <c r="I300" t="s">
        <v>13</v>
      </c>
    </row>
    <row r="301" spans="1:9">
      <c r="A301" s="80">
        <v>45231</v>
      </c>
      <c r="B301">
        <v>4204759</v>
      </c>
      <c r="C301" t="s">
        <v>1067</v>
      </c>
      <c r="D301" s="79">
        <v>44173.416122685187</v>
      </c>
      <c r="E301" s="80">
        <v>45103</v>
      </c>
      <c r="F301">
        <v>2020</v>
      </c>
      <c r="G301">
        <v>2023</v>
      </c>
      <c r="H301">
        <v>18500</v>
      </c>
      <c r="I301" t="s">
        <v>13</v>
      </c>
    </row>
    <row r="302" spans="1:9">
      <c r="A302" s="80">
        <v>45231</v>
      </c>
      <c r="B302">
        <v>4486376</v>
      </c>
      <c r="C302" t="s">
        <v>1063</v>
      </c>
      <c r="D302" s="79">
        <v>44539.38790509259</v>
      </c>
      <c r="E302" s="80">
        <v>44607</v>
      </c>
      <c r="F302">
        <v>2021</v>
      </c>
      <c r="G302">
        <v>2021</v>
      </c>
      <c r="H302">
        <v>11000</v>
      </c>
      <c r="I302" t="s">
        <v>10</v>
      </c>
    </row>
    <row r="303" spans="1:9">
      <c r="A303" s="80">
        <v>45231</v>
      </c>
      <c r="B303">
        <v>4333367</v>
      </c>
      <c r="C303" t="s">
        <v>979</v>
      </c>
      <c r="D303" s="79">
        <v>44342.551689814813</v>
      </c>
      <c r="E303" s="80">
        <v>44655</v>
      </c>
      <c r="F303">
        <v>2021</v>
      </c>
      <c r="G303">
        <v>2021</v>
      </c>
      <c r="H303">
        <v>14000</v>
      </c>
      <c r="I303" t="s">
        <v>12</v>
      </c>
    </row>
    <row r="304" spans="1:9">
      <c r="A304" s="80">
        <v>45231</v>
      </c>
      <c r="B304">
        <v>4288822</v>
      </c>
      <c r="C304" t="s">
        <v>991</v>
      </c>
      <c r="D304" s="79">
        <v>44278.65253472222</v>
      </c>
      <c r="E304" s="80">
        <v>44659</v>
      </c>
      <c r="F304">
        <v>2020</v>
      </c>
      <c r="G304">
        <v>2021</v>
      </c>
      <c r="H304">
        <v>11500</v>
      </c>
      <c r="I304" t="s">
        <v>4</v>
      </c>
    </row>
    <row r="305" spans="1:9">
      <c r="A305" s="80">
        <v>45231</v>
      </c>
      <c r="B305">
        <v>4598654</v>
      </c>
      <c r="C305" t="s">
        <v>1031</v>
      </c>
      <c r="D305" s="79">
        <v>44687.66474537037</v>
      </c>
      <c r="E305" s="80">
        <v>44848</v>
      </c>
      <c r="F305">
        <v>2022</v>
      </c>
      <c r="G305">
        <v>2022</v>
      </c>
      <c r="H305">
        <v>11000</v>
      </c>
      <c r="I305" t="s">
        <v>10</v>
      </c>
    </row>
    <row r="306" spans="1:9">
      <c r="A306" s="80">
        <v>45231</v>
      </c>
      <c r="B306">
        <v>4134942</v>
      </c>
      <c r="C306" t="s">
        <v>1025</v>
      </c>
      <c r="D306" s="79">
        <v>44088.503854166665</v>
      </c>
      <c r="E306" s="80">
        <v>44095</v>
      </c>
      <c r="F306">
        <v>2020</v>
      </c>
      <c r="G306">
        <v>2020</v>
      </c>
      <c r="H306">
        <v>11000</v>
      </c>
      <c r="I306" t="s">
        <v>10</v>
      </c>
    </row>
    <row r="307" spans="1:9">
      <c r="A307" s="80">
        <v>45231</v>
      </c>
      <c r="B307">
        <v>4307135</v>
      </c>
      <c r="C307" t="s">
        <v>1017</v>
      </c>
      <c r="D307" s="79">
        <v>44302.61204861111</v>
      </c>
      <c r="E307" s="80">
        <v>45167</v>
      </c>
      <c r="F307">
        <v>2020</v>
      </c>
      <c r="G307">
        <v>2023</v>
      </c>
      <c r="H307">
        <v>12500</v>
      </c>
      <c r="I307" t="s">
        <v>14</v>
      </c>
    </row>
    <row r="308" spans="1:9">
      <c r="A308" s="80">
        <v>45231</v>
      </c>
      <c r="B308">
        <v>4272140</v>
      </c>
      <c r="C308" t="s">
        <v>1019</v>
      </c>
      <c r="D308" s="79">
        <v>44260.436736111114</v>
      </c>
      <c r="E308" s="80">
        <v>44529</v>
      </c>
      <c r="F308">
        <v>2020</v>
      </c>
      <c r="G308">
        <v>2021</v>
      </c>
      <c r="H308">
        <v>11000</v>
      </c>
      <c r="I308" t="s">
        <v>10</v>
      </c>
    </row>
    <row r="309" spans="1:9">
      <c r="A309" s="80">
        <v>45231</v>
      </c>
      <c r="B309">
        <v>4726621</v>
      </c>
      <c r="C309" t="s">
        <v>1007</v>
      </c>
      <c r="D309" s="79">
        <v>44847.584652777776</v>
      </c>
      <c r="E309" s="80">
        <v>44868</v>
      </c>
      <c r="F309">
        <v>2022</v>
      </c>
      <c r="G309">
        <v>2022</v>
      </c>
      <c r="H309">
        <v>14000</v>
      </c>
      <c r="I309" t="s">
        <v>12</v>
      </c>
    </row>
    <row r="310" spans="1:9">
      <c r="A310" s="80">
        <v>45231</v>
      </c>
      <c r="B310">
        <v>4742799</v>
      </c>
      <c r="C310" t="s">
        <v>1005</v>
      </c>
      <c r="D310" s="79">
        <v>44866.79215277778</v>
      </c>
      <c r="E310" s="80">
        <v>45028</v>
      </c>
      <c r="F310">
        <v>2022</v>
      </c>
      <c r="G310">
        <v>2022</v>
      </c>
      <c r="H310">
        <v>11000</v>
      </c>
      <c r="I310" t="s">
        <v>10</v>
      </c>
    </row>
    <row r="311" spans="1:9">
      <c r="A311" s="80">
        <v>45231</v>
      </c>
      <c r="B311">
        <v>4500466</v>
      </c>
      <c r="C311" t="s">
        <v>971</v>
      </c>
      <c r="D311" s="79">
        <v>44554.436678240738</v>
      </c>
      <c r="E311" s="80">
        <v>45075</v>
      </c>
      <c r="F311">
        <v>2021</v>
      </c>
      <c r="G311">
        <v>2023</v>
      </c>
      <c r="H311">
        <v>11000</v>
      </c>
      <c r="I311" t="s">
        <v>10</v>
      </c>
    </row>
    <row r="312" spans="1:9">
      <c r="A312" s="80">
        <v>45231</v>
      </c>
      <c r="B312">
        <v>4755500</v>
      </c>
      <c r="C312" t="s">
        <v>1668</v>
      </c>
      <c r="D312" s="79">
        <v>44886.657696759263</v>
      </c>
      <c r="E312" s="80">
        <v>45183</v>
      </c>
      <c r="F312">
        <v>2022</v>
      </c>
      <c r="G312">
        <v>2023</v>
      </c>
      <c r="H312">
        <v>11000</v>
      </c>
      <c r="I312" t="s">
        <v>10</v>
      </c>
    </row>
    <row r="313" spans="1:9">
      <c r="A313" s="80">
        <v>45231</v>
      </c>
      <c r="B313">
        <v>4493340</v>
      </c>
      <c r="C313" t="s">
        <v>1041</v>
      </c>
      <c r="D313" s="79">
        <v>44588.477129629631</v>
      </c>
      <c r="E313" s="80">
        <v>44951</v>
      </c>
      <c r="F313">
        <v>2021</v>
      </c>
      <c r="G313">
        <v>2022</v>
      </c>
      <c r="H313">
        <v>12000</v>
      </c>
      <c r="I313" t="s">
        <v>9</v>
      </c>
    </row>
    <row r="314" spans="1:9">
      <c r="A314" s="80">
        <v>45231</v>
      </c>
      <c r="B314">
        <v>4101928</v>
      </c>
      <c r="C314" t="s">
        <v>1043</v>
      </c>
      <c r="D314" s="79">
        <v>44036.796423611115</v>
      </c>
      <c r="E314" s="80">
        <v>44377</v>
      </c>
      <c r="F314">
        <v>2020</v>
      </c>
      <c r="G314">
        <v>2021</v>
      </c>
      <c r="H314">
        <v>11000</v>
      </c>
      <c r="I314" t="s">
        <v>10</v>
      </c>
    </row>
    <row r="315" spans="1:9">
      <c r="A315" s="80">
        <v>45231</v>
      </c>
      <c r="B315">
        <v>4952473</v>
      </c>
      <c r="C315" t="s">
        <v>1670</v>
      </c>
      <c r="D315" s="79">
        <v>45099.699050925927</v>
      </c>
      <c r="E315" s="80">
        <v>45197</v>
      </c>
      <c r="F315">
        <v>2023</v>
      </c>
      <c r="G315">
        <v>2023</v>
      </c>
      <c r="H315">
        <v>11000</v>
      </c>
      <c r="I315" t="s">
        <v>10</v>
      </c>
    </row>
    <row r="316" spans="1:9">
      <c r="A316" s="80">
        <v>45231</v>
      </c>
      <c r="B316">
        <v>4333511</v>
      </c>
      <c r="C316" t="s">
        <v>1013</v>
      </c>
      <c r="D316" s="79">
        <v>44368.390497685185</v>
      </c>
      <c r="E316" s="80">
        <v>45168</v>
      </c>
      <c r="F316">
        <v>2021</v>
      </c>
      <c r="G316">
        <v>2023</v>
      </c>
      <c r="H316">
        <v>13500</v>
      </c>
      <c r="I316" t="s">
        <v>15</v>
      </c>
    </row>
    <row r="317" spans="1:9">
      <c r="A317" s="80">
        <v>45231</v>
      </c>
      <c r="B317">
        <v>4139364</v>
      </c>
      <c r="C317" t="s">
        <v>997</v>
      </c>
      <c r="D317" s="79">
        <v>44092.558449074073</v>
      </c>
      <c r="E317" s="80">
        <v>44333</v>
      </c>
      <c r="F317">
        <v>2020</v>
      </c>
      <c r="G317">
        <v>2021</v>
      </c>
      <c r="H317">
        <v>18500</v>
      </c>
      <c r="I317" t="s">
        <v>13</v>
      </c>
    </row>
    <row r="318" spans="1:9">
      <c r="A318" s="80">
        <v>45231</v>
      </c>
      <c r="B318">
        <v>4196431</v>
      </c>
      <c r="C318" t="s">
        <v>981</v>
      </c>
      <c r="D318" s="79">
        <v>44174.515486111108</v>
      </c>
      <c r="E318" s="80">
        <v>44293</v>
      </c>
      <c r="F318">
        <v>2020</v>
      </c>
      <c r="G318">
        <v>2020</v>
      </c>
      <c r="H318">
        <v>15000</v>
      </c>
      <c r="I318" t="s">
        <v>8</v>
      </c>
    </row>
    <row r="319" spans="1:9">
      <c r="A319" s="80">
        <v>45231</v>
      </c>
      <c r="B319">
        <v>4974495</v>
      </c>
      <c r="C319" t="s">
        <v>1001</v>
      </c>
      <c r="D319" s="79">
        <v>45121.586261574077</v>
      </c>
      <c r="E319" s="80">
        <v>45162</v>
      </c>
      <c r="F319">
        <v>2023</v>
      </c>
      <c r="G319">
        <v>2023</v>
      </c>
      <c r="H319">
        <v>11500</v>
      </c>
      <c r="I319" t="s">
        <v>4</v>
      </c>
    </row>
    <row r="320" spans="1:9">
      <c r="A320" s="80">
        <v>45231</v>
      </c>
      <c r="B320">
        <v>4579320</v>
      </c>
      <c r="C320" t="s">
        <v>1039</v>
      </c>
      <c r="D320" s="79">
        <v>44663.455358796295</v>
      </c>
      <c r="E320" s="80">
        <v>44883</v>
      </c>
      <c r="F320">
        <v>2021</v>
      </c>
      <c r="G320">
        <v>2022</v>
      </c>
      <c r="H320">
        <v>11000</v>
      </c>
      <c r="I320" t="s">
        <v>10</v>
      </c>
    </row>
    <row r="321" spans="1:9">
      <c r="A321" s="80">
        <v>45231</v>
      </c>
      <c r="B321">
        <v>4451364</v>
      </c>
      <c r="C321" t="s">
        <v>1009</v>
      </c>
      <c r="D321" s="79">
        <v>44497.654918981483</v>
      </c>
      <c r="E321" s="80">
        <v>44890</v>
      </c>
      <c r="F321">
        <v>2021</v>
      </c>
      <c r="G321">
        <v>2022</v>
      </c>
      <c r="H321">
        <v>11000</v>
      </c>
      <c r="I321" t="s">
        <v>10</v>
      </c>
    </row>
    <row r="322" spans="1:9">
      <c r="A322" s="80">
        <v>45231</v>
      </c>
      <c r="B322">
        <v>4193687</v>
      </c>
      <c r="C322" t="s">
        <v>1023</v>
      </c>
      <c r="D322" s="79">
        <v>44167.398564814815</v>
      </c>
      <c r="E322" s="80">
        <v>44287</v>
      </c>
      <c r="F322">
        <v>2020</v>
      </c>
      <c r="G322">
        <v>2020</v>
      </c>
      <c r="H322">
        <v>11000</v>
      </c>
      <c r="I322" t="s">
        <v>10</v>
      </c>
    </row>
    <row r="323" spans="1:9">
      <c r="A323" s="80">
        <v>45231</v>
      </c>
      <c r="B323">
        <v>4265785</v>
      </c>
      <c r="C323" t="s">
        <v>993</v>
      </c>
      <c r="D323" s="79">
        <v>44277.549108796295</v>
      </c>
      <c r="E323" s="80">
        <v>44508</v>
      </c>
      <c r="F323">
        <v>2020</v>
      </c>
      <c r="G323">
        <v>2021</v>
      </c>
      <c r="H323">
        <v>11000</v>
      </c>
      <c r="I323" t="s">
        <v>10</v>
      </c>
    </row>
    <row r="324" spans="1:9">
      <c r="A324" s="80">
        <v>45231</v>
      </c>
      <c r="B324">
        <v>4757741</v>
      </c>
      <c r="C324" t="s">
        <v>1037</v>
      </c>
      <c r="D324" s="79">
        <v>44901.558587962965</v>
      </c>
      <c r="E324" s="80">
        <v>45030</v>
      </c>
      <c r="F324">
        <v>2022</v>
      </c>
      <c r="G324">
        <v>2022</v>
      </c>
      <c r="H324">
        <v>11000</v>
      </c>
      <c r="I324" t="s">
        <v>10</v>
      </c>
    </row>
    <row r="325" spans="1:9">
      <c r="A325" s="80">
        <v>45231</v>
      </c>
      <c r="B325">
        <v>4403692</v>
      </c>
      <c r="C325" t="s">
        <v>1011</v>
      </c>
      <c r="D325" s="79">
        <v>44428.721296296295</v>
      </c>
      <c r="E325" s="80">
        <v>44722</v>
      </c>
      <c r="F325">
        <v>2021</v>
      </c>
      <c r="G325">
        <v>2022</v>
      </c>
      <c r="H325">
        <v>12500</v>
      </c>
      <c r="I325" t="s">
        <v>14</v>
      </c>
    </row>
    <row r="326" spans="1:9">
      <c r="A326" s="80">
        <v>45231</v>
      </c>
      <c r="B326">
        <v>4233619</v>
      </c>
      <c r="C326" t="s">
        <v>1021</v>
      </c>
      <c r="D326" s="79">
        <v>44245.388136574074</v>
      </c>
      <c r="E326" s="80">
        <v>44333</v>
      </c>
      <c r="F326">
        <v>2020</v>
      </c>
      <c r="G326">
        <v>2021</v>
      </c>
      <c r="H326">
        <v>11000</v>
      </c>
      <c r="I326" t="s">
        <v>10</v>
      </c>
    </row>
    <row r="327" spans="1:9">
      <c r="A327" s="80">
        <v>45231</v>
      </c>
      <c r="B327">
        <v>4617765</v>
      </c>
      <c r="C327" t="s">
        <v>989</v>
      </c>
      <c r="D327" s="79">
        <v>44711.447222222225</v>
      </c>
      <c r="E327" s="80">
        <v>45085</v>
      </c>
      <c r="F327">
        <v>2022</v>
      </c>
      <c r="G327">
        <v>2023</v>
      </c>
      <c r="H327">
        <v>12000</v>
      </c>
      <c r="I327" t="s">
        <v>9</v>
      </c>
    </row>
    <row r="328" spans="1:9">
      <c r="A328" s="80">
        <v>45231</v>
      </c>
      <c r="B328">
        <v>4795940</v>
      </c>
      <c r="C328" t="s">
        <v>983</v>
      </c>
      <c r="D328" s="79">
        <v>44935.684050925927</v>
      </c>
      <c r="E328" s="80">
        <v>44957</v>
      </c>
      <c r="F328">
        <v>2022</v>
      </c>
      <c r="G328">
        <v>2022</v>
      </c>
      <c r="H328">
        <v>11500</v>
      </c>
      <c r="I328" t="s">
        <v>4</v>
      </c>
    </row>
    <row r="329" spans="1:9">
      <c r="A329" s="80">
        <v>45231</v>
      </c>
      <c r="B329">
        <v>4450087</v>
      </c>
      <c r="C329" t="s">
        <v>973</v>
      </c>
      <c r="D329" s="79">
        <v>44518.455972222226</v>
      </c>
      <c r="E329" s="80">
        <v>44840</v>
      </c>
      <c r="F329">
        <v>2021</v>
      </c>
      <c r="G329">
        <v>2022</v>
      </c>
      <c r="H329">
        <v>18500</v>
      </c>
      <c r="I329" t="s">
        <v>13</v>
      </c>
    </row>
    <row r="330" spans="1:9">
      <c r="A330" s="80">
        <v>45231</v>
      </c>
      <c r="B330">
        <v>4830097</v>
      </c>
      <c r="C330" t="s">
        <v>1003</v>
      </c>
      <c r="D330" s="79">
        <v>44970.647858796299</v>
      </c>
      <c r="E330" s="80">
        <v>45142</v>
      </c>
      <c r="F330">
        <v>2022</v>
      </c>
      <c r="G330">
        <v>2023</v>
      </c>
      <c r="H330">
        <v>11500</v>
      </c>
      <c r="I330" t="s">
        <v>4</v>
      </c>
    </row>
    <row r="331" spans="1:9">
      <c r="A331" s="80">
        <v>45231</v>
      </c>
      <c r="B331">
        <v>4628221</v>
      </c>
      <c r="C331" t="s">
        <v>1029</v>
      </c>
      <c r="D331" s="79">
        <v>44722.555902777778</v>
      </c>
      <c r="E331" s="80">
        <v>44939</v>
      </c>
      <c r="F331">
        <v>2022</v>
      </c>
      <c r="G331">
        <v>2022</v>
      </c>
      <c r="H331">
        <v>11000</v>
      </c>
      <c r="I331" t="s">
        <v>10</v>
      </c>
    </row>
    <row r="332" spans="1:9">
      <c r="A332" s="80">
        <v>45231</v>
      </c>
      <c r="B332">
        <v>4190869</v>
      </c>
      <c r="C332" t="s">
        <v>995</v>
      </c>
      <c r="D332" s="79">
        <v>44158.415729166663</v>
      </c>
      <c r="E332" s="80">
        <v>44988</v>
      </c>
      <c r="F332">
        <v>2020</v>
      </c>
      <c r="G332">
        <v>2022</v>
      </c>
      <c r="H332">
        <v>18500</v>
      </c>
      <c r="I332" t="s">
        <v>13</v>
      </c>
    </row>
    <row r="333" spans="1:9">
      <c r="A333" s="80">
        <v>45231</v>
      </c>
      <c r="B333">
        <v>4637553</v>
      </c>
      <c r="C333" t="s">
        <v>987</v>
      </c>
      <c r="D333" s="79">
        <v>44736.500983796293</v>
      </c>
      <c r="E333" s="80">
        <v>44818</v>
      </c>
      <c r="F333">
        <v>2022</v>
      </c>
      <c r="G333">
        <v>2022</v>
      </c>
      <c r="H333">
        <v>11000</v>
      </c>
      <c r="I333" t="s">
        <v>10</v>
      </c>
    </row>
    <row r="334" spans="1:9">
      <c r="A334" s="80">
        <v>45231</v>
      </c>
      <c r="B334">
        <v>4358494</v>
      </c>
      <c r="C334" t="s">
        <v>927</v>
      </c>
      <c r="D334" s="79">
        <v>44370.637025462966</v>
      </c>
      <c r="E334" s="80">
        <v>44771</v>
      </c>
      <c r="F334">
        <v>2021</v>
      </c>
      <c r="G334">
        <v>2022</v>
      </c>
      <c r="H334">
        <v>11000</v>
      </c>
      <c r="I334" t="s">
        <v>10</v>
      </c>
    </row>
    <row r="335" spans="1:9">
      <c r="A335" s="80">
        <v>45231</v>
      </c>
      <c r="B335">
        <v>4315358</v>
      </c>
      <c r="C335" t="s">
        <v>951</v>
      </c>
      <c r="D335" s="79">
        <v>44315.570300925923</v>
      </c>
      <c r="E335" s="80">
        <v>44813</v>
      </c>
      <c r="F335">
        <v>2020</v>
      </c>
      <c r="G335">
        <v>2022</v>
      </c>
      <c r="H335">
        <v>11000</v>
      </c>
      <c r="I335" t="s">
        <v>10</v>
      </c>
    </row>
    <row r="336" spans="1:9">
      <c r="A336" s="80">
        <v>45231</v>
      </c>
      <c r="B336">
        <v>4511791</v>
      </c>
      <c r="C336" t="s">
        <v>1672</v>
      </c>
      <c r="D336" s="79">
        <v>44573.683668981481</v>
      </c>
      <c r="E336" s="80">
        <v>45202</v>
      </c>
      <c r="F336">
        <v>2021</v>
      </c>
      <c r="G336">
        <v>2023</v>
      </c>
      <c r="H336">
        <v>12000</v>
      </c>
      <c r="I336" t="s">
        <v>9</v>
      </c>
    </row>
    <row r="337" spans="1:9">
      <c r="A337" s="80">
        <v>45231</v>
      </c>
      <c r="B337">
        <v>4810584</v>
      </c>
      <c r="C337" t="s">
        <v>943</v>
      </c>
      <c r="D337" s="79">
        <v>44950.502013888887</v>
      </c>
      <c r="E337" s="80">
        <v>44963</v>
      </c>
      <c r="F337">
        <v>2022</v>
      </c>
      <c r="G337">
        <v>2022</v>
      </c>
      <c r="H337">
        <v>11000</v>
      </c>
      <c r="I337" t="s">
        <v>10</v>
      </c>
    </row>
    <row r="338" spans="1:9">
      <c r="A338" s="80">
        <v>45231</v>
      </c>
      <c r="B338">
        <v>4534283</v>
      </c>
      <c r="C338" t="s">
        <v>947</v>
      </c>
      <c r="D338" s="79">
        <v>44603.419502314813</v>
      </c>
      <c r="E338" s="80">
        <v>45036</v>
      </c>
      <c r="F338">
        <v>2021</v>
      </c>
      <c r="G338">
        <v>2022</v>
      </c>
      <c r="H338">
        <v>12000</v>
      </c>
      <c r="I338" t="s">
        <v>9</v>
      </c>
    </row>
    <row r="339" spans="1:9">
      <c r="A339" s="80">
        <v>45231</v>
      </c>
      <c r="B339">
        <v>4311398</v>
      </c>
      <c r="C339" t="s">
        <v>937</v>
      </c>
      <c r="D339" s="79">
        <v>44316.614976851852</v>
      </c>
      <c r="E339" s="80">
        <v>45135</v>
      </c>
      <c r="F339">
        <v>2020</v>
      </c>
      <c r="G339">
        <v>2023</v>
      </c>
      <c r="H339">
        <v>11000</v>
      </c>
      <c r="I339" t="s">
        <v>10</v>
      </c>
    </row>
    <row r="340" spans="1:9">
      <c r="A340" s="80">
        <v>45231</v>
      </c>
      <c r="B340">
        <v>4416506</v>
      </c>
      <c r="C340" t="s">
        <v>945</v>
      </c>
      <c r="D340" s="79">
        <v>44447.483124999999</v>
      </c>
      <c r="E340" s="80">
        <v>44944</v>
      </c>
      <c r="F340">
        <v>2021</v>
      </c>
      <c r="G340">
        <v>2022</v>
      </c>
      <c r="H340">
        <v>11000</v>
      </c>
      <c r="I340" t="s">
        <v>10</v>
      </c>
    </row>
    <row r="341" spans="1:9">
      <c r="A341" s="80">
        <v>45231</v>
      </c>
      <c r="B341">
        <v>4661377</v>
      </c>
      <c r="C341" t="s">
        <v>957</v>
      </c>
      <c r="D341" s="79">
        <v>44770.500902777778</v>
      </c>
      <c r="E341" s="80">
        <v>45069</v>
      </c>
      <c r="F341">
        <v>2022</v>
      </c>
      <c r="G341">
        <v>2023</v>
      </c>
      <c r="H341">
        <v>11000</v>
      </c>
      <c r="I341" t="s">
        <v>10</v>
      </c>
    </row>
    <row r="342" spans="1:9">
      <c r="A342" s="80">
        <v>45231</v>
      </c>
      <c r="B342">
        <v>4802262</v>
      </c>
      <c r="C342" t="s">
        <v>1674</v>
      </c>
      <c r="D342" s="79">
        <v>44942.531122685185</v>
      </c>
      <c r="E342" s="80">
        <v>45204</v>
      </c>
      <c r="F342">
        <v>2022</v>
      </c>
      <c r="G342">
        <v>2023</v>
      </c>
      <c r="H342">
        <v>13500</v>
      </c>
      <c r="I342" t="s">
        <v>15</v>
      </c>
    </row>
    <row r="343" spans="1:9">
      <c r="A343" s="80">
        <v>45231</v>
      </c>
      <c r="B343">
        <v>4685988</v>
      </c>
      <c r="C343" t="s">
        <v>1797</v>
      </c>
      <c r="D343" s="79">
        <v>44797.389039351852</v>
      </c>
      <c r="E343" s="80">
        <v>45233</v>
      </c>
      <c r="F343">
        <v>2022</v>
      </c>
      <c r="G343">
        <v>2023</v>
      </c>
      <c r="H343">
        <v>12500</v>
      </c>
      <c r="I343" t="s">
        <v>14</v>
      </c>
    </row>
    <row r="344" spans="1:9">
      <c r="A344" s="80">
        <v>45231</v>
      </c>
      <c r="B344">
        <v>4185564</v>
      </c>
      <c r="C344" t="s">
        <v>939</v>
      </c>
      <c r="D344" s="79">
        <v>44151.387141203704</v>
      </c>
      <c r="E344" s="80">
        <v>44425</v>
      </c>
      <c r="F344">
        <v>2020</v>
      </c>
      <c r="G344">
        <v>2021</v>
      </c>
      <c r="H344">
        <v>13500</v>
      </c>
      <c r="I344" t="s">
        <v>15</v>
      </c>
    </row>
    <row r="345" spans="1:9">
      <c r="A345" s="80">
        <v>45231</v>
      </c>
      <c r="B345">
        <v>4600230</v>
      </c>
      <c r="C345" t="s">
        <v>965</v>
      </c>
      <c r="D345" s="79">
        <v>44697.603819444441</v>
      </c>
      <c r="E345" s="80">
        <v>44848</v>
      </c>
      <c r="F345">
        <v>2022</v>
      </c>
      <c r="G345">
        <v>2022</v>
      </c>
      <c r="H345">
        <v>11000</v>
      </c>
      <c r="I345" t="s">
        <v>10</v>
      </c>
    </row>
    <row r="346" spans="1:9">
      <c r="A346" s="80">
        <v>45231</v>
      </c>
      <c r="B346">
        <v>4485367</v>
      </c>
      <c r="C346" t="s">
        <v>925</v>
      </c>
      <c r="D346" s="79">
        <v>44551.335034722222</v>
      </c>
      <c r="E346" s="80">
        <v>44841</v>
      </c>
      <c r="F346">
        <v>2021</v>
      </c>
      <c r="G346">
        <v>2022</v>
      </c>
      <c r="H346">
        <v>11000</v>
      </c>
      <c r="I346" t="s">
        <v>10</v>
      </c>
    </row>
    <row r="347" spans="1:9">
      <c r="A347" s="80">
        <v>45231</v>
      </c>
      <c r="B347">
        <v>4422932</v>
      </c>
      <c r="C347" t="s">
        <v>935</v>
      </c>
      <c r="D347" s="79">
        <v>44462.605624999997</v>
      </c>
      <c r="E347" s="80">
        <v>45047</v>
      </c>
      <c r="F347">
        <v>2021</v>
      </c>
      <c r="G347">
        <v>2023</v>
      </c>
      <c r="H347">
        <v>12500</v>
      </c>
      <c r="I347" t="s">
        <v>14</v>
      </c>
    </row>
    <row r="348" spans="1:9">
      <c r="A348" s="80">
        <v>45231</v>
      </c>
      <c r="B348">
        <v>4382209</v>
      </c>
      <c r="C348" t="s">
        <v>941</v>
      </c>
      <c r="D348" s="79">
        <v>44400.502395833333</v>
      </c>
      <c r="E348" s="80">
        <v>44624</v>
      </c>
      <c r="F348">
        <v>2021</v>
      </c>
      <c r="G348">
        <v>2021</v>
      </c>
      <c r="H348">
        <v>11500</v>
      </c>
      <c r="I348" t="s">
        <v>4</v>
      </c>
    </row>
    <row r="349" spans="1:9">
      <c r="A349" s="80">
        <v>45231</v>
      </c>
      <c r="B349">
        <v>4874908</v>
      </c>
      <c r="C349" t="s">
        <v>1798</v>
      </c>
      <c r="D349" s="79">
        <v>45016.58625</v>
      </c>
      <c r="E349" s="80">
        <v>45225</v>
      </c>
      <c r="F349">
        <v>2022</v>
      </c>
      <c r="G349">
        <v>2023</v>
      </c>
      <c r="H349">
        <v>11000</v>
      </c>
      <c r="I349" t="s">
        <v>10</v>
      </c>
    </row>
    <row r="350" spans="1:9">
      <c r="A350" s="80">
        <v>45231</v>
      </c>
      <c r="B350">
        <v>4550026</v>
      </c>
      <c r="C350" t="s">
        <v>933</v>
      </c>
      <c r="D350" s="79">
        <v>44622.407916666663</v>
      </c>
      <c r="E350" s="80">
        <v>44754</v>
      </c>
      <c r="F350">
        <v>2021</v>
      </c>
      <c r="G350">
        <v>2022</v>
      </c>
      <c r="H350">
        <v>11000</v>
      </c>
      <c r="I350" t="s">
        <v>10</v>
      </c>
    </row>
    <row r="351" spans="1:9">
      <c r="A351" s="80">
        <v>45231</v>
      </c>
      <c r="B351">
        <v>4286686</v>
      </c>
      <c r="C351" t="s">
        <v>953</v>
      </c>
      <c r="D351" s="79">
        <v>44299.549861111111</v>
      </c>
      <c r="E351" s="80">
        <v>44959</v>
      </c>
      <c r="F351">
        <v>2020</v>
      </c>
      <c r="G351">
        <v>2022</v>
      </c>
      <c r="H351">
        <v>13000</v>
      </c>
      <c r="I351" t="s">
        <v>2</v>
      </c>
    </row>
    <row r="352" spans="1:9">
      <c r="A352" s="80">
        <v>45231</v>
      </c>
      <c r="B352">
        <v>4385323</v>
      </c>
      <c r="C352" t="s">
        <v>949</v>
      </c>
      <c r="D352" s="79">
        <v>44411.49459490741</v>
      </c>
      <c r="E352" s="80">
        <v>44474</v>
      </c>
      <c r="F352">
        <v>2021</v>
      </c>
      <c r="G352">
        <v>2021</v>
      </c>
      <c r="H352">
        <v>11000</v>
      </c>
      <c r="I352" t="s">
        <v>10</v>
      </c>
    </row>
    <row r="353" spans="1:9">
      <c r="A353" s="80">
        <v>45231</v>
      </c>
      <c r="B353">
        <v>4627574</v>
      </c>
      <c r="C353" t="s">
        <v>959</v>
      </c>
      <c r="D353" s="79">
        <v>44721.682615740741</v>
      </c>
      <c r="E353" s="80">
        <v>45120</v>
      </c>
      <c r="F353">
        <v>2022</v>
      </c>
      <c r="G353">
        <v>2023</v>
      </c>
      <c r="H353">
        <v>12500</v>
      </c>
      <c r="I353" t="s">
        <v>14</v>
      </c>
    </row>
    <row r="354" spans="1:9">
      <c r="A354" s="80">
        <v>45231</v>
      </c>
      <c r="B354">
        <v>4720103</v>
      </c>
      <c r="C354" t="s">
        <v>1799</v>
      </c>
      <c r="D354" s="79">
        <v>44842.845416666663</v>
      </c>
      <c r="E354" s="80">
        <v>45223</v>
      </c>
      <c r="F354">
        <v>2022</v>
      </c>
      <c r="G354">
        <v>2023</v>
      </c>
      <c r="H354">
        <v>12000</v>
      </c>
      <c r="I354" t="s">
        <v>9</v>
      </c>
    </row>
    <row r="355" spans="1:9">
      <c r="A355" s="80">
        <v>45231</v>
      </c>
      <c r="B355">
        <v>4506923</v>
      </c>
      <c r="C355" t="s">
        <v>967</v>
      </c>
      <c r="D355" s="79">
        <v>44579.635046296295</v>
      </c>
      <c r="E355" s="80">
        <v>45125</v>
      </c>
      <c r="F355">
        <v>2021</v>
      </c>
      <c r="G355">
        <v>2023</v>
      </c>
      <c r="H355">
        <v>11000</v>
      </c>
      <c r="I355" t="s">
        <v>10</v>
      </c>
    </row>
    <row r="356" spans="1:9">
      <c r="A356" s="80">
        <v>45231</v>
      </c>
      <c r="B356">
        <v>3613747</v>
      </c>
      <c r="C356" t="s">
        <v>885</v>
      </c>
      <c r="D356" s="79">
        <v>43417.649513888886</v>
      </c>
      <c r="E356" s="80">
        <v>45104</v>
      </c>
      <c r="F356">
        <v>2018</v>
      </c>
      <c r="G356">
        <v>2023</v>
      </c>
      <c r="H356">
        <v>11000</v>
      </c>
      <c r="I356" t="s">
        <v>10</v>
      </c>
    </row>
    <row r="357" spans="1:9">
      <c r="A357" s="80">
        <v>45231</v>
      </c>
      <c r="B357">
        <v>4655999</v>
      </c>
      <c r="C357" t="s">
        <v>893</v>
      </c>
      <c r="D357" s="79">
        <v>44757.618391203701</v>
      </c>
      <c r="E357" s="80">
        <v>45014</v>
      </c>
      <c r="F357">
        <v>2022</v>
      </c>
      <c r="G357">
        <v>2022</v>
      </c>
      <c r="H357">
        <v>11000</v>
      </c>
      <c r="I357" t="s">
        <v>10</v>
      </c>
    </row>
    <row r="358" spans="1:9">
      <c r="A358" s="80">
        <v>45231</v>
      </c>
      <c r="B358">
        <v>4225771</v>
      </c>
      <c r="C358" t="s">
        <v>909</v>
      </c>
      <c r="D358" s="79">
        <v>44209.481620370374</v>
      </c>
      <c r="E358" s="80">
        <v>44509</v>
      </c>
      <c r="F358">
        <v>2020</v>
      </c>
      <c r="G358">
        <v>2021</v>
      </c>
      <c r="H358">
        <v>11000</v>
      </c>
      <c r="I358" t="s">
        <v>10</v>
      </c>
    </row>
    <row r="359" spans="1:9">
      <c r="A359" s="80">
        <v>45231</v>
      </c>
      <c r="B359">
        <v>4345966</v>
      </c>
      <c r="C359" t="s">
        <v>907</v>
      </c>
      <c r="D359" s="79">
        <v>44354.573969907404</v>
      </c>
      <c r="E359" s="80">
        <v>44953</v>
      </c>
      <c r="F359">
        <v>2021</v>
      </c>
      <c r="G359">
        <v>2022</v>
      </c>
      <c r="H359">
        <v>11000</v>
      </c>
      <c r="I359" t="s">
        <v>10</v>
      </c>
    </row>
    <row r="360" spans="1:9">
      <c r="A360" s="80">
        <v>45231</v>
      </c>
      <c r="B360">
        <v>5034890</v>
      </c>
      <c r="C360" t="s">
        <v>1800</v>
      </c>
      <c r="D360" s="79">
        <v>45189.552141203705</v>
      </c>
      <c r="E360" s="80">
        <v>45246</v>
      </c>
      <c r="F360">
        <v>2023</v>
      </c>
      <c r="G360">
        <v>2023</v>
      </c>
      <c r="H360">
        <v>12500</v>
      </c>
      <c r="I360" t="s">
        <v>14</v>
      </c>
    </row>
    <row r="361" spans="1:9">
      <c r="A361" s="80">
        <v>45231</v>
      </c>
      <c r="B361">
        <v>4754687</v>
      </c>
      <c r="C361" t="s">
        <v>911</v>
      </c>
      <c r="D361" s="79">
        <v>44886.660844907405</v>
      </c>
      <c r="E361" s="80">
        <v>45085</v>
      </c>
      <c r="F361">
        <v>2022</v>
      </c>
      <c r="G361">
        <v>2023</v>
      </c>
      <c r="H361">
        <v>11000</v>
      </c>
      <c r="I361" t="s">
        <v>10</v>
      </c>
    </row>
    <row r="362" spans="1:9">
      <c r="A362" s="80">
        <v>45231</v>
      </c>
      <c r="B362">
        <v>4429879</v>
      </c>
      <c r="C362" t="s">
        <v>903</v>
      </c>
      <c r="D362" s="79">
        <v>44565.395902777775</v>
      </c>
      <c r="E362" s="80">
        <v>45034</v>
      </c>
      <c r="F362">
        <v>2021</v>
      </c>
      <c r="G362">
        <v>2022</v>
      </c>
      <c r="H362">
        <v>13500</v>
      </c>
      <c r="I362" t="s">
        <v>15</v>
      </c>
    </row>
    <row r="363" spans="1:9">
      <c r="A363" s="80">
        <v>45231</v>
      </c>
      <c r="B363">
        <v>4595475</v>
      </c>
      <c r="C363" t="s">
        <v>919</v>
      </c>
      <c r="D363" s="79">
        <v>44680.539560185185</v>
      </c>
      <c r="E363" s="80">
        <v>45092</v>
      </c>
      <c r="F363">
        <v>2021</v>
      </c>
      <c r="G363">
        <v>2023</v>
      </c>
      <c r="H363">
        <v>11000</v>
      </c>
      <c r="I363" t="s">
        <v>10</v>
      </c>
    </row>
    <row r="364" spans="1:9">
      <c r="A364" s="80">
        <v>45231</v>
      </c>
      <c r="B364">
        <v>4793281</v>
      </c>
      <c r="C364" t="s">
        <v>917</v>
      </c>
      <c r="D364" s="79">
        <v>44936.522835648146</v>
      </c>
      <c r="E364" s="80">
        <v>45034</v>
      </c>
      <c r="F364">
        <v>2022</v>
      </c>
      <c r="G364">
        <v>2022</v>
      </c>
      <c r="H364">
        <v>11000</v>
      </c>
      <c r="I364" t="s">
        <v>10</v>
      </c>
    </row>
    <row r="365" spans="1:9">
      <c r="A365" s="80">
        <v>45231</v>
      </c>
      <c r="B365">
        <v>4178488</v>
      </c>
      <c r="C365" t="s">
        <v>923</v>
      </c>
      <c r="D365" s="79">
        <v>44145.362060185187</v>
      </c>
      <c r="E365" s="80">
        <v>44433</v>
      </c>
      <c r="F365">
        <v>2020</v>
      </c>
      <c r="G365">
        <v>2021</v>
      </c>
      <c r="H365">
        <v>12500</v>
      </c>
      <c r="I365" t="s">
        <v>14</v>
      </c>
    </row>
    <row r="366" spans="1:9">
      <c r="A366" s="80">
        <v>45231</v>
      </c>
      <c r="B366">
        <v>4372348</v>
      </c>
      <c r="C366" t="s">
        <v>915</v>
      </c>
      <c r="D366" s="79">
        <v>44390.56517361111</v>
      </c>
      <c r="E366" s="80">
        <v>44910</v>
      </c>
      <c r="F366">
        <v>2021</v>
      </c>
      <c r="G366">
        <v>2022</v>
      </c>
      <c r="H366">
        <v>11000</v>
      </c>
      <c r="I366" t="s">
        <v>10</v>
      </c>
    </row>
    <row r="367" spans="1:9">
      <c r="A367" s="80">
        <v>45231</v>
      </c>
      <c r="B367">
        <v>4448378</v>
      </c>
      <c r="C367" t="s">
        <v>913</v>
      </c>
      <c r="D367" s="79">
        <v>44488.484930555554</v>
      </c>
      <c r="E367" s="80">
        <v>45090</v>
      </c>
      <c r="F367">
        <v>2021</v>
      </c>
      <c r="G367">
        <v>2023</v>
      </c>
      <c r="H367">
        <v>11500</v>
      </c>
      <c r="I367" t="s">
        <v>4</v>
      </c>
    </row>
    <row r="368" spans="1:9">
      <c r="A368" s="80">
        <v>45231</v>
      </c>
      <c r="B368">
        <v>4212459</v>
      </c>
      <c r="C368" t="s">
        <v>883</v>
      </c>
      <c r="D368" s="79">
        <v>44182.376840277779</v>
      </c>
      <c r="E368" s="80">
        <v>44587</v>
      </c>
      <c r="F368">
        <v>2020</v>
      </c>
      <c r="G368">
        <v>2021</v>
      </c>
      <c r="H368">
        <v>12500</v>
      </c>
      <c r="I368" t="s">
        <v>14</v>
      </c>
    </row>
    <row r="369" spans="1:9">
      <c r="A369" s="80">
        <v>45231</v>
      </c>
      <c r="B369">
        <v>4809770</v>
      </c>
      <c r="C369" t="s">
        <v>899</v>
      </c>
      <c r="D369" s="79">
        <v>44949.669456018521</v>
      </c>
      <c r="E369" s="80">
        <v>44959</v>
      </c>
      <c r="F369">
        <v>2022</v>
      </c>
      <c r="G369">
        <v>2022</v>
      </c>
      <c r="H369">
        <v>12500</v>
      </c>
      <c r="I369" t="s">
        <v>14</v>
      </c>
    </row>
    <row r="370" spans="1:9">
      <c r="A370" s="80">
        <v>45231</v>
      </c>
      <c r="B370">
        <v>4227757</v>
      </c>
      <c r="C370" t="s">
        <v>895</v>
      </c>
      <c r="D370" s="79">
        <v>44207.567430555559</v>
      </c>
      <c r="E370" s="80">
        <v>44916</v>
      </c>
      <c r="F370">
        <v>2020</v>
      </c>
      <c r="G370">
        <v>2022</v>
      </c>
      <c r="H370">
        <v>13500</v>
      </c>
      <c r="I370" t="s">
        <v>15</v>
      </c>
    </row>
    <row r="371" spans="1:9">
      <c r="A371" s="80">
        <v>45231</v>
      </c>
      <c r="B371">
        <v>4208497</v>
      </c>
      <c r="C371" t="s">
        <v>891</v>
      </c>
      <c r="D371" s="79">
        <v>44176.523298611108</v>
      </c>
      <c r="E371" s="80">
        <v>44218</v>
      </c>
      <c r="F371">
        <v>2020</v>
      </c>
      <c r="G371">
        <v>2020</v>
      </c>
      <c r="H371">
        <v>18500</v>
      </c>
      <c r="I371" t="s">
        <v>13</v>
      </c>
    </row>
    <row r="372" spans="1:9">
      <c r="A372" s="80">
        <v>45231</v>
      </c>
      <c r="B372">
        <v>4010408</v>
      </c>
      <c r="C372" t="s">
        <v>871</v>
      </c>
      <c r="D372" s="79">
        <v>43894.556990740741</v>
      </c>
      <c r="E372" s="80">
        <v>43896</v>
      </c>
      <c r="F372">
        <v>2019</v>
      </c>
      <c r="G372">
        <v>2019</v>
      </c>
      <c r="H372">
        <v>11000</v>
      </c>
      <c r="I372" t="s">
        <v>10</v>
      </c>
    </row>
    <row r="373" spans="1:9">
      <c r="A373" s="80">
        <v>45231</v>
      </c>
      <c r="B373">
        <v>4579515</v>
      </c>
      <c r="C373" t="s">
        <v>873</v>
      </c>
      <c r="D373" s="79">
        <v>44671.664965277778</v>
      </c>
      <c r="E373" s="80">
        <v>44825</v>
      </c>
      <c r="F373">
        <v>2021</v>
      </c>
      <c r="G373">
        <v>2022</v>
      </c>
      <c r="H373">
        <v>11000</v>
      </c>
      <c r="I373" t="s">
        <v>10</v>
      </c>
    </row>
    <row r="374" spans="1:9">
      <c r="A374" s="80">
        <v>45231</v>
      </c>
      <c r="B374">
        <v>4629057</v>
      </c>
      <c r="C374" t="s">
        <v>869</v>
      </c>
      <c r="D374" s="79">
        <v>44754.430127314816</v>
      </c>
      <c r="E374" s="80">
        <v>44901</v>
      </c>
      <c r="F374">
        <v>2022</v>
      </c>
      <c r="G374">
        <v>2022</v>
      </c>
      <c r="H374">
        <v>11000</v>
      </c>
      <c r="I374" t="s">
        <v>10</v>
      </c>
    </row>
    <row r="375" spans="1:9">
      <c r="A375" s="80">
        <v>45231</v>
      </c>
      <c r="B375">
        <v>4432531</v>
      </c>
      <c r="C375" t="s">
        <v>853</v>
      </c>
      <c r="D375" s="79">
        <v>44467.643750000003</v>
      </c>
      <c r="E375" s="80">
        <v>45082</v>
      </c>
      <c r="F375">
        <v>2021</v>
      </c>
      <c r="G375">
        <v>2023</v>
      </c>
      <c r="H375">
        <v>11000</v>
      </c>
      <c r="I375" t="s">
        <v>10</v>
      </c>
    </row>
    <row r="376" spans="1:9">
      <c r="A376" s="80">
        <v>45231</v>
      </c>
      <c r="B376">
        <v>4413367</v>
      </c>
      <c r="C376" t="s">
        <v>879</v>
      </c>
      <c r="D376" s="79">
        <v>44441.664594907408</v>
      </c>
      <c r="E376" s="80">
        <v>44907</v>
      </c>
      <c r="F376">
        <v>2021</v>
      </c>
      <c r="G376">
        <v>2022</v>
      </c>
      <c r="H376">
        <v>11000</v>
      </c>
      <c r="I376" t="s">
        <v>10</v>
      </c>
    </row>
    <row r="377" spans="1:9">
      <c r="A377" s="80">
        <v>45231</v>
      </c>
      <c r="B377">
        <v>4763999</v>
      </c>
      <c r="C377" t="s">
        <v>859</v>
      </c>
      <c r="D377" s="79">
        <v>44893.585543981484</v>
      </c>
      <c r="E377" s="80">
        <v>44995</v>
      </c>
      <c r="F377">
        <v>2022</v>
      </c>
      <c r="G377">
        <v>2022</v>
      </c>
      <c r="H377">
        <v>11000</v>
      </c>
      <c r="I377" t="s">
        <v>10</v>
      </c>
    </row>
    <row r="378" spans="1:9">
      <c r="A378" s="80">
        <v>45231</v>
      </c>
      <c r="B378">
        <v>4815648</v>
      </c>
      <c r="C378" t="s">
        <v>1678</v>
      </c>
      <c r="D378" s="79">
        <v>44956.382511574076</v>
      </c>
      <c r="E378" s="80">
        <v>45184</v>
      </c>
      <c r="F378">
        <v>2022</v>
      </c>
      <c r="G378">
        <v>2023</v>
      </c>
      <c r="H378">
        <v>11000</v>
      </c>
      <c r="I378" t="s">
        <v>10</v>
      </c>
    </row>
    <row r="379" spans="1:9">
      <c r="A379" s="80">
        <v>45231</v>
      </c>
      <c r="B379">
        <v>4654682</v>
      </c>
      <c r="C379" t="s">
        <v>875</v>
      </c>
      <c r="D379" s="79">
        <v>44757.578287037039</v>
      </c>
      <c r="E379" s="80">
        <v>44988</v>
      </c>
      <c r="F379">
        <v>2022</v>
      </c>
      <c r="G379">
        <v>2022</v>
      </c>
      <c r="H379">
        <v>11000</v>
      </c>
      <c r="I379" t="s">
        <v>10</v>
      </c>
    </row>
    <row r="380" spans="1:9">
      <c r="A380" s="80">
        <v>45231</v>
      </c>
      <c r="B380">
        <v>4054671</v>
      </c>
      <c r="C380" t="s">
        <v>881</v>
      </c>
      <c r="D380" s="79">
        <v>43956.502210648148</v>
      </c>
      <c r="E380" s="80">
        <v>44356</v>
      </c>
      <c r="F380">
        <v>2020</v>
      </c>
      <c r="G380">
        <v>2021</v>
      </c>
      <c r="H380">
        <v>11000</v>
      </c>
      <c r="I380" t="s">
        <v>10</v>
      </c>
    </row>
    <row r="381" spans="1:9">
      <c r="A381" s="80">
        <v>45231</v>
      </c>
      <c r="B381">
        <v>4672300</v>
      </c>
      <c r="C381" t="s">
        <v>829</v>
      </c>
      <c r="D381" s="79">
        <v>44853.628599537034</v>
      </c>
      <c r="E381" s="80">
        <v>45082</v>
      </c>
      <c r="F381">
        <v>2022</v>
      </c>
      <c r="G381">
        <v>2023</v>
      </c>
      <c r="H381">
        <v>11000</v>
      </c>
      <c r="I381" t="s">
        <v>10</v>
      </c>
    </row>
    <row r="382" spans="1:9">
      <c r="A382" s="80">
        <v>45231</v>
      </c>
      <c r="B382">
        <v>4701497</v>
      </c>
      <c r="C382" t="s">
        <v>1676</v>
      </c>
      <c r="D382" s="79">
        <v>44817.355798611112</v>
      </c>
      <c r="E382" s="80">
        <v>45212</v>
      </c>
      <c r="F382">
        <v>2022</v>
      </c>
      <c r="G382">
        <v>2023</v>
      </c>
      <c r="H382">
        <v>18500</v>
      </c>
      <c r="I382" t="s">
        <v>13</v>
      </c>
    </row>
    <row r="383" spans="1:9">
      <c r="A383" s="80">
        <v>45231</v>
      </c>
      <c r="B383">
        <v>4559778</v>
      </c>
      <c r="C383" t="s">
        <v>849</v>
      </c>
      <c r="D383" s="79">
        <v>44636.56</v>
      </c>
      <c r="E383" s="80">
        <v>45149</v>
      </c>
      <c r="F383">
        <v>2021</v>
      </c>
      <c r="G383">
        <v>2023</v>
      </c>
      <c r="H383">
        <v>12000</v>
      </c>
      <c r="I383" t="s">
        <v>9</v>
      </c>
    </row>
    <row r="384" spans="1:9">
      <c r="A384" s="80">
        <v>45231</v>
      </c>
      <c r="B384">
        <v>4433987</v>
      </c>
      <c r="C384" t="s">
        <v>851</v>
      </c>
      <c r="D384" s="79">
        <v>44468.550682870373</v>
      </c>
      <c r="E384" s="80">
        <v>44673</v>
      </c>
      <c r="F384">
        <v>2021</v>
      </c>
      <c r="G384">
        <v>2021</v>
      </c>
      <c r="H384">
        <v>13500</v>
      </c>
      <c r="I384" t="s">
        <v>15</v>
      </c>
    </row>
    <row r="385" spans="1:9">
      <c r="A385" s="80">
        <v>45231</v>
      </c>
      <c r="B385">
        <v>4242991</v>
      </c>
      <c r="C385" t="s">
        <v>845</v>
      </c>
      <c r="D385" s="79">
        <v>44224.475937499999</v>
      </c>
      <c r="E385" s="80">
        <v>44389</v>
      </c>
      <c r="F385">
        <v>2020</v>
      </c>
      <c r="G385">
        <v>2021</v>
      </c>
      <c r="H385">
        <v>12000</v>
      </c>
      <c r="I385" t="s">
        <v>9</v>
      </c>
    </row>
    <row r="386" spans="1:9">
      <c r="A386" s="80">
        <v>45231</v>
      </c>
      <c r="B386">
        <v>4315978</v>
      </c>
      <c r="C386" t="s">
        <v>865</v>
      </c>
      <c r="D386" s="79">
        <v>44315.42460648148</v>
      </c>
      <c r="E386" s="80">
        <v>44400</v>
      </c>
      <c r="F386">
        <v>2020</v>
      </c>
      <c r="G386">
        <v>2021</v>
      </c>
      <c r="H386">
        <v>11000</v>
      </c>
      <c r="I386" t="s">
        <v>10</v>
      </c>
    </row>
    <row r="387" spans="1:9">
      <c r="A387" s="80">
        <v>45231</v>
      </c>
      <c r="B387">
        <v>4983613</v>
      </c>
      <c r="C387" t="s">
        <v>843</v>
      </c>
      <c r="D387" s="79">
        <v>45133.607094907406</v>
      </c>
      <c r="E387" s="80">
        <v>45162</v>
      </c>
      <c r="F387">
        <v>2023</v>
      </c>
      <c r="G387">
        <v>2023</v>
      </c>
      <c r="H387">
        <v>11500</v>
      </c>
      <c r="I387" t="s">
        <v>4</v>
      </c>
    </row>
    <row r="388" spans="1:9">
      <c r="A388" s="80">
        <v>45231</v>
      </c>
      <c r="B388">
        <v>3903411</v>
      </c>
      <c r="C388" t="s">
        <v>841</v>
      </c>
      <c r="D388" s="79">
        <v>43753.657129629632</v>
      </c>
      <c r="E388" s="80">
        <v>44085</v>
      </c>
      <c r="F388">
        <v>2019</v>
      </c>
      <c r="G388">
        <v>2020</v>
      </c>
      <c r="H388">
        <v>11000</v>
      </c>
      <c r="I388" t="s">
        <v>10</v>
      </c>
    </row>
    <row r="389" spans="1:9">
      <c r="A389" s="80">
        <v>45231</v>
      </c>
      <c r="B389">
        <v>4479405</v>
      </c>
      <c r="C389" t="s">
        <v>847</v>
      </c>
      <c r="D389" s="79">
        <v>44525.622129629628</v>
      </c>
      <c r="E389" s="80">
        <v>44677</v>
      </c>
      <c r="F389">
        <v>2021</v>
      </c>
      <c r="G389">
        <v>2021</v>
      </c>
      <c r="H389">
        <v>18500</v>
      </c>
      <c r="I389" t="s">
        <v>13</v>
      </c>
    </row>
    <row r="390" spans="1:9">
      <c r="A390" s="80">
        <v>45231</v>
      </c>
      <c r="B390">
        <v>4636364</v>
      </c>
      <c r="C390" t="s">
        <v>867</v>
      </c>
      <c r="D390" s="79">
        <v>44734.573935185188</v>
      </c>
      <c r="E390" s="80">
        <v>44918</v>
      </c>
      <c r="F390">
        <v>2022</v>
      </c>
      <c r="G390">
        <v>2022</v>
      </c>
      <c r="H390">
        <v>11000</v>
      </c>
      <c r="I390" t="s">
        <v>10</v>
      </c>
    </row>
    <row r="391" spans="1:9">
      <c r="A391" s="80">
        <v>45231</v>
      </c>
      <c r="B391">
        <v>4417047</v>
      </c>
      <c r="C391" t="s">
        <v>877</v>
      </c>
      <c r="D391" s="79">
        <v>44454.412604166668</v>
      </c>
      <c r="E391" s="80">
        <v>44728</v>
      </c>
      <c r="F391">
        <v>2021</v>
      </c>
      <c r="G391">
        <v>2022</v>
      </c>
      <c r="H391">
        <v>11000</v>
      </c>
      <c r="I391" t="s">
        <v>10</v>
      </c>
    </row>
    <row r="392" spans="1:9">
      <c r="A392" s="80">
        <v>45231</v>
      </c>
      <c r="B392">
        <v>4618407</v>
      </c>
      <c r="C392" t="s">
        <v>831</v>
      </c>
      <c r="D392" s="79">
        <v>44712.472511574073</v>
      </c>
      <c r="E392" s="80">
        <v>45117</v>
      </c>
      <c r="F392">
        <v>2022</v>
      </c>
      <c r="G392">
        <v>2023</v>
      </c>
      <c r="H392">
        <v>11000</v>
      </c>
      <c r="I392" t="s">
        <v>10</v>
      </c>
    </row>
    <row r="393" spans="1:9">
      <c r="A393" s="80">
        <v>45231</v>
      </c>
      <c r="B393">
        <v>4430020</v>
      </c>
      <c r="C393" t="s">
        <v>794</v>
      </c>
      <c r="D393" s="79">
        <v>44466.563414351855</v>
      </c>
      <c r="E393" s="80">
        <v>44727</v>
      </c>
      <c r="F393">
        <v>2021</v>
      </c>
      <c r="G393">
        <v>2022</v>
      </c>
      <c r="H393">
        <v>18500</v>
      </c>
      <c r="I393" t="s">
        <v>13</v>
      </c>
    </row>
    <row r="394" spans="1:9">
      <c r="A394" s="80">
        <v>45231</v>
      </c>
      <c r="B394">
        <v>4130004</v>
      </c>
      <c r="C394" t="s">
        <v>855</v>
      </c>
      <c r="D394" s="79">
        <v>44082.357615740744</v>
      </c>
      <c r="E394" s="80">
        <v>45099</v>
      </c>
      <c r="F394">
        <v>2020</v>
      </c>
      <c r="G394">
        <v>2023</v>
      </c>
      <c r="H394">
        <v>11000</v>
      </c>
      <c r="I394" t="s">
        <v>10</v>
      </c>
    </row>
    <row r="395" spans="1:9">
      <c r="A395" s="80">
        <v>45231</v>
      </c>
      <c r="B395">
        <v>4499316</v>
      </c>
      <c r="C395" t="s">
        <v>792</v>
      </c>
      <c r="D395" s="79">
        <v>44553.41810185185</v>
      </c>
      <c r="E395" s="80">
        <v>45142</v>
      </c>
      <c r="F395">
        <v>2021</v>
      </c>
      <c r="G395">
        <v>2023</v>
      </c>
      <c r="H395">
        <v>11000</v>
      </c>
      <c r="I395" t="s">
        <v>10</v>
      </c>
    </row>
    <row r="396" spans="1:9">
      <c r="A396" s="80">
        <v>45231</v>
      </c>
      <c r="B396">
        <v>5014059</v>
      </c>
      <c r="C396" t="s">
        <v>1801</v>
      </c>
      <c r="D396" s="79">
        <v>45162.469664351855</v>
      </c>
      <c r="E396" s="80">
        <v>45232</v>
      </c>
      <c r="F396">
        <v>2023</v>
      </c>
      <c r="G396">
        <v>2023</v>
      </c>
      <c r="H396">
        <v>18500</v>
      </c>
      <c r="I396" t="s">
        <v>13</v>
      </c>
    </row>
    <row r="397" spans="1:9">
      <c r="A397" s="80">
        <v>45231</v>
      </c>
      <c r="B397">
        <v>4725133</v>
      </c>
      <c r="C397" t="s">
        <v>796</v>
      </c>
      <c r="D397" s="79">
        <v>44846.503009259257</v>
      </c>
      <c r="E397" s="80">
        <v>44965</v>
      </c>
      <c r="F397">
        <v>2022</v>
      </c>
      <c r="G397">
        <v>2022</v>
      </c>
      <c r="H397">
        <v>11000</v>
      </c>
      <c r="I397" t="s">
        <v>10</v>
      </c>
    </row>
    <row r="398" spans="1:9">
      <c r="A398" s="80">
        <v>45231</v>
      </c>
      <c r="B398">
        <v>4813502</v>
      </c>
      <c r="C398" t="s">
        <v>810</v>
      </c>
      <c r="D398" s="79">
        <v>45008.512384259258</v>
      </c>
      <c r="E398" s="80">
        <v>45107</v>
      </c>
      <c r="F398">
        <v>2022</v>
      </c>
      <c r="G398">
        <v>2023</v>
      </c>
      <c r="H398">
        <v>11000</v>
      </c>
      <c r="I398" t="s">
        <v>10</v>
      </c>
    </row>
    <row r="399" spans="1:9">
      <c r="A399" s="80">
        <v>45231</v>
      </c>
      <c r="B399">
        <v>4703174</v>
      </c>
      <c r="C399" t="s">
        <v>1680</v>
      </c>
      <c r="D399" s="79">
        <v>44818.485023148147</v>
      </c>
      <c r="E399" s="80">
        <v>45196</v>
      </c>
      <c r="F399">
        <v>2022</v>
      </c>
      <c r="G399">
        <v>2023</v>
      </c>
      <c r="H399">
        <v>11000</v>
      </c>
      <c r="I399" t="s">
        <v>10</v>
      </c>
    </row>
    <row r="400" spans="1:9">
      <c r="A400" s="80">
        <v>45231</v>
      </c>
      <c r="B400">
        <v>4624411</v>
      </c>
      <c r="C400" t="s">
        <v>768</v>
      </c>
      <c r="D400" s="79">
        <v>44719.427916666667</v>
      </c>
      <c r="E400" s="80">
        <v>45036</v>
      </c>
      <c r="F400">
        <v>2022</v>
      </c>
      <c r="G400">
        <v>2022</v>
      </c>
      <c r="H400">
        <v>12000</v>
      </c>
      <c r="I400" t="s">
        <v>9</v>
      </c>
    </row>
    <row r="401" spans="1:9">
      <c r="A401" s="80">
        <v>45231</v>
      </c>
      <c r="B401">
        <v>4296221</v>
      </c>
      <c r="C401" t="s">
        <v>814</v>
      </c>
      <c r="D401" s="79">
        <v>44428.656076388892</v>
      </c>
      <c r="E401" s="80">
        <v>44806</v>
      </c>
      <c r="F401">
        <v>2021</v>
      </c>
      <c r="G401">
        <v>2022</v>
      </c>
      <c r="H401">
        <v>12000</v>
      </c>
      <c r="I401" t="s">
        <v>9</v>
      </c>
    </row>
    <row r="402" spans="1:9">
      <c r="A402" s="80">
        <v>45231</v>
      </c>
      <c r="B402">
        <v>4492928</v>
      </c>
      <c r="C402" t="s">
        <v>820</v>
      </c>
      <c r="D402" s="79">
        <v>44617.585625</v>
      </c>
      <c r="E402" s="80">
        <v>45076</v>
      </c>
      <c r="F402">
        <v>2021</v>
      </c>
      <c r="G402">
        <v>2023</v>
      </c>
      <c r="H402">
        <v>14000</v>
      </c>
      <c r="I402" t="s">
        <v>12</v>
      </c>
    </row>
    <row r="403" spans="1:9">
      <c r="A403" s="80">
        <v>45231</v>
      </c>
      <c r="B403">
        <v>4412803</v>
      </c>
      <c r="C403" t="s">
        <v>772</v>
      </c>
      <c r="D403" s="79">
        <v>44441.427881944444</v>
      </c>
      <c r="E403" s="80">
        <v>44707</v>
      </c>
      <c r="F403">
        <v>2021</v>
      </c>
      <c r="G403">
        <v>2022</v>
      </c>
      <c r="H403">
        <v>11000</v>
      </c>
      <c r="I403" t="s">
        <v>10</v>
      </c>
    </row>
    <row r="404" spans="1:9">
      <c r="A404" s="80">
        <v>45231</v>
      </c>
      <c r="B404">
        <v>4154013</v>
      </c>
      <c r="C404" t="s">
        <v>816</v>
      </c>
      <c r="D404" s="79">
        <v>44111.478900462964</v>
      </c>
      <c r="E404" s="80">
        <v>44705</v>
      </c>
      <c r="F404">
        <v>2020</v>
      </c>
      <c r="G404">
        <v>2022</v>
      </c>
      <c r="H404">
        <v>18500</v>
      </c>
      <c r="I404" t="s">
        <v>13</v>
      </c>
    </row>
    <row r="405" spans="1:9">
      <c r="A405" s="80">
        <v>45231</v>
      </c>
      <c r="B405">
        <v>4636931</v>
      </c>
      <c r="C405" t="s">
        <v>766</v>
      </c>
      <c r="D405" s="79">
        <v>44734.350844907407</v>
      </c>
      <c r="E405" s="80">
        <v>45153</v>
      </c>
      <c r="F405">
        <v>2022</v>
      </c>
      <c r="G405">
        <v>2023</v>
      </c>
      <c r="H405">
        <v>12000</v>
      </c>
      <c r="I405" t="s">
        <v>9</v>
      </c>
    </row>
    <row r="406" spans="1:9">
      <c r="A406" s="80">
        <v>45231</v>
      </c>
      <c r="B406">
        <v>4058742</v>
      </c>
      <c r="C406" t="s">
        <v>818</v>
      </c>
      <c r="D406" s="79">
        <v>44039.584560185183</v>
      </c>
      <c r="E406" s="80">
        <v>44447</v>
      </c>
      <c r="F406">
        <v>2020</v>
      </c>
      <c r="G406">
        <v>2021</v>
      </c>
      <c r="H406">
        <v>11000</v>
      </c>
      <c r="I406" t="s">
        <v>10</v>
      </c>
    </row>
    <row r="407" spans="1:9">
      <c r="A407" s="80">
        <v>45231</v>
      </c>
      <c r="B407">
        <v>4568102</v>
      </c>
      <c r="C407" t="s">
        <v>798</v>
      </c>
      <c r="D407" s="79">
        <v>44644.552858796298</v>
      </c>
      <c r="E407" s="80">
        <v>44886</v>
      </c>
      <c r="F407">
        <v>2021</v>
      </c>
      <c r="G407">
        <v>2022</v>
      </c>
      <c r="H407">
        <v>18500</v>
      </c>
      <c r="I407" t="s">
        <v>13</v>
      </c>
    </row>
    <row r="408" spans="1:9">
      <c r="A408" s="80">
        <v>45231</v>
      </c>
      <c r="B408">
        <v>4774457</v>
      </c>
      <c r="C408" t="s">
        <v>764</v>
      </c>
      <c r="D408" s="79">
        <v>44904.52715277778</v>
      </c>
      <c r="E408" s="80">
        <v>44980</v>
      </c>
      <c r="F408">
        <v>2022</v>
      </c>
      <c r="G408">
        <v>2022</v>
      </c>
      <c r="H408">
        <v>18500</v>
      </c>
      <c r="I408" t="s">
        <v>13</v>
      </c>
    </row>
    <row r="409" spans="1:9">
      <c r="A409" s="80">
        <v>45231</v>
      </c>
      <c r="B409">
        <v>3998799</v>
      </c>
      <c r="C409" t="s">
        <v>806</v>
      </c>
      <c r="D409" s="79">
        <v>43871.499826388892</v>
      </c>
      <c r="E409" s="80">
        <v>44292</v>
      </c>
      <c r="F409">
        <v>2019</v>
      </c>
      <c r="G409">
        <v>2020</v>
      </c>
      <c r="H409">
        <v>11000</v>
      </c>
      <c r="I409" t="s">
        <v>10</v>
      </c>
    </row>
    <row r="410" spans="1:9">
      <c r="A410" s="80">
        <v>45231</v>
      </c>
      <c r="B410">
        <v>4056872</v>
      </c>
      <c r="C410" t="s">
        <v>785</v>
      </c>
      <c r="D410" s="79">
        <v>43959.536666666667</v>
      </c>
      <c r="E410" s="80">
        <v>44960</v>
      </c>
      <c r="F410">
        <v>2020</v>
      </c>
      <c r="G410">
        <v>2022</v>
      </c>
      <c r="H410">
        <v>14000</v>
      </c>
      <c r="I410" t="s">
        <v>12</v>
      </c>
    </row>
    <row r="411" spans="1:9">
      <c r="A411" s="80">
        <v>45231</v>
      </c>
      <c r="B411">
        <v>4727852</v>
      </c>
      <c r="C411" t="s">
        <v>781</v>
      </c>
      <c r="D411" s="79">
        <v>44848.596342592595</v>
      </c>
      <c r="E411" s="80">
        <v>44855</v>
      </c>
      <c r="F411">
        <v>2022</v>
      </c>
      <c r="G411">
        <v>2022</v>
      </c>
      <c r="H411">
        <v>12500</v>
      </c>
      <c r="I411" t="s">
        <v>14</v>
      </c>
    </row>
    <row r="412" spans="1:9">
      <c r="A412" s="80">
        <v>45231</v>
      </c>
      <c r="B412">
        <v>4820971</v>
      </c>
      <c r="C412" t="s">
        <v>777</v>
      </c>
      <c r="D412" s="79">
        <v>44965.588275462964</v>
      </c>
      <c r="E412" s="80">
        <v>45079</v>
      </c>
      <c r="F412">
        <v>2022</v>
      </c>
      <c r="G412">
        <v>2023</v>
      </c>
      <c r="H412">
        <v>12000</v>
      </c>
      <c r="I412" t="s">
        <v>9</v>
      </c>
    </row>
    <row r="413" spans="1:9">
      <c r="A413" s="80">
        <v>45231</v>
      </c>
      <c r="B413">
        <v>4443064</v>
      </c>
      <c r="C413" t="s">
        <v>824</v>
      </c>
      <c r="D413" s="79">
        <v>44481.718946759262</v>
      </c>
      <c r="E413" s="80">
        <v>44866</v>
      </c>
      <c r="F413">
        <v>2021</v>
      </c>
      <c r="G413">
        <v>2022</v>
      </c>
      <c r="H413">
        <v>13500</v>
      </c>
      <c r="I413" t="s">
        <v>15</v>
      </c>
    </row>
    <row r="414" spans="1:9">
      <c r="A414" s="80">
        <v>45231</v>
      </c>
      <c r="B414">
        <v>4562349</v>
      </c>
      <c r="C414" t="s">
        <v>770</v>
      </c>
      <c r="D414" s="79">
        <v>44672.442557870374</v>
      </c>
      <c r="E414" s="80">
        <v>44910</v>
      </c>
      <c r="F414">
        <v>2021</v>
      </c>
      <c r="G414">
        <v>2022</v>
      </c>
      <c r="H414">
        <v>11000</v>
      </c>
      <c r="I414" t="s">
        <v>10</v>
      </c>
    </row>
    <row r="415" spans="1:9">
      <c r="A415" s="80">
        <v>45231</v>
      </c>
      <c r="B415">
        <v>4095963</v>
      </c>
      <c r="C415" t="s">
        <v>779</v>
      </c>
      <c r="D415" s="79">
        <v>44034.594490740739</v>
      </c>
      <c r="E415" s="80">
        <v>44082</v>
      </c>
      <c r="F415">
        <v>2020</v>
      </c>
      <c r="G415">
        <v>2020</v>
      </c>
      <c r="H415">
        <v>11000</v>
      </c>
      <c r="I415" t="s">
        <v>10</v>
      </c>
    </row>
    <row r="416" spans="1:9">
      <c r="A416" s="80">
        <v>45231</v>
      </c>
      <c r="B416">
        <v>4750748</v>
      </c>
      <c r="C416" t="s">
        <v>786</v>
      </c>
      <c r="D416" s="79">
        <v>44889.56554398148</v>
      </c>
      <c r="E416" s="80">
        <v>44978</v>
      </c>
      <c r="F416">
        <v>2022</v>
      </c>
      <c r="G416">
        <v>2022</v>
      </c>
      <c r="H416">
        <v>11000</v>
      </c>
      <c r="I416" t="s">
        <v>10</v>
      </c>
    </row>
    <row r="417" spans="1:9">
      <c r="A417" s="80">
        <v>45231</v>
      </c>
      <c r="B417">
        <v>4448407</v>
      </c>
      <c r="C417" t="s">
        <v>822</v>
      </c>
      <c r="D417" s="79">
        <v>44490.540844907409</v>
      </c>
      <c r="E417" s="80">
        <v>44867</v>
      </c>
      <c r="F417">
        <v>2021</v>
      </c>
      <c r="G417">
        <v>2022</v>
      </c>
      <c r="H417">
        <v>11000</v>
      </c>
      <c r="I417" t="s">
        <v>10</v>
      </c>
    </row>
    <row r="418" spans="1:9">
      <c r="A418" s="80">
        <v>45231</v>
      </c>
      <c r="B418">
        <v>4934438</v>
      </c>
      <c r="C418" t="s">
        <v>788</v>
      </c>
      <c r="D418" s="79">
        <v>45083.551874999997</v>
      </c>
      <c r="E418" s="80">
        <v>45120</v>
      </c>
      <c r="F418">
        <v>2023</v>
      </c>
      <c r="G418">
        <v>2023</v>
      </c>
      <c r="H418">
        <v>13000</v>
      </c>
      <c r="I418" t="s">
        <v>2</v>
      </c>
    </row>
    <row r="419" spans="1:9">
      <c r="A419" s="80">
        <v>45231</v>
      </c>
      <c r="B419">
        <v>4237069</v>
      </c>
      <c r="C419" t="s">
        <v>804</v>
      </c>
      <c r="D419" s="79">
        <v>44235.486168981479</v>
      </c>
      <c r="E419" s="80">
        <v>44816</v>
      </c>
      <c r="F419">
        <v>2020</v>
      </c>
      <c r="G419">
        <v>2022</v>
      </c>
      <c r="H419">
        <v>11000</v>
      </c>
      <c r="I419" t="s">
        <v>10</v>
      </c>
    </row>
    <row r="420" spans="1:9">
      <c r="A420" s="80">
        <v>45231</v>
      </c>
      <c r="B420">
        <v>3078800</v>
      </c>
      <c r="C420" t="s">
        <v>808</v>
      </c>
      <c r="D420" s="79">
        <v>42762.450821759259</v>
      </c>
      <c r="E420" s="80">
        <v>43319</v>
      </c>
      <c r="F420">
        <v>2016</v>
      </c>
      <c r="G420">
        <v>2018</v>
      </c>
      <c r="H420">
        <v>11000</v>
      </c>
      <c r="I420" t="s">
        <v>10</v>
      </c>
    </row>
    <row r="421" spans="1:9">
      <c r="A421" s="80">
        <v>45231</v>
      </c>
      <c r="B421">
        <v>3746522</v>
      </c>
      <c r="C421" t="s">
        <v>774</v>
      </c>
      <c r="D421" s="79">
        <v>43566.463113425925</v>
      </c>
      <c r="E421" s="80">
        <v>43782</v>
      </c>
      <c r="F421">
        <v>2018</v>
      </c>
      <c r="G421">
        <v>2019</v>
      </c>
      <c r="H421">
        <v>11000</v>
      </c>
      <c r="I421" t="s">
        <v>10</v>
      </c>
    </row>
    <row r="422" spans="1:9">
      <c r="A422" s="80">
        <v>45231</v>
      </c>
      <c r="B422">
        <v>4355170</v>
      </c>
      <c r="C422" t="s">
        <v>802</v>
      </c>
      <c r="D422" s="79">
        <v>44372.543692129628</v>
      </c>
      <c r="E422" s="80">
        <v>44826</v>
      </c>
      <c r="F422">
        <v>2021</v>
      </c>
      <c r="G422">
        <v>2022</v>
      </c>
      <c r="H422">
        <v>11000</v>
      </c>
      <c r="I422" t="s">
        <v>10</v>
      </c>
    </row>
    <row r="423" spans="1:9">
      <c r="A423" s="80">
        <v>45231</v>
      </c>
      <c r="B423">
        <v>4462145</v>
      </c>
      <c r="C423" t="s">
        <v>800</v>
      </c>
      <c r="D423" s="79">
        <v>44508.462442129632</v>
      </c>
      <c r="E423" s="80">
        <v>44981</v>
      </c>
      <c r="F423">
        <v>2021</v>
      </c>
      <c r="G423">
        <v>2022</v>
      </c>
      <c r="H423">
        <v>11000</v>
      </c>
      <c r="I423" t="s">
        <v>10</v>
      </c>
    </row>
    <row r="424" spans="1:9">
      <c r="A424" s="80">
        <v>45231</v>
      </c>
      <c r="B424">
        <v>4588826</v>
      </c>
      <c r="C424" t="s">
        <v>812</v>
      </c>
      <c r="D424" s="79">
        <v>44721.582604166666</v>
      </c>
      <c r="E424" s="80">
        <v>44901</v>
      </c>
      <c r="F424">
        <v>2022</v>
      </c>
      <c r="G424">
        <v>2022</v>
      </c>
      <c r="H424">
        <v>11000</v>
      </c>
      <c r="I424" t="s">
        <v>10</v>
      </c>
    </row>
    <row r="425" spans="1:9">
      <c r="A425" s="80">
        <v>45231</v>
      </c>
      <c r="B425">
        <v>4597461</v>
      </c>
      <c r="C425" t="s">
        <v>744</v>
      </c>
      <c r="D425" s="79">
        <v>44802.457013888888</v>
      </c>
      <c r="E425" s="80">
        <v>44973</v>
      </c>
      <c r="F425">
        <v>2022</v>
      </c>
      <c r="G425">
        <v>2022</v>
      </c>
      <c r="H425">
        <v>18500</v>
      </c>
      <c r="I425" t="s">
        <v>13</v>
      </c>
    </row>
    <row r="426" spans="1:9">
      <c r="A426" s="80">
        <v>45231</v>
      </c>
      <c r="B426">
        <v>4487277</v>
      </c>
      <c r="C426" t="s">
        <v>1802</v>
      </c>
      <c r="D426" s="79">
        <v>44546.538969907408</v>
      </c>
      <c r="E426" s="80">
        <v>45240</v>
      </c>
      <c r="F426">
        <v>2021</v>
      </c>
      <c r="G426">
        <v>2023</v>
      </c>
      <c r="H426">
        <v>12000</v>
      </c>
      <c r="I426" t="s">
        <v>9</v>
      </c>
    </row>
    <row r="427" spans="1:9">
      <c r="A427" s="80">
        <v>45231</v>
      </c>
      <c r="B427">
        <v>4850949</v>
      </c>
      <c r="C427" t="s">
        <v>1682</v>
      </c>
      <c r="D427" s="79">
        <v>45009.617152777777</v>
      </c>
      <c r="E427" s="80">
        <v>45187</v>
      </c>
      <c r="F427">
        <v>2022</v>
      </c>
      <c r="G427">
        <v>2023</v>
      </c>
      <c r="H427">
        <v>11000</v>
      </c>
      <c r="I427" t="s">
        <v>10</v>
      </c>
    </row>
    <row r="428" spans="1:9">
      <c r="A428" s="80">
        <v>45231</v>
      </c>
      <c r="B428">
        <v>4272094</v>
      </c>
      <c r="C428" t="s">
        <v>718</v>
      </c>
      <c r="D428" s="79">
        <v>44295.68540509259</v>
      </c>
      <c r="E428" s="80">
        <v>44357</v>
      </c>
      <c r="F428">
        <v>2020</v>
      </c>
      <c r="G428">
        <v>2021</v>
      </c>
      <c r="H428">
        <v>11000</v>
      </c>
      <c r="I428" t="s">
        <v>10</v>
      </c>
    </row>
    <row r="429" spans="1:9">
      <c r="A429" s="80">
        <v>45231</v>
      </c>
      <c r="B429">
        <v>4413837</v>
      </c>
      <c r="C429" t="s">
        <v>1803</v>
      </c>
      <c r="D429" s="79">
        <v>44473.449918981481</v>
      </c>
      <c r="E429" s="80">
        <v>45223</v>
      </c>
      <c r="F429">
        <v>2021</v>
      </c>
      <c r="G429">
        <v>2023</v>
      </c>
      <c r="H429">
        <v>11000</v>
      </c>
      <c r="I429" t="s">
        <v>10</v>
      </c>
    </row>
    <row r="430" spans="1:9">
      <c r="A430" s="80">
        <v>45231</v>
      </c>
      <c r="B430">
        <v>4197795</v>
      </c>
      <c r="C430" t="s">
        <v>728</v>
      </c>
      <c r="D430" s="79">
        <v>44165.466516203705</v>
      </c>
      <c r="E430" s="80">
        <v>44721</v>
      </c>
      <c r="F430">
        <v>2020</v>
      </c>
      <c r="G430">
        <v>2022</v>
      </c>
      <c r="H430">
        <v>14000</v>
      </c>
      <c r="I430" t="s">
        <v>12</v>
      </c>
    </row>
    <row r="431" spans="1:9">
      <c r="A431" s="80">
        <v>45231</v>
      </c>
      <c r="B431">
        <v>4501686</v>
      </c>
      <c r="C431" t="s">
        <v>754</v>
      </c>
      <c r="D431" s="79">
        <v>44560.400497685187</v>
      </c>
      <c r="E431" s="80">
        <v>45160</v>
      </c>
      <c r="F431">
        <v>2021</v>
      </c>
      <c r="G431">
        <v>2023</v>
      </c>
      <c r="H431">
        <v>11000</v>
      </c>
      <c r="I431" t="s">
        <v>10</v>
      </c>
    </row>
    <row r="432" spans="1:9">
      <c r="A432" s="80">
        <v>45231</v>
      </c>
      <c r="B432">
        <v>4776005</v>
      </c>
      <c r="C432" t="s">
        <v>724</v>
      </c>
      <c r="D432" s="79">
        <v>44908.378599537034</v>
      </c>
      <c r="E432" s="80">
        <v>45058</v>
      </c>
      <c r="F432">
        <v>2022</v>
      </c>
      <c r="G432">
        <v>2023</v>
      </c>
      <c r="H432">
        <v>12000</v>
      </c>
      <c r="I432" t="s">
        <v>9</v>
      </c>
    </row>
    <row r="433" spans="1:9">
      <c r="A433" s="80">
        <v>45231</v>
      </c>
      <c r="B433">
        <v>4581906</v>
      </c>
      <c r="C433" t="s">
        <v>750</v>
      </c>
      <c r="D433" s="79">
        <v>44662.647696759261</v>
      </c>
      <c r="E433" s="80">
        <v>45128</v>
      </c>
      <c r="F433">
        <v>2021</v>
      </c>
      <c r="G433">
        <v>2023</v>
      </c>
      <c r="H433">
        <v>11500</v>
      </c>
      <c r="I433" t="s">
        <v>4</v>
      </c>
    </row>
    <row r="434" spans="1:9">
      <c r="A434" s="80">
        <v>45231</v>
      </c>
      <c r="B434">
        <v>4742800</v>
      </c>
      <c r="C434" t="s">
        <v>1804</v>
      </c>
      <c r="D434" s="79">
        <v>44866.800625000003</v>
      </c>
      <c r="E434" s="80">
        <v>45204</v>
      </c>
      <c r="F434">
        <v>2022</v>
      </c>
      <c r="G434">
        <v>2023</v>
      </c>
      <c r="H434">
        <v>12500</v>
      </c>
      <c r="I434" t="s">
        <v>14</v>
      </c>
    </row>
    <row r="435" spans="1:9">
      <c r="A435" s="80">
        <v>45231</v>
      </c>
      <c r="B435">
        <v>4752702</v>
      </c>
      <c r="C435" t="s">
        <v>742</v>
      </c>
      <c r="D435" s="79">
        <v>44907.424976851849</v>
      </c>
      <c r="E435" s="80">
        <v>45120</v>
      </c>
      <c r="F435">
        <v>2022</v>
      </c>
      <c r="G435">
        <v>2023</v>
      </c>
      <c r="H435">
        <v>12000</v>
      </c>
      <c r="I435" t="s">
        <v>9</v>
      </c>
    </row>
    <row r="436" spans="1:9">
      <c r="A436" s="80">
        <v>45231</v>
      </c>
      <c r="B436">
        <v>4108254</v>
      </c>
      <c r="C436" t="s">
        <v>762</v>
      </c>
      <c r="D436" s="79">
        <v>44048.5778125</v>
      </c>
      <c r="E436" s="80">
        <v>44350</v>
      </c>
      <c r="F436">
        <v>2020</v>
      </c>
      <c r="G436">
        <v>2021</v>
      </c>
      <c r="H436">
        <v>11000</v>
      </c>
      <c r="I436" t="s">
        <v>10</v>
      </c>
    </row>
    <row r="437" spans="1:9">
      <c r="A437" s="80">
        <v>45231</v>
      </c>
      <c r="B437">
        <v>4530290</v>
      </c>
      <c r="C437" t="s">
        <v>752</v>
      </c>
      <c r="D437" s="79">
        <v>44596.360567129632</v>
      </c>
      <c r="E437" s="80">
        <v>45121</v>
      </c>
      <c r="F437">
        <v>2021</v>
      </c>
      <c r="G437">
        <v>2023</v>
      </c>
      <c r="H437">
        <v>12000</v>
      </c>
      <c r="I437" t="s">
        <v>9</v>
      </c>
    </row>
    <row r="438" spans="1:9">
      <c r="A438" s="80">
        <v>45231</v>
      </c>
      <c r="B438">
        <v>4671210</v>
      </c>
      <c r="C438" t="s">
        <v>732</v>
      </c>
      <c r="D438" s="79">
        <v>44777.658391203702</v>
      </c>
      <c r="E438" s="80">
        <v>45140</v>
      </c>
      <c r="F438">
        <v>2022</v>
      </c>
      <c r="G438">
        <v>2023</v>
      </c>
      <c r="H438">
        <v>11000</v>
      </c>
      <c r="I438" t="s">
        <v>10</v>
      </c>
    </row>
    <row r="439" spans="1:9">
      <c r="A439" s="80">
        <v>45231</v>
      </c>
      <c r="B439">
        <v>4730561</v>
      </c>
      <c r="C439" t="s">
        <v>730</v>
      </c>
      <c r="D439" s="79">
        <v>44874.623344907406</v>
      </c>
      <c r="E439" s="80">
        <v>45140</v>
      </c>
      <c r="F439">
        <v>2022</v>
      </c>
      <c r="G439">
        <v>2023</v>
      </c>
      <c r="H439">
        <v>11000</v>
      </c>
      <c r="I439" t="s">
        <v>10</v>
      </c>
    </row>
    <row r="440" spans="1:9">
      <c r="A440" s="80">
        <v>45231</v>
      </c>
      <c r="B440">
        <v>4718542</v>
      </c>
      <c r="C440" t="s">
        <v>1684</v>
      </c>
      <c r="D440" s="79">
        <v>44838.434710648151</v>
      </c>
      <c r="E440" s="80">
        <v>45209</v>
      </c>
      <c r="F440">
        <v>2022</v>
      </c>
      <c r="G440">
        <v>2023</v>
      </c>
      <c r="H440">
        <v>11000</v>
      </c>
      <c r="I440" t="s">
        <v>10</v>
      </c>
    </row>
    <row r="441" spans="1:9">
      <c r="A441" s="80">
        <v>45231</v>
      </c>
      <c r="B441">
        <v>4406972</v>
      </c>
      <c r="C441" t="s">
        <v>734</v>
      </c>
      <c r="D441" s="79">
        <v>44531.502291666664</v>
      </c>
      <c r="E441" s="80">
        <v>44607</v>
      </c>
      <c r="F441">
        <v>2021</v>
      </c>
      <c r="G441">
        <v>2021</v>
      </c>
      <c r="H441">
        <v>12000</v>
      </c>
      <c r="I441" t="s">
        <v>9</v>
      </c>
    </row>
    <row r="442" spans="1:9">
      <c r="A442" s="80">
        <v>45231</v>
      </c>
      <c r="B442">
        <v>4160659</v>
      </c>
      <c r="C442" t="s">
        <v>722</v>
      </c>
      <c r="D442" s="79">
        <v>44169.373842592591</v>
      </c>
      <c r="E442" s="80">
        <v>44426</v>
      </c>
      <c r="F442">
        <v>2020</v>
      </c>
      <c r="G442">
        <v>2021</v>
      </c>
      <c r="H442">
        <v>11000</v>
      </c>
      <c r="I442" t="s">
        <v>10</v>
      </c>
    </row>
    <row r="443" spans="1:9">
      <c r="A443" s="80">
        <v>45231</v>
      </c>
      <c r="B443">
        <v>4562344</v>
      </c>
      <c r="C443" t="s">
        <v>726</v>
      </c>
      <c r="D443" s="79">
        <v>44806.521990740737</v>
      </c>
      <c r="E443" s="80">
        <v>45055</v>
      </c>
      <c r="F443">
        <v>2022</v>
      </c>
      <c r="G443">
        <v>2023</v>
      </c>
      <c r="H443">
        <v>11000</v>
      </c>
      <c r="I443" t="s">
        <v>10</v>
      </c>
    </row>
    <row r="444" spans="1:9">
      <c r="A444" s="80">
        <v>45231</v>
      </c>
      <c r="B444">
        <v>4260213</v>
      </c>
      <c r="C444" t="s">
        <v>736</v>
      </c>
      <c r="D444" s="79">
        <v>44245.631840277776</v>
      </c>
      <c r="E444" s="80">
        <v>44650</v>
      </c>
      <c r="F444">
        <v>2020</v>
      </c>
      <c r="G444">
        <v>2021</v>
      </c>
      <c r="H444">
        <v>11000</v>
      </c>
      <c r="I444" t="s">
        <v>10</v>
      </c>
    </row>
    <row r="445" spans="1:9">
      <c r="A445" s="80">
        <v>45231</v>
      </c>
      <c r="B445">
        <v>4594543</v>
      </c>
      <c r="C445" t="s">
        <v>758</v>
      </c>
      <c r="D445" s="79">
        <v>44680.484571759262</v>
      </c>
      <c r="E445" s="80">
        <v>45120</v>
      </c>
      <c r="F445">
        <v>2021</v>
      </c>
      <c r="G445">
        <v>2023</v>
      </c>
      <c r="H445">
        <v>11000</v>
      </c>
      <c r="I445" t="s">
        <v>10</v>
      </c>
    </row>
    <row r="446" spans="1:9">
      <c r="A446" s="80">
        <v>45231</v>
      </c>
      <c r="B446">
        <v>4207719</v>
      </c>
      <c r="C446" t="s">
        <v>720</v>
      </c>
      <c r="D446" s="79">
        <v>44182.378425925926</v>
      </c>
      <c r="E446" s="80">
        <v>44973</v>
      </c>
      <c r="F446">
        <v>2020</v>
      </c>
      <c r="G446">
        <v>2022</v>
      </c>
      <c r="H446">
        <v>12500</v>
      </c>
      <c r="I446" t="s">
        <v>14</v>
      </c>
    </row>
    <row r="447" spans="1:9">
      <c r="A447" s="80">
        <v>45231</v>
      </c>
      <c r="B447">
        <v>4984947</v>
      </c>
      <c r="C447" t="s">
        <v>1805</v>
      </c>
      <c r="D447" s="79">
        <v>45134.462071759262</v>
      </c>
      <c r="E447" s="80">
        <v>45224</v>
      </c>
      <c r="F447">
        <v>2023</v>
      </c>
      <c r="G447">
        <v>2023</v>
      </c>
      <c r="H447">
        <v>11000</v>
      </c>
      <c r="I447" t="s">
        <v>10</v>
      </c>
    </row>
    <row r="448" spans="1:9">
      <c r="A448" s="80">
        <v>45231</v>
      </c>
      <c r="B448">
        <v>4568274</v>
      </c>
      <c r="C448" t="s">
        <v>738</v>
      </c>
      <c r="D448" s="79">
        <v>44644.607592592591</v>
      </c>
      <c r="E448" s="80">
        <v>44837</v>
      </c>
      <c r="F448">
        <v>2021</v>
      </c>
      <c r="G448">
        <v>2022</v>
      </c>
      <c r="H448">
        <v>12000</v>
      </c>
      <c r="I448" t="s">
        <v>9</v>
      </c>
    </row>
    <row r="449" spans="1:9">
      <c r="A449" s="80">
        <v>45231</v>
      </c>
      <c r="B449">
        <v>4309074</v>
      </c>
      <c r="C449" t="s">
        <v>756</v>
      </c>
      <c r="D449" s="79">
        <v>44306.511041666665</v>
      </c>
      <c r="E449" s="80">
        <v>44887</v>
      </c>
      <c r="F449">
        <v>2020</v>
      </c>
      <c r="G449">
        <v>2022</v>
      </c>
      <c r="H449">
        <v>11000</v>
      </c>
      <c r="I449" t="s">
        <v>10</v>
      </c>
    </row>
    <row r="450" spans="1:9">
      <c r="A450" s="80">
        <v>45231</v>
      </c>
      <c r="B450">
        <v>4703195</v>
      </c>
      <c r="C450" t="s">
        <v>678</v>
      </c>
      <c r="D450" s="79">
        <v>44820.491666666669</v>
      </c>
      <c r="E450" s="80">
        <v>45006</v>
      </c>
      <c r="F450">
        <v>2022</v>
      </c>
      <c r="G450">
        <v>2022</v>
      </c>
      <c r="H450">
        <v>11000</v>
      </c>
      <c r="I450" t="s">
        <v>10</v>
      </c>
    </row>
    <row r="451" spans="1:9">
      <c r="A451" s="80">
        <v>45231</v>
      </c>
      <c r="B451">
        <v>4131238</v>
      </c>
      <c r="C451" t="s">
        <v>698</v>
      </c>
      <c r="D451" s="79">
        <v>44091.496203703704</v>
      </c>
      <c r="E451" s="80">
        <v>44874</v>
      </c>
      <c r="F451">
        <v>2020</v>
      </c>
      <c r="G451">
        <v>2022</v>
      </c>
      <c r="H451">
        <v>18500</v>
      </c>
      <c r="I451" t="s">
        <v>13</v>
      </c>
    </row>
    <row r="452" spans="1:9">
      <c r="A452" s="80">
        <v>45231</v>
      </c>
      <c r="B452">
        <v>4524592</v>
      </c>
      <c r="C452" t="s">
        <v>708</v>
      </c>
      <c r="D452" s="79">
        <v>44589.346342592595</v>
      </c>
      <c r="E452" s="80">
        <v>45169</v>
      </c>
      <c r="F452">
        <v>2021</v>
      </c>
      <c r="G452">
        <v>2023</v>
      </c>
      <c r="H452">
        <v>13000</v>
      </c>
      <c r="I452" t="s">
        <v>2</v>
      </c>
    </row>
    <row r="453" spans="1:9">
      <c r="A453" s="80">
        <v>45231</v>
      </c>
      <c r="B453">
        <v>4458823</v>
      </c>
      <c r="C453" t="s">
        <v>714</v>
      </c>
      <c r="D453" s="79">
        <v>44501.525243055556</v>
      </c>
      <c r="E453" s="80">
        <v>45126</v>
      </c>
      <c r="F453">
        <v>2021</v>
      </c>
      <c r="G453">
        <v>2023</v>
      </c>
      <c r="H453">
        <v>11000</v>
      </c>
      <c r="I453" t="s">
        <v>10</v>
      </c>
    </row>
    <row r="454" spans="1:9">
      <c r="A454" s="80">
        <v>45231</v>
      </c>
      <c r="B454">
        <v>4607844</v>
      </c>
      <c r="C454" t="s">
        <v>690</v>
      </c>
      <c r="D454" s="79">
        <v>44825.385104166664</v>
      </c>
      <c r="E454" s="80">
        <v>45086</v>
      </c>
      <c r="F454">
        <v>2022</v>
      </c>
      <c r="G454">
        <v>2023</v>
      </c>
      <c r="H454">
        <v>11000</v>
      </c>
      <c r="I454" t="s">
        <v>10</v>
      </c>
    </row>
    <row r="455" spans="1:9">
      <c r="A455" s="80">
        <v>45231</v>
      </c>
      <c r="B455">
        <v>4662424</v>
      </c>
      <c r="C455" t="s">
        <v>674</v>
      </c>
      <c r="D455" s="79">
        <v>44806.516481481478</v>
      </c>
      <c r="E455" s="80">
        <v>45072</v>
      </c>
      <c r="F455">
        <v>2022</v>
      </c>
      <c r="G455">
        <v>2023</v>
      </c>
      <c r="H455">
        <v>11000</v>
      </c>
      <c r="I455" t="s">
        <v>10</v>
      </c>
    </row>
    <row r="456" spans="1:9">
      <c r="A456" s="80">
        <v>45231</v>
      </c>
      <c r="B456">
        <v>4412591</v>
      </c>
      <c r="C456" t="s">
        <v>692</v>
      </c>
      <c r="D456" s="79">
        <v>44441.352071759262</v>
      </c>
      <c r="E456" s="80">
        <v>45015</v>
      </c>
      <c r="F456">
        <v>2021</v>
      </c>
      <c r="G456">
        <v>2022</v>
      </c>
      <c r="H456">
        <v>11000</v>
      </c>
      <c r="I456" t="s">
        <v>10</v>
      </c>
    </row>
    <row r="457" spans="1:9">
      <c r="A457" s="80">
        <v>45231</v>
      </c>
      <c r="B457">
        <v>4541952</v>
      </c>
      <c r="C457" t="s">
        <v>676</v>
      </c>
      <c r="D457" s="79">
        <v>44616.450740740744</v>
      </c>
      <c r="E457" s="80">
        <v>45160</v>
      </c>
      <c r="F457">
        <v>2021</v>
      </c>
      <c r="G457">
        <v>2023</v>
      </c>
      <c r="H457">
        <v>11000</v>
      </c>
      <c r="I457" t="s">
        <v>10</v>
      </c>
    </row>
    <row r="458" spans="1:9">
      <c r="A458" s="80">
        <v>45231</v>
      </c>
      <c r="B458">
        <v>4283455</v>
      </c>
      <c r="C458" t="s">
        <v>680</v>
      </c>
      <c r="D458" s="79">
        <v>44274.535243055558</v>
      </c>
      <c r="E458" s="80">
        <v>44554</v>
      </c>
      <c r="F458">
        <v>2020</v>
      </c>
      <c r="G458">
        <v>2021</v>
      </c>
      <c r="H458">
        <v>11000</v>
      </c>
      <c r="I458" t="s">
        <v>10</v>
      </c>
    </row>
    <row r="459" spans="1:9">
      <c r="A459" s="80">
        <v>45231</v>
      </c>
      <c r="B459">
        <v>4211936</v>
      </c>
      <c r="C459" t="s">
        <v>682</v>
      </c>
      <c r="D459" s="79">
        <v>44181.624293981484</v>
      </c>
      <c r="E459" s="80">
        <v>44592</v>
      </c>
      <c r="F459">
        <v>2020</v>
      </c>
      <c r="G459">
        <v>2021</v>
      </c>
      <c r="H459">
        <v>18500</v>
      </c>
      <c r="I459" t="s">
        <v>13</v>
      </c>
    </row>
    <row r="460" spans="1:9">
      <c r="A460" s="80">
        <v>45231</v>
      </c>
      <c r="B460">
        <v>4507148</v>
      </c>
      <c r="C460" t="s">
        <v>710</v>
      </c>
      <c r="D460" s="79">
        <v>44568.427083333336</v>
      </c>
      <c r="E460" s="80">
        <v>44903</v>
      </c>
      <c r="F460">
        <v>2021</v>
      </c>
      <c r="G460">
        <v>2022</v>
      </c>
      <c r="H460">
        <v>11000</v>
      </c>
      <c r="I460" t="s">
        <v>10</v>
      </c>
    </row>
    <row r="461" spans="1:9">
      <c r="A461" s="80">
        <v>45231</v>
      </c>
      <c r="B461">
        <v>4354346</v>
      </c>
      <c r="C461" t="s">
        <v>716</v>
      </c>
      <c r="D461" s="79">
        <v>44364.359722222223</v>
      </c>
      <c r="E461" s="80">
        <v>44981</v>
      </c>
      <c r="F461">
        <v>2021</v>
      </c>
      <c r="G461">
        <v>2022</v>
      </c>
      <c r="H461">
        <v>11000</v>
      </c>
      <c r="I461" t="s">
        <v>10</v>
      </c>
    </row>
    <row r="462" spans="1:9">
      <c r="A462" s="80">
        <v>45231</v>
      </c>
      <c r="B462">
        <v>4255367</v>
      </c>
      <c r="C462" t="s">
        <v>702</v>
      </c>
      <c r="D462" s="79">
        <v>44249.587708333333</v>
      </c>
      <c r="E462" s="80">
        <v>44529</v>
      </c>
      <c r="F462">
        <v>2020</v>
      </c>
      <c r="G462">
        <v>2021</v>
      </c>
      <c r="H462">
        <v>11000</v>
      </c>
      <c r="I462" t="s">
        <v>10</v>
      </c>
    </row>
    <row r="463" spans="1:9">
      <c r="A463" s="80">
        <v>45231</v>
      </c>
      <c r="B463">
        <v>4994725</v>
      </c>
      <c r="C463" t="s">
        <v>1806</v>
      </c>
      <c r="D463" s="79">
        <v>45166.408738425926</v>
      </c>
      <c r="E463" s="80">
        <v>45233</v>
      </c>
      <c r="F463">
        <v>2023</v>
      </c>
      <c r="G463">
        <v>2023</v>
      </c>
      <c r="H463">
        <v>11000</v>
      </c>
      <c r="I463" t="s">
        <v>10</v>
      </c>
    </row>
    <row r="464" spans="1:9">
      <c r="A464" s="80">
        <v>45231</v>
      </c>
      <c r="B464">
        <v>4727483</v>
      </c>
      <c r="C464" t="s">
        <v>664</v>
      </c>
      <c r="D464" s="79">
        <v>44852.555219907408</v>
      </c>
      <c r="E464" s="80">
        <v>45007</v>
      </c>
      <c r="F464">
        <v>2022</v>
      </c>
      <c r="G464">
        <v>2022</v>
      </c>
      <c r="H464">
        <v>11500</v>
      </c>
      <c r="I464" t="s">
        <v>4</v>
      </c>
    </row>
    <row r="465" spans="1:9">
      <c r="A465" s="80">
        <v>45231</v>
      </c>
      <c r="B465">
        <v>4490167</v>
      </c>
      <c r="C465" t="s">
        <v>712</v>
      </c>
      <c r="D465" s="79">
        <v>44539.573576388888</v>
      </c>
      <c r="E465" s="80">
        <v>44599</v>
      </c>
      <c r="F465">
        <v>2021</v>
      </c>
      <c r="G465">
        <v>2021</v>
      </c>
      <c r="H465">
        <v>11000</v>
      </c>
      <c r="I465" t="s">
        <v>10</v>
      </c>
    </row>
    <row r="466" spans="1:9">
      <c r="A466" s="80">
        <v>45231</v>
      </c>
      <c r="B466">
        <v>4848625</v>
      </c>
      <c r="C466" t="s">
        <v>684</v>
      </c>
      <c r="D466" s="79">
        <v>44991.384340277778</v>
      </c>
      <c r="E466" s="80">
        <v>45048</v>
      </c>
      <c r="F466">
        <v>2022</v>
      </c>
      <c r="G466">
        <v>2023</v>
      </c>
      <c r="H466">
        <v>18500</v>
      </c>
      <c r="I466" t="s">
        <v>13</v>
      </c>
    </row>
    <row r="467" spans="1:9">
      <c r="A467" s="80">
        <v>45231</v>
      </c>
      <c r="B467">
        <v>4781243</v>
      </c>
      <c r="C467" t="s">
        <v>706</v>
      </c>
      <c r="D467" s="79">
        <v>44915.305914351855</v>
      </c>
      <c r="E467" s="80">
        <v>44959</v>
      </c>
      <c r="F467">
        <v>2022</v>
      </c>
      <c r="G467">
        <v>2022</v>
      </c>
      <c r="H467">
        <v>11000</v>
      </c>
      <c r="I467" t="s">
        <v>10</v>
      </c>
    </row>
    <row r="468" spans="1:9">
      <c r="A468" s="80">
        <v>45231</v>
      </c>
      <c r="B468">
        <v>4296611</v>
      </c>
      <c r="C468" t="s">
        <v>686</v>
      </c>
      <c r="D468" s="79">
        <v>44295.487025462964</v>
      </c>
      <c r="E468" s="80">
        <v>44805</v>
      </c>
      <c r="F468">
        <v>2020</v>
      </c>
      <c r="G468">
        <v>2022</v>
      </c>
      <c r="H468">
        <v>17500</v>
      </c>
      <c r="I468" t="s">
        <v>11</v>
      </c>
    </row>
    <row r="469" spans="1:9">
      <c r="A469" s="80">
        <v>45231</v>
      </c>
      <c r="B469">
        <v>4562996</v>
      </c>
      <c r="C469" t="s">
        <v>1807</v>
      </c>
      <c r="D469" s="79">
        <v>44655.65996527778</v>
      </c>
      <c r="E469" s="80">
        <v>45222</v>
      </c>
      <c r="F469">
        <v>2021</v>
      </c>
      <c r="G469">
        <v>2023</v>
      </c>
      <c r="H469">
        <v>11000</v>
      </c>
      <c r="I469" t="s">
        <v>10</v>
      </c>
    </row>
    <row r="470" spans="1:9">
      <c r="A470" s="80">
        <v>45231</v>
      </c>
      <c r="B470">
        <v>4538954</v>
      </c>
      <c r="C470" t="s">
        <v>666</v>
      </c>
      <c r="D470" s="79">
        <v>44609.846296296295</v>
      </c>
      <c r="E470" s="80">
        <v>45051</v>
      </c>
      <c r="F470">
        <v>2021</v>
      </c>
      <c r="G470">
        <v>2023</v>
      </c>
      <c r="H470">
        <v>12000</v>
      </c>
      <c r="I470" t="s">
        <v>9</v>
      </c>
    </row>
    <row r="471" spans="1:9">
      <c r="A471" s="80">
        <v>45231</v>
      </c>
      <c r="B471">
        <v>4736412</v>
      </c>
      <c r="C471" t="s">
        <v>688</v>
      </c>
      <c r="D471" s="79">
        <v>44865.64466435185</v>
      </c>
      <c r="E471" s="80">
        <v>45124</v>
      </c>
      <c r="F471">
        <v>2022</v>
      </c>
      <c r="G471">
        <v>2023</v>
      </c>
      <c r="H471">
        <v>11000</v>
      </c>
      <c r="I471" t="s">
        <v>10</v>
      </c>
    </row>
    <row r="472" spans="1:9">
      <c r="A472" s="80">
        <v>45231</v>
      </c>
      <c r="B472">
        <v>4317138</v>
      </c>
      <c r="C472" t="s">
        <v>670</v>
      </c>
      <c r="D472" s="79">
        <v>44321.50472222222</v>
      </c>
      <c r="E472" s="80">
        <v>44461</v>
      </c>
      <c r="F472">
        <v>2021</v>
      </c>
      <c r="G472">
        <v>2021</v>
      </c>
      <c r="H472">
        <v>11000</v>
      </c>
      <c r="I472" t="s">
        <v>10</v>
      </c>
    </row>
    <row r="473" spans="1:9">
      <c r="A473" s="80">
        <v>45231</v>
      </c>
      <c r="B473">
        <v>4363796</v>
      </c>
      <c r="C473" t="s">
        <v>668</v>
      </c>
      <c r="D473" s="79">
        <v>44376.541493055556</v>
      </c>
      <c r="E473" s="80">
        <v>44802</v>
      </c>
      <c r="F473">
        <v>2021</v>
      </c>
      <c r="G473">
        <v>2022</v>
      </c>
      <c r="H473">
        <v>11000</v>
      </c>
      <c r="I473" t="s">
        <v>10</v>
      </c>
    </row>
    <row r="474" spans="1:9">
      <c r="A474" s="80">
        <v>45231</v>
      </c>
      <c r="B474">
        <v>4455229</v>
      </c>
      <c r="C474" t="s">
        <v>636</v>
      </c>
      <c r="D474" s="79">
        <v>44496.45789351852</v>
      </c>
      <c r="E474" s="80">
        <v>44805</v>
      </c>
      <c r="F474">
        <v>2021</v>
      </c>
      <c r="G474">
        <v>2022</v>
      </c>
      <c r="H474">
        <v>11000</v>
      </c>
      <c r="I474" t="s">
        <v>10</v>
      </c>
    </row>
    <row r="475" spans="1:9">
      <c r="A475" s="80">
        <v>45231</v>
      </c>
      <c r="B475">
        <v>4745896</v>
      </c>
      <c r="C475" t="s">
        <v>1686</v>
      </c>
      <c r="D475" s="79">
        <v>44889.479768518519</v>
      </c>
      <c r="E475" s="80">
        <v>45198</v>
      </c>
      <c r="F475">
        <v>2022</v>
      </c>
      <c r="G475">
        <v>2023</v>
      </c>
      <c r="H475">
        <v>11000</v>
      </c>
      <c r="I475" t="s">
        <v>10</v>
      </c>
    </row>
    <row r="476" spans="1:9">
      <c r="A476" s="80">
        <v>45231</v>
      </c>
      <c r="B476">
        <v>4606320</v>
      </c>
      <c r="C476" t="s">
        <v>658</v>
      </c>
      <c r="D476" s="79">
        <v>44694.4919212963</v>
      </c>
      <c r="E476" s="80">
        <v>44903</v>
      </c>
      <c r="F476">
        <v>2022</v>
      </c>
      <c r="G476">
        <v>2022</v>
      </c>
      <c r="H476">
        <v>11000</v>
      </c>
      <c r="I476" t="s">
        <v>10</v>
      </c>
    </row>
    <row r="477" spans="1:9">
      <c r="A477" s="80">
        <v>45231</v>
      </c>
      <c r="B477">
        <v>4793313</v>
      </c>
      <c r="C477" t="s">
        <v>654</v>
      </c>
      <c r="D477" s="79">
        <v>44935.439837962964</v>
      </c>
      <c r="E477" s="80">
        <v>45152</v>
      </c>
      <c r="F477">
        <v>2022</v>
      </c>
      <c r="G477">
        <v>2023</v>
      </c>
      <c r="H477">
        <v>12500</v>
      </c>
      <c r="I477" t="s">
        <v>14</v>
      </c>
    </row>
    <row r="478" spans="1:9">
      <c r="A478" s="80">
        <v>45231</v>
      </c>
      <c r="B478">
        <v>4732084</v>
      </c>
      <c r="C478" t="s">
        <v>1808</v>
      </c>
      <c r="D478" s="79">
        <v>44860.446053240739</v>
      </c>
      <c r="E478" s="80">
        <v>45229</v>
      </c>
      <c r="F478">
        <v>2022</v>
      </c>
      <c r="G478">
        <v>2023</v>
      </c>
      <c r="H478">
        <v>11000</v>
      </c>
      <c r="I478" t="s">
        <v>10</v>
      </c>
    </row>
    <row r="479" spans="1:9">
      <c r="A479" s="80">
        <v>45231</v>
      </c>
      <c r="B479">
        <v>4249242</v>
      </c>
      <c r="C479" t="s">
        <v>638</v>
      </c>
      <c r="D479" s="79">
        <v>44237.436643518522</v>
      </c>
      <c r="E479" s="80">
        <v>44726</v>
      </c>
      <c r="F479">
        <v>2020</v>
      </c>
      <c r="G479">
        <v>2022</v>
      </c>
      <c r="H479">
        <v>11000</v>
      </c>
      <c r="I479" t="s">
        <v>10</v>
      </c>
    </row>
    <row r="480" spans="1:9">
      <c r="A480" s="80">
        <v>45231</v>
      </c>
      <c r="B480">
        <v>4827321</v>
      </c>
      <c r="C480" t="s">
        <v>1688</v>
      </c>
      <c r="D480" s="79">
        <v>44971.619074074071</v>
      </c>
      <c r="E480" s="80">
        <v>45184</v>
      </c>
      <c r="F480">
        <v>2022</v>
      </c>
      <c r="G480">
        <v>2023</v>
      </c>
      <c r="H480">
        <v>12000</v>
      </c>
      <c r="I480" t="s">
        <v>9</v>
      </c>
    </row>
    <row r="481" spans="1:9">
      <c r="A481" s="80">
        <v>45231</v>
      </c>
      <c r="B481">
        <v>4731378</v>
      </c>
      <c r="C481" t="s">
        <v>1694</v>
      </c>
      <c r="D481" s="79">
        <v>44866.661087962966</v>
      </c>
      <c r="E481" s="80">
        <v>45209</v>
      </c>
      <c r="F481">
        <v>2022</v>
      </c>
      <c r="G481">
        <v>2023</v>
      </c>
      <c r="H481">
        <v>11000</v>
      </c>
      <c r="I481" t="s">
        <v>10</v>
      </c>
    </row>
    <row r="482" spans="1:9">
      <c r="A482" s="80">
        <v>45231</v>
      </c>
      <c r="B482">
        <v>4618488</v>
      </c>
      <c r="C482" t="s">
        <v>1696</v>
      </c>
      <c r="D482" s="79">
        <v>44725.571817129632</v>
      </c>
      <c r="E482" s="80">
        <v>45188</v>
      </c>
      <c r="F482">
        <v>2022</v>
      </c>
      <c r="G482">
        <v>2023</v>
      </c>
      <c r="H482">
        <v>11000</v>
      </c>
      <c r="I482" t="s">
        <v>10</v>
      </c>
    </row>
    <row r="483" spans="1:9">
      <c r="A483" s="80">
        <v>45231</v>
      </c>
      <c r="B483">
        <v>4616911</v>
      </c>
      <c r="C483" t="s">
        <v>630</v>
      </c>
      <c r="D483" s="79">
        <v>44710.712187500001</v>
      </c>
      <c r="E483" s="80">
        <v>45058</v>
      </c>
      <c r="F483">
        <v>2022</v>
      </c>
      <c r="G483">
        <v>2023</v>
      </c>
      <c r="H483">
        <v>11000</v>
      </c>
      <c r="I483" t="s">
        <v>10</v>
      </c>
    </row>
    <row r="484" spans="1:9">
      <c r="A484" s="80">
        <v>45231</v>
      </c>
      <c r="B484">
        <v>4236473</v>
      </c>
      <c r="C484" t="s">
        <v>648</v>
      </c>
      <c r="D484" s="79">
        <v>44216.645046296297</v>
      </c>
      <c r="E484" s="80">
        <v>45015</v>
      </c>
      <c r="F484">
        <v>2020</v>
      </c>
      <c r="G484">
        <v>2022</v>
      </c>
      <c r="H484">
        <v>11500</v>
      </c>
      <c r="I484" t="s">
        <v>4</v>
      </c>
    </row>
    <row r="485" spans="1:9">
      <c r="A485" s="80">
        <v>45231</v>
      </c>
      <c r="B485">
        <v>4815751</v>
      </c>
      <c r="C485" t="s">
        <v>1692</v>
      </c>
      <c r="D485" s="79">
        <v>44958.462569444448</v>
      </c>
      <c r="E485" s="80">
        <v>45202</v>
      </c>
      <c r="F485">
        <v>2022</v>
      </c>
      <c r="G485">
        <v>2023</v>
      </c>
      <c r="H485">
        <v>11000</v>
      </c>
      <c r="I485" t="s">
        <v>10</v>
      </c>
    </row>
    <row r="486" spans="1:9">
      <c r="A486" s="80">
        <v>45231</v>
      </c>
      <c r="B486">
        <v>4540945</v>
      </c>
      <c r="C486" t="s">
        <v>660</v>
      </c>
      <c r="D486" s="79">
        <v>44621.592847222222</v>
      </c>
      <c r="E486" s="80">
        <v>44797</v>
      </c>
      <c r="F486">
        <v>2021</v>
      </c>
      <c r="G486">
        <v>2022</v>
      </c>
      <c r="H486">
        <v>11000</v>
      </c>
      <c r="I486" t="s">
        <v>10</v>
      </c>
    </row>
    <row r="487" spans="1:9">
      <c r="A487" s="80">
        <v>45231</v>
      </c>
      <c r="B487">
        <v>4812584</v>
      </c>
      <c r="C487" t="s">
        <v>1809</v>
      </c>
      <c r="D487" s="79">
        <v>44972.40283564815</v>
      </c>
      <c r="E487" s="80">
        <v>45226</v>
      </c>
      <c r="F487">
        <v>2022</v>
      </c>
      <c r="G487">
        <v>2023</v>
      </c>
      <c r="H487">
        <v>12000</v>
      </c>
      <c r="I487" t="s">
        <v>9</v>
      </c>
    </row>
    <row r="488" spans="1:9">
      <c r="A488" s="80">
        <v>45231</v>
      </c>
      <c r="B488">
        <v>4208652</v>
      </c>
      <c r="C488" t="s">
        <v>640</v>
      </c>
      <c r="D488" s="79">
        <v>44176.579560185186</v>
      </c>
      <c r="E488" s="80">
        <v>44336</v>
      </c>
      <c r="F488">
        <v>2020</v>
      </c>
      <c r="G488">
        <v>2021</v>
      </c>
      <c r="H488">
        <v>18500</v>
      </c>
      <c r="I488" t="s">
        <v>13</v>
      </c>
    </row>
    <row r="489" spans="1:9">
      <c r="A489" s="80">
        <v>45231</v>
      </c>
      <c r="B489">
        <v>4403562</v>
      </c>
      <c r="C489" t="s">
        <v>650</v>
      </c>
      <c r="D489" s="79">
        <v>44433.380243055559</v>
      </c>
      <c r="E489" s="80">
        <v>44714</v>
      </c>
      <c r="F489">
        <v>2021</v>
      </c>
      <c r="G489">
        <v>2022</v>
      </c>
      <c r="H489">
        <v>11000</v>
      </c>
      <c r="I489" t="s">
        <v>10</v>
      </c>
    </row>
    <row r="490" spans="1:9">
      <c r="A490" s="80">
        <v>45231</v>
      </c>
      <c r="B490">
        <v>4411097</v>
      </c>
      <c r="C490" t="s">
        <v>646</v>
      </c>
      <c r="D490" s="79">
        <v>44441.50577546296</v>
      </c>
      <c r="E490" s="80">
        <v>45097</v>
      </c>
      <c r="F490">
        <v>2021</v>
      </c>
      <c r="G490">
        <v>2023</v>
      </c>
      <c r="H490">
        <v>12500</v>
      </c>
      <c r="I490" t="s">
        <v>14</v>
      </c>
    </row>
    <row r="491" spans="1:9">
      <c r="A491" s="80">
        <v>45231</v>
      </c>
      <c r="B491">
        <v>4509335</v>
      </c>
      <c r="C491" t="s">
        <v>644</v>
      </c>
      <c r="D491" s="79">
        <v>44580.494837962964</v>
      </c>
      <c r="E491" s="80">
        <v>44847</v>
      </c>
      <c r="F491">
        <v>2021</v>
      </c>
      <c r="G491">
        <v>2022</v>
      </c>
      <c r="H491">
        <v>12500</v>
      </c>
      <c r="I491" t="s">
        <v>14</v>
      </c>
    </row>
    <row r="492" spans="1:9">
      <c r="A492" s="80">
        <v>45231</v>
      </c>
      <c r="B492">
        <v>4883415</v>
      </c>
      <c r="C492" t="s">
        <v>1690</v>
      </c>
      <c r="D492" s="79">
        <v>45028.550995370373</v>
      </c>
      <c r="E492" s="80">
        <v>45191</v>
      </c>
      <c r="F492">
        <v>2022</v>
      </c>
      <c r="G492">
        <v>2023</v>
      </c>
      <c r="H492">
        <v>12000</v>
      </c>
      <c r="I492" t="s">
        <v>9</v>
      </c>
    </row>
    <row r="493" spans="1:9">
      <c r="A493" s="80">
        <v>45231</v>
      </c>
      <c r="B493">
        <v>4497469</v>
      </c>
      <c r="C493" t="s">
        <v>632</v>
      </c>
      <c r="D493" s="79">
        <v>44553.465312499997</v>
      </c>
      <c r="E493" s="80">
        <v>45049</v>
      </c>
      <c r="F493">
        <v>2021</v>
      </c>
      <c r="G493">
        <v>2023</v>
      </c>
      <c r="H493">
        <v>11000</v>
      </c>
      <c r="I493" t="s">
        <v>10</v>
      </c>
    </row>
    <row r="494" spans="1:9">
      <c r="A494" s="80">
        <v>45231</v>
      </c>
      <c r="B494">
        <v>4782980</v>
      </c>
      <c r="C494" t="s">
        <v>656</v>
      </c>
      <c r="D494" s="79">
        <v>44939.43986111111</v>
      </c>
      <c r="E494" s="80">
        <v>45161</v>
      </c>
      <c r="F494">
        <v>2022</v>
      </c>
      <c r="G494">
        <v>2023</v>
      </c>
      <c r="H494">
        <v>11000</v>
      </c>
      <c r="I494" t="s">
        <v>10</v>
      </c>
    </row>
    <row r="495" spans="1:9">
      <c r="A495" s="80">
        <v>45231</v>
      </c>
      <c r="B495">
        <v>3864125</v>
      </c>
      <c r="C495" t="s">
        <v>634</v>
      </c>
      <c r="D495" s="79">
        <v>43718.610069444447</v>
      </c>
      <c r="E495" s="80">
        <v>45169</v>
      </c>
      <c r="F495">
        <v>2019</v>
      </c>
      <c r="G495">
        <v>2023</v>
      </c>
      <c r="H495">
        <v>14000</v>
      </c>
      <c r="I495" t="s">
        <v>12</v>
      </c>
    </row>
    <row r="496" spans="1:9">
      <c r="A496" s="80">
        <v>45231</v>
      </c>
      <c r="B496">
        <v>4704750</v>
      </c>
      <c r="C496" t="s">
        <v>624</v>
      </c>
      <c r="D496" s="79">
        <v>44819.578032407408</v>
      </c>
      <c r="E496" s="80">
        <v>44883</v>
      </c>
      <c r="F496">
        <v>2022</v>
      </c>
      <c r="G496">
        <v>2022</v>
      </c>
      <c r="H496">
        <v>11000</v>
      </c>
      <c r="I496" t="s">
        <v>10</v>
      </c>
    </row>
    <row r="497" spans="1:9">
      <c r="A497" s="80">
        <v>45231</v>
      </c>
      <c r="B497">
        <v>4219836</v>
      </c>
      <c r="C497" t="s">
        <v>618</v>
      </c>
      <c r="D497" s="79">
        <v>44200.518506944441</v>
      </c>
      <c r="E497" s="80">
        <v>44368</v>
      </c>
      <c r="F497">
        <v>2020</v>
      </c>
      <c r="G497">
        <v>2021</v>
      </c>
      <c r="H497">
        <v>11000</v>
      </c>
      <c r="I497" t="s">
        <v>10</v>
      </c>
    </row>
    <row r="498" spans="1:9">
      <c r="A498" s="80">
        <v>45231</v>
      </c>
      <c r="B498">
        <v>4442314</v>
      </c>
      <c r="C498" t="s">
        <v>612</v>
      </c>
      <c r="D498" s="79">
        <v>44481.47084490741</v>
      </c>
      <c r="E498" s="80">
        <v>44508</v>
      </c>
      <c r="F498">
        <v>2021</v>
      </c>
      <c r="G498">
        <v>2021</v>
      </c>
      <c r="H498">
        <v>11000</v>
      </c>
      <c r="I498" t="s">
        <v>10</v>
      </c>
    </row>
    <row r="499" spans="1:9">
      <c r="A499" s="80">
        <v>45231</v>
      </c>
      <c r="B499">
        <v>4690389</v>
      </c>
      <c r="C499" t="s">
        <v>601</v>
      </c>
      <c r="D499" s="79">
        <v>44805.662604166668</v>
      </c>
      <c r="E499" s="80">
        <v>45177</v>
      </c>
      <c r="F499">
        <v>2022</v>
      </c>
      <c r="G499">
        <v>2023</v>
      </c>
      <c r="H499">
        <v>11000</v>
      </c>
      <c r="I499" t="s">
        <v>10</v>
      </c>
    </row>
    <row r="500" spans="1:9">
      <c r="A500" s="80">
        <v>45231</v>
      </c>
      <c r="B500">
        <v>4699080</v>
      </c>
      <c r="C500" t="s">
        <v>608</v>
      </c>
      <c r="D500" s="79">
        <v>44813.435034722221</v>
      </c>
      <c r="E500" s="80">
        <v>45078</v>
      </c>
      <c r="F500">
        <v>2022</v>
      </c>
      <c r="G500">
        <v>2023</v>
      </c>
      <c r="H500">
        <v>18500</v>
      </c>
      <c r="I500" t="s">
        <v>13</v>
      </c>
    </row>
    <row r="501" spans="1:9">
      <c r="A501" s="80">
        <v>45231</v>
      </c>
      <c r="B501">
        <v>4360557</v>
      </c>
      <c r="C501" t="s">
        <v>616</v>
      </c>
      <c r="D501" s="79">
        <v>44371.66201388889</v>
      </c>
      <c r="E501" s="80">
        <v>45076</v>
      </c>
      <c r="F501">
        <v>2021</v>
      </c>
      <c r="G501">
        <v>2023</v>
      </c>
      <c r="H501">
        <v>11500</v>
      </c>
      <c r="I501" t="s">
        <v>4</v>
      </c>
    </row>
    <row r="502" spans="1:9">
      <c r="A502" s="80">
        <v>45231</v>
      </c>
      <c r="B502">
        <v>4245625</v>
      </c>
      <c r="C502" t="s">
        <v>605</v>
      </c>
      <c r="D502" s="79">
        <v>44228.551111111112</v>
      </c>
      <c r="E502" s="80">
        <v>44524</v>
      </c>
      <c r="F502">
        <v>2020</v>
      </c>
      <c r="G502">
        <v>2021</v>
      </c>
      <c r="H502">
        <v>11000</v>
      </c>
      <c r="I502" t="s">
        <v>10</v>
      </c>
    </row>
    <row r="503" spans="1:9">
      <c r="A503" s="80">
        <v>45231</v>
      </c>
      <c r="B503">
        <v>4632857</v>
      </c>
      <c r="C503" t="s">
        <v>610</v>
      </c>
      <c r="D503" s="79">
        <v>44728.514930555553</v>
      </c>
      <c r="E503" s="80">
        <v>45135</v>
      </c>
      <c r="F503">
        <v>2022</v>
      </c>
      <c r="G503">
        <v>2023</v>
      </c>
      <c r="H503">
        <v>12000</v>
      </c>
      <c r="I503" t="s">
        <v>9</v>
      </c>
    </row>
    <row r="504" spans="1:9">
      <c r="A504" s="80">
        <v>45231</v>
      </c>
      <c r="B504">
        <v>4145306</v>
      </c>
      <c r="C504" t="s">
        <v>628</v>
      </c>
      <c r="D504" s="79">
        <v>44154.464814814812</v>
      </c>
      <c r="E504" s="80">
        <v>44309</v>
      </c>
      <c r="F504">
        <v>2020</v>
      </c>
      <c r="G504">
        <v>2020</v>
      </c>
      <c r="H504">
        <v>13500</v>
      </c>
      <c r="I504" t="s">
        <v>15</v>
      </c>
    </row>
    <row r="505" spans="1:9">
      <c r="A505" s="80">
        <v>45231</v>
      </c>
      <c r="B505">
        <v>4702592</v>
      </c>
      <c r="C505" t="s">
        <v>626</v>
      </c>
      <c r="D505" s="79">
        <v>44817.671840277777</v>
      </c>
      <c r="E505" s="80">
        <v>45142</v>
      </c>
      <c r="F505">
        <v>2022</v>
      </c>
      <c r="G505">
        <v>2023</v>
      </c>
      <c r="H505">
        <v>13500</v>
      </c>
      <c r="I505" t="s">
        <v>15</v>
      </c>
    </row>
    <row r="506" spans="1:9">
      <c r="A506" s="80">
        <v>45231</v>
      </c>
      <c r="B506">
        <v>4615282</v>
      </c>
      <c r="C506" t="s">
        <v>603</v>
      </c>
      <c r="D506" s="79">
        <v>44707.432546296295</v>
      </c>
      <c r="E506" s="80">
        <v>45135</v>
      </c>
      <c r="F506">
        <v>2022</v>
      </c>
      <c r="G506">
        <v>2023</v>
      </c>
      <c r="H506">
        <v>12000</v>
      </c>
      <c r="I506" t="s">
        <v>9</v>
      </c>
    </row>
    <row r="507" spans="1:9">
      <c r="A507" s="80">
        <v>45231</v>
      </c>
      <c r="B507">
        <v>4522177</v>
      </c>
      <c r="C507" t="s">
        <v>620</v>
      </c>
      <c r="D507" s="79">
        <v>44586.657048611109</v>
      </c>
      <c r="E507" s="80">
        <v>45175</v>
      </c>
      <c r="F507">
        <v>2021</v>
      </c>
      <c r="G507">
        <v>2023</v>
      </c>
      <c r="H507">
        <v>12500</v>
      </c>
      <c r="I507" t="s">
        <v>14</v>
      </c>
    </row>
    <row r="508" spans="1:9">
      <c r="A508" s="80">
        <v>45231</v>
      </c>
      <c r="B508">
        <v>4218621</v>
      </c>
      <c r="C508" t="s">
        <v>580</v>
      </c>
      <c r="D508" s="79">
        <v>44195.320300925923</v>
      </c>
      <c r="E508" s="80">
        <v>44502</v>
      </c>
      <c r="F508">
        <v>2020</v>
      </c>
      <c r="G508">
        <v>2021</v>
      </c>
      <c r="H508">
        <v>11000</v>
      </c>
      <c r="I508" t="s">
        <v>10</v>
      </c>
    </row>
    <row r="509" spans="1:9">
      <c r="A509" s="80">
        <v>45231</v>
      </c>
      <c r="B509">
        <v>4784464</v>
      </c>
      <c r="C509" t="s">
        <v>614</v>
      </c>
      <c r="D509" s="79">
        <v>44935.474444444444</v>
      </c>
      <c r="E509" s="80">
        <v>45070</v>
      </c>
      <c r="F509">
        <v>2022</v>
      </c>
      <c r="G509">
        <v>2023</v>
      </c>
      <c r="H509">
        <v>11000</v>
      </c>
      <c r="I509" t="s">
        <v>10</v>
      </c>
    </row>
    <row r="510" spans="1:9">
      <c r="A510" s="80">
        <v>45231</v>
      </c>
      <c r="B510">
        <v>4690439</v>
      </c>
      <c r="C510" t="s">
        <v>584</v>
      </c>
      <c r="D510" s="79">
        <v>44805.669537037036</v>
      </c>
      <c r="E510" s="80">
        <v>44911</v>
      </c>
      <c r="F510">
        <v>2022</v>
      </c>
      <c r="G510">
        <v>2022</v>
      </c>
      <c r="H510">
        <v>11500</v>
      </c>
      <c r="I510" t="s">
        <v>4</v>
      </c>
    </row>
    <row r="511" spans="1:9">
      <c r="A511" s="80">
        <v>45231</v>
      </c>
      <c r="B511">
        <v>4177699</v>
      </c>
      <c r="C511" t="s">
        <v>599</v>
      </c>
      <c r="D511" s="79">
        <v>44140.351620370369</v>
      </c>
      <c r="E511" s="80">
        <v>44700</v>
      </c>
      <c r="F511">
        <v>2020</v>
      </c>
      <c r="G511">
        <v>2022</v>
      </c>
      <c r="H511">
        <v>18000</v>
      </c>
      <c r="I511" t="s">
        <v>17</v>
      </c>
    </row>
    <row r="512" spans="1:9">
      <c r="A512" s="80">
        <v>45231</v>
      </c>
      <c r="B512">
        <v>4658623</v>
      </c>
      <c r="C512" t="s">
        <v>587</v>
      </c>
      <c r="D512" s="79">
        <v>44769.419791666667</v>
      </c>
      <c r="E512" s="80">
        <v>45058</v>
      </c>
      <c r="F512">
        <v>2022</v>
      </c>
      <c r="G512">
        <v>2023</v>
      </c>
      <c r="H512">
        <v>11000</v>
      </c>
      <c r="I512" t="s">
        <v>10</v>
      </c>
    </row>
    <row r="513" spans="1:9">
      <c r="A513" s="80">
        <v>45231</v>
      </c>
      <c r="B513">
        <v>4495473</v>
      </c>
      <c r="C513" t="s">
        <v>585</v>
      </c>
      <c r="D513" s="79">
        <v>44547.628564814811</v>
      </c>
      <c r="E513" s="80">
        <v>44817</v>
      </c>
      <c r="F513">
        <v>2021</v>
      </c>
      <c r="G513">
        <v>2022</v>
      </c>
      <c r="H513">
        <v>14000</v>
      </c>
      <c r="I513" t="s">
        <v>12</v>
      </c>
    </row>
    <row r="514" spans="1:9">
      <c r="A514" s="80">
        <v>45231</v>
      </c>
      <c r="B514">
        <v>4737626</v>
      </c>
      <c r="C514" t="s">
        <v>597</v>
      </c>
      <c r="D514" s="79">
        <v>44861.481608796297</v>
      </c>
      <c r="E514" s="80">
        <v>44911</v>
      </c>
      <c r="F514">
        <v>2022</v>
      </c>
      <c r="G514">
        <v>2022</v>
      </c>
      <c r="H514">
        <v>11000</v>
      </c>
      <c r="I514" t="s">
        <v>10</v>
      </c>
    </row>
    <row r="515" spans="1:9">
      <c r="A515" s="80">
        <v>45231</v>
      </c>
      <c r="B515">
        <v>4844854</v>
      </c>
      <c r="C515" t="s">
        <v>1698</v>
      </c>
      <c r="D515" s="79">
        <v>45000.663310185184</v>
      </c>
      <c r="E515" s="80">
        <v>45198</v>
      </c>
      <c r="F515">
        <v>2022</v>
      </c>
      <c r="G515">
        <v>2023</v>
      </c>
      <c r="H515">
        <v>11500</v>
      </c>
      <c r="I515" t="s">
        <v>4</v>
      </c>
    </row>
    <row r="516" spans="1:9">
      <c r="A516" s="80">
        <v>45231</v>
      </c>
      <c r="B516">
        <v>4579010</v>
      </c>
      <c r="C516" t="s">
        <v>589</v>
      </c>
      <c r="D516" s="79">
        <v>44694.391400462962</v>
      </c>
      <c r="E516" s="80">
        <v>44946</v>
      </c>
      <c r="F516">
        <v>2022</v>
      </c>
      <c r="G516">
        <v>2022</v>
      </c>
      <c r="H516">
        <v>11000</v>
      </c>
      <c r="I516" t="s">
        <v>10</v>
      </c>
    </row>
    <row r="517" spans="1:9">
      <c r="A517" s="80">
        <v>45231</v>
      </c>
      <c r="B517">
        <v>4287399</v>
      </c>
      <c r="C517" t="s">
        <v>578</v>
      </c>
      <c r="D517" s="79">
        <v>44326.405798611115</v>
      </c>
      <c r="E517" s="80">
        <v>44461</v>
      </c>
      <c r="F517">
        <v>2021</v>
      </c>
      <c r="G517">
        <v>2021</v>
      </c>
      <c r="H517">
        <v>12000</v>
      </c>
      <c r="I517" t="s">
        <v>9</v>
      </c>
    </row>
    <row r="518" spans="1:9">
      <c r="A518" s="80">
        <v>45231</v>
      </c>
      <c r="B518">
        <v>4359818</v>
      </c>
      <c r="C518" t="s">
        <v>576</v>
      </c>
      <c r="D518" s="79">
        <v>44370.660509259258</v>
      </c>
      <c r="E518" s="80">
        <v>44916</v>
      </c>
      <c r="F518">
        <v>2021</v>
      </c>
      <c r="G518">
        <v>2022</v>
      </c>
      <c r="H518">
        <v>18500</v>
      </c>
      <c r="I518" t="s">
        <v>13</v>
      </c>
    </row>
    <row r="519" spans="1:9">
      <c r="A519" s="80">
        <v>45231</v>
      </c>
      <c r="B519">
        <v>4092957</v>
      </c>
      <c r="C519" t="s">
        <v>595</v>
      </c>
      <c r="D519" s="79">
        <v>44025.358564814815</v>
      </c>
      <c r="E519" s="80">
        <v>44616</v>
      </c>
      <c r="F519">
        <v>2020</v>
      </c>
      <c r="G519">
        <v>2021</v>
      </c>
      <c r="H519">
        <v>11500</v>
      </c>
      <c r="I519" t="s">
        <v>4</v>
      </c>
    </row>
    <row r="520" spans="1:9">
      <c r="A520" s="80">
        <v>45231</v>
      </c>
      <c r="B520">
        <v>4430708</v>
      </c>
      <c r="C520" t="s">
        <v>591</v>
      </c>
      <c r="D520" s="79">
        <v>44463.644930555558</v>
      </c>
      <c r="E520" s="80">
        <v>44621</v>
      </c>
      <c r="F520">
        <v>2021</v>
      </c>
      <c r="G520">
        <v>2021</v>
      </c>
      <c r="H520">
        <v>11000</v>
      </c>
      <c r="I520" t="s">
        <v>10</v>
      </c>
    </row>
    <row r="521" spans="1:9">
      <c r="A521" s="80">
        <v>45231</v>
      </c>
      <c r="B521">
        <v>4940430</v>
      </c>
      <c r="C521" t="s">
        <v>570</v>
      </c>
      <c r="D521" s="79">
        <v>45090.411979166667</v>
      </c>
      <c r="E521" s="80">
        <v>45147</v>
      </c>
      <c r="F521">
        <v>2023</v>
      </c>
      <c r="G521">
        <v>2023</v>
      </c>
      <c r="H521">
        <v>11000</v>
      </c>
      <c r="I521" t="s">
        <v>10</v>
      </c>
    </row>
    <row r="522" spans="1:9">
      <c r="A522" s="80">
        <v>45231</v>
      </c>
      <c r="B522">
        <v>4141045</v>
      </c>
      <c r="C522" t="s">
        <v>593</v>
      </c>
      <c r="D522" s="79">
        <v>44186.610312500001</v>
      </c>
      <c r="E522" s="80">
        <v>45162</v>
      </c>
      <c r="F522">
        <v>2020</v>
      </c>
      <c r="G522">
        <v>2023</v>
      </c>
      <c r="H522">
        <v>14000</v>
      </c>
      <c r="I522" t="s">
        <v>12</v>
      </c>
    </row>
    <row r="523" spans="1:9">
      <c r="A523" s="80">
        <v>45231</v>
      </c>
      <c r="B523">
        <v>4130448</v>
      </c>
      <c r="C523" t="s">
        <v>582</v>
      </c>
      <c r="D523" s="79">
        <v>44083.420787037037</v>
      </c>
      <c r="E523" s="80">
        <v>44256</v>
      </c>
      <c r="F523">
        <v>2020</v>
      </c>
      <c r="G523">
        <v>2020</v>
      </c>
      <c r="H523">
        <v>11000</v>
      </c>
      <c r="I523" t="s">
        <v>10</v>
      </c>
    </row>
    <row r="524" spans="1:9">
      <c r="A524" s="80">
        <v>45231</v>
      </c>
      <c r="B524">
        <v>4558996</v>
      </c>
      <c r="C524" t="s">
        <v>574</v>
      </c>
      <c r="D524" s="79">
        <v>44641.614768518521</v>
      </c>
      <c r="E524" s="80">
        <v>44775</v>
      </c>
      <c r="F524">
        <v>2021</v>
      </c>
      <c r="G524">
        <v>2022</v>
      </c>
      <c r="H524">
        <v>11000</v>
      </c>
      <c r="I524" t="s">
        <v>10</v>
      </c>
    </row>
    <row r="525" spans="1:9">
      <c r="A525" s="80">
        <v>45231</v>
      </c>
      <c r="B525">
        <v>4646428</v>
      </c>
      <c r="C525" t="s">
        <v>572</v>
      </c>
      <c r="D525" s="79">
        <v>44760.373067129629</v>
      </c>
      <c r="E525" s="80">
        <v>44960</v>
      </c>
      <c r="F525">
        <v>2022</v>
      </c>
      <c r="G525">
        <v>2022</v>
      </c>
      <c r="H525">
        <v>11000</v>
      </c>
      <c r="I525" t="s">
        <v>10</v>
      </c>
    </row>
    <row r="526" spans="1:9">
      <c r="A526" s="80">
        <v>45231</v>
      </c>
      <c r="B526">
        <v>4360664</v>
      </c>
      <c r="C526" t="s">
        <v>507</v>
      </c>
      <c r="D526" s="79">
        <v>44371.623611111114</v>
      </c>
      <c r="E526" s="80">
        <v>44810</v>
      </c>
      <c r="F526">
        <v>2021</v>
      </c>
      <c r="G526">
        <v>2022</v>
      </c>
      <c r="H526">
        <v>11000</v>
      </c>
      <c r="I526" t="s">
        <v>10</v>
      </c>
    </row>
    <row r="527" spans="1:9">
      <c r="A527" s="80">
        <v>45231</v>
      </c>
      <c r="B527">
        <v>4552855</v>
      </c>
      <c r="C527" t="s">
        <v>1810</v>
      </c>
      <c r="D527" s="79">
        <v>44630.491967592592</v>
      </c>
      <c r="E527" s="80">
        <v>45229</v>
      </c>
      <c r="F527">
        <v>2021</v>
      </c>
      <c r="G527">
        <v>2023</v>
      </c>
      <c r="H527">
        <v>13500</v>
      </c>
      <c r="I527" t="s">
        <v>15</v>
      </c>
    </row>
    <row r="528" spans="1:9">
      <c r="A528" s="80">
        <v>45231</v>
      </c>
      <c r="B528">
        <v>4337702</v>
      </c>
      <c r="C528" t="s">
        <v>509</v>
      </c>
      <c r="D528" s="79">
        <v>44350.664780092593</v>
      </c>
      <c r="E528" s="80">
        <v>44383</v>
      </c>
      <c r="F528">
        <v>2021</v>
      </c>
      <c r="G528">
        <v>2021</v>
      </c>
      <c r="H528">
        <v>11000</v>
      </c>
      <c r="I528" t="s">
        <v>10</v>
      </c>
    </row>
    <row r="529" spans="1:9">
      <c r="A529" s="80">
        <v>45231</v>
      </c>
      <c r="B529">
        <v>4671157</v>
      </c>
      <c r="C529" t="s">
        <v>544</v>
      </c>
      <c r="D529" s="79">
        <v>44778.617847222224</v>
      </c>
      <c r="E529" s="80">
        <v>45072</v>
      </c>
      <c r="F529">
        <v>2022</v>
      </c>
      <c r="G529">
        <v>2023</v>
      </c>
      <c r="H529">
        <v>11000</v>
      </c>
      <c r="I529" t="s">
        <v>10</v>
      </c>
    </row>
    <row r="530" spans="1:9">
      <c r="A530" s="80">
        <v>45231</v>
      </c>
      <c r="B530">
        <v>4485735</v>
      </c>
      <c r="C530" t="s">
        <v>1700</v>
      </c>
      <c r="D530" s="79">
        <v>44536.407754629632</v>
      </c>
      <c r="E530" s="80">
        <v>45209</v>
      </c>
      <c r="F530">
        <v>2021</v>
      </c>
      <c r="G530">
        <v>2023</v>
      </c>
      <c r="H530">
        <v>11000</v>
      </c>
      <c r="I530" t="s">
        <v>10</v>
      </c>
    </row>
    <row r="531" spans="1:9">
      <c r="A531" s="80">
        <v>45231</v>
      </c>
      <c r="B531">
        <v>4613350</v>
      </c>
      <c r="C531" t="s">
        <v>529</v>
      </c>
      <c r="D531" s="79">
        <v>44708.407546296294</v>
      </c>
      <c r="E531" s="80">
        <v>45100</v>
      </c>
      <c r="F531">
        <v>2022</v>
      </c>
      <c r="G531">
        <v>2023</v>
      </c>
      <c r="H531">
        <v>14000</v>
      </c>
      <c r="I531" t="s">
        <v>12</v>
      </c>
    </row>
    <row r="532" spans="1:9">
      <c r="A532" s="80">
        <v>45231</v>
      </c>
      <c r="B532">
        <v>4897382</v>
      </c>
      <c r="C532" t="s">
        <v>1811</v>
      </c>
      <c r="D532" s="79">
        <v>45049.39234953704</v>
      </c>
      <c r="E532" s="80">
        <v>45240</v>
      </c>
      <c r="F532">
        <v>2023</v>
      </c>
      <c r="G532">
        <v>2023</v>
      </c>
      <c r="H532">
        <v>12000</v>
      </c>
      <c r="I532" t="s">
        <v>9</v>
      </c>
    </row>
    <row r="533" spans="1:9">
      <c r="A533" s="80">
        <v>45231</v>
      </c>
      <c r="B533">
        <v>4194631</v>
      </c>
      <c r="C533" t="s">
        <v>537</v>
      </c>
      <c r="D533" s="79">
        <v>44160.574687499997</v>
      </c>
      <c r="E533" s="80">
        <v>44300</v>
      </c>
      <c r="F533">
        <v>2020</v>
      </c>
      <c r="G533">
        <v>2020</v>
      </c>
      <c r="H533">
        <v>18500</v>
      </c>
      <c r="I533" t="s">
        <v>13</v>
      </c>
    </row>
    <row r="534" spans="1:9">
      <c r="A534" s="80">
        <v>45231</v>
      </c>
      <c r="B534">
        <v>4624453</v>
      </c>
      <c r="C534" t="s">
        <v>527</v>
      </c>
      <c r="D534" s="79">
        <v>44741.835451388892</v>
      </c>
      <c r="E534" s="80">
        <v>45114</v>
      </c>
      <c r="F534">
        <v>2022</v>
      </c>
      <c r="G534">
        <v>2023</v>
      </c>
      <c r="H534">
        <v>11500</v>
      </c>
      <c r="I534" t="s">
        <v>4</v>
      </c>
    </row>
    <row r="535" spans="1:9">
      <c r="A535" s="80">
        <v>45231</v>
      </c>
      <c r="B535">
        <v>4515246</v>
      </c>
      <c r="C535" t="s">
        <v>517</v>
      </c>
      <c r="D535" s="79">
        <v>44578.670925925922</v>
      </c>
      <c r="E535" s="80">
        <v>44874</v>
      </c>
      <c r="F535">
        <v>2021</v>
      </c>
      <c r="G535">
        <v>2022</v>
      </c>
      <c r="H535">
        <v>18500</v>
      </c>
      <c r="I535" t="s">
        <v>13</v>
      </c>
    </row>
    <row r="536" spans="1:9">
      <c r="A536" s="80">
        <v>45231</v>
      </c>
      <c r="B536">
        <v>4545860</v>
      </c>
      <c r="C536" t="s">
        <v>558</v>
      </c>
      <c r="D536" s="79">
        <v>44620.510706018518</v>
      </c>
      <c r="E536" s="80">
        <v>44813</v>
      </c>
      <c r="F536">
        <v>2021</v>
      </c>
      <c r="G536">
        <v>2022</v>
      </c>
      <c r="H536">
        <v>11000</v>
      </c>
      <c r="I536" t="s">
        <v>10</v>
      </c>
    </row>
    <row r="537" spans="1:9">
      <c r="A537" s="80">
        <v>45231</v>
      </c>
      <c r="B537">
        <v>4386345</v>
      </c>
      <c r="C537" t="s">
        <v>550</v>
      </c>
      <c r="D537" s="79">
        <v>44411.588263888887</v>
      </c>
      <c r="E537" s="80">
        <v>44874</v>
      </c>
      <c r="F537">
        <v>2021</v>
      </c>
      <c r="G537">
        <v>2022</v>
      </c>
      <c r="H537">
        <v>11000</v>
      </c>
      <c r="I537" t="s">
        <v>10</v>
      </c>
    </row>
    <row r="538" spans="1:9">
      <c r="A538" s="80">
        <v>45231</v>
      </c>
      <c r="B538">
        <v>3986267</v>
      </c>
      <c r="C538" t="s">
        <v>521</v>
      </c>
      <c r="D538" s="79">
        <v>43853.54</v>
      </c>
      <c r="E538" s="80">
        <v>44628</v>
      </c>
      <c r="F538">
        <v>2019</v>
      </c>
      <c r="G538">
        <v>2021</v>
      </c>
      <c r="H538">
        <v>18500</v>
      </c>
      <c r="I538" t="s">
        <v>13</v>
      </c>
    </row>
    <row r="539" spans="1:9">
      <c r="A539" s="80">
        <v>45231</v>
      </c>
      <c r="B539">
        <v>3989521</v>
      </c>
      <c r="C539" t="s">
        <v>519</v>
      </c>
      <c r="D539" s="79">
        <v>43857.646122685182</v>
      </c>
      <c r="E539" s="80">
        <v>44301</v>
      </c>
      <c r="F539">
        <v>2019</v>
      </c>
      <c r="G539">
        <v>2020</v>
      </c>
      <c r="H539">
        <v>11000</v>
      </c>
      <c r="I539" t="s">
        <v>10</v>
      </c>
    </row>
    <row r="540" spans="1:9">
      <c r="A540" s="80">
        <v>45231</v>
      </c>
      <c r="B540">
        <v>4608742</v>
      </c>
      <c r="C540" t="s">
        <v>546</v>
      </c>
      <c r="D540" s="79">
        <v>44701.428182870368</v>
      </c>
      <c r="E540" s="80">
        <v>44916</v>
      </c>
      <c r="F540">
        <v>2022</v>
      </c>
      <c r="G540">
        <v>2022</v>
      </c>
      <c r="H540">
        <v>11000</v>
      </c>
      <c r="I540" t="s">
        <v>10</v>
      </c>
    </row>
    <row r="541" spans="1:9">
      <c r="A541" s="80">
        <v>45231</v>
      </c>
      <c r="B541">
        <v>4571043</v>
      </c>
      <c r="C541" t="s">
        <v>548</v>
      </c>
      <c r="D541" s="79">
        <v>44648.772939814815</v>
      </c>
      <c r="E541" s="80">
        <v>44789</v>
      </c>
      <c r="F541">
        <v>2021</v>
      </c>
      <c r="G541">
        <v>2022</v>
      </c>
      <c r="H541">
        <v>12000</v>
      </c>
      <c r="I541" t="s">
        <v>9</v>
      </c>
    </row>
    <row r="542" spans="1:9">
      <c r="A542" s="80">
        <v>45231</v>
      </c>
      <c r="B542">
        <v>4722135</v>
      </c>
      <c r="C542" t="s">
        <v>554</v>
      </c>
      <c r="D542" s="79">
        <v>44841.443136574075</v>
      </c>
      <c r="E542" s="80">
        <v>45040</v>
      </c>
      <c r="F542">
        <v>2022</v>
      </c>
      <c r="G542">
        <v>2022</v>
      </c>
      <c r="H542">
        <v>11000</v>
      </c>
      <c r="I542" t="s">
        <v>10</v>
      </c>
    </row>
    <row r="543" spans="1:9">
      <c r="A543" s="80">
        <v>45231</v>
      </c>
      <c r="B543">
        <v>4535755</v>
      </c>
      <c r="C543" t="s">
        <v>566</v>
      </c>
      <c r="D543" s="79">
        <v>44602.596967592595</v>
      </c>
      <c r="E543" s="80">
        <v>44712</v>
      </c>
      <c r="F543">
        <v>2021</v>
      </c>
      <c r="G543">
        <v>2022</v>
      </c>
      <c r="H543">
        <v>11500</v>
      </c>
      <c r="I543" t="s">
        <v>4</v>
      </c>
    </row>
    <row r="544" spans="1:9">
      <c r="A544" s="80">
        <v>45231</v>
      </c>
      <c r="B544">
        <v>4680041</v>
      </c>
      <c r="C544" t="s">
        <v>541</v>
      </c>
      <c r="D544" s="79">
        <v>44791.402291666665</v>
      </c>
      <c r="E544" s="80">
        <v>45160</v>
      </c>
      <c r="F544">
        <v>2022</v>
      </c>
      <c r="G544">
        <v>2023</v>
      </c>
      <c r="H544">
        <v>11000</v>
      </c>
      <c r="I544" t="s">
        <v>10</v>
      </c>
    </row>
    <row r="545" spans="1:9">
      <c r="A545" s="80">
        <v>45231</v>
      </c>
      <c r="B545">
        <v>4471573</v>
      </c>
      <c r="C545" t="s">
        <v>568</v>
      </c>
      <c r="D545" s="79">
        <v>44560.414907407408</v>
      </c>
      <c r="E545" s="80">
        <v>44987</v>
      </c>
      <c r="F545">
        <v>2021</v>
      </c>
      <c r="G545">
        <v>2022</v>
      </c>
      <c r="H545">
        <v>12500</v>
      </c>
      <c r="I545" t="s">
        <v>14</v>
      </c>
    </row>
    <row r="546" spans="1:9">
      <c r="A546" s="80">
        <v>45231</v>
      </c>
      <c r="B546">
        <v>4668558</v>
      </c>
      <c r="C546" t="s">
        <v>1812</v>
      </c>
      <c r="D546" s="79">
        <v>44776.649305555555</v>
      </c>
      <c r="E546" s="80">
        <v>45229</v>
      </c>
      <c r="F546">
        <v>2022</v>
      </c>
      <c r="G546">
        <v>2023</v>
      </c>
      <c r="H546">
        <v>11000</v>
      </c>
      <c r="I546" t="s">
        <v>10</v>
      </c>
    </row>
    <row r="547" spans="1:9">
      <c r="A547" s="80">
        <v>45231</v>
      </c>
      <c r="B547">
        <v>4359098</v>
      </c>
      <c r="C547" t="s">
        <v>523</v>
      </c>
      <c r="D547" s="79">
        <v>44370.418043981481</v>
      </c>
      <c r="E547" s="80">
        <v>44616</v>
      </c>
      <c r="F547">
        <v>2021</v>
      </c>
      <c r="G547">
        <v>2021</v>
      </c>
      <c r="H547">
        <v>13500</v>
      </c>
      <c r="I547" t="s">
        <v>15</v>
      </c>
    </row>
    <row r="548" spans="1:9">
      <c r="A548" s="80">
        <v>45231</v>
      </c>
      <c r="B548">
        <v>4511565</v>
      </c>
      <c r="C548" t="s">
        <v>531</v>
      </c>
      <c r="D548" s="79">
        <v>44573.614687499998</v>
      </c>
      <c r="E548" s="80">
        <v>44830</v>
      </c>
      <c r="F548">
        <v>2021</v>
      </c>
      <c r="G548">
        <v>2022</v>
      </c>
      <c r="H548">
        <v>13500</v>
      </c>
      <c r="I548" t="s">
        <v>15</v>
      </c>
    </row>
    <row r="549" spans="1:9">
      <c r="A549" s="80">
        <v>45231</v>
      </c>
      <c r="B549">
        <v>4233461</v>
      </c>
      <c r="C549" t="s">
        <v>535</v>
      </c>
      <c r="D549" s="79">
        <v>44214.385335648149</v>
      </c>
      <c r="E549" s="80">
        <v>44652</v>
      </c>
      <c r="F549">
        <v>2020</v>
      </c>
      <c r="G549">
        <v>2021</v>
      </c>
      <c r="H549">
        <v>12500</v>
      </c>
      <c r="I549" t="s">
        <v>14</v>
      </c>
    </row>
    <row r="550" spans="1:9">
      <c r="A550" s="80">
        <v>45231</v>
      </c>
      <c r="B550">
        <v>4530543</v>
      </c>
      <c r="C550" t="s">
        <v>560</v>
      </c>
      <c r="D550" s="79">
        <v>44602.475324074076</v>
      </c>
      <c r="E550" s="80">
        <v>44775</v>
      </c>
      <c r="F550">
        <v>2021</v>
      </c>
      <c r="G550">
        <v>2022</v>
      </c>
      <c r="H550">
        <v>11000</v>
      </c>
      <c r="I550" t="s">
        <v>10</v>
      </c>
    </row>
    <row r="551" spans="1:9">
      <c r="A551" s="80">
        <v>45231</v>
      </c>
      <c r="B551">
        <v>4682133</v>
      </c>
      <c r="C551" t="s">
        <v>475</v>
      </c>
      <c r="D551" s="79">
        <v>44798.574178240742</v>
      </c>
      <c r="E551" s="80">
        <v>45096</v>
      </c>
      <c r="F551">
        <v>2022</v>
      </c>
      <c r="G551">
        <v>2023</v>
      </c>
      <c r="H551">
        <v>11000</v>
      </c>
      <c r="I551" t="s">
        <v>10</v>
      </c>
    </row>
    <row r="552" spans="1:9">
      <c r="A552" s="80">
        <v>45231</v>
      </c>
      <c r="B552">
        <v>4276252</v>
      </c>
      <c r="C552" t="s">
        <v>1704</v>
      </c>
      <c r="D552" s="79">
        <v>44264.562175925923</v>
      </c>
      <c r="E552" s="80">
        <v>45198</v>
      </c>
      <c r="F552">
        <v>2020</v>
      </c>
      <c r="G552">
        <v>2023</v>
      </c>
      <c r="H552">
        <v>11000</v>
      </c>
      <c r="I552" t="s">
        <v>10</v>
      </c>
    </row>
    <row r="553" spans="1:9">
      <c r="A553" s="80">
        <v>45231</v>
      </c>
      <c r="B553">
        <v>4803651</v>
      </c>
      <c r="C553" t="s">
        <v>1702</v>
      </c>
      <c r="D553" s="79">
        <v>44944.430787037039</v>
      </c>
      <c r="E553" s="80">
        <v>45195</v>
      </c>
      <c r="F553">
        <v>2022</v>
      </c>
      <c r="G553">
        <v>2023</v>
      </c>
      <c r="H553">
        <v>11000</v>
      </c>
      <c r="I553" t="s">
        <v>10</v>
      </c>
    </row>
    <row r="554" spans="1:9">
      <c r="A554" s="80">
        <v>45231</v>
      </c>
      <c r="B554">
        <v>4627172</v>
      </c>
      <c r="C554" t="s">
        <v>495</v>
      </c>
      <c r="D554" s="79">
        <v>44721.550925925927</v>
      </c>
      <c r="E554" s="80">
        <v>44827</v>
      </c>
      <c r="F554">
        <v>2022</v>
      </c>
      <c r="G554">
        <v>2022</v>
      </c>
      <c r="H554">
        <v>12500</v>
      </c>
      <c r="I554" t="s">
        <v>14</v>
      </c>
    </row>
    <row r="555" spans="1:9">
      <c r="A555" s="80">
        <v>45231</v>
      </c>
      <c r="B555">
        <v>4138595</v>
      </c>
      <c r="C555" t="s">
        <v>501</v>
      </c>
      <c r="D555" s="79">
        <v>44091.625081018516</v>
      </c>
      <c r="E555" s="80">
        <v>45075</v>
      </c>
      <c r="F555">
        <v>2020</v>
      </c>
      <c r="G555">
        <v>2023</v>
      </c>
      <c r="H555">
        <v>11000</v>
      </c>
      <c r="I555" t="s">
        <v>10</v>
      </c>
    </row>
    <row r="556" spans="1:9">
      <c r="A556" s="80">
        <v>45231</v>
      </c>
      <c r="B556">
        <v>4376795</v>
      </c>
      <c r="C556" t="s">
        <v>483</v>
      </c>
      <c r="D556" s="79">
        <v>44412.645891203705</v>
      </c>
      <c r="E556" s="80">
        <v>44489</v>
      </c>
      <c r="F556">
        <v>2021</v>
      </c>
      <c r="G556">
        <v>2021</v>
      </c>
      <c r="H556">
        <v>18500</v>
      </c>
      <c r="I556" t="s">
        <v>13</v>
      </c>
    </row>
    <row r="557" spans="1:9">
      <c r="A557" s="80">
        <v>45231</v>
      </c>
      <c r="B557">
        <v>4385265</v>
      </c>
      <c r="C557" t="s">
        <v>497</v>
      </c>
      <c r="D557" s="79">
        <v>44474.469525462962</v>
      </c>
      <c r="E557" s="80">
        <v>44523</v>
      </c>
      <c r="F557">
        <v>2021</v>
      </c>
      <c r="G557">
        <v>2021</v>
      </c>
      <c r="H557">
        <v>11000</v>
      </c>
      <c r="I557" t="s">
        <v>10</v>
      </c>
    </row>
    <row r="558" spans="1:9">
      <c r="A558" s="80">
        <v>45231</v>
      </c>
      <c r="B558">
        <v>4544572</v>
      </c>
      <c r="C558" t="s">
        <v>471</v>
      </c>
      <c r="D558" s="79">
        <v>44615.510787037034</v>
      </c>
      <c r="E558" s="80">
        <v>44874</v>
      </c>
      <c r="F558">
        <v>2021</v>
      </c>
      <c r="G558">
        <v>2022</v>
      </c>
      <c r="H558">
        <v>15500</v>
      </c>
      <c r="I558" t="s">
        <v>6</v>
      </c>
    </row>
    <row r="559" spans="1:9">
      <c r="A559" s="80">
        <v>45231</v>
      </c>
      <c r="B559">
        <v>4578483</v>
      </c>
      <c r="C559" t="s">
        <v>491</v>
      </c>
      <c r="D559" s="79">
        <v>44657.642361111109</v>
      </c>
      <c r="E559" s="80">
        <v>45120</v>
      </c>
      <c r="F559">
        <v>2021</v>
      </c>
      <c r="G559">
        <v>2023</v>
      </c>
      <c r="H559">
        <v>11000</v>
      </c>
      <c r="I559" t="s">
        <v>10</v>
      </c>
    </row>
    <row r="560" spans="1:9">
      <c r="A560" s="80">
        <v>45231</v>
      </c>
      <c r="B560">
        <v>4473718</v>
      </c>
      <c r="C560" t="s">
        <v>477</v>
      </c>
      <c r="D560" s="79">
        <v>44518.635625000003</v>
      </c>
      <c r="E560" s="80">
        <v>44685</v>
      </c>
      <c r="F560">
        <v>2021</v>
      </c>
      <c r="G560">
        <v>2022</v>
      </c>
      <c r="H560">
        <v>11000</v>
      </c>
      <c r="I560" t="s">
        <v>10</v>
      </c>
    </row>
    <row r="561" spans="1:9">
      <c r="A561" s="80">
        <v>45231</v>
      </c>
      <c r="B561">
        <v>4274474</v>
      </c>
      <c r="C561" t="s">
        <v>473</v>
      </c>
      <c r="D561" s="79">
        <v>44281.379942129628</v>
      </c>
      <c r="E561" s="80">
        <v>44565</v>
      </c>
      <c r="F561">
        <v>2020</v>
      </c>
      <c r="G561">
        <v>2021</v>
      </c>
      <c r="H561">
        <v>11000</v>
      </c>
      <c r="I561" t="s">
        <v>10</v>
      </c>
    </row>
    <row r="562" spans="1:9">
      <c r="A562" s="80">
        <v>45231</v>
      </c>
      <c r="B562">
        <v>5073371</v>
      </c>
      <c r="C562" t="s">
        <v>1813</v>
      </c>
      <c r="D562" s="79">
        <v>45218.642395833333</v>
      </c>
      <c r="E562" s="80">
        <v>45246</v>
      </c>
      <c r="F562">
        <v>2023</v>
      </c>
      <c r="G562">
        <v>2023</v>
      </c>
      <c r="H562">
        <v>11000</v>
      </c>
      <c r="I562" t="s">
        <v>10</v>
      </c>
    </row>
    <row r="563" spans="1:9">
      <c r="A563" s="80">
        <v>45231</v>
      </c>
      <c r="B563">
        <v>4193748</v>
      </c>
      <c r="C563" t="s">
        <v>485</v>
      </c>
      <c r="D563" s="79">
        <v>44159.675185185188</v>
      </c>
      <c r="E563" s="80">
        <v>44216</v>
      </c>
      <c r="F563">
        <v>2020</v>
      </c>
      <c r="G563">
        <v>2020</v>
      </c>
      <c r="H563">
        <v>18500</v>
      </c>
      <c r="I563" t="s">
        <v>13</v>
      </c>
    </row>
    <row r="564" spans="1:9">
      <c r="A564" s="80">
        <v>45231</v>
      </c>
      <c r="B564">
        <v>4701274</v>
      </c>
      <c r="C564" t="s">
        <v>469</v>
      </c>
      <c r="D564" s="79">
        <v>44865.552303240744</v>
      </c>
      <c r="E564" s="80">
        <v>45001</v>
      </c>
      <c r="F564">
        <v>2022</v>
      </c>
      <c r="G564">
        <v>2022</v>
      </c>
      <c r="H564">
        <v>11000</v>
      </c>
      <c r="I564" t="s">
        <v>10</v>
      </c>
    </row>
    <row r="565" spans="1:9">
      <c r="A565" s="80">
        <v>45231</v>
      </c>
      <c r="B565">
        <v>4787014</v>
      </c>
      <c r="C565" t="s">
        <v>467</v>
      </c>
      <c r="D565" s="79">
        <v>44923.640347222223</v>
      </c>
      <c r="E565" s="80">
        <v>45058</v>
      </c>
      <c r="F565">
        <v>2022</v>
      </c>
      <c r="G565">
        <v>2023</v>
      </c>
      <c r="H565">
        <v>11000</v>
      </c>
      <c r="I565" t="s">
        <v>10</v>
      </c>
    </row>
    <row r="566" spans="1:9">
      <c r="A566" s="80">
        <v>45231</v>
      </c>
      <c r="B566">
        <v>4230014</v>
      </c>
      <c r="C566" t="s">
        <v>505</v>
      </c>
      <c r="D566" s="79">
        <v>44210.358217592591</v>
      </c>
      <c r="E566" s="80">
        <v>44264</v>
      </c>
      <c r="F566">
        <v>2020</v>
      </c>
      <c r="G566">
        <v>2020</v>
      </c>
      <c r="H566">
        <v>11000</v>
      </c>
      <c r="I566" t="s">
        <v>10</v>
      </c>
    </row>
    <row r="567" spans="1:9">
      <c r="A567" s="80">
        <v>45231</v>
      </c>
      <c r="B567">
        <v>4809148</v>
      </c>
      <c r="C567" t="s">
        <v>1814</v>
      </c>
      <c r="D567" s="79">
        <v>44950.532743055555</v>
      </c>
      <c r="E567" s="80">
        <v>45244</v>
      </c>
      <c r="F567">
        <v>2022</v>
      </c>
      <c r="G567">
        <v>2023</v>
      </c>
      <c r="H567">
        <v>11000</v>
      </c>
      <c r="I567" t="s">
        <v>10</v>
      </c>
    </row>
    <row r="568" spans="1:9">
      <c r="A568" s="80">
        <v>45231</v>
      </c>
      <c r="B568">
        <v>4326272</v>
      </c>
      <c r="C568" t="s">
        <v>463</v>
      </c>
      <c r="D568" s="79">
        <v>44334.881944444445</v>
      </c>
      <c r="E568" s="80">
        <v>45015</v>
      </c>
      <c r="F568">
        <v>2021</v>
      </c>
      <c r="G568">
        <v>2022</v>
      </c>
      <c r="H568">
        <v>12000</v>
      </c>
      <c r="I568" t="s">
        <v>9</v>
      </c>
    </row>
    <row r="569" spans="1:9">
      <c r="A569" s="80">
        <v>45231</v>
      </c>
      <c r="B569">
        <v>4611667</v>
      </c>
      <c r="C569" t="s">
        <v>489</v>
      </c>
      <c r="D569" s="79">
        <v>44701.423784722225</v>
      </c>
      <c r="E569" s="80">
        <v>45111</v>
      </c>
      <c r="F569">
        <v>2022</v>
      </c>
      <c r="G569">
        <v>2023</v>
      </c>
      <c r="H569">
        <v>12000</v>
      </c>
      <c r="I569" t="s">
        <v>9</v>
      </c>
    </row>
    <row r="570" spans="1:9">
      <c r="A570" s="80">
        <v>45231</v>
      </c>
      <c r="B570">
        <v>4750036</v>
      </c>
      <c r="C570" t="s">
        <v>479</v>
      </c>
      <c r="D570" s="79">
        <v>44902.559664351851</v>
      </c>
      <c r="E570" s="80">
        <v>45001</v>
      </c>
      <c r="F570">
        <v>2022</v>
      </c>
      <c r="G570">
        <v>2022</v>
      </c>
      <c r="H570">
        <v>14000</v>
      </c>
      <c r="I570" t="s">
        <v>12</v>
      </c>
    </row>
    <row r="571" spans="1:9">
      <c r="A571" s="80">
        <v>45231</v>
      </c>
      <c r="B571">
        <v>4268385</v>
      </c>
      <c r="C571" t="s">
        <v>499</v>
      </c>
      <c r="D571" s="79">
        <v>44256.444201388891</v>
      </c>
      <c r="E571" s="80">
        <v>44365</v>
      </c>
      <c r="F571">
        <v>2020</v>
      </c>
      <c r="G571">
        <v>2021</v>
      </c>
      <c r="H571">
        <v>12000</v>
      </c>
      <c r="I571" t="s">
        <v>9</v>
      </c>
    </row>
    <row r="572" spans="1:9">
      <c r="A572" s="80">
        <v>45231</v>
      </c>
      <c r="B572">
        <v>4238672</v>
      </c>
      <c r="C572" t="s">
        <v>465</v>
      </c>
      <c r="D572" s="79">
        <v>44218.661562499998</v>
      </c>
      <c r="E572" s="80">
        <v>44525</v>
      </c>
      <c r="F572">
        <v>2020</v>
      </c>
      <c r="G572">
        <v>2021</v>
      </c>
      <c r="H572">
        <v>13500</v>
      </c>
      <c r="I572" t="s">
        <v>15</v>
      </c>
    </row>
    <row r="573" spans="1:9">
      <c r="A573" s="80">
        <v>45231</v>
      </c>
      <c r="B573">
        <v>4964291</v>
      </c>
      <c r="C573" t="s">
        <v>481</v>
      </c>
      <c r="D573" s="79">
        <v>45113.612546296295</v>
      </c>
      <c r="E573" s="80">
        <v>45142</v>
      </c>
      <c r="F573">
        <v>2023</v>
      </c>
      <c r="G573">
        <v>2023</v>
      </c>
      <c r="H573">
        <v>11000</v>
      </c>
      <c r="I573" t="s">
        <v>10</v>
      </c>
    </row>
    <row r="574" spans="1:9">
      <c r="A574" s="80">
        <v>45231</v>
      </c>
      <c r="B574">
        <v>4928143</v>
      </c>
      <c r="C574" t="s">
        <v>503</v>
      </c>
      <c r="D574" s="79">
        <v>45078.401944444442</v>
      </c>
      <c r="E574" s="80">
        <v>45135</v>
      </c>
      <c r="F574">
        <v>2023</v>
      </c>
      <c r="G574">
        <v>2023</v>
      </c>
      <c r="H574">
        <v>11000</v>
      </c>
      <c r="I574" t="s">
        <v>10</v>
      </c>
    </row>
    <row r="575" spans="1:9">
      <c r="A575" s="80">
        <v>45231</v>
      </c>
      <c r="B575">
        <v>4654693</v>
      </c>
      <c r="C575" t="s">
        <v>487</v>
      </c>
      <c r="D575" s="79">
        <v>44819.513958333337</v>
      </c>
      <c r="E575" s="80">
        <v>44951</v>
      </c>
      <c r="F575">
        <v>2022</v>
      </c>
      <c r="G575">
        <v>2022</v>
      </c>
      <c r="H575">
        <v>11000</v>
      </c>
      <c r="I575" t="s">
        <v>10</v>
      </c>
    </row>
    <row r="576" spans="1:9">
      <c r="A576" s="80">
        <v>45231</v>
      </c>
      <c r="B576">
        <v>4570676</v>
      </c>
      <c r="C576" t="s">
        <v>493</v>
      </c>
      <c r="D576" s="79">
        <v>44652.672002314815</v>
      </c>
      <c r="E576" s="80">
        <v>44806</v>
      </c>
      <c r="F576">
        <v>2021</v>
      </c>
      <c r="G576">
        <v>2022</v>
      </c>
      <c r="H576">
        <v>11000</v>
      </c>
      <c r="I576" t="s">
        <v>10</v>
      </c>
    </row>
    <row r="577" spans="1:9">
      <c r="A577" s="80">
        <v>45231</v>
      </c>
      <c r="B577">
        <v>4585256</v>
      </c>
      <c r="C577" t="s">
        <v>459</v>
      </c>
      <c r="D577" s="79">
        <v>44684.47792824074</v>
      </c>
      <c r="E577" s="80">
        <v>44897</v>
      </c>
      <c r="F577">
        <v>2022</v>
      </c>
      <c r="G577">
        <v>2022</v>
      </c>
      <c r="H577">
        <v>12000</v>
      </c>
      <c r="I577" t="s">
        <v>9</v>
      </c>
    </row>
    <row r="578" spans="1:9">
      <c r="A578" s="80">
        <v>45231</v>
      </c>
      <c r="B578">
        <v>4587398</v>
      </c>
      <c r="C578" t="s">
        <v>449</v>
      </c>
      <c r="D578" s="79">
        <v>44671.432118055556</v>
      </c>
      <c r="E578" s="80">
        <v>44930</v>
      </c>
      <c r="F578">
        <v>2021</v>
      </c>
      <c r="G578">
        <v>2022</v>
      </c>
      <c r="H578">
        <v>11500</v>
      </c>
      <c r="I578" t="s">
        <v>4</v>
      </c>
    </row>
    <row r="579" spans="1:9">
      <c r="A579" s="80">
        <v>45231</v>
      </c>
      <c r="B579">
        <v>4502964</v>
      </c>
      <c r="C579" t="s">
        <v>1710</v>
      </c>
      <c r="D579" s="79">
        <v>44565.469166666669</v>
      </c>
      <c r="E579" s="80">
        <v>45202</v>
      </c>
      <c r="F579">
        <v>2021</v>
      </c>
      <c r="G579">
        <v>2023</v>
      </c>
      <c r="H579">
        <v>11000</v>
      </c>
      <c r="I579" t="s">
        <v>10</v>
      </c>
    </row>
    <row r="580" spans="1:9">
      <c r="A580" s="80">
        <v>45231</v>
      </c>
      <c r="B580">
        <v>4575491</v>
      </c>
      <c r="C580" t="s">
        <v>451</v>
      </c>
      <c r="D580" s="79">
        <v>44816.402638888889</v>
      </c>
      <c r="E580" s="80">
        <v>45076</v>
      </c>
      <c r="F580">
        <v>2022</v>
      </c>
      <c r="G580">
        <v>2023</v>
      </c>
      <c r="H580">
        <v>11000</v>
      </c>
      <c r="I580" t="s">
        <v>10</v>
      </c>
    </row>
    <row r="581" spans="1:9">
      <c r="A581" s="80">
        <v>45231</v>
      </c>
      <c r="B581">
        <v>4481485</v>
      </c>
      <c r="C581" t="s">
        <v>439</v>
      </c>
      <c r="D581" s="79">
        <v>44595.55164351852</v>
      </c>
      <c r="E581" s="80">
        <v>44788</v>
      </c>
      <c r="F581">
        <v>2021</v>
      </c>
      <c r="G581">
        <v>2022</v>
      </c>
      <c r="H581">
        <v>11000</v>
      </c>
      <c r="I581" t="s">
        <v>10</v>
      </c>
    </row>
    <row r="582" spans="1:9">
      <c r="A582" s="80">
        <v>45231</v>
      </c>
      <c r="B582">
        <v>4664599</v>
      </c>
      <c r="C582" t="s">
        <v>435</v>
      </c>
      <c r="D582" s="79">
        <v>44769.453668981485</v>
      </c>
      <c r="E582" s="80">
        <v>45124</v>
      </c>
      <c r="F582">
        <v>2022</v>
      </c>
      <c r="G582">
        <v>2023</v>
      </c>
      <c r="H582">
        <v>11000</v>
      </c>
      <c r="I582" t="s">
        <v>10</v>
      </c>
    </row>
    <row r="583" spans="1:9">
      <c r="A583" s="80">
        <v>45231</v>
      </c>
      <c r="B583">
        <v>4577616</v>
      </c>
      <c r="C583" t="s">
        <v>461</v>
      </c>
      <c r="D583" s="79">
        <v>44665.665682870371</v>
      </c>
      <c r="E583" s="80">
        <v>44918</v>
      </c>
      <c r="F583">
        <v>2021</v>
      </c>
      <c r="G583">
        <v>2022</v>
      </c>
      <c r="H583">
        <v>11000</v>
      </c>
      <c r="I583" t="s">
        <v>10</v>
      </c>
    </row>
    <row r="584" spans="1:9">
      <c r="A584" s="80">
        <v>45231</v>
      </c>
      <c r="B584">
        <v>4436675</v>
      </c>
      <c r="C584" t="s">
        <v>455</v>
      </c>
      <c r="D584" s="79">
        <v>44572.661770833336</v>
      </c>
      <c r="E584" s="80">
        <v>44628</v>
      </c>
      <c r="F584">
        <v>2021</v>
      </c>
      <c r="G584">
        <v>2021</v>
      </c>
      <c r="H584">
        <v>11000</v>
      </c>
      <c r="I584" t="s">
        <v>10</v>
      </c>
    </row>
    <row r="585" spans="1:9">
      <c r="A585" s="80">
        <v>45231</v>
      </c>
      <c r="B585">
        <v>4561978</v>
      </c>
      <c r="C585" t="s">
        <v>437</v>
      </c>
      <c r="D585" s="79">
        <v>44636.669178240743</v>
      </c>
      <c r="E585" s="80">
        <v>44827</v>
      </c>
      <c r="F585">
        <v>2021</v>
      </c>
      <c r="G585">
        <v>2022</v>
      </c>
      <c r="H585">
        <v>12500</v>
      </c>
      <c r="I585" t="s">
        <v>14</v>
      </c>
    </row>
    <row r="586" spans="1:9">
      <c r="A586" s="80">
        <v>45231</v>
      </c>
      <c r="B586">
        <v>4317061</v>
      </c>
      <c r="C586" t="s">
        <v>443</v>
      </c>
      <c r="D586" s="79">
        <v>44316.406423611108</v>
      </c>
      <c r="E586" s="80">
        <v>44453</v>
      </c>
      <c r="F586">
        <v>2020</v>
      </c>
      <c r="G586">
        <v>2021</v>
      </c>
      <c r="H586">
        <v>12000</v>
      </c>
      <c r="I586" t="s">
        <v>9</v>
      </c>
    </row>
    <row r="587" spans="1:9">
      <c r="A587" s="80">
        <v>45231</v>
      </c>
      <c r="B587">
        <v>4355800</v>
      </c>
      <c r="C587" t="s">
        <v>453</v>
      </c>
      <c r="D587" s="79">
        <v>44365.428761574076</v>
      </c>
      <c r="E587" s="80">
        <v>44959</v>
      </c>
      <c r="F587">
        <v>2021</v>
      </c>
      <c r="G587">
        <v>2022</v>
      </c>
      <c r="H587">
        <v>13500</v>
      </c>
      <c r="I587" t="s">
        <v>15</v>
      </c>
    </row>
    <row r="588" spans="1:9">
      <c r="A588" s="80">
        <v>45231</v>
      </c>
      <c r="B588">
        <v>4212490</v>
      </c>
      <c r="C588" t="s">
        <v>445</v>
      </c>
      <c r="D588" s="79">
        <v>44183.45616898148</v>
      </c>
      <c r="E588" s="80">
        <v>44567</v>
      </c>
      <c r="F588">
        <v>2020</v>
      </c>
      <c r="G588">
        <v>2021</v>
      </c>
      <c r="H588">
        <v>11000</v>
      </c>
      <c r="I588" t="s">
        <v>10</v>
      </c>
    </row>
    <row r="589" spans="1:9">
      <c r="A589" s="80">
        <v>45231</v>
      </c>
      <c r="B589">
        <v>4851597</v>
      </c>
      <c r="C589" t="s">
        <v>457</v>
      </c>
      <c r="D589" s="79">
        <v>44993.613564814812</v>
      </c>
      <c r="E589" s="80">
        <v>45072</v>
      </c>
      <c r="F589">
        <v>2022</v>
      </c>
      <c r="G589">
        <v>2023</v>
      </c>
      <c r="H589">
        <v>11000</v>
      </c>
      <c r="I589" t="s">
        <v>10</v>
      </c>
    </row>
    <row r="590" spans="1:9">
      <c r="A590" s="80">
        <v>45231</v>
      </c>
      <c r="B590">
        <v>4684060</v>
      </c>
      <c r="C590" t="s">
        <v>1706</v>
      </c>
      <c r="D590" s="79">
        <v>44795.666620370372</v>
      </c>
      <c r="E590" s="80">
        <v>45196</v>
      </c>
      <c r="F590">
        <v>2022</v>
      </c>
      <c r="G590">
        <v>2023</v>
      </c>
      <c r="H590">
        <v>11000</v>
      </c>
      <c r="I590" t="s">
        <v>10</v>
      </c>
    </row>
    <row r="591" spans="1:9">
      <c r="A591" s="80">
        <v>45231</v>
      </c>
      <c r="B591">
        <v>4319929</v>
      </c>
      <c r="C591" t="s">
        <v>441</v>
      </c>
      <c r="D591" s="79">
        <v>44320.598344907405</v>
      </c>
      <c r="E591" s="80">
        <v>44664</v>
      </c>
      <c r="F591">
        <v>2021</v>
      </c>
      <c r="G591">
        <v>2021</v>
      </c>
      <c r="H591">
        <v>11000</v>
      </c>
      <c r="I591" t="s">
        <v>10</v>
      </c>
    </row>
    <row r="592" spans="1:9">
      <c r="A592" s="80">
        <v>45231</v>
      </c>
      <c r="B592">
        <v>4052933</v>
      </c>
      <c r="C592" t="s">
        <v>447</v>
      </c>
      <c r="D592" s="79">
        <v>43956.439652777779</v>
      </c>
      <c r="E592" s="80">
        <v>45077</v>
      </c>
      <c r="F592">
        <v>2020</v>
      </c>
      <c r="G592">
        <v>2023</v>
      </c>
      <c r="H592">
        <v>18500</v>
      </c>
      <c r="I592" t="s">
        <v>13</v>
      </c>
    </row>
    <row r="593" spans="1:9">
      <c r="A593" s="80">
        <v>45231</v>
      </c>
      <c r="B593">
        <v>4474293</v>
      </c>
      <c r="C593" t="s">
        <v>416</v>
      </c>
      <c r="D593" s="79">
        <v>44519.488368055558</v>
      </c>
      <c r="E593" s="80">
        <v>44806</v>
      </c>
      <c r="F593">
        <v>2021</v>
      </c>
      <c r="G593">
        <v>2022</v>
      </c>
      <c r="H593">
        <v>11000</v>
      </c>
      <c r="I593" t="s">
        <v>10</v>
      </c>
    </row>
    <row r="594" spans="1:9">
      <c r="A594" s="80">
        <v>45231</v>
      </c>
      <c r="B594">
        <v>4408772</v>
      </c>
      <c r="C594" t="s">
        <v>395</v>
      </c>
      <c r="D594" s="79">
        <v>44456.374027777776</v>
      </c>
      <c r="E594" s="80">
        <v>45006</v>
      </c>
      <c r="F594">
        <v>2021</v>
      </c>
      <c r="G594">
        <v>2022</v>
      </c>
      <c r="H594">
        <v>11000</v>
      </c>
      <c r="I594" t="s">
        <v>10</v>
      </c>
    </row>
    <row r="595" spans="1:9">
      <c r="A595" s="80">
        <v>45231</v>
      </c>
      <c r="B595">
        <v>4426971</v>
      </c>
      <c r="C595" t="s">
        <v>431</v>
      </c>
      <c r="D595" s="79">
        <v>44476.563055555554</v>
      </c>
      <c r="E595" s="80">
        <v>44988</v>
      </c>
      <c r="F595">
        <v>2021</v>
      </c>
      <c r="G595">
        <v>2022</v>
      </c>
      <c r="H595">
        <v>11000</v>
      </c>
      <c r="I595" t="s">
        <v>10</v>
      </c>
    </row>
    <row r="596" spans="1:9">
      <c r="A596" s="80">
        <v>45231</v>
      </c>
      <c r="B596">
        <v>4448889</v>
      </c>
      <c r="C596" t="s">
        <v>1815</v>
      </c>
      <c r="D596" s="79">
        <v>44488.638518518521</v>
      </c>
      <c r="E596" s="80">
        <v>45246</v>
      </c>
      <c r="F596">
        <v>2021</v>
      </c>
      <c r="G596">
        <v>2023</v>
      </c>
      <c r="H596">
        <v>18500</v>
      </c>
      <c r="I596" t="s">
        <v>13</v>
      </c>
    </row>
    <row r="597" spans="1:9">
      <c r="A597" s="80">
        <v>45231</v>
      </c>
      <c r="B597">
        <v>4572749</v>
      </c>
      <c r="C597" t="s">
        <v>1712</v>
      </c>
      <c r="D597" s="79">
        <v>44650.541643518518</v>
      </c>
      <c r="E597" s="80">
        <v>45212</v>
      </c>
      <c r="F597">
        <v>2021</v>
      </c>
      <c r="G597">
        <v>2023</v>
      </c>
      <c r="H597">
        <v>12500</v>
      </c>
      <c r="I597" t="s">
        <v>14</v>
      </c>
    </row>
    <row r="598" spans="1:9">
      <c r="A598" s="80">
        <v>45231</v>
      </c>
      <c r="B598">
        <v>4418258</v>
      </c>
      <c r="C598" t="s">
        <v>427</v>
      </c>
      <c r="D598" s="79">
        <v>44456.480150462965</v>
      </c>
      <c r="E598" s="80">
        <v>44750</v>
      </c>
      <c r="F598">
        <v>2021</v>
      </c>
      <c r="G598">
        <v>2022</v>
      </c>
      <c r="H598">
        <v>12000</v>
      </c>
      <c r="I598" t="s">
        <v>9</v>
      </c>
    </row>
    <row r="599" spans="1:9">
      <c r="A599" s="80">
        <v>45231</v>
      </c>
      <c r="B599">
        <v>4974226</v>
      </c>
      <c r="C599" t="s">
        <v>1708</v>
      </c>
      <c r="D599" s="79">
        <v>45126.410451388889</v>
      </c>
      <c r="E599" s="80">
        <v>45212</v>
      </c>
      <c r="F599">
        <v>2023</v>
      </c>
      <c r="G599">
        <v>2023</v>
      </c>
      <c r="H599">
        <v>12000</v>
      </c>
      <c r="I599" t="s">
        <v>9</v>
      </c>
    </row>
    <row r="600" spans="1:9">
      <c r="A600" s="80">
        <v>45231</v>
      </c>
      <c r="B600">
        <v>4530905</v>
      </c>
      <c r="C600" t="s">
        <v>391</v>
      </c>
      <c r="D600" s="79">
        <v>44596.588587962964</v>
      </c>
      <c r="E600" s="80">
        <v>44894</v>
      </c>
      <c r="F600">
        <v>2021</v>
      </c>
      <c r="G600">
        <v>2022</v>
      </c>
      <c r="H600">
        <v>18500</v>
      </c>
      <c r="I600" t="s">
        <v>13</v>
      </c>
    </row>
    <row r="601" spans="1:9">
      <c r="A601" s="80">
        <v>45231</v>
      </c>
      <c r="B601">
        <v>4415973</v>
      </c>
      <c r="C601" t="s">
        <v>393</v>
      </c>
      <c r="D601" s="79">
        <v>44508.405972222223</v>
      </c>
      <c r="E601" s="80">
        <v>44705</v>
      </c>
      <c r="F601">
        <v>2021</v>
      </c>
      <c r="G601">
        <v>2022</v>
      </c>
      <c r="H601">
        <v>11000</v>
      </c>
      <c r="I601" t="s">
        <v>10</v>
      </c>
    </row>
    <row r="602" spans="1:9">
      <c r="A602" s="80">
        <v>45231</v>
      </c>
      <c r="B602">
        <v>4884358</v>
      </c>
      <c r="C602" t="s">
        <v>389</v>
      </c>
      <c r="D602" s="79">
        <v>45047.645335648151</v>
      </c>
      <c r="E602" s="80">
        <v>45093</v>
      </c>
      <c r="F602">
        <v>2023</v>
      </c>
      <c r="G602">
        <v>2023</v>
      </c>
      <c r="H602">
        <v>11000</v>
      </c>
      <c r="I602" t="s">
        <v>10</v>
      </c>
    </row>
    <row r="603" spans="1:9">
      <c r="A603" s="80">
        <v>45231</v>
      </c>
      <c r="B603">
        <v>4918333</v>
      </c>
      <c r="C603" t="s">
        <v>412</v>
      </c>
      <c r="D603" s="79">
        <v>45071.396539351852</v>
      </c>
      <c r="E603" s="80">
        <v>45174</v>
      </c>
      <c r="F603">
        <v>2023</v>
      </c>
      <c r="G603">
        <v>2023</v>
      </c>
      <c r="H603">
        <v>11500</v>
      </c>
      <c r="I603" t="s">
        <v>4</v>
      </c>
    </row>
    <row r="604" spans="1:9">
      <c r="A604" s="80">
        <v>45231</v>
      </c>
      <c r="B604">
        <v>4690712</v>
      </c>
      <c r="C604" t="s">
        <v>423</v>
      </c>
      <c r="D604" s="79">
        <v>44803.464120370372</v>
      </c>
      <c r="E604" s="80">
        <v>44855</v>
      </c>
      <c r="F604">
        <v>2022</v>
      </c>
      <c r="G604">
        <v>2022</v>
      </c>
      <c r="H604">
        <v>18500</v>
      </c>
      <c r="I604" t="s">
        <v>13</v>
      </c>
    </row>
    <row r="605" spans="1:9">
      <c r="A605" s="80">
        <v>45231</v>
      </c>
      <c r="B605">
        <v>4601245</v>
      </c>
      <c r="C605" t="s">
        <v>429</v>
      </c>
      <c r="D605" s="79">
        <v>44692.51699074074</v>
      </c>
      <c r="E605" s="80">
        <v>44943</v>
      </c>
      <c r="F605">
        <v>2022</v>
      </c>
      <c r="G605">
        <v>2022</v>
      </c>
      <c r="H605">
        <v>12000</v>
      </c>
      <c r="I605" t="s">
        <v>9</v>
      </c>
    </row>
    <row r="606" spans="1:9">
      <c r="A606" s="80">
        <v>45231</v>
      </c>
      <c r="B606">
        <v>4210061</v>
      </c>
      <c r="C606" t="s">
        <v>397</v>
      </c>
      <c r="D606" s="79">
        <v>44179.673946759256</v>
      </c>
      <c r="E606" s="80">
        <v>44404</v>
      </c>
      <c r="F606">
        <v>2020</v>
      </c>
      <c r="G606">
        <v>2021</v>
      </c>
      <c r="H606">
        <v>13500</v>
      </c>
      <c r="I606" t="s">
        <v>15</v>
      </c>
    </row>
    <row r="607" spans="1:9">
      <c r="A607" s="80">
        <v>45231</v>
      </c>
      <c r="B607">
        <v>4212696</v>
      </c>
      <c r="C607" t="s">
        <v>421</v>
      </c>
      <c r="D607" s="79">
        <v>44278.743379629632</v>
      </c>
      <c r="E607" s="80">
        <v>44399</v>
      </c>
      <c r="F607">
        <v>2020</v>
      </c>
      <c r="G607">
        <v>2021</v>
      </c>
      <c r="H607">
        <v>13500</v>
      </c>
      <c r="I607" t="s">
        <v>15</v>
      </c>
    </row>
    <row r="608" spans="1:9">
      <c r="A608" s="80">
        <v>45231</v>
      </c>
      <c r="B608">
        <v>4332554</v>
      </c>
      <c r="C608" t="s">
        <v>419</v>
      </c>
      <c r="D608" s="79">
        <v>44336.531747685185</v>
      </c>
      <c r="E608" s="80">
        <v>44988</v>
      </c>
      <c r="F608">
        <v>2021</v>
      </c>
      <c r="G608">
        <v>2022</v>
      </c>
      <c r="H608">
        <v>11000</v>
      </c>
      <c r="I608" t="s">
        <v>10</v>
      </c>
    </row>
    <row r="609" spans="1:9">
      <c r="A609" s="80">
        <v>45231</v>
      </c>
      <c r="B609">
        <v>4521716</v>
      </c>
      <c r="C609" t="s">
        <v>414</v>
      </c>
      <c r="D609" s="79">
        <v>44586.505474537036</v>
      </c>
      <c r="E609" s="80">
        <v>45120</v>
      </c>
      <c r="F609">
        <v>2021</v>
      </c>
      <c r="G609">
        <v>2023</v>
      </c>
      <c r="H609">
        <v>13500</v>
      </c>
      <c r="I609" t="s">
        <v>15</v>
      </c>
    </row>
    <row r="610" spans="1:9">
      <c r="A610" s="80">
        <v>45231</v>
      </c>
      <c r="B610">
        <v>4538107</v>
      </c>
      <c r="C610" t="s">
        <v>425</v>
      </c>
      <c r="D610" s="79">
        <v>44609.536076388889</v>
      </c>
      <c r="E610" s="80">
        <v>45141</v>
      </c>
      <c r="F610">
        <v>2021</v>
      </c>
      <c r="G610">
        <v>2023</v>
      </c>
      <c r="H610">
        <v>11000</v>
      </c>
      <c r="I610" t="s">
        <v>10</v>
      </c>
    </row>
    <row r="611" spans="1:9">
      <c r="A611" s="80">
        <v>45231</v>
      </c>
      <c r="B611">
        <v>4456544</v>
      </c>
      <c r="C611" t="s">
        <v>407</v>
      </c>
      <c r="D611" s="79">
        <v>44497.498657407406</v>
      </c>
      <c r="E611" s="80">
        <v>44778</v>
      </c>
      <c r="F611">
        <v>2021</v>
      </c>
      <c r="G611">
        <v>2022</v>
      </c>
      <c r="H611">
        <v>13500</v>
      </c>
      <c r="I611" t="s">
        <v>15</v>
      </c>
    </row>
    <row r="612" spans="1:9">
      <c r="A612" s="80">
        <v>45231</v>
      </c>
      <c r="B612">
        <v>4135234</v>
      </c>
      <c r="C612" t="s">
        <v>399</v>
      </c>
      <c r="D612" s="79">
        <v>44088.599050925928</v>
      </c>
      <c r="E612" s="80">
        <v>44628</v>
      </c>
      <c r="F612">
        <v>2020</v>
      </c>
      <c r="G612">
        <v>2021</v>
      </c>
      <c r="H612">
        <v>11000</v>
      </c>
      <c r="I612" t="s">
        <v>10</v>
      </c>
    </row>
    <row r="613" spans="1:9">
      <c r="A613" s="80">
        <v>45231</v>
      </c>
      <c r="B613">
        <v>4268222</v>
      </c>
      <c r="C613" t="s">
        <v>433</v>
      </c>
      <c r="D613" s="79">
        <v>44308.615416666667</v>
      </c>
      <c r="E613" s="80">
        <v>44645</v>
      </c>
      <c r="F613">
        <v>2020</v>
      </c>
      <c r="G613">
        <v>2021</v>
      </c>
      <c r="H613">
        <v>11000</v>
      </c>
      <c r="I613" t="s">
        <v>10</v>
      </c>
    </row>
    <row r="614" spans="1:9">
      <c r="A614" s="80">
        <v>45231</v>
      </c>
      <c r="B614">
        <v>4632027</v>
      </c>
      <c r="C614" t="s">
        <v>403</v>
      </c>
      <c r="D614" s="79">
        <v>44728.580023148148</v>
      </c>
      <c r="E614" s="80">
        <v>45065</v>
      </c>
      <c r="F614">
        <v>2022</v>
      </c>
      <c r="G614">
        <v>2023</v>
      </c>
      <c r="H614">
        <v>11000</v>
      </c>
      <c r="I614" t="s">
        <v>10</v>
      </c>
    </row>
    <row r="615" spans="1:9">
      <c r="A615" s="80">
        <v>45231</v>
      </c>
      <c r="B615">
        <v>4608621</v>
      </c>
      <c r="C615" t="s">
        <v>339</v>
      </c>
      <c r="D615" s="79">
        <v>44726.572453703702</v>
      </c>
      <c r="E615" s="80">
        <v>45056</v>
      </c>
      <c r="F615">
        <v>2022</v>
      </c>
      <c r="G615">
        <v>2023</v>
      </c>
      <c r="H615">
        <v>11000</v>
      </c>
      <c r="I615" t="s">
        <v>10</v>
      </c>
    </row>
    <row r="616" spans="1:9">
      <c r="A616" s="80">
        <v>45231</v>
      </c>
      <c r="B616">
        <v>4383652</v>
      </c>
      <c r="C616" t="s">
        <v>359</v>
      </c>
      <c r="D616" s="79">
        <v>44405.405057870368</v>
      </c>
      <c r="E616" s="80">
        <v>44515</v>
      </c>
      <c r="F616">
        <v>2021</v>
      </c>
      <c r="G616">
        <v>2021</v>
      </c>
      <c r="H616">
        <v>11000</v>
      </c>
      <c r="I616" t="s">
        <v>10</v>
      </c>
    </row>
    <row r="617" spans="1:9">
      <c r="A617" s="80">
        <v>45231</v>
      </c>
      <c r="B617">
        <v>4351870</v>
      </c>
      <c r="C617" t="s">
        <v>361</v>
      </c>
      <c r="D617" s="79">
        <v>44362.630972222221</v>
      </c>
      <c r="E617" s="80">
        <v>45065</v>
      </c>
      <c r="F617">
        <v>2021</v>
      </c>
      <c r="G617">
        <v>2023</v>
      </c>
      <c r="H617">
        <v>11000</v>
      </c>
      <c r="I617" t="s">
        <v>10</v>
      </c>
    </row>
    <row r="618" spans="1:9">
      <c r="A618" s="80">
        <v>45231</v>
      </c>
      <c r="B618">
        <v>4627763</v>
      </c>
      <c r="C618" t="s">
        <v>1714</v>
      </c>
      <c r="D618" s="79">
        <v>44767.532106481478</v>
      </c>
      <c r="E618" s="80">
        <v>45191</v>
      </c>
      <c r="F618">
        <v>2022</v>
      </c>
      <c r="G618">
        <v>2023</v>
      </c>
      <c r="H618">
        <v>11000</v>
      </c>
      <c r="I618" t="s">
        <v>10</v>
      </c>
    </row>
    <row r="619" spans="1:9">
      <c r="A619" s="80">
        <v>45231</v>
      </c>
      <c r="B619">
        <v>4805684</v>
      </c>
      <c r="C619" t="s">
        <v>1816</v>
      </c>
      <c r="D619" s="79">
        <v>44985.534155092595</v>
      </c>
      <c r="E619" s="80">
        <v>45219</v>
      </c>
      <c r="F619">
        <v>2022</v>
      </c>
      <c r="G619">
        <v>2023</v>
      </c>
      <c r="H619">
        <v>11000</v>
      </c>
      <c r="I619" t="s">
        <v>10</v>
      </c>
    </row>
    <row r="620" spans="1:9">
      <c r="A620" s="80">
        <v>45231</v>
      </c>
      <c r="B620">
        <v>4263024</v>
      </c>
      <c r="C620" t="s">
        <v>383</v>
      </c>
      <c r="D620" s="79">
        <v>44250.362476851849</v>
      </c>
      <c r="E620" s="80">
        <v>44389</v>
      </c>
      <c r="F620">
        <v>2020</v>
      </c>
      <c r="G620">
        <v>2021</v>
      </c>
      <c r="H620">
        <v>12500</v>
      </c>
      <c r="I620" t="s">
        <v>14</v>
      </c>
    </row>
    <row r="621" spans="1:9">
      <c r="A621" s="80">
        <v>45231</v>
      </c>
      <c r="B621">
        <v>4357346</v>
      </c>
      <c r="C621" t="s">
        <v>371</v>
      </c>
      <c r="D621" s="79">
        <v>44460.496481481481</v>
      </c>
      <c r="E621" s="80">
        <v>44950</v>
      </c>
      <c r="F621">
        <v>2021</v>
      </c>
      <c r="G621">
        <v>2022</v>
      </c>
      <c r="H621">
        <v>11000</v>
      </c>
      <c r="I621" t="s">
        <v>10</v>
      </c>
    </row>
    <row r="622" spans="1:9">
      <c r="A622" s="80">
        <v>45231</v>
      </c>
      <c r="B622">
        <v>4789309</v>
      </c>
      <c r="C622" t="s">
        <v>345</v>
      </c>
      <c r="D622" s="79">
        <v>44929.368275462963</v>
      </c>
      <c r="E622" s="80">
        <v>45166</v>
      </c>
      <c r="F622">
        <v>2022</v>
      </c>
      <c r="G622">
        <v>2023</v>
      </c>
      <c r="H622">
        <v>11000</v>
      </c>
      <c r="I622" t="s">
        <v>10</v>
      </c>
    </row>
    <row r="623" spans="1:9">
      <c r="A623" s="80">
        <v>45231</v>
      </c>
      <c r="B623">
        <v>4348644</v>
      </c>
      <c r="C623" t="s">
        <v>343</v>
      </c>
      <c r="D623" s="79">
        <v>44356.633333333331</v>
      </c>
      <c r="E623" s="80">
        <v>45072</v>
      </c>
      <c r="F623">
        <v>2021</v>
      </c>
      <c r="G623">
        <v>2023</v>
      </c>
      <c r="H623">
        <v>13500</v>
      </c>
      <c r="I623" t="s">
        <v>15</v>
      </c>
    </row>
    <row r="624" spans="1:9">
      <c r="A624" s="80">
        <v>45231</v>
      </c>
      <c r="B624">
        <v>4198494</v>
      </c>
      <c r="C624" t="s">
        <v>363</v>
      </c>
      <c r="D624" s="79">
        <v>44165.696087962962</v>
      </c>
      <c r="E624" s="80">
        <v>44993</v>
      </c>
      <c r="F624">
        <v>2020</v>
      </c>
      <c r="G624">
        <v>2022</v>
      </c>
      <c r="H624">
        <v>12000</v>
      </c>
      <c r="I624" t="s">
        <v>9</v>
      </c>
    </row>
    <row r="625" spans="1:9">
      <c r="A625" s="80">
        <v>45231</v>
      </c>
      <c r="B625">
        <v>4224038</v>
      </c>
      <c r="C625" t="s">
        <v>385</v>
      </c>
      <c r="D625" s="79">
        <v>44252.510277777779</v>
      </c>
      <c r="E625" s="80">
        <v>44510</v>
      </c>
      <c r="F625">
        <v>2020</v>
      </c>
      <c r="G625">
        <v>2021</v>
      </c>
      <c r="H625">
        <v>11000</v>
      </c>
      <c r="I625" t="s">
        <v>10</v>
      </c>
    </row>
    <row r="626" spans="1:9">
      <c r="A626" s="80">
        <v>45231</v>
      </c>
      <c r="B626">
        <v>4420130</v>
      </c>
      <c r="C626" t="s">
        <v>369</v>
      </c>
      <c r="D626" s="79">
        <v>44452.517534722225</v>
      </c>
      <c r="E626" s="80">
        <v>44775</v>
      </c>
      <c r="F626">
        <v>2021</v>
      </c>
      <c r="G626">
        <v>2022</v>
      </c>
      <c r="H626">
        <v>18500</v>
      </c>
      <c r="I626" t="s">
        <v>13</v>
      </c>
    </row>
    <row r="627" spans="1:9">
      <c r="A627" s="80">
        <v>45231</v>
      </c>
      <c r="B627">
        <v>4260570</v>
      </c>
      <c r="C627" t="s">
        <v>351</v>
      </c>
      <c r="D627" s="79">
        <v>44246.470092592594</v>
      </c>
      <c r="E627" s="80">
        <v>44453</v>
      </c>
      <c r="F627">
        <v>2020</v>
      </c>
      <c r="G627">
        <v>2021</v>
      </c>
      <c r="H627">
        <v>11000</v>
      </c>
      <c r="I627" t="s">
        <v>10</v>
      </c>
    </row>
    <row r="628" spans="1:9">
      <c r="A628" s="80">
        <v>45231</v>
      </c>
      <c r="B628">
        <v>4662429</v>
      </c>
      <c r="C628" t="s">
        <v>375</v>
      </c>
      <c r="D628" s="79">
        <v>44803.44599537037</v>
      </c>
      <c r="E628" s="80">
        <v>44952</v>
      </c>
      <c r="F628">
        <v>2022</v>
      </c>
      <c r="G628">
        <v>2022</v>
      </c>
      <c r="H628">
        <v>12000</v>
      </c>
      <c r="I628" t="s">
        <v>9</v>
      </c>
    </row>
    <row r="629" spans="1:9">
      <c r="A629" s="80">
        <v>45231</v>
      </c>
      <c r="B629">
        <v>4421859</v>
      </c>
      <c r="C629" t="s">
        <v>355</v>
      </c>
      <c r="D629" s="79">
        <v>44456.603761574072</v>
      </c>
      <c r="E629" s="80">
        <v>44496</v>
      </c>
      <c r="F629">
        <v>2021</v>
      </c>
      <c r="G629">
        <v>2021</v>
      </c>
      <c r="H629">
        <v>11000</v>
      </c>
      <c r="I629" t="s">
        <v>10</v>
      </c>
    </row>
    <row r="630" spans="1:9">
      <c r="A630" s="80">
        <v>45231</v>
      </c>
      <c r="B630">
        <v>4384603</v>
      </c>
      <c r="C630" t="s">
        <v>357</v>
      </c>
      <c r="D630" s="79">
        <v>44419.390601851854</v>
      </c>
      <c r="E630" s="80">
        <v>44680</v>
      </c>
      <c r="F630">
        <v>2021</v>
      </c>
      <c r="G630">
        <v>2021</v>
      </c>
      <c r="H630">
        <v>12000</v>
      </c>
      <c r="I630" t="s">
        <v>9</v>
      </c>
    </row>
    <row r="631" spans="1:9">
      <c r="A631" s="80">
        <v>45231</v>
      </c>
      <c r="B631">
        <v>4407685</v>
      </c>
      <c r="C631" t="s">
        <v>341</v>
      </c>
      <c r="D631" s="79">
        <v>44434.508055555554</v>
      </c>
      <c r="E631" s="80">
        <v>44841</v>
      </c>
      <c r="F631">
        <v>2021</v>
      </c>
      <c r="G631">
        <v>2022</v>
      </c>
      <c r="H631">
        <v>11000</v>
      </c>
      <c r="I631" t="s">
        <v>10</v>
      </c>
    </row>
    <row r="632" spans="1:9">
      <c r="A632" s="80">
        <v>45231</v>
      </c>
      <c r="B632">
        <v>4267200</v>
      </c>
      <c r="C632" t="s">
        <v>373</v>
      </c>
      <c r="D632" s="79">
        <v>44267.371759259258</v>
      </c>
      <c r="E632" s="80">
        <v>44404</v>
      </c>
      <c r="F632">
        <v>2020</v>
      </c>
      <c r="G632">
        <v>2021</v>
      </c>
      <c r="H632">
        <v>12000</v>
      </c>
      <c r="I632" t="s">
        <v>9</v>
      </c>
    </row>
    <row r="633" spans="1:9">
      <c r="A633" s="80">
        <v>45231</v>
      </c>
      <c r="B633">
        <v>4634761</v>
      </c>
      <c r="C633" t="s">
        <v>377</v>
      </c>
      <c r="D633" s="79">
        <v>44732.394363425927</v>
      </c>
      <c r="E633" s="80">
        <v>44818</v>
      </c>
      <c r="F633">
        <v>2022</v>
      </c>
      <c r="G633">
        <v>2022</v>
      </c>
      <c r="H633">
        <v>11000</v>
      </c>
      <c r="I633" t="s">
        <v>10</v>
      </c>
    </row>
    <row r="634" spans="1:9">
      <c r="A634" s="80">
        <v>45231</v>
      </c>
      <c r="B634">
        <v>4621435</v>
      </c>
      <c r="C634" t="s">
        <v>379</v>
      </c>
      <c r="D634" s="79">
        <v>44714.615243055552</v>
      </c>
      <c r="E634" s="80">
        <v>44887</v>
      </c>
      <c r="F634">
        <v>2022</v>
      </c>
      <c r="G634">
        <v>2022</v>
      </c>
      <c r="H634">
        <v>11000</v>
      </c>
      <c r="I634" t="s">
        <v>10</v>
      </c>
    </row>
    <row r="635" spans="1:9">
      <c r="A635" s="80">
        <v>45231</v>
      </c>
      <c r="B635">
        <v>4377137</v>
      </c>
      <c r="C635" t="s">
        <v>381</v>
      </c>
      <c r="D635" s="79">
        <v>44393.636874999997</v>
      </c>
      <c r="E635" s="80">
        <v>44754</v>
      </c>
      <c r="F635">
        <v>2021</v>
      </c>
      <c r="G635">
        <v>2022</v>
      </c>
      <c r="H635">
        <v>11000</v>
      </c>
      <c r="I635" t="s">
        <v>10</v>
      </c>
    </row>
    <row r="636" spans="1:9">
      <c r="A636" s="80">
        <v>45231</v>
      </c>
      <c r="B636">
        <v>4127259</v>
      </c>
      <c r="C636" t="s">
        <v>367</v>
      </c>
      <c r="D636" s="79">
        <v>44076.499872685185</v>
      </c>
      <c r="E636" s="80">
        <v>44715</v>
      </c>
      <c r="F636">
        <v>2020</v>
      </c>
      <c r="G636">
        <v>2022</v>
      </c>
      <c r="H636">
        <v>11500</v>
      </c>
      <c r="I636" t="s">
        <v>4</v>
      </c>
    </row>
    <row r="637" spans="1:9">
      <c r="A637" s="80">
        <v>45231</v>
      </c>
      <c r="B637">
        <v>3552446</v>
      </c>
      <c r="C637" t="s">
        <v>1716</v>
      </c>
      <c r="D637" s="79">
        <v>43348.682881944442</v>
      </c>
      <c r="E637" s="80">
        <v>43591</v>
      </c>
      <c r="F637">
        <v>2018</v>
      </c>
      <c r="G637">
        <v>2019</v>
      </c>
      <c r="H637">
        <v>11000</v>
      </c>
      <c r="I637" t="s">
        <v>10</v>
      </c>
    </row>
    <row r="638" spans="1:9">
      <c r="A638" s="80">
        <v>45231</v>
      </c>
      <c r="B638">
        <v>4511442</v>
      </c>
      <c r="C638" t="s">
        <v>315</v>
      </c>
      <c r="D638" s="79">
        <v>44643.602685185186</v>
      </c>
      <c r="E638" s="80">
        <v>45001</v>
      </c>
      <c r="F638">
        <v>2021</v>
      </c>
      <c r="G638">
        <v>2022</v>
      </c>
      <c r="H638">
        <v>11000</v>
      </c>
      <c r="I638" t="s">
        <v>10</v>
      </c>
    </row>
    <row r="639" spans="1:9">
      <c r="A639" s="80">
        <v>45231</v>
      </c>
      <c r="B639">
        <v>4626039</v>
      </c>
      <c r="C639" t="s">
        <v>323</v>
      </c>
      <c r="D639" s="79">
        <v>44721.616724537038</v>
      </c>
      <c r="E639" s="80">
        <v>44979</v>
      </c>
      <c r="F639">
        <v>2022</v>
      </c>
      <c r="G639">
        <v>2022</v>
      </c>
      <c r="H639">
        <v>11500</v>
      </c>
      <c r="I639" t="s">
        <v>4</v>
      </c>
    </row>
    <row r="640" spans="1:9">
      <c r="A640" s="80">
        <v>45231</v>
      </c>
      <c r="B640">
        <v>4992805</v>
      </c>
      <c r="C640" t="s">
        <v>1724</v>
      </c>
      <c r="D640" s="79">
        <v>45140.442557870374</v>
      </c>
      <c r="E640" s="80">
        <v>45191</v>
      </c>
      <c r="F640">
        <v>2023</v>
      </c>
      <c r="G640">
        <v>2023</v>
      </c>
      <c r="H640">
        <v>12000</v>
      </c>
      <c r="I640" t="s">
        <v>9</v>
      </c>
    </row>
    <row r="641" spans="1:9">
      <c r="A641" s="80">
        <v>45231</v>
      </c>
      <c r="B641">
        <v>4192008</v>
      </c>
      <c r="C641" t="s">
        <v>327</v>
      </c>
      <c r="D641" s="79">
        <v>44158.526944444442</v>
      </c>
      <c r="E641" s="80">
        <v>45064</v>
      </c>
      <c r="F641">
        <v>2020</v>
      </c>
      <c r="G641">
        <v>2023</v>
      </c>
      <c r="H641">
        <v>14000</v>
      </c>
      <c r="I641" t="s">
        <v>12</v>
      </c>
    </row>
    <row r="642" spans="1:9">
      <c r="A642" s="80">
        <v>45231</v>
      </c>
      <c r="B642">
        <v>4559406</v>
      </c>
      <c r="C642" t="s">
        <v>317</v>
      </c>
      <c r="D642" s="79">
        <v>44645.352847222224</v>
      </c>
      <c r="E642" s="80">
        <v>45016</v>
      </c>
      <c r="F642">
        <v>2021</v>
      </c>
      <c r="G642">
        <v>2022</v>
      </c>
      <c r="H642">
        <v>11000</v>
      </c>
      <c r="I642" t="s">
        <v>10</v>
      </c>
    </row>
    <row r="643" spans="1:9">
      <c r="A643" s="80">
        <v>45231</v>
      </c>
      <c r="B643">
        <v>4685550</v>
      </c>
      <c r="C643" t="s">
        <v>1817</v>
      </c>
      <c r="D643" s="79">
        <v>44796.614837962959</v>
      </c>
      <c r="E643" s="80">
        <v>45240</v>
      </c>
      <c r="F643">
        <v>2022</v>
      </c>
      <c r="G643">
        <v>2023</v>
      </c>
      <c r="H643">
        <v>12500</v>
      </c>
      <c r="I643" t="s">
        <v>14</v>
      </c>
    </row>
    <row r="644" spans="1:9">
      <c r="A644" s="80">
        <v>45231</v>
      </c>
      <c r="B644">
        <v>4328005</v>
      </c>
      <c r="C644" t="s">
        <v>337</v>
      </c>
      <c r="D644" s="79">
        <v>44342.634131944447</v>
      </c>
      <c r="E644" s="80">
        <v>45072</v>
      </c>
      <c r="F644">
        <v>2021</v>
      </c>
      <c r="G644">
        <v>2023</v>
      </c>
      <c r="H644">
        <v>12000</v>
      </c>
      <c r="I644" t="s">
        <v>9</v>
      </c>
    </row>
    <row r="645" spans="1:9">
      <c r="A645" s="80">
        <v>45231</v>
      </c>
      <c r="B645">
        <v>4834872</v>
      </c>
      <c r="C645" t="s">
        <v>1718</v>
      </c>
      <c r="D645" s="79">
        <v>44979.544571759259</v>
      </c>
      <c r="E645" s="80">
        <v>45189</v>
      </c>
      <c r="F645">
        <v>2022</v>
      </c>
      <c r="G645">
        <v>2023</v>
      </c>
      <c r="H645">
        <v>11000</v>
      </c>
      <c r="I645" t="s">
        <v>10</v>
      </c>
    </row>
    <row r="646" spans="1:9">
      <c r="A646" s="80">
        <v>45231</v>
      </c>
      <c r="B646">
        <v>4576632</v>
      </c>
      <c r="C646" t="s">
        <v>329</v>
      </c>
      <c r="D646" s="79">
        <v>44657.445150462961</v>
      </c>
      <c r="E646" s="80">
        <v>44826</v>
      </c>
      <c r="F646">
        <v>2021</v>
      </c>
      <c r="G646">
        <v>2022</v>
      </c>
      <c r="H646">
        <v>11000</v>
      </c>
      <c r="I646" t="s">
        <v>10</v>
      </c>
    </row>
    <row r="647" spans="1:9">
      <c r="A647" s="80">
        <v>45231</v>
      </c>
      <c r="B647">
        <v>4781290</v>
      </c>
      <c r="C647" t="s">
        <v>1728</v>
      </c>
      <c r="D647" s="79">
        <v>44915.54</v>
      </c>
      <c r="E647" s="80">
        <v>45209</v>
      </c>
      <c r="F647">
        <v>2022</v>
      </c>
      <c r="G647">
        <v>2023</v>
      </c>
      <c r="H647">
        <v>11000</v>
      </c>
      <c r="I647" t="s">
        <v>10</v>
      </c>
    </row>
    <row r="648" spans="1:9">
      <c r="A648" s="80">
        <v>45231</v>
      </c>
      <c r="B648">
        <v>4975724</v>
      </c>
      <c r="C648" t="s">
        <v>1720</v>
      </c>
      <c r="D648" s="79">
        <v>45124.43886574074</v>
      </c>
      <c r="E648" s="80">
        <v>45190</v>
      </c>
      <c r="F648">
        <v>2023</v>
      </c>
      <c r="G648">
        <v>2023</v>
      </c>
      <c r="H648">
        <v>12500</v>
      </c>
      <c r="I648" t="s">
        <v>14</v>
      </c>
    </row>
    <row r="649" spans="1:9">
      <c r="A649" s="80">
        <v>45231</v>
      </c>
      <c r="B649">
        <v>3757532</v>
      </c>
      <c r="C649" t="s">
        <v>1818</v>
      </c>
      <c r="D649" s="79">
        <v>43602.490613425929</v>
      </c>
      <c r="E649" s="80">
        <v>44908</v>
      </c>
      <c r="F649">
        <v>2019</v>
      </c>
      <c r="G649">
        <v>2022</v>
      </c>
      <c r="H649">
        <v>14000</v>
      </c>
      <c r="I649" t="s">
        <v>12</v>
      </c>
    </row>
    <row r="650" spans="1:9">
      <c r="A650" s="80">
        <v>45231</v>
      </c>
      <c r="B650">
        <v>4438028</v>
      </c>
      <c r="C650" t="s">
        <v>325</v>
      </c>
      <c r="D650" s="79">
        <v>44477.669120370374</v>
      </c>
      <c r="E650" s="80">
        <v>44966</v>
      </c>
      <c r="F650">
        <v>2021</v>
      </c>
      <c r="G650">
        <v>2022</v>
      </c>
      <c r="H650">
        <v>11000</v>
      </c>
      <c r="I650" t="s">
        <v>10</v>
      </c>
    </row>
    <row r="651" spans="1:9">
      <c r="A651" s="80">
        <v>45231</v>
      </c>
      <c r="B651">
        <v>4537431</v>
      </c>
      <c r="C651" t="s">
        <v>313</v>
      </c>
      <c r="D651" s="79">
        <v>44711.498969907407</v>
      </c>
      <c r="E651" s="80">
        <v>44972</v>
      </c>
      <c r="F651">
        <v>2022</v>
      </c>
      <c r="G651">
        <v>2022</v>
      </c>
      <c r="H651">
        <v>11000</v>
      </c>
      <c r="I651" t="s">
        <v>10</v>
      </c>
    </row>
    <row r="652" spans="1:9">
      <c r="A652" s="80">
        <v>45231</v>
      </c>
      <c r="B652">
        <v>4518577</v>
      </c>
      <c r="C652" t="s">
        <v>331</v>
      </c>
      <c r="D652" s="79">
        <v>44582.407164351855</v>
      </c>
      <c r="E652" s="80">
        <v>44680</v>
      </c>
      <c r="F652">
        <v>2021</v>
      </c>
      <c r="G652">
        <v>2021</v>
      </c>
      <c r="H652">
        <v>13500</v>
      </c>
      <c r="I652" t="s">
        <v>15</v>
      </c>
    </row>
    <row r="653" spans="1:9">
      <c r="A653" s="80">
        <v>45231</v>
      </c>
      <c r="B653">
        <v>4761106</v>
      </c>
      <c r="C653" t="s">
        <v>309</v>
      </c>
      <c r="D653" s="79">
        <v>44890.304305555554</v>
      </c>
      <c r="E653" s="80">
        <v>45058</v>
      </c>
      <c r="F653">
        <v>2022</v>
      </c>
      <c r="G653">
        <v>2023</v>
      </c>
      <c r="H653">
        <v>11000</v>
      </c>
      <c r="I653" t="s">
        <v>10</v>
      </c>
    </row>
    <row r="654" spans="1:9">
      <c r="A654" s="80">
        <v>45231</v>
      </c>
      <c r="B654">
        <v>4328858</v>
      </c>
      <c r="C654" t="s">
        <v>319</v>
      </c>
      <c r="D654" s="79">
        <v>44335.934282407405</v>
      </c>
      <c r="E654" s="80">
        <v>45085</v>
      </c>
      <c r="F654">
        <v>2021</v>
      </c>
      <c r="G654">
        <v>2023</v>
      </c>
      <c r="H654">
        <v>13500</v>
      </c>
      <c r="I654" t="s">
        <v>15</v>
      </c>
    </row>
    <row r="655" spans="1:9">
      <c r="A655" s="80">
        <v>45231</v>
      </c>
      <c r="B655">
        <v>4176890</v>
      </c>
      <c r="C655" t="s">
        <v>1722</v>
      </c>
      <c r="D655" s="79">
        <v>44145.441365740742</v>
      </c>
      <c r="E655" s="80">
        <v>45182</v>
      </c>
      <c r="F655">
        <v>2020</v>
      </c>
      <c r="G655">
        <v>2023</v>
      </c>
      <c r="H655">
        <v>11500</v>
      </c>
      <c r="I655" t="s">
        <v>4</v>
      </c>
    </row>
    <row r="656" spans="1:9">
      <c r="A656" s="80">
        <v>45231</v>
      </c>
      <c r="B656">
        <v>4748400</v>
      </c>
      <c r="C656" t="s">
        <v>321</v>
      </c>
      <c r="D656" s="79">
        <v>44894.409375000003</v>
      </c>
      <c r="E656" s="80">
        <v>45175</v>
      </c>
      <c r="F656">
        <v>2022</v>
      </c>
      <c r="G656">
        <v>2023</v>
      </c>
      <c r="H656">
        <v>12000</v>
      </c>
      <c r="I656" t="s">
        <v>9</v>
      </c>
    </row>
    <row r="657" spans="1:9">
      <c r="A657" s="80">
        <v>45231</v>
      </c>
      <c r="B657">
        <v>4981962</v>
      </c>
      <c r="C657" t="s">
        <v>335</v>
      </c>
      <c r="D657" s="79">
        <v>45128.651203703703</v>
      </c>
      <c r="E657" s="80">
        <v>45134</v>
      </c>
      <c r="F657">
        <v>2023</v>
      </c>
      <c r="G657">
        <v>2023</v>
      </c>
      <c r="H657">
        <v>11000</v>
      </c>
      <c r="I657" t="s">
        <v>10</v>
      </c>
    </row>
    <row r="658" spans="1:9">
      <c r="A658" s="80">
        <v>45231</v>
      </c>
      <c r="B658">
        <v>5033795</v>
      </c>
      <c r="C658" t="s">
        <v>1726</v>
      </c>
      <c r="D658" s="79">
        <v>45182.661620370367</v>
      </c>
      <c r="E658" s="80">
        <v>45202</v>
      </c>
      <c r="F658">
        <v>2023</v>
      </c>
      <c r="G658">
        <v>2023</v>
      </c>
      <c r="H658">
        <v>12000</v>
      </c>
      <c r="I658" t="s">
        <v>9</v>
      </c>
    </row>
    <row r="659" spans="1:9">
      <c r="A659" s="80">
        <v>45231</v>
      </c>
      <c r="B659">
        <v>4572573</v>
      </c>
      <c r="C659" t="s">
        <v>311</v>
      </c>
      <c r="D659" s="79">
        <v>44656.359270833331</v>
      </c>
      <c r="E659" s="80">
        <v>44791</v>
      </c>
      <c r="F659">
        <v>2021</v>
      </c>
      <c r="G659">
        <v>2022</v>
      </c>
      <c r="H659">
        <v>11000</v>
      </c>
      <c r="I659" t="s">
        <v>10</v>
      </c>
    </row>
    <row r="660" spans="1:9">
      <c r="A660" s="80">
        <v>45231</v>
      </c>
      <c r="B660">
        <v>4059558</v>
      </c>
      <c r="C660" t="s">
        <v>296</v>
      </c>
      <c r="D660" s="79">
        <v>43966.536898148152</v>
      </c>
      <c r="E660" s="80">
        <v>44447</v>
      </c>
      <c r="F660">
        <v>2020</v>
      </c>
      <c r="G660">
        <v>2021</v>
      </c>
      <c r="H660">
        <v>11000</v>
      </c>
      <c r="I660" t="s">
        <v>10</v>
      </c>
    </row>
    <row r="661" spans="1:9">
      <c r="A661" s="80">
        <v>45231</v>
      </c>
      <c r="B661">
        <v>4804271</v>
      </c>
      <c r="C661" t="s">
        <v>1732</v>
      </c>
      <c r="D661" s="79">
        <v>44956.542638888888</v>
      </c>
      <c r="E661" s="80">
        <v>45181</v>
      </c>
      <c r="F661">
        <v>2022</v>
      </c>
      <c r="G661">
        <v>2023</v>
      </c>
      <c r="H661">
        <v>11000</v>
      </c>
      <c r="I661" t="s">
        <v>10</v>
      </c>
    </row>
    <row r="662" spans="1:9">
      <c r="A662" s="80">
        <v>45231</v>
      </c>
      <c r="B662">
        <v>4580194</v>
      </c>
      <c r="C662" t="s">
        <v>1730</v>
      </c>
      <c r="D662" s="79">
        <v>44662.456921296296</v>
      </c>
      <c r="E662" s="80">
        <v>44944</v>
      </c>
      <c r="F662">
        <v>2021</v>
      </c>
      <c r="G662">
        <v>2022</v>
      </c>
      <c r="H662">
        <v>11000</v>
      </c>
      <c r="I662" t="s">
        <v>10</v>
      </c>
    </row>
    <row r="663" spans="1:9">
      <c r="A663" s="80">
        <v>45231</v>
      </c>
      <c r="B663">
        <v>4371607</v>
      </c>
      <c r="C663" t="s">
        <v>263</v>
      </c>
      <c r="D663" s="79">
        <v>44386.622384259259</v>
      </c>
      <c r="E663" s="80">
        <v>44691</v>
      </c>
      <c r="F663">
        <v>2021</v>
      </c>
      <c r="G663">
        <v>2022</v>
      </c>
      <c r="H663">
        <v>11000</v>
      </c>
      <c r="I663" t="s">
        <v>10</v>
      </c>
    </row>
    <row r="664" spans="1:9">
      <c r="A664" s="80">
        <v>45231</v>
      </c>
      <c r="B664">
        <v>4325445</v>
      </c>
      <c r="C664" t="s">
        <v>271</v>
      </c>
      <c r="D664" s="79">
        <v>44365.451064814813</v>
      </c>
      <c r="E664" s="80">
        <v>44806</v>
      </c>
      <c r="F664">
        <v>2021</v>
      </c>
      <c r="G664">
        <v>2022</v>
      </c>
      <c r="H664">
        <v>11000</v>
      </c>
      <c r="I664" t="s">
        <v>10</v>
      </c>
    </row>
    <row r="665" spans="1:9">
      <c r="A665" s="80">
        <v>45231</v>
      </c>
      <c r="B665">
        <v>4470091</v>
      </c>
      <c r="C665" t="s">
        <v>261</v>
      </c>
      <c r="D665" s="79">
        <v>44515.613981481481</v>
      </c>
      <c r="E665" s="80">
        <v>44816</v>
      </c>
      <c r="F665">
        <v>2021</v>
      </c>
      <c r="G665">
        <v>2022</v>
      </c>
      <c r="H665">
        <v>11000</v>
      </c>
      <c r="I665" t="s">
        <v>10</v>
      </c>
    </row>
    <row r="666" spans="1:9">
      <c r="A666" s="80">
        <v>45231</v>
      </c>
      <c r="B666">
        <v>4488570</v>
      </c>
      <c r="C666" t="s">
        <v>282</v>
      </c>
      <c r="D666" s="79">
        <v>44539.372175925928</v>
      </c>
      <c r="E666" s="80">
        <v>44903</v>
      </c>
      <c r="F666">
        <v>2021</v>
      </c>
      <c r="G666">
        <v>2022</v>
      </c>
      <c r="H666">
        <v>11000</v>
      </c>
      <c r="I666" t="s">
        <v>10</v>
      </c>
    </row>
    <row r="667" spans="1:9">
      <c r="A667" s="80">
        <v>45231</v>
      </c>
      <c r="B667">
        <v>4296510</v>
      </c>
      <c r="C667" t="s">
        <v>273</v>
      </c>
      <c r="D667" s="79">
        <v>44287.656712962962</v>
      </c>
      <c r="E667" s="80">
        <v>44579</v>
      </c>
      <c r="F667">
        <v>2020</v>
      </c>
      <c r="G667">
        <v>2021</v>
      </c>
      <c r="H667">
        <v>11000</v>
      </c>
      <c r="I667" t="s">
        <v>10</v>
      </c>
    </row>
    <row r="668" spans="1:9">
      <c r="A668" s="80">
        <v>45231</v>
      </c>
      <c r="B668">
        <v>4471997</v>
      </c>
      <c r="C668" t="s">
        <v>304</v>
      </c>
      <c r="D668" s="79">
        <v>44525.549375000002</v>
      </c>
      <c r="E668" s="80">
        <v>44715</v>
      </c>
      <c r="F668">
        <v>2021</v>
      </c>
      <c r="G668">
        <v>2022</v>
      </c>
      <c r="H668">
        <v>11000</v>
      </c>
      <c r="I668" t="s">
        <v>10</v>
      </c>
    </row>
    <row r="669" spans="1:9">
      <c r="A669" s="80">
        <v>45231</v>
      </c>
      <c r="B669">
        <v>4622409</v>
      </c>
      <c r="C669" t="s">
        <v>265</v>
      </c>
      <c r="D669" s="79">
        <v>44721.41909722222</v>
      </c>
      <c r="E669" s="80">
        <v>45097</v>
      </c>
      <c r="F669">
        <v>2022</v>
      </c>
      <c r="G669">
        <v>2023</v>
      </c>
      <c r="H669">
        <v>12500</v>
      </c>
      <c r="I669" t="s">
        <v>14</v>
      </c>
    </row>
    <row r="670" spans="1:9">
      <c r="A670" s="80">
        <v>45231</v>
      </c>
      <c r="B670">
        <v>4821621</v>
      </c>
      <c r="C670" t="s">
        <v>1819</v>
      </c>
      <c r="D670" s="79">
        <v>44960.633159722223</v>
      </c>
      <c r="E670" s="80">
        <v>45230</v>
      </c>
      <c r="F670">
        <v>2022</v>
      </c>
      <c r="G670">
        <v>2023</v>
      </c>
      <c r="H670">
        <v>11000</v>
      </c>
      <c r="I670" t="s">
        <v>10</v>
      </c>
    </row>
    <row r="671" spans="1:9">
      <c r="A671" s="80">
        <v>45231</v>
      </c>
      <c r="B671">
        <v>4295322</v>
      </c>
      <c r="C671" t="s">
        <v>292</v>
      </c>
      <c r="D671" s="79">
        <v>44293.514050925929</v>
      </c>
      <c r="E671" s="80">
        <v>44867</v>
      </c>
      <c r="F671">
        <v>2020</v>
      </c>
      <c r="G671">
        <v>2022</v>
      </c>
      <c r="H671">
        <v>11000</v>
      </c>
      <c r="I671" t="s">
        <v>10</v>
      </c>
    </row>
    <row r="672" spans="1:9">
      <c r="A672" s="80">
        <v>45231</v>
      </c>
      <c r="B672">
        <v>4454728</v>
      </c>
      <c r="C672" t="s">
        <v>306</v>
      </c>
      <c r="D672" s="79">
        <v>44505.581932870373</v>
      </c>
      <c r="E672" s="80">
        <v>45042</v>
      </c>
      <c r="F672">
        <v>2021</v>
      </c>
      <c r="G672">
        <v>2022</v>
      </c>
      <c r="H672">
        <v>11000</v>
      </c>
      <c r="I672" t="s">
        <v>10</v>
      </c>
    </row>
    <row r="673" spans="1:9">
      <c r="A673" s="80">
        <v>45231</v>
      </c>
      <c r="B673">
        <v>4610291</v>
      </c>
      <c r="C673" t="s">
        <v>298</v>
      </c>
      <c r="D673" s="79">
        <v>44720.630439814813</v>
      </c>
      <c r="E673" s="80">
        <v>44886</v>
      </c>
      <c r="F673">
        <v>2022</v>
      </c>
      <c r="G673">
        <v>2022</v>
      </c>
      <c r="H673">
        <v>18500</v>
      </c>
      <c r="I673" t="s">
        <v>13</v>
      </c>
    </row>
    <row r="674" spans="1:9">
      <c r="A674" s="80">
        <v>45231</v>
      </c>
      <c r="B674">
        <v>4351574</v>
      </c>
      <c r="C674" t="s">
        <v>284</v>
      </c>
      <c r="D674" s="79">
        <v>44375.602152777778</v>
      </c>
      <c r="E674" s="80">
        <v>44462</v>
      </c>
      <c r="F674">
        <v>2021</v>
      </c>
      <c r="G674">
        <v>2021</v>
      </c>
      <c r="H674">
        <v>11000</v>
      </c>
      <c r="I674" t="s">
        <v>10</v>
      </c>
    </row>
    <row r="675" spans="1:9">
      <c r="A675" s="80">
        <v>45231</v>
      </c>
      <c r="B675">
        <v>4936163</v>
      </c>
      <c r="C675" t="s">
        <v>1734</v>
      </c>
      <c r="D675" s="79">
        <v>45084.642731481479</v>
      </c>
      <c r="E675" s="80">
        <v>45191</v>
      </c>
      <c r="F675">
        <v>2023</v>
      </c>
      <c r="G675">
        <v>2023</v>
      </c>
      <c r="H675">
        <v>18500</v>
      </c>
      <c r="I675" t="s">
        <v>13</v>
      </c>
    </row>
    <row r="676" spans="1:9">
      <c r="A676" s="80">
        <v>45231</v>
      </c>
      <c r="B676">
        <v>4782076</v>
      </c>
      <c r="C676" t="s">
        <v>1738</v>
      </c>
      <c r="D676" s="79">
        <v>44914.718553240738</v>
      </c>
      <c r="E676" s="80">
        <v>45209</v>
      </c>
      <c r="F676">
        <v>2022</v>
      </c>
      <c r="G676">
        <v>2023</v>
      </c>
      <c r="H676">
        <v>11000</v>
      </c>
      <c r="I676" t="s">
        <v>10</v>
      </c>
    </row>
    <row r="677" spans="1:9">
      <c r="A677" s="80">
        <v>45231</v>
      </c>
      <c r="B677">
        <v>4537368</v>
      </c>
      <c r="C677" t="s">
        <v>280</v>
      </c>
      <c r="D677" s="79">
        <v>44606.39607638889</v>
      </c>
      <c r="E677" s="80">
        <v>45014</v>
      </c>
      <c r="F677">
        <v>2021</v>
      </c>
      <c r="G677">
        <v>2022</v>
      </c>
      <c r="H677">
        <v>11000</v>
      </c>
      <c r="I677" t="s">
        <v>10</v>
      </c>
    </row>
    <row r="678" spans="1:9">
      <c r="A678" s="80">
        <v>45231</v>
      </c>
      <c r="B678">
        <v>4077522</v>
      </c>
      <c r="C678" t="s">
        <v>269</v>
      </c>
      <c r="D678" s="79">
        <v>43998.483668981484</v>
      </c>
      <c r="E678" s="80">
        <v>45077</v>
      </c>
      <c r="F678">
        <v>2020</v>
      </c>
      <c r="G678">
        <v>2023</v>
      </c>
      <c r="H678">
        <v>18500</v>
      </c>
      <c r="I678" t="s">
        <v>13</v>
      </c>
    </row>
    <row r="679" spans="1:9">
      <c r="A679" s="80">
        <v>45231</v>
      </c>
      <c r="B679">
        <v>4221676</v>
      </c>
      <c r="C679" t="s">
        <v>275</v>
      </c>
      <c r="D679" s="79">
        <v>44259.577708333331</v>
      </c>
      <c r="E679" s="80">
        <v>44712</v>
      </c>
      <c r="F679">
        <v>2020</v>
      </c>
      <c r="G679">
        <v>2022</v>
      </c>
      <c r="H679">
        <v>14000</v>
      </c>
      <c r="I679" t="s">
        <v>12</v>
      </c>
    </row>
    <row r="680" spans="1:9">
      <c r="A680" s="80">
        <v>45231</v>
      </c>
      <c r="B680">
        <v>4661562</v>
      </c>
      <c r="C680" t="s">
        <v>290</v>
      </c>
      <c r="D680" s="79">
        <v>44764.562743055554</v>
      </c>
      <c r="E680" s="80">
        <v>45100</v>
      </c>
      <c r="F680">
        <v>2022</v>
      </c>
      <c r="G680">
        <v>2023</v>
      </c>
      <c r="H680">
        <v>12500</v>
      </c>
      <c r="I680" t="s">
        <v>14</v>
      </c>
    </row>
    <row r="681" spans="1:9">
      <c r="A681" s="80">
        <v>45231</v>
      </c>
      <c r="B681">
        <v>4420900</v>
      </c>
      <c r="C681" t="s">
        <v>300</v>
      </c>
      <c r="D681" s="79">
        <v>44466.701180555552</v>
      </c>
      <c r="E681" s="80">
        <v>44657</v>
      </c>
      <c r="F681">
        <v>2021</v>
      </c>
      <c r="G681">
        <v>2021</v>
      </c>
      <c r="H681">
        <v>12000</v>
      </c>
      <c r="I681" t="s">
        <v>9</v>
      </c>
    </row>
    <row r="682" spans="1:9">
      <c r="A682" s="80">
        <v>45231</v>
      </c>
      <c r="B682">
        <v>4256157</v>
      </c>
      <c r="C682" t="s">
        <v>294</v>
      </c>
      <c r="D682" s="79">
        <v>44239.553020833337</v>
      </c>
      <c r="E682" s="80">
        <v>44686</v>
      </c>
      <c r="F682">
        <v>2020</v>
      </c>
      <c r="G682">
        <v>2022</v>
      </c>
      <c r="H682">
        <v>11000</v>
      </c>
      <c r="I682" t="s">
        <v>10</v>
      </c>
    </row>
    <row r="683" spans="1:9">
      <c r="A683" s="80">
        <v>45231</v>
      </c>
      <c r="B683">
        <v>4330634</v>
      </c>
      <c r="C683" t="s">
        <v>307</v>
      </c>
      <c r="D683" s="79">
        <v>44336.583356481482</v>
      </c>
      <c r="E683" s="80">
        <v>44734</v>
      </c>
      <c r="F683">
        <v>2021</v>
      </c>
      <c r="G683">
        <v>2022</v>
      </c>
      <c r="H683">
        <v>11000</v>
      </c>
      <c r="I683" t="s">
        <v>10</v>
      </c>
    </row>
    <row r="684" spans="1:9">
      <c r="A684" s="80">
        <v>45231</v>
      </c>
      <c r="B684">
        <v>4343793</v>
      </c>
      <c r="C684" t="s">
        <v>267</v>
      </c>
      <c r="D684" s="79">
        <v>44355.57</v>
      </c>
      <c r="E684" s="80">
        <v>44599</v>
      </c>
      <c r="F684">
        <v>2021</v>
      </c>
      <c r="G684">
        <v>2021</v>
      </c>
      <c r="H684">
        <v>11000</v>
      </c>
      <c r="I684" t="s">
        <v>10</v>
      </c>
    </row>
    <row r="685" spans="1:9">
      <c r="A685" s="80">
        <v>45231</v>
      </c>
      <c r="B685">
        <v>4085270</v>
      </c>
      <c r="C685" t="s">
        <v>277</v>
      </c>
      <c r="D685" s="79">
        <v>44011.607835648145</v>
      </c>
      <c r="E685" s="80">
        <v>44938</v>
      </c>
      <c r="F685">
        <v>2020</v>
      </c>
      <c r="G685">
        <v>2022</v>
      </c>
      <c r="H685">
        <v>13500</v>
      </c>
      <c r="I685" t="s">
        <v>15</v>
      </c>
    </row>
    <row r="686" spans="1:9">
      <c r="A686" s="80">
        <v>45231</v>
      </c>
      <c r="B686">
        <v>4443596</v>
      </c>
      <c r="C686" t="s">
        <v>237</v>
      </c>
      <c r="D686" s="79">
        <v>44725.576539351852</v>
      </c>
      <c r="E686" s="80">
        <v>44847</v>
      </c>
      <c r="F686">
        <v>2022</v>
      </c>
      <c r="G686">
        <v>2022</v>
      </c>
      <c r="H686">
        <v>11000</v>
      </c>
      <c r="I686" t="s">
        <v>10</v>
      </c>
    </row>
    <row r="687" spans="1:9">
      <c r="A687" s="80">
        <v>45231</v>
      </c>
      <c r="B687">
        <v>4951066</v>
      </c>
      <c r="C687" t="s">
        <v>1736</v>
      </c>
      <c r="D687" s="79">
        <v>45124.63113425926</v>
      </c>
      <c r="E687" s="80">
        <v>45212</v>
      </c>
      <c r="F687">
        <v>2023</v>
      </c>
      <c r="G687">
        <v>2023</v>
      </c>
      <c r="H687">
        <v>12000</v>
      </c>
      <c r="I687" t="s">
        <v>9</v>
      </c>
    </row>
    <row r="688" spans="1:9">
      <c r="A688" s="80">
        <v>45231</v>
      </c>
      <c r="B688">
        <v>4710353</v>
      </c>
      <c r="C688" t="s">
        <v>223</v>
      </c>
      <c r="D688" s="79">
        <v>44840.591377314813</v>
      </c>
      <c r="E688" s="80">
        <v>44896</v>
      </c>
      <c r="F688">
        <v>2022</v>
      </c>
      <c r="G688">
        <v>2022</v>
      </c>
      <c r="H688">
        <v>11000</v>
      </c>
      <c r="I688" t="s">
        <v>10</v>
      </c>
    </row>
    <row r="689" spans="1:9">
      <c r="A689" s="80">
        <v>45231</v>
      </c>
      <c r="B689">
        <v>4326615</v>
      </c>
      <c r="C689" t="s">
        <v>1740</v>
      </c>
      <c r="D689" s="79">
        <v>44329.569687499999</v>
      </c>
      <c r="E689" s="80">
        <v>45203</v>
      </c>
      <c r="F689">
        <v>2021</v>
      </c>
      <c r="G689">
        <v>2023</v>
      </c>
      <c r="H689">
        <v>11000</v>
      </c>
      <c r="I689" t="s">
        <v>10</v>
      </c>
    </row>
    <row r="690" spans="1:9">
      <c r="A690" s="80">
        <v>45231</v>
      </c>
      <c r="B690">
        <v>4679168</v>
      </c>
      <c r="C690" t="s">
        <v>1744</v>
      </c>
      <c r="D690" s="79">
        <v>44789.527592592596</v>
      </c>
      <c r="E690" s="80">
        <v>45197</v>
      </c>
      <c r="F690">
        <v>2022</v>
      </c>
      <c r="G690">
        <v>2023</v>
      </c>
      <c r="H690">
        <v>11000</v>
      </c>
      <c r="I690" t="s">
        <v>10</v>
      </c>
    </row>
    <row r="691" spans="1:9">
      <c r="A691" s="80">
        <v>45231</v>
      </c>
      <c r="B691">
        <v>4522691</v>
      </c>
      <c r="C691" t="s">
        <v>247</v>
      </c>
      <c r="D691" s="79">
        <v>44672.636331018519</v>
      </c>
      <c r="E691" s="80">
        <v>44740</v>
      </c>
      <c r="F691">
        <v>2021</v>
      </c>
      <c r="G691">
        <v>2022</v>
      </c>
      <c r="H691">
        <v>11000</v>
      </c>
      <c r="I691" t="s">
        <v>10</v>
      </c>
    </row>
    <row r="692" spans="1:9">
      <c r="A692" s="80">
        <v>45231</v>
      </c>
      <c r="B692">
        <v>4399199</v>
      </c>
      <c r="C692" t="s">
        <v>255</v>
      </c>
      <c r="D692" s="79">
        <v>44452.496851851851</v>
      </c>
      <c r="E692" s="80">
        <v>44839</v>
      </c>
      <c r="F692">
        <v>2021</v>
      </c>
      <c r="G692">
        <v>2022</v>
      </c>
      <c r="H692">
        <v>14000</v>
      </c>
      <c r="I692" t="s">
        <v>12</v>
      </c>
    </row>
    <row r="693" spans="1:9">
      <c r="A693" s="80">
        <v>45231</v>
      </c>
      <c r="B693">
        <v>4714125</v>
      </c>
      <c r="C693" t="s">
        <v>243</v>
      </c>
      <c r="D693" s="79">
        <v>44833.427719907406</v>
      </c>
      <c r="E693" s="80">
        <v>45071</v>
      </c>
      <c r="F693">
        <v>2022</v>
      </c>
      <c r="G693">
        <v>2023</v>
      </c>
      <c r="H693">
        <v>12000</v>
      </c>
      <c r="I693" t="s">
        <v>9</v>
      </c>
    </row>
    <row r="694" spans="1:9">
      <c r="A694" s="80">
        <v>45231</v>
      </c>
      <c r="B694">
        <v>3694861</v>
      </c>
      <c r="C694" t="s">
        <v>259</v>
      </c>
      <c r="D694" s="79">
        <v>43509.342453703706</v>
      </c>
      <c r="E694" s="80">
        <v>44685</v>
      </c>
      <c r="F694">
        <v>2018</v>
      </c>
      <c r="G694">
        <v>2022</v>
      </c>
      <c r="H694">
        <v>12000</v>
      </c>
      <c r="I694" t="s">
        <v>9</v>
      </c>
    </row>
    <row r="695" spans="1:9">
      <c r="A695" s="80">
        <v>45231</v>
      </c>
      <c r="B695">
        <v>4533396</v>
      </c>
      <c r="C695" t="s">
        <v>215</v>
      </c>
      <c r="D695" s="79">
        <v>44602.656388888892</v>
      </c>
      <c r="E695" s="80">
        <v>44784</v>
      </c>
      <c r="F695">
        <v>2021</v>
      </c>
      <c r="G695">
        <v>2022</v>
      </c>
      <c r="H695">
        <v>11000</v>
      </c>
      <c r="I695" t="s">
        <v>10</v>
      </c>
    </row>
    <row r="696" spans="1:9">
      <c r="A696" s="80">
        <v>45231</v>
      </c>
      <c r="B696">
        <v>4180946</v>
      </c>
      <c r="C696" t="s">
        <v>227</v>
      </c>
      <c r="D696" s="79">
        <v>44144.628263888888</v>
      </c>
      <c r="E696" s="80">
        <v>44209</v>
      </c>
      <c r="F696">
        <v>2020</v>
      </c>
      <c r="G696">
        <v>2020</v>
      </c>
      <c r="H696">
        <v>18500</v>
      </c>
      <c r="I696" t="s">
        <v>13</v>
      </c>
    </row>
    <row r="697" spans="1:9">
      <c r="A697" s="80">
        <v>45231</v>
      </c>
      <c r="B697">
        <v>4737359</v>
      </c>
      <c r="C697" t="s">
        <v>233</v>
      </c>
      <c r="D697" s="79">
        <v>44860.553599537037</v>
      </c>
      <c r="E697" s="80">
        <v>45036</v>
      </c>
      <c r="F697">
        <v>2022</v>
      </c>
      <c r="G697">
        <v>2022</v>
      </c>
      <c r="H697">
        <v>12000</v>
      </c>
      <c r="I697" t="s">
        <v>9</v>
      </c>
    </row>
    <row r="698" spans="1:9">
      <c r="A698" s="80">
        <v>45231</v>
      </c>
      <c r="B698">
        <v>4086571</v>
      </c>
      <c r="C698" t="s">
        <v>1748</v>
      </c>
      <c r="D698" s="79">
        <v>44067.605312500003</v>
      </c>
      <c r="E698" s="80">
        <v>44384</v>
      </c>
      <c r="F698">
        <v>2020</v>
      </c>
      <c r="G698">
        <v>2021</v>
      </c>
      <c r="H698">
        <v>11000</v>
      </c>
      <c r="I698" t="s">
        <v>10</v>
      </c>
    </row>
    <row r="699" spans="1:9">
      <c r="A699" s="80">
        <v>45231</v>
      </c>
      <c r="B699">
        <v>4697965</v>
      </c>
      <c r="C699" t="s">
        <v>245</v>
      </c>
      <c r="D699" s="79">
        <v>44812.474224537036</v>
      </c>
      <c r="E699" s="80">
        <v>45134</v>
      </c>
      <c r="F699">
        <v>2022</v>
      </c>
      <c r="G699">
        <v>2023</v>
      </c>
      <c r="H699">
        <v>18500</v>
      </c>
      <c r="I699" t="s">
        <v>13</v>
      </c>
    </row>
    <row r="700" spans="1:9">
      <c r="A700" s="80">
        <v>45231</v>
      </c>
      <c r="B700">
        <v>4639191</v>
      </c>
      <c r="C700" t="s">
        <v>235</v>
      </c>
      <c r="D700" s="79">
        <v>44837.625694444447</v>
      </c>
      <c r="E700" s="80">
        <v>44973</v>
      </c>
      <c r="F700">
        <v>2022</v>
      </c>
      <c r="G700">
        <v>2022</v>
      </c>
      <c r="H700">
        <v>12500</v>
      </c>
      <c r="I700" t="s">
        <v>14</v>
      </c>
    </row>
    <row r="701" spans="1:9">
      <c r="A701" s="80">
        <v>45231</v>
      </c>
      <c r="B701">
        <v>4135020</v>
      </c>
      <c r="C701" t="s">
        <v>211</v>
      </c>
      <c r="D701" s="79">
        <v>44088.531817129631</v>
      </c>
      <c r="E701" s="80">
        <v>44627</v>
      </c>
      <c r="F701">
        <v>2020</v>
      </c>
      <c r="G701">
        <v>2021</v>
      </c>
      <c r="H701">
        <v>11000</v>
      </c>
      <c r="I701" t="s">
        <v>10</v>
      </c>
    </row>
    <row r="702" spans="1:9">
      <c r="A702" s="80">
        <v>45231</v>
      </c>
      <c r="B702">
        <v>4050042</v>
      </c>
      <c r="C702" t="s">
        <v>229</v>
      </c>
      <c r="D702" s="79">
        <v>43945.587222222224</v>
      </c>
      <c r="E702" s="80">
        <v>44426</v>
      </c>
      <c r="F702">
        <v>2019</v>
      </c>
      <c r="G702">
        <v>2021</v>
      </c>
      <c r="H702">
        <v>11500</v>
      </c>
      <c r="I702" t="s">
        <v>4</v>
      </c>
    </row>
    <row r="703" spans="1:9">
      <c r="A703" s="80">
        <v>45231</v>
      </c>
      <c r="B703">
        <v>4420251</v>
      </c>
      <c r="C703" t="s">
        <v>217</v>
      </c>
      <c r="D703" s="79">
        <v>44651.438321759262</v>
      </c>
      <c r="E703" s="80">
        <v>45125</v>
      </c>
      <c r="F703">
        <v>2021</v>
      </c>
      <c r="G703">
        <v>2023</v>
      </c>
      <c r="H703">
        <v>11000</v>
      </c>
      <c r="I703" t="s">
        <v>10</v>
      </c>
    </row>
    <row r="704" spans="1:9">
      <c r="A704" s="80">
        <v>45231</v>
      </c>
      <c r="B704">
        <v>3997512</v>
      </c>
      <c r="C704" t="s">
        <v>231</v>
      </c>
      <c r="D704" s="79">
        <v>43887.646898148145</v>
      </c>
      <c r="E704" s="80">
        <v>44477</v>
      </c>
      <c r="F704">
        <v>2019</v>
      </c>
      <c r="G704">
        <v>2021</v>
      </c>
      <c r="H704">
        <v>12500</v>
      </c>
      <c r="I704" t="s">
        <v>14</v>
      </c>
    </row>
    <row r="705" spans="1:9">
      <c r="A705" s="80">
        <v>45231</v>
      </c>
      <c r="B705">
        <v>4336934</v>
      </c>
      <c r="C705" t="s">
        <v>219</v>
      </c>
      <c r="D705" s="79">
        <v>44347.603298611109</v>
      </c>
      <c r="E705" s="80">
        <v>44403</v>
      </c>
      <c r="F705">
        <v>2021</v>
      </c>
      <c r="G705">
        <v>2021</v>
      </c>
      <c r="H705">
        <v>12000</v>
      </c>
      <c r="I705" t="s">
        <v>9</v>
      </c>
    </row>
    <row r="706" spans="1:9">
      <c r="A706" s="80">
        <v>45231</v>
      </c>
      <c r="B706">
        <v>4707132</v>
      </c>
      <c r="C706" t="s">
        <v>253</v>
      </c>
      <c r="D706" s="79">
        <v>44823.492384259262</v>
      </c>
      <c r="E706" s="80">
        <v>44896</v>
      </c>
      <c r="F706">
        <v>2022</v>
      </c>
      <c r="G706">
        <v>2022</v>
      </c>
      <c r="H706">
        <v>13500</v>
      </c>
      <c r="I706" t="s">
        <v>15</v>
      </c>
    </row>
    <row r="707" spans="1:9">
      <c r="A707" s="80">
        <v>45231</v>
      </c>
      <c r="B707">
        <v>3800829</v>
      </c>
      <c r="C707" t="s">
        <v>1742</v>
      </c>
      <c r="D707" s="79">
        <v>43629.647129629629</v>
      </c>
      <c r="E707" s="80">
        <v>44260</v>
      </c>
      <c r="F707">
        <v>2019</v>
      </c>
      <c r="G707">
        <v>2020</v>
      </c>
      <c r="H707">
        <v>12000</v>
      </c>
      <c r="I707" t="s">
        <v>9</v>
      </c>
    </row>
    <row r="708" spans="1:9">
      <c r="A708" s="80">
        <v>45231</v>
      </c>
      <c r="B708">
        <v>4082343</v>
      </c>
      <c r="C708" t="s">
        <v>213</v>
      </c>
      <c r="D708" s="79">
        <v>44035.599594907406</v>
      </c>
      <c r="E708" s="80">
        <v>44727</v>
      </c>
      <c r="F708">
        <v>2020</v>
      </c>
      <c r="G708">
        <v>2022</v>
      </c>
      <c r="H708">
        <v>11000</v>
      </c>
      <c r="I708" t="s">
        <v>10</v>
      </c>
    </row>
    <row r="709" spans="1:9">
      <c r="A709" s="80">
        <v>45231</v>
      </c>
      <c r="B709">
        <v>4426612</v>
      </c>
      <c r="C709" t="s">
        <v>225</v>
      </c>
      <c r="D709" s="79">
        <v>44460.355833333335</v>
      </c>
      <c r="E709" s="80">
        <v>45019</v>
      </c>
      <c r="F709">
        <v>2021</v>
      </c>
      <c r="G709">
        <v>2022</v>
      </c>
      <c r="H709">
        <v>12000</v>
      </c>
      <c r="I709" t="s">
        <v>9</v>
      </c>
    </row>
    <row r="710" spans="1:9">
      <c r="A710" s="80">
        <v>45231</v>
      </c>
      <c r="B710">
        <v>4733193</v>
      </c>
      <c r="C710" t="s">
        <v>209</v>
      </c>
      <c r="D710" s="79">
        <v>44854.853368055556</v>
      </c>
      <c r="E710" s="80">
        <v>44959</v>
      </c>
      <c r="F710">
        <v>2022</v>
      </c>
      <c r="G710">
        <v>2022</v>
      </c>
      <c r="H710">
        <v>11000</v>
      </c>
      <c r="I710" t="s">
        <v>10</v>
      </c>
    </row>
    <row r="711" spans="1:9">
      <c r="A711" s="80">
        <v>45231</v>
      </c>
      <c r="B711">
        <v>4266443</v>
      </c>
      <c r="C711" t="s">
        <v>239</v>
      </c>
      <c r="D711" s="79">
        <v>44252.650555555556</v>
      </c>
      <c r="E711" s="80">
        <v>44655</v>
      </c>
      <c r="F711">
        <v>2020</v>
      </c>
      <c r="G711">
        <v>2021</v>
      </c>
      <c r="H711">
        <v>11000</v>
      </c>
      <c r="I711" t="s">
        <v>10</v>
      </c>
    </row>
    <row r="712" spans="1:9">
      <c r="A712" s="80">
        <v>45231</v>
      </c>
      <c r="B712">
        <v>4793380</v>
      </c>
      <c r="C712" t="s">
        <v>241</v>
      </c>
      <c r="D712" s="79">
        <v>44942.582719907405</v>
      </c>
      <c r="E712" s="80">
        <v>45065</v>
      </c>
      <c r="F712">
        <v>2022</v>
      </c>
      <c r="G712">
        <v>2023</v>
      </c>
      <c r="H712">
        <v>11000</v>
      </c>
      <c r="I712" t="s">
        <v>10</v>
      </c>
    </row>
    <row r="713" spans="1:9">
      <c r="A713" s="80">
        <v>45231</v>
      </c>
      <c r="B713">
        <v>4333323</v>
      </c>
      <c r="C713" t="s">
        <v>251</v>
      </c>
      <c r="D713" s="79">
        <v>44337.637175925927</v>
      </c>
      <c r="E713" s="80">
        <v>44589</v>
      </c>
      <c r="F713">
        <v>2021</v>
      </c>
      <c r="G713">
        <v>2021</v>
      </c>
      <c r="H713">
        <v>11000</v>
      </c>
      <c r="I713" t="s">
        <v>10</v>
      </c>
    </row>
    <row r="714" spans="1:9">
      <c r="A714" s="80">
        <v>45231</v>
      </c>
      <c r="B714">
        <v>4739084</v>
      </c>
      <c r="C714" t="s">
        <v>1750</v>
      </c>
      <c r="D714" s="79">
        <v>44868.620636574073</v>
      </c>
      <c r="E714" s="80">
        <v>45209</v>
      </c>
      <c r="F714">
        <v>2022</v>
      </c>
      <c r="G714">
        <v>2023</v>
      </c>
      <c r="H714">
        <v>11000</v>
      </c>
      <c r="I714" t="s">
        <v>10</v>
      </c>
    </row>
    <row r="715" spans="1:9">
      <c r="A715" s="80">
        <v>45231</v>
      </c>
      <c r="B715">
        <v>4574131</v>
      </c>
      <c r="C715" t="s">
        <v>1746</v>
      </c>
      <c r="D715" s="79">
        <v>44655.569675925923</v>
      </c>
      <c r="E715" s="80">
        <v>45182</v>
      </c>
      <c r="F715">
        <v>2021</v>
      </c>
      <c r="G715">
        <v>2023</v>
      </c>
      <c r="H715">
        <v>18000</v>
      </c>
      <c r="I715" t="s">
        <v>17</v>
      </c>
    </row>
    <row r="716" spans="1:9">
      <c r="A716" s="80">
        <v>45231</v>
      </c>
      <c r="B716">
        <v>4666710</v>
      </c>
      <c r="C716" t="s">
        <v>1758</v>
      </c>
      <c r="D716" s="79">
        <v>44771.403819444444</v>
      </c>
      <c r="E716" s="80">
        <v>45180</v>
      </c>
      <c r="F716">
        <v>2022</v>
      </c>
      <c r="G716">
        <v>2023</v>
      </c>
      <c r="H716">
        <v>11000</v>
      </c>
      <c r="I716" t="s">
        <v>10</v>
      </c>
    </row>
    <row r="717" spans="1:9">
      <c r="A717" s="80">
        <v>45231</v>
      </c>
      <c r="B717">
        <v>4246629</v>
      </c>
      <c r="C717" t="s">
        <v>207</v>
      </c>
      <c r="D717" s="79">
        <v>44312.484386574077</v>
      </c>
      <c r="E717" s="80">
        <v>44655</v>
      </c>
      <c r="F717">
        <v>2020</v>
      </c>
      <c r="G717">
        <v>2021</v>
      </c>
      <c r="H717">
        <v>11000</v>
      </c>
      <c r="I717" t="s">
        <v>10</v>
      </c>
    </row>
    <row r="718" spans="1:9">
      <c r="A718" s="80">
        <v>45231</v>
      </c>
      <c r="B718">
        <v>4175456</v>
      </c>
      <c r="C718" t="s">
        <v>203</v>
      </c>
      <c r="D718" s="79">
        <v>44138.626284722224</v>
      </c>
      <c r="E718" s="80">
        <v>45075</v>
      </c>
      <c r="F718">
        <v>2020</v>
      </c>
      <c r="G718">
        <v>2023</v>
      </c>
      <c r="H718">
        <v>11000</v>
      </c>
      <c r="I718" t="s">
        <v>10</v>
      </c>
    </row>
    <row r="719" spans="1:9">
      <c r="A719" s="80">
        <v>45231</v>
      </c>
      <c r="B719">
        <v>4684057</v>
      </c>
      <c r="C719" t="s">
        <v>194</v>
      </c>
      <c r="D719" s="79">
        <v>44839.609756944446</v>
      </c>
      <c r="E719" s="80">
        <v>44886</v>
      </c>
      <c r="F719">
        <v>2022</v>
      </c>
      <c r="G719">
        <v>2022</v>
      </c>
      <c r="H719">
        <v>12000</v>
      </c>
      <c r="I719" t="s">
        <v>9</v>
      </c>
    </row>
    <row r="720" spans="1:9">
      <c r="A720" s="80">
        <v>45231</v>
      </c>
      <c r="B720">
        <v>4752318</v>
      </c>
      <c r="C720" t="s">
        <v>201</v>
      </c>
      <c r="D720" s="79">
        <v>44879.678263888891</v>
      </c>
      <c r="E720" s="80">
        <v>45127</v>
      </c>
      <c r="F720">
        <v>2022</v>
      </c>
      <c r="G720">
        <v>2023</v>
      </c>
      <c r="H720">
        <v>11000</v>
      </c>
      <c r="I720" t="s">
        <v>10</v>
      </c>
    </row>
    <row r="721" spans="1:9">
      <c r="A721" s="80">
        <v>45231</v>
      </c>
      <c r="B721">
        <v>4474629</v>
      </c>
      <c r="C721" t="s">
        <v>1752</v>
      </c>
      <c r="D721" s="79">
        <v>44519.623101851852</v>
      </c>
      <c r="E721" s="80">
        <v>45182</v>
      </c>
      <c r="F721">
        <v>2021</v>
      </c>
      <c r="G721">
        <v>2023</v>
      </c>
      <c r="H721">
        <v>12000</v>
      </c>
      <c r="I721" t="s">
        <v>9</v>
      </c>
    </row>
    <row r="722" spans="1:9">
      <c r="A722" s="80">
        <v>45231</v>
      </c>
      <c r="B722">
        <v>4270755</v>
      </c>
      <c r="C722" t="s">
        <v>196</v>
      </c>
      <c r="D722" s="79">
        <v>44258.427233796298</v>
      </c>
      <c r="E722" s="80">
        <v>44806</v>
      </c>
      <c r="F722">
        <v>2020</v>
      </c>
      <c r="G722">
        <v>2022</v>
      </c>
      <c r="H722">
        <v>12000</v>
      </c>
      <c r="I722" t="s">
        <v>9</v>
      </c>
    </row>
    <row r="723" spans="1:9">
      <c r="A723" s="80">
        <v>45231</v>
      </c>
      <c r="B723">
        <v>4763498</v>
      </c>
      <c r="C723" t="s">
        <v>1754</v>
      </c>
      <c r="D723" s="79">
        <v>44895.674814814818</v>
      </c>
      <c r="E723" s="80">
        <v>45182</v>
      </c>
      <c r="F723">
        <v>2022</v>
      </c>
      <c r="G723">
        <v>2023</v>
      </c>
      <c r="H723">
        <v>11000</v>
      </c>
      <c r="I723" t="s">
        <v>10</v>
      </c>
    </row>
    <row r="724" spans="1:9">
      <c r="A724" s="80">
        <v>45231</v>
      </c>
      <c r="B724">
        <v>4326903</v>
      </c>
      <c r="C724" t="s">
        <v>189</v>
      </c>
      <c r="D724" s="79">
        <v>44329.424490740741</v>
      </c>
      <c r="E724" s="80">
        <v>44685</v>
      </c>
      <c r="F724">
        <v>2021</v>
      </c>
      <c r="G724">
        <v>2022</v>
      </c>
      <c r="H724">
        <v>11000</v>
      </c>
      <c r="I724" t="s">
        <v>10</v>
      </c>
    </row>
    <row r="725" spans="1:9">
      <c r="A725" s="80">
        <v>45231</v>
      </c>
      <c r="B725">
        <v>4591096</v>
      </c>
      <c r="C725" t="s">
        <v>1820</v>
      </c>
      <c r="D725" s="79">
        <v>44687.343912037039</v>
      </c>
      <c r="E725" s="80">
        <v>45245</v>
      </c>
      <c r="F725">
        <v>2022</v>
      </c>
      <c r="G725">
        <v>2023</v>
      </c>
      <c r="H725">
        <v>11000</v>
      </c>
      <c r="I725" t="s">
        <v>10</v>
      </c>
    </row>
    <row r="726" spans="1:9">
      <c r="A726" s="80">
        <v>45231</v>
      </c>
      <c r="B726">
        <v>4368266</v>
      </c>
      <c r="C726" t="s">
        <v>1756</v>
      </c>
      <c r="D726" s="79">
        <v>44658.553530092591</v>
      </c>
      <c r="E726" s="80">
        <v>45204</v>
      </c>
      <c r="F726">
        <v>2021</v>
      </c>
      <c r="G726">
        <v>2023</v>
      </c>
      <c r="H726">
        <v>18500</v>
      </c>
      <c r="I726" t="s">
        <v>13</v>
      </c>
    </row>
    <row r="727" spans="1:9">
      <c r="A727" s="80">
        <v>45231</v>
      </c>
      <c r="B727">
        <v>4404678</v>
      </c>
      <c r="C727" t="s">
        <v>184</v>
      </c>
      <c r="D727" s="79">
        <v>44431.586562500001</v>
      </c>
      <c r="E727" s="80">
        <v>44616</v>
      </c>
      <c r="F727">
        <v>2021</v>
      </c>
      <c r="G727">
        <v>2021</v>
      </c>
      <c r="H727">
        <v>12000</v>
      </c>
      <c r="I727" t="s">
        <v>9</v>
      </c>
    </row>
    <row r="728" spans="1:9">
      <c r="A728" s="80">
        <v>45231</v>
      </c>
      <c r="B728">
        <v>3495006</v>
      </c>
      <c r="C728" t="s">
        <v>187</v>
      </c>
      <c r="D728" s="79">
        <v>43272.471261574072</v>
      </c>
      <c r="E728" s="80">
        <v>44630</v>
      </c>
      <c r="F728">
        <v>2018</v>
      </c>
      <c r="G728">
        <v>2021</v>
      </c>
      <c r="H728">
        <v>12000</v>
      </c>
      <c r="I728" t="s">
        <v>9</v>
      </c>
    </row>
    <row r="729" spans="1:9">
      <c r="A729" s="80">
        <v>45231</v>
      </c>
      <c r="B729">
        <v>4244159</v>
      </c>
      <c r="C729" t="s">
        <v>198</v>
      </c>
      <c r="D729" s="79">
        <v>44229.612662037034</v>
      </c>
      <c r="E729" s="80">
        <v>44474</v>
      </c>
      <c r="F729">
        <v>2020</v>
      </c>
      <c r="G729">
        <v>2021</v>
      </c>
      <c r="H729">
        <v>11000</v>
      </c>
      <c r="I729" t="s">
        <v>10</v>
      </c>
    </row>
    <row r="730" spans="1:9">
      <c r="A730" s="80">
        <v>45231</v>
      </c>
      <c r="B730">
        <v>3557499</v>
      </c>
      <c r="C730" t="s">
        <v>1821</v>
      </c>
      <c r="D730" s="79">
        <v>43355.444791666669</v>
      </c>
      <c r="E730" s="80">
        <v>43810</v>
      </c>
      <c r="F730">
        <v>2018</v>
      </c>
      <c r="G730">
        <v>2019</v>
      </c>
      <c r="H730">
        <v>11500</v>
      </c>
      <c r="I730" t="s">
        <v>4</v>
      </c>
    </row>
    <row r="731" spans="1:9">
      <c r="A731" s="80">
        <v>45231</v>
      </c>
      <c r="B731">
        <v>4839526</v>
      </c>
      <c r="C731" t="s">
        <v>170</v>
      </c>
      <c r="D731" s="79">
        <v>44985.471342592595</v>
      </c>
      <c r="E731" s="80">
        <v>45133</v>
      </c>
      <c r="F731">
        <v>2022</v>
      </c>
      <c r="G731">
        <v>2023</v>
      </c>
      <c r="H731">
        <v>11000</v>
      </c>
      <c r="I731" t="s">
        <v>10</v>
      </c>
    </row>
    <row r="732" spans="1:9">
      <c r="A732" s="80">
        <v>45231</v>
      </c>
      <c r="B732">
        <v>4330282</v>
      </c>
      <c r="C732" t="s">
        <v>176</v>
      </c>
      <c r="D732" s="79">
        <v>44334.580254629633</v>
      </c>
      <c r="E732" s="80">
        <v>44621</v>
      </c>
      <c r="F732">
        <v>2021</v>
      </c>
      <c r="G732">
        <v>2021</v>
      </c>
      <c r="H732">
        <v>11000</v>
      </c>
      <c r="I732" t="s">
        <v>10</v>
      </c>
    </row>
    <row r="733" spans="1:9">
      <c r="A733" s="80">
        <v>45231</v>
      </c>
      <c r="B733">
        <v>4880290</v>
      </c>
      <c r="C733" t="s">
        <v>1822</v>
      </c>
      <c r="D733" s="79">
        <v>45022.584803240738</v>
      </c>
      <c r="E733" s="80">
        <v>45240</v>
      </c>
      <c r="F733">
        <v>2022</v>
      </c>
      <c r="G733">
        <v>2023</v>
      </c>
      <c r="H733">
        <v>14000</v>
      </c>
      <c r="I733" t="s">
        <v>12</v>
      </c>
    </row>
    <row r="734" spans="1:9">
      <c r="A734" s="80">
        <v>45231</v>
      </c>
      <c r="B734">
        <v>4520162</v>
      </c>
      <c r="C734" t="s">
        <v>158</v>
      </c>
      <c r="D734" s="79">
        <v>44593.630613425928</v>
      </c>
      <c r="E734" s="80">
        <v>44910</v>
      </c>
      <c r="F734">
        <v>2021</v>
      </c>
      <c r="G734">
        <v>2022</v>
      </c>
      <c r="H734">
        <v>11000</v>
      </c>
      <c r="I734" t="s">
        <v>10</v>
      </c>
    </row>
    <row r="735" spans="1:9">
      <c r="A735" s="80">
        <v>45231</v>
      </c>
      <c r="B735">
        <v>4751945</v>
      </c>
      <c r="C735" t="s">
        <v>1760</v>
      </c>
      <c r="D735" s="79">
        <v>44879.73065972222</v>
      </c>
      <c r="E735" s="80">
        <v>45148</v>
      </c>
      <c r="F735">
        <v>2022</v>
      </c>
      <c r="G735">
        <v>2023</v>
      </c>
      <c r="H735">
        <v>11000</v>
      </c>
      <c r="I735" t="s">
        <v>10</v>
      </c>
    </row>
    <row r="736" spans="1:9">
      <c r="A736" s="80">
        <v>45231</v>
      </c>
      <c r="B736">
        <v>4670728</v>
      </c>
      <c r="C736" t="s">
        <v>174</v>
      </c>
      <c r="D736" s="79">
        <v>44900.498206018521</v>
      </c>
      <c r="E736" s="80">
        <v>45127</v>
      </c>
      <c r="F736">
        <v>2022</v>
      </c>
      <c r="G736">
        <v>2023</v>
      </c>
      <c r="H736">
        <v>11000</v>
      </c>
      <c r="I736" t="s">
        <v>10</v>
      </c>
    </row>
    <row r="737" spans="1:9">
      <c r="A737" s="80">
        <v>45231</v>
      </c>
      <c r="B737">
        <v>4680199</v>
      </c>
      <c r="C737" t="s">
        <v>150</v>
      </c>
      <c r="D737" s="79">
        <v>44890.371631944443</v>
      </c>
      <c r="E737" s="80">
        <v>45142</v>
      </c>
      <c r="F737">
        <v>2022</v>
      </c>
      <c r="G737">
        <v>2023</v>
      </c>
      <c r="H737">
        <v>12000</v>
      </c>
      <c r="I737" t="s">
        <v>9</v>
      </c>
    </row>
    <row r="738" spans="1:9">
      <c r="A738" s="80">
        <v>45231</v>
      </c>
      <c r="B738">
        <v>4381843</v>
      </c>
      <c r="C738" t="s">
        <v>146</v>
      </c>
      <c r="D738" s="79">
        <v>44400.354027777779</v>
      </c>
      <c r="E738" s="80">
        <v>44670</v>
      </c>
      <c r="F738">
        <v>2021</v>
      </c>
      <c r="G738">
        <v>2021</v>
      </c>
      <c r="H738">
        <v>11000</v>
      </c>
      <c r="I738" t="s">
        <v>10</v>
      </c>
    </row>
    <row r="739" spans="1:9">
      <c r="A739" s="80">
        <v>45231</v>
      </c>
      <c r="B739">
        <v>4573492</v>
      </c>
      <c r="C739" t="s">
        <v>178</v>
      </c>
      <c r="D739" s="79">
        <v>44651.451215277775</v>
      </c>
      <c r="E739" s="80">
        <v>45160</v>
      </c>
      <c r="F739">
        <v>2021</v>
      </c>
      <c r="G739">
        <v>2023</v>
      </c>
      <c r="H739">
        <v>12000</v>
      </c>
      <c r="I739" t="s">
        <v>9</v>
      </c>
    </row>
    <row r="740" spans="1:9">
      <c r="A740" s="80">
        <v>45231</v>
      </c>
      <c r="B740">
        <v>4082864</v>
      </c>
      <c r="C740" t="s">
        <v>156</v>
      </c>
      <c r="D740" s="79">
        <v>44007.427453703705</v>
      </c>
      <c r="E740" s="80">
        <v>44194</v>
      </c>
      <c r="F740">
        <v>2020</v>
      </c>
      <c r="G740">
        <v>2020</v>
      </c>
      <c r="H740">
        <v>11000</v>
      </c>
      <c r="I740" t="s">
        <v>10</v>
      </c>
    </row>
    <row r="741" spans="1:9">
      <c r="A741" s="80">
        <v>45231</v>
      </c>
      <c r="B741">
        <v>4293562</v>
      </c>
      <c r="C741" t="s">
        <v>154</v>
      </c>
      <c r="D741" s="79">
        <v>44285.359178240738</v>
      </c>
      <c r="E741" s="80">
        <v>44594</v>
      </c>
      <c r="F741">
        <v>2020</v>
      </c>
      <c r="G741">
        <v>2021</v>
      </c>
      <c r="H741">
        <v>14500</v>
      </c>
      <c r="I741" t="s">
        <v>18</v>
      </c>
    </row>
    <row r="742" spans="1:9">
      <c r="A742" s="80">
        <v>45231</v>
      </c>
      <c r="B742">
        <v>4722195</v>
      </c>
      <c r="C742" t="s">
        <v>160</v>
      </c>
      <c r="D742" s="79">
        <v>44841.511145833334</v>
      </c>
      <c r="E742" s="80">
        <v>45135</v>
      </c>
      <c r="F742">
        <v>2022</v>
      </c>
      <c r="G742">
        <v>2023</v>
      </c>
      <c r="H742">
        <v>11000</v>
      </c>
      <c r="I742" t="s">
        <v>10</v>
      </c>
    </row>
    <row r="743" spans="1:9">
      <c r="A743" s="80">
        <v>45231</v>
      </c>
      <c r="B743">
        <v>4049524</v>
      </c>
      <c r="C743" t="s">
        <v>1762</v>
      </c>
      <c r="D743" s="79">
        <v>43944.642071759263</v>
      </c>
      <c r="E743" s="80">
        <v>45212</v>
      </c>
      <c r="F743">
        <v>2019</v>
      </c>
      <c r="G743">
        <v>2023</v>
      </c>
      <c r="H743">
        <v>11000</v>
      </c>
      <c r="I743" t="s">
        <v>10</v>
      </c>
    </row>
    <row r="744" spans="1:9">
      <c r="A744" s="80">
        <v>45231</v>
      </c>
      <c r="B744">
        <v>4136003</v>
      </c>
      <c r="C744" t="s">
        <v>168</v>
      </c>
      <c r="D744" s="79">
        <v>44089.464108796295</v>
      </c>
      <c r="E744" s="80">
        <v>44897</v>
      </c>
      <c r="F744">
        <v>2020</v>
      </c>
      <c r="G744">
        <v>2022</v>
      </c>
      <c r="H744">
        <v>11000</v>
      </c>
      <c r="I744" t="s">
        <v>10</v>
      </c>
    </row>
    <row r="745" spans="1:9">
      <c r="A745" s="80">
        <v>45231</v>
      </c>
      <c r="B745">
        <v>4558606</v>
      </c>
      <c r="C745" t="s">
        <v>180</v>
      </c>
      <c r="D745" s="79">
        <v>44631.671226851853</v>
      </c>
      <c r="E745" s="80">
        <v>45111</v>
      </c>
      <c r="F745">
        <v>2021</v>
      </c>
      <c r="G745">
        <v>2023</v>
      </c>
      <c r="H745">
        <v>13500</v>
      </c>
      <c r="I745" t="s">
        <v>15</v>
      </c>
    </row>
    <row r="746" spans="1:9">
      <c r="A746" s="80">
        <v>45231</v>
      </c>
      <c r="B746">
        <v>4733945</v>
      </c>
      <c r="C746" t="s">
        <v>162</v>
      </c>
      <c r="D746" s="79">
        <v>44855.620694444442</v>
      </c>
      <c r="E746" s="80">
        <v>45005</v>
      </c>
      <c r="F746">
        <v>2022</v>
      </c>
      <c r="G746">
        <v>2022</v>
      </c>
      <c r="H746">
        <v>11500</v>
      </c>
      <c r="I746" t="s">
        <v>4</v>
      </c>
    </row>
    <row r="747" spans="1:9">
      <c r="A747" s="80">
        <v>45231</v>
      </c>
      <c r="B747">
        <v>4252402</v>
      </c>
      <c r="C747" t="s">
        <v>166</v>
      </c>
      <c r="D747" s="79">
        <v>44236.410543981481</v>
      </c>
      <c r="E747" s="80">
        <v>44448</v>
      </c>
      <c r="F747">
        <v>2020</v>
      </c>
      <c r="G747">
        <v>2021</v>
      </c>
      <c r="H747">
        <v>12500</v>
      </c>
      <c r="I747" t="s">
        <v>14</v>
      </c>
    </row>
    <row r="748" spans="1:9">
      <c r="A748" s="80">
        <v>45231</v>
      </c>
      <c r="B748">
        <v>4360466</v>
      </c>
      <c r="C748" t="s">
        <v>148</v>
      </c>
      <c r="D748" s="79">
        <v>44372.398310185185</v>
      </c>
      <c r="E748" s="80">
        <v>44446</v>
      </c>
      <c r="F748">
        <v>2021</v>
      </c>
      <c r="G748">
        <v>2021</v>
      </c>
      <c r="H748">
        <v>17500</v>
      </c>
      <c r="I748" t="s">
        <v>11</v>
      </c>
    </row>
    <row r="749" spans="1:9">
      <c r="A749" s="80">
        <v>45231</v>
      </c>
      <c r="B749">
        <v>4360042</v>
      </c>
      <c r="C749" t="s">
        <v>164</v>
      </c>
      <c r="D749" s="79">
        <v>44371.377962962964</v>
      </c>
      <c r="E749" s="80">
        <v>44608</v>
      </c>
      <c r="F749">
        <v>2021</v>
      </c>
      <c r="G749">
        <v>2021</v>
      </c>
      <c r="H749">
        <v>14000</v>
      </c>
      <c r="I749" t="s">
        <v>12</v>
      </c>
    </row>
    <row r="750" spans="1:9">
      <c r="A750" s="80">
        <v>45231</v>
      </c>
      <c r="B750">
        <v>4599368</v>
      </c>
      <c r="C750" t="s">
        <v>108</v>
      </c>
      <c r="D750" s="79">
        <v>44685.697893518518</v>
      </c>
      <c r="E750" s="80">
        <v>44778</v>
      </c>
      <c r="F750">
        <v>2022</v>
      </c>
      <c r="G750">
        <v>2022</v>
      </c>
      <c r="H750">
        <v>11000</v>
      </c>
      <c r="I750" t="s">
        <v>10</v>
      </c>
    </row>
    <row r="751" spans="1:9">
      <c r="A751" s="80">
        <v>45231</v>
      </c>
      <c r="B751">
        <v>4524041</v>
      </c>
      <c r="C751" t="s">
        <v>94</v>
      </c>
      <c r="D751" s="79">
        <v>44588.539583333331</v>
      </c>
      <c r="E751" s="80">
        <v>44923</v>
      </c>
      <c r="F751">
        <v>2021</v>
      </c>
      <c r="G751">
        <v>2022</v>
      </c>
      <c r="H751">
        <v>11500</v>
      </c>
      <c r="I751" t="s">
        <v>4</v>
      </c>
    </row>
    <row r="752" spans="1:9">
      <c r="A752" s="80">
        <v>45231</v>
      </c>
      <c r="B752">
        <v>4727339</v>
      </c>
      <c r="C752" t="s">
        <v>1768</v>
      </c>
      <c r="D752" s="79">
        <v>44848.432974537034</v>
      </c>
      <c r="E752" s="80">
        <v>45188</v>
      </c>
      <c r="F752">
        <v>2022</v>
      </c>
      <c r="G752">
        <v>2023</v>
      </c>
      <c r="H752">
        <v>12000</v>
      </c>
      <c r="I752" t="s">
        <v>9</v>
      </c>
    </row>
    <row r="753" spans="1:9">
      <c r="A753" s="80">
        <v>45231</v>
      </c>
      <c r="B753">
        <v>4640785</v>
      </c>
      <c r="C753" t="s">
        <v>126</v>
      </c>
      <c r="D753" s="79">
        <v>44760.47761574074</v>
      </c>
      <c r="E753" s="80">
        <v>45177</v>
      </c>
      <c r="F753">
        <v>2022</v>
      </c>
      <c r="G753">
        <v>2023</v>
      </c>
      <c r="H753">
        <v>11000</v>
      </c>
      <c r="I753" t="s">
        <v>10</v>
      </c>
    </row>
    <row r="754" spans="1:9">
      <c r="A754" s="80">
        <v>45231</v>
      </c>
      <c r="B754">
        <v>4719947</v>
      </c>
      <c r="C754" t="s">
        <v>124</v>
      </c>
      <c r="D754" s="79">
        <v>44852.553657407407</v>
      </c>
      <c r="E754" s="80">
        <v>45140</v>
      </c>
      <c r="F754">
        <v>2022</v>
      </c>
      <c r="G754">
        <v>2023</v>
      </c>
      <c r="H754">
        <v>12500</v>
      </c>
      <c r="I754" t="s">
        <v>14</v>
      </c>
    </row>
    <row r="755" spans="1:9">
      <c r="A755" s="80">
        <v>45231</v>
      </c>
      <c r="B755">
        <v>4574990</v>
      </c>
      <c r="C755" t="s">
        <v>120</v>
      </c>
      <c r="D755" s="79">
        <v>44691.342627314814</v>
      </c>
      <c r="E755" s="80">
        <v>44791</v>
      </c>
      <c r="F755">
        <v>2022</v>
      </c>
      <c r="G755">
        <v>2022</v>
      </c>
      <c r="H755">
        <v>11000</v>
      </c>
      <c r="I755" t="s">
        <v>10</v>
      </c>
    </row>
    <row r="756" spans="1:9">
      <c r="A756" s="80">
        <v>45231</v>
      </c>
      <c r="B756">
        <v>4813573</v>
      </c>
      <c r="C756" t="s">
        <v>1764</v>
      </c>
      <c r="D756" s="79">
        <v>44952.605636574073</v>
      </c>
      <c r="E756" s="80">
        <v>45183</v>
      </c>
      <c r="F756">
        <v>2022</v>
      </c>
      <c r="G756">
        <v>2023</v>
      </c>
      <c r="H756">
        <v>12500</v>
      </c>
      <c r="I756" t="s">
        <v>14</v>
      </c>
    </row>
    <row r="757" spans="1:9">
      <c r="A757" s="80">
        <v>45231</v>
      </c>
      <c r="B757">
        <v>4478261</v>
      </c>
      <c r="C757" t="s">
        <v>110</v>
      </c>
      <c r="D757" s="79">
        <v>44524.607731481483</v>
      </c>
      <c r="E757" s="80">
        <v>44903</v>
      </c>
      <c r="F757">
        <v>2021</v>
      </c>
      <c r="G757">
        <v>2022</v>
      </c>
      <c r="H757">
        <v>11000</v>
      </c>
      <c r="I757" t="s">
        <v>10</v>
      </c>
    </row>
    <row r="758" spans="1:9">
      <c r="A758" s="80">
        <v>45231</v>
      </c>
      <c r="B758">
        <v>4607396</v>
      </c>
      <c r="C758" t="s">
        <v>92</v>
      </c>
      <c r="D758" s="79">
        <v>44720.417986111112</v>
      </c>
      <c r="E758" s="80">
        <v>44910</v>
      </c>
      <c r="F758">
        <v>2022</v>
      </c>
      <c r="G758">
        <v>2022</v>
      </c>
      <c r="H758">
        <v>11000</v>
      </c>
      <c r="I758" t="s">
        <v>10</v>
      </c>
    </row>
    <row r="759" spans="1:9">
      <c r="A759" s="80">
        <v>45231</v>
      </c>
      <c r="B759">
        <v>4436670</v>
      </c>
      <c r="C759" t="s">
        <v>96</v>
      </c>
      <c r="D759" s="79">
        <v>44474.635601851849</v>
      </c>
      <c r="E759" s="80">
        <v>44988</v>
      </c>
      <c r="F759">
        <v>2021</v>
      </c>
      <c r="G759">
        <v>2022</v>
      </c>
      <c r="H759">
        <v>11000</v>
      </c>
      <c r="I759" t="s">
        <v>10</v>
      </c>
    </row>
    <row r="760" spans="1:9">
      <c r="A760" s="80">
        <v>45231</v>
      </c>
      <c r="B760">
        <v>4311337</v>
      </c>
      <c r="C760" t="s">
        <v>142</v>
      </c>
      <c r="D760" s="79">
        <v>44316.615324074075</v>
      </c>
      <c r="E760" s="80">
        <v>45163</v>
      </c>
      <c r="F760">
        <v>2020</v>
      </c>
      <c r="G760">
        <v>2023</v>
      </c>
      <c r="H760">
        <v>11000</v>
      </c>
      <c r="I760" t="s">
        <v>10</v>
      </c>
    </row>
    <row r="761" spans="1:9">
      <c r="A761" s="80">
        <v>45231</v>
      </c>
      <c r="B761">
        <v>4787636</v>
      </c>
      <c r="C761" t="s">
        <v>104</v>
      </c>
      <c r="D761" s="79">
        <v>44930.399988425925</v>
      </c>
      <c r="E761" s="80">
        <v>44995</v>
      </c>
      <c r="F761">
        <v>2022</v>
      </c>
      <c r="G761">
        <v>2022</v>
      </c>
      <c r="H761">
        <v>11000</v>
      </c>
      <c r="I761" t="s">
        <v>10</v>
      </c>
    </row>
    <row r="762" spans="1:9">
      <c r="A762" s="80">
        <v>45231</v>
      </c>
      <c r="B762">
        <v>4586166</v>
      </c>
      <c r="C762" t="s">
        <v>118</v>
      </c>
      <c r="D762" s="79">
        <v>44677.474016203705</v>
      </c>
      <c r="E762" s="80">
        <v>44951</v>
      </c>
      <c r="F762">
        <v>2021</v>
      </c>
      <c r="G762">
        <v>2022</v>
      </c>
      <c r="H762">
        <v>11000</v>
      </c>
      <c r="I762" t="s">
        <v>10</v>
      </c>
    </row>
    <row r="763" spans="1:9">
      <c r="A763" s="80">
        <v>45231</v>
      </c>
      <c r="B763">
        <v>4484276</v>
      </c>
      <c r="C763" t="s">
        <v>1767</v>
      </c>
      <c r="D763" s="79">
        <v>44537.53329861111</v>
      </c>
      <c r="E763" s="80">
        <v>45202</v>
      </c>
      <c r="F763">
        <v>2021</v>
      </c>
      <c r="G763">
        <v>2023</v>
      </c>
      <c r="H763">
        <v>11000</v>
      </c>
      <c r="I763" t="s">
        <v>10</v>
      </c>
    </row>
    <row r="764" spans="1:9">
      <c r="A764" s="80">
        <v>45231</v>
      </c>
      <c r="B764">
        <v>4615730</v>
      </c>
      <c r="C764" t="s">
        <v>128</v>
      </c>
      <c r="D764" s="79">
        <v>44707.582974537036</v>
      </c>
      <c r="E764" s="80">
        <v>45091</v>
      </c>
      <c r="F764">
        <v>2022</v>
      </c>
      <c r="G764">
        <v>2023</v>
      </c>
      <c r="H764">
        <v>13500</v>
      </c>
      <c r="I764" t="s">
        <v>15</v>
      </c>
    </row>
    <row r="765" spans="1:9">
      <c r="A765" s="80">
        <v>45231</v>
      </c>
      <c r="B765">
        <v>4675776</v>
      </c>
      <c r="C765" t="s">
        <v>132</v>
      </c>
      <c r="D765" s="79">
        <v>44784.586006944446</v>
      </c>
      <c r="E765" s="80">
        <v>45070</v>
      </c>
      <c r="F765">
        <v>2022</v>
      </c>
      <c r="G765">
        <v>2023</v>
      </c>
      <c r="H765">
        <v>11000</v>
      </c>
      <c r="I765" t="s">
        <v>10</v>
      </c>
    </row>
    <row r="766" spans="1:9">
      <c r="A766" s="80">
        <v>45231</v>
      </c>
      <c r="B766">
        <v>4479861</v>
      </c>
      <c r="C766" t="s">
        <v>1766</v>
      </c>
      <c r="D766" s="79">
        <v>44526.407152777778</v>
      </c>
      <c r="E766" s="80">
        <v>45191</v>
      </c>
      <c r="F766">
        <v>2021</v>
      </c>
      <c r="G766">
        <v>2023</v>
      </c>
      <c r="H766">
        <v>12000</v>
      </c>
      <c r="I766" t="s">
        <v>9</v>
      </c>
    </row>
    <row r="767" spans="1:9">
      <c r="A767" s="80">
        <v>45231</v>
      </c>
      <c r="B767">
        <v>4320905</v>
      </c>
      <c r="C767" t="s">
        <v>134</v>
      </c>
      <c r="D767" s="79">
        <v>44426.605902777781</v>
      </c>
      <c r="E767" s="80">
        <v>44789</v>
      </c>
      <c r="F767">
        <v>2021</v>
      </c>
      <c r="G767">
        <v>2022</v>
      </c>
      <c r="H767">
        <v>12000</v>
      </c>
      <c r="I767" t="s">
        <v>9</v>
      </c>
    </row>
    <row r="768" spans="1:9">
      <c r="A768" s="80">
        <v>45231</v>
      </c>
      <c r="B768">
        <v>4715516</v>
      </c>
      <c r="C768" t="s">
        <v>130</v>
      </c>
      <c r="D768" s="79">
        <v>44832.653657407405</v>
      </c>
      <c r="E768" s="80">
        <v>45036</v>
      </c>
      <c r="F768">
        <v>2022</v>
      </c>
      <c r="G768">
        <v>2022</v>
      </c>
      <c r="H768">
        <v>12000</v>
      </c>
      <c r="I768" t="s">
        <v>9</v>
      </c>
    </row>
    <row r="769" spans="1:9">
      <c r="A769" s="80">
        <v>45231</v>
      </c>
      <c r="B769">
        <v>4298229</v>
      </c>
      <c r="C769" t="s">
        <v>100</v>
      </c>
      <c r="D769" s="79">
        <v>44298.521435185183</v>
      </c>
      <c r="E769" s="80">
        <v>44596</v>
      </c>
      <c r="F769">
        <v>2020</v>
      </c>
      <c r="G769">
        <v>2021</v>
      </c>
      <c r="H769">
        <v>11000</v>
      </c>
      <c r="I769" t="s">
        <v>10</v>
      </c>
    </row>
    <row r="770" spans="1:9">
      <c r="A770" s="80">
        <v>45231</v>
      </c>
      <c r="B770">
        <v>4709336</v>
      </c>
      <c r="C770" t="s">
        <v>138</v>
      </c>
      <c r="D770" s="79">
        <v>45000.429120370369</v>
      </c>
      <c r="E770" s="80">
        <v>45142</v>
      </c>
      <c r="F770">
        <v>2022</v>
      </c>
      <c r="G770">
        <v>2023</v>
      </c>
      <c r="H770">
        <v>18500</v>
      </c>
      <c r="I770" t="s">
        <v>13</v>
      </c>
    </row>
    <row r="771" spans="1:9">
      <c r="A771" s="80">
        <v>45231</v>
      </c>
      <c r="B771">
        <v>4566515</v>
      </c>
      <c r="C771" t="s">
        <v>122</v>
      </c>
      <c r="D771" s="79">
        <v>44650.566377314812</v>
      </c>
      <c r="E771" s="80">
        <v>45093</v>
      </c>
      <c r="F771">
        <v>2021</v>
      </c>
      <c r="G771">
        <v>2023</v>
      </c>
      <c r="H771">
        <v>11000</v>
      </c>
      <c r="I771" t="s">
        <v>10</v>
      </c>
    </row>
    <row r="772" spans="1:9">
      <c r="A772" s="80">
        <v>45231</v>
      </c>
      <c r="B772">
        <v>4136725</v>
      </c>
      <c r="C772" t="s">
        <v>136</v>
      </c>
      <c r="D772" s="79">
        <v>44091.355300925927</v>
      </c>
      <c r="E772" s="80">
        <v>44364</v>
      </c>
      <c r="F772">
        <v>2020</v>
      </c>
      <c r="G772">
        <v>2021</v>
      </c>
      <c r="H772">
        <v>11000</v>
      </c>
      <c r="I772" t="s">
        <v>10</v>
      </c>
    </row>
    <row r="773" spans="1:9">
      <c r="A773" s="80">
        <v>45231</v>
      </c>
      <c r="B773">
        <v>4404980</v>
      </c>
      <c r="C773" t="s">
        <v>98</v>
      </c>
      <c r="D773" s="79">
        <v>44431.686377314814</v>
      </c>
      <c r="E773" s="80">
        <v>44664</v>
      </c>
      <c r="F773">
        <v>2021</v>
      </c>
      <c r="G773">
        <v>2021</v>
      </c>
      <c r="H773">
        <v>12000</v>
      </c>
      <c r="I773" t="s">
        <v>9</v>
      </c>
    </row>
    <row r="774" spans="1:9">
      <c r="A774" s="80">
        <v>45231</v>
      </c>
      <c r="B774">
        <v>4397110</v>
      </c>
      <c r="C774" t="s">
        <v>112</v>
      </c>
      <c r="D774" s="79">
        <v>44424.373194444444</v>
      </c>
      <c r="E774" s="80">
        <v>44839</v>
      </c>
      <c r="F774">
        <v>2021</v>
      </c>
      <c r="G774">
        <v>2022</v>
      </c>
      <c r="H774">
        <v>11000</v>
      </c>
      <c r="I774" t="s">
        <v>10</v>
      </c>
    </row>
    <row r="775" spans="1:9">
      <c r="A775" s="80">
        <v>45231</v>
      </c>
      <c r="B775">
        <v>4396862</v>
      </c>
      <c r="C775" t="s">
        <v>114</v>
      </c>
      <c r="D775" s="79">
        <v>44420.558483796296</v>
      </c>
      <c r="E775" s="80">
        <v>44943</v>
      </c>
      <c r="F775">
        <v>2021</v>
      </c>
      <c r="G775">
        <v>2022</v>
      </c>
      <c r="H775">
        <v>13500</v>
      </c>
      <c r="I775" t="s">
        <v>15</v>
      </c>
    </row>
    <row r="776" spans="1:9">
      <c r="A776" s="80">
        <v>45231</v>
      </c>
      <c r="B776">
        <v>4237164</v>
      </c>
      <c r="C776" t="s">
        <v>102</v>
      </c>
      <c r="D776" s="79">
        <v>44217.486111111109</v>
      </c>
      <c r="E776" s="80">
        <v>44959</v>
      </c>
      <c r="F776">
        <v>2020</v>
      </c>
      <c r="G776">
        <v>2022</v>
      </c>
      <c r="H776">
        <v>13500</v>
      </c>
      <c r="I776" t="s">
        <v>15</v>
      </c>
    </row>
    <row r="777" spans="1:9">
      <c r="A777" s="80">
        <v>45231</v>
      </c>
      <c r="B777">
        <v>4705069</v>
      </c>
      <c r="C777" t="s">
        <v>1823</v>
      </c>
      <c r="D777" s="79">
        <v>44862.666018518517</v>
      </c>
      <c r="E777" s="80">
        <v>45225</v>
      </c>
      <c r="F777">
        <v>2022</v>
      </c>
      <c r="G777">
        <v>2023</v>
      </c>
      <c r="H777">
        <v>12000</v>
      </c>
      <c r="I777" t="s">
        <v>9</v>
      </c>
    </row>
    <row r="778" spans="1:9">
      <c r="A778" s="80">
        <v>45231</v>
      </c>
      <c r="B778">
        <v>4837429</v>
      </c>
      <c r="C778" t="s">
        <v>116</v>
      </c>
      <c r="D778" s="79">
        <v>44979.361724537041</v>
      </c>
      <c r="E778" s="80">
        <v>45086</v>
      </c>
      <c r="F778">
        <v>2022</v>
      </c>
      <c r="G778">
        <v>2023</v>
      </c>
      <c r="H778">
        <v>11000</v>
      </c>
      <c r="I778" t="s">
        <v>10</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sheetPr codeName="Sheet10"/>
  <dimension ref="A1:I781"/>
  <sheetViews>
    <sheetView topLeftCell="C1" workbookViewId="0">
      <selection activeCell="R1" sqref="R1:Y1048576"/>
    </sheetView>
  </sheetViews>
  <sheetFormatPr defaultRowHeight="15"/>
  <cols>
    <col min="1" max="1" width="10.42578125" bestFit="1" customWidth="1"/>
    <col min="2" max="2" width="8.28515625" bestFit="1" customWidth="1"/>
    <col min="3" max="3" width="13.28515625" bestFit="1" customWidth="1"/>
    <col min="4" max="4" width="10.42578125" bestFit="1" customWidth="1"/>
    <col min="5" max="5" width="12" bestFit="1" customWidth="1"/>
    <col min="6" max="6" width="14.140625" bestFit="1" customWidth="1"/>
    <col min="7" max="7" width="13.42578125" bestFit="1" customWidth="1"/>
    <col min="8" max="8" width="9.42578125" bestFit="1" customWidth="1"/>
    <col min="9" max="9" width="28" bestFit="1" customWidth="1"/>
  </cols>
  <sheetData>
    <row r="1" spans="1:9">
      <c r="A1" t="s">
        <v>3343</v>
      </c>
      <c r="B1" t="s">
        <v>1599</v>
      </c>
      <c r="C1" t="s">
        <v>1598</v>
      </c>
      <c r="D1" t="s">
        <v>1597</v>
      </c>
      <c r="E1" t="s">
        <v>1769</v>
      </c>
      <c r="F1" t="s">
        <v>1615</v>
      </c>
      <c r="G1" t="s">
        <v>1770</v>
      </c>
      <c r="H1" t="s">
        <v>0</v>
      </c>
      <c r="I1" t="s">
        <v>1</v>
      </c>
    </row>
    <row r="2" spans="1:9">
      <c r="A2" s="80">
        <v>45261</v>
      </c>
      <c r="B2">
        <v>4336767</v>
      </c>
      <c r="C2" t="s">
        <v>1585</v>
      </c>
      <c r="D2" s="79">
        <v>44342.651828703703</v>
      </c>
      <c r="E2" s="80">
        <v>44364</v>
      </c>
      <c r="F2">
        <v>2021</v>
      </c>
      <c r="G2">
        <v>2021</v>
      </c>
      <c r="H2">
        <v>11000</v>
      </c>
      <c r="I2" t="s">
        <v>10</v>
      </c>
    </row>
    <row r="3" spans="1:9">
      <c r="A3" s="80">
        <v>45261</v>
      </c>
      <c r="B3">
        <v>4374278</v>
      </c>
      <c r="C3" t="s">
        <v>1592</v>
      </c>
      <c r="D3" s="79">
        <v>44405.505972222221</v>
      </c>
      <c r="E3" s="80">
        <v>44868</v>
      </c>
      <c r="F3">
        <v>2021</v>
      </c>
      <c r="G3">
        <v>2022</v>
      </c>
      <c r="H3">
        <v>11000</v>
      </c>
      <c r="I3" t="s">
        <v>10</v>
      </c>
    </row>
    <row r="4" spans="1:9">
      <c r="A4" s="80">
        <v>45261</v>
      </c>
      <c r="B4">
        <v>4317519</v>
      </c>
      <c r="C4" t="s">
        <v>1569</v>
      </c>
      <c r="D4" s="79">
        <v>44316.586898148147</v>
      </c>
      <c r="E4" s="80">
        <v>44655</v>
      </c>
      <c r="F4">
        <v>2020</v>
      </c>
      <c r="G4">
        <v>2021</v>
      </c>
      <c r="H4">
        <v>11000</v>
      </c>
      <c r="I4" t="s">
        <v>10</v>
      </c>
    </row>
    <row r="5" spans="1:9">
      <c r="A5" s="80">
        <v>45261</v>
      </c>
      <c r="B5">
        <v>4503839</v>
      </c>
      <c r="C5" t="s">
        <v>1543</v>
      </c>
      <c r="D5" s="79">
        <v>44568.642638888887</v>
      </c>
      <c r="E5" s="80">
        <v>44901</v>
      </c>
      <c r="F5">
        <v>2021</v>
      </c>
      <c r="G5">
        <v>2022</v>
      </c>
      <c r="H5">
        <v>14000</v>
      </c>
      <c r="I5" t="s">
        <v>12</v>
      </c>
    </row>
    <row r="6" spans="1:9">
      <c r="A6" s="80">
        <v>45261</v>
      </c>
      <c r="B6">
        <v>4535005</v>
      </c>
      <c r="C6" t="s">
        <v>1577</v>
      </c>
      <c r="D6" s="79">
        <v>44608.588252314818</v>
      </c>
      <c r="E6" s="80">
        <v>44874</v>
      </c>
      <c r="F6">
        <v>2021</v>
      </c>
      <c r="G6">
        <v>2022</v>
      </c>
      <c r="H6">
        <v>11000</v>
      </c>
      <c r="I6" t="s">
        <v>10</v>
      </c>
    </row>
    <row r="7" spans="1:9">
      <c r="A7" s="80">
        <v>45261</v>
      </c>
      <c r="B7">
        <v>4791601</v>
      </c>
      <c r="C7" t="s">
        <v>1561</v>
      </c>
      <c r="D7" s="79">
        <v>45001.397129629629</v>
      </c>
      <c r="E7" s="80">
        <v>45065</v>
      </c>
      <c r="F7">
        <v>2022</v>
      </c>
      <c r="G7">
        <v>2023</v>
      </c>
      <c r="H7">
        <v>14500</v>
      </c>
      <c r="I7" t="s">
        <v>18</v>
      </c>
    </row>
    <row r="8" spans="1:9">
      <c r="A8" s="80">
        <v>45261</v>
      </c>
      <c r="B8">
        <v>4606060</v>
      </c>
      <c r="C8" t="s">
        <v>1588</v>
      </c>
      <c r="D8" s="79">
        <v>44694.389386574076</v>
      </c>
      <c r="E8" s="80">
        <v>44711</v>
      </c>
      <c r="F8">
        <v>2022</v>
      </c>
      <c r="G8">
        <v>2022</v>
      </c>
      <c r="H8">
        <v>11500</v>
      </c>
      <c r="I8" t="s">
        <v>4</v>
      </c>
    </row>
    <row r="9" spans="1:9">
      <c r="A9" s="80">
        <v>45261</v>
      </c>
      <c r="B9">
        <v>4418844</v>
      </c>
      <c r="C9" t="s">
        <v>1594</v>
      </c>
      <c r="D9" s="79">
        <v>44529.548368055555</v>
      </c>
      <c r="E9" s="80">
        <v>45079</v>
      </c>
      <c r="F9">
        <v>2021</v>
      </c>
      <c r="G9">
        <v>2023</v>
      </c>
      <c r="H9">
        <v>11000</v>
      </c>
      <c r="I9" t="s">
        <v>10</v>
      </c>
    </row>
    <row r="10" spans="1:9">
      <c r="A10" s="80">
        <v>45261</v>
      </c>
      <c r="B10">
        <v>4492052</v>
      </c>
      <c r="C10" t="s">
        <v>1559</v>
      </c>
      <c r="D10" s="79">
        <v>44602.563020833331</v>
      </c>
      <c r="E10" s="80">
        <v>45114</v>
      </c>
      <c r="F10">
        <v>2021</v>
      </c>
      <c r="G10">
        <v>2023</v>
      </c>
      <c r="H10">
        <v>11000</v>
      </c>
      <c r="I10" t="s">
        <v>10</v>
      </c>
    </row>
    <row r="11" spans="1:9">
      <c r="A11" s="80">
        <v>45261</v>
      </c>
      <c r="B11">
        <v>4461542</v>
      </c>
      <c r="C11" t="s">
        <v>1545</v>
      </c>
      <c r="D11" s="79">
        <v>44509.573298611111</v>
      </c>
      <c r="E11" s="80">
        <v>44897</v>
      </c>
      <c r="F11">
        <v>2021</v>
      </c>
      <c r="G11">
        <v>2022</v>
      </c>
      <c r="H11">
        <v>11000</v>
      </c>
      <c r="I11" t="s">
        <v>10</v>
      </c>
    </row>
    <row r="12" spans="1:9">
      <c r="A12" s="80">
        <v>45261</v>
      </c>
      <c r="B12">
        <v>4349538</v>
      </c>
      <c r="C12" t="s">
        <v>1596</v>
      </c>
      <c r="D12" s="79">
        <v>44357.573657407411</v>
      </c>
      <c r="E12" s="80">
        <v>44974</v>
      </c>
      <c r="F12">
        <v>2021</v>
      </c>
      <c r="G12">
        <v>2022</v>
      </c>
      <c r="H12">
        <v>12000</v>
      </c>
      <c r="I12" t="s">
        <v>9</v>
      </c>
    </row>
    <row r="13" spans="1:9">
      <c r="A13" s="80">
        <v>45261</v>
      </c>
      <c r="B13">
        <v>4577738</v>
      </c>
      <c r="C13" t="s">
        <v>1565</v>
      </c>
      <c r="D13" s="79">
        <v>44662.388495370367</v>
      </c>
      <c r="E13" s="80">
        <v>45036</v>
      </c>
      <c r="F13">
        <v>2021</v>
      </c>
      <c r="G13">
        <v>2022</v>
      </c>
      <c r="H13">
        <v>11000</v>
      </c>
      <c r="I13" t="s">
        <v>10</v>
      </c>
    </row>
    <row r="14" spans="1:9">
      <c r="A14" s="80">
        <v>45261</v>
      </c>
      <c r="B14">
        <v>4295457</v>
      </c>
      <c r="C14" t="s">
        <v>1571</v>
      </c>
      <c r="D14" s="79">
        <v>44286.612673611111</v>
      </c>
      <c r="E14" s="80">
        <v>44967</v>
      </c>
      <c r="F14">
        <v>2020</v>
      </c>
      <c r="G14">
        <v>2022</v>
      </c>
      <c r="H14">
        <v>11500</v>
      </c>
      <c r="I14" t="s">
        <v>4</v>
      </c>
    </row>
    <row r="15" spans="1:9">
      <c r="A15" s="80">
        <v>45261</v>
      </c>
      <c r="B15">
        <v>4526306</v>
      </c>
      <c r="C15" t="s">
        <v>1579</v>
      </c>
      <c r="D15" s="79">
        <v>44596.534212962964</v>
      </c>
      <c r="E15" s="80">
        <v>45050</v>
      </c>
      <c r="F15">
        <v>2021</v>
      </c>
      <c r="G15">
        <v>2023</v>
      </c>
      <c r="H15">
        <v>18500</v>
      </c>
      <c r="I15" t="s">
        <v>13</v>
      </c>
    </row>
    <row r="16" spans="1:9">
      <c r="A16" s="80">
        <v>45261</v>
      </c>
      <c r="B16">
        <v>4601360</v>
      </c>
      <c r="C16" t="s">
        <v>1541</v>
      </c>
      <c r="D16" s="79">
        <v>44687.67292824074</v>
      </c>
      <c r="E16" s="80">
        <v>44951</v>
      </c>
      <c r="F16">
        <v>2022</v>
      </c>
      <c r="G16">
        <v>2022</v>
      </c>
      <c r="H16">
        <v>12000</v>
      </c>
      <c r="I16" t="s">
        <v>9</v>
      </c>
    </row>
    <row r="17" spans="1:9">
      <c r="A17" s="80">
        <v>45261</v>
      </c>
      <c r="B17">
        <v>4113861</v>
      </c>
      <c r="C17" t="s">
        <v>1587</v>
      </c>
      <c r="D17" s="79">
        <v>44348.592303240737</v>
      </c>
      <c r="E17" s="80">
        <v>44427</v>
      </c>
      <c r="F17">
        <v>2021</v>
      </c>
      <c r="G17">
        <v>2021</v>
      </c>
      <c r="H17">
        <v>11000</v>
      </c>
      <c r="I17" t="s">
        <v>10</v>
      </c>
    </row>
    <row r="18" spans="1:9">
      <c r="A18" s="80">
        <v>45261</v>
      </c>
      <c r="B18">
        <v>4640515</v>
      </c>
      <c r="C18" t="s">
        <v>1825</v>
      </c>
      <c r="D18" s="79">
        <v>44746.407685185186</v>
      </c>
      <c r="E18" s="80">
        <v>45261</v>
      </c>
      <c r="F18">
        <v>2022</v>
      </c>
      <c r="G18">
        <v>2023</v>
      </c>
      <c r="H18">
        <v>11000</v>
      </c>
      <c r="I18" t="s">
        <v>10</v>
      </c>
    </row>
    <row r="19" spans="1:9">
      <c r="A19" s="80">
        <v>45261</v>
      </c>
      <c r="B19">
        <v>4532078</v>
      </c>
      <c r="C19" t="s">
        <v>1567</v>
      </c>
      <c r="D19" s="79">
        <v>44599.609189814815</v>
      </c>
      <c r="E19" s="80">
        <v>44677</v>
      </c>
      <c r="F19">
        <v>2021</v>
      </c>
      <c r="G19">
        <v>2021</v>
      </c>
      <c r="H19">
        <v>12500</v>
      </c>
      <c r="I19" t="s">
        <v>14</v>
      </c>
    </row>
    <row r="20" spans="1:9">
      <c r="A20" s="80">
        <v>45261</v>
      </c>
      <c r="B20">
        <v>4765652</v>
      </c>
      <c r="C20" t="s">
        <v>1616</v>
      </c>
      <c r="D20" s="79">
        <v>44894.688645833332</v>
      </c>
      <c r="E20" s="80">
        <v>45187</v>
      </c>
      <c r="F20">
        <v>2022</v>
      </c>
      <c r="G20">
        <v>2023</v>
      </c>
      <c r="H20">
        <v>18500</v>
      </c>
      <c r="I20" t="s">
        <v>13</v>
      </c>
    </row>
    <row r="21" spans="1:9">
      <c r="A21" s="80">
        <v>45261</v>
      </c>
      <c r="B21">
        <v>4529530</v>
      </c>
      <c r="C21" t="s">
        <v>1553</v>
      </c>
      <c r="D21" s="79">
        <v>44595.472453703704</v>
      </c>
      <c r="E21" s="80">
        <v>44910</v>
      </c>
      <c r="F21">
        <v>2021</v>
      </c>
      <c r="G21">
        <v>2022</v>
      </c>
      <c r="H21">
        <v>14000</v>
      </c>
      <c r="I21" t="s">
        <v>12</v>
      </c>
    </row>
    <row r="22" spans="1:9">
      <c r="A22" s="80">
        <v>45261</v>
      </c>
      <c r="B22">
        <v>4370714</v>
      </c>
      <c r="C22" t="s">
        <v>1583</v>
      </c>
      <c r="D22" s="79">
        <v>44385.658275462964</v>
      </c>
      <c r="E22" s="80">
        <v>45002</v>
      </c>
      <c r="F22">
        <v>2021</v>
      </c>
      <c r="G22">
        <v>2022</v>
      </c>
      <c r="H22">
        <v>12000</v>
      </c>
      <c r="I22" t="s">
        <v>9</v>
      </c>
    </row>
    <row r="23" spans="1:9">
      <c r="A23" s="80">
        <v>45261</v>
      </c>
      <c r="B23">
        <v>4656157</v>
      </c>
      <c r="C23" t="s">
        <v>1618</v>
      </c>
      <c r="D23" s="79">
        <v>44760.382627314815</v>
      </c>
      <c r="E23" s="80">
        <v>45183</v>
      </c>
      <c r="F23">
        <v>2022</v>
      </c>
      <c r="G23">
        <v>2023</v>
      </c>
      <c r="H23">
        <v>12000</v>
      </c>
      <c r="I23" t="s">
        <v>9</v>
      </c>
    </row>
    <row r="24" spans="1:9">
      <c r="A24" s="80">
        <v>45261</v>
      </c>
      <c r="B24">
        <v>4415261</v>
      </c>
      <c r="C24" t="s">
        <v>1581</v>
      </c>
      <c r="D24" s="79">
        <v>44446.447905092595</v>
      </c>
      <c r="E24" s="80">
        <v>44679</v>
      </c>
      <c r="F24">
        <v>2021</v>
      </c>
      <c r="G24">
        <v>2021</v>
      </c>
      <c r="H24">
        <v>12000</v>
      </c>
      <c r="I24" t="s">
        <v>9</v>
      </c>
    </row>
    <row r="25" spans="1:9">
      <c r="A25" s="80">
        <v>45261</v>
      </c>
      <c r="B25">
        <v>4205372</v>
      </c>
      <c r="C25" t="s">
        <v>1555</v>
      </c>
      <c r="D25" s="79">
        <v>44229.441770833335</v>
      </c>
      <c r="E25" s="80">
        <v>44658</v>
      </c>
      <c r="F25">
        <v>2020</v>
      </c>
      <c r="G25">
        <v>2021</v>
      </c>
      <c r="H25">
        <v>11000</v>
      </c>
      <c r="I25" t="s">
        <v>10</v>
      </c>
    </row>
    <row r="26" spans="1:9">
      <c r="A26" s="80">
        <v>45261</v>
      </c>
      <c r="B26">
        <v>4587777</v>
      </c>
      <c r="C26" t="s">
        <v>1563</v>
      </c>
      <c r="D26" s="79">
        <v>44678.5312037037</v>
      </c>
      <c r="E26" s="80">
        <v>44854</v>
      </c>
      <c r="F26">
        <v>2021</v>
      </c>
      <c r="G26">
        <v>2022</v>
      </c>
      <c r="H26">
        <v>11000</v>
      </c>
      <c r="I26" t="s">
        <v>10</v>
      </c>
    </row>
    <row r="27" spans="1:9">
      <c r="A27" s="80">
        <v>45261</v>
      </c>
      <c r="B27">
        <v>4215166</v>
      </c>
      <c r="C27" t="s">
        <v>1547</v>
      </c>
      <c r="D27" s="79">
        <v>44287.661469907405</v>
      </c>
      <c r="E27" s="80">
        <v>44403</v>
      </c>
      <c r="F27">
        <v>2020</v>
      </c>
      <c r="G27">
        <v>2021</v>
      </c>
      <c r="H27">
        <v>12000</v>
      </c>
      <c r="I27" t="s">
        <v>9</v>
      </c>
    </row>
    <row r="28" spans="1:9">
      <c r="A28" s="80">
        <v>45261</v>
      </c>
      <c r="B28">
        <v>4673645</v>
      </c>
      <c r="C28" t="s">
        <v>1575</v>
      </c>
      <c r="D28" s="79">
        <v>44782.637986111113</v>
      </c>
      <c r="E28" s="80">
        <v>45119</v>
      </c>
      <c r="F28">
        <v>2022</v>
      </c>
      <c r="G28">
        <v>2023</v>
      </c>
      <c r="H28">
        <v>11000</v>
      </c>
      <c r="I28" t="s">
        <v>10</v>
      </c>
    </row>
    <row r="29" spans="1:9">
      <c r="A29" s="80">
        <v>45261</v>
      </c>
      <c r="B29">
        <v>4535790</v>
      </c>
      <c r="C29" t="s">
        <v>1590</v>
      </c>
      <c r="D29" s="79">
        <v>44602.609351851854</v>
      </c>
      <c r="E29" s="80">
        <v>45160</v>
      </c>
      <c r="F29">
        <v>2021</v>
      </c>
      <c r="G29">
        <v>2023</v>
      </c>
      <c r="H29">
        <v>11000</v>
      </c>
      <c r="I29" t="s">
        <v>10</v>
      </c>
    </row>
    <row r="30" spans="1:9">
      <c r="A30" s="80">
        <v>45261</v>
      </c>
      <c r="B30">
        <v>4711302</v>
      </c>
      <c r="C30" t="s">
        <v>1557</v>
      </c>
      <c r="D30" s="79">
        <v>44988.674895833334</v>
      </c>
      <c r="E30" s="80">
        <v>45048</v>
      </c>
      <c r="F30">
        <v>2022</v>
      </c>
      <c r="G30">
        <v>2023</v>
      </c>
      <c r="H30">
        <v>12000</v>
      </c>
      <c r="I30" t="s">
        <v>9</v>
      </c>
    </row>
    <row r="31" spans="1:9">
      <c r="A31" s="80">
        <v>45261</v>
      </c>
      <c r="B31">
        <v>4853799</v>
      </c>
      <c r="C31" t="s">
        <v>1774</v>
      </c>
      <c r="D31" s="79">
        <v>45005.647164351853</v>
      </c>
      <c r="E31" s="80">
        <v>45215</v>
      </c>
      <c r="F31">
        <v>2022</v>
      </c>
      <c r="G31">
        <v>2023</v>
      </c>
      <c r="H31">
        <v>11000</v>
      </c>
      <c r="I31" t="s">
        <v>10</v>
      </c>
    </row>
    <row r="32" spans="1:9">
      <c r="A32" s="80">
        <v>45261</v>
      </c>
      <c r="B32">
        <v>4193982</v>
      </c>
      <c r="C32" t="s">
        <v>1551</v>
      </c>
      <c r="D32" s="79">
        <v>44181.498310185183</v>
      </c>
      <c r="E32" s="80">
        <v>44629</v>
      </c>
      <c r="F32">
        <v>2020</v>
      </c>
      <c r="G32">
        <v>2021</v>
      </c>
      <c r="H32">
        <v>11000</v>
      </c>
      <c r="I32" t="s">
        <v>10</v>
      </c>
    </row>
    <row r="33" spans="1:9">
      <c r="A33" s="80">
        <v>45261</v>
      </c>
      <c r="B33">
        <v>4737676</v>
      </c>
      <c r="C33" t="s">
        <v>1573</v>
      </c>
      <c r="D33" s="79">
        <v>44860.650208333333</v>
      </c>
      <c r="E33" s="80">
        <v>45149</v>
      </c>
      <c r="F33">
        <v>2022</v>
      </c>
      <c r="G33">
        <v>2023</v>
      </c>
      <c r="H33">
        <v>16000</v>
      </c>
      <c r="I33" t="s">
        <v>16</v>
      </c>
    </row>
    <row r="34" spans="1:9">
      <c r="A34" s="80">
        <v>45261</v>
      </c>
      <c r="B34">
        <v>4812104</v>
      </c>
      <c r="C34" t="s">
        <v>1775</v>
      </c>
      <c r="D34" s="79">
        <v>44951.570462962962</v>
      </c>
      <c r="E34" s="80">
        <v>45239</v>
      </c>
      <c r="F34">
        <v>2022</v>
      </c>
      <c r="G34">
        <v>2023</v>
      </c>
      <c r="H34">
        <v>18500</v>
      </c>
      <c r="I34" t="s">
        <v>13</v>
      </c>
    </row>
    <row r="35" spans="1:9">
      <c r="A35" s="80">
        <v>45261</v>
      </c>
      <c r="B35">
        <v>4209956</v>
      </c>
      <c r="C35" t="s">
        <v>1549</v>
      </c>
      <c r="D35" s="79">
        <v>44179.640185185184</v>
      </c>
      <c r="E35" s="80">
        <v>44789</v>
      </c>
      <c r="F35">
        <v>2020</v>
      </c>
      <c r="G35">
        <v>2022</v>
      </c>
      <c r="H35">
        <v>11500</v>
      </c>
      <c r="I35" t="s">
        <v>4</v>
      </c>
    </row>
    <row r="36" spans="1:9">
      <c r="A36" s="80">
        <v>45261</v>
      </c>
      <c r="B36">
        <v>4530372</v>
      </c>
      <c r="C36" t="s">
        <v>1536</v>
      </c>
      <c r="D36" s="79">
        <v>44609.637557870374</v>
      </c>
      <c r="E36" s="80">
        <v>44691</v>
      </c>
      <c r="F36">
        <v>2021</v>
      </c>
      <c r="G36">
        <v>2022</v>
      </c>
      <c r="H36">
        <v>11000</v>
      </c>
      <c r="I36" t="s">
        <v>10</v>
      </c>
    </row>
    <row r="37" spans="1:9">
      <c r="A37" s="80">
        <v>45261</v>
      </c>
      <c r="B37">
        <v>4192508</v>
      </c>
      <c r="C37" t="s">
        <v>1530</v>
      </c>
      <c r="D37" s="79">
        <v>44204.43959490741</v>
      </c>
      <c r="E37" s="80">
        <v>44370</v>
      </c>
      <c r="F37">
        <v>2020</v>
      </c>
      <c r="G37">
        <v>2021</v>
      </c>
      <c r="H37">
        <v>12000</v>
      </c>
      <c r="I37" t="s">
        <v>9</v>
      </c>
    </row>
    <row r="38" spans="1:9">
      <c r="A38" s="80">
        <v>45261</v>
      </c>
      <c r="B38">
        <v>4762138</v>
      </c>
      <c r="C38" t="s">
        <v>1776</v>
      </c>
      <c r="D38" s="79">
        <v>44952.507465277777</v>
      </c>
      <c r="E38" s="80">
        <v>45226</v>
      </c>
      <c r="F38">
        <v>2022</v>
      </c>
      <c r="G38">
        <v>2023</v>
      </c>
      <c r="H38">
        <v>11000</v>
      </c>
      <c r="I38" t="s">
        <v>10</v>
      </c>
    </row>
    <row r="39" spans="1:9">
      <c r="A39" s="80">
        <v>45261</v>
      </c>
      <c r="B39">
        <v>4801172</v>
      </c>
      <c r="C39" t="s">
        <v>1518</v>
      </c>
      <c r="D39" s="79">
        <v>44939.681770833333</v>
      </c>
      <c r="E39" s="80">
        <v>45177</v>
      </c>
      <c r="F39">
        <v>2022</v>
      </c>
      <c r="G39">
        <v>2023</v>
      </c>
      <c r="H39">
        <v>11000</v>
      </c>
      <c r="I39" t="s">
        <v>10</v>
      </c>
    </row>
    <row r="40" spans="1:9">
      <c r="A40" s="80">
        <v>45261</v>
      </c>
      <c r="B40">
        <v>4417684</v>
      </c>
      <c r="C40" t="s">
        <v>1512</v>
      </c>
      <c r="D40" s="79">
        <v>44488.655266203707</v>
      </c>
      <c r="E40" s="80">
        <v>44848</v>
      </c>
      <c r="F40">
        <v>2021</v>
      </c>
      <c r="G40">
        <v>2022</v>
      </c>
      <c r="H40">
        <v>11000</v>
      </c>
      <c r="I40" t="s">
        <v>10</v>
      </c>
    </row>
    <row r="41" spans="1:9">
      <c r="A41" s="80">
        <v>45261</v>
      </c>
      <c r="B41">
        <v>4258848</v>
      </c>
      <c r="C41" t="s">
        <v>1539</v>
      </c>
      <c r="D41" s="79">
        <v>44244.574942129628</v>
      </c>
      <c r="E41" s="80">
        <v>44645</v>
      </c>
      <c r="F41">
        <v>2020</v>
      </c>
      <c r="G41">
        <v>2021</v>
      </c>
      <c r="H41">
        <v>11000</v>
      </c>
      <c r="I41" t="s">
        <v>10</v>
      </c>
    </row>
    <row r="42" spans="1:9">
      <c r="A42" s="80">
        <v>45261</v>
      </c>
      <c r="B42">
        <v>4215964</v>
      </c>
      <c r="C42" t="s">
        <v>1505</v>
      </c>
      <c r="D42" s="79">
        <v>44187.548344907409</v>
      </c>
      <c r="E42" s="80">
        <v>44365</v>
      </c>
      <c r="F42">
        <v>2020</v>
      </c>
      <c r="G42">
        <v>2021</v>
      </c>
      <c r="H42">
        <v>11000</v>
      </c>
      <c r="I42" t="s">
        <v>10</v>
      </c>
    </row>
    <row r="43" spans="1:9">
      <c r="A43" s="80">
        <v>45261</v>
      </c>
      <c r="B43">
        <v>4466187</v>
      </c>
      <c r="C43" t="s">
        <v>1528</v>
      </c>
      <c r="D43" s="79">
        <v>44516.32</v>
      </c>
      <c r="E43" s="80">
        <v>45002</v>
      </c>
      <c r="F43">
        <v>2021</v>
      </c>
      <c r="G43">
        <v>2022</v>
      </c>
      <c r="H43">
        <v>11000</v>
      </c>
      <c r="I43" t="s">
        <v>10</v>
      </c>
    </row>
    <row r="44" spans="1:9">
      <c r="A44" s="80">
        <v>45261</v>
      </c>
      <c r="B44">
        <v>4562063</v>
      </c>
      <c r="C44" t="s">
        <v>1520</v>
      </c>
      <c r="D44" s="79">
        <v>44638.400451388887</v>
      </c>
      <c r="E44" s="80">
        <v>44742</v>
      </c>
      <c r="F44">
        <v>2021</v>
      </c>
      <c r="G44">
        <v>2022</v>
      </c>
      <c r="H44">
        <v>11000</v>
      </c>
      <c r="I44" t="s">
        <v>10</v>
      </c>
    </row>
    <row r="45" spans="1:9">
      <c r="A45" s="80">
        <v>45261</v>
      </c>
      <c r="B45">
        <v>4748445</v>
      </c>
      <c r="C45" t="s">
        <v>1534</v>
      </c>
      <c r="D45" s="79">
        <v>44873.612928240742</v>
      </c>
      <c r="E45" s="80">
        <v>45092</v>
      </c>
      <c r="F45">
        <v>2022</v>
      </c>
      <c r="G45">
        <v>2023</v>
      </c>
      <c r="H45">
        <v>11000</v>
      </c>
      <c r="I45" t="s">
        <v>10</v>
      </c>
    </row>
    <row r="46" spans="1:9">
      <c r="A46" s="80">
        <v>45261</v>
      </c>
      <c r="B46">
        <v>4708601</v>
      </c>
      <c r="C46" t="s">
        <v>1626</v>
      </c>
      <c r="D46" s="79">
        <v>44935.637430555558</v>
      </c>
      <c r="E46" s="80">
        <v>45195</v>
      </c>
      <c r="F46">
        <v>2022</v>
      </c>
      <c r="G46">
        <v>2023</v>
      </c>
      <c r="H46">
        <v>11000</v>
      </c>
      <c r="I46" t="s">
        <v>10</v>
      </c>
    </row>
    <row r="47" spans="1:9">
      <c r="A47" s="80">
        <v>45261</v>
      </c>
      <c r="B47">
        <v>3922120</v>
      </c>
      <c r="C47" t="s">
        <v>1628</v>
      </c>
      <c r="D47" s="79">
        <v>43774.462361111109</v>
      </c>
      <c r="E47" s="80">
        <v>44077</v>
      </c>
      <c r="F47">
        <v>2019</v>
      </c>
      <c r="G47">
        <v>2020</v>
      </c>
      <c r="H47">
        <v>11000</v>
      </c>
      <c r="I47" t="s">
        <v>10</v>
      </c>
    </row>
    <row r="48" spans="1:9">
      <c r="A48" s="80">
        <v>45261</v>
      </c>
      <c r="B48">
        <v>4024651</v>
      </c>
      <c r="C48" t="s">
        <v>1508</v>
      </c>
      <c r="D48" s="79">
        <v>43899.443194444444</v>
      </c>
      <c r="E48" s="80">
        <v>44119</v>
      </c>
      <c r="F48">
        <v>2019</v>
      </c>
      <c r="G48">
        <v>2020</v>
      </c>
      <c r="H48">
        <v>12500</v>
      </c>
      <c r="I48" t="s">
        <v>14</v>
      </c>
    </row>
    <row r="49" spans="1:9">
      <c r="A49" s="80">
        <v>45261</v>
      </c>
      <c r="B49">
        <v>4804606</v>
      </c>
      <c r="C49" t="s">
        <v>1620</v>
      </c>
      <c r="D49" s="79">
        <v>44944.38653935185</v>
      </c>
      <c r="E49" s="80">
        <v>45212</v>
      </c>
      <c r="F49">
        <v>2022</v>
      </c>
      <c r="G49">
        <v>2023</v>
      </c>
      <c r="H49">
        <v>18500</v>
      </c>
      <c r="I49" t="s">
        <v>13</v>
      </c>
    </row>
    <row r="50" spans="1:9">
      <c r="A50" s="80">
        <v>45261</v>
      </c>
      <c r="B50">
        <v>4449674</v>
      </c>
      <c r="C50" t="s">
        <v>1532</v>
      </c>
      <c r="D50" s="79">
        <v>44491.613611111112</v>
      </c>
      <c r="E50" s="80">
        <v>44970</v>
      </c>
      <c r="F50">
        <v>2021</v>
      </c>
      <c r="G50">
        <v>2022</v>
      </c>
      <c r="H50">
        <v>16500</v>
      </c>
      <c r="I50" t="s">
        <v>5</v>
      </c>
    </row>
    <row r="51" spans="1:9">
      <c r="A51" s="80">
        <v>45261</v>
      </c>
      <c r="B51">
        <v>5049661</v>
      </c>
      <c r="C51" t="s">
        <v>1778</v>
      </c>
      <c r="D51" s="79">
        <v>45196.611793981479</v>
      </c>
      <c r="E51" s="80">
        <v>45219</v>
      </c>
      <c r="F51">
        <v>2023</v>
      </c>
      <c r="G51">
        <v>2023</v>
      </c>
      <c r="H51">
        <v>11000</v>
      </c>
      <c r="I51" t="s">
        <v>10</v>
      </c>
    </row>
    <row r="52" spans="1:9">
      <c r="A52" s="80">
        <v>45261</v>
      </c>
      <c r="B52">
        <v>4751398</v>
      </c>
      <c r="C52" t="s">
        <v>1777</v>
      </c>
      <c r="D52" s="79">
        <v>44878.376168981478</v>
      </c>
      <c r="E52" s="80">
        <v>45239</v>
      </c>
      <c r="F52">
        <v>2022</v>
      </c>
      <c r="G52">
        <v>2023</v>
      </c>
      <c r="H52">
        <v>12000</v>
      </c>
      <c r="I52" t="s">
        <v>9</v>
      </c>
    </row>
    <row r="53" spans="1:9">
      <c r="A53" s="80">
        <v>45261</v>
      </c>
      <c r="B53">
        <v>4394757</v>
      </c>
      <c r="C53" t="s">
        <v>1514</v>
      </c>
      <c r="D53" s="79">
        <v>44418.534861111111</v>
      </c>
      <c r="E53" s="80">
        <v>44607</v>
      </c>
      <c r="F53">
        <v>2021</v>
      </c>
      <c r="G53">
        <v>2021</v>
      </c>
      <c r="H53">
        <v>12000</v>
      </c>
      <c r="I53" t="s">
        <v>9</v>
      </c>
    </row>
    <row r="54" spans="1:9">
      <c r="A54" s="80">
        <v>45261</v>
      </c>
      <c r="B54">
        <v>4460936</v>
      </c>
      <c r="C54" t="s">
        <v>1497</v>
      </c>
      <c r="D54" s="79">
        <v>44508.488310185188</v>
      </c>
      <c r="E54" s="80">
        <v>44791</v>
      </c>
      <c r="F54">
        <v>2021</v>
      </c>
      <c r="G54">
        <v>2022</v>
      </c>
      <c r="H54">
        <v>11000</v>
      </c>
      <c r="I54" t="s">
        <v>10</v>
      </c>
    </row>
    <row r="55" spans="1:9">
      <c r="A55" s="80">
        <v>45261</v>
      </c>
      <c r="B55">
        <v>4590273</v>
      </c>
      <c r="C55" t="s">
        <v>1526</v>
      </c>
      <c r="D55" s="79">
        <v>44673.661111111112</v>
      </c>
      <c r="E55" s="80">
        <v>45117</v>
      </c>
      <c r="F55">
        <v>2021</v>
      </c>
      <c r="G55">
        <v>2023</v>
      </c>
      <c r="H55">
        <v>12500</v>
      </c>
      <c r="I55" t="s">
        <v>14</v>
      </c>
    </row>
    <row r="56" spans="1:9">
      <c r="A56" s="80">
        <v>45261</v>
      </c>
      <c r="B56">
        <v>4811486</v>
      </c>
      <c r="C56" t="s">
        <v>1779</v>
      </c>
      <c r="D56" s="79">
        <v>44951.412060185183</v>
      </c>
      <c r="E56" s="80">
        <v>45232</v>
      </c>
      <c r="F56">
        <v>2022</v>
      </c>
      <c r="G56">
        <v>2023</v>
      </c>
      <c r="H56">
        <v>12500</v>
      </c>
      <c r="I56" t="s">
        <v>14</v>
      </c>
    </row>
    <row r="57" spans="1:9">
      <c r="A57" s="80">
        <v>45261</v>
      </c>
      <c r="B57">
        <v>4649214</v>
      </c>
      <c r="C57" t="s">
        <v>1510</v>
      </c>
      <c r="D57" s="79">
        <v>44770.611122685186</v>
      </c>
      <c r="E57" s="80">
        <v>44960</v>
      </c>
      <c r="F57">
        <v>2022</v>
      </c>
      <c r="G57">
        <v>2022</v>
      </c>
      <c r="H57">
        <v>11000</v>
      </c>
      <c r="I57" t="s">
        <v>10</v>
      </c>
    </row>
    <row r="58" spans="1:9">
      <c r="A58" s="80">
        <v>45261</v>
      </c>
      <c r="B58">
        <v>4258323</v>
      </c>
      <c r="C58" t="s">
        <v>1503</v>
      </c>
      <c r="D58" s="79">
        <v>44244.408275462964</v>
      </c>
      <c r="E58" s="80">
        <v>44727</v>
      </c>
      <c r="F58">
        <v>2020</v>
      </c>
      <c r="G58">
        <v>2022</v>
      </c>
      <c r="H58">
        <v>11000</v>
      </c>
      <c r="I58" t="s">
        <v>10</v>
      </c>
    </row>
    <row r="59" spans="1:9">
      <c r="A59" s="80">
        <v>45261</v>
      </c>
      <c r="B59">
        <v>4502280</v>
      </c>
      <c r="C59" t="s">
        <v>1524</v>
      </c>
      <c r="D59" s="79">
        <v>44560.565972222219</v>
      </c>
      <c r="E59" s="80">
        <v>44911</v>
      </c>
      <c r="F59">
        <v>2021</v>
      </c>
      <c r="G59">
        <v>2022</v>
      </c>
      <c r="H59">
        <v>11000</v>
      </c>
      <c r="I59" t="s">
        <v>10</v>
      </c>
    </row>
    <row r="60" spans="1:9">
      <c r="A60" s="80">
        <v>45261</v>
      </c>
      <c r="B60">
        <v>4369679</v>
      </c>
      <c r="C60" t="s">
        <v>1537</v>
      </c>
      <c r="D60" s="79">
        <v>44384.680532407408</v>
      </c>
      <c r="E60" s="80">
        <v>44403</v>
      </c>
      <c r="F60">
        <v>2021</v>
      </c>
      <c r="G60">
        <v>2021</v>
      </c>
      <c r="H60">
        <v>11000</v>
      </c>
      <c r="I60" t="s">
        <v>10</v>
      </c>
    </row>
    <row r="61" spans="1:9">
      <c r="A61" s="80">
        <v>45261</v>
      </c>
      <c r="B61">
        <v>4301539</v>
      </c>
      <c r="C61" t="s">
        <v>1499</v>
      </c>
      <c r="D61" s="79">
        <v>44295.68</v>
      </c>
      <c r="E61" s="80">
        <v>44874</v>
      </c>
      <c r="F61">
        <v>2020</v>
      </c>
      <c r="G61">
        <v>2022</v>
      </c>
      <c r="H61">
        <v>11000</v>
      </c>
      <c r="I61" t="s">
        <v>10</v>
      </c>
    </row>
    <row r="62" spans="1:9">
      <c r="A62" s="80">
        <v>45261</v>
      </c>
      <c r="B62">
        <v>4264373</v>
      </c>
      <c r="C62" t="s">
        <v>1501</v>
      </c>
      <c r="D62" s="79">
        <v>44256.390740740739</v>
      </c>
      <c r="E62" s="80">
        <v>44701</v>
      </c>
      <c r="F62">
        <v>2020</v>
      </c>
      <c r="G62">
        <v>2022</v>
      </c>
      <c r="H62">
        <v>11000</v>
      </c>
      <c r="I62" t="s">
        <v>10</v>
      </c>
    </row>
    <row r="63" spans="1:9">
      <c r="A63" s="80">
        <v>45261</v>
      </c>
      <c r="B63">
        <v>4829764</v>
      </c>
      <c r="C63" t="s">
        <v>1630</v>
      </c>
      <c r="D63" s="79">
        <v>44974.548310185186</v>
      </c>
      <c r="E63" s="80">
        <v>45191</v>
      </c>
      <c r="F63">
        <v>2022</v>
      </c>
      <c r="G63">
        <v>2023</v>
      </c>
      <c r="H63">
        <v>11000</v>
      </c>
      <c r="I63" t="s">
        <v>10</v>
      </c>
    </row>
    <row r="64" spans="1:9">
      <c r="A64" s="80">
        <v>45261</v>
      </c>
      <c r="B64">
        <v>4506700</v>
      </c>
      <c r="C64" t="s">
        <v>1491</v>
      </c>
      <c r="D64" s="79">
        <v>44567.651238425926</v>
      </c>
      <c r="E64" s="80">
        <v>44994</v>
      </c>
      <c r="F64">
        <v>2021</v>
      </c>
      <c r="G64">
        <v>2022</v>
      </c>
      <c r="H64">
        <v>11500</v>
      </c>
      <c r="I64" t="s">
        <v>4</v>
      </c>
    </row>
    <row r="65" spans="1:9">
      <c r="A65" s="80">
        <v>45261</v>
      </c>
      <c r="B65">
        <v>4786887</v>
      </c>
      <c r="C65" t="s">
        <v>1479</v>
      </c>
      <c r="D65" s="79">
        <v>44931.386817129627</v>
      </c>
      <c r="E65" s="80">
        <v>44967</v>
      </c>
      <c r="F65">
        <v>2022</v>
      </c>
      <c r="G65">
        <v>2022</v>
      </c>
      <c r="H65">
        <v>11000</v>
      </c>
      <c r="I65" t="s">
        <v>10</v>
      </c>
    </row>
    <row r="66" spans="1:9">
      <c r="A66" s="80">
        <v>45261</v>
      </c>
      <c r="B66">
        <v>4557577</v>
      </c>
      <c r="C66" t="s">
        <v>1483</v>
      </c>
      <c r="D66" s="79">
        <v>44713.369375000002</v>
      </c>
      <c r="E66" s="80">
        <v>44874</v>
      </c>
      <c r="F66">
        <v>2022</v>
      </c>
      <c r="G66">
        <v>2022</v>
      </c>
      <c r="H66">
        <v>11000</v>
      </c>
      <c r="I66" t="s">
        <v>10</v>
      </c>
    </row>
    <row r="67" spans="1:9">
      <c r="A67" s="80">
        <v>45261</v>
      </c>
      <c r="B67">
        <v>4352777</v>
      </c>
      <c r="C67" t="s">
        <v>1461</v>
      </c>
      <c r="D67" s="79">
        <v>44364.628993055558</v>
      </c>
      <c r="E67" s="80">
        <v>44601</v>
      </c>
      <c r="F67">
        <v>2021</v>
      </c>
      <c r="G67">
        <v>2021</v>
      </c>
      <c r="H67">
        <v>11000</v>
      </c>
      <c r="I67" t="s">
        <v>10</v>
      </c>
    </row>
    <row r="68" spans="1:9">
      <c r="A68" s="80">
        <v>45261</v>
      </c>
      <c r="B68">
        <v>4661678</v>
      </c>
      <c r="C68" t="s">
        <v>1481</v>
      </c>
      <c r="D68" s="79">
        <v>44764.611875000002</v>
      </c>
      <c r="E68" s="80">
        <v>44791</v>
      </c>
      <c r="F68">
        <v>2022</v>
      </c>
      <c r="G68">
        <v>2022</v>
      </c>
      <c r="H68">
        <v>11500</v>
      </c>
      <c r="I68" t="s">
        <v>4</v>
      </c>
    </row>
    <row r="69" spans="1:9">
      <c r="A69" s="80">
        <v>45261</v>
      </c>
      <c r="B69">
        <v>4475903</v>
      </c>
      <c r="C69" t="s">
        <v>1489</v>
      </c>
      <c r="D69" s="79">
        <v>44523.404131944444</v>
      </c>
      <c r="E69" s="80">
        <v>44645</v>
      </c>
      <c r="F69">
        <v>2021</v>
      </c>
      <c r="G69">
        <v>2021</v>
      </c>
      <c r="H69">
        <v>11000</v>
      </c>
      <c r="I69" t="s">
        <v>10</v>
      </c>
    </row>
    <row r="70" spans="1:9">
      <c r="A70" s="80">
        <v>45261</v>
      </c>
      <c r="B70">
        <v>4719782</v>
      </c>
      <c r="C70" t="s">
        <v>1477</v>
      </c>
      <c r="D70" s="79">
        <v>44845.527129629627</v>
      </c>
      <c r="E70" s="80">
        <v>45096</v>
      </c>
      <c r="F70">
        <v>2022</v>
      </c>
      <c r="G70">
        <v>2023</v>
      </c>
      <c r="H70">
        <v>12000</v>
      </c>
      <c r="I70" t="s">
        <v>9</v>
      </c>
    </row>
    <row r="71" spans="1:9">
      <c r="A71" s="80">
        <v>45261</v>
      </c>
      <c r="B71">
        <v>4649877</v>
      </c>
      <c r="C71" t="s">
        <v>1471</v>
      </c>
      <c r="D71" s="79">
        <v>44750.453217592592</v>
      </c>
      <c r="E71" s="80">
        <v>44881</v>
      </c>
      <c r="F71">
        <v>2022</v>
      </c>
      <c r="G71">
        <v>2022</v>
      </c>
      <c r="H71">
        <v>11500</v>
      </c>
      <c r="I71" t="s">
        <v>4</v>
      </c>
    </row>
    <row r="72" spans="1:9">
      <c r="A72" s="80">
        <v>45261</v>
      </c>
      <c r="B72">
        <v>4507426</v>
      </c>
      <c r="C72" t="s">
        <v>1457</v>
      </c>
      <c r="D72" s="79">
        <v>44575.482071759259</v>
      </c>
      <c r="E72" s="80">
        <v>44839</v>
      </c>
      <c r="F72">
        <v>2021</v>
      </c>
      <c r="G72">
        <v>2022</v>
      </c>
      <c r="H72">
        <v>11000</v>
      </c>
      <c r="I72" t="s">
        <v>10</v>
      </c>
    </row>
    <row r="73" spans="1:9">
      <c r="A73" s="80">
        <v>45261</v>
      </c>
      <c r="B73">
        <v>4568177</v>
      </c>
      <c r="C73" t="s">
        <v>1473</v>
      </c>
      <c r="D73" s="79">
        <v>44664.652418981481</v>
      </c>
      <c r="E73" s="80">
        <v>44820</v>
      </c>
      <c r="F73">
        <v>2021</v>
      </c>
      <c r="G73">
        <v>2022</v>
      </c>
      <c r="H73">
        <v>11000</v>
      </c>
      <c r="I73" t="s">
        <v>10</v>
      </c>
    </row>
    <row r="74" spans="1:9">
      <c r="A74" s="80">
        <v>45261</v>
      </c>
      <c r="B74">
        <v>4888904</v>
      </c>
      <c r="C74" t="s">
        <v>1780</v>
      </c>
      <c r="D74" s="79">
        <v>45034.494016203702</v>
      </c>
      <c r="E74" s="80">
        <v>45239</v>
      </c>
      <c r="F74">
        <v>2022</v>
      </c>
      <c r="G74">
        <v>2023</v>
      </c>
      <c r="H74">
        <v>11000</v>
      </c>
      <c r="I74" t="s">
        <v>10</v>
      </c>
    </row>
    <row r="75" spans="1:9">
      <c r="A75" s="80">
        <v>45261</v>
      </c>
      <c r="B75">
        <v>4796150</v>
      </c>
      <c r="C75" t="s">
        <v>1465</v>
      </c>
      <c r="D75" s="79">
        <v>44936.369027777779</v>
      </c>
      <c r="E75" s="80">
        <v>44952</v>
      </c>
      <c r="F75">
        <v>2022</v>
      </c>
      <c r="G75">
        <v>2022</v>
      </c>
      <c r="H75">
        <v>11000</v>
      </c>
      <c r="I75" t="s">
        <v>10</v>
      </c>
    </row>
    <row r="76" spans="1:9">
      <c r="A76" s="80">
        <v>45261</v>
      </c>
      <c r="B76">
        <v>4954335</v>
      </c>
      <c r="C76" t="s">
        <v>1826</v>
      </c>
      <c r="D76" s="79">
        <v>45103.390752314815</v>
      </c>
      <c r="E76" s="80">
        <v>45264</v>
      </c>
      <c r="F76">
        <v>2023</v>
      </c>
      <c r="G76">
        <v>2023</v>
      </c>
      <c r="H76">
        <v>13500</v>
      </c>
      <c r="I76" t="s">
        <v>15</v>
      </c>
    </row>
    <row r="77" spans="1:9">
      <c r="A77" s="80">
        <v>45261</v>
      </c>
      <c r="B77">
        <v>3378320</v>
      </c>
      <c r="C77" t="s">
        <v>1453</v>
      </c>
      <c r="D77" s="79">
        <v>43126.648576388892</v>
      </c>
      <c r="E77" s="80">
        <v>43994</v>
      </c>
      <c r="F77">
        <v>2017</v>
      </c>
      <c r="G77">
        <v>2020</v>
      </c>
      <c r="H77">
        <v>11000</v>
      </c>
      <c r="I77" t="s">
        <v>10</v>
      </c>
    </row>
    <row r="78" spans="1:9">
      <c r="A78" s="80">
        <v>45261</v>
      </c>
      <c r="B78">
        <v>4459695</v>
      </c>
      <c r="C78" t="s">
        <v>1459</v>
      </c>
      <c r="D78" s="79">
        <v>44512.355000000003</v>
      </c>
      <c r="E78" s="80">
        <v>44993</v>
      </c>
      <c r="F78">
        <v>2021</v>
      </c>
      <c r="G78">
        <v>2022</v>
      </c>
      <c r="H78">
        <v>11000</v>
      </c>
      <c r="I78" t="s">
        <v>10</v>
      </c>
    </row>
    <row r="79" spans="1:9">
      <c r="A79" s="80">
        <v>45261</v>
      </c>
      <c r="B79">
        <v>4341306</v>
      </c>
      <c r="C79" t="s">
        <v>1449</v>
      </c>
      <c r="D79" s="79">
        <v>44348.554108796299</v>
      </c>
      <c r="E79" s="80">
        <v>44601</v>
      </c>
      <c r="F79">
        <v>2021</v>
      </c>
      <c r="G79">
        <v>2021</v>
      </c>
      <c r="H79">
        <v>11000</v>
      </c>
      <c r="I79" t="s">
        <v>10</v>
      </c>
    </row>
    <row r="80" spans="1:9">
      <c r="A80" s="80">
        <v>45261</v>
      </c>
      <c r="B80">
        <v>4657090</v>
      </c>
      <c r="C80" t="s">
        <v>1469</v>
      </c>
      <c r="D80" s="79">
        <v>44778.521284722221</v>
      </c>
      <c r="E80" s="80">
        <v>44902</v>
      </c>
      <c r="F80">
        <v>2022</v>
      </c>
      <c r="G80">
        <v>2022</v>
      </c>
      <c r="H80">
        <v>11000</v>
      </c>
      <c r="I80" t="s">
        <v>10</v>
      </c>
    </row>
    <row r="81" spans="1:9">
      <c r="A81" s="80">
        <v>45261</v>
      </c>
      <c r="B81">
        <v>4248997</v>
      </c>
      <c r="C81" t="s">
        <v>1463</v>
      </c>
      <c r="D81" s="79">
        <v>44231.508414351854</v>
      </c>
      <c r="E81" s="80">
        <v>44474</v>
      </c>
      <c r="F81">
        <v>2020</v>
      </c>
      <c r="G81">
        <v>2021</v>
      </c>
      <c r="H81">
        <v>11000</v>
      </c>
      <c r="I81" t="s">
        <v>10</v>
      </c>
    </row>
    <row r="82" spans="1:9">
      <c r="A82" s="80">
        <v>45261</v>
      </c>
      <c r="B82">
        <v>4529619</v>
      </c>
      <c r="C82" t="s">
        <v>1455</v>
      </c>
      <c r="D82" s="79">
        <v>44601.420601851853</v>
      </c>
      <c r="E82" s="80">
        <v>44916</v>
      </c>
      <c r="F82">
        <v>2021</v>
      </c>
      <c r="G82">
        <v>2022</v>
      </c>
      <c r="H82">
        <v>11000</v>
      </c>
      <c r="I82" t="s">
        <v>10</v>
      </c>
    </row>
    <row r="83" spans="1:9">
      <c r="A83" s="80">
        <v>45261</v>
      </c>
      <c r="B83">
        <v>4205119</v>
      </c>
      <c r="C83" t="s">
        <v>1487</v>
      </c>
      <c r="D83" s="79">
        <v>44173.532118055555</v>
      </c>
      <c r="E83" s="80">
        <v>44446</v>
      </c>
      <c r="F83">
        <v>2020</v>
      </c>
      <c r="G83">
        <v>2021</v>
      </c>
      <c r="H83">
        <v>12000</v>
      </c>
      <c r="I83" t="s">
        <v>9</v>
      </c>
    </row>
    <row r="84" spans="1:9">
      <c r="A84" s="80">
        <v>45261</v>
      </c>
      <c r="B84">
        <v>4221034</v>
      </c>
      <c r="C84" t="s">
        <v>1451</v>
      </c>
      <c r="D84" s="79">
        <v>44204.576585648145</v>
      </c>
      <c r="E84" s="80">
        <v>44663</v>
      </c>
      <c r="F84">
        <v>2020</v>
      </c>
      <c r="G84">
        <v>2021</v>
      </c>
      <c r="H84">
        <v>11000</v>
      </c>
      <c r="I84" t="s">
        <v>10</v>
      </c>
    </row>
    <row r="85" spans="1:9">
      <c r="A85" s="80">
        <v>45261</v>
      </c>
      <c r="B85">
        <v>4659696</v>
      </c>
      <c r="C85" t="s">
        <v>1467</v>
      </c>
      <c r="D85" s="79">
        <v>44764.359803240739</v>
      </c>
      <c r="E85" s="80">
        <v>45062</v>
      </c>
      <c r="F85">
        <v>2022</v>
      </c>
      <c r="G85">
        <v>2023</v>
      </c>
      <c r="H85">
        <v>11000</v>
      </c>
      <c r="I85" t="s">
        <v>10</v>
      </c>
    </row>
    <row r="86" spans="1:9">
      <c r="A86" s="80">
        <v>45261</v>
      </c>
      <c r="B86">
        <v>4133073</v>
      </c>
      <c r="C86" t="s">
        <v>1475</v>
      </c>
      <c r="D86" s="79">
        <v>44091.416516203702</v>
      </c>
      <c r="E86" s="80">
        <v>44690</v>
      </c>
      <c r="F86">
        <v>2020</v>
      </c>
      <c r="G86">
        <v>2022</v>
      </c>
      <c r="H86">
        <v>11000</v>
      </c>
      <c r="I86" t="s">
        <v>10</v>
      </c>
    </row>
    <row r="87" spans="1:9">
      <c r="A87" s="80">
        <v>45261</v>
      </c>
      <c r="B87">
        <v>4365991</v>
      </c>
      <c r="C87" t="s">
        <v>1493</v>
      </c>
      <c r="D87" s="79">
        <v>44379.62773148148</v>
      </c>
      <c r="E87" s="80">
        <v>44406</v>
      </c>
      <c r="F87">
        <v>2021</v>
      </c>
      <c r="G87">
        <v>2021</v>
      </c>
      <c r="H87">
        <v>11000</v>
      </c>
      <c r="I87" t="s">
        <v>10</v>
      </c>
    </row>
    <row r="88" spans="1:9">
      <c r="A88" s="80">
        <v>45261</v>
      </c>
      <c r="B88">
        <v>4694365</v>
      </c>
      <c r="C88" t="s">
        <v>1405</v>
      </c>
      <c r="D88" s="79">
        <v>44806.598668981482</v>
      </c>
      <c r="E88" s="80">
        <v>45114</v>
      </c>
      <c r="F88">
        <v>2022</v>
      </c>
      <c r="G88">
        <v>2023</v>
      </c>
      <c r="H88">
        <v>11000</v>
      </c>
      <c r="I88" t="s">
        <v>10</v>
      </c>
    </row>
    <row r="89" spans="1:9">
      <c r="A89" s="80">
        <v>45261</v>
      </c>
      <c r="B89">
        <v>4532239</v>
      </c>
      <c r="C89" t="s">
        <v>1397</v>
      </c>
      <c r="D89" s="79">
        <v>44635.38181712963</v>
      </c>
      <c r="E89" s="80">
        <v>45007</v>
      </c>
      <c r="F89">
        <v>2021</v>
      </c>
      <c r="G89">
        <v>2022</v>
      </c>
      <c r="H89">
        <v>11000</v>
      </c>
      <c r="I89" t="s">
        <v>10</v>
      </c>
    </row>
    <row r="90" spans="1:9">
      <c r="A90" s="80">
        <v>45261</v>
      </c>
      <c r="B90">
        <v>4558955</v>
      </c>
      <c r="C90" t="s">
        <v>1781</v>
      </c>
      <c r="D90" s="79">
        <v>44636.503831018519</v>
      </c>
      <c r="E90" s="80">
        <v>45222</v>
      </c>
      <c r="F90">
        <v>2021</v>
      </c>
      <c r="G90">
        <v>2023</v>
      </c>
      <c r="H90">
        <v>11000</v>
      </c>
      <c r="I90" t="s">
        <v>10</v>
      </c>
    </row>
    <row r="91" spans="1:9">
      <c r="A91" s="80">
        <v>45261</v>
      </c>
      <c r="B91">
        <v>4199944</v>
      </c>
      <c r="C91" t="s">
        <v>1431</v>
      </c>
      <c r="D91" s="79">
        <v>44167.389374999999</v>
      </c>
      <c r="E91" s="80">
        <v>44399</v>
      </c>
      <c r="F91">
        <v>2020</v>
      </c>
      <c r="G91">
        <v>2021</v>
      </c>
      <c r="H91">
        <v>12000</v>
      </c>
      <c r="I91" t="s">
        <v>9</v>
      </c>
    </row>
    <row r="92" spans="1:9">
      <c r="A92" s="80">
        <v>45261</v>
      </c>
      <c r="B92">
        <v>4561303</v>
      </c>
      <c r="C92" t="s">
        <v>1632</v>
      </c>
      <c r="D92" s="79">
        <v>44637.509166666663</v>
      </c>
      <c r="E92" s="80">
        <v>45198</v>
      </c>
      <c r="F92">
        <v>2021</v>
      </c>
      <c r="G92">
        <v>2023</v>
      </c>
      <c r="H92">
        <v>11000</v>
      </c>
      <c r="I92" t="s">
        <v>10</v>
      </c>
    </row>
    <row r="93" spans="1:9">
      <c r="A93" s="80">
        <v>45261</v>
      </c>
      <c r="B93">
        <v>4084439</v>
      </c>
      <c r="C93" t="s">
        <v>1399</v>
      </c>
      <c r="D93" s="79">
        <v>44008.731921296298</v>
      </c>
      <c r="E93" s="80">
        <v>44362</v>
      </c>
      <c r="F93">
        <v>2020</v>
      </c>
      <c r="G93">
        <v>2021</v>
      </c>
      <c r="H93">
        <v>11000</v>
      </c>
      <c r="I93" t="s">
        <v>10</v>
      </c>
    </row>
    <row r="94" spans="1:9">
      <c r="A94" s="80">
        <v>45261</v>
      </c>
      <c r="B94">
        <v>3465562</v>
      </c>
      <c r="C94" t="s">
        <v>1417</v>
      </c>
      <c r="D94" s="79">
        <v>43236.6328587963</v>
      </c>
      <c r="E94" s="80">
        <v>44279</v>
      </c>
      <c r="F94">
        <v>2018</v>
      </c>
      <c r="G94">
        <v>2020</v>
      </c>
      <c r="H94">
        <v>11500</v>
      </c>
      <c r="I94" t="s">
        <v>4</v>
      </c>
    </row>
    <row r="95" spans="1:9">
      <c r="A95" s="80">
        <v>45261</v>
      </c>
      <c r="B95">
        <v>4323346</v>
      </c>
      <c r="C95" t="s">
        <v>1429</v>
      </c>
      <c r="D95" s="79">
        <v>44337.572962962964</v>
      </c>
      <c r="E95" s="80">
        <v>44364</v>
      </c>
      <c r="F95">
        <v>2021</v>
      </c>
      <c r="G95">
        <v>2021</v>
      </c>
      <c r="H95">
        <v>11000</v>
      </c>
      <c r="I95" t="s">
        <v>10</v>
      </c>
    </row>
    <row r="96" spans="1:9">
      <c r="A96" s="80">
        <v>45261</v>
      </c>
      <c r="B96">
        <v>4459680</v>
      </c>
      <c r="C96" t="s">
        <v>1385</v>
      </c>
      <c r="D96" s="79">
        <v>44503.487361111111</v>
      </c>
      <c r="E96" s="80">
        <v>44686</v>
      </c>
      <c r="F96">
        <v>2021</v>
      </c>
      <c r="G96">
        <v>2022</v>
      </c>
      <c r="H96">
        <v>11000</v>
      </c>
      <c r="I96" t="s">
        <v>10</v>
      </c>
    </row>
    <row r="97" spans="1:9">
      <c r="A97" s="80">
        <v>45261</v>
      </c>
      <c r="B97">
        <v>4429592</v>
      </c>
      <c r="C97" t="s">
        <v>1411</v>
      </c>
      <c r="D97" s="79">
        <v>44462.5625462963</v>
      </c>
      <c r="E97" s="80">
        <v>44830</v>
      </c>
      <c r="F97">
        <v>2021</v>
      </c>
      <c r="G97">
        <v>2022</v>
      </c>
      <c r="H97">
        <v>18000</v>
      </c>
      <c r="I97" t="s">
        <v>17</v>
      </c>
    </row>
    <row r="98" spans="1:9">
      <c r="A98" s="80">
        <v>45261</v>
      </c>
      <c r="B98">
        <v>4822498</v>
      </c>
      <c r="C98" t="s">
        <v>1393</v>
      </c>
      <c r="D98" s="79">
        <v>44966.635810185187</v>
      </c>
      <c r="E98" s="80">
        <v>45100</v>
      </c>
      <c r="F98">
        <v>2022</v>
      </c>
      <c r="G98">
        <v>2023</v>
      </c>
      <c r="H98">
        <v>11500</v>
      </c>
      <c r="I98" t="s">
        <v>4</v>
      </c>
    </row>
    <row r="99" spans="1:9">
      <c r="A99" s="80">
        <v>45261</v>
      </c>
      <c r="B99">
        <v>4065947</v>
      </c>
      <c r="C99" t="s">
        <v>1634</v>
      </c>
      <c r="D99" s="79">
        <v>43993.560902777775</v>
      </c>
      <c r="E99" s="80">
        <v>45197</v>
      </c>
      <c r="F99">
        <v>2020</v>
      </c>
      <c r="G99">
        <v>2023</v>
      </c>
      <c r="H99">
        <v>11000</v>
      </c>
      <c r="I99" t="s">
        <v>10</v>
      </c>
    </row>
    <row r="100" spans="1:9">
      <c r="A100" s="80">
        <v>45261</v>
      </c>
      <c r="B100">
        <v>4901825</v>
      </c>
      <c r="C100" t="s">
        <v>1383</v>
      </c>
      <c r="D100" s="79">
        <v>45048.386493055557</v>
      </c>
      <c r="E100" s="80">
        <v>45100</v>
      </c>
      <c r="F100">
        <v>2023</v>
      </c>
      <c r="G100">
        <v>2023</v>
      </c>
      <c r="H100">
        <v>11500</v>
      </c>
      <c r="I100" t="s">
        <v>4</v>
      </c>
    </row>
    <row r="101" spans="1:9">
      <c r="A101" s="80">
        <v>45261</v>
      </c>
      <c r="B101">
        <v>4407371</v>
      </c>
      <c r="C101" t="s">
        <v>1441</v>
      </c>
      <c r="D101" s="79">
        <v>44434.405636574076</v>
      </c>
      <c r="E101" s="80">
        <v>44449</v>
      </c>
      <c r="F101">
        <v>2021</v>
      </c>
      <c r="G101">
        <v>2021</v>
      </c>
      <c r="H101">
        <v>11000</v>
      </c>
      <c r="I101" t="s">
        <v>10</v>
      </c>
    </row>
    <row r="102" spans="1:9">
      <c r="A102" s="80">
        <v>45261</v>
      </c>
      <c r="B102">
        <v>4082859</v>
      </c>
      <c r="C102" t="s">
        <v>1435</v>
      </c>
      <c r="D102" s="79">
        <v>44007.426747685182</v>
      </c>
      <c r="E102" s="80">
        <v>44194</v>
      </c>
      <c r="F102">
        <v>2020</v>
      </c>
      <c r="G102">
        <v>2020</v>
      </c>
      <c r="H102">
        <v>11000</v>
      </c>
      <c r="I102" t="s">
        <v>10</v>
      </c>
    </row>
    <row r="103" spans="1:9">
      <c r="A103" s="80">
        <v>45261</v>
      </c>
      <c r="B103">
        <v>4131956</v>
      </c>
      <c r="C103" t="s">
        <v>1389</v>
      </c>
      <c r="D103" s="79">
        <v>44083.624444444446</v>
      </c>
      <c r="E103" s="80">
        <v>44806</v>
      </c>
      <c r="F103">
        <v>2020</v>
      </c>
      <c r="G103">
        <v>2022</v>
      </c>
      <c r="H103">
        <v>12500</v>
      </c>
      <c r="I103" t="s">
        <v>14</v>
      </c>
    </row>
    <row r="104" spans="1:9">
      <c r="A104" s="80">
        <v>45261</v>
      </c>
      <c r="B104">
        <v>4492964</v>
      </c>
      <c r="C104" t="s">
        <v>1407</v>
      </c>
      <c r="D104" s="79">
        <v>44547.589039351849</v>
      </c>
      <c r="E104" s="80">
        <v>45065</v>
      </c>
      <c r="F104">
        <v>2021</v>
      </c>
      <c r="G104">
        <v>2023</v>
      </c>
      <c r="H104">
        <v>11000</v>
      </c>
      <c r="I104" t="s">
        <v>10</v>
      </c>
    </row>
    <row r="105" spans="1:9">
      <c r="A105" s="80">
        <v>45261</v>
      </c>
      <c r="B105">
        <v>4812107</v>
      </c>
      <c r="C105" t="s">
        <v>1636</v>
      </c>
      <c r="D105" s="79">
        <v>44951.608055555553</v>
      </c>
      <c r="E105" s="80">
        <v>45211</v>
      </c>
      <c r="F105">
        <v>2022</v>
      </c>
      <c r="G105">
        <v>2023</v>
      </c>
      <c r="H105">
        <v>11000</v>
      </c>
      <c r="I105" t="s">
        <v>10</v>
      </c>
    </row>
    <row r="106" spans="1:9">
      <c r="A106" s="80">
        <v>45261</v>
      </c>
      <c r="B106">
        <v>4567619</v>
      </c>
      <c r="C106" t="s">
        <v>1439</v>
      </c>
      <c r="D106" s="79">
        <v>44644.398854166669</v>
      </c>
      <c r="E106" s="80">
        <v>45062</v>
      </c>
      <c r="F106">
        <v>2021</v>
      </c>
      <c r="G106">
        <v>2023</v>
      </c>
      <c r="H106">
        <v>12500</v>
      </c>
      <c r="I106" t="s">
        <v>14</v>
      </c>
    </row>
    <row r="107" spans="1:9">
      <c r="A107" s="80">
        <v>45261</v>
      </c>
      <c r="B107">
        <v>4106880</v>
      </c>
      <c r="C107" t="s">
        <v>1433</v>
      </c>
      <c r="D107" s="79">
        <v>44047.428969907407</v>
      </c>
      <c r="E107" s="80">
        <v>44587</v>
      </c>
      <c r="F107">
        <v>2020</v>
      </c>
      <c r="G107">
        <v>2021</v>
      </c>
      <c r="H107">
        <v>11000</v>
      </c>
      <c r="I107" t="s">
        <v>10</v>
      </c>
    </row>
    <row r="108" spans="1:9">
      <c r="A108" s="80">
        <v>45261</v>
      </c>
      <c r="B108">
        <v>3829214</v>
      </c>
      <c r="C108" t="s">
        <v>1782</v>
      </c>
      <c r="D108" s="79">
        <v>43664.734826388885</v>
      </c>
      <c r="E108" s="80">
        <v>45219</v>
      </c>
      <c r="F108">
        <v>2019</v>
      </c>
      <c r="G108">
        <v>2023</v>
      </c>
      <c r="H108">
        <v>11000</v>
      </c>
      <c r="I108" t="s">
        <v>10</v>
      </c>
    </row>
    <row r="109" spans="1:9">
      <c r="A109" s="80">
        <v>45261</v>
      </c>
      <c r="B109">
        <v>4069961</v>
      </c>
      <c r="C109" t="s">
        <v>1401</v>
      </c>
      <c r="D109" s="79">
        <v>43985.52008101852</v>
      </c>
      <c r="E109" s="80">
        <v>44474</v>
      </c>
      <c r="F109">
        <v>2020</v>
      </c>
      <c r="G109">
        <v>2021</v>
      </c>
      <c r="H109">
        <v>11000</v>
      </c>
      <c r="I109" t="s">
        <v>10</v>
      </c>
    </row>
    <row r="110" spans="1:9">
      <c r="A110" s="80">
        <v>45261</v>
      </c>
      <c r="B110">
        <v>4287088</v>
      </c>
      <c r="C110" t="s">
        <v>1413</v>
      </c>
      <c r="D110" s="79">
        <v>44277.494201388887</v>
      </c>
      <c r="E110" s="80">
        <v>44671</v>
      </c>
      <c r="F110">
        <v>2020</v>
      </c>
      <c r="G110">
        <v>2021</v>
      </c>
      <c r="H110">
        <v>11500</v>
      </c>
      <c r="I110" t="s">
        <v>4</v>
      </c>
    </row>
    <row r="111" spans="1:9">
      <c r="A111" s="80">
        <v>45261</v>
      </c>
      <c r="B111">
        <v>4499693</v>
      </c>
      <c r="C111" t="s">
        <v>1423</v>
      </c>
      <c r="D111" s="79">
        <v>44553.387743055559</v>
      </c>
      <c r="E111" s="80">
        <v>44753</v>
      </c>
      <c r="F111">
        <v>2021</v>
      </c>
      <c r="G111">
        <v>2022</v>
      </c>
      <c r="H111">
        <v>14000</v>
      </c>
      <c r="I111" t="s">
        <v>12</v>
      </c>
    </row>
    <row r="112" spans="1:9">
      <c r="A112" s="80">
        <v>45261</v>
      </c>
      <c r="B112">
        <v>4457565</v>
      </c>
      <c r="C112" t="s">
        <v>1427</v>
      </c>
      <c r="D112" s="79">
        <v>44498.503182870372</v>
      </c>
      <c r="E112" s="80">
        <v>44938</v>
      </c>
      <c r="F112">
        <v>2021</v>
      </c>
      <c r="G112">
        <v>2022</v>
      </c>
      <c r="H112">
        <v>11000</v>
      </c>
      <c r="I112" t="s">
        <v>10</v>
      </c>
    </row>
    <row r="113" spans="1:9">
      <c r="A113" s="80">
        <v>45261</v>
      </c>
      <c r="B113">
        <v>4439088</v>
      </c>
      <c r="C113" t="s">
        <v>1409</v>
      </c>
      <c r="D113" s="79">
        <v>44477.679247685184</v>
      </c>
      <c r="E113" s="80">
        <v>44832</v>
      </c>
      <c r="F113">
        <v>2021</v>
      </c>
      <c r="G113">
        <v>2022</v>
      </c>
      <c r="H113">
        <v>12500</v>
      </c>
      <c r="I113" t="s">
        <v>14</v>
      </c>
    </row>
    <row r="114" spans="1:9">
      <c r="A114" s="80">
        <v>45261</v>
      </c>
      <c r="B114">
        <v>4564565</v>
      </c>
      <c r="C114" t="s">
        <v>1783</v>
      </c>
      <c r="D114" s="79">
        <v>44641.471886574072</v>
      </c>
      <c r="E114" s="80">
        <v>45225</v>
      </c>
      <c r="F114">
        <v>2021</v>
      </c>
      <c r="G114">
        <v>2023</v>
      </c>
      <c r="H114">
        <v>12000</v>
      </c>
      <c r="I114" t="s">
        <v>9</v>
      </c>
    </row>
    <row r="115" spans="1:9">
      <c r="A115" s="80">
        <v>45261</v>
      </c>
      <c r="B115">
        <v>4898639</v>
      </c>
      <c r="C115" t="s">
        <v>1419</v>
      </c>
      <c r="D115" s="79">
        <v>45047.608124999999</v>
      </c>
      <c r="E115" s="80">
        <v>45121</v>
      </c>
      <c r="F115">
        <v>2023</v>
      </c>
      <c r="G115">
        <v>2023</v>
      </c>
      <c r="H115">
        <v>12000</v>
      </c>
      <c r="I115" t="s">
        <v>9</v>
      </c>
    </row>
    <row r="116" spans="1:9">
      <c r="A116" s="80">
        <v>45261</v>
      </c>
      <c r="B116">
        <v>4755456</v>
      </c>
      <c r="C116" t="s">
        <v>1395</v>
      </c>
      <c r="D116" s="79">
        <v>44882.531018518515</v>
      </c>
      <c r="E116" s="80">
        <v>45049</v>
      </c>
      <c r="F116">
        <v>2022</v>
      </c>
      <c r="G116">
        <v>2023</v>
      </c>
      <c r="H116">
        <v>11500</v>
      </c>
      <c r="I116" t="s">
        <v>4</v>
      </c>
    </row>
    <row r="117" spans="1:9">
      <c r="A117" s="80">
        <v>45261</v>
      </c>
      <c r="B117">
        <v>4619216</v>
      </c>
      <c r="C117" t="s">
        <v>1437</v>
      </c>
      <c r="D117" s="79">
        <v>44715.612349537034</v>
      </c>
      <c r="E117" s="80">
        <v>45061</v>
      </c>
      <c r="F117">
        <v>2022</v>
      </c>
      <c r="G117">
        <v>2023</v>
      </c>
      <c r="H117">
        <v>11000</v>
      </c>
      <c r="I117" t="s">
        <v>10</v>
      </c>
    </row>
    <row r="118" spans="1:9">
      <c r="A118" s="80">
        <v>45261</v>
      </c>
      <c r="B118">
        <v>4656667</v>
      </c>
      <c r="C118" t="s">
        <v>1375</v>
      </c>
      <c r="D118" s="79">
        <v>44761.618090277778</v>
      </c>
      <c r="E118" s="80">
        <v>44972</v>
      </c>
      <c r="F118">
        <v>2022</v>
      </c>
      <c r="G118">
        <v>2022</v>
      </c>
      <c r="H118">
        <v>11000</v>
      </c>
      <c r="I118" t="s">
        <v>10</v>
      </c>
    </row>
    <row r="119" spans="1:9">
      <c r="A119" s="80">
        <v>45261</v>
      </c>
      <c r="B119">
        <v>4360641</v>
      </c>
      <c r="C119" t="s">
        <v>1377</v>
      </c>
      <c r="D119" s="79">
        <v>44371.619212962964</v>
      </c>
      <c r="E119" s="80">
        <v>44988</v>
      </c>
      <c r="F119">
        <v>2021</v>
      </c>
      <c r="G119">
        <v>2022</v>
      </c>
      <c r="H119">
        <v>14000</v>
      </c>
      <c r="I119" t="s">
        <v>12</v>
      </c>
    </row>
    <row r="120" spans="1:9">
      <c r="A120" s="80">
        <v>45261</v>
      </c>
      <c r="B120">
        <v>4710958</v>
      </c>
      <c r="C120" t="s">
        <v>1359</v>
      </c>
      <c r="D120" s="79">
        <v>44865.614201388889</v>
      </c>
      <c r="E120" s="80">
        <v>45148</v>
      </c>
      <c r="F120">
        <v>2022</v>
      </c>
      <c r="G120">
        <v>2023</v>
      </c>
      <c r="H120">
        <v>14500</v>
      </c>
      <c r="I120" t="s">
        <v>18</v>
      </c>
    </row>
    <row r="121" spans="1:9">
      <c r="A121" s="80">
        <v>45261</v>
      </c>
      <c r="B121">
        <v>4097050</v>
      </c>
      <c r="C121" t="s">
        <v>1379</v>
      </c>
      <c r="D121" s="79">
        <v>44029.596435185187</v>
      </c>
      <c r="E121" s="80">
        <v>44510</v>
      </c>
      <c r="F121">
        <v>2020</v>
      </c>
      <c r="G121">
        <v>2021</v>
      </c>
      <c r="H121">
        <v>12000</v>
      </c>
      <c r="I121" t="s">
        <v>9</v>
      </c>
    </row>
    <row r="122" spans="1:9">
      <c r="A122" s="80">
        <v>45261</v>
      </c>
      <c r="B122">
        <v>4263210</v>
      </c>
      <c r="C122" t="s">
        <v>1343</v>
      </c>
      <c r="D122" s="79">
        <v>44271.429513888892</v>
      </c>
      <c r="E122" s="80">
        <v>44522</v>
      </c>
      <c r="F122">
        <v>2020</v>
      </c>
      <c r="G122">
        <v>2021</v>
      </c>
      <c r="H122">
        <v>11000</v>
      </c>
      <c r="I122" t="s">
        <v>10</v>
      </c>
    </row>
    <row r="123" spans="1:9">
      <c r="A123" s="80">
        <v>45261</v>
      </c>
      <c r="B123">
        <v>4768594</v>
      </c>
      <c r="C123" t="s">
        <v>1357</v>
      </c>
      <c r="D123" s="79">
        <v>44897.547754629632</v>
      </c>
      <c r="E123" s="80">
        <v>45126</v>
      </c>
      <c r="F123">
        <v>2022</v>
      </c>
      <c r="G123">
        <v>2023</v>
      </c>
      <c r="H123">
        <v>18500</v>
      </c>
      <c r="I123" t="s">
        <v>13</v>
      </c>
    </row>
    <row r="124" spans="1:9">
      <c r="A124" s="80">
        <v>45261</v>
      </c>
      <c r="B124">
        <v>4474000</v>
      </c>
      <c r="C124" t="s">
        <v>1347</v>
      </c>
      <c r="D124" s="79">
        <v>44523.409988425927</v>
      </c>
      <c r="E124" s="80">
        <v>44820</v>
      </c>
      <c r="F124">
        <v>2021</v>
      </c>
      <c r="G124">
        <v>2022</v>
      </c>
      <c r="H124">
        <v>11000</v>
      </c>
      <c r="I124" t="s">
        <v>10</v>
      </c>
    </row>
    <row r="125" spans="1:9">
      <c r="A125" s="80">
        <v>45261</v>
      </c>
      <c r="B125">
        <v>3802348</v>
      </c>
      <c r="C125" t="s">
        <v>1642</v>
      </c>
      <c r="D125" s="79">
        <v>43633.437442129631</v>
      </c>
      <c r="E125" s="80">
        <v>44174</v>
      </c>
      <c r="F125">
        <v>2019</v>
      </c>
      <c r="G125">
        <v>2020</v>
      </c>
      <c r="H125">
        <v>11000</v>
      </c>
      <c r="I125" t="s">
        <v>10</v>
      </c>
    </row>
    <row r="126" spans="1:9">
      <c r="A126" s="80">
        <v>45261</v>
      </c>
      <c r="B126">
        <v>4322310</v>
      </c>
      <c r="C126" t="s">
        <v>1381</v>
      </c>
      <c r="D126" s="79">
        <v>44322.654270833336</v>
      </c>
      <c r="E126" s="80">
        <v>44713</v>
      </c>
      <c r="F126">
        <v>2021</v>
      </c>
      <c r="G126">
        <v>2022</v>
      </c>
      <c r="H126">
        <v>11000</v>
      </c>
      <c r="I126" t="s">
        <v>10</v>
      </c>
    </row>
    <row r="127" spans="1:9">
      <c r="A127" s="80">
        <v>45261</v>
      </c>
      <c r="B127">
        <v>4492115</v>
      </c>
      <c r="C127" t="s">
        <v>1638</v>
      </c>
      <c r="D127" s="79">
        <v>44543.489270833335</v>
      </c>
      <c r="E127" s="80">
        <v>45209</v>
      </c>
      <c r="F127">
        <v>2021</v>
      </c>
      <c r="G127">
        <v>2023</v>
      </c>
      <c r="H127">
        <v>16000</v>
      </c>
      <c r="I127" t="s">
        <v>16</v>
      </c>
    </row>
    <row r="128" spans="1:9">
      <c r="A128" s="80">
        <v>45261</v>
      </c>
      <c r="B128">
        <v>4399193</v>
      </c>
      <c r="C128" t="s">
        <v>1367</v>
      </c>
      <c r="D128" s="79">
        <v>44452.500810185185</v>
      </c>
      <c r="E128" s="80">
        <v>44650</v>
      </c>
      <c r="F128">
        <v>2021</v>
      </c>
      <c r="G128">
        <v>2021</v>
      </c>
      <c r="H128">
        <v>11500</v>
      </c>
      <c r="I128" t="s">
        <v>4</v>
      </c>
    </row>
    <row r="129" spans="1:9">
      <c r="A129" s="80">
        <v>45261</v>
      </c>
      <c r="B129">
        <v>4348900</v>
      </c>
      <c r="C129" t="s">
        <v>1369</v>
      </c>
      <c r="D129" s="79">
        <v>44383.546770833331</v>
      </c>
      <c r="E129" s="80">
        <v>44390</v>
      </c>
      <c r="F129">
        <v>2021</v>
      </c>
      <c r="G129">
        <v>2021</v>
      </c>
      <c r="H129">
        <v>15500</v>
      </c>
      <c r="I129" t="s">
        <v>6</v>
      </c>
    </row>
    <row r="130" spans="1:9">
      <c r="A130" s="80">
        <v>45261</v>
      </c>
      <c r="B130">
        <v>4173625</v>
      </c>
      <c r="C130" t="s">
        <v>1363</v>
      </c>
      <c r="D130" s="79">
        <v>44134.611643518518</v>
      </c>
      <c r="E130" s="80">
        <v>44959</v>
      </c>
      <c r="F130">
        <v>2020</v>
      </c>
      <c r="G130">
        <v>2022</v>
      </c>
      <c r="H130">
        <v>18500</v>
      </c>
      <c r="I130" t="s">
        <v>13</v>
      </c>
    </row>
    <row r="131" spans="1:9">
      <c r="A131" s="80">
        <v>45261</v>
      </c>
      <c r="B131">
        <v>4792892</v>
      </c>
      <c r="C131" t="s">
        <v>1355</v>
      </c>
      <c r="D131" s="79">
        <v>44931.64434027778</v>
      </c>
      <c r="E131" s="80">
        <v>44957</v>
      </c>
      <c r="F131">
        <v>2022</v>
      </c>
      <c r="G131">
        <v>2022</v>
      </c>
      <c r="H131">
        <v>11000</v>
      </c>
      <c r="I131" t="s">
        <v>10</v>
      </c>
    </row>
    <row r="132" spans="1:9">
      <c r="A132" s="80">
        <v>45261</v>
      </c>
      <c r="B132">
        <v>4690446</v>
      </c>
      <c r="C132" t="s">
        <v>1333</v>
      </c>
      <c r="D132" s="79">
        <v>44802.669212962966</v>
      </c>
      <c r="E132" s="80">
        <v>45037</v>
      </c>
      <c r="F132">
        <v>2022</v>
      </c>
      <c r="G132">
        <v>2022</v>
      </c>
      <c r="H132">
        <v>12000</v>
      </c>
      <c r="I132" t="s">
        <v>9</v>
      </c>
    </row>
    <row r="133" spans="1:9">
      <c r="A133" s="80">
        <v>45261</v>
      </c>
      <c r="B133">
        <v>4598514</v>
      </c>
      <c r="C133" t="s">
        <v>1341</v>
      </c>
      <c r="D133" s="79">
        <v>44685.406875000001</v>
      </c>
      <c r="E133" s="80">
        <v>45070</v>
      </c>
      <c r="F133">
        <v>2022</v>
      </c>
      <c r="G133">
        <v>2023</v>
      </c>
      <c r="H133">
        <v>12500</v>
      </c>
      <c r="I133" t="s">
        <v>14</v>
      </c>
    </row>
    <row r="134" spans="1:9">
      <c r="A134" s="80">
        <v>45261</v>
      </c>
      <c r="B134">
        <v>4707118</v>
      </c>
      <c r="C134" t="s">
        <v>1339</v>
      </c>
      <c r="D134" s="79">
        <v>44823.480185185188</v>
      </c>
      <c r="E134" s="80">
        <v>44873</v>
      </c>
      <c r="F134">
        <v>2022</v>
      </c>
      <c r="G134">
        <v>2022</v>
      </c>
      <c r="H134">
        <v>11000</v>
      </c>
      <c r="I134" t="s">
        <v>10</v>
      </c>
    </row>
    <row r="135" spans="1:9">
      <c r="A135" s="80">
        <v>45261</v>
      </c>
      <c r="B135">
        <v>4820096</v>
      </c>
      <c r="C135" t="s">
        <v>1640</v>
      </c>
      <c r="D135" s="79">
        <v>44978.656701388885</v>
      </c>
      <c r="E135" s="80">
        <v>45182</v>
      </c>
      <c r="F135">
        <v>2022</v>
      </c>
      <c r="G135">
        <v>2023</v>
      </c>
      <c r="H135">
        <v>11000</v>
      </c>
      <c r="I135" t="s">
        <v>10</v>
      </c>
    </row>
    <row r="136" spans="1:9">
      <c r="A136" s="80">
        <v>45261</v>
      </c>
      <c r="B136">
        <v>3919431</v>
      </c>
      <c r="C136" t="s">
        <v>1353</v>
      </c>
      <c r="D136" s="79">
        <v>43770.451377314814</v>
      </c>
      <c r="E136" s="80">
        <v>44126</v>
      </c>
      <c r="F136">
        <v>2019</v>
      </c>
      <c r="G136">
        <v>2020</v>
      </c>
      <c r="H136">
        <v>11000</v>
      </c>
      <c r="I136" t="s">
        <v>10</v>
      </c>
    </row>
    <row r="137" spans="1:9">
      <c r="A137" s="80">
        <v>45261</v>
      </c>
      <c r="B137">
        <v>4194243</v>
      </c>
      <c r="C137" t="s">
        <v>1361</v>
      </c>
      <c r="D137" s="79">
        <v>44165.548333333332</v>
      </c>
      <c r="E137" s="80">
        <v>44468</v>
      </c>
      <c r="F137">
        <v>2020</v>
      </c>
      <c r="G137">
        <v>2021</v>
      </c>
      <c r="H137">
        <v>12000</v>
      </c>
      <c r="I137" t="s">
        <v>9</v>
      </c>
    </row>
    <row r="138" spans="1:9">
      <c r="A138" s="80">
        <v>45261</v>
      </c>
      <c r="B138">
        <v>4235151</v>
      </c>
      <c r="C138" t="s">
        <v>1345</v>
      </c>
      <c r="D138" s="79">
        <v>44327.821006944447</v>
      </c>
      <c r="E138" s="80">
        <v>45034</v>
      </c>
      <c r="F138">
        <v>2021</v>
      </c>
      <c r="G138">
        <v>2022</v>
      </c>
      <c r="H138">
        <v>12000</v>
      </c>
      <c r="I138" t="s">
        <v>9</v>
      </c>
    </row>
    <row r="139" spans="1:9">
      <c r="A139" s="80">
        <v>45261</v>
      </c>
      <c r="B139">
        <v>4642032</v>
      </c>
      <c r="C139" t="s">
        <v>1306</v>
      </c>
      <c r="D139" s="79">
        <v>44740.684259259258</v>
      </c>
      <c r="E139" s="80">
        <v>45054</v>
      </c>
      <c r="F139">
        <v>2022</v>
      </c>
      <c r="G139">
        <v>2023</v>
      </c>
      <c r="H139">
        <v>12000</v>
      </c>
      <c r="I139" t="s">
        <v>9</v>
      </c>
    </row>
    <row r="140" spans="1:9">
      <c r="A140" s="80">
        <v>45261</v>
      </c>
      <c r="B140">
        <v>4158220</v>
      </c>
      <c r="C140" t="s">
        <v>1827</v>
      </c>
      <c r="D140" s="79">
        <v>44118.495405092595</v>
      </c>
      <c r="E140" s="80">
        <v>45252</v>
      </c>
      <c r="F140">
        <v>2020</v>
      </c>
      <c r="G140">
        <v>2023</v>
      </c>
      <c r="H140">
        <v>11000</v>
      </c>
      <c r="I140" t="s">
        <v>10</v>
      </c>
    </row>
    <row r="141" spans="1:9">
      <c r="A141" s="80">
        <v>45261</v>
      </c>
      <c r="B141">
        <v>4626831</v>
      </c>
      <c r="C141" t="s">
        <v>1785</v>
      </c>
      <c r="D141" s="79">
        <v>44721.446782407409</v>
      </c>
      <c r="E141" s="80">
        <v>45225</v>
      </c>
      <c r="F141">
        <v>2022</v>
      </c>
      <c r="G141">
        <v>2023</v>
      </c>
      <c r="H141">
        <v>12000</v>
      </c>
      <c r="I141" t="s">
        <v>9</v>
      </c>
    </row>
    <row r="142" spans="1:9">
      <c r="A142" s="80">
        <v>45261</v>
      </c>
      <c r="B142">
        <v>4377956</v>
      </c>
      <c r="C142" t="s">
        <v>1335</v>
      </c>
      <c r="D142" s="79">
        <v>44405.636817129627</v>
      </c>
      <c r="E142" s="80">
        <v>44638</v>
      </c>
      <c r="F142">
        <v>2021</v>
      </c>
      <c r="G142">
        <v>2021</v>
      </c>
      <c r="H142">
        <v>11000</v>
      </c>
      <c r="I142" t="s">
        <v>10</v>
      </c>
    </row>
    <row r="143" spans="1:9">
      <c r="A143" s="80">
        <v>45261</v>
      </c>
      <c r="B143">
        <v>4455413</v>
      </c>
      <c r="C143" t="s">
        <v>1288</v>
      </c>
      <c r="D143" s="79">
        <v>44503.404733796298</v>
      </c>
      <c r="E143" s="80">
        <v>44826</v>
      </c>
      <c r="F143">
        <v>2021</v>
      </c>
      <c r="G143">
        <v>2022</v>
      </c>
      <c r="H143">
        <v>11000</v>
      </c>
      <c r="I143" t="s">
        <v>10</v>
      </c>
    </row>
    <row r="144" spans="1:9">
      <c r="A144" s="80">
        <v>45261</v>
      </c>
      <c r="B144">
        <v>4824513</v>
      </c>
      <c r="C144" t="s">
        <v>1324</v>
      </c>
      <c r="D144" s="79">
        <v>44964.567557870374</v>
      </c>
      <c r="E144" s="80">
        <v>45142</v>
      </c>
      <c r="F144">
        <v>2022</v>
      </c>
      <c r="G144">
        <v>2023</v>
      </c>
      <c r="H144">
        <v>11000</v>
      </c>
      <c r="I144" t="s">
        <v>10</v>
      </c>
    </row>
    <row r="145" spans="1:9">
      <c r="A145" s="80">
        <v>45261</v>
      </c>
      <c r="B145">
        <v>4796121</v>
      </c>
      <c r="C145" t="s">
        <v>1828</v>
      </c>
      <c r="D145" s="79">
        <v>44939.415578703702</v>
      </c>
      <c r="E145" s="80">
        <v>45258</v>
      </c>
      <c r="F145">
        <v>2022</v>
      </c>
      <c r="G145">
        <v>2023</v>
      </c>
      <c r="H145">
        <v>11000</v>
      </c>
      <c r="I145" t="s">
        <v>10</v>
      </c>
    </row>
    <row r="146" spans="1:9">
      <c r="A146" s="80">
        <v>45261</v>
      </c>
      <c r="B146">
        <v>4731863</v>
      </c>
      <c r="C146" t="s">
        <v>1829</v>
      </c>
      <c r="D146" s="79">
        <v>44853.661481481482</v>
      </c>
      <c r="E146" s="80">
        <v>45251</v>
      </c>
      <c r="F146">
        <v>2022</v>
      </c>
      <c r="G146">
        <v>2023</v>
      </c>
      <c r="H146">
        <v>13500</v>
      </c>
      <c r="I146" t="s">
        <v>15</v>
      </c>
    </row>
    <row r="147" spans="1:9">
      <c r="A147" s="80">
        <v>45261</v>
      </c>
      <c r="B147">
        <v>3961430</v>
      </c>
      <c r="C147" t="s">
        <v>1296</v>
      </c>
      <c r="D147" s="79">
        <v>43839.378032407411</v>
      </c>
      <c r="E147" s="80">
        <v>44393</v>
      </c>
      <c r="F147">
        <v>2019</v>
      </c>
      <c r="G147">
        <v>2021</v>
      </c>
      <c r="H147">
        <v>11000</v>
      </c>
      <c r="I147" t="s">
        <v>10</v>
      </c>
    </row>
    <row r="148" spans="1:9">
      <c r="A148" s="80">
        <v>45261</v>
      </c>
      <c r="B148">
        <v>4926008</v>
      </c>
      <c r="C148" t="s">
        <v>1830</v>
      </c>
      <c r="D148" s="79">
        <v>45075.469178240739</v>
      </c>
      <c r="E148" s="80">
        <v>45261</v>
      </c>
      <c r="F148">
        <v>2023</v>
      </c>
      <c r="G148">
        <v>2023</v>
      </c>
      <c r="H148">
        <v>11500</v>
      </c>
      <c r="I148" t="s">
        <v>4</v>
      </c>
    </row>
    <row r="149" spans="1:9">
      <c r="A149" s="80">
        <v>45261</v>
      </c>
      <c r="B149">
        <v>4049081</v>
      </c>
      <c r="C149" t="s">
        <v>1322</v>
      </c>
      <c r="D149" s="79">
        <v>43949.474606481483</v>
      </c>
      <c r="E149" s="80">
        <v>44776</v>
      </c>
      <c r="F149">
        <v>2019</v>
      </c>
      <c r="G149">
        <v>2022</v>
      </c>
      <c r="H149">
        <v>11000</v>
      </c>
      <c r="I149" t="s">
        <v>10</v>
      </c>
    </row>
    <row r="150" spans="1:9">
      <c r="A150" s="80">
        <v>45261</v>
      </c>
      <c r="B150">
        <v>4144132</v>
      </c>
      <c r="C150" t="s">
        <v>1308</v>
      </c>
      <c r="D150" s="79">
        <v>44110.582650462966</v>
      </c>
      <c r="E150" s="80">
        <v>44256</v>
      </c>
      <c r="F150">
        <v>2020</v>
      </c>
      <c r="G150">
        <v>2020</v>
      </c>
      <c r="H150">
        <v>11000</v>
      </c>
      <c r="I150" t="s">
        <v>10</v>
      </c>
    </row>
    <row r="151" spans="1:9">
      <c r="A151" s="80">
        <v>45261</v>
      </c>
      <c r="B151">
        <v>4350803</v>
      </c>
      <c r="C151" t="s">
        <v>1337</v>
      </c>
      <c r="D151" s="79">
        <v>44358.650902777779</v>
      </c>
      <c r="E151" s="80">
        <v>44683</v>
      </c>
      <c r="F151">
        <v>2021</v>
      </c>
      <c r="G151">
        <v>2022</v>
      </c>
      <c r="H151">
        <v>11000</v>
      </c>
      <c r="I151" t="s">
        <v>10</v>
      </c>
    </row>
    <row r="152" spans="1:9">
      <c r="A152" s="80">
        <v>45261</v>
      </c>
      <c r="B152">
        <v>4612210</v>
      </c>
      <c r="C152" t="s">
        <v>1316</v>
      </c>
      <c r="D152" s="79">
        <v>44712.411932870367</v>
      </c>
      <c r="E152" s="80">
        <v>45093</v>
      </c>
      <c r="F152">
        <v>2022</v>
      </c>
      <c r="G152">
        <v>2023</v>
      </c>
      <c r="H152">
        <v>11000</v>
      </c>
      <c r="I152" t="s">
        <v>10</v>
      </c>
    </row>
    <row r="153" spans="1:9">
      <c r="A153" s="80">
        <v>45261</v>
      </c>
      <c r="B153">
        <v>4469414</v>
      </c>
      <c r="C153" t="s">
        <v>1320</v>
      </c>
      <c r="D153" s="79">
        <v>44519.433240740742</v>
      </c>
      <c r="E153" s="80">
        <v>44722</v>
      </c>
      <c r="F153">
        <v>2021</v>
      </c>
      <c r="G153">
        <v>2022</v>
      </c>
      <c r="H153">
        <v>11000</v>
      </c>
      <c r="I153" t="s">
        <v>10</v>
      </c>
    </row>
    <row r="154" spans="1:9">
      <c r="A154" s="80">
        <v>45261</v>
      </c>
      <c r="B154">
        <v>4702849</v>
      </c>
      <c r="C154" t="s">
        <v>1286</v>
      </c>
      <c r="D154" s="79">
        <v>44819.418854166666</v>
      </c>
      <c r="E154" s="80">
        <v>44909</v>
      </c>
      <c r="F154">
        <v>2022</v>
      </c>
      <c r="G154">
        <v>2022</v>
      </c>
      <c r="H154">
        <v>11000</v>
      </c>
      <c r="I154" t="s">
        <v>10</v>
      </c>
    </row>
    <row r="155" spans="1:9">
      <c r="A155" s="80">
        <v>45261</v>
      </c>
      <c r="B155">
        <v>4975756</v>
      </c>
      <c r="C155" t="s">
        <v>1648</v>
      </c>
      <c r="D155" s="79">
        <v>45124.439282407409</v>
      </c>
      <c r="E155" s="80">
        <v>45190</v>
      </c>
      <c r="F155">
        <v>2023</v>
      </c>
      <c r="G155">
        <v>2023</v>
      </c>
      <c r="H155">
        <v>16500</v>
      </c>
      <c r="I155" t="s">
        <v>5</v>
      </c>
    </row>
    <row r="156" spans="1:9">
      <c r="A156" s="80">
        <v>45261</v>
      </c>
      <c r="B156">
        <v>4732555</v>
      </c>
      <c r="C156" t="s">
        <v>1326</v>
      </c>
      <c r="D156" s="79">
        <v>44886.481307870374</v>
      </c>
      <c r="E156" s="80">
        <v>45142</v>
      </c>
      <c r="F156">
        <v>2022</v>
      </c>
      <c r="G156">
        <v>2023</v>
      </c>
      <c r="H156">
        <v>11000</v>
      </c>
      <c r="I156" t="s">
        <v>10</v>
      </c>
    </row>
    <row r="157" spans="1:9">
      <c r="A157" s="80">
        <v>45261</v>
      </c>
      <c r="B157">
        <v>4896234</v>
      </c>
      <c r="C157" t="s">
        <v>1831</v>
      </c>
      <c r="D157" s="79">
        <v>45051.415127314816</v>
      </c>
      <c r="E157" s="80">
        <v>45250</v>
      </c>
      <c r="F157">
        <v>2023</v>
      </c>
      <c r="G157">
        <v>2023</v>
      </c>
      <c r="H157">
        <v>11000</v>
      </c>
      <c r="I157" t="s">
        <v>10</v>
      </c>
    </row>
    <row r="158" spans="1:9">
      <c r="A158" s="80">
        <v>45261</v>
      </c>
      <c r="B158">
        <v>4390576</v>
      </c>
      <c r="C158" t="s">
        <v>1644</v>
      </c>
      <c r="D158" s="79">
        <v>44419.626469907409</v>
      </c>
      <c r="E158" s="80">
        <v>45190</v>
      </c>
      <c r="F158">
        <v>2021</v>
      </c>
      <c r="G158">
        <v>2023</v>
      </c>
      <c r="H158">
        <v>12000</v>
      </c>
      <c r="I158" t="s">
        <v>9</v>
      </c>
    </row>
    <row r="159" spans="1:9">
      <c r="A159" s="80">
        <v>45261</v>
      </c>
      <c r="B159">
        <v>4534492</v>
      </c>
      <c r="C159" t="s">
        <v>1318</v>
      </c>
      <c r="D159" s="79">
        <v>44606.517152777778</v>
      </c>
      <c r="E159" s="80">
        <v>44621</v>
      </c>
      <c r="F159">
        <v>2021</v>
      </c>
      <c r="G159">
        <v>2021</v>
      </c>
      <c r="H159">
        <v>11000</v>
      </c>
      <c r="I159" t="s">
        <v>10</v>
      </c>
    </row>
    <row r="160" spans="1:9">
      <c r="A160" s="80">
        <v>45261</v>
      </c>
      <c r="B160">
        <v>4797756</v>
      </c>
      <c r="C160" t="s">
        <v>1298</v>
      </c>
      <c r="D160" s="79">
        <v>44938.453101851854</v>
      </c>
      <c r="E160" s="80">
        <v>44995</v>
      </c>
      <c r="F160">
        <v>2022</v>
      </c>
      <c r="G160">
        <v>2022</v>
      </c>
      <c r="H160">
        <v>11000</v>
      </c>
      <c r="I160" t="s">
        <v>10</v>
      </c>
    </row>
    <row r="161" spans="1:9">
      <c r="A161" s="80">
        <v>45261</v>
      </c>
      <c r="B161">
        <v>4973017</v>
      </c>
      <c r="C161" t="s">
        <v>1331</v>
      </c>
      <c r="D161" s="79">
        <v>45120.53528935185</v>
      </c>
      <c r="E161" s="80">
        <v>45126</v>
      </c>
      <c r="F161">
        <v>2023</v>
      </c>
      <c r="G161">
        <v>2023</v>
      </c>
      <c r="H161">
        <v>11000</v>
      </c>
      <c r="I161" t="s">
        <v>10</v>
      </c>
    </row>
    <row r="162" spans="1:9">
      <c r="A162" s="80">
        <v>45261</v>
      </c>
      <c r="B162">
        <v>4984675</v>
      </c>
      <c r="C162" t="s">
        <v>1300</v>
      </c>
      <c r="D162" s="79">
        <v>45134.450787037036</v>
      </c>
      <c r="E162" s="80">
        <v>45167</v>
      </c>
      <c r="F162">
        <v>2023</v>
      </c>
      <c r="G162">
        <v>2023</v>
      </c>
      <c r="H162">
        <v>12500</v>
      </c>
      <c r="I162" t="s">
        <v>14</v>
      </c>
    </row>
    <row r="163" spans="1:9">
      <c r="A163" s="80">
        <v>45261</v>
      </c>
      <c r="B163">
        <v>4249009</v>
      </c>
      <c r="C163" t="s">
        <v>1292</v>
      </c>
      <c r="D163" s="79">
        <v>44231.515150462961</v>
      </c>
      <c r="E163" s="80">
        <v>44586</v>
      </c>
      <c r="F163">
        <v>2020</v>
      </c>
      <c r="G163">
        <v>2021</v>
      </c>
      <c r="H163">
        <v>11000</v>
      </c>
      <c r="I163" t="s">
        <v>10</v>
      </c>
    </row>
    <row r="164" spans="1:9">
      <c r="A164" s="80">
        <v>45261</v>
      </c>
      <c r="B164">
        <v>4304313</v>
      </c>
      <c r="C164" t="s">
        <v>1290</v>
      </c>
      <c r="D164" s="79">
        <v>44377.739027777781</v>
      </c>
      <c r="E164" s="80">
        <v>44399</v>
      </c>
      <c r="F164">
        <v>2021</v>
      </c>
      <c r="G164">
        <v>2021</v>
      </c>
      <c r="H164">
        <v>12000</v>
      </c>
      <c r="I164" t="s">
        <v>9</v>
      </c>
    </row>
    <row r="165" spans="1:9">
      <c r="A165" s="80">
        <v>45261</v>
      </c>
      <c r="B165">
        <v>4773682</v>
      </c>
      <c r="C165" t="s">
        <v>1304</v>
      </c>
      <c r="D165" s="79">
        <v>44937.566168981481</v>
      </c>
      <c r="E165" s="80">
        <v>44994</v>
      </c>
      <c r="F165">
        <v>2022</v>
      </c>
      <c r="G165">
        <v>2022</v>
      </c>
      <c r="H165">
        <v>11000</v>
      </c>
      <c r="I165" t="s">
        <v>10</v>
      </c>
    </row>
    <row r="166" spans="1:9">
      <c r="A166" s="80">
        <v>45261</v>
      </c>
      <c r="B166">
        <v>4332082</v>
      </c>
      <c r="C166" t="s">
        <v>1330</v>
      </c>
      <c r="D166" s="79">
        <v>44342.639027777775</v>
      </c>
      <c r="E166" s="80">
        <v>45049</v>
      </c>
      <c r="F166">
        <v>2021</v>
      </c>
      <c r="G166">
        <v>2023</v>
      </c>
      <c r="H166">
        <v>11000</v>
      </c>
      <c r="I166" t="s">
        <v>10</v>
      </c>
    </row>
    <row r="167" spans="1:9">
      <c r="A167" s="80">
        <v>45261</v>
      </c>
      <c r="B167">
        <v>4788287</v>
      </c>
      <c r="C167" t="s">
        <v>1328</v>
      </c>
      <c r="D167" s="79">
        <v>44925.49422453704</v>
      </c>
      <c r="E167" s="80">
        <v>45120</v>
      </c>
      <c r="F167">
        <v>2022</v>
      </c>
      <c r="G167">
        <v>2023</v>
      </c>
      <c r="H167">
        <v>12000</v>
      </c>
      <c r="I167" t="s">
        <v>9</v>
      </c>
    </row>
    <row r="168" spans="1:9">
      <c r="A168" s="80">
        <v>45261</v>
      </c>
      <c r="B168">
        <v>4882597</v>
      </c>
      <c r="C168" t="s">
        <v>1646</v>
      </c>
      <c r="D168" s="79">
        <v>45028.448171296295</v>
      </c>
      <c r="E168" s="80">
        <v>45212</v>
      </c>
      <c r="F168">
        <v>2022</v>
      </c>
      <c r="G168">
        <v>2023</v>
      </c>
      <c r="H168">
        <v>11000</v>
      </c>
      <c r="I168" t="s">
        <v>10</v>
      </c>
    </row>
    <row r="169" spans="1:9">
      <c r="A169" s="80">
        <v>45261</v>
      </c>
      <c r="B169">
        <v>4463382</v>
      </c>
      <c r="C169" t="s">
        <v>1310</v>
      </c>
      <c r="D169" s="79">
        <v>44505.491307870368</v>
      </c>
      <c r="E169" s="80">
        <v>45029</v>
      </c>
      <c r="F169">
        <v>2021</v>
      </c>
      <c r="G169">
        <v>2022</v>
      </c>
      <c r="H169">
        <v>12000</v>
      </c>
      <c r="I169" t="s">
        <v>9</v>
      </c>
    </row>
    <row r="170" spans="1:9">
      <c r="A170" s="80">
        <v>45261</v>
      </c>
      <c r="B170">
        <v>4660614</v>
      </c>
      <c r="C170" t="s">
        <v>1314</v>
      </c>
      <c r="D170" s="79">
        <v>44763.602002314816</v>
      </c>
      <c r="E170" s="80">
        <v>44959</v>
      </c>
      <c r="F170">
        <v>2022</v>
      </c>
      <c r="G170">
        <v>2022</v>
      </c>
      <c r="H170">
        <v>13500</v>
      </c>
      <c r="I170" t="s">
        <v>15</v>
      </c>
    </row>
    <row r="171" spans="1:9">
      <c r="A171" s="80">
        <v>45261</v>
      </c>
      <c r="B171">
        <v>4694417</v>
      </c>
      <c r="C171" t="s">
        <v>1302</v>
      </c>
      <c r="D171" s="79">
        <v>44806.583124999997</v>
      </c>
      <c r="E171" s="80">
        <v>45104</v>
      </c>
      <c r="F171">
        <v>2022</v>
      </c>
      <c r="G171">
        <v>2023</v>
      </c>
      <c r="H171">
        <v>12000</v>
      </c>
      <c r="I171" t="s">
        <v>9</v>
      </c>
    </row>
    <row r="172" spans="1:9">
      <c r="A172" s="80">
        <v>45261</v>
      </c>
      <c r="B172">
        <v>4781727</v>
      </c>
      <c r="C172" t="s">
        <v>1650</v>
      </c>
      <c r="D172" s="79">
        <v>44915.326261574075</v>
      </c>
      <c r="E172" s="80">
        <v>45205</v>
      </c>
      <c r="F172">
        <v>2022</v>
      </c>
      <c r="G172">
        <v>2023</v>
      </c>
      <c r="H172">
        <v>11000</v>
      </c>
      <c r="I172" t="s">
        <v>10</v>
      </c>
    </row>
    <row r="173" spans="1:9">
      <c r="A173" s="80">
        <v>45261</v>
      </c>
      <c r="B173">
        <v>4253756</v>
      </c>
      <c r="C173" t="s">
        <v>1247</v>
      </c>
      <c r="D173" s="79">
        <v>44243.464560185188</v>
      </c>
      <c r="E173" s="80">
        <v>44405</v>
      </c>
      <c r="F173">
        <v>2020</v>
      </c>
      <c r="G173">
        <v>2021</v>
      </c>
      <c r="H173">
        <v>12000</v>
      </c>
      <c r="I173" t="s">
        <v>9</v>
      </c>
    </row>
    <row r="174" spans="1:9">
      <c r="A174" s="80">
        <v>45261</v>
      </c>
      <c r="B174">
        <v>4552799</v>
      </c>
      <c r="C174" t="s">
        <v>1264</v>
      </c>
      <c r="D174" s="79">
        <v>44624.671493055554</v>
      </c>
      <c r="E174" s="80">
        <v>44883</v>
      </c>
      <c r="F174">
        <v>2021</v>
      </c>
      <c r="G174">
        <v>2022</v>
      </c>
      <c r="H174">
        <v>11000</v>
      </c>
      <c r="I174" t="s">
        <v>10</v>
      </c>
    </row>
    <row r="175" spans="1:9">
      <c r="A175" s="80">
        <v>45261</v>
      </c>
      <c r="B175">
        <v>4587863</v>
      </c>
      <c r="C175" t="s">
        <v>1249</v>
      </c>
      <c r="D175" s="79">
        <v>44679.431145833332</v>
      </c>
      <c r="E175" s="80">
        <v>45076</v>
      </c>
      <c r="F175">
        <v>2021</v>
      </c>
      <c r="G175">
        <v>2023</v>
      </c>
      <c r="H175">
        <v>11000</v>
      </c>
      <c r="I175" t="s">
        <v>10</v>
      </c>
    </row>
    <row r="176" spans="1:9">
      <c r="A176" s="80">
        <v>45261</v>
      </c>
      <c r="B176">
        <v>4527516</v>
      </c>
      <c r="C176" t="s">
        <v>1266</v>
      </c>
      <c r="D176" s="79">
        <v>44699.558680555558</v>
      </c>
      <c r="E176" s="80">
        <v>44741</v>
      </c>
      <c r="F176">
        <v>2022</v>
      </c>
      <c r="G176">
        <v>2022</v>
      </c>
      <c r="H176">
        <v>12500</v>
      </c>
      <c r="I176" t="s">
        <v>14</v>
      </c>
    </row>
    <row r="177" spans="1:9">
      <c r="A177" s="80">
        <v>45261</v>
      </c>
      <c r="B177">
        <v>4675347</v>
      </c>
      <c r="C177" t="s">
        <v>1274</v>
      </c>
      <c r="D177" s="79">
        <v>44813.493506944447</v>
      </c>
      <c r="E177" s="80">
        <v>44883</v>
      </c>
      <c r="F177">
        <v>2022</v>
      </c>
      <c r="G177">
        <v>2022</v>
      </c>
      <c r="H177">
        <v>11000</v>
      </c>
      <c r="I177" t="s">
        <v>10</v>
      </c>
    </row>
    <row r="178" spans="1:9">
      <c r="A178" s="80">
        <v>45261</v>
      </c>
      <c r="B178">
        <v>4877783</v>
      </c>
      <c r="C178" t="s">
        <v>1832</v>
      </c>
      <c r="D178" s="79">
        <v>45035.639374999999</v>
      </c>
      <c r="E178" s="80">
        <v>45254</v>
      </c>
      <c r="F178">
        <v>2022</v>
      </c>
      <c r="G178">
        <v>2023</v>
      </c>
      <c r="H178">
        <v>11000</v>
      </c>
      <c r="I178" t="s">
        <v>10</v>
      </c>
    </row>
    <row r="179" spans="1:9">
      <c r="A179" s="80">
        <v>45261</v>
      </c>
      <c r="B179">
        <v>4454190</v>
      </c>
      <c r="C179" t="s">
        <v>1278</v>
      </c>
      <c r="D179" s="79">
        <v>44515.473761574074</v>
      </c>
      <c r="E179" s="80">
        <v>44848</v>
      </c>
      <c r="F179">
        <v>2021</v>
      </c>
      <c r="G179">
        <v>2022</v>
      </c>
      <c r="H179">
        <v>11000</v>
      </c>
      <c r="I179" t="s">
        <v>10</v>
      </c>
    </row>
    <row r="180" spans="1:9">
      <c r="A180" s="80">
        <v>45261</v>
      </c>
      <c r="B180">
        <v>4681548</v>
      </c>
      <c r="C180" t="s">
        <v>1833</v>
      </c>
      <c r="D180" s="79">
        <v>44806.649247685185</v>
      </c>
      <c r="E180" s="80">
        <v>45268</v>
      </c>
      <c r="F180">
        <v>2022</v>
      </c>
      <c r="G180">
        <v>2023</v>
      </c>
      <c r="H180">
        <v>11000</v>
      </c>
      <c r="I180" t="s">
        <v>10</v>
      </c>
    </row>
    <row r="181" spans="1:9">
      <c r="A181" s="80">
        <v>45261</v>
      </c>
      <c r="B181">
        <v>4631038</v>
      </c>
      <c r="C181" t="s">
        <v>1255</v>
      </c>
      <c r="D181" s="79">
        <v>44727.465439814812</v>
      </c>
      <c r="E181" s="80">
        <v>45037</v>
      </c>
      <c r="F181">
        <v>2022</v>
      </c>
      <c r="G181">
        <v>2022</v>
      </c>
      <c r="H181">
        <v>11000</v>
      </c>
      <c r="I181" t="s">
        <v>10</v>
      </c>
    </row>
    <row r="182" spans="1:9">
      <c r="A182" s="80">
        <v>45261</v>
      </c>
      <c r="B182">
        <v>4299953</v>
      </c>
      <c r="C182" t="s">
        <v>1268</v>
      </c>
      <c r="D182" s="79">
        <v>44294.524085648147</v>
      </c>
      <c r="E182" s="80">
        <v>44477</v>
      </c>
      <c r="F182">
        <v>2020</v>
      </c>
      <c r="G182">
        <v>2021</v>
      </c>
      <c r="H182">
        <v>12500</v>
      </c>
      <c r="I182" t="s">
        <v>14</v>
      </c>
    </row>
    <row r="183" spans="1:9">
      <c r="A183" s="80">
        <v>45261</v>
      </c>
      <c r="B183">
        <v>4392351</v>
      </c>
      <c r="C183" t="s">
        <v>1251</v>
      </c>
      <c r="D183" s="79">
        <v>44416.567650462966</v>
      </c>
      <c r="E183" s="80">
        <v>44719</v>
      </c>
      <c r="F183">
        <v>2021</v>
      </c>
      <c r="G183">
        <v>2022</v>
      </c>
      <c r="H183">
        <v>11000</v>
      </c>
      <c r="I183" t="s">
        <v>10</v>
      </c>
    </row>
    <row r="184" spans="1:9">
      <c r="A184" s="80">
        <v>45261</v>
      </c>
      <c r="B184">
        <v>4965607</v>
      </c>
      <c r="C184" t="s">
        <v>1652</v>
      </c>
      <c r="D184" s="79">
        <v>45113.570486111108</v>
      </c>
      <c r="E184" s="80">
        <v>45204</v>
      </c>
      <c r="F184">
        <v>2023</v>
      </c>
      <c r="G184">
        <v>2023</v>
      </c>
      <c r="H184">
        <v>12000</v>
      </c>
      <c r="I184" t="s">
        <v>9</v>
      </c>
    </row>
    <row r="185" spans="1:9">
      <c r="A185" s="80">
        <v>45261</v>
      </c>
      <c r="B185">
        <v>4468353</v>
      </c>
      <c r="C185" t="s">
        <v>1259</v>
      </c>
      <c r="D185" s="79">
        <v>44606.389814814815</v>
      </c>
      <c r="E185" s="80">
        <v>45097</v>
      </c>
      <c r="F185">
        <v>2021</v>
      </c>
      <c r="G185">
        <v>2023</v>
      </c>
      <c r="H185">
        <v>11000</v>
      </c>
      <c r="I185" t="s">
        <v>10</v>
      </c>
    </row>
    <row r="186" spans="1:9">
      <c r="A186" s="80">
        <v>45261</v>
      </c>
      <c r="B186">
        <v>4545319</v>
      </c>
      <c r="C186" t="s">
        <v>1276</v>
      </c>
      <c r="D186" s="79">
        <v>44747.673946759256</v>
      </c>
      <c r="E186" s="80">
        <v>44784</v>
      </c>
      <c r="F186">
        <v>2022</v>
      </c>
      <c r="G186">
        <v>2022</v>
      </c>
      <c r="H186">
        <v>11000</v>
      </c>
      <c r="I186" t="s">
        <v>10</v>
      </c>
    </row>
    <row r="187" spans="1:9">
      <c r="A187" s="80">
        <v>45261</v>
      </c>
      <c r="B187">
        <v>4537961</v>
      </c>
      <c r="C187" t="s">
        <v>1257</v>
      </c>
      <c r="D187" s="79">
        <v>44609.501296296294</v>
      </c>
      <c r="E187" s="80">
        <v>44890</v>
      </c>
      <c r="F187">
        <v>2021</v>
      </c>
      <c r="G187">
        <v>2022</v>
      </c>
      <c r="H187">
        <v>11000</v>
      </c>
      <c r="I187" t="s">
        <v>10</v>
      </c>
    </row>
    <row r="188" spans="1:9">
      <c r="A188" s="80">
        <v>45261</v>
      </c>
      <c r="B188">
        <v>4418146</v>
      </c>
      <c r="C188" t="s">
        <v>1261</v>
      </c>
      <c r="D188" s="79">
        <v>44449.628784722219</v>
      </c>
      <c r="E188" s="80">
        <v>44944</v>
      </c>
      <c r="F188">
        <v>2021</v>
      </c>
      <c r="G188">
        <v>2022</v>
      </c>
      <c r="H188">
        <v>16500</v>
      </c>
      <c r="I188" t="s">
        <v>5</v>
      </c>
    </row>
    <row r="189" spans="1:9">
      <c r="A189" s="80">
        <v>45261</v>
      </c>
      <c r="B189">
        <v>4824444</v>
      </c>
      <c r="C189" t="s">
        <v>1253</v>
      </c>
      <c r="D189" s="79">
        <v>44964.548518518517</v>
      </c>
      <c r="E189" s="80">
        <v>45085</v>
      </c>
      <c r="F189">
        <v>2022</v>
      </c>
      <c r="G189">
        <v>2023</v>
      </c>
      <c r="H189">
        <v>12000</v>
      </c>
      <c r="I189" t="s">
        <v>9</v>
      </c>
    </row>
    <row r="190" spans="1:9">
      <c r="A190" s="80">
        <v>45261</v>
      </c>
      <c r="B190">
        <v>4574387</v>
      </c>
      <c r="C190" t="s">
        <v>1262</v>
      </c>
      <c r="D190" s="79">
        <v>44655.388437499998</v>
      </c>
      <c r="E190" s="80">
        <v>44848</v>
      </c>
      <c r="F190">
        <v>2021</v>
      </c>
      <c r="G190">
        <v>2022</v>
      </c>
      <c r="H190">
        <v>11000</v>
      </c>
      <c r="I190" t="s">
        <v>10</v>
      </c>
    </row>
    <row r="191" spans="1:9">
      <c r="A191" s="80">
        <v>45261</v>
      </c>
      <c r="B191">
        <v>4113028</v>
      </c>
      <c r="C191" t="s">
        <v>1284</v>
      </c>
      <c r="D191" s="79">
        <v>44068.548900462964</v>
      </c>
      <c r="E191" s="80">
        <v>44348</v>
      </c>
      <c r="F191">
        <v>2020</v>
      </c>
      <c r="G191">
        <v>2021</v>
      </c>
      <c r="H191">
        <v>11000</v>
      </c>
      <c r="I191" t="s">
        <v>10</v>
      </c>
    </row>
    <row r="192" spans="1:9">
      <c r="A192" s="80">
        <v>45261</v>
      </c>
      <c r="B192">
        <v>4476215</v>
      </c>
      <c r="C192" t="s">
        <v>1282</v>
      </c>
      <c r="D192" s="79">
        <v>44523.325937499998</v>
      </c>
      <c r="E192" s="80">
        <v>44839</v>
      </c>
      <c r="F192">
        <v>2021</v>
      </c>
      <c r="G192">
        <v>2022</v>
      </c>
      <c r="H192">
        <v>12000</v>
      </c>
      <c r="I192" t="s">
        <v>9</v>
      </c>
    </row>
    <row r="193" spans="1:9">
      <c r="A193" s="80">
        <v>45261</v>
      </c>
      <c r="B193">
        <v>4703789</v>
      </c>
      <c r="C193" t="s">
        <v>1197</v>
      </c>
      <c r="D193" s="79">
        <v>44826.650740740741</v>
      </c>
      <c r="E193" s="80">
        <v>44916</v>
      </c>
      <c r="F193">
        <v>2022</v>
      </c>
      <c r="G193">
        <v>2022</v>
      </c>
      <c r="H193">
        <v>16000</v>
      </c>
      <c r="I193" t="s">
        <v>16</v>
      </c>
    </row>
    <row r="194" spans="1:9">
      <c r="A194" s="80">
        <v>45261</v>
      </c>
      <c r="B194">
        <v>4373852</v>
      </c>
      <c r="C194" t="s">
        <v>1237</v>
      </c>
      <c r="D194" s="79">
        <v>44391.465115740742</v>
      </c>
      <c r="E194" s="80">
        <v>44806</v>
      </c>
      <c r="F194">
        <v>2021</v>
      </c>
      <c r="G194">
        <v>2022</v>
      </c>
      <c r="H194">
        <v>11000</v>
      </c>
      <c r="I194" t="s">
        <v>10</v>
      </c>
    </row>
    <row r="195" spans="1:9">
      <c r="A195" s="80">
        <v>45261</v>
      </c>
      <c r="B195">
        <v>4835176</v>
      </c>
      <c r="C195" t="s">
        <v>1786</v>
      </c>
      <c r="D195" s="79">
        <v>44980.646493055552</v>
      </c>
      <c r="E195" s="80">
        <v>45233</v>
      </c>
      <c r="F195">
        <v>2022</v>
      </c>
      <c r="G195">
        <v>2023</v>
      </c>
      <c r="H195">
        <v>18500</v>
      </c>
      <c r="I195" t="s">
        <v>13</v>
      </c>
    </row>
    <row r="196" spans="1:9">
      <c r="A196" s="80">
        <v>45261</v>
      </c>
      <c r="B196">
        <v>4721292</v>
      </c>
      <c r="C196" t="s">
        <v>1239</v>
      </c>
      <c r="D196" s="79">
        <v>44861.505682870367</v>
      </c>
      <c r="E196" s="80">
        <v>44902</v>
      </c>
      <c r="F196">
        <v>2022</v>
      </c>
      <c r="G196">
        <v>2022</v>
      </c>
      <c r="H196">
        <v>11000</v>
      </c>
      <c r="I196" t="s">
        <v>10</v>
      </c>
    </row>
    <row r="197" spans="1:9">
      <c r="A197" s="80">
        <v>45261</v>
      </c>
      <c r="B197">
        <v>4547888</v>
      </c>
      <c r="C197" t="s">
        <v>1215</v>
      </c>
      <c r="D197" s="79">
        <v>44642.571944444448</v>
      </c>
      <c r="E197" s="80">
        <v>44944</v>
      </c>
      <c r="F197">
        <v>2021</v>
      </c>
      <c r="G197">
        <v>2022</v>
      </c>
      <c r="H197">
        <v>11000</v>
      </c>
      <c r="I197" t="s">
        <v>10</v>
      </c>
    </row>
    <row r="198" spans="1:9">
      <c r="A198" s="80">
        <v>45261</v>
      </c>
      <c r="B198">
        <v>4831900</v>
      </c>
      <c r="C198" t="s">
        <v>1787</v>
      </c>
      <c r="D198" s="79">
        <v>44972.39166666667</v>
      </c>
      <c r="E198" s="80">
        <v>45224</v>
      </c>
      <c r="F198">
        <v>2022</v>
      </c>
      <c r="G198">
        <v>2023</v>
      </c>
      <c r="H198">
        <v>12000</v>
      </c>
      <c r="I198" t="s">
        <v>9</v>
      </c>
    </row>
    <row r="199" spans="1:9">
      <c r="A199" s="80">
        <v>45261</v>
      </c>
      <c r="B199">
        <v>4598933</v>
      </c>
      <c r="C199" t="s">
        <v>1788</v>
      </c>
      <c r="D199" s="79">
        <v>44685.591064814813</v>
      </c>
      <c r="E199" s="80">
        <v>45072</v>
      </c>
      <c r="F199">
        <v>2022</v>
      </c>
      <c r="G199">
        <v>2023</v>
      </c>
      <c r="H199">
        <v>12000</v>
      </c>
      <c r="I199" t="s">
        <v>9</v>
      </c>
    </row>
    <row r="200" spans="1:9">
      <c r="A200" s="80">
        <v>45261</v>
      </c>
      <c r="B200">
        <v>4649672</v>
      </c>
      <c r="C200" t="s">
        <v>1233</v>
      </c>
      <c r="D200" s="79">
        <v>44756.344710648147</v>
      </c>
      <c r="E200" s="80">
        <v>44911</v>
      </c>
      <c r="F200">
        <v>2022</v>
      </c>
      <c r="G200">
        <v>2022</v>
      </c>
      <c r="H200">
        <v>11000</v>
      </c>
      <c r="I200" t="s">
        <v>10</v>
      </c>
    </row>
    <row r="201" spans="1:9">
      <c r="A201" s="80">
        <v>45261</v>
      </c>
      <c r="B201">
        <v>4277297</v>
      </c>
      <c r="C201" t="s">
        <v>1227</v>
      </c>
      <c r="D201" s="79">
        <v>44265.495937500003</v>
      </c>
      <c r="E201" s="80">
        <v>44657</v>
      </c>
      <c r="F201">
        <v>2020</v>
      </c>
      <c r="G201">
        <v>2021</v>
      </c>
      <c r="H201">
        <v>11000</v>
      </c>
      <c r="I201" t="s">
        <v>10</v>
      </c>
    </row>
    <row r="202" spans="1:9">
      <c r="A202" s="80">
        <v>45261</v>
      </c>
      <c r="B202">
        <v>4753397</v>
      </c>
      <c r="C202" t="s">
        <v>1790</v>
      </c>
      <c r="D202" s="79">
        <v>44914.55431712963</v>
      </c>
      <c r="E202" s="80">
        <v>45246</v>
      </c>
      <c r="F202">
        <v>2022</v>
      </c>
      <c r="G202">
        <v>2023</v>
      </c>
      <c r="H202">
        <v>11000</v>
      </c>
      <c r="I202" t="s">
        <v>10</v>
      </c>
    </row>
    <row r="203" spans="1:9">
      <c r="A203" s="80">
        <v>45261</v>
      </c>
      <c r="B203">
        <v>4520291</v>
      </c>
      <c r="C203" t="s">
        <v>1235</v>
      </c>
      <c r="D203" s="79">
        <v>44593.570937500001</v>
      </c>
      <c r="E203" s="80">
        <v>45162</v>
      </c>
      <c r="F203">
        <v>2021</v>
      </c>
      <c r="G203">
        <v>2023</v>
      </c>
      <c r="H203">
        <v>18500</v>
      </c>
      <c r="I203" t="s">
        <v>13</v>
      </c>
    </row>
    <row r="204" spans="1:9">
      <c r="A204" s="80">
        <v>45261</v>
      </c>
      <c r="B204">
        <v>4661364</v>
      </c>
      <c r="C204" t="s">
        <v>1654</v>
      </c>
      <c r="D204" s="79">
        <v>44778.60229166667</v>
      </c>
      <c r="E204" s="80">
        <v>45184</v>
      </c>
      <c r="F204">
        <v>2022</v>
      </c>
      <c r="G204">
        <v>2023</v>
      </c>
      <c r="H204">
        <v>11000</v>
      </c>
      <c r="I204" t="s">
        <v>10</v>
      </c>
    </row>
    <row r="205" spans="1:9">
      <c r="A205" s="80">
        <v>45261</v>
      </c>
      <c r="B205">
        <v>4675666</v>
      </c>
      <c r="C205" t="s">
        <v>1211</v>
      </c>
      <c r="D205" s="79">
        <v>44831.390428240738</v>
      </c>
      <c r="E205" s="80">
        <v>45132</v>
      </c>
      <c r="F205">
        <v>2022</v>
      </c>
      <c r="G205">
        <v>2023</v>
      </c>
      <c r="H205">
        <v>18500</v>
      </c>
      <c r="I205" t="s">
        <v>13</v>
      </c>
    </row>
    <row r="206" spans="1:9">
      <c r="A206" s="80">
        <v>45261</v>
      </c>
      <c r="B206">
        <v>4801945</v>
      </c>
      <c r="C206" t="s">
        <v>1219</v>
      </c>
      <c r="D206" s="79">
        <v>44942.408819444441</v>
      </c>
      <c r="E206" s="80">
        <v>45118</v>
      </c>
      <c r="F206">
        <v>2022</v>
      </c>
      <c r="G206">
        <v>2023</v>
      </c>
      <c r="H206">
        <v>11500</v>
      </c>
      <c r="I206" t="s">
        <v>4</v>
      </c>
    </row>
    <row r="207" spans="1:9">
      <c r="A207" s="80">
        <v>45261</v>
      </c>
      <c r="B207">
        <v>4929867</v>
      </c>
      <c r="C207" t="s">
        <v>1789</v>
      </c>
      <c r="D207" s="79">
        <v>45079.381481481483</v>
      </c>
      <c r="E207" s="80">
        <v>45224</v>
      </c>
      <c r="F207">
        <v>2023</v>
      </c>
      <c r="G207">
        <v>2023</v>
      </c>
      <c r="H207">
        <v>12000</v>
      </c>
      <c r="I207" t="s">
        <v>9</v>
      </c>
    </row>
    <row r="208" spans="1:9">
      <c r="A208" s="80">
        <v>45261</v>
      </c>
      <c r="B208">
        <v>4466991</v>
      </c>
      <c r="C208" t="s">
        <v>1223</v>
      </c>
      <c r="D208" s="79">
        <v>44523.422407407408</v>
      </c>
      <c r="E208" s="80">
        <v>44854</v>
      </c>
      <c r="F208">
        <v>2021</v>
      </c>
      <c r="G208">
        <v>2022</v>
      </c>
      <c r="H208">
        <v>11000</v>
      </c>
      <c r="I208" t="s">
        <v>10</v>
      </c>
    </row>
    <row r="209" spans="1:9">
      <c r="A209" s="80">
        <v>45261</v>
      </c>
      <c r="B209">
        <v>3694095</v>
      </c>
      <c r="C209" t="s">
        <v>1229</v>
      </c>
      <c r="D209" s="79">
        <v>43508.461504629631</v>
      </c>
      <c r="E209" s="80">
        <v>44816</v>
      </c>
      <c r="F209">
        <v>2018</v>
      </c>
      <c r="G209">
        <v>2022</v>
      </c>
      <c r="H209">
        <v>14000</v>
      </c>
      <c r="I209" t="s">
        <v>12</v>
      </c>
    </row>
    <row r="210" spans="1:9">
      <c r="A210" s="80">
        <v>45261</v>
      </c>
      <c r="B210">
        <v>4503951</v>
      </c>
      <c r="C210" t="s">
        <v>1199</v>
      </c>
      <c r="D210" s="79">
        <v>44586.653738425928</v>
      </c>
      <c r="E210" s="80">
        <v>45097</v>
      </c>
      <c r="F210">
        <v>2021</v>
      </c>
      <c r="G210">
        <v>2023</v>
      </c>
      <c r="H210">
        <v>11000</v>
      </c>
      <c r="I210" t="s">
        <v>10</v>
      </c>
    </row>
    <row r="211" spans="1:9">
      <c r="A211" s="80">
        <v>45261</v>
      </c>
      <c r="B211">
        <v>4215592</v>
      </c>
      <c r="C211" t="s">
        <v>1241</v>
      </c>
      <c r="D211" s="79">
        <v>44187.514351851853</v>
      </c>
      <c r="E211" s="80">
        <v>45061</v>
      </c>
      <c r="F211">
        <v>2020</v>
      </c>
      <c r="G211">
        <v>2023</v>
      </c>
      <c r="H211">
        <v>13500</v>
      </c>
      <c r="I211" t="s">
        <v>15</v>
      </c>
    </row>
    <row r="212" spans="1:9">
      <c r="A212" s="80">
        <v>45261</v>
      </c>
      <c r="B212">
        <v>4256489</v>
      </c>
      <c r="C212" t="s">
        <v>1203</v>
      </c>
      <c r="D212" s="79">
        <v>44239.720752314817</v>
      </c>
      <c r="E212" s="80">
        <v>44461</v>
      </c>
      <c r="F212">
        <v>2020</v>
      </c>
      <c r="G212">
        <v>2021</v>
      </c>
      <c r="H212">
        <v>11000</v>
      </c>
      <c r="I212" t="s">
        <v>10</v>
      </c>
    </row>
    <row r="213" spans="1:9">
      <c r="A213" s="80">
        <v>45261</v>
      </c>
      <c r="B213">
        <v>3964006</v>
      </c>
      <c r="C213" t="s">
        <v>1209</v>
      </c>
      <c r="D213" s="79">
        <v>43823.433645833335</v>
      </c>
      <c r="E213" s="80">
        <v>44405</v>
      </c>
      <c r="F213">
        <v>2019</v>
      </c>
      <c r="G213">
        <v>2021</v>
      </c>
      <c r="H213">
        <v>11000</v>
      </c>
      <c r="I213" t="s">
        <v>10</v>
      </c>
    </row>
    <row r="214" spans="1:9">
      <c r="A214" s="80">
        <v>45261</v>
      </c>
      <c r="B214">
        <v>4739561</v>
      </c>
      <c r="C214" t="s">
        <v>1217</v>
      </c>
      <c r="D214" s="79">
        <v>44862.490624999999</v>
      </c>
      <c r="E214" s="80">
        <v>45035</v>
      </c>
      <c r="F214">
        <v>2022</v>
      </c>
      <c r="G214">
        <v>2022</v>
      </c>
      <c r="H214">
        <v>13500</v>
      </c>
      <c r="I214" t="s">
        <v>15</v>
      </c>
    </row>
    <row r="215" spans="1:9">
      <c r="A215" s="80">
        <v>45261</v>
      </c>
      <c r="B215">
        <v>4367214</v>
      </c>
      <c r="C215" t="s">
        <v>1201</v>
      </c>
      <c r="D215" s="79">
        <v>44382.623831018522</v>
      </c>
      <c r="E215" s="80">
        <v>44974</v>
      </c>
      <c r="F215">
        <v>2021</v>
      </c>
      <c r="G215">
        <v>2022</v>
      </c>
      <c r="H215">
        <v>14000</v>
      </c>
      <c r="I215" t="s">
        <v>12</v>
      </c>
    </row>
    <row r="216" spans="1:9">
      <c r="A216" s="80">
        <v>45261</v>
      </c>
      <c r="B216">
        <v>4821794</v>
      </c>
      <c r="C216" t="s">
        <v>1193</v>
      </c>
      <c r="D216" s="79">
        <v>44965.656655092593</v>
      </c>
      <c r="E216" s="80">
        <v>45090</v>
      </c>
      <c r="F216">
        <v>2022</v>
      </c>
      <c r="G216">
        <v>2023</v>
      </c>
      <c r="H216">
        <v>11000</v>
      </c>
      <c r="I216" t="s">
        <v>10</v>
      </c>
    </row>
    <row r="217" spans="1:9">
      <c r="A217" s="80">
        <v>45261</v>
      </c>
      <c r="B217">
        <v>4786370</v>
      </c>
      <c r="C217" t="s">
        <v>1195</v>
      </c>
      <c r="D217" s="79">
        <v>44929.471562500003</v>
      </c>
      <c r="E217" s="80">
        <v>45007</v>
      </c>
      <c r="F217">
        <v>2022</v>
      </c>
      <c r="G217">
        <v>2022</v>
      </c>
      <c r="H217">
        <v>11000</v>
      </c>
      <c r="I217" t="s">
        <v>10</v>
      </c>
    </row>
    <row r="218" spans="1:9">
      <c r="A218" s="80">
        <v>45261</v>
      </c>
      <c r="B218">
        <v>4484058</v>
      </c>
      <c r="C218" t="s">
        <v>1221</v>
      </c>
      <c r="D218" s="79">
        <v>44574.442962962959</v>
      </c>
      <c r="E218" s="80">
        <v>44993</v>
      </c>
      <c r="F218">
        <v>2021</v>
      </c>
      <c r="G218">
        <v>2022</v>
      </c>
      <c r="H218">
        <v>12000</v>
      </c>
      <c r="I218" t="s">
        <v>9</v>
      </c>
    </row>
    <row r="219" spans="1:9">
      <c r="A219" s="80">
        <v>45261</v>
      </c>
      <c r="B219">
        <v>4660641</v>
      </c>
      <c r="C219" t="s">
        <v>1231</v>
      </c>
      <c r="D219" s="79">
        <v>44763.612870370373</v>
      </c>
      <c r="E219" s="80">
        <v>45156</v>
      </c>
      <c r="F219">
        <v>2022</v>
      </c>
      <c r="G219">
        <v>2023</v>
      </c>
      <c r="H219">
        <v>12500</v>
      </c>
      <c r="I219" t="s">
        <v>14</v>
      </c>
    </row>
    <row r="220" spans="1:9">
      <c r="A220" s="80">
        <v>45261</v>
      </c>
      <c r="B220">
        <v>4907992</v>
      </c>
      <c r="C220" t="s">
        <v>1791</v>
      </c>
      <c r="D220" s="79">
        <v>45055.568240740744</v>
      </c>
      <c r="E220" s="80">
        <v>45224</v>
      </c>
      <c r="F220">
        <v>2023</v>
      </c>
      <c r="G220">
        <v>2023</v>
      </c>
      <c r="H220">
        <v>12000</v>
      </c>
      <c r="I220" t="s">
        <v>9</v>
      </c>
    </row>
    <row r="221" spans="1:9">
      <c r="A221" s="80">
        <v>45261</v>
      </c>
      <c r="B221">
        <v>4322625</v>
      </c>
      <c r="C221" t="s">
        <v>1164</v>
      </c>
      <c r="D221" s="79">
        <v>44323.395162037035</v>
      </c>
      <c r="E221" s="80">
        <v>44370</v>
      </c>
      <c r="F221">
        <v>2021</v>
      </c>
      <c r="G221">
        <v>2021</v>
      </c>
      <c r="H221">
        <v>11500</v>
      </c>
      <c r="I221" t="s">
        <v>4</v>
      </c>
    </row>
    <row r="222" spans="1:9">
      <c r="A222" s="80">
        <v>45261</v>
      </c>
      <c r="B222">
        <v>4469889</v>
      </c>
      <c r="C222" t="s">
        <v>1186</v>
      </c>
      <c r="D222" s="79">
        <v>44518.633055555554</v>
      </c>
      <c r="E222" s="80">
        <v>45021</v>
      </c>
      <c r="F222">
        <v>2021</v>
      </c>
      <c r="G222">
        <v>2022</v>
      </c>
      <c r="H222">
        <v>11000</v>
      </c>
      <c r="I222" t="s">
        <v>10</v>
      </c>
    </row>
    <row r="223" spans="1:9">
      <c r="A223" s="80">
        <v>45261</v>
      </c>
      <c r="B223">
        <v>4607889</v>
      </c>
      <c r="C223" t="s">
        <v>1834</v>
      </c>
      <c r="D223" s="79">
        <v>44700.586701388886</v>
      </c>
      <c r="E223" s="80">
        <v>45261</v>
      </c>
      <c r="F223">
        <v>2022</v>
      </c>
      <c r="G223">
        <v>2023</v>
      </c>
      <c r="H223">
        <v>12000</v>
      </c>
      <c r="I223" t="s">
        <v>9</v>
      </c>
    </row>
    <row r="224" spans="1:9">
      <c r="A224" s="80">
        <v>45261</v>
      </c>
      <c r="B224">
        <v>4499650</v>
      </c>
      <c r="C224" t="s">
        <v>1180</v>
      </c>
      <c r="D224" s="79">
        <v>44572.587118055555</v>
      </c>
      <c r="E224" s="80">
        <v>45147</v>
      </c>
      <c r="F224">
        <v>2021</v>
      </c>
      <c r="G224">
        <v>2023</v>
      </c>
      <c r="H224">
        <v>11000</v>
      </c>
      <c r="I224" t="s">
        <v>10</v>
      </c>
    </row>
    <row r="225" spans="1:9">
      <c r="A225" s="80">
        <v>45261</v>
      </c>
      <c r="B225">
        <v>4213408</v>
      </c>
      <c r="C225" t="s">
        <v>1172</v>
      </c>
      <c r="D225" s="79">
        <v>44228.932152777779</v>
      </c>
      <c r="E225" s="80">
        <v>44635</v>
      </c>
      <c r="F225">
        <v>2020</v>
      </c>
      <c r="G225">
        <v>2021</v>
      </c>
      <c r="H225">
        <v>11000</v>
      </c>
      <c r="I225" t="s">
        <v>10</v>
      </c>
    </row>
    <row r="226" spans="1:9">
      <c r="A226" s="80">
        <v>45261</v>
      </c>
      <c r="B226">
        <v>4459563</v>
      </c>
      <c r="C226" t="s">
        <v>1162</v>
      </c>
      <c r="D226" s="79">
        <v>44574.677731481483</v>
      </c>
      <c r="E226" s="80">
        <v>44602</v>
      </c>
      <c r="F226">
        <v>2021</v>
      </c>
      <c r="G226">
        <v>2021</v>
      </c>
      <c r="H226">
        <v>12000</v>
      </c>
      <c r="I226" t="s">
        <v>9</v>
      </c>
    </row>
    <row r="227" spans="1:9">
      <c r="A227" s="80">
        <v>45261</v>
      </c>
      <c r="B227">
        <v>4520589</v>
      </c>
      <c r="C227" t="s">
        <v>1188</v>
      </c>
      <c r="D227" s="79">
        <v>44596.647141203706</v>
      </c>
      <c r="E227" s="80">
        <v>44658</v>
      </c>
      <c r="F227">
        <v>2021</v>
      </c>
      <c r="G227">
        <v>2021</v>
      </c>
      <c r="H227">
        <v>11000</v>
      </c>
      <c r="I227" t="s">
        <v>10</v>
      </c>
    </row>
    <row r="228" spans="1:9">
      <c r="A228" s="80">
        <v>45261</v>
      </c>
      <c r="B228">
        <v>4682426</v>
      </c>
      <c r="C228" t="s">
        <v>1792</v>
      </c>
      <c r="D228" s="79">
        <v>44792.365717592591</v>
      </c>
      <c r="E228" s="80">
        <v>45223</v>
      </c>
      <c r="F228">
        <v>2022</v>
      </c>
      <c r="G228">
        <v>2023</v>
      </c>
      <c r="H228">
        <v>11000</v>
      </c>
      <c r="I228" t="s">
        <v>10</v>
      </c>
    </row>
    <row r="229" spans="1:9">
      <c r="A229" s="80">
        <v>45261</v>
      </c>
      <c r="B229">
        <v>4580325</v>
      </c>
      <c r="C229" t="s">
        <v>1176</v>
      </c>
      <c r="D229" s="79">
        <v>44664.399513888886</v>
      </c>
      <c r="E229" s="80">
        <v>44672</v>
      </c>
      <c r="F229">
        <v>2021</v>
      </c>
      <c r="G229">
        <v>2021</v>
      </c>
      <c r="H229">
        <v>11000</v>
      </c>
      <c r="I229" t="s">
        <v>10</v>
      </c>
    </row>
    <row r="230" spans="1:9">
      <c r="A230" s="80">
        <v>45261</v>
      </c>
      <c r="B230">
        <v>4657233</v>
      </c>
      <c r="C230" t="s">
        <v>1158</v>
      </c>
      <c r="D230" s="79">
        <v>44761.396261574075</v>
      </c>
      <c r="E230" s="80">
        <v>44937</v>
      </c>
      <c r="F230">
        <v>2022</v>
      </c>
      <c r="G230">
        <v>2022</v>
      </c>
      <c r="H230">
        <v>11000</v>
      </c>
      <c r="I230" t="s">
        <v>10</v>
      </c>
    </row>
    <row r="231" spans="1:9">
      <c r="A231" s="80">
        <v>45261</v>
      </c>
      <c r="B231">
        <v>4362289</v>
      </c>
      <c r="C231" t="s">
        <v>1152</v>
      </c>
      <c r="D231" s="79">
        <v>44375.371898148151</v>
      </c>
      <c r="E231" s="80">
        <v>44671</v>
      </c>
      <c r="F231">
        <v>2021</v>
      </c>
      <c r="G231">
        <v>2021</v>
      </c>
      <c r="H231">
        <v>18500</v>
      </c>
      <c r="I231" t="s">
        <v>13</v>
      </c>
    </row>
    <row r="232" spans="1:9">
      <c r="A232" s="80">
        <v>45261</v>
      </c>
      <c r="B232">
        <v>4446157</v>
      </c>
      <c r="C232" t="s">
        <v>1150</v>
      </c>
      <c r="D232" s="79">
        <v>44518.526805555557</v>
      </c>
      <c r="E232" s="80">
        <v>44791</v>
      </c>
      <c r="F232">
        <v>2021</v>
      </c>
      <c r="G232">
        <v>2022</v>
      </c>
      <c r="H232">
        <v>11000</v>
      </c>
      <c r="I232" t="s">
        <v>10</v>
      </c>
    </row>
    <row r="233" spans="1:9">
      <c r="A233" s="80">
        <v>45261</v>
      </c>
      <c r="B233">
        <v>4662690</v>
      </c>
      <c r="C233" t="s">
        <v>1184</v>
      </c>
      <c r="D233" s="79">
        <v>44767.496678240743</v>
      </c>
      <c r="E233" s="80">
        <v>45013</v>
      </c>
      <c r="F233">
        <v>2022</v>
      </c>
      <c r="G233">
        <v>2022</v>
      </c>
      <c r="H233">
        <v>11000</v>
      </c>
      <c r="I233" t="s">
        <v>10</v>
      </c>
    </row>
    <row r="234" spans="1:9">
      <c r="A234" s="80">
        <v>45261</v>
      </c>
      <c r="B234">
        <v>4935390</v>
      </c>
      <c r="C234" t="s">
        <v>1793</v>
      </c>
      <c r="D234" s="79">
        <v>45085.373981481483</v>
      </c>
      <c r="E234" s="80">
        <v>45238</v>
      </c>
      <c r="F234">
        <v>2023</v>
      </c>
      <c r="G234">
        <v>2023</v>
      </c>
      <c r="H234">
        <v>11000</v>
      </c>
      <c r="I234" t="s">
        <v>10</v>
      </c>
    </row>
    <row r="235" spans="1:9">
      <c r="A235" s="80">
        <v>45261</v>
      </c>
      <c r="B235">
        <v>4768048</v>
      </c>
      <c r="C235" t="s">
        <v>1174</v>
      </c>
      <c r="D235" s="79">
        <v>44896.730081018519</v>
      </c>
      <c r="E235" s="80">
        <v>45085</v>
      </c>
      <c r="F235">
        <v>2022</v>
      </c>
      <c r="G235">
        <v>2023</v>
      </c>
      <c r="H235">
        <v>11000</v>
      </c>
      <c r="I235" t="s">
        <v>10</v>
      </c>
    </row>
    <row r="236" spans="1:9">
      <c r="A236" s="80">
        <v>45261</v>
      </c>
      <c r="B236">
        <v>4365932</v>
      </c>
      <c r="C236" t="s">
        <v>1190</v>
      </c>
      <c r="D236" s="79">
        <v>44406.424178240741</v>
      </c>
      <c r="E236" s="80">
        <v>44900</v>
      </c>
      <c r="F236">
        <v>2021</v>
      </c>
      <c r="G236">
        <v>2022</v>
      </c>
      <c r="H236">
        <v>18500</v>
      </c>
      <c r="I236" t="s">
        <v>13</v>
      </c>
    </row>
    <row r="237" spans="1:9">
      <c r="A237" s="80">
        <v>45261</v>
      </c>
      <c r="B237">
        <v>4318611</v>
      </c>
      <c r="C237" t="s">
        <v>1182</v>
      </c>
      <c r="D237" s="79">
        <v>44319.51835648148</v>
      </c>
      <c r="E237" s="80">
        <v>44614</v>
      </c>
      <c r="F237">
        <v>2021</v>
      </c>
      <c r="G237">
        <v>2021</v>
      </c>
      <c r="H237">
        <v>11000</v>
      </c>
      <c r="I237" t="s">
        <v>10</v>
      </c>
    </row>
    <row r="238" spans="1:9">
      <c r="A238" s="80">
        <v>45261</v>
      </c>
      <c r="B238">
        <v>4564425</v>
      </c>
      <c r="C238" t="s">
        <v>1168</v>
      </c>
      <c r="D238" s="79">
        <v>44643.446504629632</v>
      </c>
      <c r="E238" s="80">
        <v>44820</v>
      </c>
      <c r="F238">
        <v>2021</v>
      </c>
      <c r="G238">
        <v>2022</v>
      </c>
      <c r="H238">
        <v>11000</v>
      </c>
      <c r="I238" t="s">
        <v>10</v>
      </c>
    </row>
    <row r="239" spans="1:9">
      <c r="A239" s="80">
        <v>45261</v>
      </c>
      <c r="B239">
        <v>4569005</v>
      </c>
      <c r="C239" t="s">
        <v>1178</v>
      </c>
      <c r="D239" s="79">
        <v>44649.643159722225</v>
      </c>
      <c r="E239" s="80">
        <v>45147</v>
      </c>
      <c r="F239">
        <v>2021</v>
      </c>
      <c r="G239">
        <v>2023</v>
      </c>
      <c r="H239">
        <v>11000</v>
      </c>
      <c r="I239" t="s">
        <v>10</v>
      </c>
    </row>
    <row r="240" spans="1:9">
      <c r="A240" s="80">
        <v>45261</v>
      </c>
      <c r="B240">
        <v>4216478</v>
      </c>
      <c r="C240" t="s">
        <v>1170</v>
      </c>
      <c r="D240" s="79">
        <v>44271.587546296294</v>
      </c>
      <c r="E240" s="80">
        <v>44823</v>
      </c>
      <c r="F240">
        <v>2020</v>
      </c>
      <c r="G240">
        <v>2022</v>
      </c>
      <c r="H240">
        <v>11000</v>
      </c>
      <c r="I240" t="s">
        <v>10</v>
      </c>
    </row>
    <row r="241" spans="1:9">
      <c r="A241" s="80">
        <v>45261</v>
      </c>
      <c r="B241">
        <v>4052467</v>
      </c>
      <c r="C241" t="s">
        <v>1166</v>
      </c>
      <c r="D241" s="79">
        <v>43951.414930555555</v>
      </c>
      <c r="E241" s="80">
        <v>44238</v>
      </c>
      <c r="F241">
        <v>2019</v>
      </c>
      <c r="G241">
        <v>2020</v>
      </c>
      <c r="H241">
        <v>11000</v>
      </c>
      <c r="I241" t="s">
        <v>10</v>
      </c>
    </row>
    <row r="242" spans="1:9">
      <c r="A242" s="80">
        <v>45261</v>
      </c>
      <c r="B242">
        <v>4263410</v>
      </c>
      <c r="C242" t="s">
        <v>1192</v>
      </c>
      <c r="D242" s="79">
        <v>44250.666076388887</v>
      </c>
      <c r="E242" s="80">
        <v>44713</v>
      </c>
      <c r="F242">
        <v>2020</v>
      </c>
      <c r="G242">
        <v>2022</v>
      </c>
      <c r="H242">
        <v>11000</v>
      </c>
      <c r="I242" t="s">
        <v>10</v>
      </c>
    </row>
    <row r="243" spans="1:9">
      <c r="A243" s="80">
        <v>45261</v>
      </c>
      <c r="B243">
        <v>4282028</v>
      </c>
      <c r="C243" t="s">
        <v>1110</v>
      </c>
      <c r="D243" s="79">
        <v>44271.613854166666</v>
      </c>
      <c r="E243" s="80">
        <v>44574</v>
      </c>
      <c r="F243">
        <v>2020</v>
      </c>
      <c r="G243">
        <v>2021</v>
      </c>
      <c r="H243">
        <v>11000</v>
      </c>
      <c r="I243" t="s">
        <v>10</v>
      </c>
    </row>
    <row r="244" spans="1:9">
      <c r="A244" s="80">
        <v>45261</v>
      </c>
      <c r="B244">
        <v>4687487</v>
      </c>
      <c r="C244" t="s">
        <v>1794</v>
      </c>
      <c r="D244" s="79">
        <v>44833.399953703702</v>
      </c>
      <c r="E244" s="80">
        <v>45099</v>
      </c>
      <c r="F244">
        <v>2022</v>
      </c>
      <c r="G244">
        <v>2023</v>
      </c>
      <c r="H244">
        <v>11000</v>
      </c>
      <c r="I244" t="s">
        <v>10</v>
      </c>
    </row>
    <row r="245" spans="1:9">
      <c r="A245" s="80">
        <v>45261</v>
      </c>
      <c r="B245">
        <v>3936587</v>
      </c>
      <c r="C245" t="s">
        <v>1835</v>
      </c>
      <c r="D245" s="79">
        <v>43790.447060185186</v>
      </c>
      <c r="E245" s="80">
        <v>45075</v>
      </c>
      <c r="F245">
        <v>2019</v>
      </c>
      <c r="G245">
        <v>2023</v>
      </c>
      <c r="H245">
        <v>12500</v>
      </c>
      <c r="I245" t="s">
        <v>14</v>
      </c>
    </row>
    <row r="246" spans="1:9">
      <c r="A246" s="80">
        <v>45261</v>
      </c>
      <c r="B246">
        <v>4513285</v>
      </c>
      <c r="C246" t="s">
        <v>1108</v>
      </c>
      <c r="D246" s="79">
        <v>44599.498171296298</v>
      </c>
      <c r="E246" s="80">
        <v>44902</v>
      </c>
      <c r="F246">
        <v>2021</v>
      </c>
      <c r="G246">
        <v>2022</v>
      </c>
      <c r="H246">
        <v>11000</v>
      </c>
      <c r="I246" t="s">
        <v>10</v>
      </c>
    </row>
    <row r="247" spans="1:9">
      <c r="A247" s="80">
        <v>45261</v>
      </c>
      <c r="B247">
        <v>4651224</v>
      </c>
      <c r="C247" t="s">
        <v>1106</v>
      </c>
      <c r="D247" s="79">
        <v>44753.583310185182</v>
      </c>
      <c r="E247" s="80">
        <v>45078</v>
      </c>
      <c r="F247">
        <v>2022</v>
      </c>
      <c r="G247">
        <v>2023</v>
      </c>
      <c r="H247">
        <v>11000</v>
      </c>
      <c r="I247" t="s">
        <v>10</v>
      </c>
    </row>
    <row r="248" spans="1:9">
      <c r="A248" s="80">
        <v>45261</v>
      </c>
      <c r="B248">
        <v>4854256</v>
      </c>
      <c r="C248" t="s">
        <v>1114</v>
      </c>
      <c r="D248" s="79">
        <v>44995.466296296298</v>
      </c>
      <c r="E248" s="80">
        <v>45112</v>
      </c>
      <c r="F248">
        <v>2022</v>
      </c>
      <c r="G248">
        <v>2023</v>
      </c>
      <c r="H248">
        <v>11500</v>
      </c>
      <c r="I248" t="s">
        <v>4</v>
      </c>
    </row>
    <row r="249" spans="1:9">
      <c r="A249" s="80">
        <v>45261</v>
      </c>
      <c r="B249">
        <v>4368419</v>
      </c>
      <c r="C249" t="s">
        <v>1116</v>
      </c>
      <c r="D249" s="79">
        <v>44383.636643518519</v>
      </c>
      <c r="E249" s="80">
        <v>44525</v>
      </c>
      <c r="F249">
        <v>2021</v>
      </c>
      <c r="G249">
        <v>2021</v>
      </c>
      <c r="H249">
        <v>11500</v>
      </c>
      <c r="I249" t="s">
        <v>4</v>
      </c>
    </row>
    <row r="250" spans="1:9">
      <c r="A250" s="80">
        <v>45261</v>
      </c>
      <c r="B250">
        <v>4082450</v>
      </c>
      <c r="C250" t="s">
        <v>1112</v>
      </c>
      <c r="D250" s="79">
        <v>44006.523923611108</v>
      </c>
      <c r="E250" s="80">
        <v>44708</v>
      </c>
      <c r="F250">
        <v>2020</v>
      </c>
      <c r="G250">
        <v>2022</v>
      </c>
      <c r="H250">
        <v>11000</v>
      </c>
      <c r="I250" t="s">
        <v>10</v>
      </c>
    </row>
    <row r="251" spans="1:9">
      <c r="A251" s="80">
        <v>45261</v>
      </c>
      <c r="B251">
        <v>4916852</v>
      </c>
      <c r="C251" t="s">
        <v>1146</v>
      </c>
      <c r="D251" s="79">
        <v>45064.646967592591</v>
      </c>
      <c r="E251" s="80">
        <v>45128</v>
      </c>
      <c r="F251">
        <v>2023</v>
      </c>
      <c r="G251">
        <v>2023</v>
      </c>
      <c r="H251">
        <v>11000</v>
      </c>
      <c r="I251" t="s">
        <v>10</v>
      </c>
    </row>
    <row r="252" spans="1:9">
      <c r="A252" s="80">
        <v>45261</v>
      </c>
      <c r="B252">
        <v>4532553</v>
      </c>
      <c r="C252" t="s">
        <v>1132</v>
      </c>
      <c r="D252" s="79">
        <v>44599.681921296295</v>
      </c>
      <c r="E252" s="80">
        <v>45034</v>
      </c>
      <c r="F252">
        <v>2021</v>
      </c>
      <c r="G252">
        <v>2022</v>
      </c>
      <c r="H252">
        <v>16500</v>
      </c>
      <c r="I252" t="s">
        <v>5</v>
      </c>
    </row>
    <row r="253" spans="1:9">
      <c r="A253" s="80">
        <v>45261</v>
      </c>
      <c r="B253">
        <v>4413142</v>
      </c>
      <c r="C253" t="s">
        <v>1142</v>
      </c>
      <c r="D253" s="79">
        <v>44483.370092592595</v>
      </c>
      <c r="E253" s="80">
        <v>44523</v>
      </c>
      <c r="F253">
        <v>2021</v>
      </c>
      <c r="G253">
        <v>2021</v>
      </c>
      <c r="H253">
        <v>12000</v>
      </c>
      <c r="I253" t="s">
        <v>9</v>
      </c>
    </row>
    <row r="254" spans="1:9">
      <c r="A254" s="80">
        <v>45261</v>
      </c>
      <c r="B254">
        <v>4604927</v>
      </c>
      <c r="C254" t="s">
        <v>1120</v>
      </c>
      <c r="D254" s="79">
        <v>44761.596863425926</v>
      </c>
      <c r="E254" s="80">
        <v>45027</v>
      </c>
      <c r="F254">
        <v>2022</v>
      </c>
      <c r="G254">
        <v>2022</v>
      </c>
      <c r="H254">
        <v>11000</v>
      </c>
      <c r="I254" t="s">
        <v>10</v>
      </c>
    </row>
    <row r="255" spans="1:9">
      <c r="A255" s="80">
        <v>45261</v>
      </c>
      <c r="B255">
        <v>4922246</v>
      </c>
      <c r="C255" t="s">
        <v>1795</v>
      </c>
      <c r="D255" s="79">
        <v>45072.550324074073</v>
      </c>
      <c r="E255" s="80">
        <v>45233</v>
      </c>
      <c r="F255">
        <v>2023</v>
      </c>
      <c r="G255">
        <v>2023</v>
      </c>
      <c r="H255">
        <v>11000</v>
      </c>
      <c r="I255" t="s">
        <v>10</v>
      </c>
    </row>
    <row r="256" spans="1:9">
      <c r="A256" s="80">
        <v>45261</v>
      </c>
      <c r="B256">
        <v>4345835</v>
      </c>
      <c r="C256" t="s">
        <v>1144</v>
      </c>
      <c r="D256" s="79">
        <v>44354.516168981485</v>
      </c>
      <c r="E256" s="80">
        <v>44596</v>
      </c>
      <c r="F256">
        <v>2021</v>
      </c>
      <c r="G256">
        <v>2021</v>
      </c>
      <c r="H256">
        <v>11000</v>
      </c>
      <c r="I256" t="s">
        <v>10</v>
      </c>
    </row>
    <row r="257" spans="1:9">
      <c r="A257" s="80">
        <v>45261</v>
      </c>
      <c r="B257">
        <v>4491836</v>
      </c>
      <c r="C257" t="s">
        <v>1136</v>
      </c>
      <c r="D257" s="79">
        <v>44543.393877314818</v>
      </c>
      <c r="E257" s="80">
        <v>44875</v>
      </c>
      <c r="F257">
        <v>2021</v>
      </c>
      <c r="G257">
        <v>2022</v>
      </c>
      <c r="H257">
        <v>13500</v>
      </c>
      <c r="I257" t="s">
        <v>15</v>
      </c>
    </row>
    <row r="258" spans="1:9">
      <c r="A258" s="80">
        <v>45261</v>
      </c>
      <c r="B258">
        <v>4519350</v>
      </c>
      <c r="C258" t="s">
        <v>1134</v>
      </c>
      <c r="D258" s="79">
        <v>44582.579652777778</v>
      </c>
      <c r="E258" s="80">
        <v>45064</v>
      </c>
      <c r="F258">
        <v>2021</v>
      </c>
      <c r="G258">
        <v>2023</v>
      </c>
      <c r="H258">
        <v>11500</v>
      </c>
      <c r="I258" t="s">
        <v>4</v>
      </c>
    </row>
    <row r="259" spans="1:9">
      <c r="A259" s="80">
        <v>45261</v>
      </c>
      <c r="B259">
        <v>4597553</v>
      </c>
      <c r="C259" t="s">
        <v>1658</v>
      </c>
      <c r="D259" s="79">
        <v>44692.566053240742</v>
      </c>
      <c r="E259" s="80">
        <v>45198</v>
      </c>
      <c r="F259">
        <v>2022</v>
      </c>
      <c r="G259">
        <v>2023</v>
      </c>
      <c r="H259">
        <v>11000</v>
      </c>
      <c r="I259" t="s">
        <v>10</v>
      </c>
    </row>
    <row r="260" spans="1:9">
      <c r="A260" s="80">
        <v>45261</v>
      </c>
      <c r="B260">
        <v>4244713</v>
      </c>
      <c r="C260" t="s">
        <v>1122</v>
      </c>
      <c r="D260" s="79">
        <v>44232.624710648146</v>
      </c>
      <c r="E260" s="80">
        <v>44372</v>
      </c>
      <c r="F260">
        <v>2020</v>
      </c>
      <c r="G260">
        <v>2021</v>
      </c>
      <c r="H260">
        <v>11000</v>
      </c>
      <c r="I260" t="s">
        <v>10</v>
      </c>
    </row>
    <row r="261" spans="1:9">
      <c r="A261" s="80">
        <v>45261</v>
      </c>
      <c r="B261">
        <v>4338674</v>
      </c>
      <c r="C261" t="s">
        <v>1118</v>
      </c>
      <c r="D261" s="79">
        <v>44344.519768518519</v>
      </c>
      <c r="E261" s="80">
        <v>44657</v>
      </c>
      <c r="F261">
        <v>2021</v>
      </c>
      <c r="G261">
        <v>2021</v>
      </c>
      <c r="H261">
        <v>11000</v>
      </c>
      <c r="I261" t="s">
        <v>10</v>
      </c>
    </row>
    <row r="262" spans="1:9">
      <c r="A262" s="80">
        <v>45261</v>
      </c>
      <c r="B262">
        <v>4406133</v>
      </c>
      <c r="C262" t="s">
        <v>1126</v>
      </c>
      <c r="D262" s="79">
        <v>44459.381516203706</v>
      </c>
      <c r="E262" s="80">
        <v>44824</v>
      </c>
      <c r="F262">
        <v>2021</v>
      </c>
      <c r="G262">
        <v>2022</v>
      </c>
      <c r="H262">
        <v>11500</v>
      </c>
      <c r="I262" t="s">
        <v>4</v>
      </c>
    </row>
    <row r="263" spans="1:9">
      <c r="A263" s="80">
        <v>45261</v>
      </c>
      <c r="B263">
        <v>4455189</v>
      </c>
      <c r="C263" t="s">
        <v>1796</v>
      </c>
      <c r="D263" s="79">
        <v>44496.438287037039</v>
      </c>
      <c r="E263" s="80">
        <v>45216</v>
      </c>
      <c r="F263">
        <v>2021</v>
      </c>
      <c r="G263">
        <v>2023</v>
      </c>
      <c r="H263">
        <v>12000</v>
      </c>
      <c r="I263" t="s">
        <v>9</v>
      </c>
    </row>
    <row r="264" spans="1:9">
      <c r="A264" s="80">
        <v>45261</v>
      </c>
      <c r="B264">
        <v>4806274</v>
      </c>
      <c r="C264" t="s">
        <v>1836</v>
      </c>
      <c r="D264" s="79">
        <v>44945.475810185184</v>
      </c>
      <c r="E264" s="80">
        <v>45268</v>
      </c>
      <c r="F264">
        <v>2022</v>
      </c>
      <c r="G264">
        <v>2023</v>
      </c>
      <c r="H264">
        <v>13500</v>
      </c>
      <c r="I264" t="s">
        <v>15</v>
      </c>
    </row>
    <row r="265" spans="1:9">
      <c r="A265" s="80">
        <v>45261</v>
      </c>
      <c r="B265">
        <v>4603733</v>
      </c>
      <c r="C265" t="s">
        <v>1140</v>
      </c>
      <c r="D265" s="79">
        <v>44692.665300925924</v>
      </c>
      <c r="E265" s="80">
        <v>44797</v>
      </c>
      <c r="F265">
        <v>2022</v>
      </c>
      <c r="G265">
        <v>2022</v>
      </c>
      <c r="H265">
        <v>11000</v>
      </c>
      <c r="I265" t="s">
        <v>10</v>
      </c>
    </row>
    <row r="266" spans="1:9">
      <c r="A266" s="80">
        <v>45261</v>
      </c>
      <c r="B266">
        <v>4688285</v>
      </c>
      <c r="C266" t="s">
        <v>1124</v>
      </c>
      <c r="D266" s="79">
        <v>44816.553298611114</v>
      </c>
      <c r="E266" s="80">
        <v>44839</v>
      </c>
      <c r="F266">
        <v>2022</v>
      </c>
      <c r="G266">
        <v>2022</v>
      </c>
      <c r="H266">
        <v>11000</v>
      </c>
      <c r="I266" t="s">
        <v>10</v>
      </c>
    </row>
    <row r="267" spans="1:9">
      <c r="A267" s="80">
        <v>45261</v>
      </c>
      <c r="B267">
        <v>4698365</v>
      </c>
      <c r="C267" t="s">
        <v>1081</v>
      </c>
      <c r="D267" s="79">
        <v>44812.585497685184</v>
      </c>
      <c r="E267" s="80">
        <v>45089</v>
      </c>
      <c r="F267">
        <v>2022</v>
      </c>
      <c r="G267">
        <v>2023</v>
      </c>
      <c r="H267">
        <v>13500</v>
      </c>
      <c r="I267" t="s">
        <v>15</v>
      </c>
    </row>
    <row r="268" spans="1:9">
      <c r="A268" s="80">
        <v>45261</v>
      </c>
      <c r="B268">
        <v>4857439</v>
      </c>
      <c r="C268" t="s">
        <v>1059</v>
      </c>
      <c r="D268" s="79">
        <v>45007.534988425927</v>
      </c>
      <c r="E268" s="80">
        <v>45153</v>
      </c>
      <c r="F268">
        <v>2022</v>
      </c>
      <c r="G268">
        <v>2023</v>
      </c>
      <c r="H268">
        <v>11000</v>
      </c>
      <c r="I268" t="s">
        <v>10</v>
      </c>
    </row>
    <row r="269" spans="1:9">
      <c r="A269" s="80">
        <v>45261</v>
      </c>
      <c r="B269">
        <v>4858445</v>
      </c>
      <c r="C269" t="s">
        <v>1079</v>
      </c>
      <c r="D269" s="79">
        <v>45000.494629629633</v>
      </c>
      <c r="E269" s="80">
        <v>45175</v>
      </c>
      <c r="F269">
        <v>2022</v>
      </c>
      <c r="G269">
        <v>2023</v>
      </c>
      <c r="H269">
        <v>16500</v>
      </c>
      <c r="I269" t="s">
        <v>5</v>
      </c>
    </row>
    <row r="270" spans="1:9">
      <c r="A270" s="80">
        <v>45261</v>
      </c>
      <c r="B270">
        <v>4821596</v>
      </c>
      <c r="C270" t="s">
        <v>1073</v>
      </c>
      <c r="D270" s="79">
        <v>44965.430173611108</v>
      </c>
      <c r="E270" s="80">
        <v>45100</v>
      </c>
      <c r="F270">
        <v>2022</v>
      </c>
      <c r="G270">
        <v>2023</v>
      </c>
      <c r="H270">
        <v>11000</v>
      </c>
      <c r="I270" t="s">
        <v>10</v>
      </c>
    </row>
    <row r="271" spans="1:9">
      <c r="A271" s="80">
        <v>45261</v>
      </c>
      <c r="B271">
        <v>4799934</v>
      </c>
      <c r="C271" t="s">
        <v>1057</v>
      </c>
      <c r="D271" s="79">
        <v>44939.381840277776</v>
      </c>
      <c r="E271" s="80">
        <v>44981</v>
      </c>
      <c r="F271">
        <v>2022</v>
      </c>
      <c r="G271">
        <v>2022</v>
      </c>
      <c r="H271">
        <v>11000</v>
      </c>
      <c r="I271" t="s">
        <v>10</v>
      </c>
    </row>
    <row r="272" spans="1:9">
      <c r="A272" s="80">
        <v>45261</v>
      </c>
      <c r="B272">
        <v>4556603</v>
      </c>
      <c r="C272" t="s">
        <v>1083</v>
      </c>
      <c r="D272" s="79">
        <v>44629.841006944444</v>
      </c>
      <c r="E272" s="80">
        <v>44764</v>
      </c>
      <c r="F272">
        <v>2021</v>
      </c>
      <c r="G272">
        <v>2022</v>
      </c>
      <c r="H272">
        <v>11000</v>
      </c>
      <c r="I272" t="s">
        <v>10</v>
      </c>
    </row>
    <row r="273" spans="1:9">
      <c r="A273" s="80">
        <v>45261</v>
      </c>
      <c r="B273">
        <v>5024634</v>
      </c>
      <c r="C273" t="s">
        <v>1660</v>
      </c>
      <c r="D273" s="79">
        <v>45175.387233796297</v>
      </c>
      <c r="E273" s="80">
        <v>45202</v>
      </c>
      <c r="F273">
        <v>2023</v>
      </c>
      <c r="G273">
        <v>2023</v>
      </c>
      <c r="H273">
        <v>11000</v>
      </c>
      <c r="I273" t="s">
        <v>10</v>
      </c>
    </row>
    <row r="274" spans="1:9">
      <c r="A274" s="80">
        <v>45261</v>
      </c>
      <c r="B274">
        <v>4711010</v>
      </c>
      <c r="C274" t="s">
        <v>1100</v>
      </c>
      <c r="D274" s="79">
        <v>44887.647314814814</v>
      </c>
      <c r="E274" s="80">
        <v>44908</v>
      </c>
      <c r="F274">
        <v>2022</v>
      </c>
      <c r="G274">
        <v>2022</v>
      </c>
      <c r="H274">
        <v>12500</v>
      </c>
      <c r="I274" t="s">
        <v>14</v>
      </c>
    </row>
    <row r="275" spans="1:9">
      <c r="A275" s="80">
        <v>45261</v>
      </c>
      <c r="B275">
        <v>4098147</v>
      </c>
      <c r="C275" t="s">
        <v>1664</v>
      </c>
      <c r="D275" s="79">
        <v>44032.526030092595</v>
      </c>
      <c r="E275" s="80">
        <v>44791</v>
      </c>
      <c r="F275">
        <v>2020</v>
      </c>
      <c r="G275">
        <v>2022</v>
      </c>
      <c r="H275">
        <v>13500</v>
      </c>
      <c r="I275" t="s">
        <v>15</v>
      </c>
    </row>
    <row r="276" spans="1:9">
      <c r="A276" s="80">
        <v>45261</v>
      </c>
      <c r="B276">
        <v>4472146</v>
      </c>
      <c r="C276" t="s">
        <v>1662</v>
      </c>
      <c r="D276" s="79">
        <v>44517.489201388889</v>
      </c>
      <c r="E276" s="80">
        <v>45197</v>
      </c>
      <c r="F276">
        <v>2021</v>
      </c>
      <c r="G276">
        <v>2023</v>
      </c>
      <c r="H276">
        <v>12000</v>
      </c>
      <c r="I276" t="s">
        <v>9</v>
      </c>
    </row>
    <row r="277" spans="1:9">
      <c r="A277" s="80">
        <v>45261</v>
      </c>
      <c r="B277">
        <v>4933155</v>
      </c>
      <c r="C277" t="s">
        <v>1837</v>
      </c>
      <c r="D277" s="79">
        <v>45086.443923611114</v>
      </c>
      <c r="E277" s="80">
        <v>45260</v>
      </c>
      <c r="F277">
        <v>2023</v>
      </c>
      <c r="G277">
        <v>2023</v>
      </c>
      <c r="H277">
        <v>11000</v>
      </c>
      <c r="I277" t="s">
        <v>10</v>
      </c>
    </row>
    <row r="278" spans="1:9">
      <c r="A278" s="80">
        <v>45261</v>
      </c>
      <c r="B278">
        <v>4629132</v>
      </c>
      <c r="C278" t="s">
        <v>1102</v>
      </c>
      <c r="D278" s="79">
        <v>44761.381354166668</v>
      </c>
      <c r="E278" s="80">
        <v>45040</v>
      </c>
      <c r="F278">
        <v>2022</v>
      </c>
      <c r="G278">
        <v>2022</v>
      </c>
      <c r="H278">
        <v>11000</v>
      </c>
      <c r="I278" t="s">
        <v>10</v>
      </c>
    </row>
    <row r="279" spans="1:9">
      <c r="A279" s="80">
        <v>45261</v>
      </c>
      <c r="B279">
        <v>4070358</v>
      </c>
      <c r="C279" t="s">
        <v>1838</v>
      </c>
      <c r="D279" s="79">
        <v>43986.420451388891</v>
      </c>
      <c r="E279" s="80">
        <v>44299</v>
      </c>
      <c r="F279">
        <v>2020</v>
      </c>
      <c r="G279">
        <v>2020</v>
      </c>
      <c r="H279">
        <v>11000</v>
      </c>
      <c r="I279" t="s">
        <v>10</v>
      </c>
    </row>
    <row r="280" spans="1:9">
      <c r="A280" s="80">
        <v>45261</v>
      </c>
      <c r="B280">
        <v>4111178</v>
      </c>
      <c r="C280" t="s">
        <v>1077</v>
      </c>
      <c r="D280" s="79">
        <v>44055.378541666665</v>
      </c>
      <c r="E280" s="80">
        <v>44372</v>
      </c>
      <c r="F280">
        <v>2020</v>
      </c>
      <c r="G280">
        <v>2021</v>
      </c>
      <c r="H280">
        <v>11000</v>
      </c>
      <c r="I280" t="s">
        <v>10</v>
      </c>
    </row>
    <row r="281" spans="1:9">
      <c r="A281" s="80">
        <v>45261</v>
      </c>
      <c r="B281">
        <v>4660460</v>
      </c>
      <c r="C281" t="s">
        <v>1087</v>
      </c>
      <c r="D281" s="79">
        <v>44769.51090277778</v>
      </c>
      <c r="E281" s="80">
        <v>45142</v>
      </c>
      <c r="F281">
        <v>2022</v>
      </c>
      <c r="G281">
        <v>2023</v>
      </c>
      <c r="H281">
        <v>14500</v>
      </c>
      <c r="I281" t="s">
        <v>18</v>
      </c>
    </row>
    <row r="282" spans="1:9">
      <c r="A282" s="80">
        <v>45261</v>
      </c>
      <c r="B282">
        <v>4377598</v>
      </c>
      <c r="C282" t="s">
        <v>1015</v>
      </c>
      <c r="D282" s="79">
        <v>44395.523310185185</v>
      </c>
      <c r="E282" s="80">
        <v>44431</v>
      </c>
      <c r="F282">
        <v>2021</v>
      </c>
      <c r="G282">
        <v>2021</v>
      </c>
      <c r="H282">
        <v>18500</v>
      </c>
      <c r="I282" t="s">
        <v>13</v>
      </c>
    </row>
    <row r="283" spans="1:9">
      <c r="A283" s="80">
        <v>45261</v>
      </c>
      <c r="B283">
        <v>4440295</v>
      </c>
      <c r="C283" t="s">
        <v>1047</v>
      </c>
      <c r="D283" s="79">
        <v>44512.437407407408</v>
      </c>
      <c r="E283" s="80">
        <v>44722</v>
      </c>
      <c r="F283">
        <v>2021</v>
      </c>
      <c r="G283">
        <v>2022</v>
      </c>
      <c r="H283">
        <v>12500</v>
      </c>
      <c r="I283" t="s">
        <v>14</v>
      </c>
    </row>
    <row r="284" spans="1:9">
      <c r="A284" s="80">
        <v>45261</v>
      </c>
      <c r="B284">
        <v>4507765</v>
      </c>
      <c r="C284" t="s">
        <v>1085</v>
      </c>
      <c r="D284" s="79">
        <v>44573.352118055554</v>
      </c>
      <c r="E284" s="80">
        <v>44959</v>
      </c>
      <c r="F284">
        <v>2021</v>
      </c>
      <c r="G284">
        <v>2022</v>
      </c>
      <c r="H284">
        <v>11000</v>
      </c>
      <c r="I284" t="s">
        <v>10</v>
      </c>
    </row>
    <row r="285" spans="1:9">
      <c r="A285" s="80">
        <v>45261</v>
      </c>
      <c r="B285">
        <v>4276762</v>
      </c>
      <c r="C285" t="s">
        <v>1053</v>
      </c>
      <c r="D285" s="79">
        <v>44264.75277777778</v>
      </c>
      <c r="E285" s="80">
        <v>44333</v>
      </c>
      <c r="F285">
        <v>2020</v>
      </c>
      <c r="G285">
        <v>2021</v>
      </c>
      <c r="H285">
        <v>15500</v>
      </c>
      <c r="I285" t="s">
        <v>6</v>
      </c>
    </row>
    <row r="286" spans="1:9">
      <c r="A286" s="80">
        <v>45261</v>
      </c>
      <c r="B286">
        <v>4636302</v>
      </c>
      <c r="C286" t="s">
        <v>1088</v>
      </c>
      <c r="D286" s="79">
        <v>44783.447615740741</v>
      </c>
      <c r="E286" s="80">
        <v>44901</v>
      </c>
      <c r="F286">
        <v>2022</v>
      </c>
      <c r="G286">
        <v>2022</v>
      </c>
      <c r="H286">
        <v>11000</v>
      </c>
      <c r="I286" t="s">
        <v>10</v>
      </c>
    </row>
    <row r="287" spans="1:9">
      <c r="A287" s="80">
        <v>45261</v>
      </c>
      <c r="B287">
        <v>4811614</v>
      </c>
      <c r="C287" t="s">
        <v>1839</v>
      </c>
      <c r="D287" s="79">
        <v>44951.43482638889</v>
      </c>
      <c r="E287" s="80">
        <v>45268</v>
      </c>
      <c r="F287">
        <v>2022</v>
      </c>
      <c r="G287">
        <v>2023</v>
      </c>
      <c r="H287">
        <v>13500</v>
      </c>
      <c r="I287" t="s">
        <v>15</v>
      </c>
    </row>
    <row r="288" spans="1:9">
      <c r="A288" s="80">
        <v>45261</v>
      </c>
      <c r="B288">
        <v>4556509</v>
      </c>
      <c r="C288" t="s">
        <v>1061</v>
      </c>
      <c r="D288" s="79">
        <v>44629.688784722224</v>
      </c>
      <c r="E288" s="80">
        <v>44644</v>
      </c>
      <c r="F288">
        <v>2021</v>
      </c>
      <c r="G288">
        <v>2021</v>
      </c>
      <c r="H288">
        <v>11000</v>
      </c>
      <c r="I288" t="s">
        <v>10</v>
      </c>
    </row>
    <row r="289" spans="1:9">
      <c r="A289" s="80">
        <v>45261</v>
      </c>
      <c r="B289">
        <v>4665827</v>
      </c>
      <c r="C289" t="s">
        <v>1045</v>
      </c>
      <c r="D289" s="79">
        <v>44770.498449074075</v>
      </c>
      <c r="E289" s="80">
        <v>44965</v>
      </c>
      <c r="F289">
        <v>2022</v>
      </c>
      <c r="G289">
        <v>2022</v>
      </c>
      <c r="H289">
        <v>11000</v>
      </c>
      <c r="I289" t="s">
        <v>10</v>
      </c>
    </row>
    <row r="290" spans="1:9">
      <c r="A290" s="80">
        <v>45261</v>
      </c>
      <c r="B290">
        <v>4843634</v>
      </c>
      <c r="C290" t="s">
        <v>1075</v>
      </c>
      <c r="D290" s="79">
        <v>44985.553773148145</v>
      </c>
      <c r="E290" s="80">
        <v>44994</v>
      </c>
      <c r="F290">
        <v>2022</v>
      </c>
      <c r="G290">
        <v>2022</v>
      </c>
      <c r="H290">
        <v>13500</v>
      </c>
      <c r="I290" t="s">
        <v>15</v>
      </c>
    </row>
    <row r="291" spans="1:9">
      <c r="A291" s="80">
        <v>45261</v>
      </c>
      <c r="B291">
        <v>4183934</v>
      </c>
      <c r="C291" t="s">
        <v>1098</v>
      </c>
      <c r="D291" s="79">
        <v>44202.611122685186</v>
      </c>
      <c r="E291" s="80">
        <v>44504</v>
      </c>
      <c r="F291">
        <v>2020</v>
      </c>
      <c r="G291">
        <v>2021</v>
      </c>
      <c r="H291">
        <v>11000</v>
      </c>
      <c r="I291" t="s">
        <v>10</v>
      </c>
    </row>
    <row r="292" spans="1:9">
      <c r="A292" s="80">
        <v>45261</v>
      </c>
      <c r="B292">
        <v>4486278</v>
      </c>
      <c r="C292" t="s">
        <v>1090</v>
      </c>
      <c r="D292" s="79">
        <v>44536.381585648145</v>
      </c>
      <c r="E292" s="80">
        <v>44687</v>
      </c>
      <c r="F292">
        <v>2021</v>
      </c>
      <c r="G292">
        <v>2022</v>
      </c>
      <c r="H292">
        <v>12000</v>
      </c>
      <c r="I292" t="s">
        <v>9</v>
      </c>
    </row>
    <row r="293" spans="1:9">
      <c r="A293" s="80">
        <v>45261</v>
      </c>
      <c r="B293">
        <v>4525839</v>
      </c>
      <c r="C293" t="s">
        <v>1104</v>
      </c>
      <c r="D293" s="79">
        <v>44615.603460648148</v>
      </c>
      <c r="E293" s="80">
        <v>44741</v>
      </c>
      <c r="F293">
        <v>2021</v>
      </c>
      <c r="G293">
        <v>2022</v>
      </c>
      <c r="H293">
        <v>11000</v>
      </c>
      <c r="I293" t="s">
        <v>10</v>
      </c>
    </row>
    <row r="294" spans="1:9">
      <c r="A294" s="80">
        <v>45261</v>
      </c>
      <c r="B294">
        <v>4189733</v>
      </c>
      <c r="C294" t="s">
        <v>1096</v>
      </c>
      <c r="D294" s="79">
        <v>44154.537719907406</v>
      </c>
      <c r="E294" s="80">
        <v>44848</v>
      </c>
      <c r="F294">
        <v>2020</v>
      </c>
      <c r="G294">
        <v>2022</v>
      </c>
      <c r="H294">
        <v>13500</v>
      </c>
      <c r="I294" t="s">
        <v>15</v>
      </c>
    </row>
    <row r="295" spans="1:9">
      <c r="A295" s="80">
        <v>45261</v>
      </c>
      <c r="B295">
        <v>4486376</v>
      </c>
      <c r="C295" t="s">
        <v>1063</v>
      </c>
      <c r="D295" s="79">
        <v>44539.38790509259</v>
      </c>
      <c r="E295" s="80">
        <v>44607</v>
      </c>
      <c r="F295">
        <v>2021</v>
      </c>
      <c r="G295">
        <v>2021</v>
      </c>
      <c r="H295">
        <v>11000</v>
      </c>
      <c r="I295" t="s">
        <v>10</v>
      </c>
    </row>
    <row r="296" spans="1:9">
      <c r="A296" s="80">
        <v>45261</v>
      </c>
      <c r="B296">
        <v>4204759</v>
      </c>
      <c r="C296" t="s">
        <v>1067</v>
      </c>
      <c r="D296" s="79">
        <v>44173.416122685187</v>
      </c>
      <c r="E296" s="80">
        <v>45103</v>
      </c>
      <c r="F296">
        <v>2020</v>
      </c>
      <c r="G296">
        <v>2023</v>
      </c>
      <c r="H296">
        <v>18500</v>
      </c>
      <c r="I296" t="s">
        <v>13</v>
      </c>
    </row>
    <row r="297" spans="1:9">
      <c r="A297" s="80">
        <v>45261</v>
      </c>
      <c r="B297">
        <v>4376120</v>
      </c>
      <c r="C297" t="s">
        <v>1051</v>
      </c>
      <c r="D297" s="79">
        <v>44418.597615740742</v>
      </c>
      <c r="E297" s="80">
        <v>44972</v>
      </c>
      <c r="F297">
        <v>2021</v>
      </c>
      <c r="G297">
        <v>2022</v>
      </c>
      <c r="H297">
        <v>11000</v>
      </c>
      <c r="I297" t="s">
        <v>10</v>
      </c>
    </row>
    <row r="298" spans="1:9">
      <c r="A298" s="80">
        <v>45261</v>
      </c>
      <c r="B298">
        <v>4347250</v>
      </c>
      <c r="C298" t="s">
        <v>1092</v>
      </c>
      <c r="D298" s="79">
        <v>44369.522939814815</v>
      </c>
      <c r="E298" s="80">
        <v>44447</v>
      </c>
      <c r="F298">
        <v>2021</v>
      </c>
      <c r="G298">
        <v>2021</v>
      </c>
      <c r="H298">
        <v>11000</v>
      </c>
      <c r="I298" t="s">
        <v>10</v>
      </c>
    </row>
    <row r="299" spans="1:9">
      <c r="A299" s="80">
        <v>45261</v>
      </c>
      <c r="B299">
        <v>4812255</v>
      </c>
      <c r="C299" t="s">
        <v>1071</v>
      </c>
      <c r="D299" s="79">
        <v>44951.616562499999</v>
      </c>
      <c r="E299" s="80">
        <v>45121</v>
      </c>
      <c r="F299">
        <v>2022</v>
      </c>
      <c r="G299">
        <v>2023</v>
      </c>
      <c r="H299">
        <v>18500</v>
      </c>
      <c r="I299" t="s">
        <v>13</v>
      </c>
    </row>
    <row r="300" spans="1:9">
      <c r="A300" s="80">
        <v>45261</v>
      </c>
      <c r="B300">
        <v>4288822</v>
      </c>
      <c r="C300" t="s">
        <v>991</v>
      </c>
      <c r="D300" s="79">
        <v>44278.65253472222</v>
      </c>
      <c r="E300" s="80">
        <v>44659</v>
      </c>
      <c r="F300">
        <v>2020</v>
      </c>
      <c r="G300">
        <v>2021</v>
      </c>
      <c r="H300">
        <v>11500</v>
      </c>
      <c r="I300" t="s">
        <v>4</v>
      </c>
    </row>
    <row r="301" spans="1:9">
      <c r="A301" s="80">
        <v>45261</v>
      </c>
      <c r="B301">
        <v>4333367</v>
      </c>
      <c r="C301" t="s">
        <v>979</v>
      </c>
      <c r="D301" s="79">
        <v>44342.551689814813</v>
      </c>
      <c r="E301" s="80">
        <v>44655</v>
      </c>
      <c r="F301">
        <v>2021</v>
      </c>
      <c r="G301">
        <v>2021</v>
      </c>
      <c r="H301">
        <v>14000</v>
      </c>
      <c r="I301" t="s">
        <v>12</v>
      </c>
    </row>
    <row r="302" spans="1:9">
      <c r="A302" s="80">
        <v>45261</v>
      </c>
      <c r="B302">
        <v>4915815</v>
      </c>
      <c r="C302" t="s">
        <v>1840</v>
      </c>
      <c r="D302" s="79">
        <v>45062.588182870371</v>
      </c>
      <c r="E302" s="80">
        <v>45261</v>
      </c>
      <c r="F302">
        <v>2023</v>
      </c>
      <c r="G302">
        <v>2023</v>
      </c>
      <c r="H302">
        <v>11000</v>
      </c>
      <c r="I302" t="s">
        <v>10</v>
      </c>
    </row>
    <row r="303" spans="1:9">
      <c r="A303" s="80">
        <v>45261</v>
      </c>
      <c r="B303">
        <v>4742799</v>
      </c>
      <c r="C303" t="s">
        <v>1005</v>
      </c>
      <c r="D303" s="79">
        <v>44866.79215277778</v>
      </c>
      <c r="E303" s="80">
        <v>45028</v>
      </c>
      <c r="F303">
        <v>2022</v>
      </c>
      <c r="G303">
        <v>2022</v>
      </c>
      <c r="H303">
        <v>11000</v>
      </c>
      <c r="I303" t="s">
        <v>10</v>
      </c>
    </row>
    <row r="304" spans="1:9">
      <c r="A304" s="80">
        <v>45261</v>
      </c>
      <c r="B304">
        <v>4307135</v>
      </c>
      <c r="C304" t="s">
        <v>1017</v>
      </c>
      <c r="D304" s="79">
        <v>44302.61204861111</v>
      </c>
      <c r="E304" s="80">
        <v>45167</v>
      </c>
      <c r="F304">
        <v>2020</v>
      </c>
      <c r="G304">
        <v>2023</v>
      </c>
      <c r="H304">
        <v>12500</v>
      </c>
      <c r="I304" t="s">
        <v>14</v>
      </c>
    </row>
    <row r="305" spans="1:9">
      <c r="A305" s="80">
        <v>45261</v>
      </c>
      <c r="B305">
        <v>4598654</v>
      </c>
      <c r="C305" t="s">
        <v>1031</v>
      </c>
      <c r="D305" s="79">
        <v>44687.66474537037</v>
      </c>
      <c r="E305" s="80">
        <v>44848</v>
      </c>
      <c r="F305">
        <v>2022</v>
      </c>
      <c r="G305">
        <v>2022</v>
      </c>
      <c r="H305">
        <v>11000</v>
      </c>
      <c r="I305" t="s">
        <v>10</v>
      </c>
    </row>
    <row r="306" spans="1:9">
      <c r="A306" s="80">
        <v>45261</v>
      </c>
      <c r="B306">
        <v>4134942</v>
      </c>
      <c r="C306" t="s">
        <v>1025</v>
      </c>
      <c r="D306" s="79">
        <v>44088.503854166665</v>
      </c>
      <c r="E306" s="80">
        <v>44095</v>
      </c>
      <c r="F306">
        <v>2020</v>
      </c>
      <c r="G306">
        <v>2020</v>
      </c>
      <c r="H306">
        <v>11000</v>
      </c>
      <c r="I306" t="s">
        <v>10</v>
      </c>
    </row>
    <row r="307" spans="1:9">
      <c r="A307" s="80">
        <v>45261</v>
      </c>
      <c r="B307">
        <v>4726621</v>
      </c>
      <c r="C307" t="s">
        <v>1007</v>
      </c>
      <c r="D307" s="79">
        <v>44847.584652777776</v>
      </c>
      <c r="E307" s="80">
        <v>44868</v>
      </c>
      <c r="F307">
        <v>2022</v>
      </c>
      <c r="G307">
        <v>2022</v>
      </c>
      <c r="H307">
        <v>14000</v>
      </c>
      <c r="I307" t="s">
        <v>12</v>
      </c>
    </row>
    <row r="308" spans="1:9">
      <c r="A308" s="80">
        <v>45261</v>
      </c>
      <c r="B308">
        <v>4272140</v>
      </c>
      <c r="C308" t="s">
        <v>1019</v>
      </c>
      <c r="D308" s="79">
        <v>44260.436736111114</v>
      </c>
      <c r="E308" s="80">
        <v>44529</v>
      </c>
      <c r="F308">
        <v>2020</v>
      </c>
      <c r="G308">
        <v>2021</v>
      </c>
      <c r="H308">
        <v>11000</v>
      </c>
      <c r="I308" t="s">
        <v>10</v>
      </c>
    </row>
    <row r="309" spans="1:9">
      <c r="A309" s="80">
        <v>45261</v>
      </c>
      <c r="B309">
        <v>4711407</v>
      </c>
      <c r="C309" t="s">
        <v>977</v>
      </c>
      <c r="D309" s="79">
        <v>44827.447071759256</v>
      </c>
      <c r="E309" s="80">
        <v>45092</v>
      </c>
      <c r="F309">
        <v>2022</v>
      </c>
      <c r="G309">
        <v>2023</v>
      </c>
      <c r="H309">
        <v>11000</v>
      </c>
      <c r="I309" t="s">
        <v>10</v>
      </c>
    </row>
    <row r="310" spans="1:9">
      <c r="A310" s="80">
        <v>45261</v>
      </c>
      <c r="B310">
        <v>3477671</v>
      </c>
      <c r="C310" t="s">
        <v>999</v>
      </c>
      <c r="D310" s="79">
        <v>43251.657233796293</v>
      </c>
      <c r="E310" s="80">
        <v>43482</v>
      </c>
      <c r="F310">
        <v>2018</v>
      </c>
      <c r="G310">
        <v>2018</v>
      </c>
      <c r="H310">
        <v>11000</v>
      </c>
      <c r="I310" t="s">
        <v>10</v>
      </c>
    </row>
    <row r="311" spans="1:9">
      <c r="A311" s="80">
        <v>45261</v>
      </c>
      <c r="B311">
        <v>4755500</v>
      </c>
      <c r="C311" t="s">
        <v>1668</v>
      </c>
      <c r="D311" s="79">
        <v>44886.657696759263</v>
      </c>
      <c r="E311" s="80">
        <v>45183</v>
      </c>
      <c r="F311">
        <v>2022</v>
      </c>
      <c r="G311">
        <v>2023</v>
      </c>
      <c r="H311">
        <v>11000</v>
      </c>
      <c r="I311" t="s">
        <v>10</v>
      </c>
    </row>
    <row r="312" spans="1:9">
      <c r="A312" s="80">
        <v>45261</v>
      </c>
      <c r="B312">
        <v>4500466</v>
      </c>
      <c r="C312" t="s">
        <v>971</v>
      </c>
      <c r="D312" s="79">
        <v>44554.436678240738</v>
      </c>
      <c r="E312" s="80">
        <v>45075</v>
      </c>
      <c r="F312">
        <v>2021</v>
      </c>
      <c r="G312">
        <v>2023</v>
      </c>
      <c r="H312">
        <v>11000</v>
      </c>
      <c r="I312" t="s">
        <v>10</v>
      </c>
    </row>
    <row r="313" spans="1:9">
      <c r="A313" s="80">
        <v>45261</v>
      </c>
      <c r="B313">
        <v>4101928</v>
      </c>
      <c r="C313" t="s">
        <v>1043</v>
      </c>
      <c r="D313" s="79">
        <v>44036.796423611115</v>
      </c>
      <c r="E313" s="80">
        <v>44377</v>
      </c>
      <c r="F313">
        <v>2020</v>
      </c>
      <c r="G313">
        <v>2021</v>
      </c>
      <c r="H313">
        <v>11000</v>
      </c>
      <c r="I313" t="s">
        <v>10</v>
      </c>
    </row>
    <row r="314" spans="1:9">
      <c r="A314" s="80">
        <v>45261</v>
      </c>
      <c r="B314">
        <v>4952473</v>
      </c>
      <c r="C314" t="s">
        <v>1670</v>
      </c>
      <c r="D314" s="79">
        <v>45099.699050925927</v>
      </c>
      <c r="E314" s="80">
        <v>45197</v>
      </c>
      <c r="F314">
        <v>2023</v>
      </c>
      <c r="G314">
        <v>2023</v>
      </c>
      <c r="H314">
        <v>11000</v>
      </c>
      <c r="I314" t="s">
        <v>10</v>
      </c>
    </row>
    <row r="315" spans="1:9">
      <c r="A315" s="80">
        <v>45261</v>
      </c>
      <c r="B315">
        <v>4333511</v>
      </c>
      <c r="C315" t="s">
        <v>1013</v>
      </c>
      <c r="D315" s="79">
        <v>44368.390497685185</v>
      </c>
      <c r="E315" s="80">
        <v>45168</v>
      </c>
      <c r="F315">
        <v>2021</v>
      </c>
      <c r="G315">
        <v>2023</v>
      </c>
      <c r="H315">
        <v>13500</v>
      </c>
      <c r="I315" t="s">
        <v>15</v>
      </c>
    </row>
    <row r="316" spans="1:9">
      <c r="A316" s="80">
        <v>45261</v>
      </c>
      <c r="B316">
        <v>4265785</v>
      </c>
      <c r="C316" t="s">
        <v>993</v>
      </c>
      <c r="D316" s="79">
        <v>44277.549108796295</v>
      </c>
      <c r="E316" s="80">
        <v>44508</v>
      </c>
      <c r="F316">
        <v>2020</v>
      </c>
      <c r="G316">
        <v>2021</v>
      </c>
      <c r="H316">
        <v>11000</v>
      </c>
      <c r="I316" t="s">
        <v>10</v>
      </c>
    </row>
    <row r="317" spans="1:9">
      <c r="A317" s="80">
        <v>45261</v>
      </c>
      <c r="B317">
        <v>4451364</v>
      </c>
      <c r="C317" t="s">
        <v>1009</v>
      </c>
      <c r="D317" s="79">
        <v>44497.654918981483</v>
      </c>
      <c r="E317" s="80">
        <v>44890</v>
      </c>
      <c r="F317">
        <v>2021</v>
      </c>
      <c r="G317">
        <v>2022</v>
      </c>
      <c r="H317">
        <v>11000</v>
      </c>
      <c r="I317" t="s">
        <v>10</v>
      </c>
    </row>
    <row r="318" spans="1:9">
      <c r="A318" s="80">
        <v>45261</v>
      </c>
      <c r="B318">
        <v>4139364</v>
      </c>
      <c r="C318" t="s">
        <v>997</v>
      </c>
      <c r="D318" s="79">
        <v>44092.558449074073</v>
      </c>
      <c r="E318" s="80">
        <v>44333</v>
      </c>
      <c r="F318">
        <v>2020</v>
      </c>
      <c r="G318">
        <v>2021</v>
      </c>
      <c r="H318">
        <v>18500</v>
      </c>
      <c r="I318" t="s">
        <v>13</v>
      </c>
    </row>
    <row r="319" spans="1:9">
      <c r="A319" s="80">
        <v>45261</v>
      </c>
      <c r="B319">
        <v>4196431</v>
      </c>
      <c r="C319" t="s">
        <v>981</v>
      </c>
      <c r="D319" s="79">
        <v>44174.515486111108</v>
      </c>
      <c r="E319" s="80">
        <v>44293</v>
      </c>
      <c r="F319">
        <v>2020</v>
      </c>
      <c r="G319">
        <v>2020</v>
      </c>
      <c r="H319">
        <v>15000</v>
      </c>
      <c r="I319" t="s">
        <v>8</v>
      </c>
    </row>
    <row r="320" spans="1:9">
      <c r="A320" s="80">
        <v>45261</v>
      </c>
      <c r="B320">
        <v>4579320</v>
      </c>
      <c r="C320" t="s">
        <v>1039</v>
      </c>
      <c r="D320" s="79">
        <v>44663.455358796295</v>
      </c>
      <c r="E320" s="80">
        <v>44883</v>
      </c>
      <c r="F320">
        <v>2021</v>
      </c>
      <c r="G320">
        <v>2022</v>
      </c>
      <c r="H320">
        <v>11000</v>
      </c>
      <c r="I320" t="s">
        <v>10</v>
      </c>
    </row>
    <row r="321" spans="1:9">
      <c r="A321" s="80">
        <v>45261</v>
      </c>
      <c r="B321">
        <v>4974495</v>
      </c>
      <c r="C321" t="s">
        <v>1001</v>
      </c>
      <c r="D321" s="79">
        <v>45121.586261574077</v>
      </c>
      <c r="E321" s="80">
        <v>45162</v>
      </c>
      <c r="F321">
        <v>2023</v>
      </c>
      <c r="G321">
        <v>2023</v>
      </c>
      <c r="H321">
        <v>11500</v>
      </c>
      <c r="I321" t="s">
        <v>4</v>
      </c>
    </row>
    <row r="322" spans="1:9">
      <c r="A322" s="80">
        <v>45261</v>
      </c>
      <c r="B322">
        <v>4193687</v>
      </c>
      <c r="C322" t="s">
        <v>1023</v>
      </c>
      <c r="D322" s="79">
        <v>44167.398564814815</v>
      </c>
      <c r="E322" s="80">
        <v>44287</v>
      </c>
      <c r="F322">
        <v>2020</v>
      </c>
      <c r="G322">
        <v>2020</v>
      </c>
      <c r="H322">
        <v>11000</v>
      </c>
      <c r="I322" t="s">
        <v>10</v>
      </c>
    </row>
    <row r="323" spans="1:9">
      <c r="A323" s="80">
        <v>45261</v>
      </c>
      <c r="B323">
        <v>4628221</v>
      </c>
      <c r="C323" t="s">
        <v>1029</v>
      </c>
      <c r="D323" s="79">
        <v>44722.555902777778</v>
      </c>
      <c r="E323" s="80">
        <v>44939</v>
      </c>
      <c r="F323">
        <v>2022</v>
      </c>
      <c r="G323">
        <v>2022</v>
      </c>
      <c r="H323">
        <v>11000</v>
      </c>
      <c r="I323" t="s">
        <v>10</v>
      </c>
    </row>
    <row r="324" spans="1:9">
      <c r="A324" s="80">
        <v>45261</v>
      </c>
      <c r="B324">
        <v>4830097</v>
      </c>
      <c r="C324" t="s">
        <v>1003</v>
      </c>
      <c r="D324" s="79">
        <v>44970.647858796299</v>
      </c>
      <c r="E324" s="80">
        <v>45142</v>
      </c>
      <c r="F324">
        <v>2022</v>
      </c>
      <c r="G324">
        <v>2023</v>
      </c>
      <c r="H324">
        <v>11500</v>
      </c>
      <c r="I324" t="s">
        <v>4</v>
      </c>
    </row>
    <row r="325" spans="1:9">
      <c r="A325" s="80">
        <v>45261</v>
      </c>
      <c r="B325">
        <v>4403692</v>
      </c>
      <c r="C325" t="s">
        <v>1011</v>
      </c>
      <c r="D325" s="79">
        <v>44428.721296296295</v>
      </c>
      <c r="E325" s="80">
        <v>44722</v>
      </c>
      <c r="F325">
        <v>2021</v>
      </c>
      <c r="G325">
        <v>2022</v>
      </c>
      <c r="H325">
        <v>12500</v>
      </c>
      <c r="I325" t="s">
        <v>14</v>
      </c>
    </row>
    <row r="326" spans="1:9">
      <c r="A326" s="80">
        <v>45261</v>
      </c>
      <c r="B326">
        <v>4757741</v>
      </c>
      <c r="C326" t="s">
        <v>1037</v>
      </c>
      <c r="D326" s="79">
        <v>44901.558587962965</v>
      </c>
      <c r="E326" s="80">
        <v>45030</v>
      </c>
      <c r="F326">
        <v>2022</v>
      </c>
      <c r="G326">
        <v>2022</v>
      </c>
      <c r="H326">
        <v>11000</v>
      </c>
      <c r="I326" t="s">
        <v>10</v>
      </c>
    </row>
    <row r="327" spans="1:9">
      <c r="A327" s="80">
        <v>45261</v>
      </c>
      <c r="B327">
        <v>4233619</v>
      </c>
      <c r="C327" t="s">
        <v>1021</v>
      </c>
      <c r="D327" s="79">
        <v>44245.388136574074</v>
      </c>
      <c r="E327" s="80">
        <v>44333</v>
      </c>
      <c r="F327">
        <v>2020</v>
      </c>
      <c r="G327">
        <v>2021</v>
      </c>
      <c r="H327">
        <v>11000</v>
      </c>
      <c r="I327" t="s">
        <v>10</v>
      </c>
    </row>
    <row r="328" spans="1:9">
      <c r="A328" s="80">
        <v>45261</v>
      </c>
      <c r="B328">
        <v>4617765</v>
      </c>
      <c r="C328" t="s">
        <v>989</v>
      </c>
      <c r="D328" s="79">
        <v>44711.447222222225</v>
      </c>
      <c r="E328" s="80">
        <v>45085</v>
      </c>
      <c r="F328">
        <v>2022</v>
      </c>
      <c r="G328">
        <v>2023</v>
      </c>
      <c r="H328">
        <v>12000</v>
      </c>
      <c r="I328" t="s">
        <v>9</v>
      </c>
    </row>
    <row r="329" spans="1:9">
      <c r="A329" s="80">
        <v>45261</v>
      </c>
      <c r="B329">
        <v>4450087</v>
      </c>
      <c r="C329" t="s">
        <v>973</v>
      </c>
      <c r="D329" s="79">
        <v>44518.455972222226</v>
      </c>
      <c r="E329" s="80">
        <v>44840</v>
      </c>
      <c r="F329">
        <v>2021</v>
      </c>
      <c r="G329">
        <v>2022</v>
      </c>
      <c r="H329">
        <v>18500</v>
      </c>
      <c r="I329" t="s">
        <v>13</v>
      </c>
    </row>
    <row r="330" spans="1:9">
      <c r="A330" s="80">
        <v>45261</v>
      </c>
      <c r="B330">
        <v>4795940</v>
      </c>
      <c r="C330" t="s">
        <v>983</v>
      </c>
      <c r="D330" s="79">
        <v>44935.684050925927</v>
      </c>
      <c r="E330" s="80">
        <v>44957</v>
      </c>
      <c r="F330">
        <v>2022</v>
      </c>
      <c r="G330">
        <v>2022</v>
      </c>
      <c r="H330">
        <v>11500</v>
      </c>
      <c r="I330" t="s">
        <v>4</v>
      </c>
    </row>
    <row r="331" spans="1:9">
      <c r="A331" s="80">
        <v>45261</v>
      </c>
      <c r="B331">
        <v>4637553</v>
      </c>
      <c r="C331" t="s">
        <v>987</v>
      </c>
      <c r="D331" s="79">
        <v>44736.500983796293</v>
      </c>
      <c r="E331" s="80">
        <v>44818</v>
      </c>
      <c r="F331">
        <v>2022</v>
      </c>
      <c r="G331">
        <v>2022</v>
      </c>
      <c r="H331">
        <v>11000</v>
      </c>
      <c r="I331" t="s">
        <v>10</v>
      </c>
    </row>
    <row r="332" spans="1:9">
      <c r="A332" s="80">
        <v>45261</v>
      </c>
      <c r="B332">
        <v>4810584</v>
      </c>
      <c r="C332" t="s">
        <v>943</v>
      </c>
      <c r="D332" s="79">
        <v>44950.502013888887</v>
      </c>
      <c r="E332" s="80">
        <v>44963</v>
      </c>
      <c r="F332">
        <v>2022</v>
      </c>
      <c r="G332">
        <v>2022</v>
      </c>
      <c r="H332">
        <v>11000</v>
      </c>
      <c r="I332" t="s">
        <v>10</v>
      </c>
    </row>
    <row r="333" spans="1:9">
      <c r="A333" s="80">
        <v>45261</v>
      </c>
      <c r="B333">
        <v>4358494</v>
      </c>
      <c r="C333" t="s">
        <v>927</v>
      </c>
      <c r="D333" s="79">
        <v>44370.637025462966</v>
      </c>
      <c r="E333" s="80">
        <v>44771</v>
      </c>
      <c r="F333">
        <v>2021</v>
      </c>
      <c r="G333">
        <v>2022</v>
      </c>
      <c r="H333">
        <v>11000</v>
      </c>
      <c r="I333" t="s">
        <v>10</v>
      </c>
    </row>
    <row r="334" spans="1:9">
      <c r="A334" s="80">
        <v>45261</v>
      </c>
      <c r="B334">
        <v>4315358</v>
      </c>
      <c r="C334" t="s">
        <v>951</v>
      </c>
      <c r="D334" s="79">
        <v>44315.570300925923</v>
      </c>
      <c r="E334" s="80">
        <v>44813</v>
      </c>
      <c r="F334">
        <v>2020</v>
      </c>
      <c r="G334">
        <v>2022</v>
      </c>
      <c r="H334">
        <v>11000</v>
      </c>
      <c r="I334" t="s">
        <v>10</v>
      </c>
    </row>
    <row r="335" spans="1:9">
      <c r="A335" s="80">
        <v>45261</v>
      </c>
      <c r="B335">
        <v>4511791</v>
      </c>
      <c r="C335" t="s">
        <v>1672</v>
      </c>
      <c r="D335" s="79">
        <v>44573.683668981481</v>
      </c>
      <c r="E335" s="80">
        <v>45202</v>
      </c>
      <c r="F335">
        <v>2021</v>
      </c>
      <c r="G335">
        <v>2023</v>
      </c>
      <c r="H335">
        <v>12000</v>
      </c>
      <c r="I335" t="s">
        <v>9</v>
      </c>
    </row>
    <row r="336" spans="1:9">
      <c r="A336" s="80">
        <v>45261</v>
      </c>
      <c r="B336">
        <v>4311398</v>
      </c>
      <c r="C336" t="s">
        <v>937</v>
      </c>
      <c r="D336" s="79">
        <v>44316.614976851852</v>
      </c>
      <c r="E336" s="80">
        <v>45135</v>
      </c>
      <c r="F336">
        <v>2020</v>
      </c>
      <c r="G336">
        <v>2023</v>
      </c>
      <c r="H336">
        <v>11000</v>
      </c>
      <c r="I336" t="s">
        <v>10</v>
      </c>
    </row>
    <row r="337" spans="1:9">
      <c r="A337" s="80">
        <v>45261</v>
      </c>
      <c r="B337">
        <v>4802262</v>
      </c>
      <c r="C337" t="s">
        <v>1674</v>
      </c>
      <c r="D337" s="79">
        <v>44942.531122685185</v>
      </c>
      <c r="E337" s="80">
        <v>45204</v>
      </c>
      <c r="F337">
        <v>2022</v>
      </c>
      <c r="G337">
        <v>2023</v>
      </c>
      <c r="H337">
        <v>13500</v>
      </c>
      <c r="I337" t="s">
        <v>15</v>
      </c>
    </row>
    <row r="338" spans="1:9">
      <c r="A338" s="80">
        <v>45261</v>
      </c>
      <c r="B338">
        <v>4661377</v>
      </c>
      <c r="C338" t="s">
        <v>957</v>
      </c>
      <c r="D338" s="79">
        <v>44770.500902777778</v>
      </c>
      <c r="E338" s="80">
        <v>45069</v>
      </c>
      <c r="F338">
        <v>2022</v>
      </c>
      <c r="G338">
        <v>2023</v>
      </c>
      <c r="H338">
        <v>11000</v>
      </c>
      <c r="I338" t="s">
        <v>10</v>
      </c>
    </row>
    <row r="339" spans="1:9">
      <c r="A339" s="80">
        <v>45261</v>
      </c>
      <c r="B339">
        <v>4600230</v>
      </c>
      <c r="C339" t="s">
        <v>965</v>
      </c>
      <c r="D339" s="79">
        <v>44697.603819444441</v>
      </c>
      <c r="E339" s="80">
        <v>44848</v>
      </c>
      <c r="F339">
        <v>2022</v>
      </c>
      <c r="G339">
        <v>2022</v>
      </c>
      <c r="H339">
        <v>11000</v>
      </c>
      <c r="I339" t="s">
        <v>10</v>
      </c>
    </row>
    <row r="340" spans="1:9">
      <c r="A340" s="80">
        <v>45261</v>
      </c>
      <c r="B340">
        <v>4382209</v>
      </c>
      <c r="C340" t="s">
        <v>941</v>
      </c>
      <c r="D340" s="79">
        <v>44400.502395833333</v>
      </c>
      <c r="E340" s="80">
        <v>44624</v>
      </c>
      <c r="F340">
        <v>2021</v>
      </c>
      <c r="G340">
        <v>2021</v>
      </c>
      <c r="H340">
        <v>11500</v>
      </c>
      <c r="I340" t="s">
        <v>4</v>
      </c>
    </row>
    <row r="341" spans="1:9">
      <c r="A341" s="80">
        <v>45261</v>
      </c>
      <c r="B341">
        <v>4416506</v>
      </c>
      <c r="C341" t="s">
        <v>945</v>
      </c>
      <c r="D341" s="79">
        <v>44447.483124999999</v>
      </c>
      <c r="E341" s="80">
        <v>44944</v>
      </c>
      <c r="F341">
        <v>2021</v>
      </c>
      <c r="G341">
        <v>2022</v>
      </c>
      <c r="H341">
        <v>11000</v>
      </c>
      <c r="I341" t="s">
        <v>10</v>
      </c>
    </row>
    <row r="342" spans="1:9">
      <c r="A342" s="80">
        <v>45261</v>
      </c>
      <c r="B342">
        <v>4685988</v>
      </c>
      <c r="C342" t="s">
        <v>1797</v>
      </c>
      <c r="D342" s="79">
        <v>44797.389039351852</v>
      </c>
      <c r="E342" s="80">
        <v>45233</v>
      </c>
      <c r="F342">
        <v>2022</v>
      </c>
      <c r="G342">
        <v>2023</v>
      </c>
      <c r="H342">
        <v>12500</v>
      </c>
      <c r="I342" t="s">
        <v>14</v>
      </c>
    </row>
    <row r="343" spans="1:9">
      <c r="A343" s="80">
        <v>45261</v>
      </c>
      <c r="B343">
        <v>4485367</v>
      </c>
      <c r="C343" t="s">
        <v>925</v>
      </c>
      <c r="D343" s="79">
        <v>44551.335034722222</v>
      </c>
      <c r="E343" s="80">
        <v>44841</v>
      </c>
      <c r="F343">
        <v>2021</v>
      </c>
      <c r="G343">
        <v>2022</v>
      </c>
      <c r="H343">
        <v>11000</v>
      </c>
      <c r="I343" t="s">
        <v>10</v>
      </c>
    </row>
    <row r="344" spans="1:9">
      <c r="A344" s="80">
        <v>45261</v>
      </c>
      <c r="B344">
        <v>4422932</v>
      </c>
      <c r="C344" t="s">
        <v>935</v>
      </c>
      <c r="D344" s="79">
        <v>44462.605624999997</v>
      </c>
      <c r="E344" s="80">
        <v>45047</v>
      </c>
      <c r="F344">
        <v>2021</v>
      </c>
      <c r="G344">
        <v>2023</v>
      </c>
      <c r="H344">
        <v>12500</v>
      </c>
      <c r="I344" t="s">
        <v>14</v>
      </c>
    </row>
    <row r="345" spans="1:9">
      <c r="A345" s="80">
        <v>45261</v>
      </c>
      <c r="B345">
        <v>4874908</v>
      </c>
      <c r="C345" t="s">
        <v>1798</v>
      </c>
      <c r="D345" s="79">
        <v>45016.58625</v>
      </c>
      <c r="E345" s="80">
        <v>45225</v>
      </c>
      <c r="F345">
        <v>2022</v>
      </c>
      <c r="G345">
        <v>2023</v>
      </c>
      <c r="H345">
        <v>11000</v>
      </c>
      <c r="I345" t="s">
        <v>10</v>
      </c>
    </row>
    <row r="346" spans="1:9">
      <c r="A346" s="80">
        <v>45261</v>
      </c>
      <c r="B346">
        <v>4286686</v>
      </c>
      <c r="C346" t="s">
        <v>953</v>
      </c>
      <c r="D346" s="79">
        <v>44299.549861111111</v>
      </c>
      <c r="E346" s="80">
        <v>44959</v>
      </c>
      <c r="F346">
        <v>2020</v>
      </c>
      <c r="G346">
        <v>2022</v>
      </c>
      <c r="H346">
        <v>13000</v>
      </c>
      <c r="I346" t="s">
        <v>2</v>
      </c>
    </row>
    <row r="347" spans="1:9">
      <c r="A347" s="80">
        <v>45261</v>
      </c>
      <c r="B347">
        <v>4550026</v>
      </c>
      <c r="C347" t="s">
        <v>933</v>
      </c>
      <c r="D347" s="79">
        <v>44622.407916666663</v>
      </c>
      <c r="E347" s="80">
        <v>44754</v>
      </c>
      <c r="F347">
        <v>2021</v>
      </c>
      <c r="G347">
        <v>2022</v>
      </c>
      <c r="H347">
        <v>11000</v>
      </c>
      <c r="I347" t="s">
        <v>10</v>
      </c>
    </row>
    <row r="348" spans="1:9">
      <c r="A348" s="80">
        <v>45261</v>
      </c>
      <c r="B348">
        <v>4385323</v>
      </c>
      <c r="C348" t="s">
        <v>949</v>
      </c>
      <c r="D348" s="79">
        <v>44411.49459490741</v>
      </c>
      <c r="E348" s="80">
        <v>44474</v>
      </c>
      <c r="F348">
        <v>2021</v>
      </c>
      <c r="G348">
        <v>2021</v>
      </c>
      <c r="H348">
        <v>11000</v>
      </c>
      <c r="I348" t="s">
        <v>10</v>
      </c>
    </row>
    <row r="349" spans="1:9">
      <c r="A349" s="80">
        <v>45261</v>
      </c>
      <c r="B349">
        <v>4627574</v>
      </c>
      <c r="C349" t="s">
        <v>959</v>
      </c>
      <c r="D349" s="79">
        <v>44721.682615740741</v>
      </c>
      <c r="E349" s="80">
        <v>45120</v>
      </c>
      <c r="F349">
        <v>2022</v>
      </c>
      <c r="G349">
        <v>2023</v>
      </c>
      <c r="H349">
        <v>12500</v>
      </c>
      <c r="I349" t="s">
        <v>14</v>
      </c>
    </row>
    <row r="350" spans="1:9">
      <c r="A350" s="80">
        <v>45261</v>
      </c>
      <c r="B350">
        <v>4720103</v>
      </c>
      <c r="C350" t="s">
        <v>1799</v>
      </c>
      <c r="D350" s="79">
        <v>44842.845416666663</v>
      </c>
      <c r="E350" s="80">
        <v>45223</v>
      </c>
      <c r="F350">
        <v>2022</v>
      </c>
      <c r="G350">
        <v>2023</v>
      </c>
      <c r="H350">
        <v>12000</v>
      </c>
      <c r="I350" t="s">
        <v>9</v>
      </c>
    </row>
    <row r="351" spans="1:9">
      <c r="A351" s="80">
        <v>45261</v>
      </c>
      <c r="B351">
        <v>4882413</v>
      </c>
      <c r="C351" t="s">
        <v>1841</v>
      </c>
      <c r="D351" s="79">
        <v>45027.565393518518</v>
      </c>
      <c r="E351" s="80">
        <v>45271</v>
      </c>
      <c r="F351">
        <v>2022</v>
      </c>
      <c r="G351">
        <v>2023</v>
      </c>
      <c r="H351">
        <v>12000</v>
      </c>
      <c r="I351" t="s">
        <v>9</v>
      </c>
    </row>
    <row r="352" spans="1:9">
      <c r="A352" s="80">
        <v>45261</v>
      </c>
      <c r="B352">
        <v>4827870</v>
      </c>
      <c r="C352" t="s">
        <v>1842</v>
      </c>
      <c r="D352" s="79">
        <v>44967.451354166667</v>
      </c>
      <c r="E352" s="80">
        <v>45260</v>
      </c>
      <c r="F352">
        <v>2022</v>
      </c>
      <c r="G352">
        <v>2023</v>
      </c>
      <c r="H352">
        <v>11000</v>
      </c>
      <c r="I352" t="s">
        <v>10</v>
      </c>
    </row>
    <row r="353" spans="1:9">
      <c r="A353" s="80">
        <v>45261</v>
      </c>
      <c r="B353">
        <v>3613747</v>
      </c>
      <c r="C353" t="s">
        <v>885</v>
      </c>
      <c r="D353" s="79">
        <v>43417.649513888886</v>
      </c>
      <c r="E353" s="80">
        <v>45104</v>
      </c>
      <c r="F353">
        <v>2018</v>
      </c>
      <c r="G353">
        <v>2023</v>
      </c>
      <c r="H353">
        <v>11000</v>
      </c>
      <c r="I353" t="s">
        <v>10</v>
      </c>
    </row>
    <row r="354" spans="1:9">
      <c r="A354" s="80">
        <v>45261</v>
      </c>
      <c r="B354">
        <v>4506923</v>
      </c>
      <c r="C354" t="s">
        <v>967</v>
      </c>
      <c r="D354" s="79">
        <v>44579.635046296295</v>
      </c>
      <c r="E354" s="80">
        <v>45125</v>
      </c>
      <c r="F354">
        <v>2021</v>
      </c>
      <c r="G354">
        <v>2023</v>
      </c>
      <c r="H354">
        <v>11000</v>
      </c>
      <c r="I354" t="s">
        <v>10</v>
      </c>
    </row>
    <row r="355" spans="1:9">
      <c r="A355" s="80">
        <v>45261</v>
      </c>
      <c r="B355">
        <v>4655999</v>
      </c>
      <c r="C355" t="s">
        <v>893</v>
      </c>
      <c r="D355" s="79">
        <v>44757.618391203701</v>
      </c>
      <c r="E355" s="80">
        <v>45014</v>
      </c>
      <c r="F355">
        <v>2022</v>
      </c>
      <c r="G355">
        <v>2022</v>
      </c>
      <c r="H355">
        <v>11000</v>
      </c>
      <c r="I355" t="s">
        <v>10</v>
      </c>
    </row>
    <row r="356" spans="1:9">
      <c r="A356" s="80">
        <v>45261</v>
      </c>
      <c r="B356">
        <v>4345966</v>
      </c>
      <c r="C356" t="s">
        <v>907</v>
      </c>
      <c r="D356" s="79">
        <v>44354.573969907404</v>
      </c>
      <c r="E356" s="80">
        <v>44953</v>
      </c>
      <c r="F356">
        <v>2021</v>
      </c>
      <c r="G356">
        <v>2022</v>
      </c>
      <c r="H356">
        <v>11000</v>
      </c>
      <c r="I356" t="s">
        <v>10</v>
      </c>
    </row>
    <row r="357" spans="1:9">
      <c r="A357" s="80">
        <v>45261</v>
      </c>
      <c r="B357">
        <v>4225771</v>
      </c>
      <c r="C357" t="s">
        <v>909</v>
      </c>
      <c r="D357" s="79">
        <v>44209.481620370374</v>
      </c>
      <c r="E357" s="80">
        <v>44509</v>
      </c>
      <c r="F357">
        <v>2020</v>
      </c>
      <c r="G357">
        <v>2021</v>
      </c>
      <c r="H357">
        <v>11000</v>
      </c>
      <c r="I357" t="s">
        <v>10</v>
      </c>
    </row>
    <row r="358" spans="1:9">
      <c r="A358" s="80">
        <v>45261</v>
      </c>
      <c r="B358">
        <v>4763054</v>
      </c>
      <c r="C358" t="s">
        <v>1843</v>
      </c>
      <c r="D358" s="79">
        <v>44914.590694444443</v>
      </c>
      <c r="E358" s="80">
        <v>45266</v>
      </c>
      <c r="F358">
        <v>2022</v>
      </c>
      <c r="G358">
        <v>2023</v>
      </c>
      <c r="H358">
        <v>11500</v>
      </c>
      <c r="I358" t="s">
        <v>4</v>
      </c>
    </row>
    <row r="359" spans="1:9">
      <c r="A359" s="80">
        <v>45261</v>
      </c>
      <c r="B359">
        <v>4635279</v>
      </c>
      <c r="C359" t="s">
        <v>1844</v>
      </c>
      <c r="D359" s="79">
        <v>44735.616851851853</v>
      </c>
      <c r="E359" s="80">
        <v>45252</v>
      </c>
      <c r="F359">
        <v>2022</v>
      </c>
      <c r="G359">
        <v>2023</v>
      </c>
      <c r="H359">
        <v>11000</v>
      </c>
      <c r="I359" t="s">
        <v>10</v>
      </c>
    </row>
    <row r="360" spans="1:9">
      <c r="A360" s="80">
        <v>45261</v>
      </c>
      <c r="B360">
        <v>5034890</v>
      </c>
      <c r="C360" t="s">
        <v>1800</v>
      </c>
      <c r="D360" s="79">
        <v>45189.552141203705</v>
      </c>
      <c r="E360" s="80">
        <v>45246</v>
      </c>
      <c r="F360">
        <v>2023</v>
      </c>
      <c r="G360">
        <v>2023</v>
      </c>
      <c r="H360">
        <v>12500</v>
      </c>
      <c r="I360" t="s">
        <v>14</v>
      </c>
    </row>
    <row r="361" spans="1:9">
      <c r="A361" s="80">
        <v>45261</v>
      </c>
      <c r="B361">
        <v>4372348</v>
      </c>
      <c r="C361" t="s">
        <v>915</v>
      </c>
      <c r="D361" s="79">
        <v>44390.56517361111</v>
      </c>
      <c r="E361" s="80">
        <v>44910</v>
      </c>
      <c r="F361">
        <v>2021</v>
      </c>
      <c r="G361">
        <v>2022</v>
      </c>
      <c r="H361">
        <v>11000</v>
      </c>
      <c r="I361" t="s">
        <v>10</v>
      </c>
    </row>
    <row r="362" spans="1:9">
      <c r="A362" s="80">
        <v>45261</v>
      </c>
      <c r="B362">
        <v>4212459</v>
      </c>
      <c r="C362" t="s">
        <v>883</v>
      </c>
      <c r="D362" s="79">
        <v>44182.376840277779</v>
      </c>
      <c r="E362" s="80">
        <v>44587</v>
      </c>
      <c r="F362">
        <v>2020</v>
      </c>
      <c r="G362">
        <v>2021</v>
      </c>
      <c r="H362">
        <v>12500</v>
      </c>
      <c r="I362" t="s">
        <v>14</v>
      </c>
    </row>
    <row r="363" spans="1:9">
      <c r="A363" s="80">
        <v>45261</v>
      </c>
      <c r="B363">
        <v>4448378</v>
      </c>
      <c r="C363" t="s">
        <v>913</v>
      </c>
      <c r="D363" s="79">
        <v>44488.484930555554</v>
      </c>
      <c r="E363" s="80">
        <v>45090</v>
      </c>
      <c r="F363">
        <v>2021</v>
      </c>
      <c r="G363">
        <v>2023</v>
      </c>
      <c r="H363">
        <v>11500</v>
      </c>
      <c r="I363" t="s">
        <v>4</v>
      </c>
    </row>
    <row r="364" spans="1:9">
      <c r="A364" s="80">
        <v>45261</v>
      </c>
      <c r="B364">
        <v>4809770</v>
      </c>
      <c r="C364" t="s">
        <v>899</v>
      </c>
      <c r="D364" s="79">
        <v>44949.669456018521</v>
      </c>
      <c r="E364" s="80">
        <v>44959</v>
      </c>
      <c r="F364">
        <v>2022</v>
      </c>
      <c r="G364">
        <v>2022</v>
      </c>
      <c r="H364">
        <v>12500</v>
      </c>
      <c r="I364" t="s">
        <v>14</v>
      </c>
    </row>
    <row r="365" spans="1:9">
      <c r="A365" s="80">
        <v>45261</v>
      </c>
      <c r="B365">
        <v>4579515</v>
      </c>
      <c r="C365" t="s">
        <v>873</v>
      </c>
      <c r="D365" s="79">
        <v>44671.664965277778</v>
      </c>
      <c r="E365" s="80">
        <v>44825</v>
      </c>
      <c r="F365">
        <v>2021</v>
      </c>
      <c r="G365">
        <v>2022</v>
      </c>
      <c r="H365">
        <v>11000</v>
      </c>
      <c r="I365" t="s">
        <v>10</v>
      </c>
    </row>
    <row r="366" spans="1:9">
      <c r="A366" s="80">
        <v>45261</v>
      </c>
      <c r="B366">
        <v>4629057</v>
      </c>
      <c r="C366" t="s">
        <v>869</v>
      </c>
      <c r="D366" s="79">
        <v>44754.430127314816</v>
      </c>
      <c r="E366" s="80">
        <v>44901</v>
      </c>
      <c r="F366">
        <v>2022</v>
      </c>
      <c r="G366">
        <v>2022</v>
      </c>
      <c r="H366">
        <v>11000</v>
      </c>
      <c r="I366" t="s">
        <v>10</v>
      </c>
    </row>
    <row r="367" spans="1:9">
      <c r="A367" s="80">
        <v>45261</v>
      </c>
      <c r="B367">
        <v>4793281</v>
      </c>
      <c r="C367" t="s">
        <v>917</v>
      </c>
      <c r="D367" s="79">
        <v>44936.522835648146</v>
      </c>
      <c r="E367" s="80">
        <v>45034</v>
      </c>
      <c r="F367">
        <v>2022</v>
      </c>
      <c r="G367">
        <v>2022</v>
      </c>
      <c r="H367">
        <v>11000</v>
      </c>
      <c r="I367" t="s">
        <v>10</v>
      </c>
    </row>
    <row r="368" spans="1:9">
      <c r="A368" s="80">
        <v>45261</v>
      </c>
      <c r="B368">
        <v>4429879</v>
      </c>
      <c r="C368" t="s">
        <v>903</v>
      </c>
      <c r="D368" s="79">
        <v>44565.395902777775</v>
      </c>
      <c r="E368" s="80">
        <v>45034</v>
      </c>
      <c r="F368">
        <v>2021</v>
      </c>
      <c r="G368">
        <v>2022</v>
      </c>
      <c r="H368">
        <v>13500</v>
      </c>
      <c r="I368" t="s">
        <v>15</v>
      </c>
    </row>
    <row r="369" spans="1:9">
      <c r="A369" s="80">
        <v>45261</v>
      </c>
      <c r="B369">
        <v>4754687</v>
      </c>
      <c r="C369" t="s">
        <v>911</v>
      </c>
      <c r="D369" s="79">
        <v>44886.660844907405</v>
      </c>
      <c r="E369" s="80">
        <v>45085</v>
      </c>
      <c r="F369">
        <v>2022</v>
      </c>
      <c r="G369">
        <v>2023</v>
      </c>
      <c r="H369">
        <v>11000</v>
      </c>
      <c r="I369" t="s">
        <v>10</v>
      </c>
    </row>
    <row r="370" spans="1:9">
      <c r="A370" s="80">
        <v>45261</v>
      </c>
      <c r="B370">
        <v>4227757</v>
      </c>
      <c r="C370" t="s">
        <v>895</v>
      </c>
      <c r="D370" s="79">
        <v>44207.567430555559</v>
      </c>
      <c r="E370" s="80">
        <v>44916</v>
      </c>
      <c r="F370">
        <v>2020</v>
      </c>
      <c r="G370">
        <v>2022</v>
      </c>
      <c r="H370">
        <v>13500</v>
      </c>
      <c r="I370" t="s">
        <v>15</v>
      </c>
    </row>
    <row r="371" spans="1:9">
      <c r="A371" s="80">
        <v>45261</v>
      </c>
      <c r="B371">
        <v>4595475</v>
      </c>
      <c r="C371" t="s">
        <v>919</v>
      </c>
      <c r="D371" s="79">
        <v>44680.539560185185</v>
      </c>
      <c r="E371" s="80">
        <v>45092</v>
      </c>
      <c r="F371">
        <v>2021</v>
      </c>
      <c r="G371">
        <v>2023</v>
      </c>
      <c r="H371">
        <v>11000</v>
      </c>
      <c r="I371" t="s">
        <v>10</v>
      </c>
    </row>
    <row r="372" spans="1:9">
      <c r="A372" s="80">
        <v>45261</v>
      </c>
      <c r="B372">
        <v>4208497</v>
      </c>
      <c r="C372" t="s">
        <v>891</v>
      </c>
      <c r="D372" s="79">
        <v>44176.523298611108</v>
      </c>
      <c r="E372" s="80">
        <v>44218</v>
      </c>
      <c r="F372">
        <v>2020</v>
      </c>
      <c r="G372">
        <v>2020</v>
      </c>
      <c r="H372">
        <v>18500</v>
      </c>
      <c r="I372" t="s">
        <v>13</v>
      </c>
    </row>
    <row r="373" spans="1:9">
      <c r="A373" s="80">
        <v>45261</v>
      </c>
      <c r="B373">
        <v>4278340</v>
      </c>
      <c r="C373" t="s">
        <v>1845</v>
      </c>
      <c r="D373" s="79">
        <v>44266.428229166668</v>
      </c>
      <c r="E373" s="80">
        <v>45261</v>
      </c>
      <c r="F373">
        <v>2020</v>
      </c>
      <c r="G373">
        <v>2023</v>
      </c>
      <c r="H373">
        <v>12000</v>
      </c>
      <c r="I373" t="s">
        <v>9</v>
      </c>
    </row>
    <row r="374" spans="1:9">
      <c r="A374" s="80">
        <v>45261</v>
      </c>
      <c r="B374">
        <v>4010408</v>
      </c>
      <c r="C374" t="s">
        <v>871</v>
      </c>
      <c r="D374" s="79">
        <v>43894.556990740741</v>
      </c>
      <c r="E374" s="80">
        <v>43896</v>
      </c>
      <c r="F374">
        <v>2019</v>
      </c>
      <c r="G374">
        <v>2019</v>
      </c>
      <c r="H374">
        <v>11000</v>
      </c>
      <c r="I374" t="s">
        <v>10</v>
      </c>
    </row>
    <row r="375" spans="1:9">
      <c r="A375" s="80">
        <v>45261</v>
      </c>
      <c r="B375">
        <v>4432531</v>
      </c>
      <c r="C375" t="s">
        <v>853</v>
      </c>
      <c r="D375" s="79">
        <v>44467.643750000003</v>
      </c>
      <c r="E375" s="80">
        <v>45082</v>
      </c>
      <c r="F375">
        <v>2021</v>
      </c>
      <c r="G375">
        <v>2023</v>
      </c>
      <c r="H375">
        <v>11000</v>
      </c>
      <c r="I375" t="s">
        <v>10</v>
      </c>
    </row>
    <row r="376" spans="1:9">
      <c r="A376" s="80">
        <v>45261</v>
      </c>
      <c r="B376">
        <v>4763999</v>
      </c>
      <c r="C376" t="s">
        <v>859</v>
      </c>
      <c r="D376" s="79">
        <v>44893.585543981484</v>
      </c>
      <c r="E376" s="80">
        <v>44995</v>
      </c>
      <c r="F376">
        <v>2022</v>
      </c>
      <c r="G376">
        <v>2022</v>
      </c>
      <c r="H376">
        <v>11000</v>
      </c>
      <c r="I376" t="s">
        <v>10</v>
      </c>
    </row>
    <row r="377" spans="1:9">
      <c r="A377" s="80">
        <v>45261</v>
      </c>
      <c r="B377">
        <v>4413367</v>
      </c>
      <c r="C377" t="s">
        <v>879</v>
      </c>
      <c r="D377" s="79">
        <v>44441.664594907408</v>
      </c>
      <c r="E377" s="80">
        <v>44907</v>
      </c>
      <c r="F377">
        <v>2021</v>
      </c>
      <c r="G377">
        <v>2022</v>
      </c>
      <c r="H377">
        <v>11000</v>
      </c>
      <c r="I377" t="s">
        <v>10</v>
      </c>
    </row>
    <row r="378" spans="1:9">
      <c r="A378" s="80">
        <v>45261</v>
      </c>
      <c r="B378">
        <v>4654682</v>
      </c>
      <c r="C378" t="s">
        <v>875</v>
      </c>
      <c r="D378" s="79">
        <v>44757.578287037039</v>
      </c>
      <c r="E378" s="80">
        <v>44988</v>
      </c>
      <c r="F378">
        <v>2022</v>
      </c>
      <c r="G378">
        <v>2022</v>
      </c>
      <c r="H378">
        <v>11000</v>
      </c>
      <c r="I378" t="s">
        <v>10</v>
      </c>
    </row>
    <row r="379" spans="1:9">
      <c r="A379" s="80">
        <v>45261</v>
      </c>
      <c r="B379">
        <v>4054671</v>
      </c>
      <c r="C379" t="s">
        <v>881</v>
      </c>
      <c r="D379" s="79">
        <v>43956.502210648148</v>
      </c>
      <c r="E379" s="80">
        <v>44356</v>
      </c>
      <c r="F379">
        <v>2020</v>
      </c>
      <c r="G379">
        <v>2021</v>
      </c>
      <c r="H379">
        <v>11000</v>
      </c>
      <c r="I379" t="s">
        <v>10</v>
      </c>
    </row>
    <row r="380" spans="1:9">
      <c r="A380" s="80">
        <v>45261</v>
      </c>
      <c r="B380">
        <v>4815648</v>
      </c>
      <c r="C380" t="s">
        <v>1678</v>
      </c>
      <c r="D380" s="79">
        <v>44956.382511574076</v>
      </c>
      <c r="E380" s="80">
        <v>45184</v>
      </c>
      <c r="F380">
        <v>2022</v>
      </c>
      <c r="G380">
        <v>2023</v>
      </c>
      <c r="H380">
        <v>11000</v>
      </c>
      <c r="I380" t="s">
        <v>10</v>
      </c>
    </row>
    <row r="381" spans="1:9">
      <c r="A381" s="80">
        <v>45261</v>
      </c>
      <c r="B381">
        <v>4672300</v>
      </c>
      <c r="C381" t="s">
        <v>829</v>
      </c>
      <c r="D381" s="79">
        <v>44853.628599537034</v>
      </c>
      <c r="E381" s="80">
        <v>45082</v>
      </c>
      <c r="F381">
        <v>2022</v>
      </c>
      <c r="G381">
        <v>2023</v>
      </c>
      <c r="H381">
        <v>11000</v>
      </c>
      <c r="I381" t="s">
        <v>10</v>
      </c>
    </row>
    <row r="382" spans="1:9">
      <c r="A382" s="80">
        <v>45261</v>
      </c>
      <c r="B382">
        <v>3903411</v>
      </c>
      <c r="C382" t="s">
        <v>841</v>
      </c>
      <c r="D382" s="79">
        <v>43753.657129629632</v>
      </c>
      <c r="E382" s="80">
        <v>44085</v>
      </c>
      <c r="F382">
        <v>2019</v>
      </c>
      <c r="G382">
        <v>2020</v>
      </c>
      <c r="H382">
        <v>11000</v>
      </c>
      <c r="I382" t="s">
        <v>10</v>
      </c>
    </row>
    <row r="383" spans="1:9">
      <c r="A383" s="80">
        <v>45261</v>
      </c>
      <c r="B383">
        <v>4983613</v>
      </c>
      <c r="C383" t="s">
        <v>843</v>
      </c>
      <c r="D383" s="79">
        <v>45133.607094907406</v>
      </c>
      <c r="E383" s="80">
        <v>45162</v>
      </c>
      <c r="F383">
        <v>2023</v>
      </c>
      <c r="G383">
        <v>2023</v>
      </c>
      <c r="H383">
        <v>11500</v>
      </c>
      <c r="I383" t="s">
        <v>4</v>
      </c>
    </row>
    <row r="384" spans="1:9">
      <c r="A384" s="80">
        <v>45261</v>
      </c>
      <c r="B384">
        <v>4701497</v>
      </c>
      <c r="C384" t="s">
        <v>1676</v>
      </c>
      <c r="D384" s="79">
        <v>44817.355798611112</v>
      </c>
      <c r="E384" s="80">
        <v>45212</v>
      </c>
      <c r="F384">
        <v>2022</v>
      </c>
      <c r="G384">
        <v>2023</v>
      </c>
      <c r="H384">
        <v>18500</v>
      </c>
      <c r="I384" t="s">
        <v>13</v>
      </c>
    </row>
    <row r="385" spans="1:9">
      <c r="A385" s="80">
        <v>45261</v>
      </c>
      <c r="B385">
        <v>4433987</v>
      </c>
      <c r="C385" t="s">
        <v>851</v>
      </c>
      <c r="D385" s="79">
        <v>44468.550682870373</v>
      </c>
      <c r="E385" s="80">
        <v>44673</v>
      </c>
      <c r="F385">
        <v>2021</v>
      </c>
      <c r="G385">
        <v>2021</v>
      </c>
      <c r="H385">
        <v>13500</v>
      </c>
      <c r="I385" t="s">
        <v>15</v>
      </c>
    </row>
    <row r="386" spans="1:9">
      <c r="A386" s="80">
        <v>45261</v>
      </c>
      <c r="B386">
        <v>4315978</v>
      </c>
      <c r="C386" t="s">
        <v>865</v>
      </c>
      <c r="D386" s="79">
        <v>44315.42460648148</v>
      </c>
      <c r="E386" s="80">
        <v>44400</v>
      </c>
      <c r="F386">
        <v>2020</v>
      </c>
      <c r="G386">
        <v>2021</v>
      </c>
      <c r="H386">
        <v>11000</v>
      </c>
      <c r="I386" t="s">
        <v>10</v>
      </c>
    </row>
    <row r="387" spans="1:9">
      <c r="A387" s="80">
        <v>45261</v>
      </c>
      <c r="B387">
        <v>4242991</v>
      </c>
      <c r="C387" t="s">
        <v>845</v>
      </c>
      <c r="D387" s="79">
        <v>44224.475937499999</v>
      </c>
      <c r="E387" s="80">
        <v>44389</v>
      </c>
      <c r="F387">
        <v>2020</v>
      </c>
      <c r="G387">
        <v>2021</v>
      </c>
      <c r="H387">
        <v>12000</v>
      </c>
      <c r="I387" t="s">
        <v>9</v>
      </c>
    </row>
    <row r="388" spans="1:9">
      <c r="A388" s="80">
        <v>45261</v>
      </c>
      <c r="B388">
        <v>4479405</v>
      </c>
      <c r="C388" t="s">
        <v>847</v>
      </c>
      <c r="D388" s="79">
        <v>44525.622129629628</v>
      </c>
      <c r="E388" s="80">
        <v>44677</v>
      </c>
      <c r="F388">
        <v>2021</v>
      </c>
      <c r="G388">
        <v>2021</v>
      </c>
      <c r="H388">
        <v>18500</v>
      </c>
      <c r="I388" t="s">
        <v>13</v>
      </c>
    </row>
    <row r="389" spans="1:9">
      <c r="A389" s="80">
        <v>45261</v>
      </c>
      <c r="B389">
        <v>4559778</v>
      </c>
      <c r="C389" t="s">
        <v>849</v>
      </c>
      <c r="D389" s="79">
        <v>44636.56</v>
      </c>
      <c r="E389" s="80">
        <v>45149</v>
      </c>
      <c r="F389">
        <v>2021</v>
      </c>
      <c r="G389">
        <v>2023</v>
      </c>
      <c r="H389">
        <v>12000</v>
      </c>
      <c r="I389" t="s">
        <v>9</v>
      </c>
    </row>
    <row r="390" spans="1:9">
      <c r="A390" s="80">
        <v>45261</v>
      </c>
      <c r="B390">
        <v>4417047</v>
      </c>
      <c r="C390" t="s">
        <v>877</v>
      </c>
      <c r="D390" s="79">
        <v>44454.412604166668</v>
      </c>
      <c r="E390" s="80">
        <v>44728</v>
      </c>
      <c r="F390">
        <v>2021</v>
      </c>
      <c r="G390">
        <v>2022</v>
      </c>
      <c r="H390">
        <v>11000</v>
      </c>
      <c r="I390" t="s">
        <v>10</v>
      </c>
    </row>
    <row r="391" spans="1:9">
      <c r="A391" s="80">
        <v>45261</v>
      </c>
      <c r="B391">
        <v>4618407</v>
      </c>
      <c r="C391" t="s">
        <v>831</v>
      </c>
      <c r="D391" s="79">
        <v>44712.472511574073</v>
      </c>
      <c r="E391" s="80">
        <v>45117</v>
      </c>
      <c r="F391">
        <v>2022</v>
      </c>
      <c r="G391">
        <v>2023</v>
      </c>
      <c r="H391">
        <v>11000</v>
      </c>
      <c r="I391" t="s">
        <v>10</v>
      </c>
    </row>
    <row r="392" spans="1:9">
      <c r="A392" s="80">
        <v>45261</v>
      </c>
      <c r="B392">
        <v>4636364</v>
      </c>
      <c r="C392" t="s">
        <v>867</v>
      </c>
      <c r="D392" s="79">
        <v>44734.573935185188</v>
      </c>
      <c r="E392" s="80">
        <v>44918</v>
      </c>
      <c r="F392">
        <v>2022</v>
      </c>
      <c r="G392">
        <v>2022</v>
      </c>
      <c r="H392">
        <v>11000</v>
      </c>
      <c r="I392" t="s">
        <v>10</v>
      </c>
    </row>
    <row r="393" spans="1:9">
      <c r="A393" s="80">
        <v>45261</v>
      </c>
      <c r="B393">
        <v>4130004</v>
      </c>
      <c r="C393" t="s">
        <v>855</v>
      </c>
      <c r="D393" s="79">
        <v>44082.357615740744</v>
      </c>
      <c r="E393" s="80">
        <v>45099</v>
      </c>
      <c r="F393">
        <v>2020</v>
      </c>
      <c r="G393">
        <v>2023</v>
      </c>
      <c r="H393">
        <v>11000</v>
      </c>
      <c r="I393" t="s">
        <v>10</v>
      </c>
    </row>
    <row r="394" spans="1:9">
      <c r="A394" s="80">
        <v>45261</v>
      </c>
      <c r="B394">
        <v>4296221</v>
      </c>
      <c r="C394" t="s">
        <v>814</v>
      </c>
      <c r="D394" s="79">
        <v>44428.656076388892</v>
      </c>
      <c r="E394" s="80">
        <v>44806</v>
      </c>
      <c r="F394">
        <v>2021</v>
      </c>
      <c r="G394">
        <v>2022</v>
      </c>
      <c r="H394">
        <v>12000</v>
      </c>
      <c r="I394" t="s">
        <v>9</v>
      </c>
    </row>
    <row r="395" spans="1:9">
      <c r="A395" s="80">
        <v>45261</v>
      </c>
      <c r="B395">
        <v>4703174</v>
      </c>
      <c r="C395" t="s">
        <v>1680</v>
      </c>
      <c r="D395" s="79">
        <v>44818.485023148147</v>
      </c>
      <c r="E395" s="80">
        <v>45196</v>
      </c>
      <c r="F395">
        <v>2022</v>
      </c>
      <c r="G395">
        <v>2023</v>
      </c>
      <c r="H395">
        <v>11000</v>
      </c>
      <c r="I395" t="s">
        <v>10</v>
      </c>
    </row>
    <row r="396" spans="1:9">
      <c r="A396" s="80">
        <v>45261</v>
      </c>
      <c r="B396">
        <v>4813502</v>
      </c>
      <c r="C396" t="s">
        <v>810</v>
      </c>
      <c r="D396" s="79">
        <v>45008.512384259258</v>
      </c>
      <c r="E396" s="80">
        <v>45107</v>
      </c>
      <c r="F396">
        <v>2022</v>
      </c>
      <c r="G396">
        <v>2023</v>
      </c>
      <c r="H396">
        <v>11000</v>
      </c>
      <c r="I396" t="s">
        <v>10</v>
      </c>
    </row>
    <row r="397" spans="1:9">
      <c r="A397" s="80">
        <v>45261</v>
      </c>
      <c r="B397">
        <v>4624411</v>
      </c>
      <c r="C397" t="s">
        <v>768</v>
      </c>
      <c r="D397" s="79">
        <v>44719.427916666667</v>
      </c>
      <c r="E397" s="80">
        <v>45036</v>
      </c>
      <c r="F397">
        <v>2022</v>
      </c>
      <c r="G397">
        <v>2022</v>
      </c>
      <c r="H397">
        <v>12000</v>
      </c>
      <c r="I397" t="s">
        <v>9</v>
      </c>
    </row>
    <row r="398" spans="1:9">
      <c r="A398" s="80">
        <v>45261</v>
      </c>
      <c r="B398">
        <v>4636931</v>
      </c>
      <c r="C398" t="s">
        <v>766</v>
      </c>
      <c r="D398" s="79">
        <v>44734.350844907407</v>
      </c>
      <c r="E398" s="80">
        <v>45153</v>
      </c>
      <c r="F398">
        <v>2022</v>
      </c>
      <c r="G398">
        <v>2023</v>
      </c>
      <c r="H398">
        <v>12000</v>
      </c>
      <c r="I398" t="s">
        <v>9</v>
      </c>
    </row>
    <row r="399" spans="1:9">
      <c r="A399" s="80">
        <v>45261</v>
      </c>
      <c r="B399">
        <v>4154013</v>
      </c>
      <c r="C399" t="s">
        <v>816</v>
      </c>
      <c r="D399" s="79">
        <v>44111.478900462964</v>
      </c>
      <c r="E399" s="80">
        <v>44705</v>
      </c>
      <c r="F399">
        <v>2020</v>
      </c>
      <c r="G399">
        <v>2022</v>
      </c>
      <c r="H399">
        <v>18500</v>
      </c>
      <c r="I399" t="s">
        <v>13</v>
      </c>
    </row>
    <row r="400" spans="1:9">
      <c r="A400" s="80">
        <v>45261</v>
      </c>
      <c r="B400">
        <v>4719181</v>
      </c>
      <c r="C400" t="s">
        <v>1846</v>
      </c>
      <c r="D400" s="79">
        <v>44840.583310185182</v>
      </c>
      <c r="E400" s="80">
        <v>45253</v>
      </c>
      <c r="F400">
        <v>2022</v>
      </c>
      <c r="G400">
        <v>2023</v>
      </c>
      <c r="H400">
        <v>11000</v>
      </c>
      <c r="I400" t="s">
        <v>10</v>
      </c>
    </row>
    <row r="401" spans="1:9">
      <c r="A401" s="80">
        <v>45261</v>
      </c>
      <c r="B401">
        <v>4492928</v>
      </c>
      <c r="C401" t="s">
        <v>820</v>
      </c>
      <c r="D401" s="79">
        <v>44617.585625</v>
      </c>
      <c r="E401" s="80">
        <v>45076</v>
      </c>
      <c r="F401">
        <v>2021</v>
      </c>
      <c r="G401">
        <v>2023</v>
      </c>
      <c r="H401">
        <v>14000</v>
      </c>
      <c r="I401" t="s">
        <v>12</v>
      </c>
    </row>
    <row r="402" spans="1:9">
      <c r="A402" s="80">
        <v>45261</v>
      </c>
      <c r="B402">
        <v>4568102</v>
      </c>
      <c r="C402" t="s">
        <v>798</v>
      </c>
      <c r="D402" s="79">
        <v>44644.552858796298</v>
      </c>
      <c r="E402" s="80">
        <v>44886</v>
      </c>
      <c r="F402">
        <v>2021</v>
      </c>
      <c r="G402">
        <v>2022</v>
      </c>
      <c r="H402">
        <v>18500</v>
      </c>
      <c r="I402" t="s">
        <v>13</v>
      </c>
    </row>
    <row r="403" spans="1:9">
      <c r="A403" s="80">
        <v>45261</v>
      </c>
      <c r="B403">
        <v>4058742</v>
      </c>
      <c r="C403" t="s">
        <v>818</v>
      </c>
      <c r="D403" s="79">
        <v>44039.584560185183</v>
      </c>
      <c r="E403" s="80">
        <v>44447</v>
      </c>
      <c r="F403">
        <v>2020</v>
      </c>
      <c r="G403">
        <v>2021</v>
      </c>
      <c r="H403">
        <v>11000</v>
      </c>
      <c r="I403" t="s">
        <v>10</v>
      </c>
    </row>
    <row r="404" spans="1:9">
      <c r="A404" s="80">
        <v>45261</v>
      </c>
      <c r="B404">
        <v>4774457</v>
      </c>
      <c r="C404" t="s">
        <v>764</v>
      </c>
      <c r="D404" s="79">
        <v>44904.52715277778</v>
      </c>
      <c r="E404" s="80">
        <v>44980</v>
      </c>
      <c r="F404">
        <v>2022</v>
      </c>
      <c r="G404">
        <v>2022</v>
      </c>
      <c r="H404">
        <v>18500</v>
      </c>
      <c r="I404" t="s">
        <v>13</v>
      </c>
    </row>
    <row r="405" spans="1:9">
      <c r="A405" s="80">
        <v>45261</v>
      </c>
      <c r="B405">
        <v>4430020</v>
      </c>
      <c r="C405" t="s">
        <v>794</v>
      </c>
      <c r="D405" s="79">
        <v>44466.563414351855</v>
      </c>
      <c r="E405" s="80">
        <v>44727</v>
      </c>
      <c r="F405">
        <v>2021</v>
      </c>
      <c r="G405">
        <v>2022</v>
      </c>
      <c r="H405">
        <v>18500</v>
      </c>
      <c r="I405" t="s">
        <v>13</v>
      </c>
    </row>
    <row r="406" spans="1:9">
      <c r="A406" s="80">
        <v>45261</v>
      </c>
      <c r="B406">
        <v>5014059</v>
      </c>
      <c r="C406" t="s">
        <v>1801</v>
      </c>
      <c r="D406" s="79">
        <v>45162.469664351855</v>
      </c>
      <c r="E406" s="80">
        <v>45232</v>
      </c>
      <c r="F406">
        <v>2023</v>
      </c>
      <c r="G406">
        <v>2023</v>
      </c>
      <c r="H406">
        <v>18500</v>
      </c>
      <c r="I406" t="s">
        <v>13</v>
      </c>
    </row>
    <row r="407" spans="1:9">
      <c r="A407" s="80">
        <v>45261</v>
      </c>
      <c r="B407">
        <v>4499316</v>
      </c>
      <c r="C407" t="s">
        <v>792</v>
      </c>
      <c r="D407" s="79">
        <v>44553.41810185185</v>
      </c>
      <c r="E407" s="80">
        <v>45142</v>
      </c>
      <c r="F407">
        <v>2021</v>
      </c>
      <c r="G407">
        <v>2023</v>
      </c>
      <c r="H407">
        <v>11000</v>
      </c>
      <c r="I407" t="s">
        <v>10</v>
      </c>
    </row>
    <row r="408" spans="1:9">
      <c r="A408" s="80">
        <v>45261</v>
      </c>
      <c r="B408">
        <v>4725133</v>
      </c>
      <c r="C408" t="s">
        <v>796</v>
      </c>
      <c r="D408" s="79">
        <v>44846.503009259257</v>
      </c>
      <c r="E408" s="80">
        <v>44965</v>
      </c>
      <c r="F408">
        <v>2022</v>
      </c>
      <c r="G408">
        <v>2022</v>
      </c>
      <c r="H408">
        <v>11000</v>
      </c>
      <c r="I408" t="s">
        <v>10</v>
      </c>
    </row>
    <row r="409" spans="1:9">
      <c r="A409" s="80">
        <v>45261</v>
      </c>
      <c r="B409">
        <v>3998799</v>
      </c>
      <c r="C409" t="s">
        <v>806</v>
      </c>
      <c r="D409" s="79">
        <v>43871.499826388892</v>
      </c>
      <c r="E409" s="80">
        <v>44292</v>
      </c>
      <c r="F409">
        <v>2019</v>
      </c>
      <c r="G409">
        <v>2020</v>
      </c>
      <c r="H409">
        <v>11000</v>
      </c>
      <c r="I409" t="s">
        <v>10</v>
      </c>
    </row>
    <row r="410" spans="1:9">
      <c r="A410" s="80">
        <v>45261</v>
      </c>
      <c r="B410">
        <v>4056872</v>
      </c>
      <c r="C410" t="s">
        <v>785</v>
      </c>
      <c r="D410" s="79">
        <v>43959.536666666667</v>
      </c>
      <c r="E410" s="80">
        <v>44960</v>
      </c>
      <c r="F410">
        <v>2020</v>
      </c>
      <c r="G410">
        <v>2022</v>
      </c>
      <c r="H410">
        <v>14000</v>
      </c>
      <c r="I410" t="s">
        <v>12</v>
      </c>
    </row>
    <row r="411" spans="1:9">
      <c r="A411" s="80">
        <v>45261</v>
      </c>
      <c r="B411">
        <v>4443064</v>
      </c>
      <c r="C411" t="s">
        <v>824</v>
      </c>
      <c r="D411" s="79">
        <v>44481.718946759262</v>
      </c>
      <c r="E411" s="80">
        <v>44866</v>
      </c>
      <c r="F411">
        <v>2021</v>
      </c>
      <c r="G411">
        <v>2022</v>
      </c>
      <c r="H411">
        <v>13500</v>
      </c>
      <c r="I411" t="s">
        <v>15</v>
      </c>
    </row>
    <row r="412" spans="1:9">
      <c r="A412" s="80">
        <v>45261</v>
      </c>
      <c r="B412">
        <v>4562349</v>
      </c>
      <c r="C412" t="s">
        <v>770</v>
      </c>
      <c r="D412" s="79">
        <v>44672.442557870374</v>
      </c>
      <c r="E412" s="80">
        <v>44910</v>
      </c>
      <c r="F412">
        <v>2021</v>
      </c>
      <c r="G412">
        <v>2022</v>
      </c>
      <c r="H412">
        <v>11000</v>
      </c>
      <c r="I412" t="s">
        <v>10</v>
      </c>
    </row>
    <row r="413" spans="1:9">
      <c r="A413" s="80">
        <v>45261</v>
      </c>
      <c r="B413">
        <v>4820971</v>
      </c>
      <c r="C413" t="s">
        <v>777</v>
      </c>
      <c r="D413" s="79">
        <v>44965.588275462964</v>
      </c>
      <c r="E413" s="80">
        <v>45079</v>
      </c>
      <c r="F413">
        <v>2022</v>
      </c>
      <c r="G413">
        <v>2023</v>
      </c>
      <c r="H413">
        <v>12000</v>
      </c>
      <c r="I413" t="s">
        <v>9</v>
      </c>
    </row>
    <row r="414" spans="1:9">
      <c r="A414" s="80">
        <v>45261</v>
      </c>
      <c r="B414">
        <v>4750748</v>
      </c>
      <c r="C414" t="s">
        <v>786</v>
      </c>
      <c r="D414" s="79">
        <v>44889.56554398148</v>
      </c>
      <c r="E414" s="80">
        <v>44978</v>
      </c>
      <c r="F414">
        <v>2022</v>
      </c>
      <c r="G414">
        <v>2022</v>
      </c>
      <c r="H414">
        <v>11000</v>
      </c>
      <c r="I414" t="s">
        <v>10</v>
      </c>
    </row>
    <row r="415" spans="1:9">
      <c r="A415" s="80">
        <v>45261</v>
      </c>
      <c r="B415">
        <v>3078800</v>
      </c>
      <c r="C415" t="s">
        <v>808</v>
      </c>
      <c r="D415" s="79">
        <v>42762.450821759259</v>
      </c>
      <c r="E415" s="80">
        <v>43319</v>
      </c>
      <c r="F415">
        <v>2016</v>
      </c>
      <c r="G415">
        <v>2018</v>
      </c>
      <c r="H415">
        <v>11000</v>
      </c>
      <c r="I415" t="s">
        <v>10</v>
      </c>
    </row>
    <row r="416" spans="1:9">
      <c r="A416" s="80">
        <v>45261</v>
      </c>
      <c r="B416">
        <v>4095963</v>
      </c>
      <c r="C416" t="s">
        <v>779</v>
      </c>
      <c r="D416" s="79">
        <v>44034.594490740739</v>
      </c>
      <c r="E416" s="80">
        <v>44082</v>
      </c>
      <c r="F416">
        <v>2020</v>
      </c>
      <c r="G416">
        <v>2020</v>
      </c>
      <c r="H416">
        <v>11000</v>
      </c>
      <c r="I416" t="s">
        <v>10</v>
      </c>
    </row>
    <row r="417" spans="1:9">
      <c r="A417" s="80">
        <v>45261</v>
      </c>
      <c r="B417">
        <v>4727852</v>
      </c>
      <c r="C417" t="s">
        <v>781</v>
      </c>
      <c r="D417" s="79">
        <v>44848.596342592595</v>
      </c>
      <c r="E417" s="80">
        <v>44855</v>
      </c>
      <c r="F417">
        <v>2022</v>
      </c>
      <c r="G417">
        <v>2022</v>
      </c>
      <c r="H417">
        <v>12500</v>
      </c>
      <c r="I417" t="s">
        <v>14</v>
      </c>
    </row>
    <row r="418" spans="1:9">
      <c r="A418" s="80">
        <v>45261</v>
      </c>
      <c r="B418">
        <v>4934438</v>
      </c>
      <c r="C418" t="s">
        <v>788</v>
      </c>
      <c r="D418" s="79">
        <v>45083.551874999997</v>
      </c>
      <c r="E418" s="80">
        <v>45120</v>
      </c>
      <c r="F418">
        <v>2023</v>
      </c>
      <c r="G418">
        <v>2023</v>
      </c>
      <c r="H418">
        <v>13000</v>
      </c>
      <c r="I418" t="s">
        <v>2</v>
      </c>
    </row>
    <row r="419" spans="1:9">
      <c r="A419" s="80">
        <v>45261</v>
      </c>
      <c r="B419">
        <v>4237069</v>
      </c>
      <c r="C419" t="s">
        <v>804</v>
      </c>
      <c r="D419" s="79">
        <v>44235.486168981479</v>
      </c>
      <c r="E419" s="80">
        <v>44816</v>
      </c>
      <c r="F419">
        <v>2020</v>
      </c>
      <c r="G419">
        <v>2022</v>
      </c>
      <c r="H419">
        <v>11000</v>
      </c>
      <c r="I419" t="s">
        <v>10</v>
      </c>
    </row>
    <row r="420" spans="1:9">
      <c r="A420" s="80">
        <v>45261</v>
      </c>
      <c r="B420">
        <v>4448407</v>
      </c>
      <c r="C420" t="s">
        <v>822</v>
      </c>
      <c r="D420" s="79">
        <v>44490.540844907409</v>
      </c>
      <c r="E420" s="80">
        <v>44867</v>
      </c>
      <c r="F420">
        <v>2021</v>
      </c>
      <c r="G420">
        <v>2022</v>
      </c>
      <c r="H420">
        <v>11000</v>
      </c>
      <c r="I420" t="s">
        <v>10</v>
      </c>
    </row>
    <row r="421" spans="1:9">
      <c r="A421" s="80">
        <v>45261</v>
      </c>
      <c r="B421">
        <v>4412803</v>
      </c>
      <c r="C421" t="s">
        <v>772</v>
      </c>
      <c r="D421" s="79">
        <v>44441.427881944444</v>
      </c>
      <c r="E421" s="80">
        <v>44707</v>
      </c>
      <c r="F421">
        <v>2021</v>
      </c>
      <c r="G421">
        <v>2022</v>
      </c>
      <c r="H421">
        <v>11000</v>
      </c>
      <c r="I421" t="s">
        <v>10</v>
      </c>
    </row>
    <row r="422" spans="1:9">
      <c r="A422" s="80">
        <v>45261</v>
      </c>
      <c r="B422">
        <v>4355170</v>
      </c>
      <c r="C422" t="s">
        <v>802</v>
      </c>
      <c r="D422" s="79">
        <v>44372.543692129628</v>
      </c>
      <c r="E422" s="80">
        <v>44826</v>
      </c>
      <c r="F422">
        <v>2021</v>
      </c>
      <c r="G422">
        <v>2022</v>
      </c>
      <c r="H422">
        <v>11000</v>
      </c>
      <c r="I422" t="s">
        <v>10</v>
      </c>
    </row>
    <row r="423" spans="1:9">
      <c r="A423" s="80">
        <v>45261</v>
      </c>
      <c r="B423">
        <v>4462145</v>
      </c>
      <c r="C423" t="s">
        <v>800</v>
      </c>
      <c r="D423" s="79">
        <v>44508.462442129632</v>
      </c>
      <c r="E423" s="80">
        <v>44981</v>
      </c>
      <c r="F423">
        <v>2021</v>
      </c>
      <c r="G423">
        <v>2022</v>
      </c>
      <c r="H423">
        <v>11000</v>
      </c>
      <c r="I423" t="s">
        <v>10</v>
      </c>
    </row>
    <row r="424" spans="1:9">
      <c r="A424" s="80">
        <v>45261</v>
      </c>
      <c r="B424">
        <v>4597461</v>
      </c>
      <c r="C424" t="s">
        <v>744</v>
      </c>
      <c r="D424" s="79">
        <v>44802.457013888888</v>
      </c>
      <c r="E424" s="80">
        <v>44973</v>
      </c>
      <c r="F424">
        <v>2022</v>
      </c>
      <c r="G424">
        <v>2022</v>
      </c>
      <c r="H424">
        <v>18500</v>
      </c>
      <c r="I424" t="s">
        <v>13</v>
      </c>
    </row>
    <row r="425" spans="1:9">
      <c r="A425" s="80">
        <v>45261</v>
      </c>
      <c r="B425">
        <v>4487277</v>
      </c>
      <c r="C425" t="s">
        <v>1802</v>
      </c>
      <c r="D425" s="79">
        <v>44546.538969907408</v>
      </c>
      <c r="E425" s="80">
        <v>45240</v>
      </c>
      <c r="F425">
        <v>2021</v>
      </c>
      <c r="G425">
        <v>2023</v>
      </c>
      <c r="H425">
        <v>12000</v>
      </c>
      <c r="I425" t="s">
        <v>9</v>
      </c>
    </row>
    <row r="426" spans="1:9">
      <c r="A426" s="80">
        <v>45261</v>
      </c>
      <c r="B426">
        <v>4850949</v>
      </c>
      <c r="C426" t="s">
        <v>1682</v>
      </c>
      <c r="D426" s="79">
        <v>45009.617152777777</v>
      </c>
      <c r="E426" s="80">
        <v>45187</v>
      </c>
      <c r="F426">
        <v>2022</v>
      </c>
      <c r="G426">
        <v>2023</v>
      </c>
      <c r="H426">
        <v>11000</v>
      </c>
      <c r="I426" t="s">
        <v>10</v>
      </c>
    </row>
    <row r="427" spans="1:9">
      <c r="A427" s="80">
        <v>45261</v>
      </c>
      <c r="B427">
        <v>4272094</v>
      </c>
      <c r="C427" t="s">
        <v>718</v>
      </c>
      <c r="D427" s="79">
        <v>44295.68540509259</v>
      </c>
      <c r="E427" s="80">
        <v>44357</v>
      </c>
      <c r="F427">
        <v>2020</v>
      </c>
      <c r="G427">
        <v>2021</v>
      </c>
      <c r="H427">
        <v>11000</v>
      </c>
      <c r="I427" t="s">
        <v>10</v>
      </c>
    </row>
    <row r="428" spans="1:9">
      <c r="A428" s="80">
        <v>45261</v>
      </c>
      <c r="B428">
        <v>4413837</v>
      </c>
      <c r="C428" t="s">
        <v>1803</v>
      </c>
      <c r="D428" s="79">
        <v>44473.449918981481</v>
      </c>
      <c r="E428" s="80">
        <v>45223</v>
      </c>
      <c r="F428">
        <v>2021</v>
      </c>
      <c r="G428">
        <v>2023</v>
      </c>
      <c r="H428">
        <v>11000</v>
      </c>
      <c r="I428" t="s">
        <v>10</v>
      </c>
    </row>
    <row r="429" spans="1:9">
      <c r="A429" s="80">
        <v>45261</v>
      </c>
      <c r="B429">
        <v>4197795</v>
      </c>
      <c r="C429" t="s">
        <v>728</v>
      </c>
      <c r="D429" s="79">
        <v>44165.466516203705</v>
      </c>
      <c r="E429" s="80">
        <v>44721</v>
      </c>
      <c r="F429">
        <v>2020</v>
      </c>
      <c r="G429">
        <v>2022</v>
      </c>
      <c r="H429">
        <v>14000</v>
      </c>
      <c r="I429" t="s">
        <v>12</v>
      </c>
    </row>
    <row r="430" spans="1:9">
      <c r="A430" s="80">
        <v>45261</v>
      </c>
      <c r="B430">
        <v>4501686</v>
      </c>
      <c r="C430" t="s">
        <v>754</v>
      </c>
      <c r="D430" s="79">
        <v>44560.400497685187</v>
      </c>
      <c r="E430" s="80">
        <v>45160</v>
      </c>
      <c r="F430">
        <v>2021</v>
      </c>
      <c r="G430">
        <v>2023</v>
      </c>
      <c r="H430">
        <v>11000</v>
      </c>
      <c r="I430" t="s">
        <v>10</v>
      </c>
    </row>
    <row r="431" spans="1:9">
      <c r="A431" s="80">
        <v>45261</v>
      </c>
      <c r="B431">
        <v>4581906</v>
      </c>
      <c r="C431" t="s">
        <v>750</v>
      </c>
      <c r="D431" s="79">
        <v>44662.647696759261</v>
      </c>
      <c r="E431" s="80">
        <v>45128</v>
      </c>
      <c r="F431">
        <v>2021</v>
      </c>
      <c r="G431">
        <v>2023</v>
      </c>
      <c r="H431">
        <v>11500</v>
      </c>
      <c r="I431" t="s">
        <v>4</v>
      </c>
    </row>
    <row r="432" spans="1:9">
      <c r="A432" s="80">
        <v>45261</v>
      </c>
      <c r="B432">
        <v>4776005</v>
      </c>
      <c r="C432" t="s">
        <v>724</v>
      </c>
      <c r="D432" s="79">
        <v>44908.378599537034</v>
      </c>
      <c r="E432" s="80">
        <v>45058</v>
      </c>
      <c r="F432">
        <v>2022</v>
      </c>
      <c r="G432">
        <v>2023</v>
      </c>
      <c r="H432">
        <v>12000</v>
      </c>
      <c r="I432" t="s">
        <v>9</v>
      </c>
    </row>
    <row r="433" spans="1:9">
      <c r="A433" s="80">
        <v>45261</v>
      </c>
      <c r="B433">
        <v>4752702</v>
      </c>
      <c r="C433" t="s">
        <v>742</v>
      </c>
      <c r="D433" s="79">
        <v>44907.424976851849</v>
      </c>
      <c r="E433" s="80">
        <v>45120</v>
      </c>
      <c r="F433">
        <v>2022</v>
      </c>
      <c r="G433">
        <v>2023</v>
      </c>
      <c r="H433">
        <v>12000</v>
      </c>
      <c r="I433" t="s">
        <v>9</v>
      </c>
    </row>
    <row r="434" spans="1:9">
      <c r="A434" s="80">
        <v>45261</v>
      </c>
      <c r="B434">
        <v>4742800</v>
      </c>
      <c r="C434" t="s">
        <v>1804</v>
      </c>
      <c r="D434" s="79">
        <v>44866.800625000003</v>
      </c>
      <c r="E434" s="80">
        <v>45204</v>
      </c>
      <c r="F434">
        <v>2022</v>
      </c>
      <c r="G434">
        <v>2023</v>
      </c>
      <c r="H434">
        <v>12500</v>
      </c>
      <c r="I434" t="s">
        <v>14</v>
      </c>
    </row>
    <row r="435" spans="1:9">
      <c r="A435" s="80">
        <v>45261</v>
      </c>
      <c r="B435">
        <v>4562344</v>
      </c>
      <c r="C435" t="s">
        <v>726</v>
      </c>
      <c r="D435" s="79">
        <v>44806.521990740737</v>
      </c>
      <c r="E435" s="80">
        <v>45055</v>
      </c>
      <c r="F435">
        <v>2022</v>
      </c>
      <c r="G435">
        <v>2023</v>
      </c>
      <c r="H435">
        <v>11000</v>
      </c>
      <c r="I435" t="s">
        <v>10</v>
      </c>
    </row>
    <row r="436" spans="1:9">
      <c r="A436" s="80">
        <v>45261</v>
      </c>
      <c r="B436">
        <v>4160659</v>
      </c>
      <c r="C436" t="s">
        <v>722</v>
      </c>
      <c r="D436" s="79">
        <v>44169.373842592591</v>
      </c>
      <c r="E436" s="80">
        <v>44426</v>
      </c>
      <c r="F436">
        <v>2020</v>
      </c>
      <c r="G436">
        <v>2021</v>
      </c>
      <c r="H436">
        <v>11000</v>
      </c>
      <c r="I436" t="s">
        <v>10</v>
      </c>
    </row>
    <row r="437" spans="1:9">
      <c r="A437" s="80">
        <v>45261</v>
      </c>
      <c r="B437">
        <v>4594543</v>
      </c>
      <c r="C437" t="s">
        <v>758</v>
      </c>
      <c r="D437" s="79">
        <v>44680.484571759262</v>
      </c>
      <c r="E437" s="80">
        <v>45120</v>
      </c>
      <c r="F437">
        <v>2021</v>
      </c>
      <c r="G437">
        <v>2023</v>
      </c>
      <c r="H437">
        <v>11000</v>
      </c>
      <c r="I437" t="s">
        <v>10</v>
      </c>
    </row>
    <row r="438" spans="1:9">
      <c r="A438" s="80">
        <v>45261</v>
      </c>
      <c r="B438">
        <v>4877243</v>
      </c>
      <c r="C438" t="s">
        <v>1847</v>
      </c>
      <c r="D438" s="79">
        <v>45034.431701388887</v>
      </c>
      <c r="E438" s="80">
        <v>45271</v>
      </c>
      <c r="F438">
        <v>2022</v>
      </c>
      <c r="G438">
        <v>2023</v>
      </c>
      <c r="H438">
        <v>12000</v>
      </c>
      <c r="I438" t="s">
        <v>9</v>
      </c>
    </row>
    <row r="439" spans="1:9">
      <c r="A439" s="80">
        <v>45261</v>
      </c>
      <c r="B439">
        <v>4260213</v>
      </c>
      <c r="C439" t="s">
        <v>736</v>
      </c>
      <c r="D439" s="79">
        <v>44245.631840277776</v>
      </c>
      <c r="E439" s="80">
        <v>44650</v>
      </c>
      <c r="F439">
        <v>2020</v>
      </c>
      <c r="G439">
        <v>2021</v>
      </c>
      <c r="H439">
        <v>11000</v>
      </c>
      <c r="I439" t="s">
        <v>10</v>
      </c>
    </row>
    <row r="440" spans="1:9">
      <c r="A440" s="80">
        <v>45261</v>
      </c>
      <c r="B440">
        <v>4894765</v>
      </c>
      <c r="C440" t="s">
        <v>1848</v>
      </c>
      <c r="D440" s="79">
        <v>45041.382696759261</v>
      </c>
      <c r="E440" s="80">
        <v>45257</v>
      </c>
      <c r="F440">
        <v>2022</v>
      </c>
      <c r="G440">
        <v>2023</v>
      </c>
      <c r="H440">
        <v>11000</v>
      </c>
      <c r="I440" t="s">
        <v>10</v>
      </c>
    </row>
    <row r="441" spans="1:9">
      <c r="A441" s="80">
        <v>45261</v>
      </c>
      <c r="B441">
        <v>4207719</v>
      </c>
      <c r="C441" t="s">
        <v>720</v>
      </c>
      <c r="D441" s="79">
        <v>44182.378425925926</v>
      </c>
      <c r="E441" s="80">
        <v>44973</v>
      </c>
      <c r="F441">
        <v>2020</v>
      </c>
      <c r="G441">
        <v>2022</v>
      </c>
      <c r="H441">
        <v>12500</v>
      </c>
      <c r="I441" t="s">
        <v>14</v>
      </c>
    </row>
    <row r="442" spans="1:9">
      <c r="A442" s="80">
        <v>45261</v>
      </c>
      <c r="B442">
        <v>4530290</v>
      </c>
      <c r="C442" t="s">
        <v>752</v>
      </c>
      <c r="D442" s="79">
        <v>44596.360567129632</v>
      </c>
      <c r="E442" s="80">
        <v>45121</v>
      </c>
      <c r="F442">
        <v>2021</v>
      </c>
      <c r="G442">
        <v>2023</v>
      </c>
      <c r="H442">
        <v>12000</v>
      </c>
      <c r="I442" t="s">
        <v>9</v>
      </c>
    </row>
    <row r="443" spans="1:9">
      <c r="A443" s="80">
        <v>45261</v>
      </c>
      <c r="B443">
        <v>4984947</v>
      </c>
      <c r="C443" t="s">
        <v>1805</v>
      </c>
      <c r="D443" s="79">
        <v>45134.462071759262</v>
      </c>
      <c r="E443" s="80">
        <v>45224</v>
      </c>
      <c r="F443">
        <v>2023</v>
      </c>
      <c r="G443">
        <v>2023</v>
      </c>
      <c r="H443">
        <v>11000</v>
      </c>
      <c r="I443" t="s">
        <v>10</v>
      </c>
    </row>
    <row r="444" spans="1:9">
      <c r="A444" s="80">
        <v>45261</v>
      </c>
      <c r="B444">
        <v>4568274</v>
      </c>
      <c r="C444" t="s">
        <v>738</v>
      </c>
      <c r="D444" s="79">
        <v>44644.607592592591</v>
      </c>
      <c r="E444" s="80">
        <v>44837</v>
      </c>
      <c r="F444">
        <v>2021</v>
      </c>
      <c r="G444">
        <v>2022</v>
      </c>
      <c r="H444">
        <v>12000</v>
      </c>
      <c r="I444" t="s">
        <v>9</v>
      </c>
    </row>
    <row r="445" spans="1:9">
      <c r="A445" s="80">
        <v>45261</v>
      </c>
      <c r="B445">
        <v>4671210</v>
      </c>
      <c r="C445" t="s">
        <v>732</v>
      </c>
      <c r="D445" s="79">
        <v>44777.658391203702</v>
      </c>
      <c r="E445" s="80">
        <v>45140</v>
      </c>
      <c r="F445">
        <v>2022</v>
      </c>
      <c r="G445">
        <v>2023</v>
      </c>
      <c r="H445">
        <v>11000</v>
      </c>
      <c r="I445" t="s">
        <v>10</v>
      </c>
    </row>
    <row r="446" spans="1:9">
      <c r="A446" s="80">
        <v>45261</v>
      </c>
      <c r="B446">
        <v>4730561</v>
      </c>
      <c r="C446" t="s">
        <v>730</v>
      </c>
      <c r="D446" s="79">
        <v>44874.623344907406</v>
      </c>
      <c r="E446" s="80">
        <v>45140</v>
      </c>
      <c r="F446">
        <v>2022</v>
      </c>
      <c r="G446">
        <v>2023</v>
      </c>
      <c r="H446">
        <v>11000</v>
      </c>
      <c r="I446" t="s">
        <v>10</v>
      </c>
    </row>
    <row r="447" spans="1:9">
      <c r="A447" s="80">
        <v>45261</v>
      </c>
      <c r="B447">
        <v>4309074</v>
      </c>
      <c r="C447" t="s">
        <v>756</v>
      </c>
      <c r="D447" s="79">
        <v>44306.511041666665</v>
      </c>
      <c r="E447" s="80">
        <v>44887</v>
      </c>
      <c r="F447">
        <v>2020</v>
      </c>
      <c r="G447">
        <v>2022</v>
      </c>
      <c r="H447">
        <v>11000</v>
      </c>
      <c r="I447" t="s">
        <v>10</v>
      </c>
    </row>
    <row r="448" spans="1:9">
      <c r="A448" s="80">
        <v>45261</v>
      </c>
      <c r="B448">
        <v>4406972</v>
      </c>
      <c r="C448" t="s">
        <v>734</v>
      </c>
      <c r="D448" s="79">
        <v>44531.502291666664</v>
      </c>
      <c r="E448" s="80">
        <v>44607</v>
      </c>
      <c r="F448">
        <v>2021</v>
      </c>
      <c r="G448">
        <v>2021</v>
      </c>
      <c r="H448">
        <v>12000</v>
      </c>
      <c r="I448" t="s">
        <v>9</v>
      </c>
    </row>
    <row r="449" spans="1:9">
      <c r="A449" s="80">
        <v>45261</v>
      </c>
      <c r="B449">
        <v>4718542</v>
      </c>
      <c r="C449" t="s">
        <v>1684</v>
      </c>
      <c r="D449" s="79">
        <v>44838.434710648151</v>
      </c>
      <c r="E449" s="80">
        <v>45209</v>
      </c>
      <c r="F449">
        <v>2022</v>
      </c>
      <c r="G449">
        <v>2023</v>
      </c>
      <c r="H449">
        <v>11000</v>
      </c>
      <c r="I449" t="s">
        <v>10</v>
      </c>
    </row>
    <row r="450" spans="1:9">
      <c r="A450" s="80">
        <v>45261</v>
      </c>
      <c r="B450">
        <v>4108254</v>
      </c>
      <c r="C450" t="s">
        <v>762</v>
      </c>
      <c r="D450" s="79">
        <v>44048.5778125</v>
      </c>
      <c r="E450" s="80">
        <v>44350</v>
      </c>
      <c r="F450">
        <v>2020</v>
      </c>
      <c r="G450">
        <v>2021</v>
      </c>
      <c r="H450">
        <v>11000</v>
      </c>
      <c r="I450" t="s">
        <v>10</v>
      </c>
    </row>
    <row r="451" spans="1:9">
      <c r="A451" s="80">
        <v>45261</v>
      </c>
      <c r="B451">
        <v>4703195</v>
      </c>
      <c r="C451" t="s">
        <v>678</v>
      </c>
      <c r="D451" s="79">
        <v>44820.491666666669</v>
      </c>
      <c r="E451" s="80">
        <v>45006</v>
      </c>
      <c r="F451">
        <v>2022</v>
      </c>
      <c r="G451">
        <v>2022</v>
      </c>
      <c r="H451">
        <v>11000</v>
      </c>
      <c r="I451" t="s">
        <v>10</v>
      </c>
    </row>
    <row r="452" spans="1:9">
      <c r="A452" s="80">
        <v>45261</v>
      </c>
      <c r="B452">
        <v>4458823</v>
      </c>
      <c r="C452" t="s">
        <v>714</v>
      </c>
      <c r="D452" s="79">
        <v>44501.525243055556</v>
      </c>
      <c r="E452" s="80">
        <v>45126</v>
      </c>
      <c r="F452">
        <v>2021</v>
      </c>
      <c r="G452">
        <v>2023</v>
      </c>
      <c r="H452">
        <v>11000</v>
      </c>
      <c r="I452" t="s">
        <v>10</v>
      </c>
    </row>
    <row r="453" spans="1:9">
      <c r="A453" s="80">
        <v>45261</v>
      </c>
      <c r="B453">
        <v>4131238</v>
      </c>
      <c r="C453" t="s">
        <v>698</v>
      </c>
      <c r="D453" s="79">
        <v>44091.496203703704</v>
      </c>
      <c r="E453" s="80">
        <v>44874</v>
      </c>
      <c r="F453">
        <v>2020</v>
      </c>
      <c r="G453">
        <v>2022</v>
      </c>
      <c r="H453">
        <v>18500</v>
      </c>
      <c r="I453" t="s">
        <v>13</v>
      </c>
    </row>
    <row r="454" spans="1:9">
      <c r="A454" s="80">
        <v>45261</v>
      </c>
      <c r="B454">
        <v>4524592</v>
      </c>
      <c r="C454" t="s">
        <v>708</v>
      </c>
      <c r="D454" s="79">
        <v>44589.346342592595</v>
      </c>
      <c r="E454" s="80">
        <v>45169</v>
      </c>
      <c r="F454">
        <v>2021</v>
      </c>
      <c r="G454">
        <v>2023</v>
      </c>
      <c r="H454">
        <v>13000</v>
      </c>
      <c r="I454" t="s">
        <v>2</v>
      </c>
    </row>
    <row r="455" spans="1:9">
      <c r="A455" s="80">
        <v>45261</v>
      </c>
      <c r="B455">
        <v>4853508</v>
      </c>
      <c r="C455" t="s">
        <v>1849</v>
      </c>
      <c r="D455" s="79">
        <v>44994.612407407411</v>
      </c>
      <c r="E455" s="80">
        <v>45266</v>
      </c>
      <c r="F455">
        <v>2022</v>
      </c>
      <c r="G455">
        <v>2023</v>
      </c>
      <c r="H455">
        <v>11000</v>
      </c>
      <c r="I455" t="s">
        <v>10</v>
      </c>
    </row>
    <row r="456" spans="1:9">
      <c r="A456" s="80">
        <v>45261</v>
      </c>
      <c r="B456">
        <v>4507148</v>
      </c>
      <c r="C456" t="s">
        <v>710</v>
      </c>
      <c r="D456" s="79">
        <v>44568.427083333336</v>
      </c>
      <c r="E456" s="80">
        <v>44903</v>
      </c>
      <c r="F456">
        <v>2021</v>
      </c>
      <c r="G456">
        <v>2022</v>
      </c>
      <c r="H456">
        <v>11000</v>
      </c>
      <c r="I456" t="s">
        <v>10</v>
      </c>
    </row>
    <row r="457" spans="1:9">
      <c r="A457" s="80">
        <v>45261</v>
      </c>
      <c r="B457">
        <v>4607844</v>
      </c>
      <c r="C457" t="s">
        <v>690</v>
      </c>
      <c r="D457" s="79">
        <v>44825.385104166664</v>
      </c>
      <c r="E457" s="80">
        <v>45086</v>
      </c>
      <c r="F457">
        <v>2022</v>
      </c>
      <c r="G457">
        <v>2023</v>
      </c>
      <c r="H457">
        <v>11000</v>
      </c>
      <c r="I457" t="s">
        <v>10</v>
      </c>
    </row>
    <row r="458" spans="1:9">
      <c r="A458" s="80">
        <v>45261</v>
      </c>
      <c r="B458">
        <v>4662424</v>
      </c>
      <c r="C458" t="s">
        <v>674</v>
      </c>
      <c r="D458" s="79">
        <v>44806.516481481478</v>
      </c>
      <c r="E458" s="80">
        <v>45072</v>
      </c>
      <c r="F458">
        <v>2022</v>
      </c>
      <c r="G458">
        <v>2023</v>
      </c>
      <c r="H458">
        <v>11000</v>
      </c>
      <c r="I458" t="s">
        <v>10</v>
      </c>
    </row>
    <row r="459" spans="1:9">
      <c r="A459" s="80">
        <v>45261</v>
      </c>
      <c r="B459">
        <v>4412591</v>
      </c>
      <c r="C459" t="s">
        <v>692</v>
      </c>
      <c r="D459" s="79">
        <v>44441.352071759262</v>
      </c>
      <c r="E459" s="80">
        <v>45015</v>
      </c>
      <c r="F459">
        <v>2021</v>
      </c>
      <c r="G459">
        <v>2022</v>
      </c>
      <c r="H459">
        <v>11000</v>
      </c>
      <c r="I459" t="s">
        <v>10</v>
      </c>
    </row>
    <row r="460" spans="1:9">
      <c r="A460" s="80">
        <v>45261</v>
      </c>
      <c r="B460">
        <v>4541952</v>
      </c>
      <c r="C460" t="s">
        <v>676</v>
      </c>
      <c r="D460" s="79">
        <v>44616.450740740744</v>
      </c>
      <c r="E460" s="80">
        <v>45160</v>
      </c>
      <c r="F460">
        <v>2021</v>
      </c>
      <c r="G460">
        <v>2023</v>
      </c>
      <c r="H460">
        <v>11000</v>
      </c>
      <c r="I460" t="s">
        <v>10</v>
      </c>
    </row>
    <row r="461" spans="1:9">
      <c r="A461" s="80">
        <v>45261</v>
      </c>
      <c r="B461">
        <v>4586188</v>
      </c>
      <c r="C461" t="s">
        <v>1850</v>
      </c>
      <c r="D461" s="79">
        <v>44670.471087962964</v>
      </c>
      <c r="E461" s="80">
        <v>45260</v>
      </c>
      <c r="F461">
        <v>2021</v>
      </c>
      <c r="G461">
        <v>2023</v>
      </c>
      <c r="H461">
        <v>12500</v>
      </c>
      <c r="I461" t="s">
        <v>14</v>
      </c>
    </row>
    <row r="462" spans="1:9">
      <c r="A462" s="80">
        <v>45261</v>
      </c>
      <c r="B462">
        <v>4283455</v>
      </c>
      <c r="C462" t="s">
        <v>680</v>
      </c>
      <c r="D462" s="79">
        <v>44274.535243055558</v>
      </c>
      <c r="E462" s="80">
        <v>44554</v>
      </c>
      <c r="F462">
        <v>2020</v>
      </c>
      <c r="G462">
        <v>2021</v>
      </c>
      <c r="H462">
        <v>11000</v>
      </c>
      <c r="I462" t="s">
        <v>10</v>
      </c>
    </row>
    <row r="463" spans="1:9">
      <c r="A463" s="80">
        <v>45261</v>
      </c>
      <c r="B463">
        <v>4211936</v>
      </c>
      <c r="C463" t="s">
        <v>682</v>
      </c>
      <c r="D463" s="79">
        <v>44181.624293981484</v>
      </c>
      <c r="E463" s="80">
        <v>44592</v>
      </c>
      <c r="F463">
        <v>2020</v>
      </c>
      <c r="G463">
        <v>2021</v>
      </c>
      <c r="H463">
        <v>18500</v>
      </c>
      <c r="I463" t="s">
        <v>13</v>
      </c>
    </row>
    <row r="464" spans="1:9">
      <c r="A464" s="80">
        <v>45261</v>
      </c>
      <c r="B464">
        <v>4354346</v>
      </c>
      <c r="C464" t="s">
        <v>716</v>
      </c>
      <c r="D464" s="79">
        <v>44364.359722222223</v>
      </c>
      <c r="E464" s="80">
        <v>44981</v>
      </c>
      <c r="F464">
        <v>2021</v>
      </c>
      <c r="G464">
        <v>2022</v>
      </c>
      <c r="H464">
        <v>11000</v>
      </c>
      <c r="I464" t="s">
        <v>10</v>
      </c>
    </row>
    <row r="465" spans="1:9">
      <c r="A465" s="80">
        <v>45261</v>
      </c>
      <c r="B465">
        <v>4727483</v>
      </c>
      <c r="C465" t="s">
        <v>664</v>
      </c>
      <c r="D465" s="79">
        <v>44852.555219907408</v>
      </c>
      <c r="E465" s="80">
        <v>45007</v>
      </c>
      <c r="F465">
        <v>2022</v>
      </c>
      <c r="G465">
        <v>2022</v>
      </c>
      <c r="H465">
        <v>11500</v>
      </c>
      <c r="I465" t="s">
        <v>4</v>
      </c>
    </row>
    <row r="466" spans="1:9">
      <c r="A466" s="80">
        <v>45261</v>
      </c>
      <c r="B466">
        <v>4380800</v>
      </c>
      <c r="C466" t="s">
        <v>1851</v>
      </c>
      <c r="D466" s="79">
        <v>44399.343854166669</v>
      </c>
      <c r="E466" s="80">
        <v>45260</v>
      </c>
      <c r="F466">
        <v>2021</v>
      </c>
      <c r="G466">
        <v>2023</v>
      </c>
      <c r="H466">
        <v>13500</v>
      </c>
      <c r="I466" t="s">
        <v>15</v>
      </c>
    </row>
    <row r="467" spans="1:9">
      <c r="A467" s="80">
        <v>45261</v>
      </c>
      <c r="B467">
        <v>4165068</v>
      </c>
      <c r="C467" t="s">
        <v>704</v>
      </c>
      <c r="D467" s="79">
        <v>44125.485682870371</v>
      </c>
      <c r="E467" s="80">
        <v>44627</v>
      </c>
      <c r="F467">
        <v>2020</v>
      </c>
      <c r="G467">
        <v>2021</v>
      </c>
      <c r="H467">
        <v>11000</v>
      </c>
      <c r="I467" t="s">
        <v>10</v>
      </c>
    </row>
    <row r="468" spans="1:9">
      <c r="A468" s="80">
        <v>45261</v>
      </c>
      <c r="B468">
        <v>4994725</v>
      </c>
      <c r="C468" t="s">
        <v>1806</v>
      </c>
      <c r="D468" s="79">
        <v>45166.408738425926</v>
      </c>
      <c r="E468" s="80">
        <v>45233</v>
      </c>
      <c r="F468">
        <v>2023</v>
      </c>
      <c r="G468">
        <v>2023</v>
      </c>
      <c r="H468">
        <v>11000</v>
      </c>
      <c r="I468" t="s">
        <v>10</v>
      </c>
    </row>
    <row r="469" spans="1:9">
      <c r="A469" s="80">
        <v>45261</v>
      </c>
      <c r="B469">
        <v>4562996</v>
      </c>
      <c r="C469" t="s">
        <v>1807</v>
      </c>
      <c r="D469" s="79">
        <v>44655.65996527778</v>
      </c>
      <c r="E469" s="80">
        <v>45222</v>
      </c>
      <c r="F469">
        <v>2021</v>
      </c>
      <c r="G469">
        <v>2023</v>
      </c>
      <c r="H469">
        <v>11000</v>
      </c>
      <c r="I469" t="s">
        <v>10</v>
      </c>
    </row>
    <row r="470" spans="1:9">
      <c r="A470" s="80">
        <v>45261</v>
      </c>
      <c r="B470">
        <v>4848625</v>
      </c>
      <c r="C470" t="s">
        <v>684</v>
      </c>
      <c r="D470" s="79">
        <v>44991.384340277778</v>
      </c>
      <c r="E470" s="80">
        <v>45048</v>
      </c>
      <c r="F470">
        <v>2022</v>
      </c>
      <c r="G470">
        <v>2023</v>
      </c>
      <c r="H470">
        <v>18500</v>
      </c>
      <c r="I470" t="s">
        <v>13</v>
      </c>
    </row>
    <row r="471" spans="1:9">
      <c r="A471" s="80">
        <v>45261</v>
      </c>
      <c r="B471">
        <v>4296611</v>
      </c>
      <c r="C471" t="s">
        <v>686</v>
      </c>
      <c r="D471" s="79">
        <v>44295.487025462964</v>
      </c>
      <c r="E471" s="80">
        <v>44805</v>
      </c>
      <c r="F471">
        <v>2020</v>
      </c>
      <c r="G471">
        <v>2022</v>
      </c>
      <c r="H471">
        <v>17500</v>
      </c>
      <c r="I471" t="s">
        <v>11</v>
      </c>
    </row>
    <row r="472" spans="1:9">
      <c r="A472" s="80">
        <v>45261</v>
      </c>
      <c r="B472">
        <v>4781243</v>
      </c>
      <c r="C472" t="s">
        <v>706</v>
      </c>
      <c r="D472" s="79">
        <v>44915.305914351855</v>
      </c>
      <c r="E472" s="80">
        <v>44959</v>
      </c>
      <c r="F472">
        <v>2022</v>
      </c>
      <c r="G472">
        <v>2022</v>
      </c>
      <c r="H472">
        <v>11000</v>
      </c>
      <c r="I472" t="s">
        <v>10</v>
      </c>
    </row>
    <row r="473" spans="1:9">
      <c r="A473" s="80">
        <v>45261</v>
      </c>
      <c r="B473">
        <v>4490167</v>
      </c>
      <c r="C473" t="s">
        <v>712</v>
      </c>
      <c r="D473" s="79">
        <v>44539.573576388888</v>
      </c>
      <c r="E473" s="80">
        <v>44599</v>
      </c>
      <c r="F473">
        <v>2021</v>
      </c>
      <c r="G473">
        <v>2021</v>
      </c>
      <c r="H473">
        <v>11000</v>
      </c>
      <c r="I473" t="s">
        <v>10</v>
      </c>
    </row>
    <row r="474" spans="1:9">
      <c r="A474" s="80">
        <v>45261</v>
      </c>
      <c r="B474">
        <v>4736412</v>
      </c>
      <c r="C474" t="s">
        <v>688</v>
      </c>
      <c r="D474" s="79">
        <v>44865.64466435185</v>
      </c>
      <c r="E474" s="80">
        <v>45124</v>
      </c>
      <c r="F474">
        <v>2022</v>
      </c>
      <c r="G474">
        <v>2023</v>
      </c>
      <c r="H474">
        <v>11000</v>
      </c>
      <c r="I474" t="s">
        <v>10</v>
      </c>
    </row>
    <row r="475" spans="1:9">
      <c r="A475" s="80">
        <v>45261</v>
      </c>
      <c r="B475">
        <v>4969062</v>
      </c>
      <c r="C475" t="s">
        <v>1852</v>
      </c>
      <c r="D475" s="79">
        <v>45132.535266203704</v>
      </c>
      <c r="E475" s="80">
        <v>45257</v>
      </c>
      <c r="F475">
        <v>2023</v>
      </c>
      <c r="G475">
        <v>2023</v>
      </c>
      <c r="H475">
        <v>11000</v>
      </c>
      <c r="I475" t="s">
        <v>10</v>
      </c>
    </row>
    <row r="476" spans="1:9">
      <c r="A476" s="80">
        <v>45261</v>
      </c>
      <c r="B476">
        <v>4317138</v>
      </c>
      <c r="C476" t="s">
        <v>670</v>
      </c>
      <c r="D476" s="79">
        <v>44321.50472222222</v>
      </c>
      <c r="E476" s="80">
        <v>44461</v>
      </c>
      <c r="F476">
        <v>2021</v>
      </c>
      <c r="G476">
        <v>2021</v>
      </c>
      <c r="H476">
        <v>11000</v>
      </c>
      <c r="I476" t="s">
        <v>10</v>
      </c>
    </row>
    <row r="477" spans="1:9">
      <c r="A477" s="80">
        <v>45261</v>
      </c>
      <c r="B477">
        <v>4363796</v>
      </c>
      <c r="C477" t="s">
        <v>668</v>
      </c>
      <c r="D477" s="79">
        <v>44376.541493055556</v>
      </c>
      <c r="E477" s="80">
        <v>44802</v>
      </c>
      <c r="F477">
        <v>2021</v>
      </c>
      <c r="G477">
        <v>2022</v>
      </c>
      <c r="H477">
        <v>11000</v>
      </c>
      <c r="I477" t="s">
        <v>10</v>
      </c>
    </row>
    <row r="478" spans="1:9">
      <c r="A478" s="80">
        <v>45261</v>
      </c>
      <c r="B478">
        <v>4538954</v>
      </c>
      <c r="C478" t="s">
        <v>666</v>
      </c>
      <c r="D478" s="79">
        <v>44609.846296296295</v>
      </c>
      <c r="E478" s="80">
        <v>45051</v>
      </c>
      <c r="F478">
        <v>2021</v>
      </c>
      <c r="G478">
        <v>2023</v>
      </c>
      <c r="H478">
        <v>12000</v>
      </c>
      <c r="I478" t="s">
        <v>9</v>
      </c>
    </row>
    <row r="479" spans="1:9">
      <c r="A479" s="80">
        <v>45261</v>
      </c>
      <c r="B479">
        <v>4606320</v>
      </c>
      <c r="C479" t="s">
        <v>658</v>
      </c>
      <c r="D479" s="79">
        <v>44694.4919212963</v>
      </c>
      <c r="E479" s="80">
        <v>44903</v>
      </c>
      <c r="F479">
        <v>2022</v>
      </c>
      <c r="G479">
        <v>2022</v>
      </c>
      <c r="H479">
        <v>11000</v>
      </c>
      <c r="I479" t="s">
        <v>10</v>
      </c>
    </row>
    <row r="480" spans="1:9">
      <c r="A480" s="80">
        <v>45261</v>
      </c>
      <c r="B480">
        <v>4732084</v>
      </c>
      <c r="C480" t="s">
        <v>1808</v>
      </c>
      <c r="D480" s="79">
        <v>44860.446053240739</v>
      </c>
      <c r="E480" s="80">
        <v>45229</v>
      </c>
      <c r="F480">
        <v>2022</v>
      </c>
      <c r="G480">
        <v>2023</v>
      </c>
      <c r="H480">
        <v>11000</v>
      </c>
      <c r="I480" t="s">
        <v>10</v>
      </c>
    </row>
    <row r="481" spans="1:9">
      <c r="A481" s="80">
        <v>45261</v>
      </c>
      <c r="B481">
        <v>4249242</v>
      </c>
      <c r="C481" t="s">
        <v>638</v>
      </c>
      <c r="D481" s="79">
        <v>44237.436643518522</v>
      </c>
      <c r="E481" s="80">
        <v>44726</v>
      </c>
      <c r="F481">
        <v>2020</v>
      </c>
      <c r="G481">
        <v>2022</v>
      </c>
      <c r="H481">
        <v>11000</v>
      </c>
      <c r="I481" t="s">
        <v>10</v>
      </c>
    </row>
    <row r="482" spans="1:9">
      <c r="A482" s="80">
        <v>45261</v>
      </c>
      <c r="B482">
        <v>4793313</v>
      </c>
      <c r="C482" t="s">
        <v>654</v>
      </c>
      <c r="D482" s="79">
        <v>44935.439837962964</v>
      </c>
      <c r="E482" s="80">
        <v>45152</v>
      </c>
      <c r="F482">
        <v>2022</v>
      </c>
      <c r="G482">
        <v>2023</v>
      </c>
      <c r="H482">
        <v>12500</v>
      </c>
      <c r="I482" t="s">
        <v>14</v>
      </c>
    </row>
    <row r="483" spans="1:9">
      <c r="A483" s="80">
        <v>45261</v>
      </c>
      <c r="B483">
        <v>4455229</v>
      </c>
      <c r="C483" t="s">
        <v>636</v>
      </c>
      <c r="D483" s="79">
        <v>44496.45789351852</v>
      </c>
      <c r="E483" s="80">
        <v>44805</v>
      </c>
      <c r="F483">
        <v>2021</v>
      </c>
      <c r="G483">
        <v>2022</v>
      </c>
      <c r="H483">
        <v>11000</v>
      </c>
      <c r="I483" t="s">
        <v>10</v>
      </c>
    </row>
    <row r="484" spans="1:9">
      <c r="A484" s="80">
        <v>45261</v>
      </c>
      <c r="B484">
        <v>4745896</v>
      </c>
      <c r="C484" t="s">
        <v>1686</v>
      </c>
      <c r="D484" s="79">
        <v>44889.479768518519</v>
      </c>
      <c r="E484" s="80">
        <v>45198</v>
      </c>
      <c r="F484">
        <v>2022</v>
      </c>
      <c r="G484">
        <v>2023</v>
      </c>
      <c r="H484">
        <v>11000</v>
      </c>
      <c r="I484" t="s">
        <v>10</v>
      </c>
    </row>
    <row r="485" spans="1:9">
      <c r="A485" s="80">
        <v>45261</v>
      </c>
      <c r="B485">
        <v>4236473</v>
      </c>
      <c r="C485" t="s">
        <v>648</v>
      </c>
      <c r="D485" s="79">
        <v>44216.645046296297</v>
      </c>
      <c r="E485" s="80">
        <v>45015</v>
      </c>
      <c r="F485">
        <v>2020</v>
      </c>
      <c r="G485">
        <v>2022</v>
      </c>
      <c r="H485">
        <v>11500</v>
      </c>
      <c r="I485" t="s">
        <v>4</v>
      </c>
    </row>
    <row r="486" spans="1:9">
      <c r="A486" s="80">
        <v>45261</v>
      </c>
      <c r="B486">
        <v>4812584</v>
      </c>
      <c r="C486" t="s">
        <v>1809</v>
      </c>
      <c r="D486" s="79">
        <v>44972.40283564815</v>
      </c>
      <c r="E486" s="80">
        <v>45226</v>
      </c>
      <c r="F486">
        <v>2022</v>
      </c>
      <c r="G486">
        <v>2023</v>
      </c>
      <c r="H486">
        <v>12000</v>
      </c>
      <c r="I486" t="s">
        <v>9</v>
      </c>
    </row>
    <row r="487" spans="1:9">
      <c r="A487" s="80">
        <v>45261</v>
      </c>
      <c r="B487">
        <v>4815751</v>
      </c>
      <c r="C487" t="s">
        <v>1692</v>
      </c>
      <c r="D487" s="79">
        <v>44958.462569444448</v>
      </c>
      <c r="E487" s="80">
        <v>45202</v>
      </c>
      <c r="F487">
        <v>2022</v>
      </c>
      <c r="G487">
        <v>2023</v>
      </c>
      <c r="H487">
        <v>11000</v>
      </c>
      <c r="I487" t="s">
        <v>10</v>
      </c>
    </row>
    <row r="488" spans="1:9">
      <c r="A488" s="80">
        <v>45261</v>
      </c>
      <c r="B488">
        <v>4540945</v>
      </c>
      <c r="C488" t="s">
        <v>660</v>
      </c>
      <c r="D488" s="79">
        <v>44621.592847222222</v>
      </c>
      <c r="E488" s="80">
        <v>44797</v>
      </c>
      <c r="F488">
        <v>2021</v>
      </c>
      <c r="G488">
        <v>2022</v>
      </c>
      <c r="H488">
        <v>11000</v>
      </c>
      <c r="I488" t="s">
        <v>10</v>
      </c>
    </row>
    <row r="489" spans="1:9">
      <c r="A489" s="80">
        <v>45261</v>
      </c>
      <c r="B489">
        <v>4509335</v>
      </c>
      <c r="C489" t="s">
        <v>644</v>
      </c>
      <c r="D489" s="79">
        <v>44580.494837962964</v>
      </c>
      <c r="E489" s="80">
        <v>44847</v>
      </c>
      <c r="F489">
        <v>2021</v>
      </c>
      <c r="G489">
        <v>2022</v>
      </c>
      <c r="H489">
        <v>12500</v>
      </c>
      <c r="I489" t="s">
        <v>14</v>
      </c>
    </row>
    <row r="490" spans="1:9">
      <c r="A490" s="80">
        <v>45261</v>
      </c>
      <c r="B490">
        <v>4883415</v>
      </c>
      <c r="C490" t="s">
        <v>1690</v>
      </c>
      <c r="D490" s="79">
        <v>45028.550995370373</v>
      </c>
      <c r="E490" s="80">
        <v>45191</v>
      </c>
      <c r="F490">
        <v>2022</v>
      </c>
      <c r="G490">
        <v>2023</v>
      </c>
      <c r="H490">
        <v>12000</v>
      </c>
      <c r="I490" t="s">
        <v>9</v>
      </c>
    </row>
    <row r="491" spans="1:9">
      <c r="A491" s="80">
        <v>45261</v>
      </c>
      <c r="B491">
        <v>4208652</v>
      </c>
      <c r="C491" t="s">
        <v>640</v>
      </c>
      <c r="D491" s="79">
        <v>44176.579560185186</v>
      </c>
      <c r="E491" s="80">
        <v>44336</v>
      </c>
      <c r="F491">
        <v>2020</v>
      </c>
      <c r="G491">
        <v>2021</v>
      </c>
      <c r="H491">
        <v>18500</v>
      </c>
      <c r="I491" t="s">
        <v>13</v>
      </c>
    </row>
    <row r="492" spans="1:9">
      <c r="A492" s="80">
        <v>45261</v>
      </c>
      <c r="B492">
        <v>4403562</v>
      </c>
      <c r="C492" t="s">
        <v>650</v>
      </c>
      <c r="D492" s="79">
        <v>44433.380243055559</v>
      </c>
      <c r="E492" s="80">
        <v>44714</v>
      </c>
      <c r="F492">
        <v>2021</v>
      </c>
      <c r="G492">
        <v>2022</v>
      </c>
      <c r="H492">
        <v>11000</v>
      </c>
      <c r="I492" t="s">
        <v>10</v>
      </c>
    </row>
    <row r="493" spans="1:9">
      <c r="A493" s="80">
        <v>45261</v>
      </c>
      <c r="B493">
        <v>4411097</v>
      </c>
      <c r="C493" t="s">
        <v>646</v>
      </c>
      <c r="D493" s="79">
        <v>44441.50577546296</v>
      </c>
      <c r="E493" s="80">
        <v>45097</v>
      </c>
      <c r="F493">
        <v>2021</v>
      </c>
      <c r="G493">
        <v>2023</v>
      </c>
      <c r="H493">
        <v>12500</v>
      </c>
      <c r="I493" t="s">
        <v>14</v>
      </c>
    </row>
    <row r="494" spans="1:9">
      <c r="A494" s="80">
        <v>45261</v>
      </c>
      <c r="B494">
        <v>4616911</v>
      </c>
      <c r="C494" t="s">
        <v>630</v>
      </c>
      <c r="D494" s="79">
        <v>44710.712187500001</v>
      </c>
      <c r="E494" s="80">
        <v>45058</v>
      </c>
      <c r="F494">
        <v>2022</v>
      </c>
      <c r="G494">
        <v>2023</v>
      </c>
      <c r="H494">
        <v>11000</v>
      </c>
      <c r="I494" t="s">
        <v>10</v>
      </c>
    </row>
    <row r="495" spans="1:9">
      <c r="A495" s="80">
        <v>45261</v>
      </c>
      <c r="B495">
        <v>4618488</v>
      </c>
      <c r="C495" t="s">
        <v>1696</v>
      </c>
      <c r="D495" s="79">
        <v>44725.571817129632</v>
      </c>
      <c r="E495" s="80">
        <v>45188</v>
      </c>
      <c r="F495">
        <v>2022</v>
      </c>
      <c r="G495">
        <v>2023</v>
      </c>
      <c r="H495">
        <v>11000</v>
      </c>
      <c r="I495" t="s">
        <v>10</v>
      </c>
    </row>
    <row r="496" spans="1:9">
      <c r="A496" s="80">
        <v>45261</v>
      </c>
      <c r="B496">
        <v>4731378</v>
      </c>
      <c r="C496" t="s">
        <v>1694</v>
      </c>
      <c r="D496" s="79">
        <v>44866.661087962966</v>
      </c>
      <c r="E496" s="80">
        <v>45209</v>
      </c>
      <c r="F496">
        <v>2022</v>
      </c>
      <c r="G496">
        <v>2023</v>
      </c>
      <c r="H496">
        <v>11000</v>
      </c>
      <c r="I496" t="s">
        <v>10</v>
      </c>
    </row>
    <row r="497" spans="1:9">
      <c r="A497" s="80">
        <v>45261</v>
      </c>
      <c r="B497">
        <v>4827321</v>
      </c>
      <c r="C497" t="s">
        <v>1688</v>
      </c>
      <c r="D497" s="79">
        <v>44971.619074074071</v>
      </c>
      <c r="E497" s="80">
        <v>45184</v>
      </c>
      <c r="F497">
        <v>2022</v>
      </c>
      <c r="G497">
        <v>2023</v>
      </c>
      <c r="H497">
        <v>12000</v>
      </c>
      <c r="I497" t="s">
        <v>9</v>
      </c>
    </row>
    <row r="498" spans="1:9">
      <c r="A498" s="80">
        <v>45261</v>
      </c>
      <c r="B498">
        <v>3864125</v>
      </c>
      <c r="C498" t="s">
        <v>634</v>
      </c>
      <c r="D498" s="79">
        <v>43718.610069444447</v>
      </c>
      <c r="E498" s="80">
        <v>45169</v>
      </c>
      <c r="F498">
        <v>2019</v>
      </c>
      <c r="G498">
        <v>2023</v>
      </c>
      <c r="H498">
        <v>14000</v>
      </c>
      <c r="I498" t="s">
        <v>12</v>
      </c>
    </row>
    <row r="499" spans="1:9">
      <c r="A499" s="80">
        <v>45261</v>
      </c>
      <c r="B499">
        <v>4782980</v>
      </c>
      <c r="C499" t="s">
        <v>656</v>
      </c>
      <c r="D499" s="79">
        <v>44939.43986111111</v>
      </c>
      <c r="E499" s="80">
        <v>45161</v>
      </c>
      <c r="F499">
        <v>2022</v>
      </c>
      <c r="G499">
        <v>2023</v>
      </c>
      <c r="H499">
        <v>11000</v>
      </c>
      <c r="I499" t="s">
        <v>10</v>
      </c>
    </row>
    <row r="500" spans="1:9">
      <c r="A500" s="80">
        <v>45261</v>
      </c>
      <c r="B500">
        <v>4704750</v>
      </c>
      <c r="C500" t="s">
        <v>624</v>
      </c>
      <c r="D500" s="79">
        <v>44819.578032407408</v>
      </c>
      <c r="E500" s="80">
        <v>44883</v>
      </c>
      <c r="F500">
        <v>2022</v>
      </c>
      <c r="G500">
        <v>2022</v>
      </c>
      <c r="H500">
        <v>11000</v>
      </c>
      <c r="I500" t="s">
        <v>10</v>
      </c>
    </row>
    <row r="501" spans="1:9">
      <c r="A501" s="80">
        <v>45261</v>
      </c>
      <c r="B501">
        <v>4690389</v>
      </c>
      <c r="C501" t="s">
        <v>601</v>
      </c>
      <c r="D501" s="79">
        <v>44805.662604166668</v>
      </c>
      <c r="E501" s="80">
        <v>45177</v>
      </c>
      <c r="F501">
        <v>2022</v>
      </c>
      <c r="G501">
        <v>2023</v>
      </c>
      <c r="H501">
        <v>11000</v>
      </c>
      <c r="I501" t="s">
        <v>10</v>
      </c>
    </row>
    <row r="502" spans="1:9">
      <c r="A502" s="80">
        <v>45261</v>
      </c>
      <c r="B502">
        <v>4442314</v>
      </c>
      <c r="C502" t="s">
        <v>612</v>
      </c>
      <c r="D502" s="79">
        <v>44481.47084490741</v>
      </c>
      <c r="E502" s="80">
        <v>44508</v>
      </c>
      <c r="F502">
        <v>2021</v>
      </c>
      <c r="G502">
        <v>2021</v>
      </c>
      <c r="H502">
        <v>11000</v>
      </c>
      <c r="I502" t="s">
        <v>10</v>
      </c>
    </row>
    <row r="503" spans="1:9">
      <c r="A503" s="80">
        <v>45261</v>
      </c>
      <c r="B503">
        <v>4360557</v>
      </c>
      <c r="C503" t="s">
        <v>616</v>
      </c>
      <c r="D503" s="79">
        <v>44371.66201388889</v>
      </c>
      <c r="E503" s="80">
        <v>45076</v>
      </c>
      <c r="F503">
        <v>2021</v>
      </c>
      <c r="G503">
        <v>2023</v>
      </c>
      <c r="H503">
        <v>11500</v>
      </c>
      <c r="I503" t="s">
        <v>4</v>
      </c>
    </row>
    <row r="504" spans="1:9">
      <c r="A504" s="80">
        <v>45261</v>
      </c>
      <c r="B504">
        <v>4699080</v>
      </c>
      <c r="C504" t="s">
        <v>608</v>
      </c>
      <c r="D504" s="79">
        <v>44813.435034722221</v>
      </c>
      <c r="E504" s="80">
        <v>45078</v>
      </c>
      <c r="F504">
        <v>2022</v>
      </c>
      <c r="G504">
        <v>2023</v>
      </c>
      <c r="H504">
        <v>18500</v>
      </c>
      <c r="I504" t="s">
        <v>13</v>
      </c>
    </row>
    <row r="505" spans="1:9">
      <c r="A505" s="80">
        <v>45261</v>
      </c>
      <c r="B505">
        <v>4632857</v>
      </c>
      <c r="C505" t="s">
        <v>610</v>
      </c>
      <c r="D505" s="79">
        <v>44728.514930555553</v>
      </c>
      <c r="E505" s="80">
        <v>45135</v>
      </c>
      <c r="F505">
        <v>2022</v>
      </c>
      <c r="G505">
        <v>2023</v>
      </c>
      <c r="H505">
        <v>12000</v>
      </c>
      <c r="I505" t="s">
        <v>9</v>
      </c>
    </row>
    <row r="506" spans="1:9">
      <c r="A506" s="80">
        <v>45261</v>
      </c>
      <c r="B506">
        <v>4145306</v>
      </c>
      <c r="C506" t="s">
        <v>628</v>
      </c>
      <c r="D506" s="79">
        <v>44154.464814814812</v>
      </c>
      <c r="E506" s="80">
        <v>44309</v>
      </c>
      <c r="F506">
        <v>2020</v>
      </c>
      <c r="G506">
        <v>2020</v>
      </c>
      <c r="H506">
        <v>13500</v>
      </c>
      <c r="I506" t="s">
        <v>15</v>
      </c>
    </row>
    <row r="507" spans="1:9">
      <c r="A507" s="80">
        <v>45261</v>
      </c>
      <c r="B507">
        <v>4702592</v>
      </c>
      <c r="C507" t="s">
        <v>626</v>
      </c>
      <c r="D507" s="79">
        <v>44817.671840277777</v>
      </c>
      <c r="E507" s="80">
        <v>45142</v>
      </c>
      <c r="F507">
        <v>2022</v>
      </c>
      <c r="G507">
        <v>2023</v>
      </c>
      <c r="H507">
        <v>13500</v>
      </c>
      <c r="I507" t="s">
        <v>15</v>
      </c>
    </row>
    <row r="508" spans="1:9">
      <c r="A508" s="80">
        <v>45261</v>
      </c>
      <c r="B508">
        <v>4245625</v>
      </c>
      <c r="C508" t="s">
        <v>605</v>
      </c>
      <c r="D508" s="79">
        <v>44228.551111111112</v>
      </c>
      <c r="E508" s="80">
        <v>44524</v>
      </c>
      <c r="F508">
        <v>2020</v>
      </c>
      <c r="G508">
        <v>2021</v>
      </c>
      <c r="H508">
        <v>11000</v>
      </c>
      <c r="I508" t="s">
        <v>10</v>
      </c>
    </row>
    <row r="509" spans="1:9">
      <c r="A509" s="80">
        <v>45261</v>
      </c>
      <c r="B509">
        <v>4522177</v>
      </c>
      <c r="C509" t="s">
        <v>620</v>
      </c>
      <c r="D509" s="79">
        <v>44586.657048611109</v>
      </c>
      <c r="E509" s="80">
        <v>45175</v>
      </c>
      <c r="F509">
        <v>2021</v>
      </c>
      <c r="G509">
        <v>2023</v>
      </c>
      <c r="H509">
        <v>12500</v>
      </c>
      <c r="I509" t="s">
        <v>14</v>
      </c>
    </row>
    <row r="510" spans="1:9">
      <c r="A510" s="80">
        <v>45261</v>
      </c>
      <c r="B510">
        <v>4615282</v>
      </c>
      <c r="C510" t="s">
        <v>603</v>
      </c>
      <c r="D510" s="79">
        <v>44707.432546296295</v>
      </c>
      <c r="E510" s="80">
        <v>45135</v>
      </c>
      <c r="F510">
        <v>2022</v>
      </c>
      <c r="G510">
        <v>2023</v>
      </c>
      <c r="H510">
        <v>12000</v>
      </c>
      <c r="I510" t="s">
        <v>9</v>
      </c>
    </row>
    <row r="511" spans="1:9">
      <c r="A511" s="80">
        <v>45261</v>
      </c>
      <c r="B511">
        <v>4784464</v>
      </c>
      <c r="C511" t="s">
        <v>614</v>
      </c>
      <c r="D511" s="79">
        <v>44935.474444444444</v>
      </c>
      <c r="E511" s="80">
        <v>45070</v>
      </c>
      <c r="F511">
        <v>2022</v>
      </c>
      <c r="G511">
        <v>2023</v>
      </c>
      <c r="H511">
        <v>11000</v>
      </c>
      <c r="I511" t="s">
        <v>10</v>
      </c>
    </row>
    <row r="512" spans="1:9">
      <c r="A512" s="80">
        <v>45261</v>
      </c>
      <c r="B512">
        <v>4218621</v>
      </c>
      <c r="C512" t="s">
        <v>580</v>
      </c>
      <c r="D512" s="79">
        <v>44195.320300925923</v>
      </c>
      <c r="E512" s="80">
        <v>44502</v>
      </c>
      <c r="F512">
        <v>2020</v>
      </c>
      <c r="G512">
        <v>2021</v>
      </c>
      <c r="H512">
        <v>11000</v>
      </c>
      <c r="I512" t="s">
        <v>10</v>
      </c>
    </row>
    <row r="513" spans="1:9">
      <c r="A513" s="80">
        <v>45261</v>
      </c>
      <c r="B513">
        <v>4495473</v>
      </c>
      <c r="C513" t="s">
        <v>585</v>
      </c>
      <c r="D513" s="79">
        <v>44547.628564814811</v>
      </c>
      <c r="E513" s="80">
        <v>44817</v>
      </c>
      <c r="F513">
        <v>2021</v>
      </c>
      <c r="G513">
        <v>2022</v>
      </c>
      <c r="H513">
        <v>14000</v>
      </c>
      <c r="I513" t="s">
        <v>12</v>
      </c>
    </row>
    <row r="514" spans="1:9">
      <c r="A514" s="80">
        <v>45261</v>
      </c>
      <c r="B514">
        <v>4690439</v>
      </c>
      <c r="C514" t="s">
        <v>584</v>
      </c>
      <c r="D514" s="79">
        <v>44805.669537037036</v>
      </c>
      <c r="E514" s="80">
        <v>44911</v>
      </c>
      <c r="F514">
        <v>2022</v>
      </c>
      <c r="G514">
        <v>2022</v>
      </c>
      <c r="H514">
        <v>11500</v>
      </c>
      <c r="I514" t="s">
        <v>4</v>
      </c>
    </row>
    <row r="515" spans="1:9">
      <c r="A515" s="80">
        <v>45261</v>
      </c>
      <c r="B515">
        <v>4844854</v>
      </c>
      <c r="C515" t="s">
        <v>1698</v>
      </c>
      <c r="D515" s="79">
        <v>45000.663310185184</v>
      </c>
      <c r="E515" s="80">
        <v>45198</v>
      </c>
      <c r="F515">
        <v>2022</v>
      </c>
      <c r="G515">
        <v>2023</v>
      </c>
      <c r="H515">
        <v>11500</v>
      </c>
      <c r="I515" t="s">
        <v>4</v>
      </c>
    </row>
    <row r="516" spans="1:9">
      <c r="A516" s="80">
        <v>45261</v>
      </c>
      <c r="B516">
        <v>4658623</v>
      </c>
      <c r="C516" t="s">
        <v>587</v>
      </c>
      <c r="D516" s="79">
        <v>44769.419791666667</v>
      </c>
      <c r="E516" s="80">
        <v>45058</v>
      </c>
      <c r="F516">
        <v>2022</v>
      </c>
      <c r="G516">
        <v>2023</v>
      </c>
      <c r="H516">
        <v>11000</v>
      </c>
      <c r="I516" t="s">
        <v>10</v>
      </c>
    </row>
    <row r="517" spans="1:9">
      <c r="A517" s="80">
        <v>45261</v>
      </c>
      <c r="B517">
        <v>4368530</v>
      </c>
      <c r="C517" t="s">
        <v>1853</v>
      </c>
      <c r="D517" s="79">
        <v>44385.428043981483</v>
      </c>
      <c r="E517" s="80">
        <v>45268</v>
      </c>
      <c r="F517">
        <v>2021</v>
      </c>
      <c r="G517">
        <v>2023</v>
      </c>
      <c r="H517">
        <v>16000</v>
      </c>
      <c r="I517" t="s">
        <v>16</v>
      </c>
    </row>
    <row r="518" spans="1:9">
      <c r="A518" s="80">
        <v>45261</v>
      </c>
      <c r="B518">
        <v>4737626</v>
      </c>
      <c r="C518" t="s">
        <v>597</v>
      </c>
      <c r="D518" s="79">
        <v>44861.481608796297</v>
      </c>
      <c r="E518" s="80">
        <v>44911</v>
      </c>
      <c r="F518">
        <v>2022</v>
      </c>
      <c r="G518">
        <v>2022</v>
      </c>
      <c r="H518">
        <v>11000</v>
      </c>
      <c r="I518" t="s">
        <v>10</v>
      </c>
    </row>
    <row r="519" spans="1:9">
      <c r="A519" s="80">
        <v>45261</v>
      </c>
      <c r="B519">
        <v>4579010</v>
      </c>
      <c r="C519" t="s">
        <v>589</v>
      </c>
      <c r="D519" s="79">
        <v>44694.391400462962</v>
      </c>
      <c r="E519" s="80">
        <v>44946</v>
      </c>
      <c r="F519">
        <v>2022</v>
      </c>
      <c r="G519">
        <v>2022</v>
      </c>
      <c r="H519">
        <v>11000</v>
      </c>
      <c r="I519" t="s">
        <v>10</v>
      </c>
    </row>
    <row r="520" spans="1:9">
      <c r="A520" s="80">
        <v>45261</v>
      </c>
      <c r="B520">
        <v>4359818</v>
      </c>
      <c r="C520" t="s">
        <v>576</v>
      </c>
      <c r="D520" s="79">
        <v>44370.660509259258</v>
      </c>
      <c r="E520" s="80">
        <v>44916</v>
      </c>
      <c r="F520">
        <v>2021</v>
      </c>
      <c r="G520">
        <v>2022</v>
      </c>
      <c r="H520">
        <v>18500</v>
      </c>
      <c r="I520" t="s">
        <v>13</v>
      </c>
    </row>
    <row r="521" spans="1:9">
      <c r="A521" s="80">
        <v>45261</v>
      </c>
      <c r="B521">
        <v>4287399</v>
      </c>
      <c r="C521" t="s">
        <v>578</v>
      </c>
      <c r="D521" s="79">
        <v>44326.405798611115</v>
      </c>
      <c r="E521" s="80">
        <v>44461</v>
      </c>
      <c r="F521">
        <v>2021</v>
      </c>
      <c r="G521">
        <v>2021</v>
      </c>
      <c r="H521">
        <v>12000</v>
      </c>
      <c r="I521" t="s">
        <v>9</v>
      </c>
    </row>
    <row r="522" spans="1:9">
      <c r="A522" s="80">
        <v>45261</v>
      </c>
      <c r="B522">
        <v>4430708</v>
      </c>
      <c r="C522" t="s">
        <v>591</v>
      </c>
      <c r="D522" s="79">
        <v>44463.644930555558</v>
      </c>
      <c r="E522" s="80">
        <v>44621</v>
      </c>
      <c r="F522">
        <v>2021</v>
      </c>
      <c r="G522">
        <v>2021</v>
      </c>
      <c r="H522">
        <v>11000</v>
      </c>
      <c r="I522" t="s">
        <v>10</v>
      </c>
    </row>
    <row r="523" spans="1:9">
      <c r="A523" s="80">
        <v>45261</v>
      </c>
      <c r="B523">
        <v>4940430</v>
      </c>
      <c r="C523" t="s">
        <v>570</v>
      </c>
      <c r="D523" s="79">
        <v>45090.411979166667</v>
      </c>
      <c r="E523" s="80">
        <v>45147</v>
      </c>
      <c r="F523">
        <v>2023</v>
      </c>
      <c r="G523">
        <v>2023</v>
      </c>
      <c r="H523">
        <v>11000</v>
      </c>
      <c r="I523" t="s">
        <v>10</v>
      </c>
    </row>
    <row r="524" spans="1:9">
      <c r="A524" s="80">
        <v>45261</v>
      </c>
      <c r="B524">
        <v>4141045</v>
      </c>
      <c r="C524" t="s">
        <v>593</v>
      </c>
      <c r="D524" s="79">
        <v>44186.610312500001</v>
      </c>
      <c r="E524" s="80">
        <v>45162</v>
      </c>
      <c r="F524">
        <v>2020</v>
      </c>
      <c r="G524">
        <v>2023</v>
      </c>
      <c r="H524">
        <v>14000</v>
      </c>
      <c r="I524" t="s">
        <v>12</v>
      </c>
    </row>
    <row r="525" spans="1:9">
      <c r="A525" s="80">
        <v>45261</v>
      </c>
      <c r="B525">
        <v>4092957</v>
      </c>
      <c r="C525" t="s">
        <v>595</v>
      </c>
      <c r="D525" s="79">
        <v>44025.358564814815</v>
      </c>
      <c r="E525" s="80">
        <v>44616</v>
      </c>
      <c r="F525">
        <v>2020</v>
      </c>
      <c r="G525">
        <v>2021</v>
      </c>
      <c r="H525">
        <v>11500</v>
      </c>
      <c r="I525" t="s">
        <v>4</v>
      </c>
    </row>
    <row r="526" spans="1:9">
      <c r="A526" s="80">
        <v>45261</v>
      </c>
      <c r="B526">
        <v>4646428</v>
      </c>
      <c r="C526" t="s">
        <v>572</v>
      </c>
      <c r="D526" s="79">
        <v>44760.373067129629</v>
      </c>
      <c r="E526" s="80">
        <v>44960</v>
      </c>
      <c r="F526">
        <v>2022</v>
      </c>
      <c r="G526">
        <v>2022</v>
      </c>
      <c r="H526">
        <v>11000</v>
      </c>
      <c r="I526" t="s">
        <v>10</v>
      </c>
    </row>
    <row r="527" spans="1:9">
      <c r="A527" s="80">
        <v>45261</v>
      </c>
      <c r="B527">
        <v>4558996</v>
      </c>
      <c r="C527" t="s">
        <v>574</v>
      </c>
      <c r="D527" s="79">
        <v>44641.614768518521</v>
      </c>
      <c r="E527" s="80">
        <v>44775</v>
      </c>
      <c r="F527">
        <v>2021</v>
      </c>
      <c r="G527">
        <v>2022</v>
      </c>
      <c r="H527">
        <v>11000</v>
      </c>
      <c r="I527" t="s">
        <v>10</v>
      </c>
    </row>
    <row r="528" spans="1:9">
      <c r="A528" s="80">
        <v>45261</v>
      </c>
      <c r="B528">
        <v>4337702</v>
      </c>
      <c r="C528" t="s">
        <v>509</v>
      </c>
      <c r="D528" s="79">
        <v>44350.664780092593</v>
      </c>
      <c r="E528" s="80">
        <v>44383</v>
      </c>
      <c r="F528">
        <v>2021</v>
      </c>
      <c r="G528">
        <v>2021</v>
      </c>
      <c r="H528">
        <v>11000</v>
      </c>
      <c r="I528" t="s">
        <v>10</v>
      </c>
    </row>
    <row r="529" spans="1:9">
      <c r="A529" s="80">
        <v>45261</v>
      </c>
      <c r="B529">
        <v>4897382</v>
      </c>
      <c r="C529" t="s">
        <v>1811</v>
      </c>
      <c r="D529" s="79">
        <v>45049.39234953704</v>
      </c>
      <c r="E529" s="80">
        <v>45240</v>
      </c>
      <c r="F529">
        <v>2023</v>
      </c>
      <c r="G529">
        <v>2023</v>
      </c>
      <c r="H529">
        <v>12000</v>
      </c>
      <c r="I529" t="s">
        <v>9</v>
      </c>
    </row>
    <row r="530" spans="1:9">
      <c r="A530" s="80">
        <v>45261</v>
      </c>
      <c r="B530">
        <v>4485735</v>
      </c>
      <c r="C530" t="s">
        <v>1700</v>
      </c>
      <c r="D530" s="79">
        <v>44536.407754629632</v>
      </c>
      <c r="E530" s="80">
        <v>45209</v>
      </c>
      <c r="F530">
        <v>2021</v>
      </c>
      <c r="G530">
        <v>2023</v>
      </c>
      <c r="H530">
        <v>11000</v>
      </c>
      <c r="I530" t="s">
        <v>10</v>
      </c>
    </row>
    <row r="531" spans="1:9">
      <c r="A531" s="80">
        <v>45261</v>
      </c>
      <c r="B531">
        <v>4613350</v>
      </c>
      <c r="C531" t="s">
        <v>529</v>
      </c>
      <c r="D531" s="79">
        <v>44708.407546296294</v>
      </c>
      <c r="E531" s="80">
        <v>45100</v>
      </c>
      <c r="F531">
        <v>2022</v>
      </c>
      <c r="G531">
        <v>2023</v>
      </c>
      <c r="H531">
        <v>14000</v>
      </c>
      <c r="I531" t="s">
        <v>12</v>
      </c>
    </row>
    <row r="532" spans="1:9">
      <c r="A532" s="80">
        <v>45261</v>
      </c>
      <c r="B532">
        <v>4552855</v>
      </c>
      <c r="C532" t="s">
        <v>1810</v>
      </c>
      <c r="D532" s="79">
        <v>44630.491967592592</v>
      </c>
      <c r="E532" s="80">
        <v>45229</v>
      </c>
      <c r="F532">
        <v>2021</v>
      </c>
      <c r="G532">
        <v>2023</v>
      </c>
      <c r="H532">
        <v>13500</v>
      </c>
      <c r="I532" t="s">
        <v>15</v>
      </c>
    </row>
    <row r="533" spans="1:9">
      <c r="A533" s="80">
        <v>45261</v>
      </c>
      <c r="B533">
        <v>4515246</v>
      </c>
      <c r="C533" t="s">
        <v>517</v>
      </c>
      <c r="D533" s="79">
        <v>44578.670925925922</v>
      </c>
      <c r="E533" s="80">
        <v>44874</v>
      </c>
      <c r="F533">
        <v>2021</v>
      </c>
      <c r="G533">
        <v>2022</v>
      </c>
      <c r="H533">
        <v>18500</v>
      </c>
      <c r="I533" t="s">
        <v>13</v>
      </c>
    </row>
    <row r="534" spans="1:9">
      <c r="A534" s="80">
        <v>45261</v>
      </c>
      <c r="B534">
        <v>4360664</v>
      </c>
      <c r="C534" t="s">
        <v>507</v>
      </c>
      <c r="D534" s="79">
        <v>44371.623611111114</v>
      </c>
      <c r="E534" s="80">
        <v>44810</v>
      </c>
      <c r="F534">
        <v>2021</v>
      </c>
      <c r="G534">
        <v>2022</v>
      </c>
      <c r="H534">
        <v>11000</v>
      </c>
      <c r="I534" t="s">
        <v>10</v>
      </c>
    </row>
    <row r="535" spans="1:9">
      <c r="A535" s="80">
        <v>45261</v>
      </c>
      <c r="B535">
        <v>4671157</v>
      </c>
      <c r="C535" t="s">
        <v>544</v>
      </c>
      <c r="D535" s="79">
        <v>44778.617847222224</v>
      </c>
      <c r="E535" s="80">
        <v>45072</v>
      </c>
      <c r="F535">
        <v>2022</v>
      </c>
      <c r="G535">
        <v>2023</v>
      </c>
      <c r="H535">
        <v>11000</v>
      </c>
      <c r="I535" t="s">
        <v>10</v>
      </c>
    </row>
    <row r="536" spans="1:9">
      <c r="A536" s="80">
        <v>45261</v>
      </c>
      <c r="B536">
        <v>4624453</v>
      </c>
      <c r="C536" t="s">
        <v>527</v>
      </c>
      <c r="D536" s="79">
        <v>44741.835451388892</v>
      </c>
      <c r="E536" s="80">
        <v>45114</v>
      </c>
      <c r="F536">
        <v>2022</v>
      </c>
      <c r="G536">
        <v>2023</v>
      </c>
      <c r="H536">
        <v>11500</v>
      </c>
      <c r="I536" t="s">
        <v>4</v>
      </c>
    </row>
    <row r="537" spans="1:9">
      <c r="A537" s="80">
        <v>45261</v>
      </c>
      <c r="B537">
        <v>4545860</v>
      </c>
      <c r="C537" t="s">
        <v>558</v>
      </c>
      <c r="D537" s="79">
        <v>44620.510706018518</v>
      </c>
      <c r="E537" s="80">
        <v>44813</v>
      </c>
      <c r="F537">
        <v>2021</v>
      </c>
      <c r="G537">
        <v>2022</v>
      </c>
      <c r="H537">
        <v>11000</v>
      </c>
      <c r="I537" t="s">
        <v>10</v>
      </c>
    </row>
    <row r="538" spans="1:9">
      <c r="A538" s="80">
        <v>45261</v>
      </c>
      <c r="B538">
        <v>4048106</v>
      </c>
      <c r="C538" t="s">
        <v>1854</v>
      </c>
      <c r="D538" s="79">
        <v>43942.64607638889</v>
      </c>
      <c r="E538" s="80">
        <v>44428</v>
      </c>
      <c r="F538">
        <v>2019</v>
      </c>
      <c r="G538">
        <v>2021</v>
      </c>
      <c r="H538">
        <v>11000</v>
      </c>
      <c r="I538" t="s">
        <v>10</v>
      </c>
    </row>
    <row r="539" spans="1:9">
      <c r="A539" s="80">
        <v>45261</v>
      </c>
      <c r="B539">
        <v>4386345</v>
      </c>
      <c r="C539" t="s">
        <v>550</v>
      </c>
      <c r="D539" s="79">
        <v>44411.588263888887</v>
      </c>
      <c r="E539" s="80">
        <v>44874</v>
      </c>
      <c r="F539">
        <v>2021</v>
      </c>
      <c r="G539">
        <v>2022</v>
      </c>
      <c r="H539">
        <v>11000</v>
      </c>
      <c r="I539" t="s">
        <v>10</v>
      </c>
    </row>
    <row r="540" spans="1:9">
      <c r="A540" s="80">
        <v>45261</v>
      </c>
      <c r="B540">
        <v>3986267</v>
      </c>
      <c r="C540" t="s">
        <v>521</v>
      </c>
      <c r="D540" s="79">
        <v>43853.54</v>
      </c>
      <c r="E540" s="80">
        <v>44628</v>
      </c>
      <c r="F540">
        <v>2019</v>
      </c>
      <c r="G540">
        <v>2021</v>
      </c>
      <c r="H540">
        <v>18500</v>
      </c>
      <c r="I540" t="s">
        <v>13</v>
      </c>
    </row>
    <row r="541" spans="1:9">
      <c r="A541" s="80">
        <v>45261</v>
      </c>
      <c r="B541">
        <v>3989521</v>
      </c>
      <c r="C541" t="s">
        <v>519</v>
      </c>
      <c r="D541" s="79">
        <v>43857.646122685182</v>
      </c>
      <c r="E541" s="80">
        <v>44301</v>
      </c>
      <c r="F541">
        <v>2019</v>
      </c>
      <c r="G541">
        <v>2020</v>
      </c>
      <c r="H541">
        <v>11000</v>
      </c>
      <c r="I541" t="s">
        <v>10</v>
      </c>
    </row>
    <row r="542" spans="1:9">
      <c r="A542" s="80">
        <v>45261</v>
      </c>
      <c r="B542">
        <v>4571043</v>
      </c>
      <c r="C542" t="s">
        <v>548</v>
      </c>
      <c r="D542" s="79">
        <v>44648.772939814815</v>
      </c>
      <c r="E542" s="80">
        <v>44789</v>
      </c>
      <c r="F542">
        <v>2021</v>
      </c>
      <c r="G542">
        <v>2022</v>
      </c>
      <c r="H542">
        <v>12000</v>
      </c>
      <c r="I542" t="s">
        <v>9</v>
      </c>
    </row>
    <row r="543" spans="1:9">
      <c r="A543" s="80">
        <v>45261</v>
      </c>
      <c r="B543">
        <v>4608742</v>
      </c>
      <c r="C543" t="s">
        <v>546</v>
      </c>
      <c r="D543" s="79">
        <v>44701.428182870368</v>
      </c>
      <c r="E543" s="80">
        <v>44916</v>
      </c>
      <c r="F543">
        <v>2022</v>
      </c>
      <c r="G543">
        <v>2022</v>
      </c>
      <c r="H543">
        <v>11000</v>
      </c>
      <c r="I543" t="s">
        <v>10</v>
      </c>
    </row>
    <row r="544" spans="1:9">
      <c r="A544" s="80">
        <v>45261</v>
      </c>
      <c r="B544">
        <v>4722135</v>
      </c>
      <c r="C544" t="s">
        <v>554</v>
      </c>
      <c r="D544" s="79">
        <v>44841.443136574075</v>
      </c>
      <c r="E544" s="80">
        <v>45040</v>
      </c>
      <c r="F544">
        <v>2022</v>
      </c>
      <c r="G544">
        <v>2022</v>
      </c>
      <c r="H544">
        <v>11000</v>
      </c>
      <c r="I544" t="s">
        <v>10</v>
      </c>
    </row>
    <row r="545" spans="1:9">
      <c r="A545" s="80">
        <v>45261</v>
      </c>
      <c r="B545">
        <v>4717383</v>
      </c>
      <c r="C545" t="s">
        <v>1855</v>
      </c>
      <c r="D545" s="79">
        <v>44840.593356481484</v>
      </c>
      <c r="E545" s="80">
        <v>45253</v>
      </c>
      <c r="F545">
        <v>2022</v>
      </c>
      <c r="G545">
        <v>2023</v>
      </c>
      <c r="H545">
        <v>11000</v>
      </c>
      <c r="I545" t="s">
        <v>10</v>
      </c>
    </row>
    <row r="546" spans="1:9">
      <c r="A546" s="80">
        <v>45261</v>
      </c>
      <c r="B546">
        <v>4680041</v>
      </c>
      <c r="C546" t="s">
        <v>541</v>
      </c>
      <c r="D546" s="79">
        <v>44791.402291666665</v>
      </c>
      <c r="E546" s="80">
        <v>45160</v>
      </c>
      <c r="F546">
        <v>2022</v>
      </c>
      <c r="G546">
        <v>2023</v>
      </c>
      <c r="H546">
        <v>11000</v>
      </c>
      <c r="I546" t="s">
        <v>10</v>
      </c>
    </row>
    <row r="547" spans="1:9">
      <c r="A547" s="80">
        <v>45261</v>
      </c>
      <c r="B547">
        <v>4471573</v>
      </c>
      <c r="C547" t="s">
        <v>568</v>
      </c>
      <c r="D547" s="79">
        <v>44560.414907407408</v>
      </c>
      <c r="E547" s="80">
        <v>44987</v>
      </c>
      <c r="F547">
        <v>2021</v>
      </c>
      <c r="G547">
        <v>2022</v>
      </c>
      <c r="H547">
        <v>12500</v>
      </c>
      <c r="I547" t="s">
        <v>14</v>
      </c>
    </row>
    <row r="548" spans="1:9">
      <c r="A548" s="80">
        <v>45261</v>
      </c>
      <c r="B548">
        <v>4668558</v>
      </c>
      <c r="C548" t="s">
        <v>1812</v>
      </c>
      <c r="D548" s="79">
        <v>44776.649305555555</v>
      </c>
      <c r="E548" s="80">
        <v>45229</v>
      </c>
      <c r="F548">
        <v>2022</v>
      </c>
      <c r="G548">
        <v>2023</v>
      </c>
      <c r="H548">
        <v>11000</v>
      </c>
      <c r="I548" t="s">
        <v>10</v>
      </c>
    </row>
    <row r="549" spans="1:9">
      <c r="A549" s="80">
        <v>45261</v>
      </c>
      <c r="B549">
        <v>4359098</v>
      </c>
      <c r="C549" t="s">
        <v>523</v>
      </c>
      <c r="D549" s="79">
        <v>44370.418043981481</v>
      </c>
      <c r="E549" s="80">
        <v>44616</v>
      </c>
      <c r="F549">
        <v>2021</v>
      </c>
      <c r="G549">
        <v>2021</v>
      </c>
      <c r="H549">
        <v>13500</v>
      </c>
      <c r="I549" t="s">
        <v>15</v>
      </c>
    </row>
    <row r="550" spans="1:9">
      <c r="A550" s="80">
        <v>45261</v>
      </c>
      <c r="B550">
        <v>4511565</v>
      </c>
      <c r="C550" t="s">
        <v>531</v>
      </c>
      <c r="D550" s="79">
        <v>44573.614687499998</v>
      </c>
      <c r="E550" s="80">
        <v>44830</v>
      </c>
      <c r="F550">
        <v>2021</v>
      </c>
      <c r="G550">
        <v>2022</v>
      </c>
      <c r="H550">
        <v>13500</v>
      </c>
      <c r="I550" t="s">
        <v>15</v>
      </c>
    </row>
    <row r="551" spans="1:9">
      <c r="A551" s="80">
        <v>45261</v>
      </c>
      <c r="B551">
        <v>4233461</v>
      </c>
      <c r="C551" t="s">
        <v>535</v>
      </c>
      <c r="D551" s="79">
        <v>44214.385335648149</v>
      </c>
      <c r="E551" s="80">
        <v>44652</v>
      </c>
      <c r="F551">
        <v>2020</v>
      </c>
      <c r="G551">
        <v>2021</v>
      </c>
      <c r="H551">
        <v>12500</v>
      </c>
      <c r="I551" t="s">
        <v>14</v>
      </c>
    </row>
    <row r="552" spans="1:9">
      <c r="A552" s="80">
        <v>45261</v>
      </c>
      <c r="B552">
        <v>4530543</v>
      </c>
      <c r="C552" t="s">
        <v>560</v>
      </c>
      <c r="D552" s="79">
        <v>44602.475324074076</v>
      </c>
      <c r="E552" s="80">
        <v>44775</v>
      </c>
      <c r="F552">
        <v>2021</v>
      </c>
      <c r="G552">
        <v>2022</v>
      </c>
      <c r="H552">
        <v>11000</v>
      </c>
      <c r="I552" t="s">
        <v>10</v>
      </c>
    </row>
    <row r="553" spans="1:9">
      <c r="A553" s="80">
        <v>45261</v>
      </c>
      <c r="B553">
        <v>4682133</v>
      </c>
      <c r="C553" t="s">
        <v>475</v>
      </c>
      <c r="D553" s="79">
        <v>44798.574178240742</v>
      </c>
      <c r="E553" s="80">
        <v>45096</v>
      </c>
      <c r="F553">
        <v>2022</v>
      </c>
      <c r="G553">
        <v>2023</v>
      </c>
      <c r="H553">
        <v>11000</v>
      </c>
      <c r="I553" t="s">
        <v>10</v>
      </c>
    </row>
    <row r="554" spans="1:9">
      <c r="A554" s="80">
        <v>45261</v>
      </c>
      <c r="B554">
        <v>4276252</v>
      </c>
      <c r="C554" t="s">
        <v>1704</v>
      </c>
      <c r="D554" s="79">
        <v>44264.562175925923</v>
      </c>
      <c r="E554" s="80">
        <v>45198</v>
      </c>
      <c r="F554">
        <v>2020</v>
      </c>
      <c r="G554">
        <v>2023</v>
      </c>
      <c r="H554">
        <v>11000</v>
      </c>
      <c r="I554" t="s">
        <v>10</v>
      </c>
    </row>
    <row r="555" spans="1:9">
      <c r="A555" s="80">
        <v>45261</v>
      </c>
      <c r="B555">
        <v>4803651</v>
      </c>
      <c r="C555" t="s">
        <v>1702</v>
      </c>
      <c r="D555" s="79">
        <v>44944.430787037039</v>
      </c>
      <c r="E555" s="80">
        <v>45195</v>
      </c>
      <c r="F555">
        <v>2022</v>
      </c>
      <c r="G555">
        <v>2023</v>
      </c>
      <c r="H555">
        <v>11000</v>
      </c>
      <c r="I555" t="s">
        <v>10</v>
      </c>
    </row>
    <row r="556" spans="1:9">
      <c r="A556" s="80">
        <v>45261</v>
      </c>
      <c r="B556">
        <v>4627172</v>
      </c>
      <c r="C556" t="s">
        <v>495</v>
      </c>
      <c r="D556" s="79">
        <v>44721.550925925927</v>
      </c>
      <c r="E556" s="80">
        <v>44827</v>
      </c>
      <c r="F556">
        <v>2022</v>
      </c>
      <c r="G556">
        <v>2022</v>
      </c>
      <c r="H556">
        <v>12500</v>
      </c>
      <c r="I556" t="s">
        <v>14</v>
      </c>
    </row>
    <row r="557" spans="1:9">
      <c r="A557" s="80">
        <v>45261</v>
      </c>
      <c r="B557">
        <v>4138595</v>
      </c>
      <c r="C557" t="s">
        <v>501</v>
      </c>
      <c r="D557" s="79">
        <v>44091.625081018516</v>
      </c>
      <c r="E557" s="80">
        <v>45075</v>
      </c>
      <c r="F557">
        <v>2020</v>
      </c>
      <c r="G557">
        <v>2023</v>
      </c>
      <c r="H557">
        <v>11000</v>
      </c>
      <c r="I557" t="s">
        <v>10</v>
      </c>
    </row>
    <row r="558" spans="1:9">
      <c r="A558" s="80">
        <v>45261</v>
      </c>
      <c r="B558">
        <v>4376795</v>
      </c>
      <c r="C558" t="s">
        <v>483</v>
      </c>
      <c r="D558" s="79">
        <v>44412.645891203705</v>
      </c>
      <c r="E558" s="80">
        <v>44489</v>
      </c>
      <c r="F558">
        <v>2021</v>
      </c>
      <c r="G558">
        <v>2021</v>
      </c>
      <c r="H558">
        <v>18500</v>
      </c>
      <c r="I558" t="s">
        <v>13</v>
      </c>
    </row>
    <row r="559" spans="1:9">
      <c r="A559" s="80">
        <v>45261</v>
      </c>
      <c r="B559">
        <v>4385265</v>
      </c>
      <c r="C559" t="s">
        <v>497</v>
      </c>
      <c r="D559" s="79">
        <v>44474.469525462962</v>
      </c>
      <c r="E559" s="80">
        <v>44523</v>
      </c>
      <c r="F559">
        <v>2021</v>
      </c>
      <c r="G559">
        <v>2021</v>
      </c>
      <c r="H559">
        <v>11000</v>
      </c>
      <c r="I559" t="s">
        <v>10</v>
      </c>
    </row>
    <row r="560" spans="1:9">
      <c r="A560" s="80">
        <v>45261</v>
      </c>
      <c r="B560">
        <v>4578483</v>
      </c>
      <c r="C560" t="s">
        <v>491</v>
      </c>
      <c r="D560" s="79">
        <v>44657.642361111109</v>
      </c>
      <c r="E560" s="80">
        <v>45120</v>
      </c>
      <c r="F560">
        <v>2021</v>
      </c>
      <c r="G560">
        <v>2023</v>
      </c>
      <c r="H560">
        <v>11000</v>
      </c>
      <c r="I560" t="s">
        <v>10</v>
      </c>
    </row>
    <row r="561" spans="1:9">
      <c r="A561" s="80">
        <v>45261</v>
      </c>
      <c r="B561">
        <v>4544572</v>
      </c>
      <c r="C561" t="s">
        <v>471</v>
      </c>
      <c r="D561" s="79">
        <v>44615.510787037034</v>
      </c>
      <c r="E561" s="80">
        <v>44874</v>
      </c>
      <c r="F561">
        <v>2021</v>
      </c>
      <c r="G561">
        <v>2022</v>
      </c>
      <c r="H561">
        <v>15500</v>
      </c>
      <c r="I561" t="s">
        <v>6</v>
      </c>
    </row>
    <row r="562" spans="1:9">
      <c r="A562" s="80">
        <v>45261</v>
      </c>
      <c r="B562">
        <v>4274474</v>
      </c>
      <c r="C562" t="s">
        <v>473</v>
      </c>
      <c r="D562" s="79">
        <v>44281.379942129628</v>
      </c>
      <c r="E562" s="80">
        <v>44565</v>
      </c>
      <c r="F562">
        <v>2020</v>
      </c>
      <c r="G562">
        <v>2021</v>
      </c>
      <c r="H562">
        <v>11000</v>
      </c>
      <c r="I562" t="s">
        <v>10</v>
      </c>
    </row>
    <row r="563" spans="1:9">
      <c r="A563" s="80">
        <v>45261</v>
      </c>
      <c r="B563">
        <v>5073371</v>
      </c>
      <c r="C563" t="s">
        <v>1813</v>
      </c>
      <c r="D563" s="79">
        <v>45218.642395833333</v>
      </c>
      <c r="E563" s="80">
        <v>45246</v>
      </c>
      <c r="F563">
        <v>2023</v>
      </c>
      <c r="G563">
        <v>2023</v>
      </c>
      <c r="H563">
        <v>11000</v>
      </c>
      <c r="I563" t="s">
        <v>10</v>
      </c>
    </row>
    <row r="564" spans="1:9">
      <c r="A564" s="80">
        <v>45261</v>
      </c>
      <c r="B564">
        <v>4473718</v>
      </c>
      <c r="C564" t="s">
        <v>477</v>
      </c>
      <c r="D564" s="79">
        <v>44518.635625000003</v>
      </c>
      <c r="E564" s="80">
        <v>44685</v>
      </c>
      <c r="F564">
        <v>2021</v>
      </c>
      <c r="G564">
        <v>2022</v>
      </c>
      <c r="H564">
        <v>11000</v>
      </c>
      <c r="I564" t="s">
        <v>10</v>
      </c>
    </row>
    <row r="565" spans="1:9">
      <c r="A565" s="80">
        <v>45261</v>
      </c>
      <c r="B565">
        <v>4787014</v>
      </c>
      <c r="C565" t="s">
        <v>467</v>
      </c>
      <c r="D565" s="79">
        <v>44923.640347222223</v>
      </c>
      <c r="E565" s="80">
        <v>45058</v>
      </c>
      <c r="F565">
        <v>2022</v>
      </c>
      <c r="G565">
        <v>2023</v>
      </c>
      <c r="H565">
        <v>11000</v>
      </c>
      <c r="I565" t="s">
        <v>10</v>
      </c>
    </row>
    <row r="566" spans="1:9">
      <c r="A566" s="80">
        <v>45261</v>
      </c>
      <c r="B566">
        <v>4809148</v>
      </c>
      <c r="C566" t="s">
        <v>1814</v>
      </c>
      <c r="D566" s="79">
        <v>44950.532743055555</v>
      </c>
      <c r="E566" s="80">
        <v>45244</v>
      </c>
      <c r="F566">
        <v>2022</v>
      </c>
      <c r="G566">
        <v>2023</v>
      </c>
      <c r="H566">
        <v>11000</v>
      </c>
      <c r="I566" t="s">
        <v>10</v>
      </c>
    </row>
    <row r="567" spans="1:9">
      <c r="A567" s="80">
        <v>45261</v>
      </c>
      <c r="B567">
        <v>4326272</v>
      </c>
      <c r="C567" t="s">
        <v>463</v>
      </c>
      <c r="D567" s="79">
        <v>44334.881944444445</v>
      </c>
      <c r="E567" s="80">
        <v>45015</v>
      </c>
      <c r="F567">
        <v>2021</v>
      </c>
      <c r="G567">
        <v>2022</v>
      </c>
      <c r="H567">
        <v>12000</v>
      </c>
      <c r="I567" t="s">
        <v>9</v>
      </c>
    </row>
    <row r="568" spans="1:9">
      <c r="A568" s="80">
        <v>45261</v>
      </c>
      <c r="B568">
        <v>4719116</v>
      </c>
      <c r="C568" t="s">
        <v>1856</v>
      </c>
      <c r="D568" s="79">
        <v>44845.597025462965</v>
      </c>
      <c r="E568" s="80">
        <v>45253</v>
      </c>
      <c r="F568">
        <v>2022</v>
      </c>
      <c r="G568">
        <v>2023</v>
      </c>
      <c r="H568">
        <v>12000</v>
      </c>
      <c r="I568" t="s">
        <v>9</v>
      </c>
    </row>
    <row r="569" spans="1:9">
      <c r="A569" s="80">
        <v>45261</v>
      </c>
      <c r="B569">
        <v>4701274</v>
      </c>
      <c r="C569" t="s">
        <v>469</v>
      </c>
      <c r="D569" s="79">
        <v>44865.552303240744</v>
      </c>
      <c r="E569" s="80">
        <v>45001</v>
      </c>
      <c r="F569">
        <v>2022</v>
      </c>
      <c r="G569">
        <v>2022</v>
      </c>
      <c r="H569">
        <v>11000</v>
      </c>
      <c r="I569" t="s">
        <v>10</v>
      </c>
    </row>
    <row r="570" spans="1:9">
      <c r="A570" s="80">
        <v>45261</v>
      </c>
      <c r="B570">
        <v>4238672</v>
      </c>
      <c r="C570" t="s">
        <v>465</v>
      </c>
      <c r="D570" s="79">
        <v>44218.661562499998</v>
      </c>
      <c r="E570" s="80">
        <v>44525</v>
      </c>
      <c r="F570">
        <v>2020</v>
      </c>
      <c r="G570">
        <v>2021</v>
      </c>
      <c r="H570">
        <v>13500</v>
      </c>
      <c r="I570" t="s">
        <v>15</v>
      </c>
    </row>
    <row r="571" spans="1:9">
      <c r="A571" s="80">
        <v>45261</v>
      </c>
      <c r="B571">
        <v>4750036</v>
      </c>
      <c r="C571" t="s">
        <v>479</v>
      </c>
      <c r="D571" s="79">
        <v>44902.559664351851</v>
      </c>
      <c r="E571" s="80">
        <v>45001</v>
      </c>
      <c r="F571">
        <v>2022</v>
      </c>
      <c r="G571">
        <v>2022</v>
      </c>
      <c r="H571">
        <v>14000</v>
      </c>
      <c r="I571" t="s">
        <v>12</v>
      </c>
    </row>
    <row r="572" spans="1:9">
      <c r="A572" s="80">
        <v>45261</v>
      </c>
      <c r="B572">
        <v>4268385</v>
      </c>
      <c r="C572" t="s">
        <v>499</v>
      </c>
      <c r="D572" s="79">
        <v>44256.444201388891</v>
      </c>
      <c r="E572" s="80">
        <v>44365</v>
      </c>
      <c r="F572">
        <v>2020</v>
      </c>
      <c r="G572">
        <v>2021</v>
      </c>
      <c r="H572">
        <v>12000</v>
      </c>
      <c r="I572" t="s">
        <v>9</v>
      </c>
    </row>
    <row r="573" spans="1:9">
      <c r="A573" s="80">
        <v>45261</v>
      </c>
      <c r="B573">
        <v>4230014</v>
      </c>
      <c r="C573" t="s">
        <v>505</v>
      </c>
      <c r="D573" s="79">
        <v>44210.358217592591</v>
      </c>
      <c r="E573" s="80">
        <v>44264</v>
      </c>
      <c r="F573">
        <v>2020</v>
      </c>
      <c r="G573">
        <v>2020</v>
      </c>
      <c r="H573">
        <v>11000</v>
      </c>
      <c r="I573" t="s">
        <v>10</v>
      </c>
    </row>
    <row r="574" spans="1:9">
      <c r="A574" s="80">
        <v>45261</v>
      </c>
      <c r="B574">
        <v>4964291</v>
      </c>
      <c r="C574" t="s">
        <v>481</v>
      </c>
      <c r="D574" s="79">
        <v>45113.612546296295</v>
      </c>
      <c r="E574" s="80">
        <v>45142</v>
      </c>
      <c r="F574">
        <v>2023</v>
      </c>
      <c r="G574">
        <v>2023</v>
      </c>
      <c r="H574">
        <v>11000</v>
      </c>
      <c r="I574" t="s">
        <v>10</v>
      </c>
    </row>
    <row r="575" spans="1:9">
      <c r="A575" s="80">
        <v>45261</v>
      </c>
      <c r="B575">
        <v>4654693</v>
      </c>
      <c r="C575" t="s">
        <v>487</v>
      </c>
      <c r="D575" s="79">
        <v>44819.513958333337</v>
      </c>
      <c r="E575" s="80">
        <v>44951</v>
      </c>
      <c r="F575">
        <v>2022</v>
      </c>
      <c r="G575">
        <v>2022</v>
      </c>
      <c r="H575">
        <v>11000</v>
      </c>
      <c r="I575" t="s">
        <v>10</v>
      </c>
    </row>
    <row r="576" spans="1:9">
      <c r="A576" s="80">
        <v>45261</v>
      </c>
      <c r="B576">
        <v>4928143</v>
      </c>
      <c r="C576" t="s">
        <v>503</v>
      </c>
      <c r="D576" s="79">
        <v>45078.401944444442</v>
      </c>
      <c r="E576" s="80">
        <v>45135</v>
      </c>
      <c r="F576">
        <v>2023</v>
      </c>
      <c r="G576">
        <v>2023</v>
      </c>
      <c r="H576">
        <v>11000</v>
      </c>
      <c r="I576" t="s">
        <v>10</v>
      </c>
    </row>
    <row r="577" spans="1:9">
      <c r="A577" s="80">
        <v>45261</v>
      </c>
      <c r="B577">
        <v>4611667</v>
      </c>
      <c r="C577" t="s">
        <v>489</v>
      </c>
      <c r="D577" s="79">
        <v>44701.423784722225</v>
      </c>
      <c r="E577" s="80">
        <v>45111</v>
      </c>
      <c r="F577">
        <v>2022</v>
      </c>
      <c r="G577">
        <v>2023</v>
      </c>
      <c r="H577">
        <v>12000</v>
      </c>
      <c r="I577" t="s">
        <v>9</v>
      </c>
    </row>
    <row r="578" spans="1:9">
      <c r="A578" s="80">
        <v>45261</v>
      </c>
      <c r="B578">
        <v>4570676</v>
      </c>
      <c r="C578" t="s">
        <v>493</v>
      </c>
      <c r="D578" s="79">
        <v>44652.672002314815</v>
      </c>
      <c r="E578" s="80">
        <v>44806</v>
      </c>
      <c r="F578">
        <v>2021</v>
      </c>
      <c r="G578">
        <v>2022</v>
      </c>
      <c r="H578">
        <v>11000</v>
      </c>
      <c r="I578" t="s">
        <v>10</v>
      </c>
    </row>
    <row r="579" spans="1:9">
      <c r="A579" s="80">
        <v>45261</v>
      </c>
      <c r="B579">
        <v>4585256</v>
      </c>
      <c r="C579" t="s">
        <v>459</v>
      </c>
      <c r="D579" s="79">
        <v>44684.47792824074</v>
      </c>
      <c r="E579" s="80">
        <v>44897</v>
      </c>
      <c r="F579">
        <v>2022</v>
      </c>
      <c r="G579">
        <v>2022</v>
      </c>
      <c r="H579">
        <v>12000</v>
      </c>
      <c r="I579" t="s">
        <v>9</v>
      </c>
    </row>
    <row r="580" spans="1:9">
      <c r="A580" s="80">
        <v>45261</v>
      </c>
      <c r="B580">
        <v>4587398</v>
      </c>
      <c r="C580" t="s">
        <v>449</v>
      </c>
      <c r="D580" s="79">
        <v>44671.432118055556</v>
      </c>
      <c r="E580" s="80">
        <v>44930</v>
      </c>
      <c r="F580">
        <v>2021</v>
      </c>
      <c r="G580">
        <v>2022</v>
      </c>
      <c r="H580">
        <v>11500</v>
      </c>
      <c r="I580" t="s">
        <v>4</v>
      </c>
    </row>
    <row r="581" spans="1:9">
      <c r="A581" s="80">
        <v>45261</v>
      </c>
      <c r="B581">
        <v>4502964</v>
      </c>
      <c r="C581" t="s">
        <v>1710</v>
      </c>
      <c r="D581" s="79">
        <v>44565.469166666669</v>
      </c>
      <c r="E581" s="80">
        <v>45202</v>
      </c>
      <c r="F581">
        <v>2021</v>
      </c>
      <c r="G581">
        <v>2023</v>
      </c>
      <c r="H581">
        <v>11000</v>
      </c>
      <c r="I581" t="s">
        <v>10</v>
      </c>
    </row>
    <row r="582" spans="1:9">
      <c r="A582" s="80">
        <v>45261</v>
      </c>
      <c r="B582">
        <v>4575491</v>
      </c>
      <c r="C582" t="s">
        <v>451</v>
      </c>
      <c r="D582" s="79">
        <v>44816.402638888889</v>
      </c>
      <c r="E582" s="80">
        <v>45076</v>
      </c>
      <c r="F582">
        <v>2022</v>
      </c>
      <c r="G582">
        <v>2023</v>
      </c>
      <c r="H582">
        <v>11000</v>
      </c>
      <c r="I582" t="s">
        <v>10</v>
      </c>
    </row>
    <row r="583" spans="1:9">
      <c r="A583" s="80">
        <v>45261</v>
      </c>
      <c r="B583">
        <v>4481485</v>
      </c>
      <c r="C583" t="s">
        <v>439</v>
      </c>
      <c r="D583" s="79">
        <v>44595.55164351852</v>
      </c>
      <c r="E583" s="80">
        <v>44788</v>
      </c>
      <c r="F583">
        <v>2021</v>
      </c>
      <c r="G583">
        <v>2022</v>
      </c>
      <c r="H583">
        <v>11000</v>
      </c>
      <c r="I583" t="s">
        <v>10</v>
      </c>
    </row>
    <row r="584" spans="1:9">
      <c r="A584" s="80">
        <v>45261</v>
      </c>
      <c r="B584">
        <v>4577616</v>
      </c>
      <c r="C584" t="s">
        <v>461</v>
      </c>
      <c r="D584" s="79">
        <v>44665.665682870371</v>
      </c>
      <c r="E584" s="80">
        <v>44918</v>
      </c>
      <c r="F584">
        <v>2021</v>
      </c>
      <c r="G584">
        <v>2022</v>
      </c>
      <c r="H584">
        <v>11000</v>
      </c>
      <c r="I584" t="s">
        <v>10</v>
      </c>
    </row>
    <row r="585" spans="1:9">
      <c r="A585" s="80">
        <v>45261</v>
      </c>
      <c r="B585">
        <v>4664599</v>
      </c>
      <c r="C585" t="s">
        <v>435</v>
      </c>
      <c r="D585" s="79">
        <v>44769.453668981485</v>
      </c>
      <c r="E585" s="80">
        <v>45124</v>
      </c>
      <c r="F585">
        <v>2022</v>
      </c>
      <c r="G585">
        <v>2023</v>
      </c>
      <c r="H585">
        <v>11000</v>
      </c>
      <c r="I585" t="s">
        <v>10</v>
      </c>
    </row>
    <row r="586" spans="1:9">
      <c r="A586" s="80">
        <v>45261</v>
      </c>
      <c r="B586">
        <v>4436675</v>
      </c>
      <c r="C586" t="s">
        <v>455</v>
      </c>
      <c r="D586" s="79">
        <v>44572.661770833336</v>
      </c>
      <c r="E586" s="80">
        <v>44628</v>
      </c>
      <c r="F586">
        <v>2021</v>
      </c>
      <c r="G586">
        <v>2021</v>
      </c>
      <c r="H586">
        <v>11000</v>
      </c>
      <c r="I586" t="s">
        <v>10</v>
      </c>
    </row>
    <row r="587" spans="1:9">
      <c r="A587" s="80">
        <v>45261</v>
      </c>
      <c r="B587">
        <v>4212490</v>
      </c>
      <c r="C587" t="s">
        <v>445</v>
      </c>
      <c r="D587" s="79">
        <v>44183.45616898148</v>
      </c>
      <c r="E587" s="80">
        <v>44567</v>
      </c>
      <c r="F587">
        <v>2020</v>
      </c>
      <c r="G587">
        <v>2021</v>
      </c>
      <c r="H587">
        <v>11000</v>
      </c>
      <c r="I587" t="s">
        <v>10</v>
      </c>
    </row>
    <row r="588" spans="1:9">
      <c r="A588" s="80">
        <v>45261</v>
      </c>
      <c r="B588">
        <v>4319929</v>
      </c>
      <c r="C588" t="s">
        <v>441</v>
      </c>
      <c r="D588" s="79">
        <v>44320.598344907405</v>
      </c>
      <c r="E588" s="80">
        <v>44664</v>
      </c>
      <c r="F588">
        <v>2021</v>
      </c>
      <c r="G588">
        <v>2021</v>
      </c>
      <c r="H588">
        <v>11000</v>
      </c>
      <c r="I588" t="s">
        <v>10</v>
      </c>
    </row>
    <row r="589" spans="1:9">
      <c r="A589" s="80">
        <v>45261</v>
      </c>
      <c r="B589">
        <v>4851597</v>
      </c>
      <c r="C589" t="s">
        <v>457</v>
      </c>
      <c r="D589" s="79">
        <v>44993.613564814812</v>
      </c>
      <c r="E589" s="80">
        <v>45072</v>
      </c>
      <c r="F589">
        <v>2022</v>
      </c>
      <c r="G589">
        <v>2023</v>
      </c>
      <c r="H589">
        <v>11000</v>
      </c>
      <c r="I589" t="s">
        <v>10</v>
      </c>
    </row>
    <row r="590" spans="1:9">
      <c r="A590" s="80">
        <v>45261</v>
      </c>
      <c r="B590">
        <v>4317061</v>
      </c>
      <c r="C590" t="s">
        <v>443</v>
      </c>
      <c r="D590" s="79">
        <v>44316.406423611108</v>
      </c>
      <c r="E590" s="80">
        <v>44453</v>
      </c>
      <c r="F590">
        <v>2020</v>
      </c>
      <c r="G590">
        <v>2021</v>
      </c>
      <c r="H590">
        <v>12000</v>
      </c>
      <c r="I590" t="s">
        <v>9</v>
      </c>
    </row>
    <row r="591" spans="1:9">
      <c r="A591" s="80">
        <v>45261</v>
      </c>
      <c r="B591">
        <v>4355800</v>
      </c>
      <c r="C591" t="s">
        <v>453</v>
      </c>
      <c r="D591" s="79">
        <v>44365.428761574076</v>
      </c>
      <c r="E591" s="80">
        <v>44959</v>
      </c>
      <c r="F591">
        <v>2021</v>
      </c>
      <c r="G591">
        <v>2022</v>
      </c>
      <c r="H591">
        <v>13500</v>
      </c>
      <c r="I591" t="s">
        <v>15</v>
      </c>
    </row>
    <row r="592" spans="1:9">
      <c r="A592" s="80">
        <v>45261</v>
      </c>
      <c r="B592">
        <v>4561978</v>
      </c>
      <c r="C592" t="s">
        <v>437</v>
      </c>
      <c r="D592" s="79">
        <v>44636.669178240743</v>
      </c>
      <c r="E592" s="80">
        <v>44827</v>
      </c>
      <c r="F592">
        <v>2021</v>
      </c>
      <c r="G592">
        <v>2022</v>
      </c>
      <c r="H592">
        <v>12500</v>
      </c>
      <c r="I592" t="s">
        <v>14</v>
      </c>
    </row>
    <row r="593" spans="1:9">
      <c r="A593" s="80">
        <v>45261</v>
      </c>
      <c r="B593">
        <v>4684060</v>
      </c>
      <c r="C593" t="s">
        <v>1706</v>
      </c>
      <c r="D593" s="79">
        <v>44795.666620370372</v>
      </c>
      <c r="E593" s="80">
        <v>45196</v>
      </c>
      <c r="F593">
        <v>2022</v>
      </c>
      <c r="G593">
        <v>2023</v>
      </c>
      <c r="H593">
        <v>11000</v>
      </c>
      <c r="I593" t="s">
        <v>10</v>
      </c>
    </row>
    <row r="594" spans="1:9">
      <c r="A594" s="80">
        <v>45261</v>
      </c>
      <c r="B594">
        <v>4408772</v>
      </c>
      <c r="C594" t="s">
        <v>395</v>
      </c>
      <c r="D594" s="79">
        <v>44456.374027777776</v>
      </c>
      <c r="E594" s="80">
        <v>45006</v>
      </c>
      <c r="F594">
        <v>2021</v>
      </c>
      <c r="G594">
        <v>2022</v>
      </c>
      <c r="H594">
        <v>11000</v>
      </c>
      <c r="I594" t="s">
        <v>10</v>
      </c>
    </row>
    <row r="595" spans="1:9">
      <c r="A595" s="80">
        <v>45261</v>
      </c>
      <c r="B595">
        <v>4474293</v>
      </c>
      <c r="C595" t="s">
        <v>416</v>
      </c>
      <c r="D595" s="79">
        <v>44519.488368055558</v>
      </c>
      <c r="E595" s="80">
        <v>44806</v>
      </c>
      <c r="F595">
        <v>2021</v>
      </c>
      <c r="G595">
        <v>2022</v>
      </c>
      <c r="H595">
        <v>11000</v>
      </c>
      <c r="I595" t="s">
        <v>10</v>
      </c>
    </row>
    <row r="596" spans="1:9">
      <c r="A596" s="80">
        <v>45261</v>
      </c>
      <c r="B596">
        <v>4426971</v>
      </c>
      <c r="C596" t="s">
        <v>431</v>
      </c>
      <c r="D596" s="79">
        <v>44476.563055555554</v>
      </c>
      <c r="E596" s="80">
        <v>44988</v>
      </c>
      <c r="F596">
        <v>2021</v>
      </c>
      <c r="G596">
        <v>2022</v>
      </c>
      <c r="H596">
        <v>11000</v>
      </c>
      <c r="I596" t="s">
        <v>10</v>
      </c>
    </row>
    <row r="597" spans="1:9">
      <c r="A597" s="80">
        <v>45261</v>
      </c>
      <c r="B597">
        <v>4052933</v>
      </c>
      <c r="C597" t="s">
        <v>447</v>
      </c>
      <c r="D597" s="79">
        <v>43956.439652777779</v>
      </c>
      <c r="E597" s="80">
        <v>45077</v>
      </c>
      <c r="F597">
        <v>2020</v>
      </c>
      <c r="G597">
        <v>2023</v>
      </c>
      <c r="H597">
        <v>18500</v>
      </c>
      <c r="I597" t="s">
        <v>13</v>
      </c>
    </row>
    <row r="598" spans="1:9">
      <c r="A598" s="80">
        <v>45261</v>
      </c>
      <c r="B598">
        <v>4974226</v>
      </c>
      <c r="C598" t="s">
        <v>1708</v>
      </c>
      <c r="D598" s="79">
        <v>45126.410451388889</v>
      </c>
      <c r="E598" s="80">
        <v>45212</v>
      </c>
      <c r="F598">
        <v>2023</v>
      </c>
      <c r="G598">
        <v>2023</v>
      </c>
      <c r="H598">
        <v>12000</v>
      </c>
      <c r="I598" t="s">
        <v>9</v>
      </c>
    </row>
    <row r="599" spans="1:9">
      <c r="A599" s="80">
        <v>45261</v>
      </c>
      <c r="B599">
        <v>4530905</v>
      </c>
      <c r="C599" t="s">
        <v>391</v>
      </c>
      <c r="D599" s="79">
        <v>44596.588587962964</v>
      </c>
      <c r="E599" s="80">
        <v>44894</v>
      </c>
      <c r="F599">
        <v>2021</v>
      </c>
      <c r="G599">
        <v>2022</v>
      </c>
      <c r="H599">
        <v>18500</v>
      </c>
      <c r="I599" t="s">
        <v>13</v>
      </c>
    </row>
    <row r="600" spans="1:9">
      <c r="A600" s="80">
        <v>45261</v>
      </c>
      <c r="B600">
        <v>4497107</v>
      </c>
      <c r="C600" t="s">
        <v>1857</v>
      </c>
      <c r="D600" s="79">
        <v>44587.373217592591</v>
      </c>
      <c r="E600" s="80">
        <v>45252</v>
      </c>
      <c r="F600">
        <v>2021</v>
      </c>
      <c r="G600">
        <v>2023</v>
      </c>
      <c r="H600">
        <v>11000</v>
      </c>
      <c r="I600" t="s">
        <v>10</v>
      </c>
    </row>
    <row r="601" spans="1:9">
      <c r="A601" s="80">
        <v>45261</v>
      </c>
      <c r="B601">
        <v>4884358</v>
      </c>
      <c r="C601" t="s">
        <v>389</v>
      </c>
      <c r="D601" s="79">
        <v>45047.645335648151</v>
      </c>
      <c r="E601" s="80">
        <v>45093</v>
      </c>
      <c r="F601">
        <v>2023</v>
      </c>
      <c r="G601">
        <v>2023</v>
      </c>
      <c r="H601">
        <v>11000</v>
      </c>
      <c r="I601" t="s">
        <v>10</v>
      </c>
    </row>
    <row r="602" spans="1:9">
      <c r="A602" s="80">
        <v>45261</v>
      </c>
      <c r="B602">
        <v>4415973</v>
      </c>
      <c r="C602" t="s">
        <v>393</v>
      </c>
      <c r="D602" s="79">
        <v>44508.405972222223</v>
      </c>
      <c r="E602" s="80">
        <v>44705</v>
      </c>
      <c r="F602">
        <v>2021</v>
      </c>
      <c r="G602">
        <v>2022</v>
      </c>
      <c r="H602">
        <v>11000</v>
      </c>
      <c r="I602" t="s">
        <v>10</v>
      </c>
    </row>
    <row r="603" spans="1:9">
      <c r="A603" s="80">
        <v>45261</v>
      </c>
      <c r="B603">
        <v>4918333</v>
      </c>
      <c r="C603" t="s">
        <v>412</v>
      </c>
      <c r="D603" s="79">
        <v>45071.396539351852</v>
      </c>
      <c r="E603" s="80">
        <v>45174</v>
      </c>
      <c r="F603">
        <v>2023</v>
      </c>
      <c r="G603">
        <v>2023</v>
      </c>
      <c r="H603">
        <v>11500</v>
      </c>
      <c r="I603" t="s">
        <v>4</v>
      </c>
    </row>
    <row r="604" spans="1:9">
      <c r="A604" s="80">
        <v>45261</v>
      </c>
      <c r="B604">
        <v>4572749</v>
      </c>
      <c r="C604" t="s">
        <v>1712</v>
      </c>
      <c r="D604" s="79">
        <v>44650.541643518518</v>
      </c>
      <c r="E604" s="80">
        <v>45212</v>
      </c>
      <c r="F604">
        <v>2021</v>
      </c>
      <c r="G604">
        <v>2023</v>
      </c>
      <c r="H604">
        <v>12500</v>
      </c>
      <c r="I604" t="s">
        <v>14</v>
      </c>
    </row>
    <row r="605" spans="1:9">
      <c r="A605" s="80">
        <v>45261</v>
      </c>
      <c r="B605">
        <v>4790679</v>
      </c>
      <c r="C605" t="s">
        <v>1858</v>
      </c>
      <c r="D605" s="79">
        <v>44939.676817129628</v>
      </c>
      <c r="E605" s="80">
        <v>45259</v>
      </c>
      <c r="F605">
        <v>2022</v>
      </c>
      <c r="G605">
        <v>2023</v>
      </c>
      <c r="H605">
        <v>12500</v>
      </c>
      <c r="I605" t="s">
        <v>14</v>
      </c>
    </row>
    <row r="606" spans="1:9">
      <c r="A606" s="80">
        <v>45261</v>
      </c>
      <c r="B606">
        <v>4448889</v>
      </c>
      <c r="C606" t="s">
        <v>1815</v>
      </c>
      <c r="D606" s="79">
        <v>44488.638518518521</v>
      </c>
      <c r="E606" s="80">
        <v>45246</v>
      </c>
      <c r="F606">
        <v>2021</v>
      </c>
      <c r="G606">
        <v>2023</v>
      </c>
      <c r="H606">
        <v>18500</v>
      </c>
      <c r="I606" t="s">
        <v>13</v>
      </c>
    </row>
    <row r="607" spans="1:9">
      <c r="A607" s="80">
        <v>45261</v>
      </c>
      <c r="B607">
        <v>4418258</v>
      </c>
      <c r="C607" t="s">
        <v>427</v>
      </c>
      <c r="D607" s="79">
        <v>44456.480150462965</v>
      </c>
      <c r="E607" s="80">
        <v>44750</v>
      </c>
      <c r="F607">
        <v>2021</v>
      </c>
      <c r="G607">
        <v>2022</v>
      </c>
      <c r="H607">
        <v>12000</v>
      </c>
      <c r="I607" t="s">
        <v>9</v>
      </c>
    </row>
    <row r="608" spans="1:9">
      <c r="A608" s="80">
        <v>45261</v>
      </c>
      <c r="B608">
        <v>4690712</v>
      </c>
      <c r="C608" t="s">
        <v>423</v>
      </c>
      <c r="D608" s="79">
        <v>44803.464120370372</v>
      </c>
      <c r="E608" s="80">
        <v>44855</v>
      </c>
      <c r="F608">
        <v>2022</v>
      </c>
      <c r="G608">
        <v>2022</v>
      </c>
      <c r="H608">
        <v>18500</v>
      </c>
      <c r="I608" t="s">
        <v>13</v>
      </c>
    </row>
    <row r="609" spans="1:9">
      <c r="A609" s="80">
        <v>45261</v>
      </c>
      <c r="B609">
        <v>4210061</v>
      </c>
      <c r="C609" t="s">
        <v>397</v>
      </c>
      <c r="D609" s="79">
        <v>44179.673946759256</v>
      </c>
      <c r="E609" s="80">
        <v>44404</v>
      </c>
      <c r="F609">
        <v>2020</v>
      </c>
      <c r="G609">
        <v>2021</v>
      </c>
      <c r="H609">
        <v>13500</v>
      </c>
      <c r="I609" t="s">
        <v>15</v>
      </c>
    </row>
    <row r="610" spans="1:9">
      <c r="A610" s="80">
        <v>45261</v>
      </c>
      <c r="B610">
        <v>4212696</v>
      </c>
      <c r="C610" t="s">
        <v>421</v>
      </c>
      <c r="D610" s="79">
        <v>44278.743379629632</v>
      </c>
      <c r="E610" s="80">
        <v>44399</v>
      </c>
      <c r="F610">
        <v>2020</v>
      </c>
      <c r="G610">
        <v>2021</v>
      </c>
      <c r="H610">
        <v>13500</v>
      </c>
      <c r="I610" t="s">
        <v>15</v>
      </c>
    </row>
    <row r="611" spans="1:9">
      <c r="A611" s="80">
        <v>45261</v>
      </c>
      <c r="B611">
        <v>4456544</v>
      </c>
      <c r="C611" t="s">
        <v>407</v>
      </c>
      <c r="D611" s="79">
        <v>44497.498657407406</v>
      </c>
      <c r="E611" s="80">
        <v>44778</v>
      </c>
      <c r="F611">
        <v>2021</v>
      </c>
      <c r="G611">
        <v>2022</v>
      </c>
      <c r="H611">
        <v>13500</v>
      </c>
      <c r="I611" t="s">
        <v>15</v>
      </c>
    </row>
    <row r="612" spans="1:9">
      <c r="A612" s="80">
        <v>45261</v>
      </c>
      <c r="B612">
        <v>4135234</v>
      </c>
      <c r="C612" t="s">
        <v>399</v>
      </c>
      <c r="D612" s="79">
        <v>44088.599050925928</v>
      </c>
      <c r="E612" s="80">
        <v>44628</v>
      </c>
      <c r="F612">
        <v>2020</v>
      </c>
      <c r="G612">
        <v>2021</v>
      </c>
      <c r="H612">
        <v>11000</v>
      </c>
      <c r="I612" t="s">
        <v>10</v>
      </c>
    </row>
    <row r="613" spans="1:9">
      <c r="A613" s="80">
        <v>45261</v>
      </c>
      <c r="B613">
        <v>4601245</v>
      </c>
      <c r="C613" t="s">
        <v>429</v>
      </c>
      <c r="D613" s="79">
        <v>44692.51699074074</v>
      </c>
      <c r="E613" s="80">
        <v>44943</v>
      </c>
      <c r="F613">
        <v>2022</v>
      </c>
      <c r="G613">
        <v>2022</v>
      </c>
      <c r="H613">
        <v>12000</v>
      </c>
      <c r="I613" t="s">
        <v>9</v>
      </c>
    </row>
    <row r="614" spans="1:9">
      <c r="A614" s="80">
        <v>45261</v>
      </c>
      <c r="B614">
        <v>4332554</v>
      </c>
      <c r="C614" t="s">
        <v>419</v>
      </c>
      <c r="D614" s="79">
        <v>44336.531747685185</v>
      </c>
      <c r="E614" s="80">
        <v>44988</v>
      </c>
      <c r="F614">
        <v>2021</v>
      </c>
      <c r="G614">
        <v>2022</v>
      </c>
      <c r="H614">
        <v>11000</v>
      </c>
      <c r="I614" t="s">
        <v>10</v>
      </c>
    </row>
    <row r="615" spans="1:9">
      <c r="A615" s="80">
        <v>45261</v>
      </c>
      <c r="B615">
        <v>4538107</v>
      </c>
      <c r="C615" t="s">
        <v>425</v>
      </c>
      <c r="D615" s="79">
        <v>44609.536076388889</v>
      </c>
      <c r="E615" s="80">
        <v>45141</v>
      </c>
      <c r="F615">
        <v>2021</v>
      </c>
      <c r="G615">
        <v>2023</v>
      </c>
      <c r="H615">
        <v>11000</v>
      </c>
      <c r="I615" t="s">
        <v>10</v>
      </c>
    </row>
    <row r="616" spans="1:9">
      <c r="A616" s="80">
        <v>45261</v>
      </c>
      <c r="B616">
        <v>4521716</v>
      </c>
      <c r="C616" t="s">
        <v>414</v>
      </c>
      <c r="D616" s="79">
        <v>44586.505474537036</v>
      </c>
      <c r="E616" s="80">
        <v>45120</v>
      </c>
      <c r="F616">
        <v>2021</v>
      </c>
      <c r="G616">
        <v>2023</v>
      </c>
      <c r="H616">
        <v>13500</v>
      </c>
      <c r="I616" t="s">
        <v>15</v>
      </c>
    </row>
    <row r="617" spans="1:9">
      <c r="A617" s="80">
        <v>45261</v>
      </c>
      <c r="B617">
        <v>4632027</v>
      </c>
      <c r="C617" t="s">
        <v>403</v>
      </c>
      <c r="D617" s="79">
        <v>44728.580023148148</v>
      </c>
      <c r="E617" s="80">
        <v>45065</v>
      </c>
      <c r="F617">
        <v>2022</v>
      </c>
      <c r="G617">
        <v>2023</v>
      </c>
      <c r="H617">
        <v>11000</v>
      </c>
      <c r="I617" t="s">
        <v>10</v>
      </c>
    </row>
    <row r="618" spans="1:9">
      <c r="A618" s="80">
        <v>45261</v>
      </c>
      <c r="B618">
        <v>4268222</v>
      </c>
      <c r="C618" t="s">
        <v>433</v>
      </c>
      <c r="D618" s="79">
        <v>44308.615416666667</v>
      </c>
      <c r="E618" s="80">
        <v>44645</v>
      </c>
      <c r="F618">
        <v>2020</v>
      </c>
      <c r="G618">
        <v>2021</v>
      </c>
      <c r="H618">
        <v>11000</v>
      </c>
      <c r="I618" t="s">
        <v>10</v>
      </c>
    </row>
    <row r="619" spans="1:9">
      <c r="A619" s="80">
        <v>45261</v>
      </c>
      <c r="B619">
        <v>4608621</v>
      </c>
      <c r="C619" t="s">
        <v>339</v>
      </c>
      <c r="D619" s="79">
        <v>44726.572453703702</v>
      </c>
      <c r="E619" s="80">
        <v>45056</v>
      </c>
      <c r="F619">
        <v>2022</v>
      </c>
      <c r="G619">
        <v>2023</v>
      </c>
      <c r="H619">
        <v>11000</v>
      </c>
      <c r="I619" t="s">
        <v>10</v>
      </c>
    </row>
    <row r="620" spans="1:9">
      <c r="A620" s="80">
        <v>45261</v>
      </c>
      <c r="B620">
        <v>4383652</v>
      </c>
      <c r="C620" t="s">
        <v>359</v>
      </c>
      <c r="D620" s="79">
        <v>44405.405057870368</v>
      </c>
      <c r="E620" s="80">
        <v>44515</v>
      </c>
      <c r="F620">
        <v>2021</v>
      </c>
      <c r="G620">
        <v>2021</v>
      </c>
      <c r="H620">
        <v>11000</v>
      </c>
      <c r="I620" t="s">
        <v>10</v>
      </c>
    </row>
    <row r="621" spans="1:9">
      <c r="A621" s="80">
        <v>45261</v>
      </c>
      <c r="B621">
        <v>4351870</v>
      </c>
      <c r="C621" t="s">
        <v>361</v>
      </c>
      <c r="D621" s="79">
        <v>44362.630972222221</v>
      </c>
      <c r="E621" s="80">
        <v>45065</v>
      </c>
      <c r="F621">
        <v>2021</v>
      </c>
      <c r="G621">
        <v>2023</v>
      </c>
      <c r="H621">
        <v>11000</v>
      </c>
      <c r="I621" t="s">
        <v>10</v>
      </c>
    </row>
    <row r="622" spans="1:9">
      <c r="A622" s="80">
        <v>45261</v>
      </c>
      <c r="B622">
        <v>4627763</v>
      </c>
      <c r="C622" t="s">
        <v>1714</v>
      </c>
      <c r="D622" s="79">
        <v>44767.532106481478</v>
      </c>
      <c r="E622" s="80">
        <v>45191</v>
      </c>
      <c r="F622">
        <v>2022</v>
      </c>
      <c r="G622">
        <v>2023</v>
      </c>
      <c r="H622">
        <v>11000</v>
      </c>
      <c r="I622" t="s">
        <v>10</v>
      </c>
    </row>
    <row r="623" spans="1:9">
      <c r="A623" s="80">
        <v>45261</v>
      </c>
      <c r="B623">
        <v>4805684</v>
      </c>
      <c r="C623" t="s">
        <v>1816</v>
      </c>
      <c r="D623" s="79">
        <v>44985.534155092595</v>
      </c>
      <c r="E623" s="80">
        <v>45219</v>
      </c>
      <c r="F623">
        <v>2022</v>
      </c>
      <c r="G623">
        <v>2023</v>
      </c>
      <c r="H623">
        <v>11000</v>
      </c>
      <c r="I623" t="s">
        <v>10</v>
      </c>
    </row>
    <row r="624" spans="1:9">
      <c r="A624" s="80">
        <v>45261</v>
      </c>
      <c r="B624">
        <v>4263024</v>
      </c>
      <c r="C624" t="s">
        <v>383</v>
      </c>
      <c r="D624" s="79">
        <v>44250.362476851849</v>
      </c>
      <c r="E624" s="80">
        <v>44389</v>
      </c>
      <c r="F624">
        <v>2020</v>
      </c>
      <c r="G624">
        <v>2021</v>
      </c>
      <c r="H624">
        <v>12500</v>
      </c>
      <c r="I624" t="s">
        <v>14</v>
      </c>
    </row>
    <row r="625" spans="1:9">
      <c r="A625" s="80">
        <v>45261</v>
      </c>
      <c r="B625">
        <v>4789309</v>
      </c>
      <c r="C625" t="s">
        <v>345</v>
      </c>
      <c r="D625" s="79">
        <v>44929.368275462963</v>
      </c>
      <c r="E625" s="80">
        <v>45166</v>
      </c>
      <c r="F625">
        <v>2022</v>
      </c>
      <c r="G625">
        <v>2023</v>
      </c>
      <c r="H625">
        <v>11000</v>
      </c>
      <c r="I625" t="s">
        <v>10</v>
      </c>
    </row>
    <row r="626" spans="1:9">
      <c r="A626" s="80">
        <v>45261</v>
      </c>
      <c r="B626">
        <v>4731129</v>
      </c>
      <c r="C626" t="s">
        <v>1859</v>
      </c>
      <c r="D626" s="79">
        <v>44853.396597222221</v>
      </c>
      <c r="E626" s="80">
        <v>45268</v>
      </c>
      <c r="F626">
        <v>2022</v>
      </c>
      <c r="G626">
        <v>2023</v>
      </c>
      <c r="H626">
        <v>12500</v>
      </c>
      <c r="I626" t="s">
        <v>14</v>
      </c>
    </row>
    <row r="627" spans="1:9">
      <c r="A627" s="80">
        <v>45261</v>
      </c>
      <c r="B627">
        <v>4357346</v>
      </c>
      <c r="C627" t="s">
        <v>371</v>
      </c>
      <c r="D627" s="79">
        <v>44460.496481481481</v>
      </c>
      <c r="E627" s="80">
        <v>44950</v>
      </c>
      <c r="F627">
        <v>2021</v>
      </c>
      <c r="G627">
        <v>2022</v>
      </c>
      <c r="H627">
        <v>11000</v>
      </c>
      <c r="I627" t="s">
        <v>10</v>
      </c>
    </row>
    <row r="628" spans="1:9">
      <c r="A628" s="80">
        <v>45261</v>
      </c>
      <c r="B628">
        <v>4260570</v>
      </c>
      <c r="C628" t="s">
        <v>351</v>
      </c>
      <c r="D628" s="79">
        <v>44246.470092592594</v>
      </c>
      <c r="E628" s="80">
        <v>44453</v>
      </c>
      <c r="F628">
        <v>2020</v>
      </c>
      <c r="G628">
        <v>2021</v>
      </c>
      <c r="H628">
        <v>11000</v>
      </c>
      <c r="I628" t="s">
        <v>10</v>
      </c>
    </row>
    <row r="629" spans="1:9">
      <c r="A629" s="80">
        <v>45261</v>
      </c>
      <c r="B629">
        <v>4421859</v>
      </c>
      <c r="C629" t="s">
        <v>355</v>
      </c>
      <c r="D629" s="79">
        <v>44456.603761574072</v>
      </c>
      <c r="E629" s="80">
        <v>44496</v>
      </c>
      <c r="F629">
        <v>2021</v>
      </c>
      <c r="G629">
        <v>2021</v>
      </c>
      <c r="H629">
        <v>11000</v>
      </c>
      <c r="I629" t="s">
        <v>10</v>
      </c>
    </row>
    <row r="630" spans="1:9">
      <c r="A630" s="80">
        <v>45261</v>
      </c>
      <c r="B630">
        <v>4407685</v>
      </c>
      <c r="C630" t="s">
        <v>341</v>
      </c>
      <c r="D630" s="79">
        <v>44434.508055555554</v>
      </c>
      <c r="E630" s="80">
        <v>44841</v>
      </c>
      <c r="F630">
        <v>2021</v>
      </c>
      <c r="G630">
        <v>2022</v>
      </c>
      <c r="H630">
        <v>11000</v>
      </c>
      <c r="I630" t="s">
        <v>10</v>
      </c>
    </row>
    <row r="631" spans="1:9">
      <c r="A631" s="80">
        <v>45261</v>
      </c>
      <c r="B631">
        <v>4621435</v>
      </c>
      <c r="C631" t="s">
        <v>379</v>
      </c>
      <c r="D631" s="79">
        <v>44714.615243055552</v>
      </c>
      <c r="E631" s="80">
        <v>44887</v>
      </c>
      <c r="F631">
        <v>2022</v>
      </c>
      <c r="G631">
        <v>2022</v>
      </c>
      <c r="H631">
        <v>11000</v>
      </c>
      <c r="I631" t="s">
        <v>10</v>
      </c>
    </row>
    <row r="632" spans="1:9">
      <c r="A632" s="80">
        <v>45261</v>
      </c>
      <c r="B632">
        <v>4806448</v>
      </c>
      <c r="C632" t="s">
        <v>1860</v>
      </c>
      <c r="D632" s="79">
        <v>44945.534375000003</v>
      </c>
      <c r="E632" s="80">
        <v>45268</v>
      </c>
      <c r="F632">
        <v>2022</v>
      </c>
      <c r="G632">
        <v>2023</v>
      </c>
      <c r="H632">
        <v>13500</v>
      </c>
      <c r="I632" t="s">
        <v>15</v>
      </c>
    </row>
    <row r="633" spans="1:9">
      <c r="A633" s="80">
        <v>45261</v>
      </c>
      <c r="B633">
        <v>4662429</v>
      </c>
      <c r="C633" t="s">
        <v>375</v>
      </c>
      <c r="D633" s="79">
        <v>44803.44599537037</v>
      </c>
      <c r="E633" s="80">
        <v>44952</v>
      </c>
      <c r="F633">
        <v>2022</v>
      </c>
      <c r="G633">
        <v>2022</v>
      </c>
      <c r="H633">
        <v>12000</v>
      </c>
      <c r="I633" t="s">
        <v>9</v>
      </c>
    </row>
    <row r="634" spans="1:9">
      <c r="A634" s="80">
        <v>45261</v>
      </c>
      <c r="B634">
        <v>4267200</v>
      </c>
      <c r="C634" t="s">
        <v>373</v>
      </c>
      <c r="D634" s="79">
        <v>44267.371759259258</v>
      </c>
      <c r="E634" s="80">
        <v>44404</v>
      </c>
      <c r="F634">
        <v>2020</v>
      </c>
      <c r="G634">
        <v>2021</v>
      </c>
      <c r="H634">
        <v>12000</v>
      </c>
      <c r="I634" t="s">
        <v>9</v>
      </c>
    </row>
    <row r="635" spans="1:9">
      <c r="A635" s="80">
        <v>45261</v>
      </c>
      <c r="B635">
        <v>4634761</v>
      </c>
      <c r="C635" t="s">
        <v>377</v>
      </c>
      <c r="D635" s="79">
        <v>44732.394363425927</v>
      </c>
      <c r="E635" s="80">
        <v>44818</v>
      </c>
      <c r="F635">
        <v>2022</v>
      </c>
      <c r="G635">
        <v>2022</v>
      </c>
      <c r="H635">
        <v>11000</v>
      </c>
      <c r="I635" t="s">
        <v>10</v>
      </c>
    </row>
    <row r="636" spans="1:9">
      <c r="A636" s="80">
        <v>45261</v>
      </c>
      <c r="B636">
        <v>4384603</v>
      </c>
      <c r="C636" t="s">
        <v>357</v>
      </c>
      <c r="D636" s="79">
        <v>44419.390601851854</v>
      </c>
      <c r="E636" s="80">
        <v>44680</v>
      </c>
      <c r="F636">
        <v>2021</v>
      </c>
      <c r="G636">
        <v>2021</v>
      </c>
      <c r="H636">
        <v>12000</v>
      </c>
      <c r="I636" t="s">
        <v>9</v>
      </c>
    </row>
    <row r="637" spans="1:9">
      <c r="A637" s="80">
        <v>45261</v>
      </c>
      <c r="B637">
        <v>4420130</v>
      </c>
      <c r="C637" t="s">
        <v>369</v>
      </c>
      <c r="D637" s="79">
        <v>44452.517534722225</v>
      </c>
      <c r="E637" s="80">
        <v>44775</v>
      </c>
      <c r="F637">
        <v>2021</v>
      </c>
      <c r="G637">
        <v>2022</v>
      </c>
      <c r="H637">
        <v>18500</v>
      </c>
      <c r="I637" t="s">
        <v>13</v>
      </c>
    </row>
    <row r="638" spans="1:9">
      <c r="A638" s="80">
        <v>45261</v>
      </c>
      <c r="B638">
        <v>4377137</v>
      </c>
      <c r="C638" t="s">
        <v>381</v>
      </c>
      <c r="D638" s="79">
        <v>44393.636874999997</v>
      </c>
      <c r="E638" s="80">
        <v>44754</v>
      </c>
      <c r="F638">
        <v>2021</v>
      </c>
      <c r="G638">
        <v>2022</v>
      </c>
      <c r="H638">
        <v>11000</v>
      </c>
      <c r="I638" t="s">
        <v>10</v>
      </c>
    </row>
    <row r="639" spans="1:9">
      <c r="A639" s="80">
        <v>45261</v>
      </c>
      <c r="B639">
        <v>4224038</v>
      </c>
      <c r="C639" t="s">
        <v>385</v>
      </c>
      <c r="D639" s="79">
        <v>44252.510277777779</v>
      </c>
      <c r="E639" s="80">
        <v>44510</v>
      </c>
      <c r="F639">
        <v>2020</v>
      </c>
      <c r="G639">
        <v>2021</v>
      </c>
      <c r="H639">
        <v>11000</v>
      </c>
      <c r="I639" t="s">
        <v>10</v>
      </c>
    </row>
    <row r="640" spans="1:9">
      <c r="A640" s="80">
        <v>45261</v>
      </c>
      <c r="B640">
        <v>4198494</v>
      </c>
      <c r="C640" t="s">
        <v>363</v>
      </c>
      <c r="D640" s="79">
        <v>44165.696087962962</v>
      </c>
      <c r="E640" s="80">
        <v>44993</v>
      </c>
      <c r="F640">
        <v>2020</v>
      </c>
      <c r="G640">
        <v>2022</v>
      </c>
      <c r="H640">
        <v>12000</v>
      </c>
      <c r="I640" t="s">
        <v>9</v>
      </c>
    </row>
    <row r="641" spans="1:9">
      <c r="A641" s="80">
        <v>45261</v>
      </c>
      <c r="B641">
        <v>4348644</v>
      </c>
      <c r="C641" t="s">
        <v>343</v>
      </c>
      <c r="D641" s="79">
        <v>44356.633333333331</v>
      </c>
      <c r="E641" s="80">
        <v>45072</v>
      </c>
      <c r="F641">
        <v>2021</v>
      </c>
      <c r="G641">
        <v>2023</v>
      </c>
      <c r="H641">
        <v>13500</v>
      </c>
      <c r="I641" t="s">
        <v>15</v>
      </c>
    </row>
    <row r="642" spans="1:9">
      <c r="A642" s="80">
        <v>45261</v>
      </c>
      <c r="B642">
        <v>4127259</v>
      </c>
      <c r="C642" t="s">
        <v>367</v>
      </c>
      <c r="D642" s="79">
        <v>44076.499872685185</v>
      </c>
      <c r="E642" s="80">
        <v>44715</v>
      </c>
      <c r="F642">
        <v>2020</v>
      </c>
      <c r="G642">
        <v>2022</v>
      </c>
      <c r="H642">
        <v>11500</v>
      </c>
      <c r="I642" t="s">
        <v>4</v>
      </c>
    </row>
    <row r="643" spans="1:9">
      <c r="A643" s="80">
        <v>45261</v>
      </c>
      <c r="B643">
        <v>3552446</v>
      </c>
      <c r="C643" t="s">
        <v>1716</v>
      </c>
      <c r="D643" s="79">
        <v>43348.682881944442</v>
      </c>
      <c r="E643" s="80">
        <v>43591</v>
      </c>
      <c r="F643">
        <v>2018</v>
      </c>
      <c r="G643">
        <v>2019</v>
      </c>
      <c r="H643">
        <v>11000</v>
      </c>
      <c r="I643" t="s">
        <v>10</v>
      </c>
    </row>
    <row r="644" spans="1:9">
      <c r="A644" s="80">
        <v>45261</v>
      </c>
      <c r="B644">
        <v>4511442</v>
      </c>
      <c r="C644" t="s">
        <v>315</v>
      </c>
      <c r="D644" s="79">
        <v>44643.602685185186</v>
      </c>
      <c r="E644" s="80">
        <v>45001</v>
      </c>
      <c r="F644">
        <v>2021</v>
      </c>
      <c r="G644">
        <v>2022</v>
      </c>
      <c r="H644">
        <v>11000</v>
      </c>
      <c r="I644" t="s">
        <v>10</v>
      </c>
    </row>
    <row r="645" spans="1:9">
      <c r="A645" s="80">
        <v>45261</v>
      </c>
      <c r="B645">
        <v>4992805</v>
      </c>
      <c r="C645" t="s">
        <v>1724</v>
      </c>
      <c r="D645" s="79">
        <v>45140.442557870374</v>
      </c>
      <c r="E645" s="80">
        <v>45191</v>
      </c>
      <c r="F645">
        <v>2023</v>
      </c>
      <c r="G645">
        <v>2023</v>
      </c>
      <c r="H645">
        <v>12000</v>
      </c>
      <c r="I645" t="s">
        <v>9</v>
      </c>
    </row>
    <row r="646" spans="1:9">
      <c r="A646" s="80">
        <v>45261</v>
      </c>
      <c r="B646">
        <v>4626039</v>
      </c>
      <c r="C646" t="s">
        <v>323</v>
      </c>
      <c r="D646" s="79">
        <v>44721.616724537038</v>
      </c>
      <c r="E646" s="80">
        <v>44979</v>
      </c>
      <c r="F646">
        <v>2022</v>
      </c>
      <c r="G646">
        <v>2022</v>
      </c>
      <c r="H646">
        <v>11500</v>
      </c>
      <c r="I646" t="s">
        <v>4</v>
      </c>
    </row>
    <row r="647" spans="1:9">
      <c r="A647" s="80">
        <v>45261</v>
      </c>
      <c r="B647">
        <v>4192008</v>
      </c>
      <c r="C647" t="s">
        <v>327</v>
      </c>
      <c r="D647" s="79">
        <v>44158.526944444442</v>
      </c>
      <c r="E647" s="80">
        <v>45064</v>
      </c>
      <c r="F647">
        <v>2020</v>
      </c>
      <c r="G647">
        <v>2023</v>
      </c>
      <c r="H647">
        <v>14000</v>
      </c>
      <c r="I647" t="s">
        <v>12</v>
      </c>
    </row>
    <row r="648" spans="1:9">
      <c r="A648" s="80">
        <v>45261</v>
      </c>
      <c r="B648">
        <v>4685550</v>
      </c>
      <c r="C648" t="s">
        <v>1817</v>
      </c>
      <c r="D648" s="79">
        <v>44796.614837962959</v>
      </c>
      <c r="E648" s="80">
        <v>45240</v>
      </c>
      <c r="F648">
        <v>2022</v>
      </c>
      <c r="G648">
        <v>2023</v>
      </c>
      <c r="H648">
        <v>12500</v>
      </c>
      <c r="I648" t="s">
        <v>14</v>
      </c>
    </row>
    <row r="649" spans="1:9">
      <c r="A649" s="80">
        <v>45261</v>
      </c>
      <c r="B649">
        <v>4559406</v>
      </c>
      <c r="C649" t="s">
        <v>317</v>
      </c>
      <c r="D649" s="79">
        <v>44645.352847222224</v>
      </c>
      <c r="E649" s="80">
        <v>45016</v>
      </c>
      <c r="F649">
        <v>2021</v>
      </c>
      <c r="G649">
        <v>2022</v>
      </c>
      <c r="H649">
        <v>11000</v>
      </c>
      <c r="I649" t="s">
        <v>10</v>
      </c>
    </row>
    <row r="650" spans="1:9">
      <c r="A650" s="80">
        <v>45261</v>
      </c>
      <c r="B650">
        <v>4834872</v>
      </c>
      <c r="C650" t="s">
        <v>1718</v>
      </c>
      <c r="D650" s="79">
        <v>44979.544571759259</v>
      </c>
      <c r="E650" s="80">
        <v>45189</v>
      </c>
      <c r="F650">
        <v>2022</v>
      </c>
      <c r="G650">
        <v>2023</v>
      </c>
      <c r="H650">
        <v>11000</v>
      </c>
      <c r="I650" t="s">
        <v>10</v>
      </c>
    </row>
    <row r="651" spans="1:9">
      <c r="A651" s="80">
        <v>45261</v>
      </c>
      <c r="B651">
        <v>4781290</v>
      </c>
      <c r="C651" t="s">
        <v>1728</v>
      </c>
      <c r="D651" s="79">
        <v>44915.54</v>
      </c>
      <c r="E651" s="80">
        <v>45209</v>
      </c>
      <c r="F651">
        <v>2022</v>
      </c>
      <c r="G651">
        <v>2023</v>
      </c>
      <c r="H651">
        <v>11000</v>
      </c>
      <c r="I651" t="s">
        <v>10</v>
      </c>
    </row>
    <row r="652" spans="1:9">
      <c r="A652" s="80">
        <v>45261</v>
      </c>
      <c r="B652">
        <v>3757532</v>
      </c>
      <c r="C652" t="s">
        <v>1818</v>
      </c>
      <c r="D652" s="79">
        <v>43602.490613425929</v>
      </c>
      <c r="E652" s="80">
        <v>44908</v>
      </c>
      <c r="F652">
        <v>2019</v>
      </c>
      <c r="G652">
        <v>2022</v>
      </c>
      <c r="H652">
        <v>14000</v>
      </c>
      <c r="I652" t="s">
        <v>12</v>
      </c>
    </row>
    <row r="653" spans="1:9">
      <c r="A653" s="80">
        <v>45261</v>
      </c>
      <c r="B653">
        <v>4518577</v>
      </c>
      <c r="C653" t="s">
        <v>331</v>
      </c>
      <c r="D653" s="79">
        <v>44582.407164351855</v>
      </c>
      <c r="E653" s="80">
        <v>44680</v>
      </c>
      <c r="F653">
        <v>2021</v>
      </c>
      <c r="G653">
        <v>2021</v>
      </c>
      <c r="H653">
        <v>13500</v>
      </c>
      <c r="I653" t="s">
        <v>15</v>
      </c>
    </row>
    <row r="654" spans="1:9">
      <c r="A654" s="80">
        <v>45261</v>
      </c>
      <c r="B654">
        <v>4576632</v>
      </c>
      <c r="C654" t="s">
        <v>329</v>
      </c>
      <c r="D654" s="79">
        <v>44657.445150462961</v>
      </c>
      <c r="E654" s="80">
        <v>44826</v>
      </c>
      <c r="F654">
        <v>2021</v>
      </c>
      <c r="G654">
        <v>2022</v>
      </c>
      <c r="H654">
        <v>11000</v>
      </c>
      <c r="I654" t="s">
        <v>10</v>
      </c>
    </row>
    <row r="655" spans="1:9">
      <c r="A655" s="80">
        <v>45261</v>
      </c>
      <c r="B655">
        <v>4975724</v>
      </c>
      <c r="C655" t="s">
        <v>1720</v>
      </c>
      <c r="D655" s="79">
        <v>45124.43886574074</v>
      </c>
      <c r="E655" s="80">
        <v>45190</v>
      </c>
      <c r="F655">
        <v>2023</v>
      </c>
      <c r="G655">
        <v>2023</v>
      </c>
      <c r="H655">
        <v>12500</v>
      </c>
      <c r="I655" t="s">
        <v>14</v>
      </c>
    </row>
    <row r="656" spans="1:9">
      <c r="A656" s="80">
        <v>45261</v>
      </c>
      <c r="B656">
        <v>4537431</v>
      </c>
      <c r="C656" t="s">
        <v>313</v>
      </c>
      <c r="D656" s="79">
        <v>44711.498969907407</v>
      </c>
      <c r="E656" s="80">
        <v>44972</v>
      </c>
      <c r="F656">
        <v>2022</v>
      </c>
      <c r="G656">
        <v>2022</v>
      </c>
      <c r="H656">
        <v>11000</v>
      </c>
      <c r="I656" t="s">
        <v>10</v>
      </c>
    </row>
    <row r="657" spans="1:9">
      <c r="A657" s="80">
        <v>45261</v>
      </c>
      <c r="B657">
        <v>4438028</v>
      </c>
      <c r="C657" t="s">
        <v>325</v>
      </c>
      <c r="D657" s="79">
        <v>44477.669120370374</v>
      </c>
      <c r="E657" s="80">
        <v>44966</v>
      </c>
      <c r="F657">
        <v>2021</v>
      </c>
      <c r="G657">
        <v>2022</v>
      </c>
      <c r="H657">
        <v>11000</v>
      </c>
      <c r="I657" t="s">
        <v>10</v>
      </c>
    </row>
    <row r="658" spans="1:9">
      <c r="A658" s="80">
        <v>45261</v>
      </c>
      <c r="B658">
        <v>4761106</v>
      </c>
      <c r="C658" t="s">
        <v>309</v>
      </c>
      <c r="D658" s="79">
        <v>44890.304305555554</v>
      </c>
      <c r="E658" s="80">
        <v>45058</v>
      </c>
      <c r="F658">
        <v>2022</v>
      </c>
      <c r="G658">
        <v>2023</v>
      </c>
      <c r="H658">
        <v>11000</v>
      </c>
      <c r="I658" t="s">
        <v>10</v>
      </c>
    </row>
    <row r="659" spans="1:9">
      <c r="A659" s="80">
        <v>45261</v>
      </c>
      <c r="B659">
        <v>4176890</v>
      </c>
      <c r="C659" t="s">
        <v>1722</v>
      </c>
      <c r="D659" s="79">
        <v>44145.441365740742</v>
      </c>
      <c r="E659" s="80">
        <v>45182</v>
      </c>
      <c r="F659">
        <v>2020</v>
      </c>
      <c r="G659">
        <v>2023</v>
      </c>
      <c r="H659">
        <v>11500</v>
      </c>
      <c r="I659" t="s">
        <v>4</v>
      </c>
    </row>
    <row r="660" spans="1:9">
      <c r="A660" s="80">
        <v>45261</v>
      </c>
      <c r="B660">
        <v>4748400</v>
      </c>
      <c r="C660" t="s">
        <v>321</v>
      </c>
      <c r="D660" s="79">
        <v>44894.409375000003</v>
      </c>
      <c r="E660" s="80">
        <v>45175</v>
      </c>
      <c r="F660">
        <v>2022</v>
      </c>
      <c r="G660">
        <v>2023</v>
      </c>
      <c r="H660">
        <v>12000</v>
      </c>
      <c r="I660" t="s">
        <v>9</v>
      </c>
    </row>
    <row r="661" spans="1:9">
      <c r="A661" s="80">
        <v>45261</v>
      </c>
      <c r="B661">
        <v>4981962</v>
      </c>
      <c r="C661" t="s">
        <v>335</v>
      </c>
      <c r="D661" s="79">
        <v>45128.651203703703</v>
      </c>
      <c r="E661" s="80">
        <v>45134</v>
      </c>
      <c r="F661">
        <v>2023</v>
      </c>
      <c r="G661">
        <v>2023</v>
      </c>
      <c r="H661">
        <v>11000</v>
      </c>
      <c r="I661" t="s">
        <v>10</v>
      </c>
    </row>
    <row r="662" spans="1:9">
      <c r="A662" s="80">
        <v>45261</v>
      </c>
      <c r="B662">
        <v>5033795</v>
      </c>
      <c r="C662" t="s">
        <v>1726</v>
      </c>
      <c r="D662" s="79">
        <v>45182.661620370367</v>
      </c>
      <c r="E662" s="80">
        <v>45202</v>
      </c>
      <c r="F662">
        <v>2023</v>
      </c>
      <c r="G662">
        <v>2023</v>
      </c>
      <c r="H662">
        <v>12000</v>
      </c>
      <c r="I662" t="s">
        <v>9</v>
      </c>
    </row>
    <row r="663" spans="1:9">
      <c r="A663" s="80">
        <v>45261</v>
      </c>
      <c r="B663">
        <v>4804271</v>
      </c>
      <c r="C663" t="s">
        <v>1732</v>
      </c>
      <c r="D663" s="79">
        <v>44956.542638888888</v>
      </c>
      <c r="E663" s="80">
        <v>45181</v>
      </c>
      <c r="F663">
        <v>2022</v>
      </c>
      <c r="G663">
        <v>2023</v>
      </c>
      <c r="H663">
        <v>11000</v>
      </c>
      <c r="I663" t="s">
        <v>10</v>
      </c>
    </row>
    <row r="664" spans="1:9">
      <c r="A664" s="80">
        <v>45261</v>
      </c>
      <c r="B664">
        <v>4580194</v>
      </c>
      <c r="C664" t="s">
        <v>1730</v>
      </c>
      <c r="D664" s="79">
        <v>44662.456921296296</v>
      </c>
      <c r="E664" s="80">
        <v>44944</v>
      </c>
      <c r="F664">
        <v>2021</v>
      </c>
      <c r="G664">
        <v>2022</v>
      </c>
      <c r="H664">
        <v>11000</v>
      </c>
      <c r="I664" t="s">
        <v>10</v>
      </c>
    </row>
    <row r="665" spans="1:9">
      <c r="A665" s="80">
        <v>45261</v>
      </c>
      <c r="B665">
        <v>4572573</v>
      </c>
      <c r="C665" t="s">
        <v>311</v>
      </c>
      <c r="D665" s="79">
        <v>44656.359270833331</v>
      </c>
      <c r="E665" s="80">
        <v>44791</v>
      </c>
      <c r="F665">
        <v>2021</v>
      </c>
      <c r="G665">
        <v>2022</v>
      </c>
      <c r="H665">
        <v>11000</v>
      </c>
      <c r="I665" t="s">
        <v>10</v>
      </c>
    </row>
    <row r="666" spans="1:9">
      <c r="A666" s="80">
        <v>45261</v>
      </c>
      <c r="B666">
        <v>4622409</v>
      </c>
      <c r="C666" t="s">
        <v>265</v>
      </c>
      <c r="D666" s="79">
        <v>44721.41909722222</v>
      </c>
      <c r="E666" s="80">
        <v>45097</v>
      </c>
      <c r="F666">
        <v>2022</v>
      </c>
      <c r="G666">
        <v>2023</v>
      </c>
      <c r="H666">
        <v>12500</v>
      </c>
      <c r="I666" t="s">
        <v>14</v>
      </c>
    </row>
    <row r="667" spans="1:9">
      <c r="A667" s="80">
        <v>45261</v>
      </c>
      <c r="B667">
        <v>4471997</v>
      </c>
      <c r="C667" t="s">
        <v>304</v>
      </c>
      <c r="D667" s="79">
        <v>44525.549375000002</v>
      </c>
      <c r="E667" s="80">
        <v>44715</v>
      </c>
      <c r="F667">
        <v>2021</v>
      </c>
      <c r="G667">
        <v>2022</v>
      </c>
      <c r="H667">
        <v>11000</v>
      </c>
      <c r="I667" t="s">
        <v>10</v>
      </c>
    </row>
    <row r="668" spans="1:9">
      <c r="A668" s="80">
        <v>45261</v>
      </c>
      <c r="B668">
        <v>4821621</v>
      </c>
      <c r="C668" t="s">
        <v>1819</v>
      </c>
      <c r="D668" s="79">
        <v>44960.633159722223</v>
      </c>
      <c r="E668" s="80">
        <v>45230</v>
      </c>
      <c r="F668">
        <v>2022</v>
      </c>
      <c r="G668">
        <v>2023</v>
      </c>
      <c r="H668">
        <v>11000</v>
      </c>
      <c r="I668" t="s">
        <v>10</v>
      </c>
    </row>
    <row r="669" spans="1:9">
      <c r="A669" s="80">
        <v>45261</v>
      </c>
      <c r="B669">
        <v>4454728</v>
      </c>
      <c r="C669" t="s">
        <v>306</v>
      </c>
      <c r="D669" s="79">
        <v>44505.581932870373</v>
      </c>
      <c r="E669" s="80">
        <v>45042</v>
      </c>
      <c r="F669">
        <v>2021</v>
      </c>
      <c r="G669">
        <v>2022</v>
      </c>
      <c r="H669">
        <v>11000</v>
      </c>
      <c r="I669" t="s">
        <v>10</v>
      </c>
    </row>
    <row r="670" spans="1:9">
      <c r="A670" s="80">
        <v>45261</v>
      </c>
      <c r="B670">
        <v>4295322</v>
      </c>
      <c r="C670" t="s">
        <v>292</v>
      </c>
      <c r="D670" s="79">
        <v>44293.514050925929</v>
      </c>
      <c r="E670" s="80">
        <v>44867</v>
      </c>
      <c r="F670">
        <v>2020</v>
      </c>
      <c r="G670">
        <v>2022</v>
      </c>
      <c r="H670">
        <v>11000</v>
      </c>
      <c r="I670" t="s">
        <v>10</v>
      </c>
    </row>
    <row r="671" spans="1:9">
      <c r="A671" s="80">
        <v>45261</v>
      </c>
      <c r="B671">
        <v>4371607</v>
      </c>
      <c r="C671" t="s">
        <v>263</v>
      </c>
      <c r="D671" s="79">
        <v>44386.622384259259</v>
      </c>
      <c r="E671" s="80">
        <v>44691</v>
      </c>
      <c r="F671">
        <v>2021</v>
      </c>
      <c r="G671">
        <v>2022</v>
      </c>
      <c r="H671">
        <v>11000</v>
      </c>
      <c r="I671" t="s">
        <v>10</v>
      </c>
    </row>
    <row r="672" spans="1:9">
      <c r="A672" s="80">
        <v>45261</v>
      </c>
      <c r="B672">
        <v>4610291</v>
      </c>
      <c r="C672" t="s">
        <v>298</v>
      </c>
      <c r="D672" s="79">
        <v>44720.630439814813</v>
      </c>
      <c r="E672" s="80">
        <v>44886</v>
      </c>
      <c r="F672">
        <v>2022</v>
      </c>
      <c r="G672">
        <v>2022</v>
      </c>
      <c r="H672">
        <v>18500</v>
      </c>
      <c r="I672" t="s">
        <v>13</v>
      </c>
    </row>
    <row r="673" spans="1:9">
      <c r="A673" s="80">
        <v>45261</v>
      </c>
      <c r="B673">
        <v>4221676</v>
      </c>
      <c r="C673" t="s">
        <v>275</v>
      </c>
      <c r="D673" s="79">
        <v>44259.577708333331</v>
      </c>
      <c r="E673" s="80">
        <v>44712</v>
      </c>
      <c r="F673">
        <v>2020</v>
      </c>
      <c r="G673">
        <v>2022</v>
      </c>
      <c r="H673">
        <v>14000</v>
      </c>
      <c r="I673" t="s">
        <v>12</v>
      </c>
    </row>
    <row r="674" spans="1:9">
      <c r="A674" s="80">
        <v>45261</v>
      </c>
      <c r="B674">
        <v>4537368</v>
      </c>
      <c r="C674" t="s">
        <v>280</v>
      </c>
      <c r="D674" s="79">
        <v>44606.39607638889</v>
      </c>
      <c r="E674" s="80">
        <v>45014</v>
      </c>
      <c r="F674">
        <v>2021</v>
      </c>
      <c r="G674">
        <v>2022</v>
      </c>
      <c r="H674">
        <v>11000</v>
      </c>
      <c r="I674" t="s">
        <v>10</v>
      </c>
    </row>
    <row r="675" spans="1:9">
      <c r="A675" s="80">
        <v>45261</v>
      </c>
      <c r="B675">
        <v>4351574</v>
      </c>
      <c r="C675" t="s">
        <v>284</v>
      </c>
      <c r="D675" s="79">
        <v>44375.602152777778</v>
      </c>
      <c r="E675" s="80">
        <v>44462</v>
      </c>
      <c r="F675">
        <v>2021</v>
      </c>
      <c r="G675">
        <v>2021</v>
      </c>
      <c r="H675">
        <v>11000</v>
      </c>
      <c r="I675" t="s">
        <v>10</v>
      </c>
    </row>
    <row r="676" spans="1:9">
      <c r="A676" s="80">
        <v>45261</v>
      </c>
      <c r="B676">
        <v>4420900</v>
      </c>
      <c r="C676" t="s">
        <v>300</v>
      </c>
      <c r="D676" s="79">
        <v>44466.701180555552</v>
      </c>
      <c r="E676" s="80">
        <v>44657</v>
      </c>
      <c r="F676">
        <v>2021</v>
      </c>
      <c r="G676">
        <v>2021</v>
      </c>
      <c r="H676">
        <v>12000</v>
      </c>
      <c r="I676" t="s">
        <v>9</v>
      </c>
    </row>
    <row r="677" spans="1:9">
      <c r="A677" s="80">
        <v>45261</v>
      </c>
      <c r="B677">
        <v>4077522</v>
      </c>
      <c r="C677" t="s">
        <v>269</v>
      </c>
      <c r="D677" s="79">
        <v>43998.483668981484</v>
      </c>
      <c r="E677" s="80">
        <v>45077</v>
      </c>
      <c r="F677">
        <v>2020</v>
      </c>
      <c r="G677">
        <v>2023</v>
      </c>
      <c r="H677">
        <v>18500</v>
      </c>
      <c r="I677" t="s">
        <v>13</v>
      </c>
    </row>
    <row r="678" spans="1:9">
      <c r="A678" s="80">
        <v>45261</v>
      </c>
      <c r="B678">
        <v>4782076</v>
      </c>
      <c r="C678" t="s">
        <v>1738</v>
      </c>
      <c r="D678" s="79">
        <v>44914.718553240738</v>
      </c>
      <c r="E678" s="80">
        <v>45209</v>
      </c>
      <c r="F678">
        <v>2022</v>
      </c>
      <c r="G678">
        <v>2023</v>
      </c>
      <c r="H678">
        <v>11000</v>
      </c>
      <c r="I678" t="s">
        <v>10</v>
      </c>
    </row>
    <row r="679" spans="1:9">
      <c r="A679" s="80">
        <v>45261</v>
      </c>
      <c r="B679">
        <v>4936163</v>
      </c>
      <c r="C679" t="s">
        <v>1734</v>
      </c>
      <c r="D679" s="79">
        <v>45084.642731481479</v>
      </c>
      <c r="E679" s="80">
        <v>45191</v>
      </c>
      <c r="F679">
        <v>2023</v>
      </c>
      <c r="G679">
        <v>2023</v>
      </c>
      <c r="H679">
        <v>18500</v>
      </c>
      <c r="I679" t="s">
        <v>13</v>
      </c>
    </row>
    <row r="680" spans="1:9">
      <c r="A680" s="80">
        <v>45261</v>
      </c>
      <c r="B680">
        <v>4470091</v>
      </c>
      <c r="C680" t="s">
        <v>261</v>
      </c>
      <c r="D680" s="79">
        <v>44515.613981481481</v>
      </c>
      <c r="E680" s="80">
        <v>44816</v>
      </c>
      <c r="F680">
        <v>2021</v>
      </c>
      <c r="G680">
        <v>2022</v>
      </c>
      <c r="H680">
        <v>11000</v>
      </c>
      <c r="I680" t="s">
        <v>10</v>
      </c>
    </row>
    <row r="681" spans="1:9">
      <c r="A681" s="80">
        <v>45261</v>
      </c>
      <c r="B681">
        <v>4325445</v>
      </c>
      <c r="C681" t="s">
        <v>271</v>
      </c>
      <c r="D681" s="79">
        <v>44365.451064814813</v>
      </c>
      <c r="E681" s="80">
        <v>44806</v>
      </c>
      <c r="F681">
        <v>2021</v>
      </c>
      <c r="G681">
        <v>2022</v>
      </c>
      <c r="H681">
        <v>11000</v>
      </c>
      <c r="I681" t="s">
        <v>10</v>
      </c>
    </row>
    <row r="682" spans="1:9">
      <c r="A682" s="80">
        <v>45261</v>
      </c>
      <c r="B682">
        <v>4488570</v>
      </c>
      <c r="C682" t="s">
        <v>282</v>
      </c>
      <c r="D682" s="79">
        <v>44539.372175925928</v>
      </c>
      <c r="E682" s="80">
        <v>44903</v>
      </c>
      <c r="F682">
        <v>2021</v>
      </c>
      <c r="G682">
        <v>2022</v>
      </c>
      <c r="H682">
        <v>11000</v>
      </c>
      <c r="I682" t="s">
        <v>10</v>
      </c>
    </row>
    <row r="683" spans="1:9">
      <c r="A683" s="80">
        <v>45261</v>
      </c>
      <c r="B683">
        <v>4330634</v>
      </c>
      <c r="C683" t="s">
        <v>307</v>
      </c>
      <c r="D683" s="79">
        <v>44336.583356481482</v>
      </c>
      <c r="E683" s="80">
        <v>44734</v>
      </c>
      <c r="F683">
        <v>2021</v>
      </c>
      <c r="G683">
        <v>2022</v>
      </c>
      <c r="H683">
        <v>11000</v>
      </c>
      <c r="I683" t="s">
        <v>10</v>
      </c>
    </row>
    <row r="684" spans="1:9">
      <c r="A684" s="80">
        <v>45261</v>
      </c>
      <c r="B684">
        <v>4951066</v>
      </c>
      <c r="C684" t="s">
        <v>1736</v>
      </c>
      <c r="D684" s="79">
        <v>45124.63113425926</v>
      </c>
      <c r="E684" s="80">
        <v>45212</v>
      </c>
      <c r="F684">
        <v>2023</v>
      </c>
      <c r="G684">
        <v>2023</v>
      </c>
      <c r="H684">
        <v>12000</v>
      </c>
      <c r="I684" t="s">
        <v>9</v>
      </c>
    </row>
    <row r="685" spans="1:9">
      <c r="A685" s="80">
        <v>45261</v>
      </c>
      <c r="B685">
        <v>4343793</v>
      </c>
      <c r="C685" t="s">
        <v>267</v>
      </c>
      <c r="D685" s="79">
        <v>44355.57</v>
      </c>
      <c r="E685" s="80">
        <v>44599</v>
      </c>
      <c r="F685">
        <v>2021</v>
      </c>
      <c r="G685">
        <v>2021</v>
      </c>
      <c r="H685">
        <v>11000</v>
      </c>
      <c r="I685" t="s">
        <v>10</v>
      </c>
    </row>
    <row r="686" spans="1:9">
      <c r="A686" s="80">
        <v>45261</v>
      </c>
      <c r="B686">
        <v>4085270</v>
      </c>
      <c r="C686" t="s">
        <v>277</v>
      </c>
      <c r="D686" s="79">
        <v>44011.607835648145</v>
      </c>
      <c r="E686" s="80">
        <v>44938</v>
      </c>
      <c r="F686">
        <v>2020</v>
      </c>
      <c r="G686">
        <v>2022</v>
      </c>
      <c r="H686">
        <v>13500</v>
      </c>
      <c r="I686" t="s">
        <v>15</v>
      </c>
    </row>
    <row r="687" spans="1:9">
      <c r="A687" s="80">
        <v>45261</v>
      </c>
      <c r="B687">
        <v>4443596</v>
      </c>
      <c r="C687" t="s">
        <v>237</v>
      </c>
      <c r="D687" s="79">
        <v>44725.576539351852</v>
      </c>
      <c r="E687" s="80">
        <v>44847</v>
      </c>
      <c r="F687">
        <v>2022</v>
      </c>
      <c r="G687">
        <v>2022</v>
      </c>
      <c r="H687">
        <v>11000</v>
      </c>
      <c r="I687" t="s">
        <v>10</v>
      </c>
    </row>
    <row r="688" spans="1:9">
      <c r="A688" s="80">
        <v>45261</v>
      </c>
      <c r="B688">
        <v>4326615</v>
      </c>
      <c r="C688" t="s">
        <v>1740</v>
      </c>
      <c r="D688" s="79">
        <v>44329.569687499999</v>
      </c>
      <c r="E688" s="80">
        <v>45203</v>
      </c>
      <c r="F688">
        <v>2021</v>
      </c>
      <c r="G688">
        <v>2023</v>
      </c>
      <c r="H688">
        <v>11000</v>
      </c>
      <c r="I688" t="s">
        <v>10</v>
      </c>
    </row>
    <row r="689" spans="1:9">
      <c r="A689" s="80">
        <v>45261</v>
      </c>
      <c r="B689">
        <v>4710353</v>
      </c>
      <c r="C689" t="s">
        <v>223</v>
      </c>
      <c r="D689" s="79">
        <v>44840.591377314813</v>
      </c>
      <c r="E689" s="80">
        <v>44896</v>
      </c>
      <c r="F689">
        <v>2022</v>
      </c>
      <c r="G689">
        <v>2022</v>
      </c>
      <c r="H689">
        <v>11000</v>
      </c>
      <c r="I689" t="s">
        <v>10</v>
      </c>
    </row>
    <row r="690" spans="1:9">
      <c r="A690" s="80">
        <v>45261</v>
      </c>
      <c r="B690">
        <v>4522691</v>
      </c>
      <c r="C690" t="s">
        <v>247</v>
      </c>
      <c r="D690" s="79">
        <v>44672.636331018519</v>
      </c>
      <c r="E690" s="80">
        <v>44740</v>
      </c>
      <c r="F690">
        <v>2021</v>
      </c>
      <c r="G690">
        <v>2022</v>
      </c>
      <c r="H690">
        <v>11000</v>
      </c>
      <c r="I690" t="s">
        <v>10</v>
      </c>
    </row>
    <row r="691" spans="1:9">
      <c r="A691" s="80">
        <v>45261</v>
      </c>
      <c r="B691">
        <v>4679168</v>
      </c>
      <c r="C691" t="s">
        <v>1744</v>
      </c>
      <c r="D691" s="79">
        <v>44789.527592592596</v>
      </c>
      <c r="E691" s="80">
        <v>45197</v>
      </c>
      <c r="F691">
        <v>2022</v>
      </c>
      <c r="G691">
        <v>2023</v>
      </c>
      <c r="H691">
        <v>11000</v>
      </c>
      <c r="I691" t="s">
        <v>10</v>
      </c>
    </row>
    <row r="692" spans="1:9">
      <c r="A692" s="80">
        <v>45261</v>
      </c>
      <c r="B692">
        <v>4639191</v>
      </c>
      <c r="C692" t="s">
        <v>235</v>
      </c>
      <c r="D692" s="79">
        <v>44837.625694444447</v>
      </c>
      <c r="E692" s="80">
        <v>44973</v>
      </c>
      <c r="F692">
        <v>2022</v>
      </c>
      <c r="G692">
        <v>2022</v>
      </c>
      <c r="H692">
        <v>12500</v>
      </c>
      <c r="I692" t="s">
        <v>14</v>
      </c>
    </row>
    <row r="693" spans="1:9">
      <c r="A693" s="80">
        <v>45261</v>
      </c>
      <c r="B693">
        <v>4697965</v>
      </c>
      <c r="C693" t="s">
        <v>245</v>
      </c>
      <c r="D693" s="79">
        <v>44812.474224537036</v>
      </c>
      <c r="E693" s="80">
        <v>45134</v>
      </c>
      <c r="F693">
        <v>2022</v>
      </c>
      <c r="G693">
        <v>2023</v>
      </c>
      <c r="H693">
        <v>18500</v>
      </c>
      <c r="I693" t="s">
        <v>13</v>
      </c>
    </row>
    <row r="694" spans="1:9">
      <c r="A694" s="80">
        <v>45261</v>
      </c>
      <c r="B694">
        <v>4135020</v>
      </c>
      <c r="C694" t="s">
        <v>211</v>
      </c>
      <c r="D694" s="79">
        <v>44088.531817129631</v>
      </c>
      <c r="E694" s="80">
        <v>44627</v>
      </c>
      <c r="F694">
        <v>2020</v>
      </c>
      <c r="G694">
        <v>2021</v>
      </c>
      <c r="H694">
        <v>11000</v>
      </c>
      <c r="I694" t="s">
        <v>10</v>
      </c>
    </row>
    <row r="695" spans="1:9">
      <c r="A695" s="80">
        <v>45261</v>
      </c>
      <c r="B695">
        <v>3997512</v>
      </c>
      <c r="C695" t="s">
        <v>231</v>
      </c>
      <c r="D695" s="79">
        <v>43887.646898148145</v>
      </c>
      <c r="E695" s="80">
        <v>44477</v>
      </c>
      <c r="F695">
        <v>2019</v>
      </c>
      <c r="G695">
        <v>2021</v>
      </c>
      <c r="H695">
        <v>12500</v>
      </c>
      <c r="I695" t="s">
        <v>14</v>
      </c>
    </row>
    <row r="696" spans="1:9">
      <c r="A696" s="80">
        <v>45261</v>
      </c>
      <c r="B696">
        <v>4086571</v>
      </c>
      <c r="C696" t="s">
        <v>1748</v>
      </c>
      <c r="D696" s="79">
        <v>44067.605312500003</v>
      </c>
      <c r="E696" s="80">
        <v>44384</v>
      </c>
      <c r="F696">
        <v>2020</v>
      </c>
      <c r="G696">
        <v>2021</v>
      </c>
      <c r="H696">
        <v>11000</v>
      </c>
      <c r="I696" t="s">
        <v>10</v>
      </c>
    </row>
    <row r="697" spans="1:9">
      <c r="A697" s="80">
        <v>45261</v>
      </c>
      <c r="B697">
        <v>3800829</v>
      </c>
      <c r="C697" t="s">
        <v>1742</v>
      </c>
      <c r="D697" s="79">
        <v>43629.647129629629</v>
      </c>
      <c r="E697" s="80">
        <v>44260</v>
      </c>
      <c r="F697">
        <v>2019</v>
      </c>
      <c r="G697">
        <v>2020</v>
      </c>
      <c r="H697">
        <v>12000</v>
      </c>
      <c r="I697" t="s">
        <v>9</v>
      </c>
    </row>
    <row r="698" spans="1:9">
      <c r="A698" s="80">
        <v>45261</v>
      </c>
      <c r="B698">
        <v>4733193</v>
      </c>
      <c r="C698" t="s">
        <v>209</v>
      </c>
      <c r="D698" s="79">
        <v>44854.853368055556</v>
      </c>
      <c r="E698" s="80">
        <v>44959</v>
      </c>
      <c r="F698">
        <v>2022</v>
      </c>
      <c r="G698">
        <v>2022</v>
      </c>
      <c r="H698">
        <v>11000</v>
      </c>
      <c r="I698" t="s">
        <v>10</v>
      </c>
    </row>
    <row r="699" spans="1:9">
      <c r="A699" s="80">
        <v>45261</v>
      </c>
      <c r="B699">
        <v>4050042</v>
      </c>
      <c r="C699" t="s">
        <v>229</v>
      </c>
      <c r="D699" s="79">
        <v>43945.587222222224</v>
      </c>
      <c r="E699" s="80">
        <v>44426</v>
      </c>
      <c r="F699">
        <v>2019</v>
      </c>
      <c r="G699">
        <v>2021</v>
      </c>
      <c r="H699">
        <v>11500</v>
      </c>
      <c r="I699" t="s">
        <v>4</v>
      </c>
    </row>
    <row r="700" spans="1:9">
      <c r="A700" s="80">
        <v>45261</v>
      </c>
      <c r="B700">
        <v>4420251</v>
      </c>
      <c r="C700" t="s">
        <v>217</v>
      </c>
      <c r="D700" s="79">
        <v>44651.438321759262</v>
      </c>
      <c r="E700" s="80">
        <v>45125</v>
      </c>
      <c r="F700">
        <v>2021</v>
      </c>
      <c r="G700">
        <v>2023</v>
      </c>
      <c r="H700">
        <v>11000</v>
      </c>
      <c r="I700" t="s">
        <v>10</v>
      </c>
    </row>
    <row r="701" spans="1:9">
      <c r="A701" s="80">
        <v>45261</v>
      </c>
      <c r="B701">
        <v>3694861</v>
      </c>
      <c r="C701" t="s">
        <v>259</v>
      </c>
      <c r="D701" s="79">
        <v>43509.342453703706</v>
      </c>
      <c r="E701" s="80">
        <v>44685</v>
      </c>
      <c r="F701">
        <v>2018</v>
      </c>
      <c r="G701">
        <v>2022</v>
      </c>
      <c r="H701">
        <v>12000</v>
      </c>
      <c r="I701" t="s">
        <v>9</v>
      </c>
    </row>
    <row r="702" spans="1:9">
      <c r="A702" s="80">
        <v>45261</v>
      </c>
      <c r="B702">
        <v>4714125</v>
      </c>
      <c r="C702" t="s">
        <v>243</v>
      </c>
      <c r="D702" s="79">
        <v>44833.427719907406</v>
      </c>
      <c r="E702" s="80">
        <v>45071</v>
      </c>
      <c r="F702">
        <v>2022</v>
      </c>
      <c r="G702">
        <v>2023</v>
      </c>
      <c r="H702">
        <v>12000</v>
      </c>
      <c r="I702" t="s">
        <v>9</v>
      </c>
    </row>
    <row r="703" spans="1:9">
      <c r="A703" s="80">
        <v>45261</v>
      </c>
      <c r="B703">
        <v>4533396</v>
      </c>
      <c r="C703" t="s">
        <v>215</v>
      </c>
      <c r="D703" s="79">
        <v>44602.656388888892</v>
      </c>
      <c r="E703" s="80">
        <v>44784</v>
      </c>
      <c r="F703">
        <v>2021</v>
      </c>
      <c r="G703">
        <v>2022</v>
      </c>
      <c r="H703">
        <v>11000</v>
      </c>
      <c r="I703" t="s">
        <v>10</v>
      </c>
    </row>
    <row r="704" spans="1:9">
      <c r="A704" s="80">
        <v>45261</v>
      </c>
      <c r="B704">
        <v>4399199</v>
      </c>
      <c r="C704" t="s">
        <v>255</v>
      </c>
      <c r="D704" s="79">
        <v>44452.496851851851</v>
      </c>
      <c r="E704" s="80">
        <v>44839</v>
      </c>
      <c r="F704">
        <v>2021</v>
      </c>
      <c r="G704">
        <v>2022</v>
      </c>
      <c r="H704">
        <v>14000</v>
      </c>
      <c r="I704" t="s">
        <v>12</v>
      </c>
    </row>
    <row r="705" spans="1:9">
      <c r="A705" s="80">
        <v>45261</v>
      </c>
      <c r="B705">
        <v>4266443</v>
      </c>
      <c r="C705" t="s">
        <v>239</v>
      </c>
      <c r="D705" s="79">
        <v>44252.650555555556</v>
      </c>
      <c r="E705" s="80">
        <v>44655</v>
      </c>
      <c r="F705">
        <v>2020</v>
      </c>
      <c r="G705">
        <v>2021</v>
      </c>
      <c r="H705">
        <v>11000</v>
      </c>
      <c r="I705" t="s">
        <v>10</v>
      </c>
    </row>
    <row r="706" spans="1:9">
      <c r="A706" s="80">
        <v>45261</v>
      </c>
      <c r="B706">
        <v>4793380</v>
      </c>
      <c r="C706" t="s">
        <v>241</v>
      </c>
      <c r="D706" s="79">
        <v>44942.582719907405</v>
      </c>
      <c r="E706" s="80">
        <v>45065</v>
      </c>
      <c r="F706">
        <v>2022</v>
      </c>
      <c r="G706">
        <v>2023</v>
      </c>
      <c r="H706">
        <v>11000</v>
      </c>
      <c r="I706" t="s">
        <v>10</v>
      </c>
    </row>
    <row r="707" spans="1:9">
      <c r="A707" s="80">
        <v>45261</v>
      </c>
      <c r="B707">
        <v>4574131</v>
      </c>
      <c r="C707" t="s">
        <v>1746</v>
      </c>
      <c r="D707" s="79">
        <v>44655.569675925923</v>
      </c>
      <c r="E707" s="80">
        <v>45182</v>
      </c>
      <c r="F707">
        <v>2021</v>
      </c>
      <c r="G707">
        <v>2023</v>
      </c>
      <c r="H707">
        <v>18000</v>
      </c>
      <c r="I707" t="s">
        <v>17</v>
      </c>
    </row>
    <row r="708" spans="1:9">
      <c r="A708" s="80">
        <v>45261</v>
      </c>
      <c r="B708">
        <v>4333323</v>
      </c>
      <c r="C708" t="s">
        <v>251</v>
      </c>
      <c r="D708" s="79">
        <v>44337.637175925927</v>
      </c>
      <c r="E708" s="80">
        <v>44589</v>
      </c>
      <c r="F708">
        <v>2021</v>
      </c>
      <c r="G708">
        <v>2021</v>
      </c>
      <c r="H708">
        <v>11000</v>
      </c>
      <c r="I708" t="s">
        <v>10</v>
      </c>
    </row>
    <row r="709" spans="1:9">
      <c r="A709" s="80">
        <v>45261</v>
      </c>
      <c r="B709">
        <v>4739084</v>
      </c>
      <c r="C709" t="s">
        <v>1750</v>
      </c>
      <c r="D709" s="79">
        <v>44868.620636574073</v>
      </c>
      <c r="E709" s="80">
        <v>45209</v>
      </c>
      <c r="F709">
        <v>2022</v>
      </c>
      <c r="G709">
        <v>2023</v>
      </c>
      <c r="H709">
        <v>11000</v>
      </c>
      <c r="I709" t="s">
        <v>10</v>
      </c>
    </row>
    <row r="710" spans="1:9">
      <c r="A710" s="80">
        <v>45261</v>
      </c>
      <c r="B710">
        <v>4719165</v>
      </c>
      <c r="C710" t="s">
        <v>1861</v>
      </c>
      <c r="D710" s="79">
        <v>44840.588159722225</v>
      </c>
      <c r="E710" s="80">
        <v>45253</v>
      </c>
      <c r="F710">
        <v>2022</v>
      </c>
      <c r="G710">
        <v>2023</v>
      </c>
      <c r="H710">
        <v>11000</v>
      </c>
      <c r="I710" t="s">
        <v>10</v>
      </c>
    </row>
    <row r="711" spans="1:9">
      <c r="A711" s="80">
        <v>45261</v>
      </c>
      <c r="B711">
        <v>4666710</v>
      </c>
      <c r="C711" t="s">
        <v>1758</v>
      </c>
      <c r="D711" s="79">
        <v>44771.403819444444</v>
      </c>
      <c r="E711" s="80">
        <v>45180</v>
      </c>
      <c r="F711">
        <v>2022</v>
      </c>
      <c r="G711">
        <v>2023</v>
      </c>
      <c r="H711">
        <v>11000</v>
      </c>
      <c r="I711" t="s">
        <v>10</v>
      </c>
    </row>
    <row r="712" spans="1:9">
      <c r="A712" s="80">
        <v>45261</v>
      </c>
      <c r="B712">
        <v>4336934</v>
      </c>
      <c r="C712" t="s">
        <v>219</v>
      </c>
      <c r="D712" s="79">
        <v>44347.603298611109</v>
      </c>
      <c r="E712" s="80">
        <v>44403</v>
      </c>
      <c r="F712">
        <v>2021</v>
      </c>
      <c r="G712">
        <v>2021</v>
      </c>
      <c r="H712">
        <v>12000</v>
      </c>
      <c r="I712" t="s">
        <v>9</v>
      </c>
    </row>
    <row r="713" spans="1:9">
      <c r="A713" s="80">
        <v>45261</v>
      </c>
      <c r="B713">
        <v>4707132</v>
      </c>
      <c r="C713" t="s">
        <v>253</v>
      </c>
      <c r="D713" s="79">
        <v>44823.492384259262</v>
      </c>
      <c r="E713" s="80">
        <v>44896</v>
      </c>
      <c r="F713">
        <v>2022</v>
      </c>
      <c r="G713">
        <v>2022</v>
      </c>
      <c r="H713">
        <v>13500</v>
      </c>
      <c r="I713" t="s">
        <v>15</v>
      </c>
    </row>
    <row r="714" spans="1:9">
      <c r="A714" s="80">
        <v>45261</v>
      </c>
      <c r="B714">
        <v>4426612</v>
      </c>
      <c r="C714" t="s">
        <v>225</v>
      </c>
      <c r="D714" s="79">
        <v>44460.355833333335</v>
      </c>
      <c r="E714" s="80">
        <v>45019</v>
      </c>
      <c r="F714">
        <v>2021</v>
      </c>
      <c r="G714">
        <v>2022</v>
      </c>
      <c r="H714">
        <v>12000</v>
      </c>
      <c r="I714" t="s">
        <v>9</v>
      </c>
    </row>
    <row r="715" spans="1:9">
      <c r="A715" s="80">
        <v>45261</v>
      </c>
      <c r="B715">
        <v>4246629</v>
      </c>
      <c r="C715" t="s">
        <v>207</v>
      </c>
      <c r="D715" s="79">
        <v>44312.484386574077</v>
      </c>
      <c r="E715" s="80">
        <v>44655</v>
      </c>
      <c r="F715">
        <v>2020</v>
      </c>
      <c r="G715">
        <v>2021</v>
      </c>
      <c r="H715">
        <v>11000</v>
      </c>
      <c r="I715" t="s">
        <v>10</v>
      </c>
    </row>
    <row r="716" spans="1:9">
      <c r="A716" s="80">
        <v>45261</v>
      </c>
      <c r="B716">
        <v>4684057</v>
      </c>
      <c r="C716" t="s">
        <v>194</v>
      </c>
      <c r="D716" s="79">
        <v>44839.609756944446</v>
      </c>
      <c r="E716" s="80">
        <v>44886</v>
      </c>
      <c r="F716">
        <v>2022</v>
      </c>
      <c r="G716">
        <v>2022</v>
      </c>
      <c r="H716">
        <v>12000</v>
      </c>
      <c r="I716" t="s">
        <v>9</v>
      </c>
    </row>
    <row r="717" spans="1:9">
      <c r="A717" s="80">
        <v>45261</v>
      </c>
      <c r="B717">
        <v>4752318</v>
      </c>
      <c r="C717" t="s">
        <v>201</v>
      </c>
      <c r="D717" s="79">
        <v>44879.678263888891</v>
      </c>
      <c r="E717" s="80">
        <v>45127</v>
      </c>
      <c r="F717">
        <v>2022</v>
      </c>
      <c r="G717">
        <v>2023</v>
      </c>
      <c r="H717">
        <v>11000</v>
      </c>
      <c r="I717" t="s">
        <v>10</v>
      </c>
    </row>
    <row r="718" spans="1:9">
      <c r="A718" s="80">
        <v>45261</v>
      </c>
      <c r="B718">
        <v>4175456</v>
      </c>
      <c r="C718" t="s">
        <v>203</v>
      </c>
      <c r="D718" s="79">
        <v>44138.626284722224</v>
      </c>
      <c r="E718" s="80">
        <v>45075</v>
      </c>
      <c r="F718">
        <v>2020</v>
      </c>
      <c r="G718">
        <v>2023</v>
      </c>
      <c r="H718">
        <v>11000</v>
      </c>
      <c r="I718" t="s">
        <v>10</v>
      </c>
    </row>
    <row r="719" spans="1:9">
      <c r="A719" s="80">
        <v>45261</v>
      </c>
      <c r="B719">
        <v>4474629</v>
      </c>
      <c r="C719" t="s">
        <v>1752</v>
      </c>
      <c r="D719" s="79">
        <v>44519.623101851852</v>
      </c>
      <c r="E719" s="80">
        <v>45182</v>
      </c>
      <c r="F719">
        <v>2021</v>
      </c>
      <c r="G719">
        <v>2023</v>
      </c>
      <c r="H719">
        <v>12000</v>
      </c>
      <c r="I719" t="s">
        <v>9</v>
      </c>
    </row>
    <row r="720" spans="1:9">
      <c r="A720" s="80">
        <v>45261</v>
      </c>
      <c r="B720">
        <v>4270755</v>
      </c>
      <c r="C720" t="s">
        <v>196</v>
      </c>
      <c r="D720" s="79">
        <v>44258.427233796298</v>
      </c>
      <c r="E720" s="80">
        <v>44806</v>
      </c>
      <c r="F720">
        <v>2020</v>
      </c>
      <c r="G720">
        <v>2022</v>
      </c>
      <c r="H720">
        <v>12000</v>
      </c>
      <c r="I720" t="s">
        <v>9</v>
      </c>
    </row>
    <row r="721" spans="1:9">
      <c r="A721" s="80">
        <v>45261</v>
      </c>
      <c r="B721">
        <v>4591096</v>
      </c>
      <c r="C721" t="s">
        <v>1820</v>
      </c>
      <c r="D721" s="79">
        <v>44687.343912037039</v>
      </c>
      <c r="E721" s="80">
        <v>45245</v>
      </c>
      <c r="F721">
        <v>2022</v>
      </c>
      <c r="G721">
        <v>2023</v>
      </c>
      <c r="H721">
        <v>11000</v>
      </c>
      <c r="I721" t="s">
        <v>10</v>
      </c>
    </row>
    <row r="722" spans="1:9">
      <c r="A722" s="80">
        <v>45261</v>
      </c>
      <c r="B722">
        <v>4763498</v>
      </c>
      <c r="C722" t="s">
        <v>1754</v>
      </c>
      <c r="D722" s="79">
        <v>44895.674814814818</v>
      </c>
      <c r="E722" s="80">
        <v>45182</v>
      </c>
      <c r="F722">
        <v>2022</v>
      </c>
      <c r="G722">
        <v>2023</v>
      </c>
      <c r="H722">
        <v>11000</v>
      </c>
      <c r="I722" t="s">
        <v>10</v>
      </c>
    </row>
    <row r="723" spans="1:9">
      <c r="A723" s="80">
        <v>45261</v>
      </c>
      <c r="B723">
        <v>4612984</v>
      </c>
      <c r="C723" t="s">
        <v>1862</v>
      </c>
      <c r="D723" s="79">
        <v>44708.369942129626</v>
      </c>
      <c r="E723" s="80">
        <v>45259</v>
      </c>
      <c r="F723">
        <v>2022</v>
      </c>
      <c r="G723">
        <v>2023</v>
      </c>
      <c r="H723">
        <v>11000</v>
      </c>
      <c r="I723" t="s">
        <v>10</v>
      </c>
    </row>
    <row r="724" spans="1:9">
      <c r="A724" s="80">
        <v>45261</v>
      </c>
      <c r="B724">
        <v>4326903</v>
      </c>
      <c r="C724" t="s">
        <v>189</v>
      </c>
      <c r="D724" s="79">
        <v>44329.424490740741</v>
      </c>
      <c r="E724" s="80">
        <v>44685</v>
      </c>
      <c r="F724">
        <v>2021</v>
      </c>
      <c r="G724">
        <v>2022</v>
      </c>
      <c r="H724">
        <v>11000</v>
      </c>
      <c r="I724" t="s">
        <v>10</v>
      </c>
    </row>
    <row r="725" spans="1:9">
      <c r="A725" s="80">
        <v>45261</v>
      </c>
      <c r="B725">
        <v>4778159</v>
      </c>
      <c r="C725" t="s">
        <v>1863</v>
      </c>
      <c r="D725" s="79">
        <v>44909.568240740744</v>
      </c>
      <c r="E725" s="80">
        <v>45251</v>
      </c>
      <c r="F725">
        <v>2022</v>
      </c>
      <c r="G725">
        <v>2023</v>
      </c>
      <c r="H725">
        <v>11500</v>
      </c>
      <c r="I725" t="s">
        <v>4</v>
      </c>
    </row>
    <row r="726" spans="1:9">
      <c r="A726" s="80">
        <v>45261</v>
      </c>
      <c r="B726">
        <v>3495006</v>
      </c>
      <c r="C726" t="s">
        <v>187</v>
      </c>
      <c r="D726" s="79">
        <v>43272.471261574072</v>
      </c>
      <c r="E726" s="80">
        <v>44630</v>
      </c>
      <c r="F726">
        <v>2018</v>
      </c>
      <c r="G726">
        <v>2021</v>
      </c>
      <c r="H726">
        <v>12000</v>
      </c>
      <c r="I726" t="s">
        <v>9</v>
      </c>
    </row>
    <row r="727" spans="1:9">
      <c r="A727" s="80">
        <v>45261</v>
      </c>
      <c r="B727">
        <v>4404678</v>
      </c>
      <c r="C727" t="s">
        <v>184</v>
      </c>
      <c r="D727" s="79">
        <v>44431.586562500001</v>
      </c>
      <c r="E727" s="80">
        <v>44616</v>
      </c>
      <c r="F727">
        <v>2021</v>
      </c>
      <c r="G727">
        <v>2021</v>
      </c>
      <c r="H727">
        <v>12000</v>
      </c>
      <c r="I727" t="s">
        <v>9</v>
      </c>
    </row>
    <row r="728" spans="1:9">
      <c r="A728" s="80">
        <v>45261</v>
      </c>
      <c r="B728">
        <v>4244159</v>
      </c>
      <c r="C728" t="s">
        <v>198</v>
      </c>
      <c r="D728" s="79">
        <v>44229.612662037034</v>
      </c>
      <c r="E728" s="80">
        <v>44474</v>
      </c>
      <c r="F728">
        <v>2020</v>
      </c>
      <c r="G728">
        <v>2021</v>
      </c>
      <c r="H728">
        <v>11000</v>
      </c>
      <c r="I728" t="s">
        <v>10</v>
      </c>
    </row>
    <row r="729" spans="1:9">
      <c r="A729" s="80">
        <v>45261</v>
      </c>
      <c r="B729">
        <v>3557499</v>
      </c>
      <c r="C729" t="s">
        <v>1821</v>
      </c>
      <c r="D729" s="79">
        <v>43355.444791666669</v>
      </c>
      <c r="E729" s="80">
        <v>43810</v>
      </c>
      <c r="F729">
        <v>2018</v>
      </c>
      <c r="G729">
        <v>2019</v>
      </c>
      <c r="H729">
        <v>11500</v>
      </c>
      <c r="I729" t="s">
        <v>4</v>
      </c>
    </row>
    <row r="730" spans="1:9">
      <c r="A730" s="80">
        <v>45261</v>
      </c>
      <c r="B730">
        <v>4368266</v>
      </c>
      <c r="C730" t="s">
        <v>1756</v>
      </c>
      <c r="D730" s="79">
        <v>44658.553530092591</v>
      </c>
      <c r="E730" s="80">
        <v>45204</v>
      </c>
      <c r="F730">
        <v>2021</v>
      </c>
      <c r="G730">
        <v>2023</v>
      </c>
      <c r="H730">
        <v>18500</v>
      </c>
      <c r="I730" t="s">
        <v>13</v>
      </c>
    </row>
    <row r="731" spans="1:9">
      <c r="A731" s="80">
        <v>45261</v>
      </c>
      <c r="B731">
        <v>4839526</v>
      </c>
      <c r="C731" t="s">
        <v>170</v>
      </c>
      <c r="D731" s="79">
        <v>44985.471342592595</v>
      </c>
      <c r="E731" s="80">
        <v>45133</v>
      </c>
      <c r="F731">
        <v>2022</v>
      </c>
      <c r="G731">
        <v>2023</v>
      </c>
      <c r="H731">
        <v>11000</v>
      </c>
      <c r="I731" t="s">
        <v>10</v>
      </c>
    </row>
    <row r="732" spans="1:9">
      <c r="A732" s="80">
        <v>45261</v>
      </c>
      <c r="B732">
        <v>4330282</v>
      </c>
      <c r="C732" t="s">
        <v>176</v>
      </c>
      <c r="D732" s="79">
        <v>44334.580254629633</v>
      </c>
      <c r="E732" s="80">
        <v>44621</v>
      </c>
      <c r="F732">
        <v>2021</v>
      </c>
      <c r="G732">
        <v>2021</v>
      </c>
      <c r="H732">
        <v>11000</v>
      </c>
      <c r="I732" t="s">
        <v>10</v>
      </c>
    </row>
    <row r="733" spans="1:9">
      <c r="A733" s="80">
        <v>45261</v>
      </c>
      <c r="B733">
        <v>4880290</v>
      </c>
      <c r="C733" t="s">
        <v>1822</v>
      </c>
      <c r="D733" s="79">
        <v>45022.584803240738</v>
      </c>
      <c r="E733" s="80">
        <v>45240</v>
      </c>
      <c r="F733">
        <v>2022</v>
      </c>
      <c r="G733">
        <v>2023</v>
      </c>
      <c r="H733">
        <v>14000</v>
      </c>
      <c r="I733" t="s">
        <v>12</v>
      </c>
    </row>
    <row r="734" spans="1:9">
      <c r="A734" s="80">
        <v>45261</v>
      </c>
      <c r="B734">
        <v>4751945</v>
      </c>
      <c r="C734" t="s">
        <v>1760</v>
      </c>
      <c r="D734" s="79">
        <v>44879.73065972222</v>
      </c>
      <c r="E734" s="80">
        <v>45148</v>
      </c>
      <c r="F734">
        <v>2022</v>
      </c>
      <c r="G734">
        <v>2023</v>
      </c>
      <c r="H734">
        <v>11000</v>
      </c>
      <c r="I734" t="s">
        <v>10</v>
      </c>
    </row>
    <row r="735" spans="1:9">
      <c r="A735" s="80">
        <v>45261</v>
      </c>
      <c r="B735">
        <v>4381843</v>
      </c>
      <c r="C735" t="s">
        <v>146</v>
      </c>
      <c r="D735" s="79">
        <v>44400.354027777779</v>
      </c>
      <c r="E735" s="80">
        <v>44670</v>
      </c>
      <c r="F735">
        <v>2021</v>
      </c>
      <c r="G735">
        <v>2021</v>
      </c>
      <c r="H735">
        <v>11000</v>
      </c>
      <c r="I735" t="s">
        <v>10</v>
      </c>
    </row>
    <row r="736" spans="1:9">
      <c r="A736" s="80">
        <v>45261</v>
      </c>
      <c r="B736">
        <v>4573492</v>
      </c>
      <c r="C736" t="s">
        <v>178</v>
      </c>
      <c r="D736" s="79">
        <v>44651.451215277775</v>
      </c>
      <c r="E736" s="80">
        <v>45160</v>
      </c>
      <c r="F736">
        <v>2021</v>
      </c>
      <c r="G736">
        <v>2023</v>
      </c>
      <c r="H736">
        <v>12000</v>
      </c>
      <c r="I736" t="s">
        <v>9</v>
      </c>
    </row>
    <row r="737" spans="1:9">
      <c r="A737" s="80">
        <v>45261</v>
      </c>
      <c r="B737">
        <v>4520162</v>
      </c>
      <c r="C737" t="s">
        <v>158</v>
      </c>
      <c r="D737" s="79">
        <v>44593.630613425928</v>
      </c>
      <c r="E737" s="80">
        <v>44910</v>
      </c>
      <c r="F737">
        <v>2021</v>
      </c>
      <c r="G737">
        <v>2022</v>
      </c>
      <c r="H737">
        <v>11000</v>
      </c>
      <c r="I737" t="s">
        <v>10</v>
      </c>
    </row>
    <row r="738" spans="1:9">
      <c r="A738" s="80">
        <v>45261</v>
      </c>
      <c r="B738">
        <v>4082864</v>
      </c>
      <c r="C738" t="s">
        <v>156</v>
      </c>
      <c r="D738" s="79">
        <v>44007.427453703705</v>
      </c>
      <c r="E738" s="80">
        <v>44194</v>
      </c>
      <c r="F738">
        <v>2020</v>
      </c>
      <c r="G738">
        <v>2020</v>
      </c>
      <c r="H738">
        <v>11000</v>
      </c>
      <c r="I738" t="s">
        <v>10</v>
      </c>
    </row>
    <row r="739" spans="1:9">
      <c r="A739" s="80">
        <v>45261</v>
      </c>
      <c r="B739">
        <v>4878987</v>
      </c>
      <c r="C739" t="s">
        <v>1864</v>
      </c>
      <c r="D739" s="79">
        <v>45021.559710648151</v>
      </c>
      <c r="E739" s="80">
        <v>45268</v>
      </c>
      <c r="F739">
        <v>2022</v>
      </c>
      <c r="G739">
        <v>2023</v>
      </c>
      <c r="H739">
        <v>13500</v>
      </c>
      <c r="I739" t="s">
        <v>15</v>
      </c>
    </row>
    <row r="740" spans="1:9">
      <c r="A740" s="80">
        <v>45261</v>
      </c>
      <c r="B740">
        <v>4293562</v>
      </c>
      <c r="C740" t="s">
        <v>154</v>
      </c>
      <c r="D740" s="79">
        <v>44285.359178240738</v>
      </c>
      <c r="E740" s="80">
        <v>44594</v>
      </c>
      <c r="F740">
        <v>2020</v>
      </c>
      <c r="G740">
        <v>2021</v>
      </c>
      <c r="H740">
        <v>14500</v>
      </c>
      <c r="I740" t="s">
        <v>18</v>
      </c>
    </row>
    <row r="741" spans="1:9">
      <c r="A741" s="80">
        <v>45261</v>
      </c>
      <c r="B741">
        <v>4722195</v>
      </c>
      <c r="C741" t="s">
        <v>160</v>
      </c>
      <c r="D741" s="79">
        <v>44841.511145833334</v>
      </c>
      <c r="E741" s="80">
        <v>45135</v>
      </c>
      <c r="F741">
        <v>2022</v>
      </c>
      <c r="G741">
        <v>2023</v>
      </c>
      <c r="H741">
        <v>11000</v>
      </c>
      <c r="I741" t="s">
        <v>10</v>
      </c>
    </row>
    <row r="742" spans="1:9">
      <c r="A742" s="80">
        <v>45261</v>
      </c>
      <c r="B742">
        <v>4670728</v>
      </c>
      <c r="C742" t="s">
        <v>174</v>
      </c>
      <c r="D742" s="79">
        <v>44900.498206018521</v>
      </c>
      <c r="E742" s="80">
        <v>45127</v>
      </c>
      <c r="F742">
        <v>2022</v>
      </c>
      <c r="G742">
        <v>2023</v>
      </c>
      <c r="H742">
        <v>11000</v>
      </c>
      <c r="I742" t="s">
        <v>10</v>
      </c>
    </row>
    <row r="743" spans="1:9">
      <c r="A743" s="80">
        <v>45261</v>
      </c>
      <c r="B743">
        <v>4680199</v>
      </c>
      <c r="C743" t="s">
        <v>150</v>
      </c>
      <c r="D743" s="79">
        <v>44890.371631944443</v>
      </c>
      <c r="E743" s="80">
        <v>45142</v>
      </c>
      <c r="F743">
        <v>2022</v>
      </c>
      <c r="G743">
        <v>2023</v>
      </c>
      <c r="H743">
        <v>12000</v>
      </c>
      <c r="I743" t="s">
        <v>9</v>
      </c>
    </row>
    <row r="744" spans="1:9">
      <c r="A744" s="80">
        <v>45261</v>
      </c>
      <c r="B744">
        <v>4049524</v>
      </c>
      <c r="C744" t="s">
        <v>1762</v>
      </c>
      <c r="D744" s="79">
        <v>43944.642071759263</v>
      </c>
      <c r="E744" s="80">
        <v>45212</v>
      </c>
      <c r="F744">
        <v>2019</v>
      </c>
      <c r="G744">
        <v>2023</v>
      </c>
      <c r="H744">
        <v>11000</v>
      </c>
      <c r="I744" t="s">
        <v>10</v>
      </c>
    </row>
    <row r="745" spans="1:9">
      <c r="A745" s="80">
        <v>45261</v>
      </c>
      <c r="B745">
        <v>4733945</v>
      </c>
      <c r="C745" t="s">
        <v>162</v>
      </c>
      <c r="D745" s="79">
        <v>44855.620694444442</v>
      </c>
      <c r="E745" s="80">
        <v>45005</v>
      </c>
      <c r="F745">
        <v>2022</v>
      </c>
      <c r="G745">
        <v>2022</v>
      </c>
      <c r="H745">
        <v>11500</v>
      </c>
      <c r="I745" t="s">
        <v>4</v>
      </c>
    </row>
    <row r="746" spans="1:9">
      <c r="A746" s="80">
        <v>45261</v>
      </c>
      <c r="B746">
        <v>4136003</v>
      </c>
      <c r="C746" t="s">
        <v>168</v>
      </c>
      <c r="D746" s="79">
        <v>44089.464108796295</v>
      </c>
      <c r="E746" s="80">
        <v>44897</v>
      </c>
      <c r="F746">
        <v>2020</v>
      </c>
      <c r="G746">
        <v>2022</v>
      </c>
      <c r="H746">
        <v>11000</v>
      </c>
      <c r="I746" t="s">
        <v>10</v>
      </c>
    </row>
    <row r="747" spans="1:9">
      <c r="A747" s="80">
        <v>45261</v>
      </c>
      <c r="B747">
        <v>4558606</v>
      </c>
      <c r="C747" t="s">
        <v>180</v>
      </c>
      <c r="D747" s="79">
        <v>44631.671226851853</v>
      </c>
      <c r="E747" s="80">
        <v>45111</v>
      </c>
      <c r="F747">
        <v>2021</v>
      </c>
      <c r="G747">
        <v>2023</v>
      </c>
      <c r="H747">
        <v>13500</v>
      </c>
      <c r="I747" t="s">
        <v>15</v>
      </c>
    </row>
    <row r="748" spans="1:9">
      <c r="A748" s="80">
        <v>45261</v>
      </c>
      <c r="B748">
        <v>4756347</v>
      </c>
      <c r="C748" t="s">
        <v>1865</v>
      </c>
      <c r="D748" s="79">
        <v>44887.462418981479</v>
      </c>
      <c r="E748" s="80">
        <v>45268</v>
      </c>
      <c r="F748">
        <v>2022</v>
      </c>
      <c r="G748">
        <v>2023</v>
      </c>
      <c r="H748">
        <v>11000</v>
      </c>
      <c r="I748" t="s">
        <v>10</v>
      </c>
    </row>
    <row r="749" spans="1:9">
      <c r="A749" s="80">
        <v>45261</v>
      </c>
      <c r="B749">
        <v>4252402</v>
      </c>
      <c r="C749" t="s">
        <v>166</v>
      </c>
      <c r="D749" s="79">
        <v>44236.410543981481</v>
      </c>
      <c r="E749" s="80">
        <v>44448</v>
      </c>
      <c r="F749">
        <v>2020</v>
      </c>
      <c r="G749">
        <v>2021</v>
      </c>
      <c r="H749">
        <v>12500</v>
      </c>
      <c r="I749" t="s">
        <v>14</v>
      </c>
    </row>
    <row r="750" spans="1:9">
      <c r="A750" s="80">
        <v>45261</v>
      </c>
      <c r="B750">
        <v>4360042</v>
      </c>
      <c r="C750" t="s">
        <v>164</v>
      </c>
      <c r="D750" s="79">
        <v>44371.377962962964</v>
      </c>
      <c r="E750" s="80">
        <v>44608</v>
      </c>
      <c r="F750">
        <v>2021</v>
      </c>
      <c r="G750">
        <v>2021</v>
      </c>
      <c r="H750">
        <v>14000</v>
      </c>
      <c r="I750" t="s">
        <v>12</v>
      </c>
    </row>
    <row r="751" spans="1:9">
      <c r="A751" s="80">
        <v>45261</v>
      </c>
      <c r="B751">
        <v>4524041</v>
      </c>
      <c r="C751" t="s">
        <v>94</v>
      </c>
      <c r="D751" s="79">
        <v>44588.539583333331</v>
      </c>
      <c r="E751" s="80">
        <v>44923</v>
      </c>
      <c r="F751">
        <v>2021</v>
      </c>
      <c r="G751">
        <v>2022</v>
      </c>
      <c r="H751">
        <v>11500</v>
      </c>
      <c r="I751" t="s">
        <v>4</v>
      </c>
    </row>
    <row r="752" spans="1:9">
      <c r="A752" s="80">
        <v>45261</v>
      </c>
      <c r="B752">
        <v>4588755</v>
      </c>
      <c r="C752" t="s">
        <v>1866</v>
      </c>
      <c r="D752" s="79">
        <v>44769.438807870371</v>
      </c>
      <c r="E752" s="80">
        <v>45257</v>
      </c>
      <c r="F752">
        <v>2022</v>
      </c>
      <c r="G752">
        <v>2023</v>
      </c>
      <c r="H752">
        <v>11000</v>
      </c>
      <c r="I752" t="s">
        <v>10</v>
      </c>
    </row>
    <row r="753" spans="1:9">
      <c r="A753" s="80">
        <v>45261</v>
      </c>
      <c r="B753">
        <v>4599368</v>
      </c>
      <c r="C753" t="s">
        <v>108</v>
      </c>
      <c r="D753" s="79">
        <v>44685.697893518518</v>
      </c>
      <c r="E753" s="80">
        <v>44778</v>
      </c>
      <c r="F753">
        <v>2022</v>
      </c>
      <c r="G753">
        <v>2022</v>
      </c>
      <c r="H753">
        <v>11000</v>
      </c>
      <c r="I753" t="s">
        <v>10</v>
      </c>
    </row>
    <row r="754" spans="1:9">
      <c r="A754" s="80">
        <v>45261</v>
      </c>
      <c r="B754">
        <v>4715516</v>
      </c>
      <c r="C754" t="s">
        <v>130</v>
      </c>
      <c r="D754" s="79">
        <v>44832.653657407405</v>
      </c>
      <c r="E754" s="80">
        <v>45036</v>
      </c>
      <c r="F754">
        <v>2022</v>
      </c>
      <c r="G754">
        <v>2022</v>
      </c>
      <c r="H754">
        <v>12000</v>
      </c>
      <c r="I754" t="s">
        <v>9</v>
      </c>
    </row>
    <row r="755" spans="1:9">
      <c r="A755" s="80">
        <v>45261</v>
      </c>
      <c r="B755">
        <v>4787636</v>
      </c>
      <c r="C755" t="s">
        <v>104</v>
      </c>
      <c r="D755" s="79">
        <v>44930.399988425925</v>
      </c>
      <c r="E755" s="80">
        <v>44995</v>
      </c>
      <c r="F755">
        <v>2022</v>
      </c>
      <c r="G755">
        <v>2022</v>
      </c>
      <c r="H755">
        <v>11000</v>
      </c>
      <c r="I755" t="s">
        <v>10</v>
      </c>
    </row>
    <row r="756" spans="1:9">
      <c r="A756" s="80">
        <v>45261</v>
      </c>
      <c r="B756">
        <v>4615730</v>
      </c>
      <c r="C756" t="s">
        <v>128</v>
      </c>
      <c r="D756" s="79">
        <v>44707.582974537036</v>
      </c>
      <c r="E756" s="80">
        <v>45091</v>
      </c>
      <c r="F756">
        <v>2022</v>
      </c>
      <c r="G756">
        <v>2023</v>
      </c>
      <c r="H756">
        <v>13500</v>
      </c>
      <c r="I756" t="s">
        <v>15</v>
      </c>
    </row>
    <row r="757" spans="1:9">
      <c r="A757" s="80">
        <v>45261</v>
      </c>
      <c r="B757">
        <v>4484276</v>
      </c>
      <c r="C757" t="s">
        <v>1767</v>
      </c>
      <c r="D757" s="79">
        <v>44537.53329861111</v>
      </c>
      <c r="E757" s="80">
        <v>45202</v>
      </c>
      <c r="F757">
        <v>2021</v>
      </c>
      <c r="G757">
        <v>2023</v>
      </c>
      <c r="H757">
        <v>11000</v>
      </c>
      <c r="I757" t="s">
        <v>10</v>
      </c>
    </row>
    <row r="758" spans="1:9">
      <c r="A758" s="80">
        <v>45261</v>
      </c>
      <c r="B758">
        <v>4320905</v>
      </c>
      <c r="C758" t="s">
        <v>134</v>
      </c>
      <c r="D758" s="79">
        <v>44426.605902777781</v>
      </c>
      <c r="E758" s="80">
        <v>44789</v>
      </c>
      <c r="F758">
        <v>2021</v>
      </c>
      <c r="G758">
        <v>2022</v>
      </c>
      <c r="H758">
        <v>12000</v>
      </c>
      <c r="I758" t="s">
        <v>9</v>
      </c>
    </row>
    <row r="759" spans="1:9">
      <c r="A759" s="80">
        <v>45261</v>
      </c>
      <c r="B759">
        <v>4675776</v>
      </c>
      <c r="C759" t="s">
        <v>132</v>
      </c>
      <c r="D759" s="79">
        <v>44784.586006944446</v>
      </c>
      <c r="E759" s="80">
        <v>45070</v>
      </c>
      <c r="F759">
        <v>2022</v>
      </c>
      <c r="G759">
        <v>2023</v>
      </c>
      <c r="H759">
        <v>11000</v>
      </c>
      <c r="I759" t="s">
        <v>10</v>
      </c>
    </row>
    <row r="760" spans="1:9">
      <c r="A760" s="80">
        <v>45261</v>
      </c>
      <c r="B760">
        <v>4436670</v>
      </c>
      <c r="C760" t="s">
        <v>96</v>
      </c>
      <c r="D760" s="79">
        <v>44474.635601851849</v>
      </c>
      <c r="E760" s="80">
        <v>44988</v>
      </c>
      <c r="F760">
        <v>2021</v>
      </c>
      <c r="G760">
        <v>2022</v>
      </c>
      <c r="H760">
        <v>11000</v>
      </c>
      <c r="I760" t="s">
        <v>10</v>
      </c>
    </row>
    <row r="761" spans="1:9">
      <c r="A761" s="80">
        <v>45261</v>
      </c>
      <c r="B761">
        <v>4607396</v>
      </c>
      <c r="C761" t="s">
        <v>92</v>
      </c>
      <c r="D761" s="79">
        <v>44720.417986111112</v>
      </c>
      <c r="E761" s="80">
        <v>44910</v>
      </c>
      <c r="F761">
        <v>2022</v>
      </c>
      <c r="G761">
        <v>2022</v>
      </c>
      <c r="H761">
        <v>11000</v>
      </c>
      <c r="I761" t="s">
        <v>10</v>
      </c>
    </row>
    <row r="762" spans="1:9">
      <c r="A762" s="80">
        <v>45261</v>
      </c>
      <c r="B762">
        <v>4311337</v>
      </c>
      <c r="C762" t="s">
        <v>142</v>
      </c>
      <c r="D762" s="79">
        <v>44316.615324074075</v>
      </c>
      <c r="E762" s="80">
        <v>45163</v>
      </c>
      <c r="F762">
        <v>2020</v>
      </c>
      <c r="G762">
        <v>2023</v>
      </c>
      <c r="H762">
        <v>11000</v>
      </c>
      <c r="I762" t="s">
        <v>10</v>
      </c>
    </row>
    <row r="763" spans="1:9">
      <c r="A763" s="80">
        <v>45261</v>
      </c>
      <c r="B763">
        <v>4478261</v>
      </c>
      <c r="C763" t="s">
        <v>110</v>
      </c>
      <c r="D763" s="79">
        <v>44524.607731481483</v>
      </c>
      <c r="E763" s="80">
        <v>44903</v>
      </c>
      <c r="F763">
        <v>2021</v>
      </c>
      <c r="G763">
        <v>2022</v>
      </c>
      <c r="H763">
        <v>11000</v>
      </c>
      <c r="I763" t="s">
        <v>10</v>
      </c>
    </row>
    <row r="764" spans="1:9">
      <c r="A764" s="80">
        <v>45261</v>
      </c>
      <c r="B764">
        <v>4813573</v>
      </c>
      <c r="C764" t="s">
        <v>1764</v>
      </c>
      <c r="D764" s="79">
        <v>44952.605636574073</v>
      </c>
      <c r="E764" s="80">
        <v>45183</v>
      </c>
      <c r="F764">
        <v>2022</v>
      </c>
      <c r="G764">
        <v>2023</v>
      </c>
      <c r="H764">
        <v>12500</v>
      </c>
      <c r="I764" t="s">
        <v>14</v>
      </c>
    </row>
    <row r="765" spans="1:9">
      <c r="A765" s="80">
        <v>45261</v>
      </c>
      <c r="B765">
        <v>4719947</v>
      </c>
      <c r="C765" t="s">
        <v>124</v>
      </c>
      <c r="D765" s="79">
        <v>44852.553657407407</v>
      </c>
      <c r="E765" s="80">
        <v>45140</v>
      </c>
      <c r="F765">
        <v>2022</v>
      </c>
      <c r="G765">
        <v>2023</v>
      </c>
      <c r="H765">
        <v>12500</v>
      </c>
      <c r="I765" t="s">
        <v>14</v>
      </c>
    </row>
    <row r="766" spans="1:9">
      <c r="A766" s="80">
        <v>45261</v>
      </c>
      <c r="B766">
        <v>4574990</v>
      </c>
      <c r="C766" t="s">
        <v>120</v>
      </c>
      <c r="D766" s="79">
        <v>44691.342627314814</v>
      </c>
      <c r="E766" s="80">
        <v>44791</v>
      </c>
      <c r="F766">
        <v>2022</v>
      </c>
      <c r="G766">
        <v>2022</v>
      </c>
      <c r="H766">
        <v>11000</v>
      </c>
      <c r="I766" t="s">
        <v>10</v>
      </c>
    </row>
    <row r="767" spans="1:9">
      <c r="A767" s="80">
        <v>45261</v>
      </c>
      <c r="B767">
        <v>4397110</v>
      </c>
      <c r="C767" t="s">
        <v>112</v>
      </c>
      <c r="D767" s="79">
        <v>44424.373194444444</v>
      </c>
      <c r="E767" s="80">
        <v>44839</v>
      </c>
      <c r="F767">
        <v>2021</v>
      </c>
      <c r="G767">
        <v>2022</v>
      </c>
      <c r="H767">
        <v>11000</v>
      </c>
      <c r="I767" t="s">
        <v>10</v>
      </c>
    </row>
    <row r="768" spans="1:9">
      <c r="A768" s="80">
        <v>45261</v>
      </c>
      <c r="B768">
        <v>4404980</v>
      </c>
      <c r="C768" t="s">
        <v>98</v>
      </c>
      <c r="D768" s="79">
        <v>44431.686377314814</v>
      </c>
      <c r="E768" s="80">
        <v>44664</v>
      </c>
      <c r="F768">
        <v>2021</v>
      </c>
      <c r="G768">
        <v>2021</v>
      </c>
      <c r="H768">
        <v>12000</v>
      </c>
      <c r="I768" t="s">
        <v>9</v>
      </c>
    </row>
    <row r="769" spans="1:9">
      <c r="A769" s="80">
        <v>45261</v>
      </c>
      <c r="B769">
        <v>4826815</v>
      </c>
      <c r="C769" t="s">
        <v>1867</v>
      </c>
      <c r="D769" s="79">
        <v>44966.499467592592</v>
      </c>
      <c r="E769" s="80">
        <v>45247</v>
      </c>
      <c r="F769">
        <v>2022</v>
      </c>
      <c r="G769">
        <v>2023</v>
      </c>
      <c r="H769">
        <v>12500</v>
      </c>
      <c r="I769" t="s">
        <v>14</v>
      </c>
    </row>
    <row r="770" spans="1:9">
      <c r="A770" s="80">
        <v>45261</v>
      </c>
      <c r="B770">
        <v>4640785</v>
      </c>
      <c r="C770" t="s">
        <v>126</v>
      </c>
      <c r="D770" s="79">
        <v>44760.47761574074</v>
      </c>
      <c r="E770" s="80">
        <v>45177</v>
      </c>
      <c r="F770">
        <v>2022</v>
      </c>
      <c r="G770">
        <v>2023</v>
      </c>
      <c r="H770">
        <v>11000</v>
      </c>
      <c r="I770" t="s">
        <v>10</v>
      </c>
    </row>
    <row r="771" spans="1:9">
      <c r="A771" s="80">
        <v>45261</v>
      </c>
      <c r="B771">
        <v>4136725</v>
      </c>
      <c r="C771" t="s">
        <v>136</v>
      </c>
      <c r="D771" s="79">
        <v>44091.355300925927</v>
      </c>
      <c r="E771" s="80">
        <v>44364</v>
      </c>
      <c r="F771">
        <v>2020</v>
      </c>
      <c r="G771">
        <v>2021</v>
      </c>
      <c r="H771">
        <v>11000</v>
      </c>
      <c r="I771" t="s">
        <v>10</v>
      </c>
    </row>
    <row r="772" spans="1:9">
      <c r="A772" s="80">
        <v>45261</v>
      </c>
      <c r="B772">
        <v>4727339</v>
      </c>
      <c r="C772" t="s">
        <v>1768</v>
      </c>
      <c r="D772" s="79">
        <v>44848.432974537034</v>
      </c>
      <c r="E772" s="80">
        <v>45188</v>
      </c>
      <c r="F772">
        <v>2022</v>
      </c>
      <c r="G772">
        <v>2023</v>
      </c>
      <c r="H772">
        <v>12000</v>
      </c>
      <c r="I772" t="s">
        <v>9</v>
      </c>
    </row>
    <row r="773" spans="1:9">
      <c r="A773" s="80">
        <v>45261</v>
      </c>
      <c r="B773">
        <v>4837429</v>
      </c>
      <c r="C773" t="s">
        <v>116</v>
      </c>
      <c r="D773" s="79">
        <v>44979.361724537041</v>
      </c>
      <c r="E773" s="80">
        <v>45086</v>
      </c>
      <c r="F773">
        <v>2022</v>
      </c>
      <c r="G773">
        <v>2023</v>
      </c>
      <c r="H773">
        <v>11000</v>
      </c>
      <c r="I773" t="s">
        <v>10</v>
      </c>
    </row>
    <row r="774" spans="1:9">
      <c r="A774" s="80">
        <v>45261</v>
      </c>
      <c r="B774">
        <v>4705069</v>
      </c>
      <c r="C774" t="s">
        <v>1823</v>
      </c>
      <c r="D774" s="79">
        <v>44862.666018518517</v>
      </c>
      <c r="E774" s="80">
        <v>45225</v>
      </c>
      <c r="F774">
        <v>2022</v>
      </c>
      <c r="G774">
        <v>2023</v>
      </c>
      <c r="H774">
        <v>12000</v>
      </c>
      <c r="I774" t="s">
        <v>9</v>
      </c>
    </row>
    <row r="775" spans="1:9">
      <c r="A775" s="80">
        <v>45261</v>
      </c>
      <c r="B775">
        <v>4396862</v>
      </c>
      <c r="C775" t="s">
        <v>114</v>
      </c>
      <c r="D775" s="79">
        <v>44420.558483796296</v>
      </c>
      <c r="E775" s="80">
        <v>44943</v>
      </c>
      <c r="F775">
        <v>2021</v>
      </c>
      <c r="G775">
        <v>2022</v>
      </c>
      <c r="H775">
        <v>13500</v>
      </c>
      <c r="I775" t="s">
        <v>15</v>
      </c>
    </row>
    <row r="776" spans="1:9">
      <c r="A776" s="80">
        <v>45261</v>
      </c>
      <c r="B776">
        <v>4237164</v>
      </c>
      <c r="C776" t="s">
        <v>102</v>
      </c>
      <c r="D776" s="79">
        <v>44217.486111111109</v>
      </c>
      <c r="E776" s="80">
        <v>44959</v>
      </c>
      <c r="F776">
        <v>2020</v>
      </c>
      <c r="G776">
        <v>2022</v>
      </c>
      <c r="H776">
        <v>13500</v>
      </c>
      <c r="I776" t="s">
        <v>15</v>
      </c>
    </row>
    <row r="777" spans="1:9">
      <c r="A777" s="80">
        <v>45261</v>
      </c>
      <c r="B777">
        <v>4709336</v>
      </c>
      <c r="C777" t="s">
        <v>138</v>
      </c>
      <c r="D777" s="79">
        <v>45000.429120370369</v>
      </c>
      <c r="E777" s="80">
        <v>45142</v>
      </c>
      <c r="F777">
        <v>2022</v>
      </c>
      <c r="G777">
        <v>2023</v>
      </c>
      <c r="H777">
        <v>18500</v>
      </c>
      <c r="I777" t="s">
        <v>13</v>
      </c>
    </row>
    <row r="778" spans="1:9">
      <c r="A778" s="80">
        <v>45261</v>
      </c>
      <c r="B778">
        <v>4566515</v>
      </c>
      <c r="C778" t="s">
        <v>122</v>
      </c>
      <c r="D778" s="79">
        <v>44650.566377314812</v>
      </c>
      <c r="E778" s="80">
        <v>45093</v>
      </c>
      <c r="F778">
        <v>2021</v>
      </c>
      <c r="G778">
        <v>2023</v>
      </c>
      <c r="H778">
        <v>11000</v>
      </c>
      <c r="I778" t="s">
        <v>10</v>
      </c>
    </row>
    <row r="779" spans="1:9">
      <c r="A779" s="80">
        <v>45261</v>
      </c>
      <c r="B779">
        <v>4479861</v>
      </c>
      <c r="C779" t="s">
        <v>1766</v>
      </c>
      <c r="D779" s="79">
        <v>44526.407152777778</v>
      </c>
      <c r="E779" s="80">
        <v>45191</v>
      </c>
      <c r="F779">
        <v>2021</v>
      </c>
      <c r="G779">
        <v>2023</v>
      </c>
      <c r="H779">
        <v>12000</v>
      </c>
      <c r="I779" t="s">
        <v>9</v>
      </c>
    </row>
    <row r="780" spans="1:9">
      <c r="A780" s="80">
        <v>45261</v>
      </c>
      <c r="B780">
        <v>4298229</v>
      </c>
      <c r="C780" t="s">
        <v>100</v>
      </c>
      <c r="D780" s="79">
        <v>44298.521435185183</v>
      </c>
      <c r="E780" s="80">
        <v>44596</v>
      </c>
      <c r="F780">
        <v>2020</v>
      </c>
      <c r="G780">
        <v>2021</v>
      </c>
      <c r="H780">
        <v>11000</v>
      </c>
      <c r="I780" t="s">
        <v>10</v>
      </c>
    </row>
    <row r="781" spans="1:9">
      <c r="A781" s="80">
        <v>45261</v>
      </c>
      <c r="B781">
        <v>4586166</v>
      </c>
      <c r="C781" t="s">
        <v>118</v>
      </c>
      <c r="D781" s="79">
        <v>44677.474016203705</v>
      </c>
      <c r="E781" s="80">
        <v>44951</v>
      </c>
      <c r="F781">
        <v>2021</v>
      </c>
      <c r="G781">
        <v>2022</v>
      </c>
      <c r="H781">
        <v>11000</v>
      </c>
      <c r="I781" t="s">
        <v>10</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sheetPr codeName="Sheet11"/>
  <dimension ref="A1:I781"/>
  <sheetViews>
    <sheetView workbookViewId="0">
      <selection activeCell="R1" sqref="R1:Y1048576"/>
    </sheetView>
  </sheetViews>
  <sheetFormatPr defaultRowHeight="15"/>
  <cols>
    <col min="1" max="1" width="10.42578125" bestFit="1" customWidth="1"/>
    <col min="5" max="5" width="12" bestFit="1" customWidth="1"/>
  </cols>
  <sheetData>
    <row r="1" spans="1:9">
      <c r="A1" s="80" t="s">
        <v>3343</v>
      </c>
      <c r="B1" t="s">
        <v>1599</v>
      </c>
      <c r="C1" t="s">
        <v>1598</v>
      </c>
      <c r="D1" t="s">
        <v>1597</v>
      </c>
      <c r="E1" t="s">
        <v>1769</v>
      </c>
      <c r="F1" t="s">
        <v>1615</v>
      </c>
      <c r="G1" t="s">
        <v>1770</v>
      </c>
      <c r="H1" t="s">
        <v>0</v>
      </c>
      <c r="I1" t="s">
        <v>1</v>
      </c>
    </row>
    <row r="2" spans="1:9">
      <c r="A2" s="80">
        <v>45292</v>
      </c>
      <c r="B2">
        <v>4336767</v>
      </c>
      <c r="C2" t="s">
        <v>1585</v>
      </c>
      <c r="D2" s="79">
        <v>44342.651828703703</v>
      </c>
      <c r="E2" s="80">
        <v>44364</v>
      </c>
      <c r="F2">
        <v>2021</v>
      </c>
      <c r="G2">
        <v>2021</v>
      </c>
      <c r="H2">
        <v>11000</v>
      </c>
      <c r="I2" t="s">
        <v>10</v>
      </c>
    </row>
    <row r="3" spans="1:9">
      <c r="A3" s="80">
        <v>45292</v>
      </c>
      <c r="B3">
        <v>4317519</v>
      </c>
      <c r="C3" t="s">
        <v>1569</v>
      </c>
      <c r="D3" s="79">
        <v>44316.586898148147</v>
      </c>
      <c r="E3" s="80">
        <v>44655</v>
      </c>
      <c r="F3">
        <v>2020</v>
      </c>
      <c r="G3">
        <v>2021</v>
      </c>
      <c r="H3">
        <v>11000</v>
      </c>
      <c r="I3" t="s">
        <v>10</v>
      </c>
    </row>
    <row r="4" spans="1:9">
      <c r="A4" s="80">
        <v>45292</v>
      </c>
      <c r="B4">
        <v>4503839</v>
      </c>
      <c r="C4" t="s">
        <v>1543</v>
      </c>
      <c r="D4" s="79">
        <v>44568.642638888887</v>
      </c>
      <c r="E4" s="80">
        <v>44901</v>
      </c>
      <c r="F4">
        <v>2021</v>
      </c>
      <c r="G4">
        <v>2022</v>
      </c>
      <c r="H4">
        <v>14000</v>
      </c>
      <c r="I4" t="s">
        <v>12</v>
      </c>
    </row>
    <row r="5" spans="1:9">
      <c r="A5" s="80">
        <v>45292</v>
      </c>
      <c r="B5">
        <v>4535005</v>
      </c>
      <c r="C5" t="s">
        <v>1577</v>
      </c>
      <c r="D5" s="79">
        <v>44608.588252314818</v>
      </c>
      <c r="E5" s="80">
        <v>44874</v>
      </c>
      <c r="F5">
        <v>2021</v>
      </c>
      <c r="G5">
        <v>2022</v>
      </c>
      <c r="H5">
        <v>11000</v>
      </c>
      <c r="I5" t="s">
        <v>10</v>
      </c>
    </row>
    <row r="6" spans="1:9">
      <c r="A6" s="80">
        <v>45292</v>
      </c>
      <c r="B6">
        <v>4791601</v>
      </c>
      <c r="C6" t="s">
        <v>1561</v>
      </c>
      <c r="D6" s="79">
        <v>45001.397129629629</v>
      </c>
      <c r="E6" s="80">
        <v>45065</v>
      </c>
      <c r="F6">
        <v>2022</v>
      </c>
      <c r="G6">
        <v>2023</v>
      </c>
      <c r="H6">
        <v>14500</v>
      </c>
      <c r="I6" t="s">
        <v>18</v>
      </c>
    </row>
    <row r="7" spans="1:9">
      <c r="A7" s="80">
        <v>45292</v>
      </c>
      <c r="B7">
        <v>4606060</v>
      </c>
      <c r="C7" t="s">
        <v>1588</v>
      </c>
      <c r="D7" s="79">
        <v>44694.389386574076</v>
      </c>
      <c r="E7" s="80">
        <v>44711</v>
      </c>
      <c r="F7">
        <v>2022</v>
      </c>
      <c r="G7">
        <v>2022</v>
      </c>
      <c r="H7">
        <v>11500</v>
      </c>
      <c r="I7" t="s">
        <v>4</v>
      </c>
    </row>
    <row r="8" spans="1:9">
      <c r="A8" s="80">
        <v>45292</v>
      </c>
      <c r="B8">
        <v>4461542</v>
      </c>
      <c r="C8" t="s">
        <v>1545</v>
      </c>
      <c r="D8" s="79">
        <v>44509.573298611111</v>
      </c>
      <c r="E8" s="80">
        <v>44897</v>
      </c>
      <c r="F8">
        <v>2021</v>
      </c>
      <c r="G8">
        <v>2022</v>
      </c>
      <c r="H8">
        <v>11000</v>
      </c>
      <c r="I8" t="s">
        <v>10</v>
      </c>
    </row>
    <row r="9" spans="1:9">
      <c r="A9" s="80">
        <v>45292</v>
      </c>
      <c r="B9">
        <v>4492052</v>
      </c>
      <c r="C9" t="s">
        <v>1559</v>
      </c>
      <c r="D9" s="79">
        <v>44602.563020833331</v>
      </c>
      <c r="E9" s="80">
        <v>45114</v>
      </c>
      <c r="F9">
        <v>2021</v>
      </c>
      <c r="G9">
        <v>2023</v>
      </c>
      <c r="H9">
        <v>11000</v>
      </c>
      <c r="I9" t="s">
        <v>10</v>
      </c>
    </row>
    <row r="10" spans="1:9">
      <c r="A10" s="80">
        <v>45292</v>
      </c>
      <c r="B10">
        <v>4349538</v>
      </c>
      <c r="C10" t="s">
        <v>1596</v>
      </c>
      <c r="D10" s="79">
        <v>44357.573657407411</v>
      </c>
      <c r="E10" s="80">
        <v>44974</v>
      </c>
      <c r="F10">
        <v>2021</v>
      </c>
      <c r="G10">
        <v>2022</v>
      </c>
      <c r="H10">
        <v>12000</v>
      </c>
      <c r="I10" t="s">
        <v>9</v>
      </c>
    </row>
    <row r="11" spans="1:9">
      <c r="A11" s="80">
        <v>45292</v>
      </c>
      <c r="B11">
        <v>4526306</v>
      </c>
      <c r="C11" t="s">
        <v>1579</v>
      </c>
      <c r="D11" s="79">
        <v>44596.534212962964</v>
      </c>
      <c r="E11" s="80">
        <v>45050</v>
      </c>
      <c r="F11">
        <v>2021</v>
      </c>
      <c r="G11">
        <v>2023</v>
      </c>
      <c r="H11">
        <v>18500</v>
      </c>
      <c r="I11" t="s">
        <v>13</v>
      </c>
    </row>
    <row r="12" spans="1:9">
      <c r="A12" s="80">
        <v>45292</v>
      </c>
      <c r="B12">
        <v>4601360</v>
      </c>
      <c r="C12" t="s">
        <v>1541</v>
      </c>
      <c r="D12" s="79">
        <v>44687.67292824074</v>
      </c>
      <c r="E12" s="80">
        <v>44951</v>
      </c>
      <c r="F12">
        <v>2022</v>
      </c>
      <c r="G12">
        <v>2022</v>
      </c>
      <c r="H12">
        <v>12000</v>
      </c>
      <c r="I12" t="s">
        <v>9</v>
      </c>
    </row>
    <row r="13" spans="1:9">
      <c r="A13" s="80">
        <v>45292</v>
      </c>
      <c r="B13">
        <v>4640515</v>
      </c>
      <c r="C13" t="s">
        <v>1825</v>
      </c>
      <c r="D13" s="79">
        <v>44746.407685185186</v>
      </c>
      <c r="E13" s="80">
        <v>45261</v>
      </c>
      <c r="F13">
        <v>2022</v>
      </c>
      <c r="G13">
        <v>2023</v>
      </c>
      <c r="H13">
        <v>11000</v>
      </c>
      <c r="I13" t="s">
        <v>10</v>
      </c>
    </row>
    <row r="14" spans="1:9">
      <c r="A14" s="80">
        <v>45292</v>
      </c>
      <c r="B14">
        <v>4532078</v>
      </c>
      <c r="C14" t="s">
        <v>1567</v>
      </c>
      <c r="D14" s="79">
        <v>44599.609189814815</v>
      </c>
      <c r="E14" s="80">
        <v>44677</v>
      </c>
      <c r="F14">
        <v>2021</v>
      </c>
      <c r="G14">
        <v>2021</v>
      </c>
      <c r="H14">
        <v>12500</v>
      </c>
      <c r="I14" t="s">
        <v>14</v>
      </c>
    </row>
    <row r="15" spans="1:9">
      <c r="A15" s="80">
        <v>45292</v>
      </c>
      <c r="B15">
        <v>4577738</v>
      </c>
      <c r="C15" t="s">
        <v>1565</v>
      </c>
      <c r="D15" s="79">
        <v>44662.388495370367</v>
      </c>
      <c r="E15" s="80">
        <v>45036</v>
      </c>
      <c r="F15">
        <v>2021</v>
      </c>
      <c r="G15">
        <v>2022</v>
      </c>
      <c r="H15">
        <v>11000</v>
      </c>
      <c r="I15" t="s">
        <v>10</v>
      </c>
    </row>
    <row r="16" spans="1:9">
      <c r="A16" s="80">
        <v>45292</v>
      </c>
      <c r="B16">
        <v>4113861</v>
      </c>
      <c r="C16" t="s">
        <v>1587</v>
      </c>
      <c r="D16" s="79">
        <v>44348.592303240737</v>
      </c>
      <c r="E16" s="80">
        <v>44427</v>
      </c>
      <c r="F16">
        <v>2021</v>
      </c>
      <c r="G16">
        <v>2021</v>
      </c>
      <c r="H16">
        <v>11000</v>
      </c>
      <c r="I16" t="s">
        <v>10</v>
      </c>
    </row>
    <row r="17" spans="1:9">
      <c r="A17" s="80">
        <v>45292</v>
      </c>
      <c r="B17">
        <v>4295457</v>
      </c>
      <c r="C17" t="s">
        <v>1571</v>
      </c>
      <c r="D17" s="79">
        <v>44286.612673611111</v>
      </c>
      <c r="E17" s="80">
        <v>44967</v>
      </c>
      <c r="F17">
        <v>2020</v>
      </c>
      <c r="G17">
        <v>2022</v>
      </c>
      <c r="H17">
        <v>11500</v>
      </c>
      <c r="I17" t="s">
        <v>4</v>
      </c>
    </row>
    <row r="18" spans="1:9">
      <c r="A18" s="80">
        <v>45292</v>
      </c>
      <c r="B18">
        <v>4529530</v>
      </c>
      <c r="C18" t="s">
        <v>1553</v>
      </c>
      <c r="D18" s="79">
        <v>44595.472453703704</v>
      </c>
      <c r="E18" s="80">
        <v>44910</v>
      </c>
      <c r="F18">
        <v>2021</v>
      </c>
      <c r="G18">
        <v>2022</v>
      </c>
      <c r="H18">
        <v>14000</v>
      </c>
      <c r="I18" t="s">
        <v>12</v>
      </c>
    </row>
    <row r="19" spans="1:9">
      <c r="A19" s="80">
        <v>45292</v>
      </c>
      <c r="B19">
        <v>4653082</v>
      </c>
      <c r="C19" t="s">
        <v>1868</v>
      </c>
      <c r="D19" s="79">
        <v>44755.378437500003</v>
      </c>
      <c r="E19" s="80">
        <v>45294</v>
      </c>
      <c r="F19">
        <v>2022</v>
      </c>
      <c r="G19">
        <v>2023</v>
      </c>
      <c r="H19">
        <v>11000</v>
      </c>
      <c r="I19" t="s">
        <v>10</v>
      </c>
    </row>
    <row r="20" spans="1:9">
      <c r="A20" s="80">
        <v>45292</v>
      </c>
      <c r="B20">
        <v>4370714</v>
      </c>
      <c r="C20" t="s">
        <v>1583</v>
      </c>
      <c r="D20" s="79">
        <v>44385.658275462964</v>
      </c>
      <c r="E20" s="80">
        <v>45002</v>
      </c>
      <c r="F20">
        <v>2021</v>
      </c>
      <c r="G20">
        <v>2022</v>
      </c>
      <c r="H20">
        <v>12000</v>
      </c>
      <c r="I20" t="s">
        <v>9</v>
      </c>
    </row>
    <row r="21" spans="1:9">
      <c r="A21" s="80">
        <v>45292</v>
      </c>
      <c r="B21">
        <v>4415261</v>
      </c>
      <c r="C21" t="s">
        <v>1581</v>
      </c>
      <c r="D21" s="79">
        <v>44446.447905092595</v>
      </c>
      <c r="E21" s="80">
        <v>44679</v>
      </c>
      <c r="F21">
        <v>2021</v>
      </c>
      <c r="G21">
        <v>2021</v>
      </c>
      <c r="H21">
        <v>12000</v>
      </c>
      <c r="I21" t="s">
        <v>9</v>
      </c>
    </row>
    <row r="22" spans="1:9">
      <c r="A22" s="80">
        <v>45292</v>
      </c>
      <c r="B22">
        <v>4205372</v>
      </c>
      <c r="C22" t="s">
        <v>1555</v>
      </c>
      <c r="D22" s="79">
        <v>44229.441770833335</v>
      </c>
      <c r="E22" s="80">
        <v>44658</v>
      </c>
      <c r="F22">
        <v>2020</v>
      </c>
      <c r="G22">
        <v>2021</v>
      </c>
      <c r="H22">
        <v>11000</v>
      </c>
      <c r="I22" t="s">
        <v>10</v>
      </c>
    </row>
    <row r="23" spans="1:9">
      <c r="A23" s="80">
        <v>45292</v>
      </c>
      <c r="B23">
        <v>4587777</v>
      </c>
      <c r="C23" t="s">
        <v>1563</v>
      </c>
      <c r="D23" s="79">
        <v>44678.5312037037</v>
      </c>
      <c r="E23" s="80">
        <v>44854</v>
      </c>
      <c r="F23">
        <v>2021</v>
      </c>
      <c r="G23">
        <v>2022</v>
      </c>
      <c r="H23">
        <v>11000</v>
      </c>
      <c r="I23" t="s">
        <v>10</v>
      </c>
    </row>
    <row r="24" spans="1:9">
      <c r="A24" s="80">
        <v>45292</v>
      </c>
      <c r="B24">
        <v>4215166</v>
      </c>
      <c r="C24" t="s">
        <v>1547</v>
      </c>
      <c r="D24" s="79">
        <v>44287.661469907405</v>
      </c>
      <c r="E24" s="80">
        <v>44403</v>
      </c>
      <c r="F24">
        <v>2020</v>
      </c>
      <c r="G24">
        <v>2021</v>
      </c>
      <c r="H24">
        <v>12000</v>
      </c>
      <c r="I24" t="s">
        <v>9</v>
      </c>
    </row>
    <row r="25" spans="1:9">
      <c r="A25" s="80">
        <v>45292</v>
      </c>
      <c r="B25">
        <v>4656157</v>
      </c>
      <c r="C25" t="s">
        <v>1618</v>
      </c>
      <c r="D25" s="79">
        <v>44760.382627314815</v>
      </c>
      <c r="E25" s="80">
        <v>45183</v>
      </c>
      <c r="F25">
        <v>2022</v>
      </c>
      <c r="G25">
        <v>2023</v>
      </c>
      <c r="H25">
        <v>12000</v>
      </c>
      <c r="I25" t="s">
        <v>9</v>
      </c>
    </row>
    <row r="26" spans="1:9">
      <c r="A26" s="80">
        <v>45292</v>
      </c>
      <c r="B26">
        <v>4535790</v>
      </c>
      <c r="C26" t="s">
        <v>1590</v>
      </c>
      <c r="D26" s="79">
        <v>44602.609351851854</v>
      </c>
      <c r="E26" s="80">
        <v>45160</v>
      </c>
      <c r="F26">
        <v>2021</v>
      </c>
      <c r="G26">
        <v>2023</v>
      </c>
      <c r="H26">
        <v>11000</v>
      </c>
      <c r="I26" t="s">
        <v>10</v>
      </c>
    </row>
    <row r="27" spans="1:9">
      <c r="A27" s="80">
        <v>45292</v>
      </c>
      <c r="B27">
        <v>4711302</v>
      </c>
      <c r="C27" t="s">
        <v>1557</v>
      </c>
      <c r="D27" s="79">
        <v>44988.674895833334</v>
      </c>
      <c r="E27" s="80">
        <v>45048</v>
      </c>
      <c r="F27">
        <v>2022</v>
      </c>
      <c r="G27">
        <v>2023</v>
      </c>
      <c r="H27">
        <v>12000</v>
      </c>
      <c r="I27" t="s">
        <v>9</v>
      </c>
    </row>
    <row r="28" spans="1:9">
      <c r="A28" s="80">
        <v>45292</v>
      </c>
      <c r="B28">
        <v>4673645</v>
      </c>
      <c r="C28" t="s">
        <v>1575</v>
      </c>
      <c r="D28" s="79">
        <v>44782.637986111113</v>
      </c>
      <c r="E28" s="80">
        <v>45119</v>
      </c>
      <c r="F28">
        <v>2022</v>
      </c>
      <c r="G28">
        <v>2023</v>
      </c>
      <c r="H28">
        <v>11000</v>
      </c>
      <c r="I28" t="s">
        <v>10</v>
      </c>
    </row>
    <row r="29" spans="1:9">
      <c r="A29" s="80">
        <v>45292</v>
      </c>
      <c r="B29">
        <v>4853799</v>
      </c>
      <c r="C29" t="s">
        <v>1774</v>
      </c>
      <c r="D29" s="79">
        <v>45005.647164351853</v>
      </c>
      <c r="E29" s="80">
        <v>45215</v>
      </c>
      <c r="F29">
        <v>2022</v>
      </c>
      <c r="G29">
        <v>2023</v>
      </c>
      <c r="H29">
        <v>11000</v>
      </c>
      <c r="I29" t="s">
        <v>10</v>
      </c>
    </row>
    <row r="30" spans="1:9">
      <c r="A30" s="80">
        <v>45292</v>
      </c>
      <c r="B30">
        <v>4193982</v>
      </c>
      <c r="C30" t="s">
        <v>1551</v>
      </c>
      <c r="D30" s="79">
        <v>44181.498310185183</v>
      </c>
      <c r="E30" s="80">
        <v>44629</v>
      </c>
      <c r="F30">
        <v>2020</v>
      </c>
      <c r="G30">
        <v>2021</v>
      </c>
      <c r="H30">
        <v>11000</v>
      </c>
      <c r="I30" t="s">
        <v>10</v>
      </c>
    </row>
    <row r="31" spans="1:9">
      <c r="A31" s="80">
        <v>45292</v>
      </c>
      <c r="B31">
        <v>4737676</v>
      </c>
      <c r="C31" t="s">
        <v>1573</v>
      </c>
      <c r="D31" s="79">
        <v>44860.650208333333</v>
      </c>
      <c r="E31" s="80">
        <v>45149</v>
      </c>
      <c r="F31">
        <v>2022</v>
      </c>
      <c r="G31">
        <v>2023</v>
      </c>
      <c r="H31">
        <v>16000</v>
      </c>
      <c r="I31" t="s">
        <v>16</v>
      </c>
    </row>
    <row r="32" spans="1:9">
      <c r="A32" s="80">
        <v>45292</v>
      </c>
      <c r="B32">
        <v>4812104</v>
      </c>
      <c r="C32" t="s">
        <v>1775</v>
      </c>
      <c r="D32" s="79">
        <v>44951.570462962962</v>
      </c>
      <c r="E32" s="80">
        <v>45239</v>
      </c>
      <c r="F32">
        <v>2022</v>
      </c>
      <c r="G32">
        <v>2023</v>
      </c>
      <c r="H32">
        <v>18500</v>
      </c>
      <c r="I32" t="s">
        <v>13</v>
      </c>
    </row>
    <row r="33" spans="1:9">
      <c r="A33" s="80">
        <v>45292</v>
      </c>
      <c r="B33">
        <v>4839526</v>
      </c>
      <c r="C33" t="s">
        <v>170</v>
      </c>
      <c r="D33" s="79">
        <v>44985.471342592595</v>
      </c>
      <c r="E33" s="80">
        <v>45133</v>
      </c>
      <c r="F33">
        <v>2022</v>
      </c>
      <c r="G33">
        <v>2023</v>
      </c>
      <c r="H33">
        <v>11000</v>
      </c>
      <c r="I33" t="s">
        <v>10</v>
      </c>
    </row>
    <row r="34" spans="1:9">
      <c r="A34" s="80">
        <v>45292</v>
      </c>
      <c r="B34">
        <v>4330282</v>
      </c>
      <c r="C34" t="s">
        <v>176</v>
      </c>
      <c r="D34" s="79">
        <v>44334.580254629633</v>
      </c>
      <c r="E34" s="80">
        <v>44621</v>
      </c>
      <c r="F34">
        <v>2021</v>
      </c>
      <c r="G34">
        <v>2021</v>
      </c>
      <c r="H34">
        <v>11000</v>
      </c>
      <c r="I34" t="s">
        <v>10</v>
      </c>
    </row>
    <row r="35" spans="1:9">
      <c r="A35" s="80">
        <v>45292</v>
      </c>
      <c r="B35">
        <v>4880290</v>
      </c>
      <c r="C35" t="s">
        <v>1822</v>
      </c>
      <c r="D35" s="79">
        <v>45022.584803240738</v>
      </c>
      <c r="E35" s="80">
        <v>45240</v>
      </c>
      <c r="F35">
        <v>2022</v>
      </c>
      <c r="G35">
        <v>2023</v>
      </c>
      <c r="H35">
        <v>14000</v>
      </c>
      <c r="I35" t="s">
        <v>12</v>
      </c>
    </row>
    <row r="36" spans="1:9">
      <c r="A36" s="80">
        <v>45292</v>
      </c>
      <c r="B36">
        <v>4670728</v>
      </c>
      <c r="C36" t="s">
        <v>174</v>
      </c>
      <c r="D36" s="79">
        <v>44900.498206018521</v>
      </c>
      <c r="E36" s="80">
        <v>45127</v>
      </c>
      <c r="F36">
        <v>2022</v>
      </c>
      <c r="G36">
        <v>2023</v>
      </c>
      <c r="H36">
        <v>11000</v>
      </c>
      <c r="I36" t="s">
        <v>10</v>
      </c>
    </row>
    <row r="37" spans="1:9">
      <c r="A37" s="80">
        <v>45292</v>
      </c>
      <c r="B37">
        <v>4680199</v>
      </c>
      <c r="C37" t="s">
        <v>150</v>
      </c>
      <c r="D37" s="79">
        <v>44890.371631944443</v>
      </c>
      <c r="E37" s="80">
        <v>45142</v>
      </c>
      <c r="F37">
        <v>2022</v>
      </c>
      <c r="G37">
        <v>2023</v>
      </c>
      <c r="H37">
        <v>12000</v>
      </c>
      <c r="I37" t="s">
        <v>9</v>
      </c>
    </row>
    <row r="38" spans="1:9">
      <c r="A38" s="80">
        <v>45292</v>
      </c>
      <c r="B38">
        <v>4751945</v>
      </c>
      <c r="C38" t="s">
        <v>1760</v>
      </c>
      <c r="D38" s="79">
        <v>44879.73065972222</v>
      </c>
      <c r="E38" s="80">
        <v>45148</v>
      </c>
      <c r="F38">
        <v>2022</v>
      </c>
      <c r="G38">
        <v>2023</v>
      </c>
      <c r="H38">
        <v>11000</v>
      </c>
      <c r="I38" t="s">
        <v>10</v>
      </c>
    </row>
    <row r="39" spans="1:9">
      <c r="A39" s="80">
        <v>45292</v>
      </c>
      <c r="B39">
        <v>4520162</v>
      </c>
      <c r="C39" t="s">
        <v>158</v>
      </c>
      <c r="D39" s="79">
        <v>44593.630613425928</v>
      </c>
      <c r="E39" s="80">
        <v>44910</v>
      </c>
      <c r="F39">
        <v>2021</v>
      </c>
      <c r="G39">
        <v>2022</v>
      </c>
      <c r="H39">
        <v>11000</v>
      </c>
      <c r="I39" t="s">
        <v>10</v>
      </c>
    </row>
    <row r="40" spans="1:9">
      <c r="A40" s="80">
        <v>45292</v>
      </c>
      <c r="B40">
        <v>4381843</v>
      </c>
      <c r="C40" t="s">
        <v>146</v>
      </c>
      <c r="D40" s="79">
        <v>44400.354027777779</v>
      </c>
      <c r="E40" s="80">
        <v>44670</v>
      </c>
      <c r="F40">
        <v>2021</v>
      </c>
      <c r="G40">
        <v>2021</v>
      </c>
      <c r="H40">
        <v>11000</v>
      </c>
      <c r="I40" t="s">
        <v>10</v>
      </c>
    </row>
    <row r="41" spans="1:9">
      <c r="A41" s="80">
        <v>45292</v>
      </c>
      <c r="B41">
        <v>4573492</v>
      </c>
      <c r="C41" t="s">
        <v>178</v>
      </c>
      <c r="D41" s="79">
        <v>44651.451215277775</v>
      </c>
      <c r="E41" s="80">
        <v>45160</v>
      </c>
      <c r="F41">
        <v>2021</v>
      </c>
      <c r="G41">
        <v>2023</v>
      </c>
      <c r="H41">
        <v>12000</v>
      </c>
      <c r="I41" t="s">
        <v>9</v>
      </c>
    </row>
    <row r="42" spans="1:9">
      <c r="A42" s="80">
        <v>45292</v>
      </c>
      <c r="B42">
        <v>4878987</v>
      </c>
      <c r="C42" t="s">
        <v>1864</v>
      </c>
      <c r="D42" s="79">
        <v>45021.559710648151</v>
      </c>
      <c r="E42" s="80">
        <v>45268</v>
      </c>
      <c r="F42">
        <v>2022</v>
      </c>
      <c r="G42">
        <v>2023</v>
      </c>
      <c r="H42">
        <v>13500</v>
      </c>
      <c r="I42" t="s">
        <v>15</v>
      </c>
    </row>
    <row r="43" spans="1:9">
      <c r="A43" s="80">
        <v>45292</v>
      </c>
      <c r="B43">
        <v>4722195</v>
      </c>
      <c r="C43" t="s">
        <v>160</v>
      </c>
      <c r="D43" s="79">
        <v>44841.511145833334</v>
      </c>
      <c r="E43" s="80">
        <v>45135</v>
      </c>
      <c r="F43">
        <v>2022</v>
      </c>
      <c r="G43">
        <v>2023</v>
      </c>
      <c r="H43">
        <v>11000</v>
      </c>
      <c r="I43" t="s">
        <v>10</v>
      </c>
    </row>
    <row r="44" spans="1:9">
      <c r="A44" s="80">
        <v>45292</v>
      </c>
      <c r="B44">
        <v>4293562</v>
      </c>
      <c r="C44" t="s">
        <v>154</v>
      </c>
      <c r="D44" s="79">
        <v>44285.359178240738</v>
      </c>
      <c r="E44" s="80">
        <v>44594</v>
      </c>
      <c r="F44">
        <v>2020</v>
      </c>
      <c r="G44">
        <v>2021</v>
      </c>
      <c r="H44">
        <v>14500</v>
      </c>
      <c r="I44" t="s">
        <v>18</v>
      </c>
    </row>
    <row r="45" spans="1:9">
      <c r="A45" s="80">
        <v>45292</v>
      </c>
      <c r="B45">
        <v>4136003</v>
      </c>
      <c r="C45" t="s">
        <v>168</v>
      </c>
      <c r="D45" s="79">
        <v>44089.464108796295</v>
      </c>
      <c r="E45" s="80">
        <v>44897</v>
      </c>
      <c r="F45">
        <v>2020</v>
      </c>
      <c r="G45">
        <v>2022</v>
      </c>
      <c r="H45">
        <v>11000</v>
      </c>
      <c r="I45" t="s">
        <v>10</v>
      </c>
    </row>
    <row r="46" spans="1:9">
      <c r="A46" s="80">
        <v>45292</v>
      </c>
      <c r="B46">
        <v>4049524</v>
      </c>
      <c r="C46" t="s">
        <v>1762</v>
      </c>
      <c r="D46" s="79">
        <v>43944.642071759263</v>
      </c>
      <c r="E46" s="80">
        <v>45212</v>
      </c>
      <c r="F46">
        <v>2019</v>
      </c>
      <c r="G46">
        <v>2023</v>
      </c>
      <c r="H46">
        <v>11000</v>
      </c>
      <c r="I46" t="s">
        <v>10</v>
      </c>
    </row>
    <row r="47" spans="1:9">
      <c r="A47" s="80">
        <v>45292</v>
      </c>
      <c r="B47">
        <v>4558606</v>
      </c>
      <c r="C47" t="s">
        <v>180</v>
      </c>
      <c r="D47" s="79">
        <v>44631.671226851853</v>
      </c>
      <c r="E47" s="80">
        <v>45111</v>
      </c>
      <c r="F47">
        <v>2021</v>
      </c>
      <c r="G47">
        <v>2023</v>
      </c>
      <c r="H47">
        <v>13500</v>
      </c>
      <c r="I47" t="s">
        <v>15</v>
      </c>
    </row>
    <row r="48" spans="1:9">
      <c r="A48" s="80">
        <v>45292</v>
      </c>
      <c r="B48">
        <v>4252402</v>
      </c>
      <c r="C48" t="s">
        <v>166</v>
      </c>
      <c r="D48" s="79">
        <v>44236.410543981481</v>
      </c>
      <c r="E48" s="80">
        <v>44448</v>
      </c>
      <c r="F48">
        <v>2020</v>
      </c>
      <c r="G48">
        <v>2021</v>
      </c>
      <c r="H48">
        <v>12500</v>
      </c>
      <c r="I48" t="s">
        <v>14</v>
      </c>
    </row>
    <row r="49" spans="1:9">
      <c r="A49" s="80">
        <v>45292</v>
      </c>
      <c r="B49">
        <v>4733945</v>
      </c>
      <c r="C49" t="s">
        <v>162</v>
      </c>
      <c r="D49" s="79">
        <v>44855.620694444442</v>
      </c>
      <c r="E49" s="80">
        <v>45005</v>
      </c>
      <c r="F49">
        <v>2022</v>
      </c>
      <c r="G49">
        <v>2022</v>
      </c>
      <c r="H49">
        <v>11500</v>
      </c>
      <c r="I49" t="s">
        <v>4</v>
      </c>
    </row>
    <row r="50" spans="1:9">
      <c r="A50" s="80">
        <v>45292</v>
      </c>
      <c r="B50">
        <v>4360042</v>
      </c>
      <c r="C50" t="s">
        <v>164</v>
      </c>
      <c r="D50" s="79">
        <v>44371.377962962964</v>
      </c>
      <c r="E50" s="80">
        <v>44608</v>
      </c>
      <c r="F50">
        <v>2021</v>
      </c>
      <c r="G50">
        <v>2021</v>
      </c>
      <c r="H50">
        <v>14000</v>
      </c>
      <c r="I50" t="s">
        <v>12</v>
      </c>
    </row>
    <row r="51" spans="1:9">
      <c r="A51" s="80">
        <v>45292</v>
      </c>
      <c r="B51">
        <v>3552446</v>
      </c>
      <c r="C51" t="s">
        <v>1716</v>
      </c>
      <c r="D51" s="79">
        <v>43348.682881944442</v>
      </c>
      <c r="E51" s="80">
        <v>43591</v>
      </c>
      <c r="F51">
        <v>2018</v>
      </c>
      <c r="G51">
        <v>2019</v>
      </c>
      <c r="H51">
        <v>11000</v>
      </c>
      <c r="I51" t="s">
        <v>10</v>
      </c>
    </row>
    <row r="52" spans="1:9">
      <c r="A52" s="80">
        <v>45292</v>
      </c>
      <c r="B52">
        <v>4511442</v>
      </c>
      <c r="C52" t="s">
        <v>315</v>
      </c>
      <c r="D52" s="79">
        <v>44643.602685185186</v>
      </c>
      <c r="E52" s="80">
        <v>45001</v>
      </c>
      <c r="F52">
        <v>2021</v>
      </c>
      <c r="G52">
        <v>2022</v>
      </c>
      <c r="H52">
        <v>11000</v>
      </c>
      <c r="I52" t="s">
        <v>10</v>
      </c>
    </row>
    <row r="53" spans="1:9">
      <c r="A53" s="80">
        <v>45292</v>
      </c>
      <c r="B53">
        <v>4626039</v>
      </c>
      <c r="C53" t="s">
        <v>323</v>
      </c>
      <c r="D53" s="79">
        <v>44721.616724537038</v>
      </c>
      <c r="E53" s="80">
        <v>44979</v>
      </c>
      <c r="F53">
        <v>2022</v>
      </c>
      <c r="G53">
        <v>2022</v>
      </c>
      <c r="H53">
        <v>11500</v>
      </c>
      <c r="I53" t="s">
        <v>4</v>
      </c>
    </row>
    <row r="54" spans="1:9">
      <c r="A54" s="80">
        <v>45292</v>
      </c>
      <c r="B54">
        <v>4192008</v>
      </c>
      <c r="C54" t="s">
        <v>327</v>
      </c>
      <c r="D54" s="79">
        <v>44158.526944444442</v>
      </c>
      <c r="E54" s="80">
        <v>45064</v>
      </c>
      <c r="F54">
        <v>2020</v>
      </c>
      <c r="G54">
        <v>2023</v>
      </c>
      <c r="H54">
        <v>14000</v>
      </c>
      <c r="I54" t="s">
        <v>12</v>
      </c>
    </row>
    <row r="55" spans="1:9">
      <c r="A55" s="80">
        <v>45292</v>
      </c>
      <c r="B55">
        <v>4992805</v>
      </c>
      <c r="C55" t="s">
        <v>1724</v>
      </c>
      <c r="D55" s="79">
        <v>45140.442557870374</v>
      </c>
      <c r="E55" s="80">
        <v>45191</v>
      </c>
      <c r="F55">
        <v>2023</v>
      </c>
      <c r="G55">
        <v>2023</v>
      </c>
      <c r="H55">
        <v>12000</v>
      </c>
      <c r="I55" t="s">
        <v>9</v>
      </c>
    </row>
    <row r="56" spans="1:9">
      <c r="A56" s="80">
        <v>45292</v>
      </c>
      <c r="B56">
        <v>4685550</v>
      </c>
      <c r="C56" t="s">
        <v>1817</v>
      </c>
      <c r="D56" s="79">
        <v>44796.614837962959</v>
      </c>
      <c r="E56" s="80">
        <v>45240</v>
      </c>
      <c r="F56">
        <v>2022</v>
      </c>
      <c r="G56">
        <v>2023</v>
      </c>
      <c r="H56">
        <v>12500</v>
      </c>
      <c r="I56" t="s">
        <v>14</v>
      </c>
    </row>
    <row r="57" spans="1:9">
      <c r="A57" s="80">
        <v>45292</v>
      </c>
      <c r="B57">
        <v>4834872</v>
      </c>
      <c r="C57" t="s">
        <v>1718</v>
      </c>
      <c r="D57" s="79">
        <v>44979.544571759259</v>
      </c>
      <c r="E57" s="80">
        <v>45189</v>
      </c>
      <c r="F57">
        <v>2022</v>
      </c>
      <c r="G57">
        <v>2023</v>
      </c>
      <c r="H57">
        <v>11000</v>
      </c>
      <c r="I57" t="s">
        <v>10</v>
      </c>
    </row>
    <row r="58" spans="1:9">
      <c r="A58" s="80">
        <v>45292</v>
      </c>
      <c r="B58">
        <v>4975724</v>
      </c>
      <c r="C58" t="s">
        <v>1720</v>
      </c>
      <c r="D58" s="79">
        <v>45124.43886574074</v>
      </c>
      <c r="E58" s="80">
        <v>45190</v>
      </c>
      <c r="F58">
        <v>2023</v>
      </c>
      <c r="G58">
        <v>2023</v>
      </c>
      <c r="H58">
        <v>12500</v>
      </c>
      <c r="I58" t="s">
        <v>14</v>
      </c>
    </row>
    <row r="59" spans="1:9">
      <c r="A59" s="80">
        <v>45292</v>
      </c>
      <c r="B59">
        <v>4781290</v>
      </c>
      <c r="C59" t="s">
        <v>1728</v>
      </c>
      <c r="D59" s="79">
        <v>44915.54</v>
      </c>
      <c r="E59" s="80">
        <v>45209</v>
      </c>
      <c r="F59">
        <v>2022</v>
      </c>
      <c r="G59">
        <v>2023</v>
      </c>
      <c r="H59">
        <v>11000</v>
      </c>
      <c r="I59" t="s">
        <v>10</v>
      </c>
    </row>
    <row r="60" spans="1:9">
      <c r="A60" s="80">
        <v>45292</v>
      </c>
      <c r="B60">
        <v>4438028</v>
      </c>
      <c r="C60" t="s">
        <v>325</v>
      </c>
      <c r="D60" s="79">
        <v>44477.669120370374</v>
      </c>
      <c r="E60" s="80">
        <v>44966</v>
      </c>
      <c r="F60">
        <v>2021</v>
      </c>
      <c r="G60">
        <v>2022</v>
      </c>
      <c r="H60">
        <v>11000</v>
      </c>
      <c r="I60" t="s">
        <v>10</v>
      </c>
    </row>
    <row r="61" spans="1:9">
      <c r="A61" s="80">
        <v>45292</v>
      </c>
      <c r="B61">
        <v>4576632</v>
      </c>
      <c r="C61" t="s">
        <v>329</v>
      </c>
      <c r="D61" s="79">
        <v>44657.445150462961</v>
      </c>
      <c r="E61" s="80">
        <v>44826</v>
      </c>
      <c r="F61">
        <v>2021</v>
      </c>
      <c r="G61">
        <v>2022</v>
      </c>
      <c r="H61">
        <v>11000</v>
      </c>
      <c r="I61" t="s">
        <v>10</v>
      </c>
    </row>
    <row r="62" spans="1:9">
      <c r="A62" s="80">
        <v>45292</v>
      </c>
      <c r="B62">
        <v>4761106</v>
      </c>
      <c r="C62" t="s">
        <v>309</v>
      </c>
      <c r="D62" s="79">
        <v>44890.304305555554</v>
      </c>
      <c r="E62" s="80">
        <v>45058</v>
      </c>
      <c r="F62">
        <v>2022</v>
      </c>
      <c r="G62">
        <v>2023</v>
      </c>
      <c r="H62">
        <v>11000</v>
      </c>
      <c r="I62" t="s">
        <v>10</v>
      </c>
    </row>
    <row r="63" spans="1:9">
      <c r="A63" s="80">
        <v>45292</v>
      </c>
      <c r="B63">
        <v>3757532</v>
      </c>
      <c r="C63" t="s">
        <v>1818</v>
      </c>
      <c r="D63" s="79">
        <v>43602.490613425929</v>
      </c>
      <c r="E63" s="80">
        <v>44908</v>
      </c>
      <c r="F63">
        <v>2019</v>
      </c>
      <c r="G63">
        <v>2022</v>
      </c>
      <c r="H63">
        <v>14000</v>
      </c>
      <c r="I63" t="s">
        <v>12</v>
      </c>
    </row>
    <row r="64" spans="1:9">
      <c r="A64" s="80">
        <v>45292</v>
      </c>
      <c r="B64">
        <v>4537431</v>
      </c>
      <c r="C64" t="s">
        <v>313</v>
      </c>
      <c r="D64" s="79">
        <v>44711.498969907407</v>
      </c>
      <c r="E64" s="80">
        <v>44972</v>
      </c>
      <c r="F64">
        <v>2022</v>
      </c>
      <c r="G64">
        <v>2022</v>
      </c>
      <c r="H64">
        <v>11000</v>
      </c>
      <c r="I64" t="s">
        <v>10</v>
      </c>
    </row>
    <row r="65" spans="1:9">
      <c r="A65" s="80">
        <v>45292</v>
      </c>
      <c r="B65">
        <v>4518577</v>
      </c>
      <c r="C65" t="s">
        <v>331</v>
      </c>
      <c r="D65" s="79">
        <v>44582.407164351855</v>
      </c>
      <c r="E65" s="80">
        <v>44680</v>
      </c>
      <c r="F65">
        <v>2021</v>
      </c>
      <c r="G65">
        <v>2021</v>
      </c>
      <c r="H65">
        <v>13500</v>
      </c>
      <c r="I65" t="s">
        <v>15</v>
      </c>
    </row>
    <row r="66" spans="1:9">
      <c r="A66" s="80">
        <v>45292</v>
      </c>
      <c r="B66">
        <v>4176890</v>
      </c>
      <c r="C66" t="s">
        <v>1722</v>
      </c>
      <c r="D66" s="79">
        <v>44145.441365740742</v>
      </c>
      <c r="E66" s="80">
        <v>45182</v>
      </c>
      <c r="F66">
        <v>2020</v>
      </c>
      <c r="G66">
        <v>2023</v>
      </c>
      <c r="H66">
        <v>11500</v>
      </c>
      <c r="I66" t="s">
        <v>4</v>
      </c>
    </row>
    <row r="67" spans="1:9">
      <c r="A67" s="80">
        <v>45292</v>
      </c>
      <c r="B67">
        <v>5033795</v>
      </c>
      <c r="C67" t="s">
        <v>1726</v>
      </c>
      <c r="D67" s="79">
        <v>45182.661620370367</v>
      </c>
      <c r="E67" s="80">
        <v>45202</v>
      </c>
      <c r="F67">
        <v>2023</v>
      </c>
      <c r="G67">
        <v>2023</v>
      </c>
      <c r="H67">
        <v>12000</v>
      </c>
      <c r="I67" t="s">
        <v>9</v>
      </c>
    </row>
    <row r="68" spans="1:9">
      <c r="A68" s="80">
        <v>45292</v>
      </c>
      <c r="B68">
        <v>4981962</v>
      </c>
      <c r="C68" t="s">
        <v>335</v>
      </c>
      <c r="D68" s="79">
        <v>45128.651203703703</v>
      </c>
      <c r="E68" s="80">
        <v>45134</v>
      </c>
      <c r="F68">
        <v>2023</v>
      </c>
      <c r="G68">
        <v>2023</v>
      </c>
      <c r="H68">
        <v>11000</v>
      </c>
      <c r="I68" t="s">
        <v>10</v>
      </c>
    </row>
    <row r="69" spans="1:9">
      <c r="A69" s="80">
        <v>45292</v>
      </c>
      <c r="B69">
        <v>4748400</v>
      </c>
      <c r="C69" t="s">
        <v>321</v>
      </c>
      <c r="D69" s="79">
        <v>44894.409375000003</v>
      </c>
      <c r="E69" s="80">
        <v>45175</v>
      </c>
      <c r="F69">
        <v>2022</v>
      </c>
      <c r="G69">
        <v>2023</v>
      </c>
      <c r="H69">
        <v>12000</v>
      </c>
      <c r="I69" t="s">
        <v>9</v>
      </c>
    </row>
    <row r="70" spans="1:9">
      <c r="A70" s="80">
        <v>45292</v>
      </c>
      <c r="B70">
        <v>4559406</v>
      </c>
      <c r="C70" t="s">
        <v>317</v>
      </c>
      <c r="D70" s="79">
        <v>44645.352847222224</v>
      </c>
      <c r="E70" s="80">
        <v>45016</v>
      </c>
      <c r="F70">
        <v>2021</v>
      </c>
      <c r="G70">
        <v>2022</v>
      </c>
      <c r="H70">
        <v>11000</v>
      </c>
      <c r="I70" t="s">
        <v>10</v>
      </c>
    </row>
    <row r="71" spans="1:9">
      <c r="A71" s="80">
        <v>45292</v>
      </c>
      <c r="B71">
        <v>4572573</v>
      </c>
      <c r="C71" t="s">
        <v>311</v>
      </c>
      <c r="D71" s="79">
        <v>44656.359270833331</v>
      </c>
      <c r="E71" s="80">
        <v>44791</v>
      </c>
      <c r="F71">
        <v>2021</v>
      </c>
      <c r="G71">
        <v>2022</v>
      </c>
      <c r="H71">
        <v>11000</v>
      </c>
      <c r="I71" t="s">
        <v>10</v>
      </c>
    </row>
    <row r="72" spans="1:9">
      <c r="A72" s="80">
        <v>45292</v>
      </c>
      <c r="B72">
        <v>4745896</v>
      </c>
      <c r="C72" t="s">
        <v>1686</v>
      </c>
      <c r="D72" s="79">
        <v>44889.479768518519</v>
      </c>
      <c r="E72" s="80">
        <v>45198</v>
      </c>
      <c r="F72">
        <v>2022</v>
      </c>
      <c r="G72">
        <v>2023</v>
      </c>
      <c r="H72">
        <v>11000</v>
      </c>
      <c r="I72" t="s">
        <v>10</v>
      </c>
    </row>
    <row r="73" spans="1:9">
      <c r="A73" s="80">
        <v>45292</v>
      </c>
      <c r="B73">
        <v>4919580</v>
      </c>
      <c r="C73" t="s">
        <v>1869</v>
      </c>
      <c r="D73" s="79">
        <v>45077.447465277779</v>
      </c>
      <c r="E73" s="80">
        <v>45280</v>
      </c>
      <c r="F73">
        <v>2023</v>
      </c>
      <c r="G73">
        <v>2023</v>
      </c>
      <c r="H73">
        <v>11000</v>
      </c>
      <c r="I73" t="s">
        <v>10</v>
      </c>
    </row>
    <row r="74" spans="1:9">
      <c r="A74" s="80">
        <v>45292</v>
      </c>
      <c r="B74">
        <v>4455229</v>
      </c>
      <c r="C74" t="s">
        <v>636</v>
      </c>
      <c r="D74" s="79">
        <v>44496.45789351852</v>
      </c>
      <c r="E74" s="80">
        <v>44805</v>
      </c>
      <c r="F74">
        <v>2021</v>
      </c>
      <c r="G74">
        <v>2022</v>
      </c>
      <c r="H74">
        <v>11000</v>
      </c>
      <c r="I74" t="s">
        <v>10</v>
      </c>
    </row>
    <row r="75" spans="1:9">
      <c r="A75" s="80">
        <v>45292</v>
      </c>
      <c r="B75">
        <v>4236473</v>
      </c>
      <c r="C75" t="s">
        <v>648</v>
      </c>
      <c r="D75" s="79">
        <v>44216.645046296297</v>
      </c>
      <c r="E75" s="80">
        <v>45015</v>
      </c>
      <c r="F75">
        <v>2020</v>
      </c>
      <c r="G75">
        <v>2022</v>
      </c>
      <c r="H75">
        <v>11500</v>
      </c>
      <c r="I75" t="s">
        <v>4</v>
      </c>
    </row>
    <row r="76" spans="1:9">
      <c r="A76" s="80">
        <v>45292</v>
      </c>
      <c r="B76">
        <v>4812584</v>
      </c>
      <c r="C76" t="s">
        <v>1809</v>
      </c>
      <c r="D76" s="79">
        <v>44972.40283564815</v>
      </c>
      <c r="E76" s="80">
        <v>45226</v>
      </c>
      <c r="F76">
        <v>2022</v>
      </c>
      <c r="G76">
        <v>2023</v>
      </c>
      <c r="H76">
        <v>12000</v>
      </c>
      <c r="I76" t="s">
        <v>9</v>
      </c>
    </row>
    <row r="77" spans="1:9">
      <c r="A77" s="80">
        <v>45292</v>
      </c>
      <c r="B77">
        <v>4540945</v>
      </c>
      <c r="C77" t="s">
        <v>660</v>
      </c>
      <c r="D77" s="79">
        <v>44621.592847222222</v>
      </c>
      <c r="E77" s="80">
        <v>44797</v>
      </c>
      <c r="F77">
        <v>2021</v>
      </c>
      <c r="G77">
        <v>2022</v>
      </c>
      <c r="H77">
        <v>11000</v>
      </c>
      <c r="I77" t="s">
        <v>10</v>
      </c>
    </row>
    <row r="78" spans="1:9">
      <c r="A78" s="80">
        <v>45292</v>
      </c>
      <c r="B78">
        <v>4606320</v>
      </c>
      <c r="C78" t="s">
        <v>658</v>
      </c>
      <c r="D78" s="79">
        <v>44694.4919212963</v>
      </c>
      <c r="E78" s="80">
        <v>44903</v>
      </c>
      <c r="F78">
        <v>2022</v>
      </c>
      <c r="G78">
        <v>2022</v>
      </c>
      <c r="H78">
        <v>11000</v>
      </c>
      <c r="I78" t="s">
        <v>10</v>
      </c>
    </row>
    <row r="79" spans="1:9">
      <c r="A79" s="80">
        <v>45292</v>
      </c>
      <c r="B79">
        <v>4793313</v>
      </c>
      <c r="C79" t="s">
        <v>654</v>
      </c>
      <c r="D79" s="79">
        <v>44935.439837962964</v>
      </c>
      <c r="E79" s="80">
        <v>45152</v>
      </c>
      <c r="F79">
        <v>2022</v>
      </c>
      <c r="G79">
        <v>2023</v>
      </c>
      <c r="H79">
        <v>12500</v>
      </c>
      <c r="I79" t="s">
        <v>14</v>
      </c>
    </row>
    <row r="80" spans="1:9">
      <c r="A80" s="80">
        <v>45292</v>
      </c>
      <c r="B80">
        <v>4249242</v>
      </c>
      <c r="C80" t="s">
        <v>638</v>
      </c>
      <c r="D80" s="79">
        <v>44237.436643518522</v>
      </c>
      <c r="E80" s="80">
        <v>44726</v>
      </c>
      <c r="F80">
        <v>2020</v>
      </c>
      <c r="G80">
        <v>2022</v>
      </c>
      <c r="H80">
        <v>11000</v>
      </c>
      <c r="I80" t="s">
        <v>10</v>
      </c>
    </row>
    <row r="81" spans="1:9">
      <c r="A81" s="80">
        <v>45292</v>
      </c>
      <c r="B81">
        <v>4731378</v>
      </c>
      <c r="C81" t="s">
        <v>1694</v>
      </c>
      <c r="D81" s="79">
        <v>44866.661087962966</v>
      </c>
      <c r="E81" s="80">
        <v>45209</v>
      </c>
      <c r="F81">
        <v>2022</v>
      </c>
      <c r="G81">
        <v>2023</v>
      </c>
      <c r="H81">
        <v>11000</v>
      </c>
      <c r="I81" t="s">
        <v>10</v>
      </c>
    </row>
    <row r="82" spans="1:9">
      <c r="A82" s="80">
        <v>45292</v>
      </c>
      <c r="B82">
        <v>4616911</v>
      </c>
      <c r="C82" t="s">
        <v>630</v>
      </c>
      <c r="D82" s="79">
        <v>44710.712187500001</v>
      </c>
      <c r="E82" s="80">
        <v>45058</v>
      </c>
      <c r="F82">
        <v>2022</v>
      </c>
      <c r="G82">
        <v>2023</v>
      </c>
      <c r="H82">
        <v>11000</v>
      </c>
      <c r="I82" t="s">
        <v>10</v>
      </c>
    </row>
    <row r="83" spans="1:9">
      <c r="A83" s="80">
        <v>45292</v>
      </c>
      <c r="B83">
        <v>4827321</v>
      </c>
      <c r="C83" t="s">
        <v>1688</v>
      </c>
      <c r="D83" s="79">
        <v>44971.619074074071</v>
      </c>
      <c r="E83" s="80">
        <v>45184</v>
      </c>
      <c r="F83">
        <v>2022</v>
      </c>
      <c r="G83">
        <v>2023</v>
      </c>
      <c r="H83">
        <v>12000</v>
      </c>
      <c r="I83" t="s">
        <v>9</v>
      </c>
    </row>
    <row r="84" spans="1:9">
      <c r="A84" s="80">
        <v>45292</v>
      </c>
      <c r="B84">
        <v>4618488</v>
      </c>
      <c r="C84" t="s">
        <v>1696</v>
      </c>
      <c r="D84" s="79">
        <v>44725.571817129632</v>
      </c>
      <c r="E84" s="80">
        <v>45188</v>
      </c>
      <c r="F84">
        <v>2022</v>
      </c>
      <c r="G84">
        <v>2023</v>
      </c>
      <c r="H84">
        <v>11000</v>
      </c>
      <c r="I84" t="s">
        <v>10</v>
      </c>
    </row>
    <row r="85" spans="1:9">
      <c r="A85" s="80">
        <v>45292</v>
      </c>
      <c r="B85">
        <v>4883415</v>
      </c>
      <c r="C85" t="s">
        <v>1690</v>
      </c>
      <c r="D85" s="79">
        <v>45028.550995370373</v>
      </c>
      <c r="E85" s="80">
        <v>45191</v>
      </c>
      <c r="F85">
        <v>2022</v>
      </c>
      <c r="G85">
        <v>2023</v>
      </c>
      <c r="H85">
        <v>12000</v>
      </c>
      <c r="I85" t="s">
        <v>9</v>
      </c>
    </row>
    <row r="86" spans="1:9">
      <c r="A86" s="80">
        <v>45292</v>
      </c>
      <c r="B86">
        <v>4509335</v>
      </c>
      <c r="C86" t="s">
        <v>644</v>
      </c>
      <c r="D86" s="79">
        <v>44580.494837962964</v>
      </c>
      <c r="E86" s="80">
        <v>44847</v>
      </c>
      <c r="F86">
        <v>2021</v>
      </c>
      <c r="G86">
        <v>2022</v>
      </c>
      <c r="H86">
        <v>12500</v>
      </c>
      <c r="I86" t="s">
        <v>14</v>
      </c>
    </row>
    <row r="87" spans="1:9">
      <c r="A87" s="80">
        <v>45292</v>
      </c>
      <c r="B87">
        <v>4403562</v>
      </c>
      <c r="C87" t="s">
        <v>650</v>
      </c>
      <c r="D87" s="79">
        <v>44433.380243055559</v>
      </c>
      <c r="E87" s="80">
        <v>44714</v>
      </c>
      <c r="F87">
        <v>2021</v>
      </c>
      <c r="G87">
        <v>2022</v>
      </c>
      <c r="H87">
        <v>11000</v>
      </c>
      <c r="I87" t="s">
        <v>10</v>
      </c>
    </row>
    <row r="88" spans="1:9">
      <c r="A88" s="80">
        <v>45292</v>
      </c>
      <c r="B88">
        <v>4815751</v>
      </c>
      <c r="C88" t="s">
        <v>1692</v>
      </c>
      <c r="D88" s="79">
        <v>44958.462569444448</v>
      </c>
      <c r="E88" s="80">
        <v>45202</v>
      </c>
      <c r="F88">
        <v>2022</v>
      </c>
      <c r="G88">
        <v>2023</v>
      </c>
      <c r="H88">
        <v>11000</v>
      </c>
      <c r="I88" t="s">
        <v>10</v>
      </c>
    </row>
    <row r="89" spans="1:9">
      <c r="A89" s="80">
        <v>45292</v>
      </c>
      <c r="B89">
        <v>4782980</v>
      </c>
      <c r="C89" t="s">
        <v>656</v>
      </c>
      <c r="D89" s="79">
        <v>44939.43986111111</v>
      </c>
      <c r="E89" s="80">
        <v>45161</v>
      </c>
      <c r="F89">
        <v>2022</v>
      </c>
      <c r="G89">
        <v>2023</v>
      </c>
      <c r="H89">
        <v>11000</v>
      </c>
      <c r="I89" t="s">
        <v>10</v>
      </c>
    </row>
    <row r="90" spans="1:9">
      <c r="A90" s="80">
        <v>45292</v>
      </c>
      <c r="B90">
        <v>3864125</v>
      </c>
      <c r="C90" t="s">
        <v>634</v>
      </c>
      <c r="D90" s="79">
        <v>43718.610069444447</v>
      </c>
      <c r="E90" s="80">
        <v>45169</v>
      </c>
      <c r="F90">
        <v>2019</v>
      </c>
      <c r="G90">
        <v>2023</v>
      </c>
      <c r="H90">
        <v>14000</v>
      </c>
      <c r="I90" t="s">
        <v>12</v>
      </c>
    </row>
    <row r="91" spans="1:9">
      <c r="A91" s="80">
        <v>45292</v>
      </c>
      <c r="B91">
        <v>4829764</v>
      </c>
      <c r="C91" t="s">
        <v>1630</v>
      </c>
      <c r="D91" s="79">
        <v>44974.548310185186</v>
      </c>
      <c r="E91" s="80">
        <v>45191</v>
      </c>
      <c r="F91">
        <v>2022</v>
      </c>
      <c r="G91">
        <v>2023</v>
      </c>
      <c r="H91">
        <v>11000</v>
      </c>
      <c r="I91" t="s">
        <v>10</v>
      </c>
    </row>
    <row r="92" spans="1:9">
      <c r="A92" s="80">
        <v>45292</v>
      </c>
      <c r="B92">
        <v>4506700</v>
      </c>
      <c r="C92" t="s">
        <v>1491</v>
      </c>
      <c r="D92" s="79">
        <v>44567.651238425926</v>
      </c>
      <c r="E92" s="80">
        <v>44994</v>
      </c>
      <c r="F92">
        <v>2021</v>
      </c>
      <c r="G92">
        <v>2022</v>
      </c>
      <c r="H92">
        <v>11500</v>
      </c>
      <c r="I92" t="s">
        <v>4</v>
      </c>
    </row>
    <row r="93" spans="1:9">
      <c r="A93" s="80">
        <v>45292</v>
      </c>
      <c r="B93">
        <v>4557577</v>
      </c>
      <c r="C93" t="s">
        <v>1483</v>
      </c>
      <c r="D93" s="79">
        <v>44713.369375000002</v>
      </c>
      <c r="E93" s="80">
        <v>44874</v>
      </c>
      <c r="F93">
        <v>2022</v>
      </c>
      <c r="G93">
        <v>2022</v>
      </c>
      <c r="H93">
        <v>11000</v>
      </c>
      <c r="I93" t="s">
        <v>10</v>
      </c>
    </row>
    <row r="94" spans="1:9">
      <c r="A94" s="80">
        <v>45292</v>
      </c>
      <c r="B94">
        <v>4352777</v>
      </c>
      <c r="C94" t="s">
        <v>1461</v>
      </c>
      <c r="D94" s="79">
        <v>44364.628993055558</v>
      </c>
      <c r="E94" s="80">
        <v>44601</v>
      </c>
      <c r="F94">
        <v>2021</v>
      </c>
      <c r="G94">
        <v>2021</v>
      </c>
      <c r="H94">
        <v>11000</v>
      </c>
      <c r="I94" t="s">
        <v>10</v>
      </c>
    </row>
    <row r="95" spans="1:9">
      <c r="A95" s="80">
        <v>45292</v>
      </c>
      <c r="B95">
        <v>4247917</v>
      </c>
      <c r="C95" t="s">
        <v>1447</v>
      </c>
      <c r="D95" s="79">
        <v>44832.426805555559</v>
      </c>
      <c r="E95" s="80">
        <v>44925</v>
      </c>
      <c r="F95">
        <v>2022</v>
      </c>
      <c r="G95">
        <v>2022</v>
      </c>
      <c r="H95">
        <v>11000</v>
      </c>
      <c r="I95" t="s">
        <v>10</v>
      </c>
    </row>
    <row r="96" spans="1:9">
      <c r="A96" s="80">
        <v>45292</v>
      </c>
      <c r="B96">
        <v>4786887</v>
      </c>
      <c r="C96" t="s">
        <v>1479</v>
      </c>
      <c r="D96" s="79">
        <v>44931.386817129627</v>
      </c>
      <c r="E96" s="80">
        <v>44967</v>
      </c>
      <c r="F96">
        <v>2022</v>
      </c>
      <c r="G96">
        <v>2022</v>
      </c>
      <c r="H96">
        <v>11000</v>
      </c>
      <c r="I96" t="s">
        <v>10</v>
      </c>
    </row>
    <row r="97" spans="1:9">
      <c r="A97" s="80">
        <v>45292</v>
      </c>
      <c r="B97">
        <v>4661678</v>
      </c>
      <c r="C97" t="s">
        <v>1481</v>
      </c>
      <c r="D97" s="79">
        <v>44764.611875000002</v>
      </c>
      <c r="E97" s="80">
        <v>44791</v>
      </c>
      <c r="F97">
        <v>2022</v>
      </c>
      <c r="G97">
        <v>2022</v>
      </c>
      <c r="H97">
        <v>11500</v>
      </c>
      <c r="I97" t="s">
        <v>4</v>
      </c>
    </row>
    <row r="98" spans="1:9">
      <c r="A98" s="80">
        <v>45292</v>
      </c>
      <c r="B98">
        <v>4719782</v>
      </c>
      <c r="C98" t="s">
        <v>1477</v>
      </c>
      <c r="D98" s="79">
        <v>44845.527129629627</v>
      </c>
      <c r="E98" s="80">
        <v>45096</v>
      </c>
      <c r="F98">
        <v>2022</v>
      </c>
      <c r="G98">
        <v>2023</v>
      </c>
      <c r="H98">
        <v>12000</v>
      </c>
      <c r="I98" t="s">
        <v>9</v>
      </c>
    </row>
    <row r="99" spans="1:9">
      <c r="A99" s="80">
        <v>45292</v>
      </c>
      <c r="B99">
        <v>3378320</v>
      </c>
      <c r="C99" t="s">
        <v>1453</v>
      </c>
      <c r="D99" s="79">
        <v>43126.648576388892</v>
      </c>
      <c r="E99" s="80">
        <v>43994</v>
      </c>
      <c r="F99">
        <v>2017</v>
      </c>
      <c r="G99">
        <v>2020</v>
      </c>
      <c r="H99">
        <v>11000</v>
      </c>
      <c r="I99" t="s">
        <v>10</v>
      </c>
    </row>
    <row r="100" spans="1:9">
      <c r="A100" s="80">
        <v>45292</v>
      </c>
      <c r="B100">
        <v>4459695</v>
      </c>
      <c r="C100" t="s">
        <v>1459</v>
      </c>
      <c r="D100" s="79">
        <v>44512.355000000003</v>
      </c>
      <c r="E100" s="80">
        <v>44993</v>
      </c>
      <c r="F100">
        <v>2021</v>
      </c>
      <c r="G100">
        <v>2022</v>
      </c>
      <c r="H100">
        <v>11000</v>
      </c>
      <c r="I100" t="s">
        <v>10</v>
      </c>
    </row>
    <row r="101" spans="1:9">
      <c r="A101" s="80">
        <v>45292</v>
      </c>
      <c r="B101">
        <v>4649877</v>
      </c>
      <c r="C101" t="s">
        <v>1471</v>
      </c>
      <c r="D101" s="79">
        <v>44750.453217592592</v>
      </c>
      <c r="E101" s="80">
        <v>44881</v>
      </c>
      <c r="F101">
        <v>2022</v>
      </c>
      <c r="G101">
        <v>2022</v>
      </c>
      <c r="H101">
        <v>11500</v>
      </c>
      <c r="I101" t="s">
        <v>4</v>
      </c>
    </row>
    <row r="102" spans="1:9">
      <c r="A102" s="80">
        <v>45292</v>
      </c>
      <c r="B102">
        <v>4341306</v>
      </c>
      <c r="C102" t="s">
        <v>1449</v>
      </c>
      <c r="D102" s="79">
        <v>44348.554108796299</v>
      </c>
      <c r="E102" s="80">
        <v>44601</v>
      </c>
      <c r="F102">
        <v>2021</v>
      </c>
      <c r="G102">
        <v>2021</v>
      </c>
      <c r="H102">
        <v>11000</v>
      </c>
      <c r="I102" t="s">
        <v>10</v>
      </c>
    </row>
    <row r="103" spans="1:9">
      <c r="A103" s="80">
        <v>45292</v>
      </c>
      <c r="B103">
        <v>4888904</v>
      </c>
      <c r="C103" t="s">
        <v>1780</v>
      </c>
      <c r="D103" s="79">
        <v>45034.494016203702</v>
      </c>
      <c r="E103" s="80">
        <v>45239</v>
      </c>
      <c r="F103">
        <v>2022</v>
      </c>
      <c r="G103">
        <v>2023</v>
      </c>
      <c r="H103">
        <v>11000</v>
      </c>
      <c r="I103" t="s">
        <v>10</v>
      </c>
    </row>
    <row r="104" spans="1:9">
      <c r="A104" s="80">
        <v>45292</v>
      </c>
      <c r="B104">
        <v>4954335</v>
      </c>
      <c r="C104" t="s">
        <v>1826</v>
      </c>
      <c r="D104" s="79">
        <v>45103.390752314815</v>
      </c>
      <c r="E104" s="80">
        <v>45264</v>
      </c>
      <c r="F104">
        <v>2023</v>
      </c>
      <c r="G104">
        <v>2023</v>
      </c>
      <c r="H104">
        <v>13500</v>
      </c>
      <c r="I104" t="s">
        <v>15</v>
      </c>
    </row>
    <row r="105" spans="1:9">
      <c r="A105" s="80">
        <v>45292</v>
      </c>
      <c r="B105">
        <v>4657090</v>
      </c>
      <c r="C105" t="s">
        <v>1469</v>
      </c>
      <c r="D105" s="79">
        <v>44778.521284722221</v>
      </c>
      <c r="E105" s="80">
        <v>44902</v>
      </c>
      <c r="F105">
        <v>2022</v>
      </c>
      <c r="G105">
        <v>2022</v>
      </c>
      <c r="H105">
        <v>11000</v>
      </c>
      <c r="I105" t="s">
        <v>10</v>
      </c>
    </row>
    <row r="106" spans="1:9">
      <c r="A106" s="80">
        <v>45292</v>
      </c>
      <c r="B106">
        <v>4507426</v>
      </c>
      <c r="C106" t="s">
        <v>1457</v>
      </c>
      <c r="D106" s="79">
        <v>44575.482071759259</v>
      </c>
      <c r="E106" s="80">
        <v>44839</v>
      </c>
      <c r="F106">
        <v>2021</v>
      </c>
      <c r="G106">
        <v>2022</v>
      </c>
      <c r="H106">
        <v>11000</v>
      </c>
      <c r="I106" t="s">
        <v>10</v>
      </c>
    </row>
    <row r="107" spans="1:9">
      <c r="A107" s="80">
        <v>45292</v>
      </c>
      <c r="B107">
        <v>4568177</v>
      </c>
      <c r="C107" t="s">
        <v>1473</v>
      </c>
      <c r="D107" s="79">
        <v>44664.652418981481</v>
      </c>
      <c r="E107" s="80">
        <v>44820</v>
      </c>
      <c r="F107">
        <v>2021</v>
      </c>
      <c r="G107">
        <v>2022</v>
      </c>
      <c r="H107">
        <v>11000</v>
      </c>
      <c r="I107" t="s">
        <v>10</v>
      </c>
    </row>
    <row r="108" spans="1:9">
      <c r="A108" s="80">
        <v>45292</v>
      </c>
      <c r="B108">
        <v>4796150</v>
      </c>
      <c r="C108" t="s">
        <v>1465</v>
      </c>
      <c r="D108" s="79">
        <v>44936.369027777779</v>
      </c>
      <c r="E108" s="80">
        <v>44952</v>
      </c>
      <c r="F108">
        <v>2022</v>
      </c>
      <c r="G108">
        <v>2022</v>
      </c>
      <c r="H108">
        <v>11000</v>
      </c>
      <c r="I108" t="s">
        <v>10</v>
      </c>
    </row>
    <row r="109" spans="1:9">
      <c r="A109" s="80">
        <v>45292</v>
      </c>
      <c r="B109">
        <v>4221034</v>
      </c>
      <c r="C109" t="s">
        <v>1451</v>
      </c>
      <c r="D109" s="79">
        <v>44204.576585648145</v>
      </c>
      <c r="E109" s="80">
        <v>44663</v>
      </c>
      <c r="F109">
        <v>2020</v>
      </c>
      <c r="G109">
        <v>2021</v>
      </c>
      <c r="H109">
        <v>11000</v>
      </c>
      <c r="I109" t="s">
        <v>10</v>
      </c>
    </row>
    <row r="110" spans="1:9">
      <c r="A110" s="80">
        <v>45292</v>
      </c>
      <c r="B110">
        <v>4205119</v>
      </c>
      <c r="C110" t="s">
        <v>1487</v>
      </c>
      <c r="D110" s="79">
        <v>44173.532118055555</v>
      </c>
      <c r="E110" s="80">
        <v>44446</v>
      </c>
      <c r="F110">
        <v>2020</v>
      </c>
      <c r="G110">
        <v>2021</v>
      </c>
      <c r="H110">
        <v>12000</v>
      </c>
      <c r="I110" t="s">
        <v>9</v>
      </c>
    </row>
    <row r="111" spans="1:9">
      <c r="A111" s="80">
        <v>45292</v>
      </c>
      <c r="B111">
        <v>4529619</v>
      </c>
      <c r="C111" t="s">
        <v>1455</v>
      </c>
      <c r="D111" s="79">
        <v>44601.420601851853</v>
      </c>
      <c r="E111" s="80">
        <v>44916</v>
      </c>
      <c r="F111">
        <v>2021</v>
      </c>
      <c r="G111">
        <v>2022</v>
      </c>
      <c r="H111">
        <v>11000</v>
      </c>
      <c r="I111" t="s">
        <v>10</v>
      </c>
    </row>
    <row r="112" spans="1:9">
      <c r="A112" s="80">
        <v>45292</v>
      </c>
      <c r="B112">
        <v>4442314</v>
      </c>
      <c r="C112" t="s">
        <v>612</v>
      </c>
      <c r="D112" s="79">
        <v>44481.47084490741</v>
      </c>
      <c r="E112" s="80">
        <v>44508</v>
      </c>
      <c r="F112">
        <v>2021</v>
      </c>
      <c r="G112">
        <v>2021</v>
      </c>
      <c r="H112">
        <v>11000</v>
      </c>
      <c r="I112" t="s">
        <v>10</v>
      </c>
    </row>
    <row r="113" spans="1:9">
      <c r="A113" s="80">
        <v>45292</v>
      </c>
      <c r="B113">
        <v>4704750</v>
      </c>
      <c r="C113" t="s">
        <v>624</v>
      </c>
      <c r="D113" s="79">
        <v>44819.578032407408</v>
      </c>
      <c r="E113" s="80">
        <v>44883</v>
      </c>
      <c r="F113">
        <v>2022</v>
      </c>
      <c r="G113">
        <v>2022</v>
      </c>
      <c r="H113">
        <v>11000</v>
      </c>
      <c r="I113" t="s">
        <v>10</v>
      </c>
    </row>
    <row r="114" spans="1:9">
      <c r="A114" s="80">
        <v>45292</v>
      </c>
      <c r="B114">
        <v>4365991</v>
      </c>
      <c r="C114" t="s">
        <v>1493</v>
      </c>
      <c r="D114" s="79">
        <v>44379.62773148148</v>
      </c>
      <c r="E114" s="80">
        <v>44406</v>
      </c>
      <c r="F114">
        <v>2021</v>
      </c>
      <c r="G114">
        <v>2021</v>
      </c>
      <c r="H114">
        <v>11000</v>
      </c>
      <c r="I114" t="s">
        <v>10</v>
      </c>
    </row>
    <row r="115" spans="1:9">
      <c r="A115" s="80">
        <v>45292</v>
      </c>
      <c r="B115">
        <v>4659696</v>
      </c>
      <c r="C115" t="s">
        <v>1467</v>
      </c>
      <c r="D115" s="79">
        <v>44764.359803240739</v>
      </c>
      <c r="E115" s="80">
        <v>45062</v>
      </c>
      <c r="F115">
        <v>2022</v>
      </c>
      <c r="G115">
        <v>2023</v>
      </c>
      <c r="H115">
        <v>11000</v>
      </c>
      <c r="I115" t="s">
        <v>10</v>
      </c>
    </row>
    <row r="116" spans="1:9">
      <c r="A116" s="80">
        <v>45292</v>
      </c>
      <c r="B116">
        <v>4248997</v>
      </c>
      <c r="C116" t="s">
        <v>1463</v>
      </c>
      <c r="D116" s="79">
        <v>44231.508414351854</v>
      </c>
      <c r="E116" s="80">
        <v>44474</v>
      </c>
      <c r="F116">
        <v>2020</v>
      </c>
      <c r="G116">
        <v>2021</v>
      </c>
      <c r="H116">
        <v>11000</v>
      </c>
      <c r="I116" t="s">
        <v>10</v>
      </c>
    </row>
    <row r="117" spans="1:9">
      <c r="A117" s="80">
        <v>45292</v>
      </c>
      <c r="B117">
        <v>4133073</v>
      </c>
      <c r="C117" t="s">
        <v>1475</v>
      </c>
      <c r="D117" s="79">
        <v>44091.416516203702</v>
      </c>
      <c r="E117" s="80">
        <v>44690</v>
      </c>
      <c r="F117">
        <v>2020</v>
      </c>
      <c r="G117">
        <v>2022</v>
      </c>
      <c r="H117">
        <v>11000</v>
      </c>
      <c r="I117" t="s">
        <v>10</v>
      </c>
    </row>
    <row r="118" spans="1:9">
      <c r="A118" s="80">
        <v>45292</v>
      </c>
      <c r="B118">
        <v>4690389</v>
      </c>
      <c r="C118" t="s">
        <v>601</v>
      </c>
      <c r="D118" s="79">
        <v>44805.662604166668</v>
      </c>
      <c r="E118" s="80">
        <v>45177</v>
      </c>
      <c r="F118">
        <v>2022</v>
      </c>
      <c r="G118">
        <v>2023</v>
      </c>
      <c r="H118">
        <v>11000</v>
      </c>
      <c r="I118" t="s">
        <v>10</v>
      </c>
    </row>
    <row r="119" spans="1:9">
      <c r="A119" s="80">
        <v>45292</v>
      </c>
      <c r="B119">
        <v>4699080</v>
      </c>
      <c r="C119" t="s">
        <v>608</v>
      </c>
      <c r="D119" s="79">
        <v>44813.435034722221</v>
      </c>
      <c r="E119" s="80">
        <v>45078</v>
      </c>
      <c r="F119">
        <v>2022</v>
      </c>
      <c r="G119">
        <v>2023</v>
      </c>
      <c r="H119">
        <v>18500</v>
      </c>
      <c r="I119" t="s">
        <v>13</v>
      </c>
    </row>
    <row r="120" spans="1:9">
      <c r="A120" s="80">
        <v>45292</v>
      </c>
      <c r="B120">
        <v>4360557</v>
      </c>
      <c r="C120" t="s">
        <v>616</v>
      </c>
      <c r="D120" s="79">
        <v>44371.66201388889</v>
      </c>
      <c r="E120" s="80">
        <v>45076</v>
      </c>
      <c r="F120">
        <v>2021</v>
      </c>
      <c r="G120">
        <v>2023</v>
      </c>
      <c r="H120">
        <v>11500</v>
      </c>
      <c r="I120" t="s">
        <v>4</v>
      </c>
    </row>
    <row r="121" spans="1:9">
      <c r="A121" s="80">
        <v>45292</v>
      </c>
      <c r="B121">
        <v>4245625</v>
      </c>
      <c r="C121" t="s">
        <v>605</v>
      </c>
      <c r="D121" s="79">
        <v>44228.551111111112</v>
      </c>
      <c r="E121" s="80">
        <v>44524</v>
      </c>
      <c r="F121">
        <v>2020</v>
      </c>
      <c r="G121">
        <v>2021</v>
      </c>
      <c r="H121">
        <v>11000</v>
      </c>
      <c r="I121" t="s">
        <v>10</v>
      </c>
    </row>
    <row r="122" spans="1:9">
      <c r="A122" s="80">
        <v>45292</v>
      </c>
      <c r="B122">
        <v>4522177</v>
      </c>
      <c r="C122" t="s">
        <v>620</v>
      </c>
      <c r="D122" s="79">
        <v>44586.657048611109</v>
      </c>
      <c r="E122" s="80">
        <v>45175</v>
      </c>
      <c r="F122">
        <v>2021</v>
      </c>
      <c r="G122">
        <v>2023</v>
      </c>
      <c r="H122">
        <v>12500</v>
      </c>
      <c r="I122" t="s">
        <v>14</v>
      </c>
    </row>
    <row r="123" spans="1:9">
      <c r="A123" s="80">
        <v>45292</v>
      </c>
      <c r="B123">
        <v>4615282</v>
      </c>
      <c r="C123" t="s">
        <v>603</v>
      </c>
      <c r="D123" s="79">
        <v>44707.432546296295</v>
      </c>
      <c r="E123" s="80">
        <v>45135</v>
      </c>
      <c r="F123">
        <v>2022</v>
      </c>
      <c r="G123">
        <v>2023</v>
      </c>
      <c r="H123">
        <v>12000</v>
      </c>
      <c r="I123" t="s">
        <v>9</v>
      </c>
    </row>
    <row r="124" spans="1:9">
      <c r="A124" s="80">
        <v>45292</v>
      </c>
      <c r="B124">
        <v>4145306</v>
      </c>
      <c r="C124" t="s">
        <v>628</v>
      </c>
      <c r="D124" s="79">
        <v>44154.464814814812</v>
      </c>
      <c r="E124" s="80">
        <v>44309</v>
      </c>
      <c r="F124">
        <v>2020</v>
      </c>
      <c r="G124">
        <v>2020</v>
      </c>
      <c r="H124">
        <v>13500</v>
      </c>
      <c r="I124" t="s">
        <v>15</v>
      </c>
    </row>
    <row r="125" spans="1:9">
      <c r="A125" s="80">
        <v>45292</v>
      </c>
      <c r="B125">
        <v>4702592</v>
      </c>
      <c r="C125" t="s">
        <v>626</v>
      </c>
      <c r="D125" s="79">
        <v>44817.671840277777</v>
      </c>
      <c r="E125" s="80">
        <v>45142</v>
      </c>
      <c r="F125">
        <v>2022</v>
      </c>
      <c r="G125">
        <v>2023</v>
      </c>
      <c r="H125">
        <v>13500</v>
      </c>
      <c r="I125" t="s">
        <v>15</v>
      </c>
    </row>
    <row r="126" spans="1:9">
      <c r="A126" s="80">
        <v>45292</v>
      </c>
      <c r="B126">
        <v>4632857</v>
      </c>
      <c r="C126" t="s">
        <v>610</v>
      </c>
      <c r="D126" s="79">
        <v>44728.514930555553</v>
      </c>
      <c r="E126" s="80">
        <v>45135</v>
      </c>
      <c r="F126">
        <v>2022</v>
      </c>
      <c r="G126">
        <v>2023</v>
      </c>
      <c r="H126">
        <v>12000</v>
      </c>
      <c r="I126" t="s">
        <v>9</v>
      </c>
    </row>
    <row r="127" spans="1:9">
      <c r="A127" s="80">
        <v>45292</v>
      </c>
      <c r="B127">
        <v>4784464</v>
      </c>
      <c r="C127" t="s">
        <v>614</v>
      </c>
      <c r="D127" s="79">
        <v>44935.474444444444</v>
      </c>
      <c r="E127" s="80">
        <v>45070</v>
      </c>
      <c r="F127">
        <v>2022</v>
      </c>
      <c r="G127">
        <v>2023</v>
      </c>
      <c r="H127">
        <v>11000</v>
      </c>
      <c r="I127" t="s">
        <v>10</v>
      </c>
    </row>
    <row r="128" spans="1:9">
      <c r="A128" s="80">
        <v>45292</v>
      </c>
      <c r="B128">
        <v>4877783</v>
      </c>
      <c r="C128" t="s">
        <v>1832</v>
      </c>
      <c r="D128" s="79">
        <v>45035.639374999999</v>
      </c>
      <c r="E128" s="80">
        <v>45254</v>
      </c>
      <c r="F128">
        <v>2022</v>
      </c>
      <c r="G128">
        <v>2023</v>
      </c>
      <c r="H128">
        <v>11000</v>
      </c>
      <c r="I128" t="s">
        <v>10</v>
      </c>
    </row>
    <row r="129" spans="1:9">
      <c r="A129" s="80">
        <v>45292</v>
      </c>
      <c r="B129">
        <v>4527516</v>
      </c>
      <c r="C129" t="s">
        <v>1266</v>
      </c>
      <c r="D129" s="79">
        <v>44699.558680555558</v>
      </c>
      <c r="E129" s="80">
        <v>44741</v>
      </c>
      <c r="F129">
        <v>2022</v>
      </c>
      <c r="G129">
        <v>2022</v>
      </c>
      <c r="H129">
        <v>12500</v>
      </c>
      <c r="I129" t="s">
        <v>14</v>
      </c>
    </row>
    <row r="130" spans="1:9">
      <c r="A130" s="80">
        <v>45292</v>
      </c>
      <c r="B130">
        <v>4552799</v>
      </c>
      <c r="C130" t="s">
        <v>1264</v>
      </c>
      <c r="D130" s="79">
        <v>44624.671493055554</v>
      </c>
      <c r="E130" s="80">
        <v>44883</v>
      </c>
      <c r="F130">
        <v>2021</v>
      </c>
      <c r="G130">
        <v>2022</v>
      </c>
      <c r="H130">
        <v>11000</v>
      </c>
      <c r="I130" t="s">
        <v>10</v>
      </c>
    </row>
    <row r="131" spans="1:9">
      <c r="A131" s="80">
        <v>45292</v>
      </c>
      <c r="B131">
        <v>4587863</v>
      </c>
      <c r="C131" t="s">
        <v>1249</v>
      </c>
      <c r="D131" s="79">
        <v>44679.431145833332</v>
      </c>
      <c r="E131" s="80">
        <v>45076</v>
      </c>
      <c r="F131">
        <v>2021</v>
      </c>
      <c r="G131">
        <v>2023</v>
      </c>
      <c r="H131">
        <v>11000</v>
      </c>
      <c r="I131" t="s">
        <v>10</v>
      </c>
    </row>
    <row r="132" spans="1:9">
      <c r="A132" s="80">
        <v>45292</v>
      </c>
      <c r="B132">
        <v>4675347</v>
      </c>
      <c r="C132" t="s">
        <v>1274</v>
      </c>
      <c r="D132" s="79">
        <v>44813.493506944447</v>
      </c>
      <c r="E132" s="80">
        <v>44883</v>
      </c>
      <c r="F132">
        <v>2022</v>
      </c>
      <c r="G132">
        <v>2022</v>
      </c>
      <c r="H132">
        <v>11000</v>
      </c>
      <c r="I132" t="s">
        <v>10</v>
      </c>
    </row>
    <row r="133" spans="1:9">
      <c r="A133" s="80">
        <v>45292</v>
      </c>
      <c r="B133">
        <v>4253756</v>
      </c>
      <c r="C133" t="s">
        <v>1247</v>
      </c>
      <c r="D133" s="79">
        <v>44243.464560185188</v>
      </c>
      <c r="E133" s="80">
        <v>44405</v>
      </c>
      <c r="F133">
        <v>2020</v>
      </c>
      <c r="G133">
        <v>2021</v>
      </c>
      <c r="H133">
        <v>12000</v>
      </c>
      <c r="I133" t="s">
        <v>9</v>
      </c>
    </row>
    <row r="134" spans="1:9">
      <c r="A134" s="80">
        <v>45292</v>
      </c>
      <c r="B134">
        <v>4392351</v>
      </c>
      <c r="C134" t="s">
        <v>1251</v>
      </c>
      <c r="D134" s="79">
        <v>44416.567650462966</v>
      </c>
      <c r="E134" s="80">
        <v>44719</v>
      </c>
      <c r="F134">
        <v>2021</v>
      </c>
      <c r="G134">
        <v>2022</v>
      </c>
      <c r="H134">
        <v>11000</v>
      </c>
      <c r="I134" t="s">
        <v>10</v>
      </c>
    </row>
    <row r="135" spans="1:9">
      <c r="A135" s="80">
        <v>45292</v>
      </c>
      <c r="B135">
        <v>4454190</v>
      </c>
      <c r="C135" t="s">
        <v>1278</v>
      </c>
      <c r="D135" s="79">
        <v>44515.473761574074</v>
      </c>
      <c r="E135" s="80">
        <v>44848</v>
      </c>
      <c r="F135">
        <v>2021</v>
      </c>
      <c r="G135">
        <v>2022</v>
      </c>
      <c r="H135">
        <v>11000</v>
      </c>
      <c r="I135" t="s">
        <v>10</v>
      </c>
    </row>
    <row r="136" spans="1:9">
      <c r="A136" s="80">
        <v>45292</v>
      </c>
      <c r="B136">
        <v>4681548</v>
      </c>
      <c r="C136" t="s">
        <v>1833</v>
      </c>
      <c r="D136" s="79">
        <v>44806.649247685185</v>
      </c>
      <c r="E136" s="80">
        <v>45268</v>
      </c>
      <c r="F136">
        <v>2022</v>
      </c>
      <c r="G136">
        <v>2023</v>
      </c>
      <c r="H136">
        <v>11000</v>
      </c>
      <c r="I136" t="s">
        <v>10</v>
      </c>
    </row>
    <row r="137" spans="1:9">
      <c r="A137" s="80">
        <v>45292</v>
      </c>
      <c r="B137">
        <v>4299953</v>
      </c>
      <c r="C137" t="s">
        <v>1268</v>
      </c>
      <c r="D137" s="79">
        <v>44294.524085648147</v>
      </c>
      <c r="E137" s="80">
        <v>44477</v>
      </c>
      <c r="F137">
        <v>2020</v>
      </c>
      <c r="G137">
        <v>2021</v>
      </c>
      <c r="H137">
        <v>12500</v>
      </c>
      <c r="I137" t="s">
        <v>14</v>
      </c>
    </row>
    <row r="138" spans="1:9">
      <c r="A138" s="80">
        <v>45292</v>
      </c>
      <c r="B138">
        <v>4631038</v>
      </c>
      <c r="C138" t="s">
        <v>1255</v>
      </c>
      <c r="D138" s="79">
        <v>44727.465439814812</v>
      </c>
      <c r="E138" s="80">
        <v>45037</v>
      </c>
      <c r="F138">
        <v>2022</v>
      </c>
      <c r="G138">
        <v>2022</v>
      </c>
      <c r="H138">
        <v>11000</v>
      </c>
      <c r="I138" t="s">
        <v>10</v>
      </c>
    </row>
    <row r="139" spans="1:9">
      <c r="A139" s="80">
        <v>45292</v>
      </c>
      <c r="B139">
        <v>4545319</v>
      </c>
      <c r="C139" t="s">
        <v>1276</v>
      </c>
      <c r="D139" s="79">
        <v>44747.673946759256</v>
      </c>
      <c r="E139" s="80">
        <v>44784</v>
      </c>
      <c r="F139">
        <v>2022</v>
      </c>
      <c r="G139">
        <v>2022</v>
      </c>
      <c r="H139">
        <v>11000</v>
      </c>
      <c r="I139" t="s">
        <v>10</v>
      </c>
    </row>
    <row r="140" spans="1:9">
      <c r="A140" s="80">
        <v>45292</v>
      </c>
      <c r="B140">
        <v>4965607</v>
      </c>
      <c r="C140" t="s">
        <v>1652</v>
      </c>
      <c r="D140" s="79">
        <v>45113.570486111108</v>
      </c>
      <c r="E140" s="80">
        <v>45204</v>
      </c>
      <c r="F140">
        <v>2023</v>
      </c>
      <c r="G140">
        <v>2023</v>
      </c>
      <c r="H140">
        <v>12000</v>
      </c>
      <c r="I140" t="s">
        <v>9</v>
      </c>
    </row>
    <row r="141" spans="1:9">
      <c r="A141" s="80">
        <v>45292</v>
      </c>
      <c r="B141">
        <v>4468353</v>
      </c>
      <c r="C141" t="s">
        <v>1259</v>
      </c>
      <c r="D141" s="79">
        <v>44606.389814814815</v>
      </c>
      <c r="E141" s="80">
        <v>45097</v>
      </c>
      <c r="F141">
        <v>2021</v>
      </c>
      <c r="G141">
        <v>2023</v>
      </c>
      <c r="H141">
        <v>11000</v>
      </c>
      <c r="I141" t="s">
        <v>10</v>
      </c>
    </row>
    <row r="142" spans="1:9">
      <c r="A142" s="80">
        <v>45292</v>
      </c>
      <c r="B142">
        <v>4476215</v>
      </c>
      <c r="C142" t="s">
        <v>1282</v>
      </c>
      <c r="D142" s="79">
        <v>44523.325937499998</v>
      </c>
      <c r="E142" s="80">
        <v>44839</v>
      </c>
      <c r="F142">
        <v>2021</v>
      </c>
      <c r="G142">
        <v>2022</v>
      </c>
      <c r="H142">
        <v>12000</v>
      </c>
      <c r="I142" t="s">
        <v>9</v>
      </c>
    </row>
    <row r="143" spans="1:9">
      <c r="A143" s="80">
        <v>45292</v>
      </c>
      <c r="B143">
        <v>4113028</v>
      </c>
      <c r="C143" t="s">
        <v>1284</v>
      </c>
      <c r="D143" s="79">
        <v>44068.548900462964</v>
      </c>
      <c r="E143" s="80">
        <v>44348</v>
      </c>
      <c r="F143">
        <v>2020</v>
      </c>
      <c r="G143">
        <v>2021</v>
      </c>
      <c r="H143">
        <v>11000</v>
      </c>
      <c r="I143" t="s">
        <v>10</v>
      </c>
    </row>
    <row r="144" spans="1:9">
      <c r="A144" s="80">
        <v>45292</v>
      </c>
      <c r="B144">
        <v>4824444</v>
      </c>
      <c r="C144" t="s">
        <v>1253</v>
      </c>
      <c r="D144" s="79">
        <v>44964.548518518517</v>
      </c>
      <c r="E144" s="80">
        <v>45085</v>
      </c>
      <c r="F144">
        <v>2022</v>
      </c>
      <c r="G144">
        <v>2023</v>
      </c>
      <c r="H144">
        <v>12000</v>
      </c>
      <c r="I144" t="s">
        <v>9</v>
      </c>
    </row>
    <row r="145" spans="1:9">
      <c r="A145" s="80">
        <v>45292</v>
      </c>
      <c r="B145">
        <v>4574387</v>
      </c>
      <c r="C145" t="s">
        <v>1262</v>
      </c>
      <c r="D145" s="79">
        <v>44655.388437499998</v>
      </c>
      <c r="E145" s="80">
        <v>44848</v>
      </c>
      <c r="F145">
        <v>2021</v>
      </c>
      <c r="G145">
        <v>2022</v>
      </c>
      <c r="H145">
        <v>11000</v>
      </c>
      <c r="I145" t="s">
        <v>10</v>
      </c>
    </row>
    <row r="146" spans="1:9">
      <c r="A146" s="80">
        <v>45292</v>
      </c>
      <c r="B146">
        <v>4537961</v>
      </c>
      <c r="C146" t="s">
        <v>1257</v>
      </c>
      <c r="D146" s="79">
        <v>44609.501296296294</v>
      </c>
      <c r="E146" s="80">
        <v>44890</v>
      </c>
      <c r="F146">
        <v>2021</v>
      </c>
      <c r="G146">
        <v>2022</v>
      </c>
      <c r="H146">
        <v>11000</v>
      </c>
      <c r="I146" t="s">
        <v>10</v>
      </c>
    </row>
    <row r="147" spans="1:9">
      <c r="A147" s="80">
        <v>45292</v>
      </c>
      <c r="B147">
        <v>4418146</v>
      </c>
      <c r="C147" t="s">
        <v>1261</v>
      </c>
      <c r="D147" s="79">
        <v>44449.628784722219</v>
      </c>
      <c r="E147" s="80">
        <v>44944</v>
      </c>
      <c r="F147">
        <v>2021</v>
      </c>
      <c r="G147">
        <v>2022</v>
      </c>
      <c r="H147">
        <v>16500</v>
      </c>
      <c r="I147" t="s">
        <v>5</v>
      </c>
    </row>
    <row r="148" spans="1:9">
      <c r="A148" s="80">
        <v>45292</v>
      </c>
      <c r="B148">
        <v>4703789</v>
      </c>
      <c r="C148" t="s">
        <v>1197</v>
      </c>
      <c r="D148" s="79">
        <v>44826.650740740741</v>
      </c>
      <c r="E148" s="80">
        <v>44916</v>
      </c>
      <c r="F148">
        <v>2022</v>
      </c>
      <c r="G148">
        <v>2022</v>
      </c>
      <c r="H148">
        <v>16000</v>
      </c>
      <c r="I148" t="s">
        <v>16</v>
      </c>
    </row>
    <row r="149" spans="1:9">
      <c r="A149" s="80">
        <v>45292</v>
      </c>
      <c r="B149">
        <v>3650250</v>
      </c>
      <c r="C149" t="s">
        <v>1870</v>
      </c>
      <c r="D149" s="79">
        <v>43452.657789351855</v>
      </c>
      <c r="E149" s="80">
        <v>43908</v>
      </c>
      <c r="F149">
        <v>2018</v>
      </c>
      <c r="G149">
        <v>2019</v>
      </c>
      <c r="H149">
        <v>18500</v>
      </c>
      <c r="I149" t="s">
        <v>13</v>
      </c>
    </row>
    <row r="150" spans="1:9">
      <c r="A150" s="80">
        <v>45292</v>
      </c>
      <c r="B150">
        <v>4835176</v>
      </c>
      <c r="C150" t="s">
        <v>1786</v>
      </c>
      <c r="D150" s="79">
        <v>44980.646493055552</v>
      </c>
      <c r="E150" s="80">
        <v>45233</v>
      </c>
      <c r="F150">
        <v>2022</v>
      </c>
      <c r="G150">
        <v>2023</v>
      </c>
      <c r="H150">
        <v>18500</v>
      </c>
      <c r="I150" t="s">
        <v>13</v>
      </c>
    </row>
    <row r="151" spans="1:9">
      <c r="A151" s="80">
        <v>45292</v>
      </c>
      <c r="B151">
        <v>4721292</v>
      </c>
      <c r="C151" t="s">
        <v>1239</v>
      </c>
      <c r="D151" s="79">
        <v>44861.505682870367</v>
      </c>
      <c r="E151" s="80">
        <v>44902</v>
      </c>
      <c r="F151">
        <v>2022</v>
      </c>
      <c r="G151">
        <v>2022</v>
      </c>
      <c r="H151">
        <v>11000</v>
      </c>
      <c r="I151" t="s">
        <v>10</v>
      </c>
    </row>
    <row r="152" spans="1:9">
      <c r="A152" s="80">
        <v>45292</v>
      </c>
      <c r="B152">
        <v>4373852</v>
      </c>
      <c r="C152" t="s">
        <v>1237</v>
      </c>
      <c r="D152" s="79">
        <v>44391.465115740742</v>
      </c>
      <c r="E152" s="80">
        <v>44806</v>
      </c>
      <c r="F152">
        <v>2021</v>
      </c>
      <c r="G152">
        <v>2022</v>
      </c>
      <c r="H152">
        <v>11000</v>
      </c>
      <c r="I152" t="s">
        <v>10</v>
      </c>
    </row>
    <row r="153" spans="1:9">
      <c r="A153" s="80">
        <v>45292</v>
      </c>
      <c r="B153">
        <v>4598933</v>
      </c>
      <c r="C153" t="s">
        <v>1788</v>
      </c>
      <c r="D153" s="79">
        <v>44685.591064814813</v>
      </c>
      <c r="E153" s="80">
        <v>45072</v>
      </c>
      <c r="F153">
        <v>2022</v>
      </c>
      <c r="G153">
        <v>2023</v>
      </c>
      <c r="H153">
        <v>12000</v>
      </c>
      <c r="I153" t="s">
        <v>9</v>
      </c>
    </row>
    <row r="154" spans="1:9">
      <c r="A154" s="80">
        <v>45292</v>
      </c>
      <c r="B154">
        <v>4547888</v>
      </c>
      <c r="C154" t="s">
        <v>1215</v>
      </c>
      <c r="D154" s="79">
        <v>44642.571944444448</v>
      </c>
      <c r="E154" s="80">
        <v>44944</v>
      </c>
      <c r="F154">
        <v>2021</v>
      </c>
      <c r="G154">
        <v>2022</v>
      </c>
      <c r="H154">
        <v>11000</v>
      </c>
      <c r="I154" t="s">
        <v>10</v>
      </c>
    </row>
    <row r="155" spans="1:9">
      <c r="A155" s="80">
        <v>45292</v>
      </c>
      <c r="B155">
        <v>4277297</v>
      </c>
      <c r="C155" t="s">
        <v>1227</v>
      </c>
      <c r="D155" s="79">
        <v>44265.495937500003</v>
      </c>
      <c r="E155" s="80">
        <v>44657</v>
      </c>
      <c r="F155">
        <v>2020</v>
      </c>
      <c r="G155">
        <v>2021</v>
      </c>
      <c r="H155">
        <v>11000</v>
      </c>
      <c r="I155" t="s">
        <v>10</v>
      </c>
    </row>
    <row r="156" spans="1:9">
      <c r="A156" s="80">
        <v>45292</v>
      </c>
      <c r="B156">
        <v>4649672</v>
      </c>
      <c r="C156" t="s">
        <v>1233</v>
      </c>
      <c r="D156" s="79">
        <v>44756.344710648147</v>
      </c>
      <c r="E156" s="80">
        <v>44911</v>
      </c>
      <c r="F156">
        <v>2022</v>
      </c>
      <c r="G156">
        <v>2022</v>
      </c>
      <c r="H156">
        <v>11000</v>
      </c>
      <c r="I156" t="s">
        <v>10</v>
      </c>
    </row>
    <row r="157" spans="1:9">
      <c r="A157" s="80">
        <v>45292</v>
      </c>
      <c r="B157">
        <v>4661364</v>
      </c>
      <c r="C157" t="s">
        <v>1654</v>
      </c>
      <c r="D157" s="79">
        <v>44778.60229166667</v>
      </c>
      <c r="E157" s="80">
        <v>45184</v>
      </c>
      <c r="F157">
        <v>2022</v>
      </c>
      <c r="G157">
        <v>2023</v>
      </c>
      <c r="H157">
        <v>11000</v>
      </c>
      <c r="I157" t="s">
        <v>10</v>
      </c>
    </row>
    <row r="158" spans="1:9">
      <c r="A158" s="80">
        <v>45292</v>
      </c>
      <c r="B158">
        <v>4801945</v>
      </c>
      <c r="C158" t="s">
        <v>1219</v>
      </c>
      <c r="D158" s="79">
        <v>44942.408819444441</v>
      </c>
      <c r="E158" s="80">
        <v>45118</v>
      </c>
      <c r="F158">
        <v>2022</v>
      </c>
      <c r="G158">
        <v>2023</v>
      </c>
      <c r="H158">
        <v>11500</v>
      </c>
      <c r="I158" t="s">
        <v>4</v>
      </c>
    </row>
    <row r="159" spans="1:9">
      <c r="A159" s="80">
        <v>45292</v>
      </c>
      <c r="B159">
        <v>4745758</v>
      </c>
      <c r="C159" t="s">
        <v>1871</v>
      </c>
      <c r="D159" s="79">
        <v>44869.588136574072</v>
      </c>
      <c r="E159" s="80">
        <v>45282</v>
      </c>
      <c r="F159">
        <v>2022</v>
      </c>
      <c r="G159">
        <v>2023</v>
      </c>
      <c r="H159">
        <v>11000</v>
      </c>
      <c r="I159" t="s">
        <v>10</v>
      </c>
    </row>
    <row r="160" spans="1:9">
      <c r="A160" s="80">
        <v>45292</v>
      </c>
      <c r="B160">
        <v>4753397</v>
      </c>
      <c r="C160" t="s">
        <v>1790</v>
      </c>
      <c r="D160" s="79">
        <v>44914.55431712963</v>
      </c>
      <c r="E160" s="80">
        <v>45246</v>
      </c>
      <c r="F160">
        <v>2022</v>
      </c>
      <c r="G160">
        <v>2023</v>
      </c>
      <c r="H160">
        <v>11000</v>
      </c>
      <c r="I160" t="s">
        <v>10</v>
      </c>
    </row>
    <row r="161" spans="1:9">
      <c r="A161" s="80">
        <v>45292</v>
      </c>
      <c r="B161">
        <v>4929867</v>
      </c>
      <c r="C161" t="s">
        <v>1789</v>
      </c>
      <c r="D161" s="79">
        <v>45079.381481481483</v>
      </c>
      <c r="E161" s="80">
        <v>45224</v>
      </c>
      <c r="F161">
        <v>2023</v>
      </c>
      <c r="G161">
        <v>2023</v>
      </c>
      <c r="H161">
        <v>12000</v>
      </c>
      <c r="I161" t="s">
        <v>9</v>
      </c>
    </row>
    <row r="162" spans="1:9">
      <c r="A162" s="80">
        <v>45292</v>
      </c>
      <c r="B162">
        <v>4520291</v>
      </c>
      <c r="C162" t="s">
        <v>1235</v>
      </c>
      <c r="D162" s="79">
        <v>44593.570937500001</v>
      </c>
      <c r="E162" s="80">
        <v>45162</v>
      </c>
      <c r="F162">
        <v>2021</v>
      </c>
      <c r="G162">
        <v>2023</v>
      </c>
      <c r="H162">
        <v>18500</v>
      </c>
      <c r="I162" t="s">
        <v>13</v>
      </c>
    </row>
    <row r="163" spans="1:9">
      <c r="A163" s="80">
        <v>45292</v>
      </c>
      <c r="B163">
        <v>4675666</v>
      </c>
      <c r="C163" t="s">
        <v>1211</v>
      </c>
      <c r="D163" s="79">
        <v>44831.390428240738</v>
      </c>
      <c r="E163" s="80">
        <v>45132</v>
      </c>
      <c r="F163">
        <v>2022</v>
      </c>
      <c r="G163">
        <v>2023</v>
      </c>
      <c r="H163">
        <v>18500</v>
      </c>
      <c r="I163" t="s">
        <v>13</v>
      </c>
    </row>
    <row r="164" spans="1:9">
      <c r="A164" s="80">
        <v>45292</v>
      </c>
      <c r="B164">
        <v>4466991</v>
      </c>
      <c r="C164" t="s">
        <v>1223</v>
      </c>
      <c r="D164" s="79">
        <v>44523.422407407408</v>
      </c>
      <c r="E164" s="80">
        <v>44854</v>
      </c>
      <c r="F164">
        <v>2021</v>
      </c>
      <c r="G164">
        <v>2022</v>
      </c>
      <c r="H164">
        <v>11000</v>
      </c>
      <c r="I164" t="s">
        <v>10</v>
      </c>
    </row>
    <row r="165" spans="1:9">
      <c r="A165" s="80">
        <v>45292</v>
      </c>
      <c r="B165">
        <v>4739561</v>
      </c>
      <c r="C165" t="s">
        <v>1217</v>
      </c>
      <c r="D165" s="79">
        <v>44862.490624999999</v>
      </c>
      <c r="E165" s="80">
        <v>45035</v>
      </c>
      <c r="F165">
        <v>2022</v>
      </c>
      <c r="G165">
        <v>2022</v>
      </c>
      <c r="H165">
        <v>13500</v>
      </c>
      <c r="I165" t="s">
        <v>15</v>
      </c>
    </row>
    <row r="166" spans="1:9">
      <c r="A166" s="80">
        <v>45292</v>
      </c>
      <c r="B166">
        <v>4367214</v>
      </c>
      <c r="C166" t="s">
        <v>1201</v>
      </c>
      <c r="D166" s="79">
        <v>44382.623831018522</v>
      </c>
      <c r="E166" s="80">
        <v>44974</v>
      </c>
      <c r="F166">
        <v>2021</v>
      </c>
      <c r="G166">
        <v>2022</v>
      </c>
      <c r="H166">
        <v>14000</v>
      </c>
      <c r="I166" t="s">
        <v>12</v>
      </c>
    </row>
    <row r="167" spans="1:9">
      <c r="A167" s="80">
        <v>45292</v>
      </c>
      <c r="B167">
        <v>3694095</v>
      </c>
      <c r="C167" t="s">
        <v>1229</v>
      </c>
      <c r="D167" s="79">
        <v>43508.461504629631</v>
      </c>
      <c r="E167" s="80">
        <v>44816</v>
      </c>
      <c r="F167">
        <v>2018</v>
      </c>
      <c r="G167">
        <v>2022</v>
      </c>
      <c r="H167">
        <v>14000</v>
      </c>
      <c r="I167" t="s">
        <v>12</v>
      </c>
    </row>
    <row r="168" spans="1:9">
      <c r="A168" s="80">
        <v>45292</v>
      </c>
      <c r="B168">
        <v>4256489</v>
      </c>
      <c r="C168" t="s">
        <v>1203</v>
      </c>
      <c r="D168" s="79">
        <v>44239.720752314817</v>
      </c>
      <c r="E168" s="80">
        <v>44461</v>
      </c>
      <c r="F168">
        <v>2020</v>
      </c>
      <c r="G168">
        <v>2021</v>
      </c>
      <c r="H168">
        <v>11000</v>
      </c>
      <c r="I168" t="s">
        <v>10</v>
      </c>
    </row>
    <row r="169" spans="1:9">
      <c r="A169" s="80">
        <v>45292</v>
      </c>
      <c r="B169">
        <v>4660641</v>
      </c>
      <c r="C169" t="s">
        <v>1231</v>
      </c>
      <c r="D169" s="79">
        <v>44763.612870370373</v>
      </c>
      <c r="E169" s="80">
        <v>45156</v>
      </c>
      <c r="F169">
        <v>2022</v>
      </c>
      <c r="G169">
        <v>2023</v>
      </c>
      <c r="H169">
        <v>12500</v>
      </c>
      <c r="I169" t="s">
        <v>14</v>
      </c>
    </row>
    <row r="170" spans="1:9">
      <c r="A170" s="80">
        <v>45292</v>
      </c>
      <c r="B170">
        <v>4503951</v>
      </c>
      <c r="C170" t="s">
        <v>1199</v>
      </c>
      <c r="D170" s="79">
        <v>44586.653738425928</v>
      </c>
      <c r="E170" s="80">
        <v>45097</v>
      </c>
      <c r="F170">
        <v>2021</v>
      </c>
      <c r="G170">
        <v>2023</v>
      </c>
      <c r="H170">
        <v>11000</v>
      </c>
      <c r="I170" t="s">
        <v>10</v>
      </c>
    </row>
    <row r="171" spans="1:9">
      <c r="A171" s="80">
        <v>45292</v>
      </c>
      <c r="B171">
        <v>4786370</v>
      </c>
      <c r="C171" t="s">
        <v>1195</v>
      </c>
      <c r="D171" s="79">
        <v>44929.471562500003</v>
      </c>
      <c r="E171" s="80">
        <v>45007</v>
      </c>
      <c r="F171">
        <v>2022</v>
      </c>
      <c r="G171">
        <v>2022</v>
      </c>
      <c r="H171">
        <v>11000</v>
      </c>
      <c r="I171" t="s">
        <v>10</v>
      </c>
    </row>
    <row r="172" spans="1:9">
      <c r="A172" s="80">
        <v>45292</v>
      </c>
      <c r="B172">
        <v>3964006</v>
      </c>
      <c r="C172" t="s">
        <v>1209</v>
      </c>
      <c r="D172" s="79">
        <v>43823.433645833335</v>
      </c>
      <c r="E172" s="80">
        <v>44405</v>
      </c>
      <c r="F172">
        <v>2019</v>
      </c>
      <c r="G172">
        <v>2021</v>
      </c>
      <c r="H172">
        <v>11000</v>
      </c>
      <c r="I172" t="s">
        <v>10</v>
      </c>
    </row>
    <row r="173" spans="1:9">
      <c r="A173" s="80">
        <v>45292</v>
      </c>
      <c r="B173">
        <v>4484058</v>
      </c>
      <c r="C173" t="s">
        <v>1221</v>
      </c>
      <c r="D173" s="79">
        <v>44574.442962962959</v>
      </c>
      <c r="E173" s="80">
        <v>44993</v>
      </c>
      <c r="F173">
        <v>2021</v>
      </c>
      <c r="G173">
        <v>2022</v>
      </c>
      <c r="H173">
        <v>12000</v>
      </c>
      <c r="I173" t="s">
        <v>9</v>
      </c>
    </row>
    <row r="174" spans="1:9">
      <c r="A174" s="80">
        <v>45292</v>
      </c>
      <c r="B174">
        <v>4821794</v>
      </c>
      <c r="C174" t="s">
        <v>1193</v>
      </c>
      <c r="D174" s="79">
        <v>44965.656655092593</v>
      </c>
      <c r="E174" s="80">
        <v>45090</v>
      </c>
      <c r="F174">
        <v>2022</v>
      </c>
      <c r="G174">
        <v>2023</v>
      </c>
      <c r="H174">
        <v>11000</v>
      </c>
      <c r="I174" t="s">
        <v>10</v>
      </c>
    </row>
    <row r="175" spans="1:9">
      <c r="A175" s="80">
        <v>45292</v>
      </c>
      <c r="B175">
        <v>4831900</v>
      </c>
      <c r="C175" t="s">
        <v>1787</v>
      </c>
      <c r="D175" s="79">
        <v>44972.39166666667</v>
      </c>
      <c r="E175" s="80">
        <v>45224</v>
      </c>
      <c r="F175">
        <v>2022</v>
      </c>
      <c r="G175">
        <v>2023</v>
      </c>
      <c r="H175">
        <v>12000</v>
      </c>
      <c r="I175" t="s">
        <v>9</v>
      </c>
    </row>
    <row r="176" spans="1:9">
      <c r="A176" s="80">
        <v>45292</v>
      </c>
      <c r="B176">
        <v>4520589</v>
      </c>
      <c r="C176" t="s">
        <v>1188</v>
      </c>
      <c r="D176" s="79">
        <v>44596.647141203706</v>
      </c>
      <c r="E176" s="80">
        <v>44658</v>
      </c>
      <c r="F176">
        <v>2021</v>
      </c>
      <c r="G176">
        <v>2021</v>
      </c>
      <c r="H176">
        <v>11000</v>
      </c>
      <c r="I176" t="s">
        <v>10</v>
      </c>
    </row>
    <row r="177" spans="1:9">
      <c r="A177" s="80">
        <v>45292</v>
      </c>
      <c r="B177">
        <v>4469889</v>
      </c>
      <c r="C177" t="s">
        <v>1186</v>
      </c>
      <c r="D177" s="79">
        <v>44518.633055555554</v>
      </c>
      <c r="E177" s="80">
        <v>45021</v>
      </c>
      <c r="F177">
        <v>2021</v>
      </c>
      <c r="G177">
        <v>2022</v>
      </c>
      <c r="H177">
        <v>11000</v>
      </c>
      <c r="I177" t="s">
        <v>10</v>
      </c>
    </row>
    <row r="178" spans="1:9">
      <c r="A178" s="80">
        <v>45292</v>
      </c>
      <c r="B178">
        <v>4907992</v>
      </c>
      <c r="C178" t="s">
        <v>1791</v>
      </c>
      <c r="D178" s="79">
        <v>45055.568240740744</v>
      </c>
      <c r="E178" s="80">
        <v>45224</v>
      </c>
      <c r="F178">
        <v>2023</v>
      </c>
      <c r="G178">
        <v>2023</v>
      </c>
      <c r="H178">
        <v>12000</v>
      </c>
      <c r="I178" t="s">
        <v>9</v>
      </c>
    </row>
    <row r="179" spans="1:9">
      <c r="A179" s="80">
        <v>45292</v>
      </c>
      <c r="B179">
        <v>4607889</v>
      </c>
      <c r="C179" t="s">
        <v>1834</v>
      </c>
      <c r="D179" s="79">
        <v>44700.586701388886</v>
      </c>
      <c r="E179" s="80">
        <v>45261</v>
      </c>
      <c r="F179">
        <v>2022</v>
      </c>
      <c r="G179">
        <v>2023</v>
      </c>
      <c r="H179">
        <v>12000</v>
      </c>
      <c r="I179" t="s">
        <v>9</v>
      </c>
    </row>
    <row r="180" spans="1:9">
      <c r="A180" s="80">
        <v>45292</v>
      </c>
      <c r="B180">
        <v>4499650</v>
      </c>
      <c r="C180" t="s">
        <v>1180</v>
      </c>
      <c r="D180" s="79">
        <v>44572.587118055555</v>
      </c>
      <c r="E180" s="80">
        <v>45147</v>
      </c>
      <c r="F180">
        <v>2021</v>
      </c>
      <c r="G180">
        <v>2023</v>
      </c>
      <c r="H180">
        <v>11000</v>
      </c>
      <c r="I180" t="s">
        <v>10</v>
      </c>
    </row>
    <row r="181" spans="1:9">
      <c r="A181" s="80">
        <v>45292</v>
      </c>
      <c r="B181">
        <v>4213408</v>
      </c>
      <c r="C181" t="s">
        <v>1172</v>
      </c>
      <c r="D181" s="79">
        <v>44228.932152777779</v>
      </c>
      <c r="E181" s="80">
        <v>44635</v>
      </c>
      <c r="F181">
        <v>2020</v>
      </c>
      <c r="G181">
        <v>2021</v>
      </c>
      <c r="H181">
        <v>11000</v>
      </c>
      <c r="I181" t="s">
        <v>10</v>
      </c>
    </row>
    <row r="182" spans="1:9">
      <c r="A182" s="80">
        <v>45292</v>
      </c>
      <c r="B182">
        <v>4682426</v>
      </c>
      <c r="C182" t="s">
        <v>1792</v>
      </c>
      <c r="D182" s="79">
        <v>44792.365717592591</v>
      </c>
      <c r="E182" s="80">
        <v>45223</v>
      </c>
      <c r="F182">
        <v>2022</v>
      </c>
      <c r="G182">
        <v>2023</v>
      </c>
      <c r="H182">
        <v>11000</v>
      </c>
      <c r="I182" t="s">
        <v>10</v>
      </c>
    </row>
    <row r="183" spans="1:9">
      <c r="A183" s="80">
        <v>45292</v>
      </c>
      <c r="B183">
        <v>4580325</v>
      </c>
      <c r="C183" t="s">
        <v>1176</v>
      </c>
      <c r="D183" s="79">
        <v>44664.399513888886</v>
      </c>
      <c r="E183" s="80">
        <v>44672</v>
      </c>
      <c r="F183">
        <v>2021</v>
      </c>
      <c r="G183">
        <v>2021</v>
      </c>
      <c r="H183">
        <v>11000</v>
      </c>
      <c r="I183" t="s">
        <v>10</v>
      </c>
    </row>
    <row r="184" spans="1:9">
      <c r="A184" s="80">
        <v>45292</v>
      </c>
      <c r="B184">
        <v>4459563</v>
      </c>
      <c r="C184" t="s">
        <v>1162</v>
      </c>
      <c r="D184" s="79">
        <v>44574.677731481483</v>
      </c>
      <c r="E184" s="80">
        <v>44602</v>
      </c>
      <c r="F184">
        <v>2021</v>
      </c>
      <c r="G184">
        <v>2021</v>
      </c>
      <c r="H184">
        <v>12000</v>
      </c>
      <c r="I184" t="s">
        <v>9</v>
      </c>
    </row>
    <row r="185" spans="1:9">
      <c r="A185" s="80">
        <v>45292</v>
      </c>
      <c r="B185">
        <v>4662690</v>
      </c>
      <c r="C185" t="s">
        <v>1184</v>
      </c>
      <c r="D185" s="79">
        <v>44767.496678240743</v>
      </c>
      <c r="E185" s="80">
        <v>45013</v>
      </c>
      <c r="F185">
        <v>2022</v>
      </c>
      <c r="G185">
        <v>2022</v>
      </c>
      <c r="H185">
        <v>11000</v>
      </c>
      <c r="I185" t="s">
        <v>10</v>
      </c>
    </row>
    <row r="186" spans="1:9">
      <c r="A186" s="80">
        <v>45292</v>
      </c>
      <c r="B186">
        <v>4564425</v>
      </c>
      <c r="C186" t="s">
        <v>1168</v>
      </c>
      <c r="D186" s="79">
        <v>44643.446504629632</v>
      </c>
      <c r="E186" s="80">
        <v>44820</v>
      </c>
      <c r="F186">
        <v>2021</v>
      </c>
      <c r="G186">
        <v>2022</v>
      </c>
      <c r="H186">
        <v>11000</v>
      </c>
      <c r="I186" t="s">
        <v>10</v>
      </c>
    </row>
    <row r="187" spans="1:9">
      <c r="A187" s="80">
        <v>45292</v>
      </c>
      <c r="B187">
        <v>4362289</v>
      </c>
      <c r="C187" t="s">
        <v>1152</v>
      </c>
      <c r="D187" s="79">
        <v>44375.371898148151</v>
      </c>
      <c r="E187" s="80">
        <v>44671</v>
      </c>
      <c r="F187">
        <v>2021</v>
      </c>
      <c r="G187">
        <v>2021</v>
      </c>
      <c r="H187">
        <v>18500</v>
      </c>
      <c r="I187" t="s">
        <v>13</v>
      </c>
    </row>
    <row r="188" spans="1:9">
      <c r="A188" s="80">
        <v>45292</v>
      </c>
      <c r="B188">
        <v>4446157</v>
      </c>
      <c r="C188" t="s">
        <v>1150</v>
      </c>
      <c r="D188" s="79">
        <v>44518.526805555557</v>
      </c>
      <c r="E188" s="80">
        <v>44791</v>
      </c>
      <c r="F188">
        <v>2021</v>
      </c>
      <c r="G188">
        <v>2022</v>
      </c>
      <c r="H188">
        <v>11000</v>
      </c>
      <c r="I188" t="s">
        <v>10</v>
      </c>
    </row>
    <row r="189" spans="1:9">
      <c r="A189" s="80">
        <v>45292</v>
      </c>
      <c r="B189">
        <v>4318611</v>
      </c>
      <c r="C189" t="s">
        <v>1182</v>
      </c>
      <c r="D189" s="79">
        <v>44319.51835648148</v>
      </c>
      <c r="E189" s="80">
        <v>44614</v>
      </c>
      <c r="F189">
        <v>2021</v>
      </c>
      <c r="G189">
        <v>2021</v>
      </c>
      <c r="H189">
        <v>11000</v>
      </c>
      <c r="I189" t="s">
        <v>10</v>
      </c>
    </row>
    <row r="190" spans="1:9">
      <c r="A190" s="80">
        <v>45292</v>
      </c>
      <c r="B190">
        <v>4365932</v>
      </c>
      <c r="C190" t="s">
        <v>1190</v>
      </c>
      <c r="D190" s="79">
        <v>44406.424178240741</v>
      </c>
      <c r="E190" s="80">
        <v>44900</v>
      </c>
      <c r="F190">
        <v>2021</v>
      </c>
      <c r="G190">
        <v>2022</v>
      </c>
      <c r="H190">
        <v>18500</v>
      </c>
      <c r="I190" t="s">
        <v>13</v>
      </c>
    </row>
    <row r="191" spans="1:9">
      <c r="A191" s="80">
        <v>45292</v>
      </c>
      <c r="B191">
        <v>4657233</v>
      </c>
      <c r="C191" t="s">
        <v>1158</v>
      </c>
      <c r="D191" s="79">
        <v>44761.396261574075</v>
      </c>
      <c r="E191" s="80">
        <v>44937</v>
      </c>
      <c r="F191">
        <v>2022</v>
      </c>
      <c r="G191">
        <v>2022</v>
      </c>
      <c r="H191">
        <v>11000</v>
      </c>
      <c r="I191" t="s">
        <v>10</v>
      </c>
    </row>
    <row r="192" spans="1:9">
      <c r="A192" s="80">
        <v>45292</v>
      </c>
      <c r="B192">
        <v>4935390</v>
      </c>
      <c r="C192" t="s">
        <v>1793</v>
      </c>
      <c r="D192" s="79">
        <v>45085.373981481483</v>
      </c>
      <c r="E192" s="80">
        <v>45238</v>
      </c>
      <c r="F192">
        <v>2023</v>
      </c>
      <c r="G192">
        <v>2023</v>
      </c>
      <c r="H192">
        <v>11000</v>
      </c>
      <c r="I192" t="s">
        <v>10</v>
      </c>
    </row>
    <row r="193" spans="1:9">
      <c r="A193" s="80">
        <v>45292</v>
      </c>
      <c r="B193">
        <v>4216478</v>
      </c>
      <c r="C193" t="s">
        <v>1170</v>
      </c>
      <c r="D193" s="79">
        <v>44271.587546296294</v>
      </c>
      <c r="E193" s="80">
        <v>44823</v>
      </c>
      <c r="F193">
        <v>2020</v>
      </c>
      <c r="G193">
        <v>2022</v>
      </c>
      <c r="H193">
        <v>11000</v>
      </c>
      <c r="I193" t="s">
        <v>10</v>
      </c>
    </row>
    <row r="194" spans="1:9">
      <c r="A194" s="80">
        <v>45292</v>
      </c>
      <c r="B194">
        <v>4052467</v>
      </c>
      <c r="C194" t="s">
        <v>1166</v>
      </c>
      <c r="D194" s="79">
        <v>43951.414930555555</v>
      </c>
      <c r="E194" s="80">
        <v>44238</v>
      </c>
      <c r="F194">
        <v>2019</v>
      </c>
      <c r="G194">
        <v>2020</v>
      </c>
      <c r="H194">
        <v>11000</v>
      </c>
      <c r="I194" t="s">
        <v>10</v>
      </c>
    </row>
    <row r="195" spans="1:9">
      <c r="A195" s="80">
        <v>45292</v>
      </c>
      <c r="B195">
        <v>4263410</v>
      </c>
      <c r="C195" t="s">
        <v>1192</v>
      </c>
      <c r="D195" s="79">
        <v>44250.666076388887</v>
      </c>
      <c r="E195" s="80">
        <v>44713</v>
      </c>
      <c r="F195">
        <v>2020</v>
      </c>
      <c r="G195">
        <v>2022</v>
      </c>
      <c r="H195">
        <v>11000</v>
      </c>
      <c r="I195" t="s">
        <v>10</v>
      </c>
    </row>
    <row r="196" spans="1:9">
      <c r="A196" s="80">
        <v>45292</v>
      </c>
      <c r="B196">
        <v>4322625</v>
      </c>
      <c r="C196" t="s">
        <v>1164</v>
      </c>
      <c r="D196" s="79">
        <v>44323.395162037035</v>
      </c>
      <c r="E196" s="80">
        <v>44370</v>
      </c>
      <c r="F196">
        <v>2021</v>
      </c>
      <c r="G196">
        <v>2021</v>
      </c>
      <c r="H196">
        <v>11500</v>
      </c>
      <c r="I196" t="s">
        <v>4</v>
      </c>
    </row>
    <row r="197" spans="1:9">
      <c r="A197" s="80">
        <v>45292</v>
      </c>
      <c r="B197">
        <v>4569005</v>
      </c>
      <c r="C197" t="s">
        <v>1178</v>
      </c>
      <c r="D197" s="79">
        <v>44649.643159722225</v>
      </c>
      <c r="E197" s="80">
        <v>45147</v>
      </c>
      <c r="F197">
        <v>2021</v>
      </c>
      <c r="G197">
        <v>2023</v>
      </c>
      <c r="H197">
        <v>11000</v>
      </c>
      <c r="I197" t="s">
        <v>10</v>
      </c>
    </row>
    <row r="198" spans="1:9">
      <c r="A198" s="80">
        <v>45292</v>
      </c>
      <c r="B198">
        <v>4513285</v>
      </c>
      <c r="C198" t="s">
        <v>1108</v>
      </c>
      <c r="D198" s="79">
        <v>44599.498171296298</v>
      </c>
      <c r="E198" s="80">
        <v>44902</v>
      </c>
      <c r="F198">
        <v>2021</v>
      </c>
      <c r="G198">
        <v>2022</v>
      </c>
      <c r="H198">
        <v>11000</v>
      </c>
      <c r="I198" t="s">
        <v>10</v>
      </c>
    </row>
    <row r="199" spans="1:9">
      <c r="A199" s="80">
        <v>45292</v>
      </c>
      <c r="B199">
        <v>4624586</v>
      </c>
      <c r="C199" t="s">
        <v>1872</v>
      </c>
      <c r="D199" s="79">
        <v>44782.591493055559</v>
      </c>
      <c r="E199" s="80">
        <v>45275</v>
      </c>
      <c r="F199">
        <v>2022</v>
      </c>
      <c r="G199">
        <v>2023</v>
      </c>
      <c r="H199">
        <v>11000</v>
      </c>
      <c r="I199" t="s">
        <v>10</v>
      </c>
    </row>
    <row r="200" spans="1:9">
      <c r="A200" s="80">
        <v>45292</v>
      </c>
      <c r="B200">
        <v>4687487</v>
      </c>
      <c r="C200" t="s">
        <v>1794</v>
      </c>
      <c r="D200" s="79">
        <v>44833.399953703702</v>
      </c>
      <c r="E200" s="80">
        <v>45099</v>
      </c>
      <c r="F200">
        <v>2022</v>
      </c>
      <c r="G200">
        <v>2023</v>
      </c>
      <c r="H200">
        <v>11000</v>
      </c>
      <c r="I200" t="s">
        <v>10</v>
      </c>
    </row>
    <row r="201" spans="1:9">
      <c r="A201" s="80">
        <v>45292</v>
      </c>
      <c r="B201">
        <v>4368419</v>
      </c>
      <c r="C201" t="s">
        <v>1116</v>
      </c>
      <c r="D201" s="79">
        <v>44383.636643518519</v>
      </c>
      <c r="E201" s="80">
        <v>44525</v>
      </c>
      <c r="F201">
        <v>2021</v>
      </c>
      <c r="G201">
        <v>2021</v>
      </c>
      <c r="H201">
        <v>11500</v>
      </c>
      <c r="I201" t="s">
        <v>4</v>
      </c>
    </row>
    <row r="202" spans="1:9">
      <c r="A202" s="80">
        <v>45292</v>
      </c>
      <c r="B202">
        <v>4282028</v>
      </c>
      <c r="C202" t="s">
        <v>1110</v>
      </c>
      <c r="D202" s="79">
        <v>44271.613854166666</v>
      </c>
      <c r="E202" s="80">
        <v>44574</v>
      </c>
      <c r="F202">
        <v>2020</v>
      </c>
      <c r="G202">
        <v>2021</v>
      </c>
      <c r="H202">
        <v>11000</v>
      </c>
      <c r="I202" t="s">
        <v>10</v>
      </c>
    </row>
    <row r="203" spans="1:9">
      <c r="A203" s="80">
        <v>45292</v>
      </c>
      <c r="B203">
        <v>4854256</v>
      </c>
      <c r="C203" t="s">
        <v>1114</v>
      </c>
      <c r="D203" s="79">
        <v>44995.466296296298</v>
      </c>
      <c r="E203" s="80">
        <v>45112</v>
      </c>
      <c r="F203">
        <v>2022</v>
      </c>
      <c r="G203">
        <v>2023</v>
      </c>
      <c r="H203">
        <v>11500</v>
      </c>
      <c r="I203" t="s">
        <v>4</v>
      </c>
    </row>
    <row r="204" spans="1:9">
      <c r="A204" s="80">
        <v>45292</v>
      </c>
      <c r="B204">
        <v>4795651</v>
      </c>
      <c r="C204" t="s">
        <v>1873</v>
      </c>
      <c r="D204" s="79">
        <v>44937.470289351855</v>
      </c>
      <c r="E204" s="80">
        <v>45271</v>
      </c>
      <c r="F204">
        <v>2022</v>
      </c>
      <c r="G204">
        <v>2023</v>
      </c>
      <c r="H204">
        <v>11000</v>
      </c>
      <c r="I204" t="s">
        <v>10</v>
      </c>
    </row>
    <row r="205" spans="1:9">
      <c r="A205" s="80">
        <v>45292</v>
      </c>
      <c r="B205">
        <v>3936587</v>
      </c>
      <c r="C205" t="s">
        <v>1835</v>
      </c>
      <c r="D205" s="79">
        <v>43790.447060185186</v>
      </c>
      <c r="E205" s="80">
        <v>45075</v>
      </c>
      <c r="F205">
        <v>2019</v>
      </c>
      <c r="G205">
        <v>2023</v>
      </c>
      <c r="H205">
        <v>12500</v>
      </c>
      <c r="I205" t="s">
        <v>14</v>
      </c>
    </row>
    <row r="206" spans="1:9">
      <c r="A206" s="80">
        <v>45292</v>
      </c>
      <c r="B206">
        <v>4651224</v>
      </c>
      <c r="C206" t="s">
        <v>1106</v>
      </c>
      <c r="D206" s="79">
        <v>44753.583310185182</v>
      </c>
      <c r="E206" s="80">
        <v>45078</v>
      </c>
      <c r="F206">
        <v>2022</v>
      </c>
      <c r="G206">
        <v>2023</v>
      </c>
      <c r="H206">
        <v>11000</v>
      </c>
      <c r="I206" t="s">
        <v>10</v>
      </c>
    </row>
    <row r="207" spans="1:9">
      <c r="A207" s="80">
        <v>45292</v>
      </c>
      <c r="B207">
        <v>4082450</v>
      </c>
      <c r="C207" t="s">
        <v>1112</v>
      </c>
      <c r="D207" s="79">
        <v>44006.523923611108</v>
      </c>
      <c r="E207" s="80">
        <v>44708</v>
      </c>
      <c r="F207">
        <v>2020</v>
      </c>
      <c r="G207">
        <v>2022</v>
      </c>
      <c r="H207">
        <v>11000</v>
      </c>
      <c r="I207" t="s">
        <v>10</v>
      </c>
    </row>
    <row r="208" spans="1:9">
      <c r="A208" s="80">
        <v>45292</v>
      </c>
      <c r="B208">
        <v>4806274</v>
      </c>
      <c r="C208" t="s">
        <v>1836</v>
      </c>
      <c r="D208" s="79">
        <v>44945.475810185184</v>
      </c>
      <c r="E208" s="80">
        <v>45268</v>
      </c>
      <c r="F208">
        <v>2022</v>
      </c>
      <c r="G208">
        <v>2023</v>
      </c>
      <c r="H208">
        <v>13500</v>
      </c>
      <c r="I208" t="s">
        <v>15</v>
      </c>
    </row>
    <row r="209" spans="1:9">
      <c r="A209" s="80">
        <v>45292</v>
      </c>
      <c r="B209">
        <v>4491836</v>
      </c>
      <c r="C209" t="s">
        <v>1136</v>
      </c>
      <c r="D209" s="79">
        <v>44543.393877314818</v>
      </c>
      <c r="E209" s="80">
        <v>44875</v>
      </c>
      <c r="F209">
        <v>2021</v>
      </c>
      <c r="G209">
        <v>2022</v>
      </c>
      <c r="H209">
        <v>13500</v>
      </c>
      <c r="I209" t="s">
        <v>15</v>
      </c>
    </row>
    <row r="210" spans="1:9">
      <c r="A210" s="80">
        <v>45292</v>
      </c>
      <c r="B210">
        <v>4597553</v>
      </c>
      <c r="C210" t="s">
        <v>1658</v>
      </c>
      <c r="D210" s="79">
        <v>44692.566053240742</v>
      </c>
      <c r="E210" s="80">
        <v>45198</v>
      </c>
      <c r="F210">
        <v>2022</v>
      </c>
      <c r="G210">
        <v>2023</v>
      </c>
      <c r="H210">
        <v>11000</v>
      </c>
      <c r="I210" t="s">
        <v>10</v>
      </c>
    </row>
    <row r="211" spans="1:9">
      <c r="A211" s="80">
        <v>45292</v>
      </c>
      <c r="B211">
        <v>4244713</v>
      </c>
      <c r="C211" t="s">
        <v>1122</v>
      </c>
      <c r="D211" s="79">
        <v>44232.624710648146</v>
      </c>
      <c r="E211" s="80">
        <v>44372</v>
      </c>
      <c r="F211">
        <v>2020</v>
      </c>
      <c r="G211">
        <v>2021</v>
      </c>
      <c r="H211">
        <v>11000</v>
      </c>
      <c r="I211" t="s">
        <v>10</v>
      </c>
    </row>
    <row r="212" spans="1:9">
      <c r="A212" s="80">
        <v>45292</v>
      </c>
      <c r="B212">
        <v>4603733</v>
      </c>
      <c r="C212" t="s">
        <v>1140</v>
      </c>
      <c r="D212" s="79">
        <v>44692.665300925924</v>
      </c>
      <c r="E212" s="80">
        <v>44797</v>
      </c>
      <c r="F212">
        <v>2022</v>
      </c>
      <c r="G212">
        <v>2022</v>
      </c>
      <c r="H212">
        <v>11000</v>
      </c>
      <c r="I212" t="s">
        <v>10</v>
      </c>
    </row>
    <row r="213" spans="1:9">
      <c r="A213" s="80">
        <v>45292</v>
      </c>
      <c r="B213">
        <v>4406133</v>
      </c>
      <c r="C213" t="s">
        <v>1126</v>
      </c>
      <c r="D213" s="79">
        <v>44459.381516203706</v>
      </c>
      <c r="E213" s="80">
        <v>44824</v>
      </c>
      <c r="F213">
        <v>2021</v>
      </c>
      <c r="G213">
        <v>2022</v>
      </c>
      <c r="H213">
        <v>11500</v>
      </c>
      <c r="I213" t="s">
        <v>4</v>
      </c>
    </row>
    <row r="214" spans="1:9">
      <c r="A214" s="80">
        <v>45292</v>
      </c>
      <c r="B214">
        <v>4338674</v>
      </c>
      <c r="C214" t="s">
        <v>1118</v>
      </c>
      <c r="D214" s="79">
        <v>44344.519768518519</v>
      </c>
      <c r="E214" s="80">
        <v>44657</v>
      </c>
      <c r="F214">
        <v>2021</v>
      </c>
      <c r="G214">
        <v>2021</v>
      </c>
      <c r="H214">
        <v>11000</v>
      </c>
      <c r="I214" t="s">
        <v>10</v>
      </c>
    </row>
    <row r="215" spans="1:9">
      <c r="A215" s="80">
        <v>45292</v>
      </c>
      <c r="B215">
        <v>4922246</v>
      </c>
      <c r="C215" t="s">
        <v>1795</v>
      </c>
      <c r="D215" s="79">
        <v>45072.550324074073</v>
      </c>
      <c r="E215" s="80">
        <v>45233</v>
      </c>
      <c r="F215">
        <v>2023</v>
      </c>
      <c r="G215">
        <v>2023</v>
      </c>
      <c r="H215">
        <v>11000</v>
      </c>
      <c r="I215" t="s">
        <v>10</v>
      </c>
    </row>
    <row r="216" spans="1:9">
      <c r="A216" s="80">
        <v>45292</v>
      </c>
      <c r="B216">
        <v>4519350</v>
      </c>
      <c r="C216" t="s">
        <v>1134</v>
      </c>
      <c r="D216" s="79">
        <v>44582.579652777778</v>
      </c>
      <c r="E216" s="80">
        <v>45064</v>
      </c>
      <c r="F216">
        <v>2021</v>
      </c>
      <c r="G216">
        <v>2023</v>
      </c>
      <c r="H216">
        <v>11500</v>
      </c>
      <c r="I216" t="s">
        <v>4</v>
      </c>
    </row>
    <row r="217" spans="1:9">
      <c r="A217" s="80">
        <v>45292</v>
      </c>
      <c r="B217">
        <v>4532553</v>
      </c>
      <c r="C217" t="s">
        <v>1132</v>
      </c>
      <c r="D217" s="79">
        <v>44599.681921296295</v>
      </c>
      <c r="E217" s="80">
        <v>45034</v>
      </c>
      <c r="F217">
        <v>2021</v>
      </c>
      <c r="G217">
        <v>2022</v>
      </c>
      <c r="H217">
        <v>16500</v>
      </c>
      <c r="I217" t="s">
        <v>5</v>
      </c>
    </row>
    <row r="218" spans="1:9">
      <c r="A218" s="80">
        <v>45292</v>
      </c>
      <c r="B218">
        <v>4916852</v>
      </c>
      <c r="C218" t="s">
        <v>1146</v>
      </c>
      <c r="D218" s="79">
        <v>45064.646967592591</v>
      </c>
      <c r="E218" s="80">
        <v>45128</v>
      </c>
      <c r="F218">
        <v>2023</v>
      </c>
      <c r="G218">
        <v>2023</v>
      </c>
      <c r="H218">
        <v>11000</v>
      </c>
      <c r="I218" t="s">
        <v>10</v>
      </c>
    </row>
    <row r="219" spans="1:9">
      <c r="A219" s="80">
        <v>45292</v>
      </c>
      <c r="B219">
        <v>4413142</v>
      </c>
      <c r="C219" t="s">
        <v>1142</v>
      </c>
      <c r="D219" s="79">
        <v>44483.370092592595</v>
      </c>
      <c r="E219" s="80">
        <v>44523</v>
      </c>
      <c r="F219">
        <v>2021</v>
      </c>
      <c r="G219">
        <v>2021</v>
      </c>
      <c r="H219">
        <v>12000</v>
      </c>
      <c r="I219" t="s">
        <v>9</v>
      </c>
    </row>
    <row r="220" spans="1:9">
      <c r="A220" s="80">
        <v>45292</v>
      </c>
      <c r="B220">
        <v>4604927</v>
      </c>
      <c r="C220" t="s">
        <v>1120</v>
      </c>
      <c r="D220" s="79">
        <v>44761.596863425926</v>
      </c>
      <c r="E220" s="80">
        <v>45027</v>
      </c>
      <c r="F220">
        <v>2022</v>
      </c>
      <c r="G220">
        <v>2022</v>
      </c>
      <c r="H220">
        <v>11000</v>
      </c>
      <c r="I220" t="s">
        <v>10</v>
      </c>
    </row>
    <row r="221" spans="1:9">
      <c r="A221" s="80">
        <v>45292</v>
      </c>
      <c r="B221">
        <v>4345835</v>
      </c>
      <c r="C221" t="s">
        <v>1144</v>
      </c>
      <c r="D221" s="79">
        <v>44354.516168981485</v>
      </c>
      <c r="E221" s="80">
        <v>44596</v>
      </c>
      <c r="F221">
        <v>2021</v>
      </c>
      <c r="G221">
        <v>2021</v>
      </c>
      <c r="H221">
        <v>11000</v>
      </c>
      <c r="I221" t="s">
        <v>10</v>
      </c>
    </row>
    <row r="222" spans="1:9">
      <c r="A222" s="80">
        <v>45292</v>
      </c>
      <c r="B222">
        <v>4688285</v>
      </c>
      <c r="C222" t="s">
        <v>1124</v>
      </c>
      <c r="D222" s="79">
        <v>44816.553298611114</v>
      </c>
      <c r="E222" s="80">
        <v>44839</v>
      </c>
      <c r="F222">
        <v>2022</v>
      </c>
      <c r="G222">
        <v>2022</v>
      </c>
      <c r="H222">
        <v>11000</v>
      </c>
      <c r="I222" t="s">
        <v>10</v>
      </c>
    </row>
    <row r="223" spans="1:9">
      <c r="A223" s="80">
        <v>45292</v>
      </c>
      <c r="B223">
        <v>4698365</v>
      </c>
      <c r="C223" t="s">
        <v>1081</v>
      </c>
      <c r="D223" s="79">
        <v>44812.585497685184</v>
      </c>
      <c r="E223" s="80">
        <v>45089</v>
      </c>
      <c r="F223">
        <v>2022</v>
      </c>
      <c r="G223">
        <v>2023</v>
      </c>
      <c r="H223">
        <v>13500</v>
      </c>
      <c r="I223" t="s">
        <v>15</v>
      </c>
    </row>
    <row r="224" spans="1:9">
      <c r="A224" s="80">
        <v>45292</v>
      </c>
      <c r="B224">
        <v>4857439</v>
      </c>
      <c r="C224" t="s">
        <v>1059</v>
      </c>
      <c r="D224" s="79">
        <v>45007.534988425927</v>
      </c>
      <c r="E224" s="80">
        <v>45153</v>
      </c>
      <c r="F224">
        <v>2022</v>
      </c>
      <c r="G224">
        <v>2023</v>
      </c>
      <c r="H224">
        <v>11000</v>
      </c>
      <c r="I224" t="s">
        <v>10</v>
      </c>
    </row>
    <row r="225" spans="1:9">
      <c r="A225" s="80">
        <v>45292</v>
      </c>
      <c r="B225">
        <v>4858445</v>
      </c>
      <c r="C225" t="s">
        <v>1079</v>
      </c>
      <c r="D225" s="79">
        <v>45000.494629629633</v>
      </c>
      <c r="E225" s="80">
        <v>45175</v>
      </c>
      <c r="F225">
        <v>2022</v>
      </c>
      <c r="G225">
        <v>2023</v>
      </c>
      <c r="H225">
        <v>16500</v>
      </c>
      <c r="I225" t="s">
        <v>5</v>
      </c>
    </row>
    <row r="226" spans="1:9">
      <c r="A226" s="80">
        <v>45292</v>
      </c>
      <c r="B226">
        <v>4821596</v>
      </c>
      <c r="C226" t="s">
        <v>1073</v>
      </c>
      <c r="D226" s="79">
        <v>44965.430173611108</v>
      </c>
      <c r="E226" s="80">
        <v>45100</v>
      </c>
      <c r="F226">
        <v>2022</v>
      </c>
      <c r="G226">
        <v>2023</v>
      </c>
      <c r="H226">
        <v>11000</v>
      </c>
      <c r="I226" t="s">
        <v>10</v>
      </c>
    </row>
    <row r="227" spans="1:9">
      <c r="A227" s="80">
        <v>45292</v>
      </c>
      <c r="B227">
        <v>4799934</v>
      </c>
      <c r="C227" t="s">
        <v>1057</v>
      </c>
      <c r="D227" s="79">
        <v>44939.381840277776</v>
      </c>
      <c r="E227" s="80">
        <v>44981</v>
      </c>
      <c r="F227">
        <v>2022</v>
      </c>
      <c r="G227">
        <v>2022</v>
      </c>
      <c r="H227">
        <v>11000</v>
      </c>
      <c r="I227" t="s">
        <v>10</v>
      </c>
    </row>
    <row r="228" spans="1:9">
      <c r="A228" s="80">
        <v>45292</v>
      </c>
      <c r="B228">
        <v>4098147</v>
      </c>
      <c r="C228" t="s">
        <v>1664</v>
      </c>
      <c r="D228" s="79">
        <v>44032.526030092595</v>
      </c>
      <c r="E228" s="80">
        <v>44791</v>
      </c>
      <c r="F228">
        <v>2020</v>
      </c>
      <c r="G228">
        <v>2022</v>
      </c>
      <c r="H228">
        <v>13500</v>
      </c>
      <c r="I228" t="s">
        <v>15</v>
      </c>
    </row>
    <row r="229" spans="1:9">
      <c r="A229" s="80">
        <v>45292</v>
      </c>
      <c r="B229">
        <v>4711010</v>
      </c>
      <c r="C229" t="s">
        <v>1100</v>
      </c>
      <c r="D229" s="79">
        <v>44887.647314814814</v>
      </c>
      <c r="E229" s="80">
        <v>44908</v>
      </c>
      <c r="F229">
        <v>2022</v>
      </c>
      <c r="G229">
        <v>2022</v>
      </c>
      <c r="H229">
        <v>12500</v>
      </c>
      <c r="I229" t="s">
        <v>14</v>
      </c>
    </row>
    <row r="230" spans="1:9">
      <c r="A230" s="80">
        <v>45292</v>
      </c>
      <c r="B230">
        <v>5024634</v>
      </c>
      <c r="C230" t="s">
        <v>1660</v>
      </c>
      <c r="D230" s="79">
        <v>45175.387233796297</v>
      </c>
      <c r="E230" s="80">
        <v>45202</v>
      </c>
      <c r="F230">
        <v>2023</v>
      </c>
      <c r="G230">
        <v>2023</v>
      </c>
      <c r="H230">
        <v>11000</v>
      </c>
      <c r="I230" t="s">
        <v>10</v>
      </c>
    </row>
    <row r="231" spans="1:9">
      <c r="A231" s="80">
        <v>45292</v>
      </c>
      <c r="B231">
        <v>4933155</v>
      </c>
      <c r="C231" t="s">
        <v>1837</v>
      </c>
      <c r="D231" s="79">
        <v>45086.443923611114</v>
      </c>
      <c r="E231" s="80">
        <v>45260</v>
      </c>
      <c r="F231">
        <v>2023</v>
      </c>
      <c r="G231">
        <v>2023</v>
      </c>
      <c r="H231">
        <v>11000</v>
      </c>
      <c r="I231" t="s">
        <v>10</v>
      </c>
    </row>
    <row r="232" spans="1:9">
      <c r="A232" s="80">
        <v>45292</v>
      </c>
      <c r="B232">
        <v>4070358</v>
      </c>
      <c r="C232" t="s">
        <v>1838</v>
      </c>
      <c r="D232" s="79">
        <v>43986.420451388891</v>
      </c>
      <c r="E232" s="80">
        <v>44299</v>
      </c>
      <c r="F232">
        <v>2020</v>
      </c>
      <c r="G232">
        <v>2020</v>
      </c>
      <c r="H232">
        <v>11000</v>
      </c>
      <c r="I232" t="s">
        <v>10</v>
      </c>
    </row>
    <row r="233" spans="1:9">
      <c r="A233" s="80">
        <v>45292</v>
      </c>
      <c r="B233">
        <v>4111178</v>
      </c>
      <c r="C233" t="s">
        <v>1077</v>
      </c>
      <c r="D233" s="79">
        <v>44055.378541666665</v>
      </c>
      <c r="E233" s="80">
        <v>44372</v>
      </c>
      <c r="F233">
        <v>2020</v>
      </c>
      <c r="G233">
        <v>2021</v>
      </c>
      <c r="H233">
        <v>11000</v>
      </c>
      <c r="I233" t="s">
        <v>10</v>
      </c>
    </row>
    <row r="234" spans="1:9">
      <c r="A234" s="80">
        <v>45292</v>
      </c>
      <c r="B234">
        <v>4629132</v>
      </c>
      <c r="C234" t="s">
        <v>1102</v>
      </c>
      <c r="D234" s="79">
        <v>44761.381354166668</v>
      </c>
      <c r="E234" s="80">
        <v>45040</v>
      </c>
      <c r="F234">
        <v>2022</v>
      </c>
      <c r="G234">
        <v>2022</v>
      </c>
      <c r="H234">
        <v>11000</v>
      </c>
      <c r="I234" t="s">
        <v>10</v>
      </c>
    </row>
    <row r="235" spans="1:9">
      <c r="A235" s="80">
        <v>45292</v>
      </c>
      <c r="B235">
        <v>4556509</v>
      </c>
      <c r="C235" t="s">
        <v>1061</v>
      </c>
      <c r="D235" s="79">
        <v>44629.688784722224</v>
      </c>
      <c r="E235" s="80">
        <v>44644</v>
      </c>
      <c r="F235">
        <v>2021</v>
      </c>
      <c r="G235">
        <v>2021</v>
      </c>
      <c r="H235">
        <v>11000</v>
      </c>
      <c r="I235" t="s">
        <v>10</v>
      </c>
    </row>
    <row r="236" spans="1:9">
      <c r="A236" s="80">
        <v>45292</v>
      </c>
      <c r="B236">
        <v>4811614</v>
      </c>
      <c r="C236" t="s">
        <v>1839</v>
      </c>
      <c r="D236" s="79">
        <v>44951.43482638889</v>
      </c>
      <c r="E236" s="80">
        <v>45268</v>
      </c>
      <c r="F236">
        <v>2022</v>
      </c>
      <c r="G236">
        <v>2023</v>
      </c>
      <c r="H236">
        <v>13500</v>
      </c>
      <c r="I236" t="s">
        <v>15</v>
      </c>
    </row>
    <row r="237" spans="1:9">
      <c r="A237" s="80">
        <v>45292</v>
      </c>
      <c r="B237">
        <v>4276762</v>
      </c>
      <c r="C237" t="s">
        <v>1053</v>
      </c>
      <c r="D237" s="79">
        <v>44264.75277777778</v>
      </c>
      <c r="E237" s="80">
        <v>44333</v>
      </c>
      <c r="F237">
        <v>2020</v>
      </c>
      <c r="G237">
        <v>2021</v>
      </c>
      <c r="H237">
        <v>15500</v>
      </c>
      <c r="I237" t="s">
        <v>6</v>
      </c>
    </row>
    <row r="238" spans="1:9">
      <c r="A238" s="80">
        <v>45292</v>
      </c>
      <c r="B238">
        <v>4636302</v>
      </c>
      <c r="C238" t="s">
        <v>1088</v>
      </c>
      <c r="D238" s="79">
        <v>44783.447615740741</v>
      </c>
      <c r="E238" s="80">
        <v>44901</v>
      </c>
      <c r="F238">
        <v>2022</v>
      </c>
      <c r="G238">
        <v>2022</v>
      </c>
      <c r="H238">
        <v>11000</v>
      </c>
      <c r="I238" t="s">
        <v>10</v>
      </c>
    </row>
    <row r="239" spans="1:9">
      <c r="A239" s="80">
        <v>45292</v>
      </c>
      <c r="B239">
        <v>4843634</v>
      </c>
      <c r="C239" t="s">
        <v>1075</v>
      </c>
      <c r="D239" s="79">
        <v>44985.553773148145</v>
      </c>
      <c r="E239" s="80">
        <v>44994</v>
      </c>
      <c r="F239">
        <v>2022</v>
      </c>
      <c r="G239">
        <v>2022</v>
      </c>
      <c r="H239">
        <v>13500</v>
      </c>
      <c r="I239" t="s">
        <v>15</v>
      </c>
    </row>
    <row r="240" spans="1:9">
      <c r="A240" s="80">
        <v>45292</v>
      </c>
      <c r="B240">
        <v>4472146</v>
      </c>
      <c r="C240" t="s">
        <v>1662</v>
      </c>
      <c r="D240" s="79">
        <v>44517.489201388889</v>
      </c>
      <c r="E240" s="80">
        <v>45197</v>
      </c>
      <c r="F240">
        <v>2021</v>
      </c>
      <c r="G240">
        <v>2023</v>
      </c>
      <c r="H240">
        <v>12000</v>
      </c>
      <c r="I240" t="s">
        <v>9</v>
      </c>
    </row>
    <row r="241" spans="1:9">
      <c r="A241" s="80">
        <v>45292</v>
      </c>
      <c r="B241">
        <v>4556603</v>
      </c>
      <c r="C241" t="s">
        <v>1083</v>
      </c>
      <c r="D241" s="79">
        <v>44629.841006944444</v>
      </c>
      <c r="E241" s="80">
        <v>44764</v>
      </c>
      <c r="F241">
        <v>2021</v>
      </c>
      <c r="G241">
        <v>2022</v>
      </c>
      <c r="H241">
        <v>11000</v>
      </c>
      <c r="I241" t="s">
        <v>10</v>
      </c>
    </row>
    <row r="242" spans="1:9">
      <c r="A242" s="80">
        <v>45292</v>
      </c>
      <c r="B242">
        <v>4660460</v>
      </c>
      <c r="C242" t="s">
        <v>1087</v>
      </c>
      <c r="D242" s="79">
        <v>44769.51090277778</v>
      </c>
      <c r="E242" s="80">
        <v>45142</v>
      </c>
      <c r="F242">
        <v>2022</v>
      </c>
      <c r="G242">
        <v>2023</v>
      </c>
      <c r="H242">
        <v>14500</v>
      </c>
      <c r="I242" t="s">
        <v>18</v>
      </c>
    </row>
    <row r="243" spans="1:9">
      <c r="A243" s="80">
        <v>45292</v>
      </c>
      <c r="B243">
        <v>4440295</v>
      </c>
      <c r="C243" t="s">
        <v>1047</v>
      </c>
      <c r="D243" s="79">
        <v>44512.437407407408</v>
      </c>
      <c r="E243" s="80">
        <v>44722</v>
      </c>
      <c r="F243">
        <v>2021</v>
      </c>
      <c r="G243">
        <v>2022</v>
      </c>
      <c r="H243">
        <v>12500</v>
      </c>
      <c r="I243" t="s">
        <v>14</v>
      </c>
    </row>
    <row r="244" spans="1:9">
      <c r="A244" s="80">
        <v>45292</v>
      </c>
      <c r="B244">
        <v>4665827</v>
      </c>
      <c r="C244" t="s">
        <v>1045</v>
      </c>
      <c r="D244" s="79">
        <v>44770.498449074075</v>
      </c>
      <c r="E244" s="80">
        <v>44965</v>
      </c>
      <c r="F244">
        <v>2022</v>
      </c>
      <c r="G244">
        <v>2022</v>
      </c>
      <c r="H244">
        <v>11000</v>
      </c>
      <c r="I244" t="s">
        <v>10</v>
      </c>
    </row>
    <row r="245" spans="1:9">
      <c r="A245" s="80">
        <v>45292</v>
      </c>
      <c r="B245">
        <v>4486376</v>
      </c>
      <c r="C245" t="s">
        <v>1063</v>
      </c>
      <c r="D245" s="79">
        <v>44539.38790509259</v>
      </c>
      <c r="E245" s="80">
        <v>44607</v>
      </c>
      <c r="F245">
        <v>2021</v>
      </c>
      <c r="G245">
        <v>2021</v>
      </c>
      <c r="H245">
        <v>11000</v>
      </c>
      <c r="I245" t="s">
        <v>10</v>
      </c>
    </row>
    <row r="246" spans="1:9">
      <c r="A246" s="80">
        <v>45292</v>
      </c>
      <c r="B246">
        <v>4183934</v>
      </c>
      <c r="C246" t="s">
        <v>1098</v>
      </c>
      <c r="D246" s="79">
        <v>44202.611122685186</v>
      </c>
      <c r="E246" s="80">
        <v>44504</v>
      </c>
      <c r="F246">
        <v>2020</v>
      </c>
      <c r="G246">
        <v>2021</v>
      </c>
      <c r="H246">
        <v>11000</v>
      </c>
      <c r="I246" t="s">
        <v>10</v>
      </c>
    </row>
    <row r="247" spans="1:9">
      <c r="A247" s="80">
        <v>45292</v>
      </c>
      <c r="B247">
        <v>4507765</v>
      </c>
      <c r="C247" t="s">
        <v>1085</v>
      </c>
      <c r="D247" s="79">
        <v>44573.352118055554</v>
      </c>
      <c r="E247" s="80">
        <v>44959</v>
      </c>
      <c r="F247">
        <v>2021</v>
      </c>
      <c r="G247">
        <v>2022</v>
      </c>
      <c r="H247">
        <v>11000</v>
      </c>
      <c r="I247" t="s">
        <v>10</v>
      </c>
    </row>
    <row r="248" spans="1:9">
      <c r="A248" s="80">
        <v>45292</v>
      </c>
      <c r="B248">
        <v>4347250</v>
      </c>
      <c r="C248" t="s">
        <v>1092</v>
      </c>
      <c r="D248" s="79">
        <v>44369.522939814815</v>
      </c>
      <c r="E248" s="80">
        <v>44447</v>
      </c>
      <c r="F248">
        <v>2021</v>
      </c>
      <c r="G248">
        <v>2021</v>
      </c>
      <c r="H248">
        <v>11000</v>
      </c>
      <c r="I248" t="s">
        <v>10</v>
      </c>
    </row>
    <row r="249" spans="1:9">
      <c r="A249" s="80">
        <v>45292</v>
      </c>
      <c r="B249">
        <v>4376120</v>
      </c>
      <c r="C249" t="s">
        <v>1051</v>
      </c>
      <c r="D249" s="79">
        <v>44418.597615740742</v>
      </c>
      <c r="E249" s="80">
        <v>44972</v>
      </c>
      <c r="F249">
        <v>2021</v>
      </c>
      <c r="G249">
        <v>2022</v>
      </c>
      <c r="H249">
        <v>11000</v>
      </c>
      <c r="I249" t="s">
        <v>10</v>
      </c>
    </row>
    <row r="250" spans="1:9">
      <c r="A250" s="80">
        <v>45292</v>
      </c>
      <c r="B250">
        <v>4189733</v>
      </c>
      <c r="C250" t="s">
        <v>1096</v>
      </c>
      <c r="D250" s="79">
        <v>44154.537719907406</v>
      </c>
      <c r="E250" s="80">
        <v>44848</v>
      </c>
      <c r="F250">
        <v>2020</v>
      </c>
      <c r="G250">
        <v>2022</v>
      </c>
      <c r="H250">
        <v>13500</v>
      </c>
      <c r="I250" t="s">
        <v>15</v>
      </c>
    </row>
    <row r="251" spans="1:9">
      <c r="A251" s="80">
        <v>45292</v>
      </c>
      <c r="B251">
        <v>4525839</v>
      </c>
      <c r="C251" t="s">
        <v>1104</v>
      </c>
      <c r="D251" s="79">
        <v>44615.603460648148</v>
      </c>
      <c r="E251" s="80">
        <v>44741</v>
      </c>
      <c r="F251">
        <v>2021</v>
      </c>
      <c r="G251">
        <v>2022</v>
      </c>
      <c r="H251">
        <v>11000</v>
      </c>
      <c r="I251" t="s">
        <v>10</v>
      </c>
    </row>
    <row r="252" spans="1:9">
      <c r="A252" s="80">
        <v>45292</v>
      </c>
      <c r="B252">
        <v>4812255</v>
      </c>
      <c r="C252" t="s">
        <v>1071</v>
      </c>
      <c r="D252" s="79">
        <v>44951.616562499999</v>
      </c>
      <c r="E252" s="80">
        <v>45121</v>
      </c>
      <c r="F252">
        <v>2022</v>
      </c>
      <c r="G252">
        <v>2023</v>
      </c>
      <c r="H252">
        <v>18500</v>
      </c>
      <c r="I252" t="s">
        <v>13</v>
      </c>
    </row>
    <row r="253" spans="1:9">
      <c r="A253" s="80">
        <v>45292</v>
      </c>
      <c r="B253">
        <v>4711407</v>
      </c>
      <c r="C253" t="s">
        <v>977</v>
      </c>
      <c r="D253" s="79">
        <v>44827.447071759256</v>
      </c>
      <c r="E253" s="80">
        <v>45092</v>
      </c>
      <c r="F253">
        <v>2022</v>
      </c>
      <c r="G253">
        <v>2023</v>
      </c>
      <c r="H253">
        <v>11000</v>
      </c>
      <c r="I253" t="s">
        <v>10</v>
      </c>
    </row>
    <row r="254" spans="1:9">
      <c r="A254" s="80">
        <v>45292</v>
      </c>
      <c r="B254">
        <v>4377598</v>
      </c>
      <c r="C254" t="s">
        <v>1015</v>
      </c>
      <c r="D254" s="79">
        <v>44395.523310185185</v>
      </c>
      <c r="E254" s="80">
        <v>44431</v>
      </c>
      <c r="F254">
        <v>2021</v>
      </c>
      <c r="G254">
        <v>2021</v>
      </c>
      <c r="H254">
        <v>18500</v>
      </c>
      <c r="I254" t="s">
        <v>13</v>
      </c>
    </row>
    <row r="255" spans="1:9">
      <c r="A255" s="80">
        <v>45292</v>
      </c>
      <c r="B255">
        <v>3477671</v>
      </c>
      <c r="C255" t="s">
        <v>999</v>
      </c>
      <c r="D255" s="79">
        <v>43251.657233796293</v>
      </c>
      <c r="E255" s="80">
        <v>43482</v>
      </c>
      <c r="F255">
        <v>2018</v>
      </c>
      <c r="G255">
        <v>2018</v>
      </c>
      <c r="H255">
        <v>11000</v>
      </c>
      <c r="I255" t="s">
        <v>10</v>
      </c>
    </row>
    <row r="256" spans="1:9">
      <c r="A256" s="80">
        <v>45292</v>
      </c>
      <c r="B256">
        <v>4598654</v>
      </c>
      <c r="C256" t="s">
        <v>1031</v>
      </c>
      <c r="D256" s="79">
        <v>44687.66474537037</v>
      </c>
      <c r="E256" s="80">
        <v>44848</v>
      </c>
      <c r="F256">
        <v>2022</v>
      </c>
      <c r="G256">
        <v>2022</v>
      </c>
      <c r="H256">
        <v>11000</v>
      </c>
      <c r="I256" t="s">
        <v>10</v>
      </c>
    </row>
    <row r="257" spans="1:9">
      <c r="A257" s="80">
        <v>45292</v>
      </c>
      <c r="B257">
        <v>4134942</v>
      </c>
      <c r="C257" t="s">
        <v>1025</v>
      </c>
      <c r="D257" s="79">
        <v>44088.503854166665</v>
      </c>
      <c r="E257" s="80">
        <v>44095</v>
      </c>
      <c r="F257">
        <v>2020</v>
      </c>
      <c r="G257">
        <v>2020</v>
      </c>
      <c r="H257">
        <v>11000</v>
      </c>
      <c r="I257" t="s">
        <v>10</v>
      </c>
    </row>
    <row r="258" spans="1:9">
      <c r="A258" s="80">
        <v>45292</v>
      </c>
      <c r="B258">
        <v>4726621</v>
      </c>
      <c r="C258" t="s">
        <v>1007</v>
      </c>
      <c r="D258" s="79">
        <v>44847.584652777776</v>
      </c>
      <c r="E258" s="80">
        <v>44868</v>
      </c>
      <c r="F258">
        <v>2022</v>
      </c>
      <c r="G258">
        <v>2022</v>
      </c>
      <c r="H258">
        <v>14000</v>
      </c>
      <c r="I258" t="s">
        <v>12</v>
      </c>
    </row>
    <row r="259" spans="1:9">
      <c r="A259" s="80">
        <v>45292</v>
      </c>
      <c r="B259">
        <v>4742799</v>
      </c>
      <c r="C259" t="s">
        <v>1005</v>
      </c>
      <c r="D259" s="79">
        <v>44866.79215277778</v>
      </c>
      <c r="E259" s="80">
        <v>45028</v>
      </c>
      <c r="F259">
        <v>2022</v>
      </c>
      <c r="G259">
        <v>2022</v>
      </c>
      <c r="H259">
        <v>11000</v>
      </c>
      <c r="I259" t="s">
        <v>10</v>
      </c>
    </row>
    <row r="260" spans="1:9">
      <c r="A260" s="80">
        <v>45292</v>
      </c>
      <c r="B260">
        <v>4272140</v>
      </c>
      <c r="C260" t="s">
        <v>1019</v>
      </c>
      <c r="D260" s="79">
        <v>44260.436736111114</v>
      </c>
      <c r="E260" s="80">
        <v>44529</v>
      </c>
      <c r="F260">
        <v>2020</v>
      </c>
      <c r="G260">
        <v>2021</v>
      </c>
      <c r="H260">
        <v>11000</v>
      </c>
      <c r="I260" t="s">
        <v>10</v>
      </c>
    </row>
    <row r="261" spans="1:9">
      <c r="A261" s="80">
        <v>45292</v>
      </c>
      <c r="B261">
        <v>4915815</v>
      </c>
      <c r="C261" t="s">
        <v>1840</v>
      </c>
      <c r="D261" s="79">
        <v>45062.588182870371</v>
      </c>
      <c r="E261" s="80">
        <v>45261</v>
      </c>
      <c r="F261">
        <v>2023</v>
      </c>
      <c r="G261">
        <v>2023</v>
      </c>
      <c r="H261">
        <v>11000</v>
      </c>
      <c r="I261" t="s">
        <v>10</v>
      </c>
    </row>
    <row r="262" spans="1:9">
      <c r="A262" s="80">
        <v>45292</v>
      </c>
      <c r="B262">
        <v>4307135</v>
      </c>
      <c r="C262" t="s">
        <v>1017</v>
      </c>
      <c r="D262" s="79">
        <v>44302.61204861111</v>
      </c>
      <c r="E262" s="80">
        <v>45167</v>
      </c>
      <c r="F262">
        <v>2020</v>
      </c>
      <c r="G262">
        <v>2023</v>
      </c>
      <c r="H262">
        <v>12500</v>
      </c>
      <c r="I262" t="s">
        <v>14</v>
      </c>
    </row>
    <row r="263" spans="1:9">
      <c r="A263" s="80">
        <v>45292</v>
      </c>
      <c r="B263">
        <v>4755500</v>
      </c>
      <c r="C263" t="s">
        <v>1668</v>
      </c>
      <c r="D263" s="79">
        <v>44886.657696759263</v>
      </c>
      <c r="E263" s="80">
        <v>45183</v>
      </c>
      <c r="F263">
        <v>2022</v>
      </c>
      <c r="G263">
        <v>2023</v>
      </c>
      <c r="H263">
        <v>11000</v>
      </c>
      <c r="I263" t="s">
        <v>10</v>
      </c>
    </row>
    <row r="264" spans="1:9">
      <c r="A264" s="80">
        <v>45292</v>
      </c>
      <c r="B264">
        <v>4500466</v>
      </c>
      <c r="C264" t="s">
        <v>971</v>
      </c>
      <c r="D264" s="79">
        <v>44554.436678240738</v>
      </c>
      <c r="E264" s="80">
        <v>45075</v>
      </c>
      <c r="F264">
        <v>2021</v>
      </c>
      <c r="G264">
        <v>2023</v>
      </c>
      <c r="H264">
        <v>11000</v>
      </c>
      <c r="I264" t="s">
        <v>10</v>
      </c>
    </row>
    <row r="265" spans="1:9">
      <c r="A265" s="80">
        <v>45292</v>
      </c>
      <c r="B265">
        <v>4101928</v>
      </c>
      <c r="C265" t="s">
        <v>1043</v>
      </c>
      <c r="D265" s="79">
        <v>44036.796423611115</v>
      </c>
      <c r="E265" s="80">
        <v>44377</v>
      </c>
      <c r="F265">
        <v>2020</v>
      </c>
      <c r="G265">
        <v>2021</v>
      </c>
      <c r="H265">
        <v>11000</v>
      </c>
      <c r="I265" t="s">
        <v>10</v>
      </c>
    </row>
    <row r="266" spans="1:9">
      <c r="A266" s="80">
        <v>45292</v>
      </c>
      <c r="B266">
        <v>4952473</v>
      </c>
      <c r="C266" t="s">
        <v>1670</v>
      </c>
      <c r="D266" s="79">
        <v>45099.699050925927</v>
      </c>
      <c r="E266" s="80">
        <v>45197</v>
      </c>
      <c r="F266">
        <v>2023</v>
      </c>
      <c r="G266">
        <v>2023</v>
      </c>
      <c r="H266">
        <v>11000</v>
      </c>
      <c r="I266" t="s">
        <v>10</v>
      </c>
    </row>
    <row r="267" spans="1:9">
      <c r="A267" s="80">
        <v>45292</v>
      </c>
      <c r="B267">
        <v>5019035</v>
      </c>
      <c r="C267" t="s">
        <v>1874</v>
      </c>
      <c r="D267" s="79">
        <v>45175.646840277775</v>
      </c>
      <c r="E267" s="80">
        <v>45274</v>
      </c>
      <c r="F267">
        <v>2023</v>
      </c>
      <c r="G267">
        <v>2023</v>
      </c>
      <c r="H267">
        <v>11000</v>
      </c>
      <c r="I267" t="s">
        <v>10</v>
      </c>
    </row>
    <row r="268" spans="1:9">
      <c r="A268" s="80">
        <v>45292</v>
      </c>
      <c r="B268">
        <v>4139364</v>
      </c>
      <c r="C268" t="s">
        <v>997</v>
      </c>
      <c r="D268" s="79">
        <v>44092.558449074073</v>
      </c>
      <c r="E268" s="80">
        <v>44333</v>
      </c>
      <c r="F268">
        <v>2020</v>
      </c>
      <c r="G268">
        <v>2021</v>
      </c>
      <c r="H268">
        <v>18500</v>
      </c>
      <c r="I268" t="s">
        <v>13</v>
      </c>
    </row>
    <row r="269" spans="1:9">
      <c r="A269" s="80">
        <v>45292</v>
      </c>
      <c r="B269">
        <v>4579320</v>
      </c>
      <c r="C269" t="s">
        <v>1039</v>
      </c>
      <c r="D269" s="79">
        <v>44663.455358796295</v>
      </c>
      <c r="E269" s="80">
        <v>44883</v>
      </c>
      <c r="F269">
        <v>2021</v>
      </c>
      <c r="G269">
        <v>2022</v>
      </c>
      <c r="H269">
        <v>11000</v>
      </c>
      <c r="I269" t="s">
        <v>10</v>
      </c>
    </row>
    <row r="270" spans="1:9">
      <c r="A270" s="80">
        <v>45292</v>
      </c>
      <c r="B270">
        <v>4974495</v>
      </c>
      <c r="C270" t="s">
        <v>1001</v>
      </c>
      <c r="D270" s="79">
        <v>45121.586261574077</v>
      </c>
      <c r="E270" s="80">
        <v>45162</v>
      </c>
      <c r="F270">
        <v>2023</v>
      </c>
      <c r="G270">
        <v>2023</v>
      </c>
      <c r="H270">
        <v>11500</v>
      </c>
      <c r="I270" t="s">
        <v>4</v>
      </c>
    </row>
    <row r="271" spans="1:9">
      <c r="A271" s="80">
        <v>45292</v>
      </c>
      <c r="B271">
        <v>4451364</v>
      </c>
      <c r="C271" t="s">
        <v>1009</v>
      </c>
      <c r="D271" s="79">
        <v>44497.654918981483</v>
      </c>
      <c r="E271" s="80">
        <v>44890</v>
      </c>
      <c r="F271">
        <v>2021</v>
      </c>
      <c r="G271">
        <v>2022</v>
      </c>
      <c r="H271">
        <v>11000</v>
      </c>
      <c r="I271" t="s">
        <v>10</v>
      </c>
    </row>
    <row r="272" spans="1:9">
      <c r="A272" s="80">
        <v>45292</v>
      </c>
      <c r="B272">
        <v>4265785</v>
      </c>
      <c r="C272" t="s">
        <v>993</v>
      </c>
      <c r="D272" s="79">
        <v>44277.549108796295</v>
      </c>
      <c r="E272" s="80">
        <v>44508</v>
      </c>
      <c r="F272">
        <v>2020</v>
      </c>
      <c r="G272">
        <v>2021</v>
      </c>
      <c r="H272">
        <v>11000</v>
      </c>
      <c r="I272" t="s">
        <v>10</v>
      </c>
    </row>
    <row r="273" spans="1:9">
      <c r="A273" s="80">
        <v>45292</v>
      </c>
      <c r="B273">
        <v>4333511</v>
      </c>
      <c r="C273" t="s">
        <v>1013</v>
      </c>
      <c r="D273" s="79">
        <v>44368.390497685185</v>
      </c>
      <c r="E273" s="80">
        <v>45168</v>
      </c>
      <c r="F273">
        <v>2021</v>
      </c>
      <c r="G273">
        <v>2023</v>
      </c>
      <c r="H273">
        <v>13500</v>
      </c>
      <c r="I273" t="s">
        <v>15</v>
      </c>
    </row>
    <row r="274" spans="1:9">
      <c r="A274" s="80">
        <v>45292</v>
      </c>
      <c r="B274">
        <v>4403692</v>
      </c>
      <c r="C274" t="s">
        <v>1011</v>
      </c>
      <c r="D274" s="79">
        <v>44428.721296296295</v>
      </c>
      <c r="E274" s="80">
        <v>44722</v>
      </c>
      <c r="F274">
        <v>2021</v>
      </c>
      <c r="G274">
        <v>2022</v>
      </c>
      <c r="H274">
        <v>12500</v>
      </c>
      <c r="I274" t="s">
        <v>14</v>
      </c>
    </row>
    <row r="275" spans="1:9">
      <c r="A275" s="80">
        <v>45292</v>
      </c>
      <c r="B275">
        <v>4757741</v>
      </c>
      <c r="C275" t="s">
        <v>1037</v>
      </c>
      <c r="D275" s="79">
        <v>44901.558587962965</v>
      </c>
      <c r="E275" s="80">
        <v>45030</v>
      </c>
      <c r="F275">
        <v>2022</v>
      </c>
      <c r="G275">
        <v>2022</v>
      </c>
      <c r="H275">
        <v>11000</v>
      </c>
      <c r="I275" t="s">
        <v>10</v>
      </c>
    </row>
    <row r="276" spans="1:9">
      <c r="A276" s="80">
        <v>45292</v>
      </c>
      <c r="B276">
        <v>4233619</v>
      </c>
      <c r="C276" t="s">
        <v>1021</v>
      </c>
      <c r="D276" s="79">
        <v>44245.388136574074</v>
      </c>
      <c r="E276" s="80">
        <v>44333</v>
      </c>
      <c r="F276">
        <v>2020</v>
      </c>
      <c r="G276">
        <v>2021</v>
      </c>
      <c r="H276">
        <v>11000</v>
      </c>
      <c r="I276" t="s">
        <v>10</v>
      </c>
    </row>
    <row r="277" spans="1:9">
      <c r="A277" s="80">
        <v>45292</v>
      </c>
      <c r="B277">
        <v>4617765</v>
      </c>
      <c r="C277" t="s">
        <v>989</v>
      </c>
      <c r="D277" s="79">
        <v>44711.447222222225</v>
      </c>
      <c r="E277" s="80">
        <v>45085</v>
      </c>
      <c r="F277">
        <v>2022</v>
      </c>
      <c r="G277">
        <v>2023</v>
      </c>
      <c r="H277">
        <v>12000</v>
      </c>
      <c r="I277" t="s">
        <v>9</v>
      </c>
    </row>
    <row r="278" spans="1:9">
      <c r="A278" s="80">
        <v>45292</v>
      </c>
      <c r="B278">
        <v>4450087</v>
      </c>
      <c r="C278" t="s">
        <v>973</v>
      </c>
      <c r="D278" s="79">
        <v>44518.455972222226</v>
      </c>
      <c r="E278" s="80">
        <v>44840</v>
      </c>
      <c r="F278">
        <v>2021</v>
      </c>
      <c r="G278">
        <v>2022</v>
      </c>
      <c r="H278">
        <v>18500</v>
      </c>
      <c r="I278" t="s">
        <v>13</v>
      </c>
    </row>
    <row r="279" spans="1:9">
      <c r="A279" s="80">
        <v>45292</v>
      </c>
      <c r="B279">
        <v>4795940</v>
      </c>
      <c r="C279" t="s">
        <v>983</v>
      </c>
      <c r="D279" s="79">
        <v>44935.684050925927</v>
      </c>
      <c r="E279" s="80">
        <v>44957</v>
      </c>
      <c r="F279">
        <v>2022</v>
      </c>
      <c r="G279">
        <v>2022</v>
      </c>
      <c r="H279">
        <v>11500</v>
      </c>
      <c r="I279" t="s">
        <v>4</v>
      </c>
    </row>
    <row r="280" spans="1:9">
      <c r="A280" s="80">
        <v>45292</v>
      </c>
      <c r="B280">
        <v>4830097</v>
      </c>
      <c r="C280" t="s">
        <v>1003</v>
      </c>
      <c r="D280" s="79">
        <v>44970.647858796299</v>
      </c>
      <c r="E280" s="80">
        <v>45142</v>
      </c>
      <c r="F280">
        <v>2022</v>
      </c>
      <c r="G280">
        <v>2023</v>
      </c>
      <c r="H280">
        <v>11500</v>
      </c>
      <c r="I280" t="s">
        <v>4</v>
      </c>
    </row>
    <row r="281" spans="1:9">
      <c r="A281" s="80">
        <v>45292</v>
      </c>
      <c r="B281">
        <v>4637553</v>
      </c>
      <c r="C281" t="s">
        <v>987</v>
      </c>
      <c r="D281" s="79">
        <v>44736.500983796293</v>
      </c>
      <c r="E281" s="80">
        <v>44818</v>
      </c>
      <c r="F281">
        <v>2022</v>
      </c>
      <c r="G281">
        <v>2022</v>
      </c>
      <c r="H281">
        <v>11000</v>
      </c>
      <c r="I281" t="s">
        <v>10</v>
      </c>
    </row>
    <row r="282" spans="1:9">
      <c r="A282" s="80">
        <v>45292</v>
      </c>
      <c r="B282">
        <v>4628221</v>
      </c>
      <c r="C282" t="s">
        <v>1029</v>
      </c>
      <c r="D282" s="79">
        <v>44722.555902777778</v>
      </c>
      <c r="E282" s="80">
        <v>44939</v>
      </c>
      <c r="F282">
        <v>2022</v>
      </c>
      <c r="G282">
        <v>2022</v>
      </c>
      <c r="H282">
        <v>11000</v>
      </c>
      <c r="I282" t="s">
        <v>10</v>
      </c>
    </row>
    <row r="283" spans="1:9">
      <c r="A283" s="80">
        <v>45292</v>
      </c>
      <c r="B283">
        <v>4511791</v>
      </c>
      <c r="C283" t="s">
        <v>1672</v>
      </c>
      <c r="D283" s="79">
        <v>44573.683668981481</v>
      </c>
      <c r="E283" s="80">
        <v>45202</v>
      </c>
      <c r="F283">
        <v>2021</v>
      </c>
      <c r="G283">
        <v>2023</v>
      </c>
      <c r="H283">
        <v>12000</v>
      </c>
      <c r="I283" t="s">
        <v>9</v>
      </c>
    </row>
    <row r="284" spans="1:9">
      <c r="A284" s="80">
        <v>45292</v>
      </c>
      <c r="B284">
        <v>4810584</v>
      </c>
      <c r="C284" t="s">
        <v>943</v>
      </c>
      <c r="D284" s="79">
        <v>44950.502013888887</v>
      </c>
      <c r="E284" s="80">
        <v>44963</v>
      </c>
      <c r="F284">
        <v>2022</v>
      </c>
      <c r="G284">
        <v>2022</v>
      </c>
      <c r="H284">
        <v>11000</v>
      </c>
      <c r="I284" t="s">
        <v>10</v>
      </c>
    </row>
    <row r="285" spans="1:9">
      <c r="A285" s="80">
        <v>45292</v>
      </c>
      <c r="B285">
        <v>4311398</v>
      </c>
      <c r="C285" t="s">
        <v>937</v>
      </c>
      <c r="D285" s="79">
        <v>44316.614976851852</v>
      </c>
      <c r="E285" s="80">
        <v>45135</v>
      </c>
      <c r="F285">
        <v>2020</v>
      </c>
      <c r="G285">
        <v>2023</v>
      </c>
      <c r="H285">
        <v>11000</v>
      </c>
      <c r="I285" t="s">
        <v>10</v>
      </c>
    </row>
    <row r="286" spans="1:9">
      <c r="A286" s="80">
        <v>45292</v>
      </c>
      <c r="B286">
        <v>4827870</v>
      </c>
      <c r="C286" t="s">
        <v>1842</v>
      </c>
      <c r="D286" s="79">
        <v>44967.451354166667</v>
      </c>
      <c r="E286" s="80">
        <v>45260</v>
      </c>
      <c r="F286">
        <v>2022</v>
      </c>
      <c r="G286">
        <v>2023</v>
      </c>
      <c r="H286">
        <v>11000</v>
      </c>
      <c r="I286" t="s">
        <v>10</v>
      </c>
    </row>
    <row r="287" spans="1:9">
      <c r="A287" s="80">
        <v>45292</v>
      </c>
      <c r="B287">
        <v>4802262</v>
      </c>
      <c r="C287" t="s">
        <v>1674</v>
      </c>
      <c r="D287" s="79">
        <v>44942.531122685185</v>
      </c>
      <c r="E287" s="80">
        <v>45204</v>
      </c>
      <c r="F287">
        <v>2022</v>
      </c>
      <c r="G287">
        <v>2023</v>
      </c>
      <c r="H287">
        <v>13500</v>
      </c>
      <c r="I287" t="s">
        <v>15</v>
      </c>
    </row>
    <row r="288" spans="1:9">
      <c r="A288" s="80">
        <v>45292</v>
      </c>
      <c r="B288">
        <v>4874908</v>
      </c>
      <c r="C288" t="s">
        <v>1798</v>
      </c>
      <c r="D288" s="79">
        <v>45016.58625</v>
      </c>
      <c r="E288" s="80">
        <v>45225</v>
      </c>
      <c r="F288">
        <v>2022</v>
      </c>
      <c r="G288">
        <v>2023</v>
      </c>
      <c r="H288">
        <v>11000</v>
      </c>
      <c r="I288" t="s">
        <v>10</v>
      </c>
    </row>
    <row r="289" spans="1:9">
      <c r="A289" s="80">
        <v>45292</v>
      </c>
      <c r="B289">
        <v>4600230</v>
      </c>
      <c r="C289" t="s">
        <v>965</v>
      </c>
      <c r="D289" s="79">
        <v>44697.603819444441</v>
      </c>
      <c r="E289" s="80">
        <v>44848</v>
      </c>
      <c r="F289">
        <v>2022</v>
      </c>
      <c r="G289">
        <v>2022</v>
      </c>
      <c r="H289">
        <v>11000</v>
      </c>
      <c r="I289" t="s">
        <v>10</v>
      </c>
    </row>
    <row r="290" spans="1:9">
      <c r="A290" s="80">
        <v>45292</v>
      </c>
      <c r="B290">
        <v>4485367</v>
      </c>
      <c r="C290" t="s">
        <v>925</v>
      </c>
      <c r="D290" s="79">
        <v>44551.335034722222</v>
      </c>
      <c r="E290" s="80">
        <v>44841</v>
      </c>
      <c r="F290">
        <v>2021</v>
      </c>
      <c r="G290">
        <v>2022</v>
      </c>
      <c r="H290">
        <v>11000</v>
      </c>
      <c r="I290" t="s">
        <v>10</v>
      </c>
    </row>
    <row r="291" spans="1:9">
      <c r="A291" s="80">
        <v>45292</v>
      </c>
      <c r="B291">
        <v>4382209</v>
      </c>
      <c r="C291" t="s">
        <v>941</v>
      </c>
      <c r="D291" s="79">
        <v>44400.502395833333</v>
      </c>
      <c r="E291" s="80">
        <v>44624</v>
      </c>
      <c r="F291">
        <v>2021</v>
      </c>
      <c r="G291">
        <v>2021</v>
      </c>
      <c r="H291">
        <v>11500</v>
      </c>
      <c r="I291" t="s">
        <v>4</v>
      </c>
    </row>
    <row r="292" spans="1:9">
      <c r="A292" s="80">
        <v>45292</v>
      </c>
      <c r="B292">
        <v>4416506</v>
      </c>
      <c r="C292" t="s">
        <v>945</v>
      </c>
      <c r="D292" s="79">
        <v>44447.483124999999</v>
      </c>
      <c r="E292" s="80">
        <v>44944</v>
      </c>
      <c r="F292">
        <v>2021</v>
      </c>
      <c r="G292">
        <v>2022</v>
      </c>
      <c r="H292">
        <v>11000</v>
      </c>
      <c r="I292" t="s">
        <v>10</v>
      </c>
    </row>
    <row r="293" spans="1:9">
      <c r="A293" s="80">
        <v>45292</v>
      </c>
      <c r="B293">
        <v>4422932</v>
      </c>
      <c r="C293" t="s">
        <v>935</v>
      </c>
      <c r="D293" s="79">
        <v>44462.605624999997</v>
      </c>
      <c r="E293" s="80">
        <v>45047</v>
      </c>
      <c r="F293">
        <v>2021</v>
      </c>
      <c r="G293">
        <v>2023</v>
      </c>
      <c r="H293">
        <v>12500</v>
      </c>
      <c r="I293" t="s">
        <v>14</v>
      </c>
    </row>
    <row r="294" spans="1:9">
      <c r="A294" s="80">
        <v>45292</v>
      </c>
      <c r="B294">
        <v>4661377</v>
      </c>
      <c r="C294" t="s">
        <v>957</v>
      </c>
      <c r="D294" s="79">
        <v>44770.500902777778</v>
      </c>
      <c r="E294" s="80">
        <v>45069</v>
      </c>
      <c r="F294">
        <v>2022</v>
      </c>
      <c r="G294">
        <v>2023</v>
      </c>
      <c r="H294">
        <v>11000</v>
      </c>
      <c r="I294" t="s">
        <v>10</v>
      </c>
    </row>
    <row r="295" spans="1:9">
      <c r="A295" s="80">
        <v>45292</v>
      </c>
      <c r="B295">
        <v>4627574</v>
      </c>
      <c r="C295" t="s">
        <v>959</v>
      </c>
      <c r="D295" s="79">
        <v>44721.682615740741</v>
      </c>
      <c r="E295" s="80">
        <v>45120</v>
      </c>
      <c r="F295">
        <v>2022</v>
      </c>
      <c r="G295">
        <v>2023</v>
      </c>
      <c r="H295">
        <v>12500</v>
      </c>
      <c r="I295" t="s">
        <v>14</v>
      </c>
    </row>
    <row r="296" spans="1:9">
      <c r="A296" s="80">
        <v>45292</v>
      </c>
      <c r="B296">
        <v>4286686</v>
      </c>
      <c r="C296" t="s">
        <v>953</v>
      </c>
      <c r="D296" s="79">
        <v>44299.549861111111</v>
      </c>
      <c r="E296" s="80">
        <v>44959</v>
      </c>
      <c r="F296">
        <v>2020</v>
      </c>
      <c r="G296">
        <v>2022</v>
      </c>
      <c r="H296">
        <v>13000</v>
      </c>
      <c r="I296" t="s">
        <v>2</v>
      </c>
    </row>
    <row r="297" spans="1:9">
      <c r="A297" s="80">
        <v>45292</v>
      </c>
      <c r="B297">
        <v>4385323</v>
      </c>
      <c r="C297" t="s">
        <v>949</v>
      </c>
      <c r="D297" s="79">
        <v>44411.49459490741</v>
      </c>
      <c r="E297" s="80">
        <v>44474</v>
      </c>
      <c r="F297">
        <v>2021</v>
      </c>
      <c r="G297">
        <v>2021</v>
      </c>
      <c r="H297">
        <v>11000</v>
      </c>
      <c r="I297" t="s">
        <v>10</v>
      </c>
    </row>
    <row r="298" spans="1:9">
      <c r="A298" s="80">
        <v>45292</v>
      </c>
      <c r="B298">
        <v>4720103</v>
      </c>
      <c r="C298" t="s">
        <v>1799</v>
      </c>
      <c r="D298" s="79">
        <v>44842.845416666663</v>
      </c>
      <c r="E298" s="80">
        <v>45223</v>
      </c>
      <c r="F298">
        <v>2022</v>
      </c>
      <c r="G298">
        <v>2023</v>
      </c>
      <c r="H298">
        <v>12000</v>
      </c>
      <c r="I298" t="s">
        <v>9</v>
      </c>
    </row>
    <row r="299" spans="1:9">
      <c r="A299" s="80">
        <v>45292</v>
      </c>
      <c r="B299">
        <v>4315358</v>
      </c>
      <c r="C299" t="s">
        <v>951</v>
      </c>
      <c r="D299" s="79">
        <v>44315.570300925923</v>
      </c>
      <c r="E299" s="80">
        <v>44813</v>
      </c>
      <c r="F299">
        <v>2020</v>
      </c>
      <c r="G299">
        <v>2022</v>
      </c>
      <c r="H299">
        <v>11000</v>
      </c>
      <c r="I299" t="s">
        <v>10</v>
      </c>
    </row>
    <row r="300" spans="1:9">
      <c r="A300" s="80">
        <v>45292</v>
      </c>
      <c r="B300">
        <v>4550026</v>
      </c>
      <c r="C300" t="s">
        <v>933</v>
      </c>
      <c r="D300" s="79">
        <v>44622.407916666663</v>
      </c>
      <c r="E300" s="80">
        <v>44754</v>
      </c>
      <c r="F300">
        <v>2021</v>
      </c>
      <c r="G300">
        <v>2022</v>
      </c>
      <c r="H300">
        <v>11000</v>
      </c>
      <c r="I300" t="s">
        <v>10</v>
      </c>
    </row>
    <row r="301" spans="1:9">
      <c r="A301" s="80">
        <v>45292</v>
      </c>
      <c r="B301">
        <v>4882413</v>
      </c>
      <c r="C301" t="s">
        <v>1841</v>
      </c>
      <c r="D301" s="79">
        <v>45027.565393518518</v>
      </c>
      <c r="E301" s="80">
        <v>45271</v>
      </c>
      <c r="F301">
        <v>2022</v>
      </c>
      <c r="G301">
        <v>2023</v>
      </c>
      <c r="H301">
        <v>12000</v>
      </c>
      <c r="I301" t="s">
        <v>9</v>
      </c>
    </row>
    <row r="302" spans="1:9">
      <c r="A302" s="80">
        <v>45292</v>
      </c>
      <c r="B302">
        <v>4506923</v>
      </c>
      <c r="C302" t="s">
        <v>967</v>
      </c>
      <c r="D302" s="79">
        <v>44579.635046296295</v>
      </c>
      <c r="E302" s="80">
        <v>45125</v>
      </c>
      <c r="F302">
        <v>2021</v>
      </c>
      <c r="G302">
        <v>2023</v>
      </c>
      <c r="H302">
        <v>11000</v>
      </c>
      <c r="I302" t="s">
        <v>10</v>
      </c>
    </row>
    <row r="303" spans="1:9">
      <c r="A303" s="80">
        <v>45292</v>
      </c>
      <c r="B303">
        <v>4656667</v>
      </c>
      <c r="C303" t="s">
        <v>1375</v>
      </c>
      <c r="D303" s="79">
        <v>44761.618090277778</v>
      </c>
      <c r="E303" s="80">
        <v>44972</v>
      </c>
      <c r="F303">
        <v>2022</v>
      </c>
      <c r="G303">
        <v>2022</v>
      </c>
      <c r="H303">
        <v>11000</v>
      </c>
      <c r="I303" t="s">
        <v>10</v>
      </c>
    </row>
    <row r="304" spans="1:9">
      <c r="A304" s="80">
        <v>45292</v>
      </c>
      <c r="B304">
        <v>4710958</v>
      </c>
      <c r="C304" t="s">
        <v>1359</v>
      </c>
      <c r="D304" s="79">
        <v>44865.614201388889</v>
      </c>
      <c r="E304" s="80">
        <v>45148</v>
      </c>
      <c r="F304">
        <v>2022</v>
      </c>
      <c r="G304">
        <v>2023</v>
      </c>
      <c r="H304">
        <v>14500</v>
      </c>
      <c r="I304" t="s">
        <v>18</v>
      </c>
    </row>
    <row r="305" spans="1:9">
      <c r="A305" s="80">
        <v>45292</v>
      </c>
      <c r="B305">
        <v>4263210</v>
      </c>
      <c r="C305" t="s">
        <v>1343</v>
      </c>
      <c r="D305" s="79">
        <v>44271.429513888892</v>
      </c>
      <c r="E305" s="80">
        <v>44522</v>
      </c>
      <c r="F305">
        <v>2020</v>
      </c>
      <c r="G305">
        <v>2021</v>
      </c>
      <c r="H305">
        <v>11000</v>
      </c>
      <c r="I305" t="s">
        <v>10</v>
      </c>
    </row>
    <row r="306" spans="1:9">
      <c r="A306" s="80">
        <v>45292</v>
      </c>
      <c r="B306">
        <v>4097050</v>
      </c>
      <c r="C306" t="s">
        <v>1379</v>
      </c>
      <c r="D306" s="79">
        <v>44029.596435185187</v>
      </c>
      <c r="E306" s="80">
        <v>44510</v>
      </c>
      <c r="F306">
        <v>2020</v>
      </c>
      <c r="G306">
        <v>2021</v>
      </c>
      <c r="H306">
        <v>12000</v>
      </c>
      <c r="I306" t="s">
        <v>9</v>
      </c>
    </row>
    <row r="307" spans="1:9">
      <c r="A307" s="80">
        <v>45292</v>
      </c>
      <c r="B307">
        <v>4474000</v>
      </c>
      <c r="C307" t="s">
        <v>1347</v>
      </c>
      <c r="D307" s="79">
        <v>44523.409988425927</v>
      </c>
      <c r="E307" s="80">
        <v>44820</v>
      </c>
      <c r="F307">
        <v>2021</v>
      </c>
      <c r="G307">
        <v>2022</v>
      </c>
      <c r="H307">
        <v>11000</v>
      </c>
      <c r="I307" t="s">
        <v>10</v>
      </c>
    </row>
    <row r="308" spans="1:9">
      <c r="A308" s="80">
        <v>45292</v>
      </c>
      <c r="B308">
        <v>4768594</v>
      </c>
      <c r="C308" t="s">
        <v>1357</v>
      </c>
      <c r="D308" s="79">
        <v>44897.547754629632</v>
      </c>
      <c r="E308" s="80">
        <v>45126</v>
      </c>
      <c r="F308">
        <v>2022</v>
      </c>
      <c r="G308">
        <v>2023</v>
      </c>
      <c r="H308">
        <v>18500</v>
      </c>
      <c r="I308" t="s">
        <v>13</v>
      </c>
    </row>
    <row r="309" spans="1:9">
      <c r="A309" s="80">
        <v>45292</v>
      </c>
      <c r="B309">
        <v>3802348</v>
      </c>
      <c r="C309" t="s">
        <v>1642</v>
      </c>
      <c r="D309" s="79">
        <v>43633.437442129631</v>
      </c>
      <c r="E309" s="80">
        <v>44174</v>
      </c>
      <c r="F309">
        <v>2019</v>
      </c>
      <c r="G309">
        <v>2020</v>
      </c>
      <c r="H309">
        <v>11000</v>
      </c>
      <c r="I309" t="s">
        <v>10</v>
      </c>
    </row>
    <row r="310" spans="1:9">
      <c r="A310" s="80">
        <v>45292</v>
      </c>
      <c r="B310">
        <v>4322310</v>
      </c>
      <c r="C310" t="s">
        <v>1381</v>
      </c>
      <c r="D310" s="79">
        <v>44322.654270833336</v>
      </c>
      <c r="E310" s="80">
        <v>44713</v>
      </c>
      <c r="F310">
        <v>2021</v>
      </c>
      <c r="G310">
        <v>2022</v>
      </c>
      <c r="H310">
        <v>11000</v>
      </c>
      <c r="I310" t="s">
        <v>10</v>
      </c>
    </row>
    <row r="311" spans="1:9">
      <c r="A311" s="80">
        <v>45292</v>
      </c>
      <c r="B311">
        <v>4235151</v>
      </c>
      <c r="C311" t="s">
        <v>1345</v>
      </c>
      <c r="D311" s="79">
        <v>44327.821006944447</v>
      </c>
      <c r="E311" s="80">
        <v>45034</v>
      </c>
      <c r="F311">
        <v>2021</v>
      </c>
      <c r="G311">
        <v>2022</v>
      </c>
      <c r="H311">
        <v>12000</v>
      </c>
      <c r="I311" t="s">
        <v>9</v>
      </c>
    </row>
    <row r="312" spans="1:9">
      <c r="A312" s="80">
        <v>45292</v>
      </c>
      <c r="B312">
        <v>4348900</v>
      </c>
      <c r="C312" t="s">
        <v>1369</v>
      </c>
      <c r="D312" s="79">
        <v>44383.546770833331</v>
      </c>
      <c r="E312" s="80">
        <v>44390</v>
      </c>
      <c r="F312">
        <v>2021</v>
      </c>
      <c r="G312">
        <v>2021</v>
      </c>
      <c r="H312">
        <v>15500</v>
      </c>
      <c r="I312" t="s">
        <v>6</v>
      </c>
    </row>
    <row r="313" spans="1:9">
      <c r="A313" s="80">
        <v>45292</v>
      </c>
      <c r="B313">
        <v>4492115</v>
      </c>
      <c r="C313" t="s">
        <v>1638</v>
      </c>
      <c r="D313" s="79">
        <v>44543.489270833335</v>
      </c>
      <c r="E313" s="80">
        <v>45209</v>
      </c>
      <c r="F313">
        <v>2021</v>
      </c>
      <c r="G313">
        <v>2023</v>
      </c>
      <c r="H313">
        <v>16000</v>
      </c>
      <c r="I313" t="s">
        <v>16</v>
      </c>
    </row>
    <row r="314" spans="1:9">
      <c r="A314" s="80">
        <v>45292</v>
      </c>
      <c r="B314">
        <v>4173625</v>
      </c>
      <c r="C314" t="s">
        <v>1363</v>
      </c>
      <c r="D314" s="79">
        <v>44134.611643518518</v>
      </c>
      <c r="E314" s="80">
        <v>44959</v>
      </c>
      <c r="F314">
        <v>2020</v>
      </c>
      <c r="G314">
        <v>2022</v>
      </c>
      <c r="H314">
        <v>18500</v>
      </c>
      <c r="I314" t="s">
        <v>13</v>
      </c>
    </row>
    <row r="315" spans="1:9">
      <c r="A315" s="80">
        <v>45292</v>
      </c>
      <c r="B315">
        <v>4792892</v>
      </c>
      <c r="C315" t="s">
        <v>1355</v>
      </c>
      <c r="D315" s="79">
        <v>44931.64434027778</v>
      </c>
      <c r="E315" s="80">
        <v>44957</v>
      </c>
      <c r="F315">
        <v>2022</v>
      </c>
      <c r="G315">
        <v>2022</v>
      </c>
      <c r="H315">
        <v>11000</v>
      </c>
      <c r="I315" t="s">
        <v>10</v>
      </c>
    </row>
    <row r="316" spans="1:9">
      <c r="A316" s="80">
        <v>45292</v>
      </c>
      <c r="B316">
        <v>4399193</v>
      </c>
      <c r="C316" t="s">
        <v>1367</v>
      </c>
      <c r="D316" s="79">
        <v>44452.500810185185</v>
      </c>
      <c r="E316" s="80">
        <v>44650</v>
      </c>
      <c r="F316">
        <v>2021</v>
      </c>
      <c r="G316">
        <v>2021</v>
      </c>
      <c r="H316">
        <v>11500</v>
      </c>
      <c r="I316" t="s">
        <v>4</v>
      </c>
    </row>
    <row r="317" spans="1:9">
      <c r="A317" s="80">
        <v>45292</v>
      </c>
      <c r="B317">
        <v>4598514</v>
      </c>
      <c r="C317" t="s">
        <v>1341</v>
      </c>
      <c r="D317" s="79">
        <v>44685.406875000001</v>
      </c>
      <c r="E317" s="80">
        <v>45070</v>
      </c>
      <c r="F317">
        <v>2022</v>
      </c>
      <c r="G317">
        <v>2023</v>
      </c>
      <c r="H317">
        <v>12500</v>
      </c>
      <c r="I317" t="s">
        <v>14</v>
      </c>
    </row>
    <row r="318" spans="1:9">
      <c r="A318" s="80">
        <v>45292</v>
      </c>
      <c r="B318">
        <v>3919431</v>
      </c>
      <c r="C318" t="s">
        <v>1353</v>
      </c>
      <c r="D318" s="79">
        <v>43770.451377314814</v>
      </c>
      <c r="E318" s="80">
        <v>44126</v>
      </c>
      <c r="F318">
        <v>2019</v>
      </c>
      <c r="G318">
        <v>2020</v>
      </c>
      <c r="H318">
        <v>11000</v>
      </c>
      <c r="I318" t="s">
        <v>10</v>
      </c>
    </row>
    <row r="319" spans="1:9">
      <c r="A319" s="80">
        <v>45292</v>
      </c>
      <c r="B319">
        <v>4707118</v>
      </c>
      <c r="C319" t="s">
        <v>1339</v>
      </c>
      <c r="D319" s="79">
        <v>44823.480185185188</v>
      </c>
      <c r="E319" s="80">
        <v>44873</v>
      </c>
      <c r="F319">
        <v>2022</v>
      </c>
      <c r="G319">
        <v>2022</v>
      </c>
      <c r="H319">
        <v>11000</v>
      </c>
      <c r="I319" t="s">
        <v>10</v>
      </c>
    </row>
    <row r="320" spans="1:9">
      <c r="A320" s="80">
        <v>45292</v>
      </c>
      <c r="B320">
        <v>4820096</v>
      </c>
      <c r="C320" t="s">
        <v>1640</v>
      </c>
      <c r="D320" s="79">
        <v>44978.656701388885</v>
      </c>
      <c r="E320" s="80">
        <v>45182</v>
      </c>
      <c r="F320">
        <v>2022</v>
      </c>
      <c r="G320">
        <v>2023</v>
      </c>
      <c r="H320">
        <v>11000</v>
      </c>
      <c r="I320" t="s">
        <v>10</v>
      </c>
    </row>
    <row r="321" spans="1:9">
      <c r="A321" s="80">
        <v>45292</v>
      </c>
      <c r="B321">
        <v>4579515</v>
      </c>
      <c r="C321" t="s">
        <v>873</v>
      </c>
      <c r="D321" s="79">
        <v>44671.664965277778</v>
      </c>
      <c r="E321" s="80">
        <v>44825</v>
      </c>
      <c r="F321">
        <v>2021</v>
      </c>
      <c r="G321">
        <v>2022</v>
      </c>
      <c r="H321">
        <v>11000</v>
      </c>
      <c r="I321" t="s">
        <v>10</v>
      </c>
    </row>
    <row r="322" spans="1:9">
      <c r="A322" s="80">
        <v>45292</v>
      </c>
      <c r="B322">
        <v>4629057</v>
      </c>
      <c r="C322" t="s">
        <v>869</v>
      </c>
      <c r="D322" s="79">
        <v>44754.430127314816</v>
      </c>
      <c r="E322" s="80">
        <v>44901</v>
      </c>
      <c r="F322">
        <v>2022</v>
      </c>
      <c r="G322">
        <v>2022</v>
      </c>
      <c r="H322">
        <v>11000</v>
      </c>
      <c r="I322" t="s">
        <v>10</v>
      </c>
    </row>
    <row r="323" spans="1:9">
      <c r="A323" s="80">
        <v>45292</v>
      </c>
      <c r="B323">
        <v>4432531</v>
      </c>
      <c r="C323" t="s">
        <v>853</v>
      </c>
      <c r="D323" s="79">
        <v>44467.643750000003</v>
      </c>
      <c r="E323" s="80">
        <v>45082</v>
      </c>
      <c r="F323">
        <v>2021</v>
      </c>
      <c r="G323">
        <v>2023</v>
      </c>
      <c r="H323">
        <v>11000</v>
      </c>
      <c r="I323" t="s">
        <v>10</v>
      </c>
    </row>
    <row r="324" spans="1:9">
      <c r="A324" s="80">
        <v>45292</v>
      </c>
      <c r="B324">
        <v>4278340</v>
      </c>
      <c r="C324" t="s">
        <v>1845</v>
      </c>
      <c r="D324" s="79">
        <v>44266.428229166668</v>
      </c>
      <c r="E324" s="80">
        <v>45261</v>
      </c>
      <c r="F324">
        <v>2020</v>
      </c>
      <c r="G324">
        <v>2023</v>
      </c>
      <c r="H324">
        <v>12000</v>
      </c>
      <c r="I324" t="s">
        <v>9</v>
      </c>
    </row>
    <row r="325" spans="1:9">
      <c r="A325" s="80">
        <v>45292</v>
      </c>
      <c r="B325">
        <v>4815648</v>
      </c>
      <c r="C325" t="s">
        <v>1678</v>
      </c>
      <c r="D325" s="79">
        <v>44956.382511574076</v>
      </c>
      <c r="E325" s="80">
        <v>45184</v>
      </c>
      <c r="F325">
        <v>2022</v>
      </c>
      <c r="G325">
        <v>2023</v>
      </c>
      <c r="H325">
        <v>11000</v>
      </c>
      <c r="I325" t="s">
        <v>10</v>
      </c>
    </row>
    <row r="326" spans="1:9">
      <c r="A326" s="80">
        <v>45292</v>
      </c>
      <c r="B326">
        <v>4413367</v>
      </c>
      <c r="C326" t="s">
        <v>879</v>
      </c>
      <c r="D326" s="79">
        <v>44441.664594907408</v>
      </c>
      <c r="E326" s="80">
        <v>44907</v>
      </c>
      <c r="F326">
        <v>2021</v>
      </c>
      <c r="G326">
        <v>2022</v>
      </c>
      <c r="H326">
        <v>11000</v>
      </c>
      <c r="I326" t="s">
        <v>10</v>
      </c>
    </row>
    <row r="327" spans="1:9">
      <c r="A327" s="80">
        <v>45292</v>
      </c>
      <c r="B327">
        <v>4763999</v>
      </c>
      <c r="C327" t="s">
        <v>859</v>
      </c>
      <c r="D327" s="79">
        <v>44893.585543981484</v>
      </c>
      <c r="E327" s="80">
        <v>44995</v>
      </c>
      <c r="F327">
        <v>2022</v>
      </c>
      <c r="G327">
        <v>2022</v>
      </c>
      <c r="H327">
        <v>11000</v>
      </c>
      <c r="I327" t="s">
        <v>10</v>
      </c>
    </row>
    <row r="328" spans="1:9">
      <c r="A328" s="80">
        <v>45292</v>
      </c>
      <c r="B328">
        <v>4654682</v>
      </c>
      <c r="C328" t="s">
        <v>875</v>
      </c>
      <c r="D328" s="79">
        <v>44757.578287037039</v>
      </c>
      <c r="E328" s="80">
        <v>44988</v>
      </c>
      <c r="F328">
        <v>2022</v>
      </c>
      <c r="G328">
        <v>2022</v>
      </c>
      <c r="H328">
        <v>11000</v>
      </c>
      <c r="I328" t="s">
        <v>10</v>
      </c>
    </row>
    <row r="329" spans="1:9">
      <c r="A329" s="80">
        <v>45292</v>
      </c>
      <c r="B329">
        <v>4054671</v>
      </c>
      <c r="C329" t="s">
        <v>881</v>
      </c>
      <c r="D329" s="79">
        <v>43956.502210648148</v>
      </c>
      <c r="E329" s="80">
        <v>44356</v>
      </c>
      <c r="F329">
        <v>2020</v>
      </c>
      <c r="G329">
        <v>2021</v>
      </c>
      <c r="H329">
        <v>11000</v>
      </c>
      <c r="I329" t="s">
        <v>10</v>
      </c>
    </row>
    <row r="330" spans="1:9">
      <c r="A330" s="80">
        <v>45292</v>
      </c>
      <c r="B330">
        <v>4672300</v>
      </c>
      <c r="C330" t="s">
        <v>829</v>
      </c>
      <c r="D330" s="79">
        <v>44853.628599537034</v>
      </c>
      <c r="E330" s="80">
        <v>45082</v>
      </c>
      <c r="F330">
        <v>2022</v>
      </c>
      <c r="G330">
        <v>2023</v>
      </c>
      <c r="H330">
        <v>11000</v>
      </c>
      <c r="I330" t="s">
        <v>10</v>
      </c>
    </row>
    <row r="331" spans="1:9">
      <c r="A331" s="80">
        <v>45292</v>
      </c>
      <c r="B331">
        <v>4433987</v>
      </c>
      <c r="C331" t="s">
        <v>851</v>
      </c>
      <c r="D331" s="79">
        <v>44468.550682870373</v>
      </c>
      <c r="E331" s="80">
        <v>44673</v>
      </c>
      <c r="F331">
        <v>2021</v>
      </c>
      <c r="G331">
        <v>2021</v>
      </c>
      <c r="H331">
        <v>13500</v>
      </c>
      <c r="I331" t="s">
        <v>15</v>
      </c>
    </row>
    <row r="332" spans="1:9">
      <c r="A332" s="80">
        <v>45292</v>
      </c>
      <c r="B332">
        <v>4983613</v>
      </c>
      <c r="C332" t="s">
        <v>843</v>
      </c>
      <c r="D332" s="79">
        <v>45133.607094907406</v>
      </c>
      <c r="E332" s="80">
        <v>45162</v>
      </c>
      <c r="F332">
        <v>2023</v>
      </c>
      <c r="G332">
        <v>2023</v>
      </c>
      <c r="H332">
        <v>11500</v>
      </c>
      <c r="I332" t="s">
        <v>4</v>
      </c>
    </row>
    <row r="333" spans="1:9">
      <c r="A333" s="80">
        <v>45292</v>
      </c>
      <c r="B333">
        <v>4559778</v>
      </c>
      <c r="C333" t="s">
        <v>849</v>
      </c>
      <c r="D333" s="79">
        <v>44636.56</v>
      </c>
      <c r="E333" s="80">
        <v>45149</v>
      </c>
      <c r="F333">
        <v>2021</v>
      </c>
      <c r="G333">
        <v>2023</v>
      </c>
      <c r="H333">
        <v>12000</v>
      </c>
      <c r="I333" t="s">
        <v>9</v>
      </c>
    </row>
    <row r="334" spans="1:9">
      <c r="A334" s="80">
        <v>45292</v>
      </c>
      <c r="B334">
        <v>4242991</v>
      </c>
      <c r="C334" t="s">
        <v>845</v>
      </c>
      <c r="D334" s="79">
        <v>44224.475937499999</v>
      </c>
      <c r="E334" s="80">
        <v>44389</v>
      </c>
      <c r="F334">
        <v>2020</v>
      </c>
      <c r="G334">
        <v>2021</v>
      </c>
      <c r="H334">
        <v>12000</v>
      </c>
      <c r="I334" t="s">
        <v>9</v>
      </c>
    </row>
    <row r="335" spans="1:9">
      <c r="A335" s="80">
        <v>45292</v>
      </c>
      <c r="B335">
        <v>4701497</v>
      </c>
      <c r="C335" t="s">
        <v>1676</v>
      </c>
      <c r="D335" s="79">
        <v>44817.355798611112</v>
      </c>
      <c r="E335" s="80">
        <v>45212</v>
      </c>
      <c r="F335">
        <v>2022</v>
      </c>
      <c r="G335">
        <v>2023</v>
      </c>
      <c r="H335">
        <v>18500</v>
      </c>
      <c r="I335" t="s">
        <v>13</v>
      </c>
    </row>
    <row r="336" spans="1:9">
      <c r="A336" s="80">
        <v>45292</v>
      </c>
      <c r="B336">
        <v>4315978</v>
      </c>
      <c r="C336" t="s">
        <v>865</v>
      </c>
      <c r="D336" s="79">
        <v>44315.42460648148</v>
      </c>
      <c r="E336" s="80">
        <v>44400</v>
      </c>
      <c r="F336">
        <v>2020</v>
      </c>
      <c r="G336">
        <v>2021</v>
      </c>
      <c r="H336">
        <v>11000</v>
      </c>
      <c r="I336" t="s">
        <v>10</v>
      </c>
    </row>
    <row r="337" spans="1:9">
      <c r="A337" s="80">
        <v>45292</v>
      </c>
      <c r="B337">
        <v>4417047</v>
      </c>
      <c r="C337" t="s">
        <v>877</v>
      </c>
      <c r="D337" s="79">
        <v>44454.412604166668</v>
      </c>
      <c r="E337" s="80">
        <v>44728</v>
      </c>
      <c r="F337">
        <v>2021</v>
      </c>
      <c r="G337">
        <v>2022</v>
      </c>
      <c r="H337">
        <v>11000</v>
      </c>
      <c r="I337" t="s">
        <v>10</v>
      </c>
    </row>
    <row r="338" spans="1:9">
      <c r="A338" s="80">
        <v>45292</v>
      </c>
      <c r="B338">
        <v>4636364</v>
      </c>
      <c r="C338" t="s">
        <v>867</v>
      </c>
      <c r="D338" s="79">
        <v>44734.573935185188</v>
      </c>
      <c r="E338" s="80">
        <v>44918</v>
      </c>
      <c r="F338">
        <v>2022</v>
      </c>
      <c r="G338">
        <v>2022</v>
      </c>
      <c r="H338">
        <v>11000</v>
      </c>
      <c r="I338" t="s">
        <v>10</v>
      </c>
    </row>
    <row r="339" spans="1:9">
      <c r="A339" s="80">
        <v>45292</v>
      </c>
      <c r="B339">
        <v>4479405</v>
      </c>
      <c r="C339" t="s">
        <v>847</v>
      </c>
      <c r="D339" s="79">
        <v>44525.622129629628</v>
      </c>
      <c r="E339" s="80">
        <v>44677</v>
      </c>
      <c r="F339">
        <v>2021</v>
      </c>
      <c r="G339">
        <v>2021</v>
      </c>
      <c r="H339">
        <v>18500</v>
      </c>
      <c r="I339" t="s">
        <v>13</v>
      </c>
    </row>
    <row r="340" spans="1:9">
      <c r="A340" s="80">
        <v>45292</v>
      </c>
      <c r="B340">
        <v>4618407</v>
      </c>
      <c r="C340" t="s">
        <v>831</v>
      </c>
      <c r="D340" s="79">
        <v>44712.472511574073</v>
      </c>
      <c r="E340" s="80">
        <v>45117</v>
      </c>
      <c r="F340">
        <v>2022</v>
      </c>
      <c r="G340">
        <v>2023</v>
      </c>
      <c r="H340">
        <v>11000</v>
      </c>
      <c r="I340" t="s">
        <v>10</v>
      </c>
    </row>
    <row r="341" spans="1:9">
      <c r="A341" s="80">
        <v>45292</v>
      </c>
      <c r="B341">
        <v>4130004</v>
      </c>
      <c r="C341" t="s">
        <v>855</v>
      </c>
      <c r="D341" s="79">
        <v>44082.357615740744</v>
      </c>
      <c r="E341" s="80">
        <v>45099</v>
      </c>
      <c r="F341">
        <v>2020</v>
      </c>
      <c r="G341">
        <v>2023</v>
      </c>
      <c r="H341">
        <v>11000</v>
      </c>
      <c r="I341" t="s">
        <v>10</v>
      </c>
    </row>
    <row r="342" spans="1:9">
      <c r="A342" s="80">
        <v>45292</v>
      </c>
      <c r="B342">
        <v>4158220</v>
      </c>
      <c r="C342" t="s">
        <v>1827</v>
      </c>
      <c r="D342" s="79">
        <v>44118.495405092595</v>
      </c>
      <c r="E342" s="80">
        <v>45252</v>
      </c>
      <c r="F342">
        <v>2020</v>
      </c>
      <c r="G342">
        <v>2023</v>
      </c>
      <c r="H342">
        <v>11000</v>
      </c>
      <c r="I342" t="s">
        <v>10</v>
      </c>
    </row>
    <row r="343" spans="1:9">
      <c r="A343" s="80">
        <v>45292</v>
      </c>
      <c r="B343">
        <v>4642032</v>
      </c>
      <c r="C343" t="s">
        <v>1306</v>
      </c>
      <c r="D343" s="79">
        <v>44740.684259259258</v>
      </c>
      <c r="E343" s="80">
        <v>45054</v>
      </c>
      <c r="F343">
        <v>2022</v>
      </c>
      <c r="G343">
        <v>2023</v>
      </c>
      <c r="H343">
        <v>12000</v>
      </c>
      <c r="I343" t="s">
        <v>9</v>
      </c>
    </row>
    <row r="344" spans="1:9">
      <c r="A344" s="80">
        <v>45292</v>
      </c>
      <c r="B344">
        <v>4455413</v>
      </c>
      <c r="C344" t="s">
        <v>1288</v>
      </c>
      <c r="D344" s="79">
        <v>44503.404733796298</v>
      </c>
      <c r="E344" s="80">
        <v>44826</v>
      </c>
      <c r="F344">
        <v>2021</v>
      </c>
      <c r="G344">
        <v>2022</v>
      </c>
      <c r="H344">
        <v>11000</v>
      </c>
      <c r="I344" t="s">
        <v>10</v>
      </c>
    </row>
    <row r="345" spans="1:9">
      <c r="A345" s="80">
        <v>45292</v>
      </c>
      <c r="B345">
        <v>3961430</v>
      </c>
      <c r="C345" t="s">
        <v>1296</v>
      </c>
      <c r="D345" s="79">
        <v>43839.378032407411</v>
      </c>
      <c r="E345" s="80">
        <v>44393</v>
      </c>
      <c r="F345">
        <v>2019</v>
      </c>
      <c r="G345">
        <v>2021</v>
      </c>
      <c r="H345">
        <v>11000</v>
      </c>
      <c r="I345" t="s">
        <v>10</v>
      </c>
    </row>
    <row r="346" spans="1:9">
      <c r="A346" s="80">
        <v>45292</v>
      </c>
      <c r="B346">
        <v>4731863</v>
      </c>
      <c r="C346" t="s">
        <v>1829</v>
      </c>
      <c r="D346" s="79">
        <v>44853.661481481482</v>
      </c>
      <c r="E346" s="80">
        <v>45251</v>
      </c>
      <c r="F346">
        <v>2022</v>
      </c>
      <c r="G346">
        <v>2023</v>
      </c>
      <c r="H346">
        <v>13500</v>
      </c>
      <c r="I346" t="s">
        <v>15</v>
      </c>
    </row>
    <row r="347" spans="1:9">
      <c r="A347" s="80">
        <v>45292</v>
      </c>
      <c r="B347">
        <v>4626831</v>
      </c>
      <c r="C347" t="s">
        <v>1785</v>
      </c>
      <c r="D347" s="79">
        <v>44721.446782407409</v>
      </c>
      <c r="E347" s="80">
        <v>45225</v>
      </c>
      <c r="F347">
        <v>2022</v>
      </c>
      <c r="G347">
        <v>2023</v>
      </c>
      <c r="H347">
        <v>12000</v>
      </c>
      <c r="I347" t="s">
        <v>9</v>
      </c>
    </row>
    <row r="348" spans="1:9">
      <c r="A348" s="80">
        <v>45292</v>
      </c>
      <c r="B348">
        <v>4377956</v>
      </c>
      <c r="C348" t="s">
        <v>1335</v>
      </c>
      <c r="D348" s="79">
        <v>44405.636817129627</v>
      </c>
      <c r="E348" s="80">
        <v>44638</v>
      </c>
      <c r="F348">
        <v>2021</v>
      </c>
      <c r="G348">
        <v>2021</v>
      </c>
      <c r="H348">
        <v>11000</v>
      </c>
      <c r="I348" t="s">
        <v>10</v>
      </c>
    </row>
    <row r="349" spans="1:9">
      <c r="A349" s="80">
        <v>45292</v>
      </c>
      <c r="B349">
        <v>4824513</v>
      </c>
      <c r="C349" t="s">
        <v>1324</v>
      </c>
      <c r="D349" s="79">
        <v>44964.567557870374</v>
      </c>
      <c r="E349" s="80">
        <v>45142</v>
      </c>
      <c r="F349">
        <v>2022</v>
      </c>
      <c r="G349">
        <v>2023</v>
      </c>
      <c r="H349">
        <v>11000</v>
      </c>
      <c r="I349" t="s">
        <v>10</v>
      </c>
    </row>
    <row r="350" spans="1:9">
      <c r="A350" s="80">
        <v>45292</v>
      </c>
      <c r="B350">
        <v>4144132</v>
      </c>
      <c r="C350" t="s">
        <v>1308</v>
      </c>
      <c r="D350" s="79">
        <v>44110.582650462966</v>
      </c>
      <c r="E350" s="80">
        <v>44256</v>
      </c>
      <c r="F350">
        <v>2020</v>
      </c>
      <c r="G350">
        <v>2020</v>
      </c>
      <c r="H350">
        <v>11000</v>
      </c>
      <c r="I350" t="s">
        <v>10</v>
      </c>
    </row>
    <row r="351" spans="1:9">
      <c r="A351" s="80">
        <v>45292</v>
      </c>
      <c r="B351">
        <v>4350803</v>
      </c>
      <c r="C351" t="s">
        <v>1337</v>
      </c>
      <c r="D351" s="79">
        <v>44358.650902777779</v>
      </c>
      <c r="E351" s="80">
        <v>44683</v>
      </c>
      <c r="F351">
        <v>2021</v>
      </c>
      <c r="G351">
        <v>2022</v>
      </c>
      <c r="H351">
        <v>11000</v>
      </c>
      <c r="I351" t="s">
        <v>10</v>
      </c>
    </row>
    <row r="352" spans="1:9">
      <c r="A352" s="80">
        <v>45292</v>
      </c>
      <c r="B352">
        <v>4049081</v>
      </c>
      <c r="C352" t="s">
        <v>1322</v>
      </c>
      <c r="D352" s="79">
        <v>43949.474606481483</v>
      </c>
      <c r="E352" s="80">
        <v>44776</v>
      </c>
      <c r="F352">
        <v>2019</v>
      </c>
      <c r="G352">
        <v>2022</v>
      </c>
      <c r="H352">
        <v>11000</v>
      </c>
      <c r="I352" t="s">
        <v>10</v>
      </c>
    </row>
    <row r="353" spans="1:9">
      <c r="A353" s="80">
        <v>45292</v>
      </c>
      <c r="B353">
        <v>4702849</v>
      </c>
      <c r="C353" t="s">
        <v>1286</v>
      </c>
      <c r="D353" s="79">
        <v>44819.418854166666</v>
      </c>
      <c r="E353" s="80">
        <v>44909</v>
      </c>
      <c r="F353">
        <v>2022</v>
      </c>
      <c r="G353">
        <v>2022</v>
      </c>
      <c r="H353">
        <v>11000</v>
      </c>
      <c r="I353" t="s">
        <v>10</v>
      </c>
    </row>
    <row r="354" spans="1:9">
      <c r="A354" s="80">
        <v>45292</v>
      </c>
      <c r="B354">
        <v>4469414</v>
      </c>
      <c r="C354" t="s">
        <v>1320</v>
      </c>
      <c r="D354" s="79">
        <v>44519.433240740742</v>
      </c>
      <c r="E354" s="80">
        <v>44722</v>
      </c>
      <c r="F354">
        <v>2021</v>
      </c>
      <c r="G354">
        <v>2022</v>
      </c>
      <c r="H354">
        <v>11000</v>
      </c>
      <c r="I354" t="s">
        <v>10</v>
      </c>
    </row>
    <row r="355" spans="1:9">
      <c r="A355" s="80">
        <v>45292</v>
      </c>
      <c r="B355">
        <v>4612210</v>
      </c>
      <c r="C355" t="s">
        <v>1316</v>
      </c>
      <c r="D355" s="79">
        <v>44712.411932870367</v>
      </c>
      <c r="E355" s="80">
        <v>45093</v>
      </c>
      <c r="F355">
        <v>2022</v>
      </c>
      <c r="G355">
        <v>2023</v>
      </c>
      <c r="H355">
        <v>11000</v>
      </c>
      <c r="I355" t="s">
        <v>10</v>
      </c>
    </row>
    <row r="356" spans="1:9">
      <c r="A356" s="80">
        <v>45292</v>
      </c>
      <c r="B356">
        <v>4797756</v>
      </c>
      <c r="C356" t="s">
        <v>1298</v>
      </c>
      <c r="D356" s="79">
        <v>44938.453101851854</v>
      </c>
      <c r="E356" s="80">
        <v>44995</v>
      </c>
      <c r="F356">
        <v>2022</v>
      </c>
      <c r="G356">
        <v>2022</v>
      </c>
      <c r="H356">
        <v>11000</v>
      </c>
      <c r="I356" t="s">
        <v>10</v>
      </c>
    </row>
    <row r="357" spans="1:9">
      <c r="A357" s="80">
        <v>45292</v>
      </c>
      <c r="B357">
        <v>4390576</v>
      </c>
      <c r="C357" t="s">
        <v>1644</v>
      </c>
      <c r="D357" s="79">
        <v>44419.626469907409</v>
      </c>
      <c r="E357" s="80">
        <v>45190</v>
      </c>
      <c r="F357">
        <v>2021</v>
      </c>
      <c r="G357">
        <v>2023</v>
      </c>
      <c r="H357">
        <v>12000</v>
      </c>
      <c r="I357" t="s">
        <v>9</v>
      </c>
    </row>
    <row r="358" spans="1:9">
      <c r="A358" s="80">
        <v>45292</v>
      </c>
      <c r="B358">
        <v>4534492</v>
      </c>
      <c r="C358" t="s">
        <v>1318</v>
      </c>
      <c r="D358" s="79">
        <v>44606.517152777778</v>
      </c>
      <c r="E358" s="80">
        <v>44621</v>
      </c>
      <c r="F358">
        <v>2021</v>
      </c>
      <c r="G358">
        <v>2021</v>
      </c>
      <c r="H358">
        <v>11000</v>
      </c>
      <c r="I358" t="s">
        <v>10</v>
      </c>
    </row>
    <row r="359" spans="1:9">
      <c r="A359" s="80">
        <v>45292</v>
      </c>
      <c r="B359">
        <v>4732555</v>
      </c>
      <c r="C359" t="s">
        <v>1326</v>
      </c>
      <c r="D359" s="79">
        <v>44886.481307870374</v>
      </c>
      <c r="E359" s="80">
        <v>45142</v>
      </c>
      <c r="F359">
        <v>2022</v>
      </c>
      <c r="G359">
        <v>2023</v>
      </c>
      <c r="H359">
        <v>11000</v>
      </c>
      <c r="I359" t="s">
        <v>10</v>
      </c>
    </row>
    <row r="360" spans="1:9">
      <c r="A360" s="80">
        <v>45292</v>
      </c>
      <c r="B360">
        <v>4896234</v>
      </c>
      <c r="C360" t="s">
        <v>1831</v>
      </c>
      <c r="D360" s="79">
        <v>45051.415127314816</v>
      </c>
      <c r="E360" s="80">
        <v>45250</v>
      </c>
      <c r="F360">
        <v>2023</v>
      </c>
      <c r="G360">
        <v>2023</v>
      </c>
      <c r="H360">
        <v>11000</v>
      </c>
      <c r="I360" t="s">
        <v>10</v>
      </c>
    </row>
    <row r="361" spans="1:9">
      <c r="A361" s="80">
        <v>45292</v>
      </c>
      <c r="B361">
        <v>4975756</v>
      </c>
      <c r="C361" t="s">
        <v>1648</v>
      </c>
      <c r="D361" s="79">
        <v>45124.439282407409</v>
      </c>
      <c r="E361" s="80">
        <v>45190</v>
      </c>
      <c r="F361">
        <v>2023</v>
      </c>
      <c r="G361">
        <v>2023</v>
      </c>
      <c r="H361">
        <v>16500</v>
      </c>
      <c r="I361" t="s">
        <v>5</v>
      </c>
    </row>
    <row r="362" spans="1:9">
      <c r="A362" s="80">
        <v>45292</v>
      </c>
      <c r="B362">
        <v>4788287</v>
      </c>
      <c r="C362" t="s">
        <v>1328</v>
      </c>
      <c r="D362" s="79">
        <v>44925.49422453704</v>
      </c>
      <c r="E362" s="80">
        <v>45120</v>
      </c>
      <c r="F362">
        <v>2022</v>
      </c>
      <c r="G362">
        <v>2023</v>
      </c>
      <c r="H362">
        <v>12000</v>
      </c>
      <c r="I362" t="s">
        <v>9</v>
      </c>
    </row>
    <row r="363" spans="1:9">
      <c r="A363" s="80">
        <v>45292</v>
      </c>
      <c r="B363">
        <v>4882597</v>
      </c>
      <c r="C363" t="s">
        <v>1646</v>
      </c>
      <c r="D363" s="79">
        <v>45028.448171296295</v>
      </c>
      <c r="E363" s="80">
        <v>45212</v>
      </c>
      <c r="F363">
        <v>2022</v>
      </c>
      <c r="G363">
        <v>2023</v>
      </c>
      <c r="H363">
        <v>11000</v>
      </c>
      <c r="I363" t="s">
        <v>10</v>
      </c>
    </row>
    <row r="364" spans="1:9">
      <c r="A364" s="80">
        <v>45292</v>
      </c>
      <c r="B364">
        <v>4773682</v>
      </c>
      <c r="C364" t="s">
        <v>1304</v>
      </c>
      <c r="D364" s="79">
        <v>44937.566168981481</v>
      </c>
      <c r="E364" s="80">
        <v>44994</v>
      </c>
      <c r="F364">
        <v>2022</v>
      </c>
      <c r="G364">
        <v>2022</v>
      </c>
      <c r="H364">
        <v>11000</v>
      </c>
      <c r="I364" t="s">
        <v>10</v>
      </c>
    </row>
    <row r="365" spans="1:9">
      <c r="A365" s="80">
        <v>45292</v>
      </c>
      <c r="B365">
        <v>4304313</v>
      </c>
      <c r="C365" t="s">
        <v>1290</v>
      </c>
      <c r="D365" s="79">
        <v>44377.739027777781</v>
      </c>
      <c r="E365" s="80">
        <v>44399</v>
      </c>
      <c r="F365">
        <v>2021</v>
      </c>
      <c r="G365">
        <v>2021</v>
      </c>
      <c r="H365">
        <v>12000</v>
      </c>
      <c r="I365" t="s">
        <v>9</v>
      </c>
    </row>
    <row r="366" spans="1:9">
      <c r="A366" s="80">
        <v>45292</v>
      </c>
      <c r="B366">
        <v>4973017</v>
      </c>
      <c r="C366" t="s">
        <v>1331</v>
      </c>
      <c r="D366" s="79">
        <v>45120.53528935185</v>
      </c>
      <c r="E366" s="80">
        <v>45126</v>
      </c>
      <c r="F366">
        <v>2023</v>
      </c>
      <c r="G366">
        <v>2023</v>
      </c>
      <c r="H366">
        <v>11000</v>
      </c>
      <c r="I366" t="s">
        <v>10</v>
      </c>
    </row>
    <row r="367" spans="1:9">
      <c r="A367" s="80">
        <v>45292</v>
      </c>
      <c r="B367">
        <v>4463382</v>
      </c>
      <c r="C367" t="s">
        <v>1310</v>
      </c>
      <c r="D367" s="79">
        <v>44505.491307870368</v>
      </c>
      <c r="E367" s="80">
        <v>45029</v>
      </c>
      <c r="F367">
        <v>2021</v>
      </c>
      <c r="G367">
        <v>2022</v>
      </c>
      <c r="H367">
        <v>12000</v>
      </c>
      <c r="I367" t="s">
        <v>9</v>
      </c>
    </row>
    <row r="368" spans="1:9">
      <c r="A368" s="80">
        <v>45292</v>
      </c>
      <c r="B368">
        <v>4984675</v>
      </c>
      <c r="C368" t="s">
        <v>1300</v>
      </c>
      <c r="D368" s="79">
        <v>45134.450787037036</v>
      </c>
      <c r="E368" s="80">
        <v>45167</v>
      </c>
      <c r="F368">
        <v>2023</v>
      </c>
      <c r="G368">
        <v>2023</v>
      </c>
      <c r="H368">
        <v>12500</v>
      </c>
      <c r="I368" t="s">
        <v>14</v>
      </c>
    </row>
    <row r="369" spans="1:9">
      <c r="A369" s="80">
        <v>45292</v>
      </c>
      <c r="B369">
        <v>4249009</v>
      </c>
      <c r="C369" t="s">
        <v>1292</v>
      </c>
      <c r="D369" s="79">
        <v>44231.515150462961</v>
      </c>
      <c r="E369" s="80">
        <v>44586</v>
      </c>
      <c r="F369">
        <v>2020</v>
      </c>
      <c r="G369">
        <v>2021</v>
      </c>
      <c r="H369">
        <v>11000</v>
      </c>
      <c r="I369" t="s">
        <v>10</v>
      </c>
    </row>
    <row r="370" spans="1:9">
      <c r="A370" s="80">
        <v>45292</v>
      </c>
      <c r="B370">
        <v>4332082</v>
      </c>
      <c r="C370" t="s">
        <v>1330</v>
      </c>
      <c r="D370" s="79">
        <v>44342.639027777775</v>
      </c>
      <c r="E370" s="80">
        <v>45049</v>
      </c>
      <c r="F370">
        <v>2021</v>
      </c>
      <c r="G370">
        <v>2023</v>
      </c>
      <c r="H370">
        <v>11000</v>
      </c>
      <c r="I370" t="s">
        <v>10</v>
      </c>
    </row>
    <row r="371" spans="1:9">
      <c r="A371" s="80">
        <v>45292</v>
      </c>
      <c r="B371">
        <v>4926008</v>
      </c>
      <c r="C371" t="s">
        <v>1830</v>
      </c>
      <c r="D371" s="79">
        <v>45075.469178240739</v>
      </c>
      <c r="E371" s="80">
        <v>45261</v>
      </c>
      <c r="F371">
        <v>2023</v>
      </c>
      <c r="G371">
        <v>2023</v>
      </c>
      <c r="H371">
        <v>11500</v>
      </c>
      <c r="I371" t="s">
        <v>4</v>
      </c>
    </row>
    <row r="372" spans="1:9">
      <c r="A372" s="80">
        <v>45292</v>
      </c>
      <c r="B372">
        <v>4796121</v>
      </c>
      <c r="C372" t="s">
        <v>1828</v>
      </c>
      <c r="D372" s="79">
        <v>44939.415578703702</v>
      </c>
      <c r="E372" s="80">
        <v>45258</v>
      </c>
      <c r="F372">
        <v>2022</v>
      </c>
      <c r="G372">
        <v>2023</v>
      </c>
      <c r="H372">
        <v>11000</v>
      </c>
      <c r="I372" t="s">
        <v>10</v>
      </c>
    </row>
    <row r="373" spans="1:9">
      <c r="A373" s="80">
        <v>45292</v>
      </c>
      <c r="B373">
        <v>4660614</v>
      </c>
      <c r="C373" t="s">
        <v>1314</v>
      </c>
      <c r="D373" s="79">
        <v>44763.602002314816</v>
      </c>
      <c r="E373" s="80">
        <v>44959</v>
      </c>
      <c r="F373">
        <v>2022</v>
      </c>
      <c r="G373">
        <v>2022</v>
      </c>
      <c r="H373">
        <v>13500</v>
      </c>
      <c r="I373" t="s">
        <v>15</v>
      </c>
    </row>
    <row r="374" spans="1:9">
      <c r="A374" s="80">
        <v>45292</v>
      </c>
      <c r="B374">
        <v>4694417</v>
      </c>
      <c r="C374" t="s">
        <v>1302</v>
      </c>
      <c r="D374" s="79">
        <v>44806.583124999997</v>
      </c>
      <c r="E374" s="80">
        <v>45104</v>
      </c>
      <c r="F374">
        <v>2022</v>
      </c>
      <c r="G374">
        <v>2023</v>
      </c>
      <c r="H374">
        <v>12000</v>
      </c>
      <c r="I374" t="s">
        <v>9</v>
      </c>
    </row>
    <row r="375" spans="1:9">
      <c r="A375" s="80">
        <v>45292</v>
      </c>
      <c r="B375">
        <v>4487277</v>
      </c>
      <c r="C375" t="s">
        <v>1802</v>
      </c>
      <c r="D375" s="79">
        <v>44546.538969907408</v>
      </c>
      <c r="E375" s="80">
        <v>45240</v>
      </c>
      <c r="F375">
        <v>2021</v>
      </c>
      <c r="G375">
        <v>2023</v>
      </c>
      <c r="H375">
        <v>12000</v>
      </c>
      <c r="I375" t="s">
        <v>9</v>
      </c>
    </row>
    <row r="376" spans="1:9">
      <c r="A376" s="80">
        <v>45292</v>
      </c>
      <c r="B376">
        <v>4781727</v>
      </c>
      <c r="C376" t="s">
        <v>1650</v>
      </c>
      <c r="D376" s="79">
        <v>44915.326261574075</v>
      </c>
      <c r="E376" s="80">
        <v>45205</v>
      </c>
      <c r="F376">
        <v>2022</v>
      </c>
      <c r="G376">
        <v>2023</v>
      </c>
      <c r="H376">
        <v>11000</v>
      </c>
      <c r="I376" t="s">
        <v>10</v>
      </c>
    </row>
    <row r="377" spans="1:9">
      <c r="A377" s="80">
        <v>45292</v>
      </c>
      <c r="B377">
        <v>4850949</v>
      </c>
      <c r="C377" t="s">
        <v>1682</v>
      </c>
      <c r="D377" s="79">
        <v>45009.617152777777</v>
      </c>
      <c r="E377" s="80">
        <v>45187</v>
      </c>
      <c r="F377">
        <v>2022</v>
      </c>
      <c r="G377">
        <v>2023</v>
      </c>
      <c r="H377">
        <v>11000</v>
      </c>
      <c r="I377" t="s">
        <v>10</v>
      </c>
    </row>
    <row r="378" spans="1:9">
      <c r="A378" s="80">
        <v>45292</v>
      </c>
      <c r="B378">
        <v>4272094</v>
      </c>
      <c r="C378" t="s">
        <v>718</v>
      </c>
      <c r="D378" s="79">
        <v>44295.68540509259</v>
      </c>
      <c r="E378" s="80">
        <v>44357</v>
      </c>
      <c r="F378">
        <v>2020</v>
      </c>
      <c r="G378">
        <v>2021</v>
      </c>
      <c r="H378">
        <v>11000</v>
      </c>
      <c r="I378" t="s">
        <v>10</v>
      </c>
    </row>
    <row r="379" spans="1:9">
      <c r="A379" s="80">
        <v>45292</v>
      </c>
      <c r="B379">
        <v>4597461</v>
      </c>
      <c r="C379" t="s">
        <v>744</v>
      </c>
      <c r="D379" s="79">
        <v>44802.457013888888</v>
      </c>
      <c r="E379" s="80">
        <v>44973</v>
      </c>
      <c r="F379">
        <v>2022</v>
      </c>
      <c r="G379">
        <v>2022</v>
      </c>
      <c r="H379">
        <v>18500</v>
      </c>
      <c r="I379" t="s">
        <v>13</v>
      </c>
    </row>
    <row r="380" spans="1:9">
      <c r="A380" s="80">
        <v>45292</v>
      </c>
      <c r="B380">
        <v>4413837</v>
      </c>
      <c r="C380" t="s">
        <v>1803</v>
      </c>
      <c r="D380" s="79">
        <v>44473.449918981481</v>
      </c>
      <c r="E380" s="80">
        <v>45223</v>
      </c>
      <c r="F380">
        <v>2021</v>
      </c>
      <c r="G380">
        <v>2023</v>
      </c>
      <c r="H380">
        <v>11000</v>
      </c>
      <c r="I380" t="s">
        <v>10</v>
      </c>
    </row>
    <row r="381" spans="1:9">
      <c r="A381" s="80">
        <v>45292</v>
      </c>
      <c r="B381">
        <v>4773692</v>
      </c>
      <c r="C381" t="s">
        <v>1875</v>
      </c>
      <c r="D381" s="79">
        <v>44903.636504629627</v>
      </c>
      <c r="E381" s="80">
        <v>45280</v>
      </c>
      <c r="F381">
        <v>2022</v>
      </c>
      <c r="G381">
        <v>2023</v>
      </c>
      <c r="H381">
        <v>11000</v>
      </c>
      <c r="I381" t="s">
        <v>10</v>
      </c>
    </row>
    <row r="382" spans="1:9">
      <c r="A382" s="80">
        <v>45292</v>
      </c>
      <c r="B382">
        <v>4581906</v>
      </c>
      <c r="C382" t="s">
        <v>750</v>
      </c>
      <c r="D382" s="79">
        <v>44662.647696759261</v>
      </c>
      <c r="E382" s="80">
        <v>45128</v>
      </c>
      <c r="F382">
        <v>2021</v>
      </c>
      <c r="G382">
        <v>2023</v>
      </c>
      <c r="H382">
        <v>11500</v>
      </c>
      <c r="I382" t="s">
        <v>4</v>
      </c>
    </row>
    <row r="383" spans="1:9">
      <c r="A383" s="80">
        <v>45292</v>
      </c>
      <c r="B383">
        <v>4776005</v>
      </c>
      <c r="C383" t="s">
        <v>724</v>
      </c>
      <c r="D383" s="79">
        <v>44908.378599537034</v>
      </c>
      <c r="E383" s="80">
        <v>45058</v>
      </c>
      <c r="F383">
        <v>2022</v>
      </c>
      <c r="G383">
        <v>2023</v>
      </c>
      <c r="H383">
        <v>12000</v>
      </c>
      <c r="I383" t="s">
        <v>9</v>
      </c>
    </row>
    <row r="384" spans="1:9">
      <c r="A384" s="80">
        <v>45292</v>
      </c>
      <c r="B384">
        <v>4501686</v>
      </c>
      <c r="C384" t="s">
        <v>754</v>
      </c>
      <c r="D384" s="79">
        <v>44560.400497685187</v>
      </c>
      <c r="E384" s="80">
        <v>45160</v>
      </c>
      <c r="F384">
        <v>2021</v>
      </c>
      <c r="G384">
        <v>2023</v>
      </c>
      <c r="H384">
        <v>11000</v>
      </c>
      <c r="I384" t="s">
        <v>10</v>
      </c>
    </row>
    <row r="385" spans="1:9">
      <c r="A385" s="80">
        <v>45292</v>
      </c>
      <c r="B385">
        <v>4742800</v>
      </c>
      <c r="C385" t="s">
        <v>1804</v>
      </c>
      <c r="D385" s="79">
        <v>44866.800625000003</v>
      </c>
      <c r="E385" s="80">
        <v>45204</v>
      </c>
      <c r="F385">
        <v>2022</v>
      </c>
      <c r="G385">
        <v>2023</v>
      </c>
      <c r="H385">
        <v>12500</v>
      </c>
      <c r="I385" t="s">
        <v>14</v>
      </c>
    </row>
    <row r="386" spans="1:9">
      <c r="A386" s="80">
        <v>45292</v>
      </c>
      <c r="B386">
        <v>4752702</v>
      </c>
      <c r="C386" t="s">
        <v>742</v>
      </c>
      <c r="D386" s="79">
        <v>44907.424976851849</v>
      </c>
      <c r="E386" s="80">
        <v>45120</v>
      </c>
      <c r="F386">
        <v>2022</v>
      </c>
      <c r="G386">
        <v>2023</v>
      </c>
      <c r="H386">
        <v>12000</v>
      </c>
      <c r="I386" t="s">
        <v>9</v>
      </c>
    </row>
    <row r="387" spans="1:9">
      <c r="A387" s="80">
        <v>45292</v>
      </c>
      <c r="B387">
        <v>4562344</v>
      </c>
      <c r="C387" t="s">
        <v>726</v>
      </c>
      <c r="D387" s="79">
        <v>44806.521990740737</v>
      </c>
      <c r="E387" s="80">
        <v>45055</v>
      </c>
      <c r="F387">
        <v>2022</v>
      </c>
      <c r="G387">
        <v>2023</v>
      </c>
      <c r="H387">
        <v>11000</v>
      </c>
      <c r="I387" t="s">
        <v>10</v>
      </c>
    </row>
    <row r="388" spans="1:9">
      <c r="A388" s="80">
        <v>45292</v>
      </c>
      <c r="B388">
        <v>4406972</v>
      </c>
      <c r="C388" t="s">
        <v>734</v>
      </c>
      <c r="D388" s="79">
        <v>44531.502291666664</v>
      </c>
      <c r="E388" s="80">
        <v>44607</v>
      </c>
      <c r="F388">
        <v>2021</v>
      </c>
      <c r="G388">
        <v>2021</v>
      </c>
      <c r="H388">
        <v>12000</v>
      </c>
      <c r="I388" t="s">
        <v>9</v>
      </c>
    </row>
    <row r="389" spans="1:9">
      <c r="A389" s="80">
        <v>45292</v>
      </c>
      <c r="B389">
        <v>4260213</v>
      </c>
      <c r="C389" t="s">
        <v>736</v>
      </c>
      <c r="D389" s="79">
        <v>44245.631840277776</v>
      </c>
      <c r="E389" s="80">
        <v>44650</v>
      </c>
      <c r="F389">
        <v>2020</v>
      </c>
      <c r="G389">
        <v>2021</v>
      </c>
      <c r="H389">
        <v>11000</v>
      </c>
      <c r="I389" t="s">
        <v>10</v>
      </c>
    </row>
    <row r="390" spans="1:9">
      <c r="A390" s="80">
        <v>45292</v>
      </c>
      <c r="B390">
        <v>4160659</v>
      </c>
      <c r="C390" t="s">
        <v>722</v>
      </c>
      <c r="D390" s="79">
        <v>44169.373842592591</v>
      </c>
      <c r="E390" s="80">
        <v>44426</v>
      </c>
      <c r="F390">
        <v>2020</v>
      </c>
      <c r="G390">
        <v>2021</v>
      </c>
      <c r="H390">
        <v>11000</v>
      </c>
      <c r="I390" t="s">
        <v>10</v>
      </c>
    </row>
    <row r="391" spans="1:9">
      <c r="A391" s="80">
        <v>45292</v>
      </c>
      <c r="B391">
        <v>4877243</v>
      </c>
      <c r="C391" t="s">
        <v>1847</v>
      </c>
      <c r="D391" s="79">
        <v>45034.431701388887</v>
      </c>
      <c r="E391" s="80">
        <v>45271</v>
      </c>
      <c r="F391">
        <v>2022</v>
      </c>
      <c r="G391">
        <v>2023</v>
      </c>
      <c r="H391">
        <v>12000</v>
      </c>
      <c r="I391" t="s">
        <v>9</v>
      </c>
    </row>
    <row r="392" spans="1:9">
      <c r="A392" s="80">
        <v>45292</v>
      </c>
      <c r="B392">
        <v>4671210</v>
      </c>
      <c r="C392" t="s">
        <v>732</v>
      </c>
      <c r="D392" s="79">
        <v>44777.658391203702</v>
      </c>
      <c r="E392" s="80">
        <v>45140</v>
      </c>
      <c r="F392">
        <v>2022</v>
      </c>
      <c r="G392">
        <v>2023</v>
      </c>
      <c r="H392">
        <v>11000</v>
      </c>
      <c r="I392" t="s">
        <v>10</v>
      </c>
    </row>
    <row r="393" spans="1:9">
      <c r="A393" s="80">
        <v>45292</v>
      </c>
      <c r="B393">
        <v>4894765</v>
      </c>
      <c r="C393" t="s">
        <v>1848</v>
      </c>
      <c r="D393" s="79">
        <v>45041.382696759261</v>
      </c>
      <c r="E393" s="80">
        <v>45257</v>
      </c>
      <c r="F393">
        <v>2022</v>
      </c>
      <c r="G393">
        <v>2023</v>
      </c>
      <c r="H393">
        <v>11000</v>
      </c>
      <c r="I393" t="s">
        <v>10</v>
      </c>
    </row>
    <row r="394" spans="1:9">
      <c r="A394" s="80">
        <v>45292</v>
      </c>
      <c r="B394">
        <v>4530290</v>
      </c>
      <c r="C394" t="s">
        <v>752</v>
      </c>
      <c r="D394" s="79">
        <v>44596.360567129632</v>
      </c>
      <c r="E394" s="80">
        <v>45121</v>
      </c>
      <c r="F394">
        <v>2021</v>
      </c>
      <c r="G394">
        <v>2023</v>
      </c>
      <c r="H394">
        <v>12000</v>
      </c>
      <c r="I394" t="s">
        <v>9</v>
      </c>
    </row>
    <row r="395" spans="1:9">
      <c r="A395" s="80">
        <v>45292</v>
      </c>
      <c r="B395">
        <v>4309074</v>
      </c>
      <c r="C395" t="s">
        <v>756</v>
      </c>
      <c r="D395" s="79">
        <v>44306.511041666665</v>
      </c>
      <c r="E395" s="80">
        <v>44887</v>
      </c>
      <c r="F395">
        <v>2020</v>
      </c>
      <c r="G395">
        <v>2022</v>
      </c>
      <c r="H395">
        <v>11000</v>
      </c>
      <c r="I395" t="s">
        <v>10</v>
      </c>
    </row>
    <row r="396" spans="1:9">
      <c r="A396" s="80">
        <v>45292</v>
      </c>
      <c r="B396">
        <v>4108254</v>
      </c>
      <c r="C396" t="s">
        <v>762</v>
      </c>
      <c r="D396" s="79">
        <v>44048.5778125</v>
      </c>
      <c r="E396" s="80">
        <v>44350</v>
      </c>
      <c r="F396">
        <v>2020</v>
      </c>
      <c r="G396">
        <v>2021</v>
      </c>
      <c r="H396">
        <v>11000</v>
      </c>
      <c r="I396" t="s">
        <v>10</v>
      </c>
    </row>
    <row r="397" spans="1:9">
      <c r="A397" s="80">
        <v>45292</v>
      </c>
      <c r="B397">
        <v>4718542</v>
      </c>
      <c r="C397" t="s">
        <v>1684</v>
      </c>
      <c r="D397" s="79">
        <v>44838.434710648151</v>
      </c>
      <c r="E397" s="80">
        <v>45209</v>
      </c>
      <c r="F397">
        <v>2022</v>
      </c>
      <c r="G397">
        <v>2023</v>
      </c>
      <c r="H397">
        <v>11000</v>
      </c>
      <c r="I397" t="s">
        <v>10</v>
      </c>
    </row>
    <row r="398" spans="1:9">
      <c r="A398" s="80">
        <v>45292</v>
      </c>
      <c r="B398">
        <v>4568274</v>
      </c>
      <c r="C398" t="s">
        <v>738</v>
      </c>
      <c r="D398" s="79">
        <v>44644.607592592591</v>
      </c>
      <c r="E398" s="80">
        <v>44837</v>
      </c>
      <c r="F398">
        <v>2021</v>
      </c>
      <c r="G398">
        <v>2022</v>
      </c>
      <c r="H398">
        <v>12000</v>
      </c>
      <c r="I398" t="s">
        <v>9</v>
      </c>
    </row>
    <row r="399" spans="1:9">
      <c r="A399" s="80">
        <v>45292</v>
      </c>
      <c r="B399">
        <v>4984947</v>
      </c>
      <c r="C399" t="s">
        <v>1805</v>
      </c>
      <c r="D399" s="79">
        <v>45134.462071759262</v>
      </c>
      <c r="E399" s="80">
        <v>45224</v>
      </c>
      <c r="F399">
        <v>2023</v>
      </c>
      <c r="G399">
        <v>2023</v>
      </c>
      <c r="H399">
        <v>11000</v>
      </c>
      <c r="I399" t="s">
        <v>10</v>
      </c>
    </row>
    <row r="400" spans="1:9">
      <c r="A400" s="80">
        <v>45292</v>
      </c>
      <c r="B400">
        <v>4730561</v>
      </c>
      <c r="C400" t="s">
        <v>730</v>
      </c>
      <c r="D400" s="79">
        <v>44874.623344907406</v>
      </c>
      <c r="E400" s="80">
        <v>45140</v>
      </c>
      <c r="F400">
        <v>2022</v>
      </c>
      <c r="G400">
        <v>2023</v>
      </c>
      <c r="H400">
        <v>11000</v>
      </c>
      <c r="I400" t="s">
        <v>10</v>
      </c>
    </row>
    <row r="401" spans="1:9">
      <c r="A401" s="80">
        <v>45292</v>
      </c>
      <c r="B401">
        <v>4594543</v>
      </c>
      <c r="C401" t="s">
        <v>758</v>
      </c>
      <c r="D401" s="79">
        <v>44680.484571759262</v>
      </c>
      <c r="E401" s="80">
        <v>45120</v>
      </c>
      <c r="F401">
        <v>2021</v>
      </c>
      <c r="G401">
        <v>2023</v>
      </c>
      <c r="H401">
        <v>11000</v>
      </c>
      <c r="I401" t="s">
        <v>10</v>
      </c>
    </row>
    <row r="402" spans="1:9">
      <c r="A402" s="80">
        <v>45292</v>
      </c>
      <c r="B402">
        <v>4530372</v>
      </c>
      <c r="C402" t="s">
        <v>1536</v>
      </c>
      <c r="D402" s="79">
        <v>44609.637557870374</v>
      </c>
      <c r="E402" s="80">
        <v>44691</v>
      </c>
      <c r="F402">
        <v>2021</v>
      </c>
      <c r="G402">
        <v>2022</v>
      </c>
      <c r="H402">
        <v>11000</v>
      </c>
      <c r="I402" t="s">
        <v>10</v>
      </c>
    </row>
    <row r="403" spans="1:9">
      <c r="A403" s="80">
        <v>45292</v>
      </c>
      <c r="B403">
        <v>4762138</v>
      </c>
      <c r="C403" t="s">
        <v>1776</v>
      </c>
      <c r="D403" s="79">
        <v>44952.507465277777</v>
      </c>
      <c r="E403" s="80">
        <v>45226</v>
      </c>
      <c r="F403">
        <v>2022</v>
      </c>
      <c r="G403">
        <v>2023</v>
      </c>
      <c r="H403">
        <v>11000</v>
      </c>
      <c r="I403" t="s">
        <v>10</v>
      </c>
    </row>
    <row r="404" spans="1:9">
      <c r="A404" s="80">
        <v>45292</v>
      </c>
      <c r="B404">
        <v>4192508</v>
      </c>
      <c r="C404" t="s">
        <v>1530</v>
      </c>
      <c r="D404" s="79">
        <v>44204.43959490741</v>
      </c>
      <c r="E404" s="80">
        <v>44370</v>
      </c>
      <c r="F404">
        <v>2020</v>
      </c>
      <c r="G404">
        <v>2021</v>
      </c>
      <c r="H404">
        <v>12000</v>
      </c>
      <c r="I404" t="s">
        <v>9</v>
      </c>
    </row>
    <row r="405" spans="1:9">
      <c r="A405" s="80">
        <v>45292</v>
      </c>
      <c r="B405">
        <v>4801172</v>
      </c>
      <c r="C405" t="s">
        <v>1518</v>
      </c>
      <c r="D405" s="79">
        <v>44939.681770833333</v>
      </c>
      <c r="E405" s="80">
        <v>45177</v>
      </c>
      <c r="F405">
        <v>2022</v>
      </c>
      <c r="G405">
        <v>2023</v>
      </c>
      <c r="H405">
        <v>11000</v>
      </c>
      <c r="I405" t="s">
        <v>10</v>
      </c>
    </row>
    <row r="406" spans="1:9">
      <c r="A406" s="80">
        <v>45292</v>
      </c>
      <c r="B406">
        <v>4417684</v>
      </c>
      <c r="C406" t="s">
        <v>1512</v>
      </c>
      <c r="D406" s="79">
        <v>44488.655266203707</v>
      </c>
      <c r="E406" s="80">
        <v>44848</v>
      </c>
      <c r="F406">
        <v>2021</v>
      </c>
      <c r="G406">
        <v>2022</v>
      </c>
      <c r="H406">
        <v>11000</v>
      </c>
      <c r="I406" t="s">
        <v>10</v>
      </c>
    </row>
    <row r="407" spans="1:9">
      <c r="A407" s="80">
        <v>45292</v>
      </c>
      <c r="B407">
        <v>4466187</v>
      </c>
      <c r="C407" t="s">
        <v>1528</v>
      </c>
      <c r="D407" s="79">
        <v>44516.32</v>
      </c>
      <c r="E407" s="80">
        <v>45002</v>
      </c>
      <c r="F407">
        <v>2021</v>
      </c>
      <c r="G407">
        <v>2022</v>
      </c>
      <c r="H407">
        <v>11000</v>
      </c>
      <c r="I407" t="s">
        <v>10</v>
      </c>
    </row>
    <row r="408" spans="1:9">
      <c r="A408" s="80">
        <v>45292</v>
      </c>
      <c r="B408">
        <v>4258848</v>
      </c>
      <c r="C408" t="s">
        <v>1539</v>
      </c>
      <c r="D408" s="79">
        <v>44244.574942129628</v>
      </c>
      <c r="E408" s="80">
        <v>44645</v>
      </c>
      <c r="F408">
        <v>2020</v>
      </c>
      <c r="G408">
        <v>2021</v>
      </c>
      <c r="H408">
        <v>11000</v>
      </c>
      <c r="I408" t="s">
        <v>10</v>
      </c>
    </row>
    <row r="409" spans="1:9">
      <c r="A409" s="80">
        <v>45292</v>
      </c>
      <c r="B409">
        <v>4562063</v>
      </c>
      <c r="C409" t="s">
        <v>1520</v>
      </c>
      <c r="D409" s="79">
        <v>44638.400451388887</v>
      </c>
      <c r="E409" s="80">
        <v>44742</v>
      </c>
      <c r="F409">
        <v>2021</v>
      </c>
      <c r="G409">
        <v>2022</v>
      </c>
      <c r="H409">
        <v>11000</v>
      </c>
      <c r="I409" t="s">
        <v>10</v>
      </c>
    </row>
    <row r="410" spans="1:9">
      <c r="A410" s="80">
        <v>45292</v>
      </c>
      <c r="B410">
        <v>4748445</v>
      </c>
      <c r="C410" t="s">
        <v>1534</v>
      </c>
      <c r="D410" s="79">
        <v>44873.612928240742</v>
      </c>
      <c r="E410" s="80">
        <v>45092</v>
      </c>
      <c r="F410">
        <v>2022</v>
      </c>
      <c r="G410">
        <v>2023</v>
      </c>
      <c r="H410">
        <v>11000</v>
      </c>
      <c r="I410" t="s">
        <v>10</v>
      </c>
    </row>
    <row r="411" spans="1:9">
      <c r="A411" s="80">
        <v>45292</v>
      </c>
      <c r="B411">
        <v>4708601</v>
      </c>
      <c r="C411" t="s">
        <v>1626</v>
      </c>
      <c r="D411" s="79">
        <v>44935.637430555558</v>
      </c>
      <c r="E411" s="80">
        <v>45195</v>
      </c>
      <c r="F411">
        <v>2022</v>
      </c>
      <c r="G411">
        <v>2023</v>
      </c>
      <c r="H411">
        <v>11000</v>
      </c>
      <c r="I411" t="s">
        <v>10</v>
      </c>
    </row>
    <row r="412" spans="1:9">
      <c r="A412" s="80">
        <v>45292</v>
      </c>
      <c r="B412">
        <v>4804606</v>
      </c>
      <c r="C412" t="s">
        <v>1620</v>
      </c>
      <c r="D412" s="79">
        <v>44944.38653935185</v>
      </c>
      <c r="E412" s="80">
        <v>45212</v>
      </c>
      <c r="F412">
        <v>2022</v>
      </c>
      <c r="G412">
        <v>2023</v>
      </c>
      <c r="H412">
        <v>18500</v>
      </c>
      <c r="I412" t="s">
        <v>13</v>
      </c>
    </row>
    <row r="413" spans="1:9">
      <c r="A413" s="80">
        <v>45292</v>
      </c>
      <c r="B413">
        <v>4751398</v>
      </c>
      <c r="C413" t="s">
        <v>1777</v>
      </c>
      <c r="D413" s="79">
        <v>44878.376168981478</v>
      </c>
      <c r="E413" s="80">
        <v>45239</v>
      </c>
      <c r="F413">
        <v>2022</v>
      </c>
      <c r="G413">
        <v>2023</v>
      </c>
      <c r="H413">
        <v>12000</v>
      </c>
      <c r="I413" t="s">
        <v>9</v>
      </c>
    </row>
    <row r="414" spans="1:9">
      <c r="A414" s="80">
        <v>45292</v>
      </c>
      <c r="B414">
        <v>4024651</v>
      </c>
      <c r="C414" t="s">
        <v>1508</v>
      </c>
      <c r="D414" s="79">
        <v>43899.443194444444</v>
      </c>
      <c r="E414" s="80">
        <v>44119</v>
      </c>
      <c r="F414">
        <v>2019</v>
      </c>
      <c r="G414">
        <v>2020</v>
      </c>
      <c r="H414">
        <v>12500</v>
      </c>
      <c r="I414" t="s">
        <v>14</v>
      </c>
    </row>
    <row r="415" spans="1:9">
      <c r="A415" s="80">
        <v>45292</v>
      </c>
      <c r="B415">
        <v>3922120</v>
      </c>
      <c r="C415" t="s">
        <v>1628</v>
      </c>
      <c r="D415" s="79">
        <v>43774.462361111109</v>
      </c>
      <c r="E415" s="80">
        <v>44077</v>
      </c>
      <c r="F415">
        <v>2019</v>
      </c>
      <c r="G415">
        <v>2020</v>
      </c>
      <c r="H415">
        <v>11000</v>
      </c>
      <c r="I415" t="s">
        <v>10</v>
      </c>
    </row>
    <row r="416" spans="1:9">
      <c r="A416" s="80">
        <v>45292</v>
      </c>
      <c r="B416">
        <v>4590273</v>
      </c>
      <c r="C416" t="s">
        <v>1526</v>
      </c>
      <c r="D416" s="79">
        <v>44673.661111111112</v>
      </c>
      <c r="E416" s="80">
        <v>45117</v>
      </c>
      <c r="F416">
        <v>2021</v>
      </c>
      <c r="G416">
        <v>2023</v>
      </c>
      <c r="H416">
        <v>12500</v>
      </c>
      <c r="I416" t="s">
        <v>14</v>
      </c>
    </row>
    <row r="417" spans="1:9">
      <c r="A417" s="80">
        <v>45292</v>
      </c>
      <c r="B417">
        <v>4460936</v>
      </c>
      <c r="C417" t="s">
        <v>1497</v>
      </c>
      <c r="D417" s="79">
        <v>44508.488310185188</v>
      </c>
      <c r="E417" s="80">
        <v>44791</v>
      </c>
      <c r="F417">
        <v>2021</v>
      </c>
      <c r="G417">
        <v>2022</v>
      </c>
      <c r="H417">
        <v>11000</v>
      </c>
      <c r="I417" t="s">
        <v>10</v>
      </c>
    </row>
    <row r="418" spans="1:9">
      <c r="A418" s="80">
        <v>45292</v>
      </c>
      <c r="B418">
        <v>5049661</v>
      </c>
      <c r="C418" t="s">
        <v>1778</v>
      </c>
      <c r="D418" s="79">
        <v>45196.611793981479</v>
      </c>
      <c r="E418" s="80">
        <v>45219</v>
      </c>
      <c r="F418">
        <v>2023</v>
      </c>
      <c r="G418">
        <v>2023</v>
      </c>
      <c r="H418">
        <v>11000</v>
      </c>
      <c r="I418" t="s">
        <v>10</v>
      </c>
    </row>
    <row r="419" spans="1:9">
      <c r="A419" s="80">
        <v>45292</v>
      </c>
      <c r="B419">
        <v>4449674</v>
      </c>
      <c r="C419" t="s">
        <v>1532</v>
      </c>
      <c r="D419" s="79">
        <v>44491.613611111112</v>
      </c>
      <c r="E419" s="80">
        <v>44970</v>
      </c>
      <c r="F419">
        <v>2021</v>
      </c>
      <c r="G419">
        <v>2022</v>
      </c>
      <c r="H419">
        <v>16500</v>
      </c>
      <c r="I419" t="s">
        <v>5</v>
      </c>
    </row>
    <row r="420" spans="1:9">
      <c r="A420" s="80">
        <v>45292</v>
      </c>
      <c r="B420">
        <v>4649214</v>
      </c>
      <c r="C420" t="s">
        <v>1510</v>
      </c>
      <c r="D420" s="79">
        <v>44770.611122685186</v>
      </c>
      <c r="E420" s="80">
        <v>44960</v>
      </c>
      <c r="F420">
        <v>2022</v>
      </c>
      <c r="G420">
        <v>2022</v>
      </c>
      <c r="H420">
        <v>11000</v>
      </c>
      <c r="I420" t="s">
        <v>10</v>
      </c>
    </row>
    <row r="421" spans="1:9">
      <c r="A421" s="80">
        <v>45292</v>
      </c>
      <c r="B421">
        <v>4258323</v>
      </c>
      <c r="C421" t="s">
        <v>1503</v>
      </c>
      <c r="D421" s="79">
        <v>44244.408275462964</v>
      </c>
      <c r="E421" s="80">
        <v>44727</v>
      </c>
      <c r="F421">
        <v>2020</v>
      </c>
      <c r="G421">
        <v>2022</v>
      </c>
      <c r="H421">
        <v>11000</v>
      </c>
      <c r="I421" t="s">
        <v>10</v>
      </c>
    </row>
    <row r="422" spans="1:9">
      <c r="A422" s="80">
        <v>45292</v>
      </c>
      <c r="B422">
        <v>4811486</v>
      </c>
      <c r="C422" t="s">
        <v>1779</v>
      </c>
      <c r="D422" s="79">
        <v>44951.412060185183</v>
      </c>
      <c r="E422" s="80">
        <v>45232</v>
      </c>
      <c r="F422">
        <v>2022</v>
      </c>
      <c r="G422">
        <v>2023</v>
      </c>
      <c r="H422">
        <v>12500</v>
      </c>
      <c r="I422" t="s">
        <v>14</v>
      </c>
    </row>
    <row r="423" spans="1:9">
      <c r="A423" s="80">
        <v>45292</v>
      </c>
      <c r="B423">
        <v>4502280</v>
      </c>
      <c r="C423" t="s">
        <v>1524</v>
      </c>
      <c r="D423" s="79">
        <v>44560.565972222219</v>
      </c>
      <c r="E423" s="80">
        <v>44911</v>
      </c>
      <c r="F423">
        <v>2021</v>
      </c>
      <c r="G423">
        <v>2022</v>
      </c>
      <c r="H423">
        <v>11000</v>
      </c>
      <c r="I423" t="s">
        <v>10</v>
      </c>
    </row>
    <row r="424" spans="1:9">
      <c r="A424" s="80">
        <v>45292</v>
      </c>
      <c r="B424">
        <v>4264373</v>
      </c>
      <c r="C424" t="s">
        <v>1501</v>
      </c>
      <c r="D424" s="79">
        <v>44256.390740740739</v>
      </c>
      <c r="E424" s="80">
        <v>44701</v>
      </c>
      <c r="F424">
        <v>2020</v>
      </c>
      <c r="G424">
        <v>2022</v>
      </c>
      <c r="H424">
        <v>11000</v>
      </c>
      <c r="I424" t="s">
        <v>10</v>
      </c>
    </row>
    <row r="425" spans="1:9">
      <c r="A425" s="80">
        <v>45292</v>
      </c>
      <c r="B425">
        <v>4369679</v>
      </c>
      <c r="C425" t="s">
        <v>1537</v>
      </c>
      <c r="D425" s="79">
        <v>44384.680532407408</v>
      </c>
      <c r="E425" s="80">
        <v>44403</v>
      </c>
      <c r="F425">
        <v>2021</v>
      </c>
      <c r="G425">
        <v>2021</v>
      </c>
      <c r="H425">
        <v>11000</v>
      </c>
      <c r="I425" t="s">
        <v>10</v>
      </c>
    </row>
    <row r="426" spans="1:9">
      <c r="A426" s="80">
        <v>45292</v>
      </c>
      <c r="B426">
        <v>4394757</v>
      </c>
      <c r="C426" t="s">
        <v>1514</v>
      </c>
      <c r="D426" s="79">
        <v>44418.534861111111</v>
      </c>
      <c r="E426" s="80">
        <v>44607</v>
      </c>
      <c r="F426">
        <v>2021</v>
      </c>
      <c r="G426">
        <v>2021</v>
      </c>
      <c r="H426">
        <v>12000</v>
      </c>
      <c r="I426" t="s">
        <v>9</v>
      </c>
    </row>
    <row r="427" spans="1:9">
      <c r="A427" s="80">
        <v>45292</v>
      </c>
      <c r="B427">
        <v>4301539</v>
      </c>
      <c r="C427" t="s">
        <v>1499</v>
      </c>
      <c r="D427" s="79">
        <v>44295.68</v>
      </c>
      <c r="E427" s="80">
        <v>44874</v>
      </c>
      <c r="F427">
        <v>2020</v>
      </c>
      <c r="G427">
        <v>2022</v>
      </c>
      <c r="H427">
        <v>11000</v>
      </c>
      <c r="I427" t="s">
        <v>10</v>
      </c>
    </row>
    <row r="428" spans="1:9">
      <c r="A428" s="80">
        <v>45292</v>
      </c>
      <c r="B428">
        <v>4580194</v>
      </c>
      <c r="C428" t="s">
        <v>1730</v>
      </c>
      <c r="D428" s="79">
        <v>44662.456921296296</v>
      </c>
      <c r="E428" s="80">
        <v>44944</v>
      </c>
      <c r="F428">
        <v>2021</v>
      </c>
      <c r="G428">
        <v>2022</v>
      </c>
      <c r="H428">
        <v>11000</v>
      </c>
      <c r="I428" t="s">
        <v>10</v>
      </c>
    </row>
    <row r="429" spans="1:9">
      <c r="A429" s="80">
        <v>45292</v>
      </c>
      <c r="B429">
        <v>4470091</v>
      </c>
      <c r="C429" t="s">
        <v>261</v>
      </c>
      <c r="D429" s="79">
        <v>44515.613981481481</v>
      </c>
      <c r="E429" s="80">
        <v>44816</v>
      </c>
      <c r="F429">
        <v>2021</v>
      </c>
      <c r="G429">
        <v>2022</v>
      </c>
      <c r="H429">
        <v>11000</v>
      </c>
      <c r="I429" t="s">
        <v>10</v>
      </c>
    </row>
    <row r="430" spans="1:9">
      <c r="A430" s="80">
        <v>45292</v>
      </c>
      <c r="B430">
        <v>4488570</v>
      </c>
      <c r="C430" t="s">
        <v>282</v>
      </c>
      <c r="D430" s="79">
        <v>44539.372175925928</v>
      </c>
      <c r="E430" s="80">
        <v>44903</v>
      </c>
      <c r="F430">
        <v>2021</v>
      </c>
      <c r="G430">
        <v>2022</v>
      </c>
      <c r="H430">
        <v>11000</v>
      </c>
      <c r="I430" t="s">
        <v>10</v>
      </c>
    </row>
    <row r="431" spans="1:9">
      <c r="A431" s="80">
        <v>45292</v>
      </c>
      <c r="B431">
        <v>4804271</v>
      </c>
      <c r="C431" t="s">
        <v>1732</v>
      </c>
      <c r="D431" s="79">
        <v>44956.542638888888</v>
      </c>
      <c r="E431" s="80">
        <v>45181</v>
      </c>
      <c r="F431">
        <v>2022</v>
      </c>
      <c r="G431">
        <v>2023</v>
      </c>
      <c r="H431">
        <v>11000</v>
      </c>
      <c r="I431" t="s">
        <v>10</v>
      </c>
    </row>
    <row r="432" spans="1:9">
      <c r="A432" s="80">
        <v>45292</v>
      </c>
      <c r="B432">
        <v>4471997</v>
      </c>
      <c r="C432" t="s">
        <v>304</v>
      </c>
      <c r="D432" s="79">
        <v>44525.549375000002</v>
      </c>
      <c r="E432" s="80">
        <v>44715</v>
      </c>
      <c r="F432">
        <v>2021</v>
      </c>
      <c r="G432">
        <v>2022</v>
      </c>
      <c r="H432">
        <v>11000</v>
      </c>
      <c r="I432" t="s">
        <v>10</v>
      </c>
    </row>
    <row r="433" spans="1:9">
      <c r="A433" s="80">
        <v>45292</v>
      </c>
      <c r="B433">
        <v>4622409</v>
      </c>
      <c r="C433" t="s">
        <v>265</v>
      </c>
      <c r="D433" s="79">
        <v>44721.41909722222</v>
      </c>
      <c r="E433" s="80">
        <v>45097</v>
      </c>
      <c r="F433">
        <v>2022</v>
      </c>
      <c r="G433">
        <v>2023</v>
      </c>
      <c r="H433">
        <v>12500</v>
      </c>
      <c r="I433" t="s">
        <v>14</v>
      </c>
    </row>
    <row r="434" spans="1:9">
      <c r="A434" s="80">
        <v>45292</v>
      </c>
      <c r="B434">
        <v>4454728</v>
      </c>
      <c r="C434" t="s">
        <v>306</v>
      </c>
      <c r="D434" s="79">
        <v>44505.581932870373</v>
      </c>
      <c r="E434" s="80">
        <v>45042</v>
      </c>
      <c r="F434">
        <v>2021</v>
      </c>
      <c r="G434">
        <v>2022</v>
      </c>
      <c r="H434">
        <v>11000</v>
      </c>
      <c r="I434" t="s">
        <v>10</v>
      </c>
    </row>
    <row r="435" spans="1:9">
      <c r="A435" s="80">
        <v>45292</v>
      </c>
      <c r="B435">
        <v>4325445</v>
      </c>
      <c r="C435" t="s">
        <v>271</v>
      </c>
      <c r="D435" s="79">
        <v>44365.451064814813</v>
      </c>
      <c r="E435" s="80">
        <v>44806</v>
      </c>
      <c r="F435">
        <v>2021</v>
      </c>
      <c r="G435">
        <v>2022</v>
      </c>
      <c r="H435">
        <v>11000</v>
      </c>
      <c r="I435" t="s">
        <v>10</v>
      </c>
    </row>
    <row r="436" spans="1:9">
      <c r="A436" s="80">
        <v>45292</v>
      </c>
      <c r="B436">
        <v>4295322</v>
      </c>
      <c r="C436" t="s">
        <v>292</v>
      </c>
      <c r="D436" s="79">
        <v>44293.514050925929</v>
      </c>
      <c r="E436" s="80">
        <v>44867</v>
      </c>
      <c r="F436">
        <v>2020</v>
      </c>
      <c r="G436">
        <v>2022</v>
      </c>
      <c r="H436">
        <v>11000</v>
      </c>
      <c r="I436" t="s">
        <v>10</v>
      </c>
    </row>
    <row r="437" spans="1:9">
      <c r="A437" s="80">
        <v>45292</v>
      </c>
      <c r="B437">
        <v>4371607</v>
      </c>
      <c r="C437" t="s">
        <v>263</v>
      </c>
      <c r="D437" s="79">
        <v>44386.622384259259</v>
      </c>
      <c r="E437" s="80">
        <v>44691</v>
      </c>
      <c r="F437">
        <v>2021</v>
      </c>
      <c r="G437">
        <v>2022</v>
      </c>
      <c r="H437">
        <v>11000</v>
      </c>
      <c r="I437" t="s">
        <v>10</v>
      </c>
    </row>
    <row r="438" spans="1:9">
      <c r="A438" s="80">
        <v>45292</v>
      </c>
      <c r="B438">
        <v>4610291</v>
      </c>
      <c r="C438" t="s">
        <v>298</v>
      </c>
      <c r="D438" s="79">
        <v>44720.630439814813</v>
      </c>
      <c r="E438" s="80">
        <v>44886</v>
      </c>
      <c r="F438">
        <v>2022</v>
      </c>
      <c r="G438">
        <v>2022</v>
      </c>
      <c r="H438">
        <v>18500</v>
      </c>
      <c r="I438" t="s">
        <v>13</v>
      </c>
    </row>
    <row r="439" spans="1:9">
      <c r="A439" s="80">
        <v>45292</v>
      </c>
      <c r="B439">
        <v>4420900</v>
      </c>
      <c r="C439" t="s">
        <v>300</v>
      </c>
      <c r="D439" s="79">
        <v>44466.701180555552</v>
      </c>
      <c r="E439" s="80">
        <v>44657</v>
      </c>
      <c r="F439">
        <v>2021</v>
      </c>
      <c r="G439">
        <v>2021</v>
      </c>
      <c r="H439">
        <v>12000</v>
      </c>
      <c r="I439" t="s">
        <v>9</v>
      </c>
    </row>
    <row r="440" spans="1:9">
      <c r="A440" s="80">
        <v>45292</v>
      </c>
      <c r="B440">
        <v>4077522</v>
      </c>
      <c r="C440" t="s">
        <v>269</v>
      </c>
      <c r="D440" s="79">
        <v>43998.483668981484</v>
      </c>
      <c r="E440" s="80">
        <v>45077</v>
      </c>
      <c r="F440">
        <v>2020</v>
      </c>
      <c r="G440">
        <v>2023</v>
      </c>
      <c r="H440">
        <v>18500</v>
      </c>
      <c r="I440" t="s">
        <v>13</v>
      </c>
    </row>
    <row r="441" spans="1:9">
      <c r="A441" s="80">
        <v>45292</v>
      </c>
      <c r="B441">
        <v>4221676</v>
      </c>
      <c r="C441" t="s">
        <v>275</v>
      </c>
      <c r="D441" s="79">
        <v>44259.577708333331</v>
      </c>
      <c r="E441" s="80">
        <v>44712</v>
      </c>
      <c r="F441">
        <v>2020</v>
      </c>
      <c r="G441">
        <v>2022</v>
      </c>
      <c r="H441">
        <v>14000</v>
      </c>
      <c r="I441" t="s">
        <v>12</v>
      </c>
    </row>
    <row r="442" spans="1:9">
      <c r="A442" s="80">
        <v>45292</v>
      </c>
      <c r="B442">
        <v>4936163</v>
      </c>
      <c r="C442" t="s">
        <v>1734</v>
      </c>
      <c r="D442" s="79">
        <v>45084.642731481479</v>
      </c>
      <c r="E442" s="80">
        <v>45191</v>
      </c>
      <c r="F442">
        <v>2023</v>
      </c>
      <c r="G442">
        <v>2023</v>
      </c>
      <c r="H442">
        <v>18500</v>
      </c>
      <c r="I442" t="s">
        <v>13</v>
      </c>
    </row>
    <row r="443" spans="1:9">
      <c r="A443" s="80">
        <v>45292</v>
      </c>
      <c r="B443">
        <v>4782076</v>
      </c>
      <c r="C443" t="s">
        <v>1738</v>
      </c>
      <c r="D443" s="79">
        <v>44914.718553240738</v>
      </c>
      <c r="E443" s="80">
        <v>45209</v>
      </c>
      <c r="F443">
        <v>2022</v>
      </c>
      <c r="G443">
        <v>2023</v>
      </c>
      <c r="H443">
        <v>11000</v>
      </c>
      <c r="I443" t="s">
        <v>10</v>
      </c>
    </row>
    <row r="444" spans="1:9">
      <c r="A444" s="80">
        <v>45292</v>
      </c>
      <c r="B444">
        <v>4351574</v>
      </c>
      <c r="C444" t="s">
        <v>284</v>
      </c>
      <c r="D444" s="79">
        <v>44375.602152777778</v>
      </c>
      <c r="E444" s="80">
        <v>44462</v>
      </c>
      <c r="F444">
        <v>2021</v>
      </c>
      <c r="G444">
        <v>2021</v>
      </c>
      <c r="H444">
        <v>11000</v>
      </c>
      <c r="I444" t="s">
        <v>10</v>
      </c>
    </row>
    <row r="445" spans="1:9">
      <c r="A445" s="80">
        <v>45292</v>
      </c>
      <c r="B445">
        <v>4951066</v>
      </c>
      <c r="C445" t="s">
        <v>1736</v>
      </c>
      <c r="D445" s="79">
        <v>45124.63113425926</v>
      </c>
      <c r="E445" s="80">
        <v>45212</v>
      </c>
      <c r="F445">
        <v>2023</v>
      </c>
      <c r="G445">
        <v>2023</v>
      </c>
      <c r="H445">
        <v>12000</v>
      </c>
      <c r="I445" t="s">
        <v>9</v>
      </c>
    </row>
    <row r="446" spans="1:9">
      <c r="A446" s="80">
        <v>45292</v>
      </c>
      <c r="B446">
        <v>4821621</v>
      </c>
      <c r="C446" t="s">
        <v>1819</v>
      </c>
      <c r="D446" s="79">
        <v>44960.633159722223</v>
      </c>
      <c r="E446" s="80">
        <v>45230</v>
      </c>
      <c r="F446">
        <v>2022</v>
      </c>
      <c r="G446">
        <v>2023</v>
      </c>
      <c r="H446">
        <v>11000</v>
      </c>
      <c r="I446" t="s">
        <v>10</v>
      </c>
    </row>
    <row r="447" spans="1:9">
      <c r="A447" s="80">
        <v>45292</v>
      </c>
      <c r="B447">
        <v>4330634</v>
      </c>
      <c r="C447" t="s">
        <v>307</v>
      </c>
      <c r="D447" s="79">
        <v>44336.583356481482</v>
      </c>
      <c r="E447" s="80">
        <v>44734</v>
      </c>
      <c r="F447">
        <v>2021</v>
      </c>
      <c r="G447">
        <v>2022</v>
      </c>
      <c r="H447">
        <v>11000</v>
      </c>
      <c r="I447" t="s">
        <v>10</v>
      </c>
    </row>
    <row r="448" spans="1:9">
      <c r="A448" s="80">
        <v>45292</v>
      </c>
      <c r="B448">
        <v>4343793</v>
      </c>
      <c r="C448" t="s">
        <v>267</v>
      </c>
      <c r="D448" s="79">
        <v>44355.57</v>
      </c>
      <c r="E448" s="80">
        <v>44599</v>
      </c>
      <c r="F448">
        <v>2021</v>
      </c>
      <c r="G448">
        <v>2021</v>
      </c>
      <c r="H448">
        <v>11000</v>
      </c>
      <c r="I448" t="s">
        <v>10</v>
      </c>
    </row>
    <row r="449" spans="1:9">
      <c r="A449" s="80">
        <v>45292</v>
      </c>
      <c r="B449">
        <v>4085270</v>
      </c>
      <c r="C449" t="s">
        <v>277</v>
      </c>
      <c r="D449" s="79">
        <v>44011.607835648145</v>
      </c>
      <c r="E449" s="80">
        <v>44938</v>
      </c>
      <c r="F449">
        <v>2020</v>
      </c>
      <c r="G449">
        <v>2022</v>
      </c>
      <c r="H449">
        <v>13500</v>
      </c>
      <c r="I449" t="s">
        <v>15</v>
      </c>
    </row>
    <row r="450" spans="1:9">
      <c r="A450" s="80">
        <v>45292</v>
      </c>
      <c r="B450">
        <v>4690135</v>
      </c>
      <c r="C450" t="s">
        <v>1876</v>
      </c>
      <c r="D450" s="79">
        <v>44802.58148148148</v>
      </c>
      <c r="E450" s="80">
        <v>45272</v>
      </c>
      <c r="F450">
        <v>2022</v>
      </c>
      <c r="G450">
        <v>2023</v>
      </c>
      <c r="H450">
        <v>13500</v>
      </c>
      <c r="I450" t="s">
        <v>15</v>
      </c>
    </row>
    <row r="451" spans="1:9">
      <c r="A451" s="80">
        <v>45292</v>
      </c>
      <c r="B451">
        <v>4218621</v>
      </c>
      <c r="C451" t="s">
        <v>580</v>
      </c>
      <c r="D451" s="79">
        <v>44195.320300925923</v>
      </c>
      <c r="E451" s="80">
        <v>44502</v>
      </c>
      <c r="F451">
        <v>2020</v>
      </c>
      <c r="G451">
        <v>2021</v>
      </c>
      <c r="H451">
        <v>11000</v>
      </c>
      <c r="I451" t="s">
        <v>10</v>
      </c>
    </row>
    <row r="452" spans="1:9">
      <c r="A452" s="80">
        <v>45292</v>
      </c>
      <c r="B452">
        <v>4690439</v>
      </c>
      <c r="C452" t="s">
        <v>584</v>
      </c>
      <c r="D452" s="79">
        <v>44805.669537037036</v>
      </c>
      <c r="E452" s="80">
        <v>44911</v>
      </c>
      <c r="F452">
        <v>2022</v>
      </c>
      <c r="G452">
        <v>2022</v>
      </c>
      <c r="H452">
        <v>11500</v>
      </c>
      <c r="I452" t="s">
        <v>4</v>
      </c>
    </row>
    <row r="453" spans="1:9">
      <c r="A453" s="80">
        <v>45292</v>
      </c>
      <c r="B453">
        <v>4495473</v>
      </c>
      <c r="C453" t="s">
        <v>585</v>
      </c>
      <c r="D453" s="79">
        <v>44547.628564814811</v>
      </c>
      <c r="E453" s="80">
        <v>44817</v>
      </c>
      <c r="F453">
        <v>2021</v>
      </c>
      <c r="G453">
        <v>2022</v>
      </c>
      <c r="H453">
        <v>14000</v>
      </c>
      <c r="I453" t="s">
        <v>12</v>
      </c>
    </row>
    <row r="454" spans="1:9">
      <c r="A454" s="80">
        <v>45292</v>
      </c>
      <c r="B454">
        <v>4844854</v>
      </c>
      <c r="C454" t="s">
        <v>1698</v>
      </c>
      <c r="D454" s="79">
        <v>45000.663310185184</v>
      </c>
      <c r="E454" s="80">
        <v>45198</v>
      </c>
      <c r="F454">
        <v>2022</v>
      </c>
      <c r="G454">
        <v>2023</v>
      </c>
      <c r="H454">
        <v>11500</v>
      </c>
      <c r="I454" t="s">
        <v>4</v>
      </c>
    </row>
    <row r="455" spans="1:9">
      <c r="A455" s="80">
        <v>45292</v>
      </c>
      <c r="B455">
        <v>4737626</v>
      </c>
      <c r="C455" t="s">
        <v>597</v>
      </c>
      <c r="D455" s="79">
        <v>44861.481608796297</v>
      </c>
      <c r="E455" s="80">
        <v>44911</v>
      </c>
      <c r="F455">
        <v>2022</v>
      </c>
      <c r="G455">
        <v>2022</v>
      </c>
      <c r="H455">
        <v>11000</v>
      </c>
      <c r="I455" t="s">
        <v>10</v>
      </c>
    </row>
    <row r="456" spans="1:9">
      <c r="A456" s="80">
        <v>45292</v>
      </c>
      <c r="B456">
        <v>4658623</v>
      </c>
      <c r="C456" t="s">
        <v>587</v>
      </c>
      <c r="D456" s="79">
        <v>44769.419791666667</v>
      </c>
      <c r="E456" s="80">
        <v>45058</v>
      </c>
      <c r="F456">
        <v>2022</v>
      </c>
      <c r="G456">
        <v>2023</v>
      </c>
      <c r="H456">
        <v>11000</v>
      </c>
      <c r="I456" t="s">
        <v>10</v>
      </c>
    </row>
    <row r="457" spans="1:9">
      <c r="A457" s="80">
        <v>45292</v>
      </c>
      <c r="B457">
        <v>4368530</v>
      </c>
      <c r="C457" t="s">
        <v>1853</v>
      </c>
      <c r="D457" s="79">
        <v>44385.428043981483</v>
      </c>
      <c r="E457" s="80">
        <v>45268</v>
      </c>
      <c r="F457">
        <v>2021</v>
      </c>
      <c r="G457">
        <v>2023</v>
      </c>
      <c r="H457">
        <v>16000</v>
      </c>
      <c r="I457" t="s">
        <v>16</v>
      </c>
    </row>
    <row r="458" spans="1:9">
      <c r="A458" s="80">
        <v>45292</v>
      </c>
      <c r="B458">
        <v>4344610</v>
      </c>
      <c r="C458" t="s">
        <v>1877</v>
      </c>
      <c r="D458" s="79">
        <v>44351.54582175926</v>
      </c>
      <c r="E458" s="80">
        <v>45274</v>
      </c>
      <c r="F458">
        <v>2021</v>
      </c>
      <c r="G458">
        <v>2023</v>
      </c>
      <c r="H458">
        <v>11500</v>
      </c>
      <c r="I458" t="s">
        <v>4</v>
      </c>
    </row>
    <row r="459" spans="1:9">
      <c r="A459" s="80">
        <v>45292</v>
      </c>
      <c r="B459">
        <v>4579010</v>
      </c>
      <c r="C459" t="s">
        <v>589</v>
      </c>
      <c r="D459" s="79">
        <v>44694.391400462962</v>
      </c>
      <c r="E459" s="80">
        <v>44946</v>
      </c>
      <c r="F459">
        <v>2022</v>
      </c>
      <c r="G459">
        <v>2022</v>
      </c>
      <c r="H459">
        <v>11000</v>
      </c>
      <c r="I459" t="s">
        <v>10</v>
      </c>
    </row>
    <row r="460" spans="1:9">
      <c r="A460" s="80">
        <v>45292</v>
      </c>
      <c r="B460">
        <v>4287399</v>
      </c>
      <c r="C460" t="s">
        <v>578</v>
      </c>
      <c r="D460" s="79">
        <v>44326.405798611115</v>
      </c>
      <c r="E460" s="80">
        <v>44461</v>
      </c>
      <c r="F460">
        <v>2021</v>
      </c>
      <c r="G460">
        <v>2021</v>
      </c>
      <c r="H460">
        <v>12000</v>
      </c>
      <c r="I460" t="s">
        <v>9</v>
      </c>
    </row>
    <row r="461" spans="1:9">
      <c r="A461" s="80">
        <v>45292</v>
      </c>
      <c r="B461">
        <v>4359818</v>
      </c>
      <c r="C461" t="s">
        <v>576</v>
      </c>
      <c r="D461" s="79">
        <v>44370.660509259258</v>
      </c>
      <c r="E461" s="80">
        <v>44916</v>
      </c>
      <c r="F461">
        <v>2021</v>
      </c>
      <c r="G461">
        <v>2022</v>
      </c>
      <c r="H461">
        <v>18500</v>
      </c>
      <c r="I461" t="s">
        <v>13</v>
      </c>
    </row>
    <row r="462" spans="1:9">
      <c r="A462" s="80">
        <v>45292</v>
      </c>
      <c r="B462">
        <v>4646428</v>
      </c>
      <c r="C462" t="s">
        <v>572</v>
      </c>
      <c r="D462" s="79">
        <v>44760.373067129629</v>
      </c>
      <c r="E462" s="80">
        <v>44960</v>
      </c>
      <c r="F462">
        <v>2022</v>
      </c>
      <c r="G462">
        <v>2022</v>
      </c>
      <c r="H462">
        <v>11000</v>
      </c>
      <c r="I462" t="s">
        <v>10</v>
      </c>
    </row>
    <row r="463" spans="1:9">
      <c r="A463" s="80">
        <v>45292</v>
      </c>
      <c r="B463">
        <v>4558996</v>
      </c>
      <c r="C463" t="s">
        <v>574</v>
      </c>
      <c r="D463" s="79">
        <v>44641.614768518521</v>
      </c>
      <c r="E463" s="80">
        <v>44775</v>
      </c>
      <c r="F463">
        <v>2021</v>
      </c>
      <c r="G463">
        <v>2022</v>
      </c>
      <c r="H463">
        <v>11000</v>
      </c>
      <c r="I463" t="s">
        <v>10</v>
      </c>
    </row>
    <row r="464" spans="1:9">
      <c r="A464" s="80">
        <v>45292</v>
      </c>
      <c r="B464">
        <v>4430708</v>
      </c>
      <c r="C464" t="s">
        <v>591</v>
      </c>
      <c r="D464" s="79">
        <v>44463.644930555558</v>
      </c>
      <c r="E464" s="80">
        <v>44621</v>
      </c>
      <c r="F464">
        <v>2021</v>
      </c>
      <c r="G464">
        <v>2021</v>
      </c>
      <c r="H464">
        <v>11000</v>
      </c>
      <c r="I464" t="s">
        <v>10</v>
      </c>
    </row>
    <row r="465" spans="1:9">
      <c r="A465" s="80">
        <v>45292</v>
      </c>
      <c r="B465">
        <v>4069925</v>
      </c>
      <c r="C465" t="s">
        <v>1878</v>
      </c>
      <c r="D465" s="79">
        <v>43987.441388888888</v>
      </c>
      <c r="E465" s="80">
        <v>44631</v>
      </c>
      <c r="F465">
        <v>2020</v>
      </c>
      <c r="G465">
        <v>2021</v>
      </c>
      <c r="H465">
        <v>14000</v>
      </c>
      <c r="I465" t="s">
        <v>12</v>
      </c>
    </row>
    <row r="466" spans="1:9">
      <c r="A466" s="80">
        <v>45292</v>
      </c>
      <c r="B466">
        <v>4141045</v>
      </c>
      <c r="C466" t="s">
        <v>593</v>
      </c>
      <c r="D466" s="79">
        <v>44186.610312500001</v>
      </c>
      <c r="E466" s="80">
        <v>45162</v>
      </c>
      <c r="F466">
        <v>2020</v>
      </c>
      <c r="G466">
        <v>2023</v>
      </c>
      <c r="H466">
        <v>14000</v>
      </c>
      <c r="I466" t="s">
        <v>12</v>
      </c>
    </row>
    <row r="467" spans="1:9">
      <c r="A467" s="80">
        <v>45292</v>
      </c>
      <c r="B467">
        <v>4940430</v>
      </c>
      <c r="C467" t="s">
        <v>570</v>
      </c>
      <c r="D467" s="79">
        <v>45090.411979166667</v>
      </c>
      <c r="E467" s="80">
        <v>45147</v>
      </c>
      <c r="F467">
        <v>2023</v>
      </c>
      <c r="G467">
        <v>2023</v>
      </c>
      <c r="H467">
        <v>11000</v>
      </c>
      <c r="I467" t="s">
        <v>10</v>
      </c>
    </row>
    <row r="468" spans="1:9">
      <c r="A468" s="80">
        <v>45292</v>
      </c>
      <c r="B468">
        <v>4552855</v>
      </c>
      <c r="C468" t="s">
        <v>1810</v>
      </c>
      <c r="D468" s="79">
        <v>44630.491967592592</v>
      </c>
      <c r="E468" s="80">
        <v>45229</v>
      </c>
      <c r="F468">
        <v>2021</v>
      </c>
      <c r="G468">
        <v>2023</v>
      </c>
      <c r="H468">
        <v>13500</v>
      </c>
      <c r="I468" t="s">
        <v>15</v>
      </c>
    </row>
    <row r="469" spans="1:9">
      <c r="A469" s="80">
        <v>45292</v>
      </c>
      <c r="B469">
        <v>4741936</v>
      </c>
      <c r="C469" t="s">
        <v>1879</v>
      </c>
      <c r="D469" s="79">
        <v>45030.372499999998</v>
      </c>
      <c r="E469" s="80">
        <v>45295</v>
      </c>
      <c r="F469">
        <v>2022</v>
      </c>
      <c r="G469">
        <v>2023</v>
      </c>
      <c r="H469">
        <v>11000</v>
      </c>
      <c r="I469" t="s">
        <v>10</v>
      </c>
    </row>
    <row r="470" spans="1:9">
      <c r="A470" s="80">
        <v>45292</v>
      </c>
      <c r="B470">
        <v>4360664</v>
      </c>
      <c r="C470" t="s">
        <v>507</v>
      </c>
      <c r="D470" s="79">
        <v>44371.623611111114</v>
      </c>
      <c r="E470" s="80">
        <v>44810</v>
      </c>
      <c r="F470">
        <v>2021</v>
      </c>
      <c r="G470">
        <v>2022</v>
      </c>
      <c r="H470">
        <v>11000</v>
      </c>
      <c r="I470" t="s">
        <v>10</v>
      </c>
    </row>
    <row r="471" spans="1:9">
      <c r="A471" s="80">
        <v>45292</v>
      </c>
      <c r="B471">
        <v>4624453</v>
      </c>
      <c r="C471" t="s">
        <v>527</v>
      </c>
      <c r="D471" s="79">
        <v>44741.835451388892</v>
      </c>
      <c r="E471" s="80">
        <v>45114</v>
      </c>
      <c r="F471">
        <v>2022</v>
      </c>
      <c r="G471">
        <v>2023</v>
      </c>
      <c r="H471">
        <v>11500</v>
      </c>
      <c r="I471" t="s">
        <v>4</v>
      </c>
    </row>
    <row r="472" spans="1:9">
      <c r="A472" s="80">
        <v>45292</v>
      </c>
      <c r="B472">
        <v>4337702</v>
      </c>
      <c r="C472" t="s">
        <v>509</v>
      </c>
      <c r="D472" s="79">
        <v>44350.664780092593</v>
      </c>
      <c r="E472" s="80">
        <v>44383</v>
      </c>
      <c r="F472">
        <v>2021</v>
      </c>
      <c r="G472">
        <v>2021</v>
      </c>
      <c r="H472">
        <v>11000</v>
      </c>
      <c r="I472" t="s">
        <v>10</v>
      </c>
    </row>
    <row r="473" spans="1:9">
      <c r="A473" s="80">
        <v>45292</v>
      </c>
      <c r="B473">
        <v>4613350</v>
      </c>
      <c r="C473" t="s">
        <v>529</v>
      </c>
      <c r="D473" s="79">
        <v>44708.407546296294</v>
      </c>
      <c r="E473" s="80">
        <v>45100</v>
      </c>
      <c r="F473">
        <v>2022</v>
      </c>
      <c r="G473">
        <v>2023</v>
      </c>
      <c r="H473">
        <v>14000</v>
      </c>
      <c r="I473" t="s">
        <v>12</v>
      </c>
    </row>
    <row r="474" spans="1:9">
      <c r="A474" s="80">
        <v>45292</v>
      </c>
      <c r="B474">
        <v>4897382</v>
      </c>
      <c r="C474" t="s">
        <v>1811</v>
      </c>
      <c r="D474" s="79">
        <v>45049.39234953704</v>
      </c>
      <c r="E474" s="80">
        <v>45240</v>
      </c>
      <c r="F474">
        <v>2023</v>
      </c>
      <c r="G474">
        <v>2023</v>
      </c>
      <c r="H474">
        <v>12000</v>
      </c>
      <c r="I474" t="s">
        <v>9</v>
      </c>
    </row>
    <row r="475" spans="1:9">
      <c r="A475" s="80">
        <v>45292</v>
      </c>
      <c r="B475">
        <v>4485735</v>
      </c>
      <c r="C475" t="s">
        <v>1700</v>
      </c>
      <c r="D475" s="79">
        <v>44536.407754629632</v>
      </c>
      <c r="E475" s="80">
        <v>45209</v>
      </c>
      <c r="F475">
        <v>2021</v>
      </c>
      <c r="G475">
        <v>2023</v>
      </c>
      <c r="H475">
        <v>11000</v>
      </c>
      <c r="I475" t="s">
        <v>10</v>
      </c>
    </row>
    <row r="476" spans="1:9">
      <c r="A476" s="80">
        <v>45292</v>
      </c>
      <c r="B476">
        <v>4545860</v>
      </c>
      <c r="C476" t="s">
        <v>558</v>
      </c>
      <c r="D476" s="79">
        <v>44620.510706018518</v>
      </c>
      <c r="E476" s="80">
        <v>44813</v>
      </c>
      <c r="F476">
        <v>2021</v>
      </c>
      <c r="G476">
        <v>2022</v>
      </c>
      <c r="H476">
        <v>11000</v>
      </c>
      <c r="I476" t="s">
        <v>10</v>
      </c>
    </row>
    <row r="477" spans="1:9">
      <c r="A477" s="80">
        <v>45292</v>
      </c>
      <c r="B477">
        <v>4717383</v>
      </c>
      <c r="C477" t="s">
        <v>1855</v>
      </c>
      <c r="D477" s="79">
        <v>44840.593356481484</v>
      </c>
      <c r="E477" s="80">
        <v>45253</v>
      </c>
      <c r="F477">
        <v>2022</v>
      </c>
      <c r="G477">
        <v>2023</v>
      </c>
      <c r="H477">
        <v>11000</v>
      </c>
      <c r="I477" t="s">
        <v>10</v>
      </c>
    </row>
    <row r="478" spans="1:9">
      <c r="A478" s="80">
        <v>45292</v>
      </c>
      <c r="B478">
        <v>4194631</v>
      </c>
      <c r="C478" t="s">
        <v>537</v>
      </c>
      <c r="D478" s="79">
        <v>44160.574687499997</v>
      </c>
      <c r="E478" s="80">
        <v>44300</v>
      </c>
      <c r="F478">
        <v>2020</v>
      </c>
      <c r="G478">
        <v>2020</v>
      </c>
      <c r="H478">
        <v>18500</v>
      </c>
      <c r="I478" t="s">
        <v>13</v>
      </c>
    </row>
    <row r="479" spans="1:9">
      <c r="A479" s="80">
        <v>45292</v>
      </c>
      <c r="B479">
        <v>4386345</v>
      </c>
      <c r="C479" t="s">
        <v>550</v>
      </c>
      <c r="D479" s="79">
        <v>44411.588263888887</v>
      </c>
      <c r="E479" s="80">
        <v>44874</v>
      </c>
      <c r="F479">
        <v>2021</v>
      </c>
      <c r="G479">
        <v>2022</v>
      </c>
      <c r="H479">
        <v>11000</v>
      </c>
      <c r="I479" t="s">
        <v>10</v>
      </c>
    </row>
    <row r="480" spans="1:9">
      <c r="A480" s="80">
        <v>45292</v>
      </c>
      <c r="B480">
        <v>3986267</v>
      </c>
      <c r="C480" t="s">
        <v>521</v>
      </c>
      <c r="D480" s="79">
        <v>43853.54</v>
      </c>
      <c r="E480" s="80">
        <v>44628</v>
      </c>
      <c r="F480">
        <v>2019</v>
      </c>
      <c r="G480">
        <v>2021</v>
      </c>
      <c r="H480">
        <v>18500</v>
      </c>
      <c r="I480" t="s">
        <v>13</v>
      </c>
    </row>
    <row r="481" spans="1:9">
      <c r="A481" s="80">
        <v>45292</v>
      </c>
      <c r="B481">
        <v>3989521</v>
      </c>
      <c r="C481" t="s">
        <v>519</v>
      </c>
      <c r="D481" s="79">
        <v>43857.646122685182</v>
      </c>
      <c r="E481" s="80">
        <v>44301</v>
      </c>
      <c r="F481">
        <v>2019</v>
      </c>
      <c r="G481">
        <v>2020</v>
      </c>
      <c r="H481">
        <v>11000</v>
      </c>
      <c r="I481" t="s">
        <v>10</v>
      </c>
    </row>
    <row r="482" spans="1:9">
      <c r="A482" s="80">
        <v>45292</v>
      </c>
      <c r="B482">
        <v>4048106</v>
      </c>
      <c r="C482" t="s">
        <v>1854</v>
      </c>
      <c r="D482" s="79">
        <v>43942.64607638889</v>
      </c>
      <c r="E482" s="80">
        <v>44428</v>
      </c>
      <c r="F482">
        <v>2019</v>
      </c>
      <c r="G482">
        <v>2021</v>
      </c>
      <c r="H482">
        <v>11000</v>
      </c>
      <c r="I482" t="s">
        <v>10</v>
      </c>
    </row>
    <row r="483" spans="1:9">
      <c r="A483" s="80">
        <v>45292</v>
      </c>
      <c r="B483">
        <v>4608742</v>
      </c>
      <c r="C483" t="s">
        <v>546</v>
      </c>
      <c r="D483" s="79">
        <v>44701.428182870368</v>
      </c>
      <c r="E483" s="80">
        <v>44916</v>
      </c>
      <c r="F483">
        <v>2022</v>
      </c>
      <c r="G483">
        <v>2022</v>
      </c>
      <c r="H483">
        <v>11000</v>
      </c>
      <c r="I483" t="s">
        <v>10</v>
      </c>
    </row>
    <row r="484" spans="1:9">
      <c r="A484" s="80">
        <v>45292</v>
      </c>
      <c r="B484">
        <v>4722135</v>
      </c>
      <c r="C484" t="s">
        <v>554</v>
      </c>
      <c r="D484" s="79">
        <v>44841.443136574075</v>
      </c>
      <c r="E484" s="80">
        <v>45040</v>
      </c>
      <c r="F484">
        <v>2022</v>
      </c>
      <c r="G484">
        <v>2022</v>
      </c>
      <c r="H484">
        <v>11000</v>
      </c>
      <c r="I484" t="s">
        <v>10</v>
      </c>
    </row>
    <row r="485" spans="1:9">
      <c r="A485" s="80">
        <v>45292</v>
      </c>
      <c r="B485">
        <v>4571043</v>
      </c>
      <c r="C485" t="s">
        <v>548</v>
      </c>
      <c r="D485" s="79">
        <v>44648.772939814815</v>
      </c>
      <c r="E485" s="80">
        <v>44789</v>
      </c>
      <c r="F485">
        <v>2021</v>
      </c>
      <c r="G485">
        <v>2022</v>
      </c>
      <c r="H485">
        <v>12000</v>
      </c>
      <c r="I485" t="s">
        <v>9</v>
      </c>
    </row>
    <row r="486" spans="1:9">
      <c r="A486" s="80">
        <v>45292</v>
      </c>
      <c r="B486">
        <v>4511565</v>
      </c>
      <c r="C486" t="s">
        <v>531</v>
      </c>
      <c r="D486" s="79">
        <v>44573.614687499998</v>
      </c>
      <c r="E486" s="80">
        <v>44830</v>
      </c>
      <c r="F486">
        <v>2021</v>
      </c>
      <c r="G486">
        <v>2022</v>
      </c>
      <c r="H486">
        <v>13500</v>
      </c>
      <c r="I486" t="s">
        <v>15</v>
      </c>
    </row>
    <row r="487" spans="1:9">
      <c r="A487" s="80">
        <v>45292</v>
      </c>
      <c r="B487">
        <v>4668558</v>
      </c>
      <c r="C487" t="s">
        <v>1812</v>
      </c>
      <c r="D487" s="79">
        <v>44776.649305555555</v>
      </c>
      <c r="E487" s="80">
        <v>45229</v>
      </c>
      <c r="F487">
        <v>2022</v>
      </c>
      <c r="G487">
        <v>2023</v>
      </c>
      <c r="H487">
        <v>11000</v>
      </c>
      <c r="I487" t="s">
        <v>10</v>
      </c>
    </row>
    <row r="488" spans="1:9">
      <c r="A488" s="80">
        <v>45292</v>
      </c>
      <c r="B488">
        <v>4359098</v>
      </c>
      <c r="C488" t="s">
        <v>523</v>
      </c>
      <c r="D488" s="79">
        <v>44370.418043981481</v>
      </c>
      <c r="E488" s="80">
        <v>44616</v>
      </c>
      <c r="F488">
        <v>2021</v>
      </c>
      <c r="G488">
        <v>2021</v>
      </c>
      <c r="H488">
        <v>13500</v>
      </c>
      <c r="I488" t="s">
        <v>15</v>
      </c>
    </row>
    <row r="489" spans="1:9">
      <c r="A489" s="80">
        <v>45292</v>
      </c>
      <c r="B489">
        <v>4680041</v>
      </c>
      <c r="C489" t="s">
        <v>541</v>
      </c>
      <c r="D489" s="79">
        <v>44791.402291666665</v>
      </c>
      <c r="E489" s="80">
        <v>45160</v>
      </c>
      <c r="F489">
        <v>2022</v>
      </c>
      <c r="G489">
        <v>2023</v>
      </c>
      <c r="H489">
        <v>11000</v>
      </c>
      <c r="I489" t="s">
        <v>10</v>
      </c>
    </row>
    <row r="490" spans="1:9">
      <c r="A490" s="80">
        <v>45292</v>
      </c>
      <c r="B490">
        <v>4233461</v>
      </c>
      <c r="C490" t="s">
        <v>535</v>
      </c>
      <c r="D490" s="79">
        <v>44214.385335648149</v>
      </c>
      <c r="E490" s="80">
        <v>44652</v>
      </c>
      <c r="F490">
        <v>2020</v>
      </c>
      <c r="G490">
        <v>2021</v>
      </c>
      <c r="H490">
        <v>12500</v>
      </c>
      <c r="I490" t="s">
        <v>14</v>
      </c>
    </row>
    <row r="491" spans="1:9">
      <c r="A491" s="80">
        <v>45292</v>
      </c>
      <c r="B491">
        <v>4524041</v>
      </c>
      <c r="C491" t="s">
        <v>94</v>
      </c>
      <c r="D491" s="79">
        <v>44588.539583333331</v>
      </c>
      <c r="E491" s="80">
        <v>44923</v>
      </c>
      <c r="F491">
        <v>2021</v>
      </c>
      <c r="G491">
        <v>2022</v>
      </c>
      <c r="H491">
        <v>11500</v>
      </c>
      <c r="I491" t="s">
        <v>4</v>
      </c>
    </row>
    <row r="492" spans="1:9">
      <c r="A492" s="80">
        <v>45292</v>
      </c>
      <c r="B492">
        <v>4588755</v>
      </c>
      <c r="C492" t="s">
        <v>1866</v>
      </c>
      <c r="D492" s="79">
        <v>44769.438807870371</v>
      </c>
      <c r="E492" s="80">
        <v>45257</v>
      </c>
      <c r="F492">
        <v>2022</v>
      </c>
      <c r="G492">
        <v>2023</v>
      </c>
      <c r="H492">
        <v>11000</v>
      </c>
      <c r="I492" t="s">
        <v>10</v>
      </c>
    </row>
    <row r="493" spans="1:9">
      <c r="A493" s="80">
        <v>45292</v>
      </c>
      <c r="B493">
        <v>4599368</v>
      </c>
      <c r="C493" t="s">
        <v>108</v>
      </c>
      <c r="D493" s="79">
        <v>44685.697893518518</v>
      </c>
      <c r="E493" s="80">
        <v>44778</v>
      </c>
      <c r="F493">
        <v>2022</v>
      </c>
      <c r="G493">
        <v>2022</v>
      </c>
      <c r="H493">
        <v>11000</v>
      </c>
      <c r="I493" t="s">
        <v>10</v>
      </c>
    </row>
    <row r="494" spans="1:9">
      <c r="A494" s="80">
        <v>45292</v>
      </c>
      <c r="B494">
        <v>4607396</v>
      </c>
      <c r="C494" t="s">
        <v>92</v>
      </c>
      <c r="D494" s="79">
        <v>44720.417986111112</v>
      </c>
      <c r="E494" s="80">
        <v>44910</v>
      </c>
      <c r="F494">
        <v>2022</v>
      </c>
      <c r="G494">
        <v>2022</v>
      </c>
      <c r="H494">
        <v>11000</v>
      </c>
      <c r="I494" t="s">
        <v>10</v>
      </c>
    </row>
    <row r="495" spans="1:9">
      <c r="A495" s="80">
        <v>45292</v>
      </c>
      <c r="B495">
        <v>4311337</v>
      </c>
      <c r="C495" t="s">
        <v>142</v>
      </c>
      <c r="D495" s="79">
        <v>44316.615324074075</v>
      </c>
      <c r="E495" s="80">
        <v>45163</v>
      </c>
      <c r="F495">
        <v>2020</v>
      </c>
      <c r="G495">
        <v>2023</v>
      </c>
      <c r="H495">
        <v>11000</v>
      </c>
      <c r="I495" t="s">
        <v>10</v>
      </c>
    </row>
    <row r="496" spans="1:9">
      <c r="A496" s="80">
        <v>45292</v>
      </c>
      <c r="B496">
        <v>4530543</v>
      </c>
      <c r="C496" t="s">
        <v>560</v>
      </c>
      <c r="D496" s="79">
        <v>44602.475324074076</v>
      </c>
      <c r="E496" s="80">
        <v>44775</v>
      </c>
      <c r="F496">
        <v>2021</v>
      </c>
      <c r="G496">
        <v>2022</v>
      </c>
      <c r="H496">
        <v>11000</v>
      </c>
      <c r="I496" t="s">
        <v>10</v>
      </c>
    </row>
    <row r="497" spans="1:9">
      <c r="A497" s="80">
        <v>45292</v>
      </c>
      <c r="B497">
        <v>4696021</v>
      </c>
      <c r="C497" t="s">
        <v>1880</v>
      </c>
      <c r="D497" s="79">
        <v>44811.446608796294</v>
      </c>
      <c r="E497" s="80">
        <v>45278</v>
      </c>
      <c r="F497">
        <v>2022</v>
      </c>
      <c r="G497">
        <v>2023</v>
      </c>
      <c r="H497">
        <v>11500</v>
      </c>
      <c r="I497" t="s">
        <v>4</v>
      </c>
    </row>
    <row r="498" spans="1:9">
      <c r="A498" s="80">
        <v>45292</v>
      </c>
      <c r="B498">
        <v>4574990</v>
      </c>
      <c r="C498" t="s">
        <v>120</v>
      </c>
      <c r="D498" s="79">
        <v>44691.342627314814</v>
      </c>
      <c r="E498" s="80">
        <v>44791</v>
      </c>
      <c r="F498">
        <v>2022</v>
      </c>
      <c r="G498">
        <v>2022</v>
      </c>
      <c r="H498">
        <v>11000</v>
      </c>
      <c r="I498" t="s">
        <v>10</v>
      </c>
    </row>
    <row r="499" spans="1:9">
      <c r="A499" s="80">
        <v>45292</v>
      </c>
      <c r="B499">
        <v>4478261</v>
      </c>
      <c r="C499" t="s">
        <v>110</v>
      </c>
      <c r="D499" s="79">
        <v>44524.607731481483</v>
      </c>
      <c r="E499" s="80">
        <v>44903</v>
      </c>
      <c r="F499">
        <v>2021</v>
      </c>
      <c r="G499">
        <v>2022</v>
      </c>
      <c r="H499">
        <v>11000</v>
      </c>
      <c r="I499" t="s">
        <v>10</v>
      </c>
    </row>
    <row r="500" spans="1:9">
      <c r="A500" s="80">
        <v>45292</v>
      </c>
      <c r="B500">
        <v>4813573</v>
      </c>
      <c r="C500" t="s">
        <v>1764</v>
      </c>
      <c r="D500" s="79">
        <v>44952.605636574073</v>
      </c>
      <c r="E500" s="80">
        <v>45183</v>
      </c>
      <c r="F500">
        <v>2022</v>
      </c>
      <c r="G500">
        <v>2023</v>
      </c>
      <c r="H500">
        <v>12500</v>
      </c>
      <c r="I500" t="s">
        <v>14</v>
      </c>
    </row>
    <row r="501" spans="1:9">
      <c r="A501" s="80">
        <v>45292</v>
      </c>
      <c r="B501">
        <v>4436670</v>
      </c>
      <c r="C501" t="s">
        <v>96</v>
      </c>
      <c r="D501" s="79">
        <v>44474.635601851849</v>
      </c>
      <c r="E501" s="80">
        <v>44988</v>
      </c>
      <c r="F501">
        <v>2021</v>
      </c>
      <c r="G501">
        <v>2022</v>
      </c>
      <c r="H501">
        <v>11000</v>
      </c>
      <c r="I501" t="s">
        <v>10</v>
      </c>
    </row>
    <row r="502" spans="1:9">
      <c r="A502" s="80">
        <v>45292</v>
      </c>
      <c r="B502">
        <v>4719947</v>
      </c>
      <c r="C502" t="s">
        <v>124</v>
      </c>
      <c r="D502" s="79">
        <v>44852.553657407407</v>
      </c>
      <c r="E502" s="80">
        <v>45140</v>
      </c>
      <c r="F502">
        <v>2022</v>
      </c>
      <c r="G502">
        <v>2023</v>
      </c>
      <c r="H502">
        <v>12500</v>
      </c>
      <c r="I502" t="s">
        <v>14</v>
      </c>
    </row>
    <row r="503" spans="1:9">
      <c r="A503" s="80">
        <v>45292</v>
      </c>
      <c r="B503">
        <v>4640785</v>
      </c>
      <c r="C503" t="s">
        <v>126</v>
      </c>
      <c r="D503" s="79">
        <v>44760.47761574074</v>
      </c>
      <c r="E503" s="80">
        <v>45177</v>
      </c>
      <c r="F503">
        <v>2022</v>
      </c>
      <c r="G503">
        <v>2023</v>
      </c>
      <c r="H503">
        <v>11000</v>
      </c>
      <c r="I503" t="s">
        <v>10</v>
      </c>
    </row>
    <row r="504" spans="1:9">
      <c r="A504" s="80">
        <v>45292</v>
      </c>
      <c r="B504">
        <v>4397110</v>
      </c>
      <c r="C504" t="s">
        <v>112</v>
      </c>
      <c r="D504" s="79">
        <v>44424.373194444444</v>
      </c>
      <c r="E504" s="80">
        <v>44839</v>
      </c>
      <c r="F504">
        <v>2021</v>
      </c>
      <c r="G504">
        <v>2022</v>
      </c>
      <c r="H504">
        <v>11000</v>
      </c>
      <c r="I504" t="s">
        <v>10</v>
      </c>
    </row>
    <row r="505" spans="1:9">
      <c r="A505" s="80">
        <v>45292</v>
      </c>
      <c r="B505">
        <v>4826815</v>
      </c>
      <c r="C505" t="s">
        <v>1867</v>
      </c>
      <c r="D505" s="79">
        <v>44966.499467592592</v>
      </c>
      <c r="E505" s="80">
        <v>45247</v>
      </c>
      <c r="F505">
        <v>2022</v>
      </c>
      <c r="G505">
        <v>2023</v>
      </c>
      <c r="H505">
        <v>12500</v>
      </c>
      <c r="I505" t="s">
        <v>14</v>
      </c>
    </row>
    <row r="506" spans="1:9">
      <c r="A506" s="80">
        <v>45292</v>
      </c>
      <c r="B506">
        <v>4136725</v>
      </c>
      <c r="C506" t="s">
        <v>136</v>
      </c>
      <c r="D506" s="79">
        <v>44091.355300925927</v>
      </c>
      <c r="E506" s="80">
        <v>44364</v>
      </c>
      <c r="F506">
        <v>2020</v>
      </c>
      <c r="G506">
        <v>2021</v>
      </c>
      <c r="H506">
        <v>11000</v>
      </c>
      <c r="I506" t="s">
        <v>10</v>
      </c>
    </row>
    <row r="507" spans="1:9">
      <c r="A507" s="80">
        <v>45292</v>
      </c>
      <c r="B507">
        <v>4404980</v>
      </c>
      <c r="C507" t="s">
        <v>98</v>
      </c>
      <c r="D507" s="79">
        <v>44431.686377314814</v>
      </c>
      <c r="E507" s="80">
        <v>44664</v>
      </c>
      <c r="F507">
        <v>2021</v>
      </c>
      <c r="G507">
        <v>2021</v>
      </c>
      <c r="H507">
        <v>12000</v>
      </c>
      <c r="I507" t="s">
        <v>9</v>
      </c>
    </row>
    <row r="508" spans="1:9">
      <c r="A508" s="80">
        <v>45292</v>
      </c>
      <c r="B508">
        <v>4675776</v>
      </c>
      <c r="C508" t="s">
        <v>132</v>
      </c>
      <c r="D508" s="79">
        <v>44784.586006944446</v>
      </c>
      <c r="E508" s="80">
        <v>45070</v>
      </c>
      <c r="F508">
        <v>2022</v>
      </c>
      <c r="G508">
        <v>2023</v>
      </c>
      <c r="H508">
        <v>11000</v>
      </c>
      <c r="I508" t="s">
        <v>10</v>
      </c>
    </row>
    <row r="509" spans="1:9">
      <c r="A509" s="80">
        <v>45292</v>
      </c>
      <c r="B509">
        <v>4726816</v>
      </c>
      <c r="C509" t="s">
        <v>1881</v>
      </c>
      <c r="D509" s="79">
        <v>44858.668020833335</v>
      </c>
      <c r="E509" s="80">
        <v>45273</v>
      </c>
      <c r="F509">
        <v>2022</v>
      </c>
      <c r="G509">
        <v>2023</v>
      </c>
      <c r="H509">
        <v>11000</v>
      </c>
      <c r="I509" t="s">
        <v>10</v>
      </c>
    </row>
    <row r="510" spans="1:9">
      <c r="A510" s="80">
        <v>45292</v>
      </c>
      <c r="B510">
        <v>4787636</v>
      </c>
      <c r="C510" t="s">
        <v>104</v>
      </c>
      <c r="D510" s="79">
        <v>44930.399988425925</v>
      </c>
      <c r="E510" s="80">
        <v>44995</v>
      </c>
      <c r="F510">
        <v>2022</v>
      </c>
      <c r="G510">
        <v>2022</v>
      </c>
      <c r="H510">
        <v>11000</v>
      </c>
      <c r="I510" t="s">
        <v>10</v>
      </c>
    </row>
    <row r="511" spans="1:9">
      <c r="A511" s="80">
        <v>45292</v>
      </c>
      <c r="B511">
        <v>4320905</v>
      </c>
      <c r="C511" t="s">
        <v>134</v>
      </c>
      <c r="D511" s="79">
        <v>44426.605902777781</v>
      </c>
      <c r="E511" s="80">
        <v>44789</v>
      </c>
      <c r="F511">
        <v>2021</v>
      </c>
      <c r="G511">
        <v>2022</v>
      </c>
      <c r="H511">
        <v>12000</v>
      </c>
      <c r="I511" t="s">
        <v>9</v>
      </c>
    </row>
    <row r="512" spans="1:9">
      <c r="A512" s="80">
        <v>45292</v>
      </c>
      <c r="B512">
        <v>4484276</v>
      </c>
      <c r="C512" t="s">
        <v>1767</v>
      </c>
      <c r="D512" s="79">
        <v>44537.53329861111</v>
      </c>
      <c r="E512" s="80">
        <v>45202</v>
      </c>
      <c r="F512">
        <v>2021</v>
      </c>
      <c r="G512">
        <v>2023</v>
      </c>
      <c r="H512">
        <v>11000</v>
      </c>
      <c r="I512" t="s">
        <v>10</v>
      </c>
    </row>
    <row r="513" spans="1:9">
      <c r="A513" s="80">
        <v>45292</v>
      </c>
      <c r="B513">
        <v>4615730</v>
      </c>
      <c r="C513" t="s">
        <v>128</v>
      </c>
      <c r="D513" s="79">
        <v>44707.582974537036</v>
      </c>
      <c r="E513" s="80">
        <v>45091</v>
      </c>
      <c r="F513">
        <v>2022</v>
      </c>
      <c r="G513">
        <v>2023</v>
      </c>
      <c r="H513">
        <v>13500</v>
      </c>
      <c r="I513" t="s">
        <v>15</v>
      </c>
    </row>
    <row r="514" spans="1:9">
      <c r="A514" s="80">
        <v>45292</v>
      </c>
      <c r="B514">
        <v>4715516</v>
      </c>
      <c r="C514" t="s">
        <v>130</v>
      </c>
      <c r="D514" s="79">
        <v>44832.653657407405</v>
      </c>
      <c r="E514" s="80">
        <v>45036</v>
      </c>
      <c r="F514">
        <v>2022</v>
      </c>
      <c r="G514">
        <v>2022</v>
      </c>
      <c r="H514">
        <v>12000</v>
      </c>
      <c r="I514" t="s">
        <v>9</v>
      </c>
    </row>
    <row r="515" spans="1:9">
      <c r="A515" s="80">
        <v>45292</v>
      </c>
      <c r="B515">
        <v>4298229</v>
      </c>
      <c r="C515" t="s">
        <v>100</v>
      </c>
      <c r="D515" s="79">
        <v>44298.521435185183</v>
      </c>
      <c r="E515" s="80">
        <v>44596</v>
      </c>
      <c r="F515">
        <v>2020</v>
      </c>
      <c r="G515">
        <v>2021</v>
      </c>
      <c r="H515">
        <v>11000</v>
      </c>
      <c r="I515" t="s">
        <v>10</v>
      </c>
    </row>
    <row r="516" spans="1:9">
      <c r="A516" s="80">
        <v>45292</v>
      </c>
      <c r="B516">
        <v>4566515</v>
      </c>
      <c r="C516" t="s">
        <v>122</v>
      </c>
      <c r="D516" s="79">
        <v>44650.566377314812</v>
      </c>
      <c r="E516" s="80">
        <v>45093</v>
      </c>
      <c r="F516">
        <v>2021</v>
      </c>
      <c r="G516">
        <v>2023</v>
      </c>
      <c r="H516">
        <v>11000</v>
      </c>
      <c r="I516" t="s">
        <v>10</v>
      </c>
    </row>
    <row r="517" spans="1:9">
      <c r="A517" s="80">
        <v>45292</v>
      </c>
      <c r="B517">
        <v>4586166</v>
      </c>
      <c r="C517" t="s">
        <v>118</v>
      </c>
      <c r="D517" s="79">
        <v>44677.474016203705</v>
      </c>
      <c r="E517" s="80">
        <v>44951</v>
      </c>
      <c r="F517">
        <v>2021</v>
      </c>
      <c r="G517">
        <v>2022</v>
      </c>
      <c r="H517">
        <v>11000</v>
      </c>
      <c r="I517" t="s">
        <v>10</v>
      </c>
    </row>
    <row r="518" spans="1:9">
      <c r="A518" s="80">
        <v>45292</v>
      </c>
      <c r="B518">
        <v>4709336</v>
      </c>
      <c r="C518" t="s">
        <v>138</v>
      </c>
      <c r="D518" s="79">
        <v>45000.429120370369</v>
      </c>
      <c r="E518" s="80">
        <v>45142</v>
      </c>
      <c r="F518">
        <v>2022</v>
      </c>
      <c r="G518">
        <v>2023</v>
      </c>
      <c r="H518">
        <v>18500</v>
      </c>
      <c r="I518" t="s">
        <v>13</v>
      </c>
    </row>
    <row r="519" spans="1:9">
      <c r="A519" s="80">
        <v>45292</v>
      </c>
      <c r="B519">
        <v>4727339</v>
      </c>
      <c r="C519" t="s">
        <v>1768</v>
      </c>
      <c r="D519" s="79">
        <v>44848.432974537034</v>
      </c>
      <c r="E519" s="80">
        <v>45188</v>
      </c>
      <c r="F519">
        <v>2022</v>
      </c>
      <c r="G519">
        <v>2023</v>
      </c>
      <c r="H519">
        <v>12000</v>
      </c>
      <c r="I519" t="s">
        <v>9</v>
      </c>
    </row>
    <row r="520" spans="1:9">
      <c r="A520" s="80">
        <v>45292</v>
      </c>
      <c r="B520">
        <v>4237164</v>
      </c>
      <c r="C520" t="s">
        <v>102</v>
      </c>
      <c r="D520" s="79">
        <v>44217.486111111109</v>
      </c>
      <c r="E520" s="80">
        <v>44959</v>
      </c>
      <c r="F520">
        <v>2020</v>
      </c>
      <c r="G520">
        <v>2022</v>
      </c>
      <c r="H520">
        <v>13500</v>
      </c>
      <c r="I520" t="s">
        <v>15</v>
      </c>
    </row>
    <row r="521" spans="1:9">
      <c r="A521" s="80">
        <v>45292</v>
      </c>
      <c r="B521">
        <v>4396862</v>
      </c>
      <c r="C521" t="s">
        <v>114</v>
      </c>
      <c r="D521" s="79">
        <v>44420.558483796296</v>
      </c>
      <c r="E521" s="80">
        <v>44943</v>
      </c>
      <c r="F521">
        <v>2021</v>
      </c>
      <c r="G521">
        <v>2022</v>
      </c>
      <c r="H521">
        <v>13500</v>
      </c>
      <c r="I521" t="s">
        <v>15</v>
      </c>
    </row>
    <row r="522" spans="1:9">
      <c r="A522" s="80">
        <v>45292</v>
      </c>
      <c r="B522">
        <v>4837429</v>
      </c>
      <c r="C522" t="s">
        <v>116</v>
      </c>
      <c r="D522" s="79">
        <v>44979.361724537041</v>
      </c>
      <c r="E522" s="80">
        <v>45086</v>
      </c>
      <c r="F522">
        <v>2022</v>
      </c>
      <c r="G522">
        <v>2023</v>
      </c>
      <c r="H522">
        <v>11000</v>
      </c>
      <c r="I522" t="s">
        <v>10</v>
      </c>
    </row>
    <row r="523" spans="1:9">
      <c r="A523" s="80">
        <v>45292</v>
      </c>
      <c r="B523">
        <v>4705069</v>
      </c>
      <c r="C523" t="s">
        <v>1823</v>
      </c>
      <c r="D523" s="79">
        <v>44862.666018518517</v>
      </c>
      <c r="E523" s="80">
        <v>45225</v>
      </c>
      <c r="F523">
        <v>2022</v>
      </c>
      <c r="G523">
        <v>2023</v>
      </c>
      <c r="H523">
        <v>12000</v>
      </c>
      <c r="I523" t="s">
        <v>9</v>
      </c>
    </row>
    <row r="524" spans="1:9">
      <c r="A524" s="80">
        <v>45292</v>
      </c>
      <c r="B524">
        <v>4443596</v>
      </c>
      <c r="C524" t="s">
        <v>237</v>
      </c>
      <c r="D524" s="79">
        <v>44725.576539351852</v>
      </c>
      <c r="E524" s="80">
        <v>44847</v>
      </c>
      <c r="F524">
        <v>2022</v>
      </c>
      <c r="G524">
        <v>2022</v>
      </c>
      <c r="H524">
        <v>11000</v>
      </c>
      <c r="I524" t="s">
        <v>10</v>
      </c>
    </row>
    <row r="525" spans="1:9">
      <c r="A525" s="80">
        <v>45292</v>
      </c>
      <c r="B525">
        <v>4710353</v>
      </c>
      <c r="C525" t="s">
        <v>223</v>
      </c>
      <c r="D525" s="79">
        <v>44840.591377314813</v>
      </c>
      <c r="E525" s="80">
        <v>44896</v>
      </c>
      <c r="F525">
        <v>2022</v>
      </c>
      <c r="G525">
        <v>2022</v>
      </c>
      <c r="H525">
        <v>11000</v>
      </c>
      <c r="I525" t="s">
        <v>10</v>
      </c>
    </row>
    <row r="526" spans="1:9">
      <c r="A526" s="80">
        <v>45292</v>
      </c>
      <c r="B526">
        <v>4326615</v>
      </c>
      <c r="C526" t="s">
        <v>1740</v>
      </c>
      <c r="D526" s="79">
        <v>44329.569687499999</v>
      </c>
      <c r="E526" s="80">
        <v>45203</v>
      </c>
      <c r="F526">
        <v>2021</v>
      </c>
      <c r="G526">
        <v>2023</v>
      </c>
      <c r="H526">
        <v>11000</v>
      </c>
      <c r="I526" t="s">
        <v>10</v>
      </c>
    </row>
    <row r="527" spans="1:9">
      <c r="A527" s="80">
        <v>45292</v>
      </c>
      <c r="B527">
        <v>4522691</v>
      </c>
      <c r="C527" t="s">
        <v>247</v>
      </c>
      <c r="D527" s="79">
        <v>44672.636331018519</v>
      </c>
      <c r="E527" s="80">
        <v>44740</v>
      </c>
      <c r="F527">
        <v>2021</v>
      </c>
      <c r="G527">
        <v>2022</v>
      </c>
      <c r="H527">
        <v>11000</v>
      </c>
      <c r="I527" t="s">
        <v>10</v>
      </c>
    </row>
    <row r="528" spans="1:9">
      <c r="A528" s="80">
        <v>45292</v>
      </c>
      <c r="B528">
        <v>4679168</v>
      </c>
      <c r="C528" t="s">
        <v>1744</v>
      </c>
      <c r="D528" s="79">
        <v>44789.527592592596</v>
      </c>
      <c r="E528" s="80">
        <v>45197</v>
      </c>
      <c r="F528">
        <v>2022</v>
      </c>
      <c r="G528">
        <v>2023</v>
      </c>
      <c r="H528">
        <v>11000</v>
      </c>
      <c r="I528" t="s">
        <v>10</v>
      </c>
    </row>
    <row r="529" spans="1:9">
      <c r="A529" s="80">
        <v>45292</v>
      </c>
      <c r="B529">
        <v>4533396</v>
      </c>
      <c r="C529" t="s">
        <v>215</v>
      </c>
      <c r="D529" s="79">
        <v>44602.656388888892</v>
      </c>
      <c r="E529" s="80">
        <v>44784</v>
      </c>
      <c r="F529">
        <v>2021</v>
      </c>
      <c r="G529">
        <v>2022</v>
      </c>
      <c r="H529">
        <v>11000</v>
      </c>
      <c r="I529" t="s">
        <v>10</v>
      </c>
    </row>
    <row r="530" spans="1:9">
      <c r="A530" s="80">
        <v>45292</v>
      </c>
      <c r="B530">
        <v>4399199</v>
      </c>
      <c r="C530" t="s">
        <v>255</v>
      </c>
      <c r="D530" s="79">
        <v>44452.496851851851</v>
      </c>
      <c r="E530" s="80">
        <v>44839</v>
      </c>
      <c r="F530">
        <v>2021</v>
      </c>
      <c r="G530">
        <v>2022</v>
      </c>
      <c r="H530">
        <v>14000</v>
      </c>
      <c r="I530" t="s">
        <v>12</v>
      </c>
    </row>
    <row r="531" spans="1:9">
      <c r="A531" s="80">
        <v>45292</v>
      </c>
      <c r="B531">
        <v>4714125</v>
      </c>
      <c r="C531" t="s">
        <v>243</v>
      </c>
      <c r="D531" s="79">
        <v>44833.427719907406</v>
      </c>
      <c r="E531" s="80">
        <v>45071</v>
      </c>
      <c r="F531">
        <v>2022</v>
      </c>
      <c r="G531">
        <v>2023</v>
      </c>
      <c r="H531">
        <v>12000</v>
      </c>
      <c r="I531" t="s">
        <v>9</v>
      </c>
    </row>
    <row r="532" spans="1:9">
      <c r="A532" s="80">
        <v>45292</v>
      </c>
      <c r="B532">
        <v>3694861</v>
      </c>
      <c r="C532" t="s">
        <v>259</v>
      </c>
      <c r="D532" s="79">
        <v>43509.342453703706</v>
      </c>
      <c r="E532" s="80">
        <v>44685</v>
      </c>
      <c r="F532">
        <v>2018</v>
      </c>
      <c r="G532">
        <v>2022</v>
      </c>
      <c r="H532">
        <v>12000</v>
      </c>
      <c r="I532" t="s">
        <v>9</v>
      </c>
    </row>
    <row r="533" spans="1:9">
      <c r="A533" s="80">
        <v>45292</v>
      </c>
      <c r="B533">
        <v>4086571</v>
      </c>
      <c r="C533" t="s">
        <v>1748</v>
      </c>
      <c r="D533" s="79">
        <v>44067.605312500003</v>
      </c>
      <c r="E533" s="80">
        <v>44384</v>
      </c>
      <c r="F533">
        <v>2020</v>
      </c>
      <c r="G533">
        <v>2021</v>
      </c>
      <c r="H533">
        <v>11000</v>
      </c>
      <c r="I533" t="s">
        <v>10</v>
      </c>
    </row>
    <row r="534" spans="1:9">
      <c r="A534" s="80">
        <v>45292</v>
      </c>
      <c r="B534">
        <v>4733193</v>
      </c>
      <c r="C534" t="s">
        <v>209</v>
      </c>
      <c r="D534" s="79">
        <v>44854.853368055556</v>
      </c>
      <c r="E534" s="80">
        <v>44959</v>
      </c>
      <c r="F534">
        <v>2022</v>
      </c>
      <c r="G534">
        <v>2022</v>
      </c>
      <c r="H534">
        <v>11000</v>
      </c>
      <c r="I534" t="s">
        <v>10</v>
      </c>
    </row>
    <row r="535" spans="1:9">
      <c r="A535" s="80">
        <v>45292</v>
      </c>
      <c r="B535">
        <v>4697965</v>
      </c>
      <c r="C535" t="s">
        <v>245</v>
      </c>
      <c r="D535" s="79">
        <v>44812.474224537036</v>
      </c>
      <c r="E535" s="80">
        <v>45134</v>
      </c>
      <c r="F535">
        <v>2022</v>
      </c>
      <c r="G535">
        <v>2023</v>
      </c>
      <c r="H535">
        <v>18500</v>
      </c>
      <c r="I535" t="s">
        <v>13</v>
      </c>
    </row>
    <row r="536" spans="1:9">
      <c r="A536" s="80">
        <v>45292</v>
      </c>
      <c r="B536">
        <v>4639191</v>
      </c>
      <c r="C536" t="s">
        <v>235</v>
      </c>
      <c r="D536" s="79">
        <v>44837.625694444447</v>
      </c>
      <c r="E536" s="80">
        <v>44973</v>
      </c>
      <c r="F536">
        <v>2022</v>
      </c>
      <c r="G536">
        <v>2022</v>
      </c>
      <c r="H536">
        <v>12500</v>
      </c>
      <c r="I536" t="s">
        <v>14</v>
      </c>
    </row>
    <row r="537" spans="1:9">
      <c r="A537" s="80">
        <v>45292</v>
      </c>
      <c r="B537">
        <v>4050042</v>
      </c>
      <c r="C537" t="s">
        <v>229</v>
      </c>
      <c r="D537" s="79">
        <v>43945.587222222224</v>
      </c>
      <c r="E537" s="80">
        <v>44426</v>
      </c>
      <c r="F537">
        <v>2019</v>
      </c>
      <c r="G537">
        <v>2021</v>
      </c>
      <c r="H537">
        <v>11500</v>
      </c>
      <c r="I537" t="s">
        <v>4</v>
      </c>
    </row>
    <row r="538" spans="1:9">
      <c r="A538" s="80">
        <v>45292</v>
      </c>
      <c r="B538">
        <v>4135020</v>
      </c>
      <c r="C538" t="s">
        <v>211</v>
      </c>
      <c r="D538" s="79">
        <v>44088.531817129631</v>
      </c>
      <c r="E538" s="80">
        <v>44627</v>
      </c>
      <c r="F538">
        <v>2020</v>
      </c>
      <c r="G538">
        <v>2021</v>
      </c>
      <c r="H538">
        <v>11000</v>
      </c>
      <c r="I538" t="s">
        <v>10</v>
      </c>
    </row>
    <row r="539" spans="1:9">
      <c r="A539" s="80">
        <v>45292</v>
      </c>
      <c r="B539">
        <v>3800829</v>
      </c>
      <c r="C539" t="s">
        <v>1742</v>
      </c>
      <c r="D539" s="79">
        <v>43629.647129629629</v>
      </c>
      <c r="E539" s="80">
        <v>44260</v>
      </c>
      <c r="F539">
        <v>2019</v>
      </c>
      <c r="G539">
        <v>2020</v>
      </c>
      <c r="H539">
        <v>12000</v>
      </c>
      <c r="I539" t="s">
        <v>9</v>
      </c>
    </row>
    <row r="540" spans="1:9">
      <c r="A540" s="80">
        <v>45292</v>
      </c>
      <c r="B540">
        <v>4426612</v>
      </c>
      <c r="C540" t="s">
        <v>225</v>
      </c>
      <c r="D540" s="79">
        <v>44460.355833333335</v>
      </c>
      <c r="E540" s="80">
        <v>45019</v>
      </c>
      <c r="F540">
        <v>2021</v>
      </c>
      <c r="G540">
        <v>2022</v>
      </c>
      <c r="H540">
        <v>12000</v>
      </c>
      <c r="I540" t="s">
        <v>9</v>
      </c>
    </row>
    <row r="541" spans="1:9">
      <c r="A541" s="80">
        <v>45292</v>
      </c>
      <c r="B541">
        <v>3997512</v>
      </c>
      <c r="C541" t="s">
        <v>231</v>
      </c>
      <c r="D541" s="79">
        <v>43887.646898148145</v>
      </c>
      <c r="E541" s="80">
        <v>44477</v>
      </c>
      <c r="F541">
        <v>2019</v>
      </c>
      <c r="G541">
        <v>2021</v>
      </c>
      <c r="H541">
        <v>12500</v>
      </c>
      <c r="I541" t="s">
        <v>14</v>
      </c>
    </row>
    <row r="542" spans="1:9">
      <c r="A542" s="80">
        <v>45292</v>
      </c>
      <c r="B542">
        <v>4336934</v>
      </c>
      <c r="C542" t="s">
        <v>219</v>
      </c>
      <c r="D542" s="79">
        <v>44347.603298611109</v>
      </c>
      <c r="E542" s="80">
        <v>44403</v>
      </c>
      <c r="F542">
        <v>2021</v>
      </c>
      <c r="G542">
        <v>2021</v>
      </c>
      <c r="H542">
        <v>12000</v>
      </c>
      <c r="I542" t="s">
        <v>9</v>
      </c>
    </row>
    <row r="543" spans="1:9">
      <c r="A543" s="80">
        <v>45292</v>
      </c>
      <c r="B543">
        <v>4707132</v>
      </c>
      <c r="C543" t="s">
        <v>253</v>
      </c>
      <c r="D543" s="79">
        <v>44823.492384259262</v>
      </c>
      <c r="E543" s="80">
        <v>44896</v>
      </c>
      <c r="F543">
        <v>2022</v>
      </c>
      <c r="G543">
        <v>2022</v>
      </c>
      <c r="H543">
        <v>13500</v>
      </c>
      <c r="I543" t="s">
        <v>15</v>
      </c>
    </row>
    <row r="544" spans="1:9">
      <c r="A544" s="80">
        <v>45292</v>
      </c>
      <c r="B544">
        <v>4420251</v>
      </c>
      <c r="C544" t="s">
        <v>217</v>
      </c>
      <c r="D544" s="79">
        <v>44651.438321759262</v>
      </c>
      <c r="E544" s="80">
        <v>45125</v>
      </c>
      <c r="F544">
        <v>2021</v>
      </c>
      <c r="G544">
        <v>2023</v>
      </c>
      <c r="H544">
        <v>11000</v>
      </c>
      <c r="I544" t="s">
        <v>10</v>
      </c>
    </row>
    <row r="545" spans="1:9">
      <c r="A545" s="80">
        <v>45292</v>
      </c>
      <c r="B545">
        <v>4266443</v>
      </c>
      <c r="C545" t="s">
        <v>239</v>
      </c>
      <c r="D545" s="79">
        <v>44252.650555555556</v>
      </c>
      <c r="E545" s="80">
        <v>44655</v>
      </c>
      <c r="F545">
        <v>2020</v>
      </c>
      <c r="G545">
        <v>2021</v>
      </c>
      <c r="H545">
        <v>11000</v>
      </c>
      <c r="I545" t="s">
        <v>10</v>
      </c>
    </row>
    <row r="546" spans="1:9">
      <c r="A546" s="80">
        <v>45292</v>
      </c>
      <c r="B546">
        <v>4793380</v>
      </c>
      <c r="C546" t="s">
        <v>241</v>
      </c>
      <c r="D546" s="79">
        <v>44942.582719907405</v>
      </c>
      <c r="E546" s="80">
        <v>45065</v>
      </c>
      <c r="F546">
        <v>2022</v>
      </c>
      <c r="G546">
        <v>2023</v>
      </c>
      <c r="H546">
        <v>11000</v>
      </c>
      <c r="I546" t="s">
        <v>10</v>
      </c>
    </row>
    <row r="547" spans="1:9">
      <c r="A547" s="80">
        <v>45292</v>
      </c>
      <c r="B547">
        <v>4333323</v>
      </c>
      <c r="C547" t="s">
        <v>251</v>
      </c>
      <c r="D547" s="79">
        <v>44337.637175925927</v>
      </c>
      <c r="E547" s="80">
        <v>44589</v>
      </c>
      <c r="F547">
        <v>2021</v>
      </c>
      <c r="G547">
        <v>2021</v>
      </c>
      <c r="H547">
        <v>11000</v>
      </c>
      <c r="I547" t="s">
        <v>10</v>
      </c>
    </row>
    <row r="548" spans="1:9">
      <c r="A548" s="80">
        <v>45292</v>
      </c>
      <c r="B548">
        <v>4682133</v>
      </c>
      <c r="C548" t="s">
        <v>475</v>
      </c>
      <c r="D548" s="79">
        <v>44798.574178240742</v>
      </c>
      <c r="E548" s="80">
        <v>45096</v>
      </c>
      <c r="F548">
        <v>2022</v>
      </c>
      <c r="G548">
        <v>2023</v>
      </c>
      <c r="H548">
        <v>11000</v>
      </c>
      <c r="I548" t="s">
        <v>10</v>
      </c>
    </row>
    <row r="549" spans="1:9">
      <c r="A549" s="80">
        <v>45292</v>
      </c>
      <c r="B549">
        <v>4719165</v>
      </c>
      <c r="C549" t="s">
        <v>1861</v>
      </c>
      <c r="D549" s="79">
        <v>44840.588159722225</v>
      </c>
      <c r="E549" s="80">
        <v>45253</v>
      </c>
      <c r="F549">
        <v>2022</v>
      </c>
      <c r="G549">
        <v>2023</v>
      </c>
      <c r="H549">
        <v>11000</v>
      </c>
      <c r="I549" t="s">
        <v>10</v>
      </c>
    </row>
    <row r="550" spans="1:9">
      <c r="A550" s="80">
        <v>45292</v>
      </c>
      <c r="B550">
        <v>4574131</v>
      </c>
      <c r="C550" t="s">
        <v>1746</v>
      </c>
      <c r="D550" s="79">
        <v>44655.569675925923</v>
      </c>
      <c r="E550" s="80">
        <v>45182</v>
      </c>
      <c r="F550">
        <v>2021</v>
      </c>
      <c r="G550">
        <v>2023</v>
      </c>
      <c r="H550">
        <v>18000</v>
      </c>
      <c r="I550" t="s">
        <v>17</v>
      </c>
    </row>
    <row r="551" spans="1:9">
      <c r="A551" s="80">
        <v>45292</v>
      </c>
      <c r="B551">
        <v>4739084</v>
      </c>
      <c r="C551" t="s">
        <v>1750</v>
      </c>
      <c r="D551" s="79">
        <v>44868.620636574073</v>
      </c>
      <c r="E551" s="80">
        <v>45209</v>
      </c>
      <c r="F551">
        <v>2022</v>
      </c>
      <c r="G551">
        <v>2023</v>
      </c>
      <c r="H551">
        <v>11000</v>
      </c>
      <c r="I551" t="s">
        <v>10</v>
      </c>
    </row>
    <row r="552" spans="1:9">
      <c r="A552" s="80">
        <v>45292</v>
      </c>
      <c r="B552">
        <v>4803651</v>
      </c>
      <c r="C552" t="s">
        <v>1702</v>
      </c>
      <c r="D552" s="79">
        <v>44944.430787037039</v>
      </c>
      <c r="E552" s="80">
        <v>45195</v>
      </c>
      <c r="F552">
        <v>2022</v>
      </c>
      <c r="G552">
        <v>2023</v>
      </c>
      <c r="H552">
        <v>11000</v>
      </c>
      <c r="I552" t="s">
        <v>10</v>
      </c>
    </row>
    <row r="553" spans="1:9">
      <c r="A553" s="80">
        <v>45292</v>
      </c>
      <c r="B553">
        <v>4276252</v>
      </c>
      <c r="C553" t="s">
        <v>1704</v>
      </c>
      <c r="D553" s="79">
        <v>44264.562175925923</v>
      </c>
      <c r="E553" s="80">
        <v>45198</v>
      </c>
      <c r="F553">
        <v>2020</v>
      </c>
      <c r="G553">
        <v>2023</v>
      </c>
      <c r="H553">
        <v>11000</v>
      </c>
      <c r="I553" t="s">
        <v>10</v>
      </c>
    </row>
    <row r="554" spans="1:9">
      <c r="A554" s="80">
        <v>45292</v>
      </c>
      <c r="B554">
        <v>4138595</v>
      </c>
      <c r="C554" t="s">
        <v>501</v>
      </c>
      <c r="D554" s="79">
        <v>44091.625081018516</v>
      </c>
      <c r="E554" s="80">
        <v>45075</v>
      </c>
      <c r="F554">
        <v>2020</v>
      </c>
      <c r="G554">
        <v>2023</v>
      </c>
      <c r="H554">
        <v>11000</v>
      </c>
      <c r="I554" t="s">
        <v>10</v>
      </c>
    </row>
    <row r="555" spans="1:9">
      <c r="A555" s="80">
        <v>45292</v>
      </c>
      <c r="B555">
        <v>4376795</v>
      </c>
      <c r="C555" t="s">
        <v>483</v>
      </c>
      <c r="D555" s="79">
        <v>44412.645891203705</v>
      </c>
      <c r="E555" s="80">
        <v>44489</v>
      </c>
      <c r="F555">
        <v>2021</v>
      </c>
      <c r="G555">
        <v>2021</v>
      </c>
      <c r="H555">
        <v>18500</v>
      </c>
      <c r="I555" t="s">
        <v>13</v>
      </c>
    </row>
    <row r="556" spans="1:9">
      <c r="A556" s="80">
        <v>45292</v>
      </c>
      <c r="B556">
        <v>4385265</v>
      </c>
      <c r="C556" t="s">
        <v>497</v>
      </c>
      <c r="D556" s="79">
        <v>44474.469525462962</v>
      </c>
      <c r="E556" s="80">
        <v>44523</v>
      </c>
      <c r="F556">
        <v>2021</v>
      </c>
      <c r="G556">
        <v>2021</v>
      </c>
      <c r="H556">
        <v>11000</v>
      </c>
      <c r="I556" t="s">
        <v>10</v>
      </c>
    </row>
    <row r="557" spans="1:9">
      <c r="A557" s="80">
        <v>45292</v>
      </c>
      <c r="B557">
        <v>4544572</v>
      </c>
      <c r="C557" t="s">
        <v>471</v>
      </c>
      <c r="D557" s="79">
        <v>44615.510787037034</v>
      </c>
      <c r="E557" s="80">
        <v>44874</v>
      </c>
      <c r="F557">
        <v>2021</v>
      </c>
      <c r="G557">
        <v>2022</v>
      </c>
      <c r="H557">
        <v>15500</v>
      </c>
      <c r="I557" t="s">
        <v>6</v>
      </c>
    </row>
    <row r="558" spans="1:9">
      <c r="A558" s="80">
        <v>45292</v>
      </c>
      <c r="B558">
        <v>4627172</v>
      </c>
      <c r="C558" t="s">
        <v>495</v>
      </c>
      <c r="D558" s="79">
        <v>44721.550925925927</v>
      </c>
      <c r="E558" s="80">
        <v>44827</v>
      </c>
      <c r="F558">
        <v>2022</v>
      </c>
      <c r="G558">
        <v>2022</v>
      </c>
      <c r="H558">
        <v>12500</v>
      </c>
      <c r="I558" t="s">
        <v>14</v>
      </c>
    </row>
    <row r="559" spans="1:9">
      <c r="A559" s="80">
        <v>45292</v>
      </c>
      <c r="B559">
        <v>5073371</v>
      </c>
      <c r="C559" t="s">
        <v>1813</v>
      </c>
      <c r="D559" s="79">
        <v>45218.642395833333</v>
      </c>
      <c r="E559" s="80">
        <v>45246</v>
      </c>
      <c r="F559">
        <v>2023</v>
      </c>
      <c r="G559">
        <v>2023</v>
      </c>
      <c r="H559">
        <v>11000</v>
      </c>
      <c r="I559" t="s">
        <v>10</v>
      </c>
    </row>
    <row r="560" spans="1:9">
      <c r="A560" s="80">
        <v>45292</v>
      </c>
      <c r="B560">
        <v>4274474</v>
      </c>
      <c r="C560" t="s">
        <v>473</v>
      </c>
      <c r="D560" s="79">
        <v>44281.379942129628</v>
      </c>
      <c r="E560" s="80">
        <v>44565</v>
      </c>
      <c r="F560">
        <v>2020</v>
      </c>
      <c r="G560">
        <v>2021</v>
      </c>
      <c r="H560">
        <v>11000</v>
      </c>
      <c r="I560" t="s">
        <v>10</v>
      </c>
    </row>
    <row r="561" spans="1:9">
      <c r="A561" s="80">
        <v>45292</v>
      </c>
      <c r="B561">
        <v>4578483</v>
      </c>
      <c r="C561" t="s">
        <v>491</v>
      </c>
      <c r="D561" s="79">
        <v>44657.642361111109</v>
      </c>
      <c r="E561" s="80">
        <v>45120</v>
      </c>
      <c r="F561">
        <v>2021</v>
      </c>
      <c r="G561">
        <v>2023</v>
      </c>
      <c r="H561">
        <v>11000</v>
      </c>
      <c r="I561" t="s">
        <v>10</v>
      </c>
    </row>
    <row r="562" spans="1:9">
      <c r="A562" s="80">
        <v>45292</v>
      </c>
      <c r="B562">
        <v>4473718</v>
      </c>
      <c r="C562" t="s">
        <v>477</v>
      </c>
      <c r="D562" s="79">
        <v>44518.635625000003</v>
      </c>
      <c r="E562" s="80">
        <v>44685</v>
      </c>
      <c r="F562">
        <v>2021</v>
      </c>
      <c r="G562">
        <v>2022</v>
      </c>
      <c r="H562">
        <v>11000</v>
      </c>
      <c r="I562" t="s">
        <v>10</v>
      </c>
    </row>
    <row r="563" spans="1:9">
      <c r="A563" s="80">
        <v>45292</v>
      </c>
      <c r="B563">
        <v>4701274</v>
      </c>
      <c r="C563" t="s">
        <v>469</v>
      </c>
      <c r="D563" s="79">
        <v>44865.552303240744</v>
      </c>
      <c r="E563" s="80">
        <v>45001</v>
      </c>
      <c r="F563">
        <v>2022</v>
      </c>
      <c r="G563">
        <v>2022</v>
      </c>
      <c r="H563">
        <v>11000</v>
      </c>
      <c r="I563" t="s">
        <v>10</v>
      </c>
    </row>
    <row r="564" spans="1:9">
      <c r="A564" s="80">
        <v>45292</v>
      </c>
      <c r="B564">
        <v>4719116</v>
      </c>
      <c r="C564" t="s">
        <v>1856</v>
      </c>
      <c r="D564" s="79">
        <v>44845.597025462965</v>
      </c>
      <c r="E564" s="80">
        <v>45253</v>
      </c>
      <c r="F564">
        <v>2022</v>
      </c>
      <c r="G564">
        <v>2023</v>
      </c>
      <c r="H564">
        <v>12000</v>
      </c>
      <c r="I564" t="s">
        <v>9</v>
      </c>
    </row>
    <row r="565" spans="1:9">
      <c r="A565" s="80">
        <v>45292</v>
      </c>
      <c r="B565">
        <v>4268385</v>
      </c>
      <c r="C565" t="s">
        <v>499</v>
      </c>
      <c r="D565" s="79">
        <v>44256.444201388891</v>
      </c>
      <c r="E565" s="80">
        <v>44365</v>
      </c>
      <c r="F565">
        <v>2020</v>
      </c>
      <c r="G565">
        <v>2021</v>
      </c>
      <c r="H565">
        <v>12000</v>
      </c>
      <c r="I565" t="s">
        <v>9</v>
      </c>
    </row>
    <row r="566" spans="1:9">
      <c r="A566" s="80">
        <v>45292</v>
      </c>
      <c r="B566">
        <v>4238672</v>
      </c>
      <c r="C566" t="s">
        <v>465</v>
      </c>
      <c r="D566" s="79">
        <v>44218.661562499998</v>
      </c>
      <c r="E566" s="80">
        <v>44525</v>
      </c>
      <c r="F566">
        <v>2020</v>
      </c>
      <c r="G566">
        <v>2021</v>
      </c>
      <c r="H566">
        <v>13500</v>
      </c>
      <c r="I566" t="s">
        <v>15</v>
      </c>
    </row>
    <row r="567" spans="1:9">
      <c r="A567" s="80">
        <v>45292</v>
      </c>
      <c r="B567">
        <v>4750036</v>
      </c>
      <c r="C567" t="s">
        <v>479</v>
      </c>
      <c r="D567" s="79">
        <v>44902.559664351851</v>
      </c>
      <c r="E567" s="80">
        <v>45001</v>
      </c>
      <c r="F567">
        <v>2022</v>
      </c>
      <c r="G567">
        <v>2022</v>
      </c>
      <c r="H567">
        <v>14000</v>
      </c>
      <c r="I567" t="s">
        <v>12</v>
      </c>
    </row>
    <row r="568" spans="1:9">
      <c r="A568" s="80">
        <v>45292</v>
      </c>
      <c r="B568">
        <v>4230014</v>
      </c>
      <c r="C568" t="s">
        <v>505</v>
      </c>
      <c r="D568" s="79">
        <v>44210.358217592591</v>
      </c>
      <c r="E568" s="80">
        <v>44264</v>
      </c>
      <c r="F568">
        <v>2020</v>
      </c>
      <c r="G568">
        <v>2020</v>
      </c>
      <c r="H568">
        <v>11000</v>
      </c>
      <c r="I568" t="s">
        <v>10</v>
      </c>
    </row>
    <row r="569" spans="1:9">
      <c r="A569" s="80">
        <v>45292</v>
      </c>
      <c r="B569">
        <v>4928143</v>
      </c>
      <c r="C569" t="s">
        <v>503</v>
      </c>
      <c r="D569" s="79">
        <v>45078.401944444442</v>
      </c>
      <c r="E569" s="80">
        <v>45135</v>
      </c>
      <c r="F569">
        <v>2023</v>
      </c>
      <c r="G569">
        <v>2023</v>
      </c>
      <c r="H569">
        <v>11000</v>
      </c>
      <c r="I569" t="s">
        <v>10</v>
      </c>
    </row>
    <row r="570" spans="1:9">
      <c r="A570" s="80">
        <v>45292</v>
      </c>
      <c r="B570">
        <v>4654693</v>
      </c>
      <c r="C570" t="s">
        <v>487</v>
      </c>
      <c r="D570" s="79">
        <v>44819.513958333337</v>
      </c>
      <c r="E570" s="80">
        <v>44951</v>
      </c>
      <c r="F570">
        <v>2022</v>
      </c>
      <c r="G570">
        <v>2022</v>
      </c>
      <c r="H570">
        <v>11000</v>
      </c>
      <c r="I570" t="s">
        <v>10</v>
      </c>
    </row>
    <row r="571" spans="1:9">
      <c r="A571" s="80">
        <v>45292</v>
      </c>
      <c r="B571">
        <v>4611667</v>
      </c>
      <c r="C571" t="s">
        <v>489</v>
      </c>
      <c r="D571" s="79">
        <v>44701.423784722225</v>
      </c>
      <c r="E571" s="80">
        <v>45111</v>
      </c>
      <c r="F571">
        <v>2022</v>
      </c>
      <c r="G571">
        <v>2023</v>
      </c>
      <c r="H571">
        <v>12000</v>
      </c>
      <c r="I571" t="s">
        <v>9</v>
      </c>
    </row>
    <row r="572" spans="1:9">
      <c r="A572" s="80">
        <v>45292</v>
      </c>
      <c r="B572">
        <v>4964291</v>
      </c>
      <c r="C572" t="s">
        <v>481</v>
      </c>
      <c r="D572" s="79">
        <v>45113.612546296295</v>
      </c>
      <c r="E572" s="80">
        <v>45142</v>
      </c>
      <c r="F572">
        <v>2023</v>
      </c>
      <c r="G572">
        <v>2023</v>
      </c>
      <c r="H572">
        <v>11000</v>
      </c>
      <c r="I572" t="s">
        <v>10</v>
      </c>
    </row>
    <row r="573" spans="1:9">
      <c r="A573" s="80">
        <v>45292</v>
      </c>
      <c r="B573">
        <v>4787014</v>
      </c>
      <c r="C573" t="s">
        <v>467</v>
      </c>
      <c r="D573" s="79">
        <v>44923.640347222223</v>
      </c>
      <c r="E573" s="80">
        <v>45058</v>
      </c>
      <c r="F573">
        <v>2022</v>
      </c>
      <c r="G573">
        <v>2023</v>
      </c>
      <c r="H573">
        <v>11000</v>
      </c>
      <c r="I573" t="s">
        <v>10</v>
      </c>
    </row>
    <row r="574" spans="1:9">
      <c r="A574" s="80">
        <v>45292</v>
      </c>
      <c r="B574">
        <v>4809148</v>
      </c>
      <c r="C574" t="s">
        <v>1814</v>
      </c>
      <c r="D574" s="79">
        <v>44950.532743055555</v>
      </c>
      <c r="E574" s="80">
        <v>45244</v>
      </c>
      <c r="F574">
        <v>2022</v>
      </c>
      <c r="G574">
        <v>2023</v>
      </c>
      <c r="H574">
        <v>11000</v>
      </c>
      <c r="I574" t="s">
        <v>10</v>
      </c>
    </row>
    <row r="575" spans="1:9">
      <c r="A575" s="80">
        <v>45292</v>
      </c>
      <c r="B575">
        <v>4326272</v>
      </c>
      <c r="C575" t="s">
        <v>463</v>
      </c>
      <c r="D575" s="79">
        <v>44334.881944444445</v>
      </c>
      <c r="E575" s="80">
        <v>45015</v>
      </c>
      <c r="F575">
        <v>2021</v>
      </c>
      <c r="G575">
        <v>2022</v>
      </c>
      <c r="H575">
        <v>12000</v>
      </c>
      <c r="I575" t="s">
        <v>9</v>
      </c>
    </row>
    <row r="576" spans="1:9">
      <c r="A576" s="80">
        <v>45292</v>
      </c>
      <c r="B576">
        <v>4058742</v>
      </c>
      <c r="C576" t="s">
        <v>818</v>
      </c>
      <c r="D576" s="79">
        <v>44039.584560185183</v>
      </c>
      <c r="E576" s="80">
        <v>44447</v>
      </c>
      <c r="F576">
        <v>2020</v>
      </c>
      <c r="G576">
        <v>2021</v>
      </c>
      <c r="H576">
        <v>11000</v>
      </c>
      <c r="I576" t="s">
        <v>10</v>
      </c>
    </row>
    <row r="577" spans="1:9">
      <c r="A577" s="80">
        <v>45292</v>
      </c>
      <c r="B577">
        <v>4568102</v>
      </c>
      <c r="C577" t="s">
        <v>798</v>
      </c>
      <c r="D577" s="79">
        <v>44644.552858796298</v>
      </c>
      <c r="E577" s="80">
        <v>44886</v>
      </c>
      <c r="F577">
        <v>2021</v>
      </c>
      <c r="G577">
        <v>2022</v>
      </c>
      <c r="H577">
        <v>18500</v>
      </c>
      <c r="I577" t="s">
        <v>13</v>
      </c>
    </row>
    <row r="578" spans="1:9">
      <c r="A578" s="80">
        <v>45292</v>
      </c>
      <c r="B578">
        <v>4430020</v>
      </c>
      <c r="C578" t="s">
        <v>794</v>
      </c>
      <c r="D578" s="79">
        <v>44466.563414351855</v>
      </c>
      <c r="E578" s="80">
        <v>44727</v>
      </c>
      <c r="F578">
        <v>2021</v>
      </c>
      <c r="G578">
        <v>2022</v>
      </c>
      <c r="H578">
        <v>18500</v>
      </c>
      <c r="I578" t="s">
        <v>13</v>
      </c>
    </row>
    <row r="579" spans="1:9">
      <c r="A579" s="80">
        <v>45292</v>
      </c>
      <c r="B579">
        <v>4774457</v>
      </c>
      <c r="C579" t="s">
        <v>764</v>
      </c>
      <c r="D579" s="79">
        <v>44904.52715277778</v>
      </c>
      <c r="E579" s="80">
        <v>44980</v>
      </c>
      <c r="F579">
        <v>2022</v>
      </c>
      <c r="G579">
        <v>2022</v>
      </c>
      <c r="H579">
        <v>18500</v>
      </c>
      <c r="I579" t="s">
        <v>13</v>
      </c>
    </row>
    <row r="580" spans="1:9">
      <c r="A580" s="80">
        <v>45292</v>
      </c>
      <c r="B580">
        <v>4570676</v>
      </c>
      <c r="C580" t="s">
        <v>493</v>
      </c>
      <c r="D580" s="79">
        <v>44652.672002314815</v>
      </c>
      <c r="E580" s="80">
        <v>44806</v>
      </c>
      <c r="F580">
        <v>2021</v>
      </c>
      <c r="G580">
        <v>2022</v>
      </c>
      <c r="H580">
        <v>11000</v>
      </c>
      <c r="I580" t="s">
        <v>10</v>
      </c>
    </row>
    <row r="581" spans="1:9">
      <c r="A581" s="80">
        <v>45292</v>
      </c>
      <c r="B581">
        <v>4499316</v>
      </c>
      <c r="C581" t="s">
        <v>792</v>
      </c>
      <c r="D581" s="79">
        <v>44553.41810185185</v>
      </c>
      <c r="E581" s="80">
        <v>45142</v>
      </c>
      <c r="F581">
        <v>2021</v>
      </c>
      <c r="G581">
        <v>2023</v>
      </c>
      <c r="H581">
        <v>11000</v>
      </c>
      <c r="I581" t="s">
        <v>10</v>
      </c>
    </row>
    <row r="582" spans="1:9">
      <c r="A582" s="80">
        <v>45292</v>
      </c>
      <c r="B582">
        <v>5014059</v>
      </c>
      <c r="C582" t="s">
        <v>1801</v>
      </c>
      <c r="D582" s="79">
        <v>45162.469664351855</v>
      </c>
      <c r="E582" s="80">
        <v>45232</v>
      </c>
      <c r="F582">
        <v>2023</v>
      </c>
      <c r="G582">
        <v>2023</v>
      </c>
      <c r="H582">
        <v>18500</v>
      </c>
      <c r="I582" t="s">
        <v>13</v>
      </c>
    </row>
    <row r="583" spans="1:9">
      <c r="A583" s="80">
        <v>45292</v>
      </c>
      <c r="B583">
        <v>4725133</v>
      </c>
      <c r="C583" t="s">
        <v>796</v>
      </c>
      <c r="D583" s="79">
        <v>44846.503009259257</v>
      </c>
      <c r="E583" s="80">
        <v>44965</v>
      </c>
      <c r="F583">
        <v>2022</v>
      </c>
      <c r="G583">
        <v>2022</v>
      </c>
      <c r="H583">
        <v>11000</v>
      </c>
      <c r="I583" t="s">
        <v>10</v>
      </c>
    </row>
    <row r="584" spans="1:9">
      <c r="A584" s="80">
        <v>45292</v>
      </c>
      <c r="B584">
        <v>4742432</v>
      </c>
      <c r="C584" t="s">
        <v>1882</v>
      </c>
      <c r="D584" s="79">
        <v>44866.641574074078</v>
      </c>
      <c r="E584" s="80">
        <v>45282</v>
      </c>
      <c r="F584">
        <v>2022</v>
      </c>
      <c r="G584">
        <v>2023</v>
      </c>
      <c r="H584">
        <v>18500</v>
      </c>
      <c r="I584" t="s">
        <v>13</v>
      </c>
    </row>
    <row r="585" spans="1:9">
      <c r="A585" s="80">
        <v>45292</v>
      </c>
      <c r="B585">
        <v>4813502</v>
      </c>
      <c r="C585" t="s">
        <v>810</v>
      </c>
      <c r="D585" s="79">
        <v>45008.512384259258</v>
      </c>
      <c r="E585" s="80">
        <v>45107</v>
      </c>
      <c r="F585">
        <v>2022</v>
      </c>
      <c r="G585">
        <v>2023</v>
      </c>
      <c r="H585">
        <v>11000</v>
      </c>
      <c r="I585" t="s">
        <v>10</v>
      </c>
    </row>
    <row r="586" spans="1:9">
      <c r="A586" s="80">
        <v>45292</v>
      </c>
      <c r="B586">
        <v>4624411</v>
      </c>
      <c r="C586" t="s">
        <v>768</v>
      </c>
      <c r="D586" s="79">
        <v>44719.427916666667</v>
      </c>
      <c r="E586" s="80">
        <v>45036</v>
      </c>
      <c r="F586">
        <v>2022</v>
      </c>
      <c r="G586">
        <v>2022</v>
      </c>
      <c r="H586">
        <v>12000</v>
      </c>
      <c r="I586" t="s">
        <v>9</v>
      </c>
    </row>
    <row r="587" spans="1:9">
      <c r="A587" s="80">
        <v>45292</v>
      </c>
      <c r="B587">
        <v>4703174</v>
      </c>
      <c r="C587" t="s">
        <v>1680</v>
      </c>
      <c r="D587" s="79">
        <v>44818.485023148147</v>
      </c>
      <c r="E587" s="80">
        <v>45196</v>
      </c>
      <c r="F587">
        <v>2022</v>
      </c>
      <c r="G587">
        <v>2023</v>
      </c>
      <c r="H587">
        <v>11000</v>
      </c>
      <c r="I587" t="s">
        <v>10</v>
      </c>
    </row>
    <row r="588" spans="1:9">
      <c r="A588" s="80">
        <v>45292</v>
      </c>
      <c r="B588">
        <v>4719181</v>
      </c>
      <c r="C588" t="s">
        <v>1846</v>
      </c>
      <c r="D588" s="79">
        <v>44840.583310185182</v>
      </c>
      <c r="E588" s="80">
        <v>45253</v>
      </c>
      <c r="F588">
        <v>2022</v>
      </c>
      <c r="G588">
        <v>2023</v>
      </c>
      <c r="H588">
        <v>11000</v>
      </c>
      <c r="I588" t="s">
        <v>10</v>
      </c>
    </row>
    <row r="589" spans="1:9">
      <c r="A589" s="80">
        <v>45292</v>
      </c>
      <c r="B589">
        <v>4412803</v>
      </c>
      <c r="C589" t="s">
        <v>772</v>
      </c>
      <c r="D589" s="79">
        <v>44441.427881944444</v>
      </c>
      <c r="E589" s="80">
        <v>44707</v>
      </c>
      <c r="F589">
        <v>2021</v>
      </c>
      <c r="G589">
        <v>2022</v>
      </c>
      <c r="H589">
        <v>11000</v>
      </c>
      <c r="I589" t="s">
        <v>10</v>
      </c>
    </row>
    <row r="590" spans="1:9">
      <c r="A590" s="80">
        <v>45292</v>
      </c>
      <c r="B590">
        <v>4636931</v>
      </c>
      <c r="C590" t="s">
        <v>766</v>
      </c>
      <c r="D590" s="79">
        <v>44734.350844907407</v>
      </c>
      <c r="E590" s="80">
        <v>45153</v>
      </c>
      <c r="F590">
        <v>2022</v>
      </c>
      <c r="G590">
        <v>2023</v>
      </c>
      <c r="H590">
        <v>12000</v>
      </c>
      <c r="I590" t="s">
        <v>9</v>
      </c>
    </row>
    <row r="591" spans="1:9">
      <c r="A591" s="80">
        <v>45292</v>
      </c>
      <c r="B591">
        <v>4154013</v>
      </c>
      <c r="C591" t="s">
        <v>816</v>
      </c>
      <c r="D591" s="79">
        <v>44111.478900462964</v>
      </c>
      <c r="E591" s="80">
        <v>44705</v>
      </c>
      <c r="F591">
        <v>2020</v>
      </c>
      <c r="G591">
        <v>2022</v>
      </c>
      <c r="H591">
        <v>18500</v>
      </c>
      <c r="I591" t="s">
        <v>13</v>
      </c>
    </row>
    <row r="592" spans="1:9">
      <c r="A592" s="80">
        <v>45292</v>
      </c>
      <c r="B592">
        <v>4492928</v>
      </c>
      <c r="C592" t="s">
        <v>820</v>
      </c>
      <c r="D592" s="79">
        <v>44617.585625</v>
      </c>
      <c r="E592" s="80">
        <v>45076</v>
      </c>
      <c r="F592">
        <v>2021</v>
      </c>
      <c r="G592">
        <v>2023</v>
      </c>
      <c r="H592">
        <v>14000</v>
      </c>
      <c r="I592" t="s">
        <v>12</v>
      </c>
    </row>
    <row r="593" spans="1:9">
      <c r="A593" s="80">
        <v>45292</v>
      </c>
      <c r="B593">
        <v>4443064</v>
      </c>
      <c r="C593" t="s">
        <v>824</v>
      </c>
      <c r="D593" s="79">
        <v>44481.718946759262</v>
      </c>
      <c r="E593" s="80">
        <v>44866</v>
      </c>
      <c r="F593">
        <v>2021</v>
      </c>
      <c r="G593">
        <v>2022</v>
      </c>
      <c r="H593">
        <v>13500</v>
      </c>
      <c r="I593" t="s">
        <v>15</v>
      </c>
    </row>
    <row r="594" spans="1:9">
      <c r="A594" s="80">
        <v>45292</v>
      </c>
      <c r="B594">
        <v>4562349</v>
      </c>
      <c r="C594" t="s">
        <v>770</v>
      </c>
      <c r="D594" s="79">
        <v>44672.442557870374</v>
      </c>
      <c r="E594" s="80">
        <v>44910</v>
      </c>
      <c r="F594">
        <v>2021</v>
      </c>
      <c r="G594">
        <v>2022</v>
      </c>
      <c r="H594">
        <v>11000</v>
      </c>
      <c r="I594" t="s">
        <v>10</v>
      </c>
    </row>
    <row r="595" spans="1:9">
      <c r="A595" s="80">
        <v>45292</v>
      </c>
      <c r="B595">
        <v>3998799</v>
      </c>
      <c r="C595" t="s">
        <v>806</v>
      </c>
      <c r="D595" s="79">
        <v>43871.499826388892</v>
      </c>
      <c r="E595" s="80">
        <v>44292</v>
      </c>
      <c r="F595">
        <v>2019</v>
      </c>
      <c r="G595">
        <v>2020</v>
      </c>
      <c r="H595">
        <v>11000</v>
      </c>
      <c r="I595" t="s">
        <v>10</v>
      </c>
    </row>
    <row r="596" spans="1:9">
      <c r="A596" s="80">
        <v>45292</v>
      </c>
      <c r="B596">
        <v>4820971</v>
      </c>
      <c r="C596" t="s">
        <v>777</v>
      </c>
      <c r="D596" s="79">
        <v>44965.588275462964</v>
      </c>
      <c r="E596" s="80">
        <v>45079</v>
      </c>
      <c r="F596">
        <v>2022</v>
      </c>
      <c r="G596">
        <v>2023</v>
      </c>
      <c r="H596">
        <v>12000</v>
      </c>
      <c r="I596" t="s">
        <v>9</v>
      </c>
    </row>
    <row r="597" spans="1:9">
      <c r="A597" s="80">
        <v>45292</v>
      </c>
      <c r="B597">
        <v>4750748</v>
      </c>
      <c r="C597" t="s">
        <v>786</v>
      </c>
      <c r="D597" s="79">
        <v>44889.56554398148</v>
      </c>
      <c r="E597" s="80">
        <v>44978</v>
      </c>
      <c r="F597">
        <v>2022</v>
      </c>
      <c r="G597">
        <v>2022</v>
      </c>
      <c r="H597">
        <v>11000</v>
      </c>
      <c r="I597" t="s">
        <v>10</v>
      </c>
    </row>
    <row r="598" spans="1:9">
      <c r="A598" s="80">
        <v>45292</v>
      </c>
      <c r="B598">
        <v>4934438</v>
      </c>
      <c r="C598" t="s">
        <v>788</v>
      </c>
      <c r="D598" s="79">
        <v>45083.551874999997</v>
      </c>
      <c r="E598" s="80">
        <v>45120</v>
      </c>
      <c r="F598">
        <v>2023</v>
      </c>
      <c r="G598">
        <v>2023</v>
      </c>
      <c r="H598">
        <v>13000</v>
      </c>
      <c r="I598" t="s">
        <v>2</v>
      </c>
    </row>
    <row r="599" spans="1:9">
      <c r="A599" s="80">
        <v>45292</v>
      </c>
      <c r="B599">
        <v>3078800</v>
      </c>
      <c r="C599" t="s">
        <v>808</v>
      </c>
      <c r="D599" s="79">
        <v>42762.450821759259</v>
      </c>
      <c r="E599" s="80">
        <v>43319</v>
      </c>
      <c r="F599">
        <v>2016</v>
      </c>
      <c r="G599">
        <v>2018</v>
      </c>
      <c r="H599">
        <v>11000</v>
      </c>
      <c r="I599" t="s">
        <v>10</v>
      </c>
    </row>
    <row r="600" spans="1:9">
      <c r="A600" s="80">
        <v>45292</v>
      </c>
      <c r="B600">
        <v>4727852</v>
      </c>
      <c r="C600" t="s">
        <v>781</v>
      </c>
      <c r="D600" s="79">
        <v>44848.596342592595</v>
      </c>
      <c r="E600" s="80">
        <v>44855</v>
      </c>
      <c r="F600">
        <v>2022</v>
      </c>
      <c r="G600">
        <v>2022</v>
      </c>
      <c r="H600">
        <v>12500</v>
      </c>
      <c r="I600" t="s">
        <v>14</v>
      </c>
    </row>
    <row r="601" spans="1:9">
      <c r="A601" s="80">
        <v>45292</v>
      </c>
      <c r="B601">
        <v>4095963</v>
      </c>
      <c r="C601" t="s">
        <v>779</v>
      </c>
      <c r="D601" s="79">
        <v>44034.594490740739</v>
      </c>
      <c r="E601" s="80">
        <v>44082</v>
      </c>
      <c r="F601">
        <v>2020</v>
      </c>
      <c r="G601">
        <v>2020</v>
      </c>
      <c r="H601">
        <v>11000</v>
      </c>
      <c r="I601" t="s">
        <v>10</v>
      </c>
    </row>
    <row r="602" spans="1:9">
      <c r="A602" s="80">
        <v>45292</v>
      </c>
      <c r="B602">
        <v>4237069</v>
      </c>
      <c r="C602" t="s">
        <v>804</v>
      </c>
      <c r="D602" s="79">
        <v>44235.486168981479</v>
      </c>
      <c r="E602" s="80">
        <v>44816</v>
      </c>
      <c r="F602">
        <v>2020</v>
      </c>
      <c r="G602">
        <v>2022</v>
      </c>
      <c r="H602">
        <v>11000</v>
      </c>
      <c r="I602" t="s">
        <v>10</v>
      </c>
    </row>
    <row r="603" spans="1:9">
      <c r="A603" s="80">
        <v>45292</v>
      </c>
      <c r="B603">
        <v>4462145</v>
      </c>
      <c r="C603" t="s">
        <v>800</v>
      </c>
      <c r="D603" s="79">
        <v>44508.462442129632</v>
      </c>
      <c r="E603" s="80">
        <v>44981</v>
      </c>
      <c r="F603">
        <v>2021</v>
      </c>
      <c r="G603">
        <v>2022</v>
      </c>
      <c r="H603">
        <v>11000</v>
      </c>
      <c r="I603" t="s">
        <v>10</v>
      </c>
    </row>
    <row r="604" spans="1:9">
      <c r="A604" s="80">
        <v>45292</v>
      </c>
      <c r="B604">
        <v>4608621</v>
      </c>
      <c r="C604" t="s">
        <v>339</v>
      </c>
      <c r="D604" s="79">
        <v>44726.572453703702</v>
      </c>
      <c r="E604" s="80">
        <v>45056</v>
      </c>
      <c r="F604">
        <v>2022</v>
      </c>
      <c r="G604">
        <v>2023</v>
      </c>
      <c r="H604">
        <v>11000</v>
      </c>
      <c r="I604" t="s">
        <v>10</v>
      </c>
    </row>
    <row r="605" spans="1:9">
      <c r="A605" s="80">
        <v>45292</v>
      </c>
      <c r="B605">
        <v>4733715</v>
      </c>
      <c r="C605" t="s">
        <v>1883</v>
      </c>
      <c r="D605" s="79">
        <v>44939.48159722222</v>
      </c>
      <c r="E605" s="80">
        <v>45275</v>
      </c>
      <c r="F605">
        <v>2022</v>
      </c>
      <c r="G605">
        <v>2023</v>
      </c>
      <c r="H605">
        <v>11500</v>
      </c>
      <c r="I605" t="s">
        <v>4</v>
      </c>
    </row>
    <row r="606" spans="1:9">
      <c r="A606" s="80">
        <v>45292</v>
      </c>
      <c r="B606">
        <v>4355170</v>
      </c>
      <c r="C606" t="s">
        <v>802</v>
      </c>
      <c r="D606" s="79">
        <v>44372.543692129628</v>
      </c>
      <c r="E606" s="80">
        <v>44826</v>
      </c>
      <c r="F606">
        <v>2021</v>
      </c>
      <c r="G606">
        <v>2022</v>
      </c>
      <c r="H606">
        <v>11000</v>
      </c>
      <c r="I606" t="s">
        <v>10</v>
      </c>
    </row>
    <row r="607" spans="1:9">
      <c r="A607" s="80">
        <v>45292</v>
      </c>
      <c r="B607">
        <v>4383652</v>
      </c>
      <c r="C607" t="s">
        <v>359</v>
      </c>
      <c r="D607" s="79">
        <v>44405.405057870368</v>
      </c>
      <c r="E607" s="80">
        <v>44515</v>
      </c>
      <c r="F607">
        <v>2021</v>
      </c>
      <c r="G607">
        <v>2021</v>
      </c>
      <c r="H607">
        <v>11000</v>
      </c>
      <c r="I607" t="s">
        <v>10</v>
      </c>
    </row>
    <row r="608" spans="1:9">
      <c r="A608" s="80">
        <v>45292</v>
      </c>
      <c r="B608">
        <v>4351870</v>
      </c>
      <c r="C608" t="s">
        <v>361</v>
      </c>
      <c r="D608" s="79">
        <v>44362.630972222221</v>
      </c>
      <c r="E608" s="80">
        <v>45065</v>
      </c>
      <c r="F608">
        <v>2021</v>
      </c>
      <c r="G608">
        <v>2023</v>
      </c>
      <c r="H608">
        <v>11000</v>
      </c>
      <c r="I608" t="s">
        <v>10</v>
      </c>
    </row>
    <row r="609" spans="1:9">
      <c r="A609" s="80">
        <v>45292</v>
      </c>
      <c r="B609">
        <v>4627763</v>
      </c>
      <c r="C609" t="s">
        <v>1714</v>
      </c>
      <c r="D609" s="79">
        <v>44767.532106481478</v>
      </c>
      <c r="E609" s="80">
        <v>45191</v>
      </c>
      <c r="F609">
        <v>2022</v>
      </c>
      <c r="G609">
        <v>2023</v>
      </c>
      <c r="H609">
        <v>11000</v>
      </c>
      <c r="I609" t="s">
        <v>10</v>
      </c>
    </row>
    <row r="610" spans="1:9">
      <c r="A610" s="80">
        <v>45292</v>
      </c>
      <c r="B610">
        <v>4805684</v>
      </c>
      <c r="C610" t="s">
        <v>1816</v>
      </c>
      <c r="D610" s="79">
        <v>44985.534155092595</v>
      </c>
      <c r="E610" s="80">
        <v>45219</v>
      </c>
      <c r="F610">
        <v>2022</v>
      </c>
      <c r="G610">
        <v>2023</v>
      </c>
      <c r="H610">
        <v>11000</v>
      </c>
      <c r="I610" t="s">
        <v>10</v>
      </c>
    </row>
    <row r="611" spans="1:9">
      <c r="A611" s="80">
        <v>45292</v>
      </c>
      <c r="B611">
        <v>4263024</v>
      </c>
      <c r="C611" t="s">
        <v>383</v>
      </c>
      <c r="D611" s="79">
        <v>44250.362476851849</v>
      </c>
      <c r="E611" s="80">
        <v>44389</v>
      </c>
      <c r="F611">
        <v>2020</v>
      </c>
      <c r="G611">
        <v>2021</v>
      </c>
      <c r="H611">
        <v>12500</v>
      </c>
      <c r="I611" t="s">
        <v>14</v>
      </c>
    </row>
    <row r="612" spans="1:9">
      <c r="A612" s="80">
        <v>45292</v>
      </c>
      <c r="B612">
        <v>4789309</v>
      </c>
      <c r="C612" t="s">
        <v>345</v>
      </c>
      <c r="D612" s="79">
        <v>44929.368275462963</v>
      </c>
      <c r="E612" s="80">
        <v>45166</v>
      </c>
      <c r="F612">
        <v>2022</v>
      </c>
      <c r="G612">
        <v>2023</v>
      </c>
      <c r="H612">
        <v>11000</v>
      </c>
      <c r="I612" t="s">
        <v>10</v>
      </c>
    </row>
    <row r="613" spans="1:9">
      <c r="A613" s="80">
        <v>45292</v>
      </c>
      <c r="B613">
        <v>4731129</v>
      </c>
      <c r="C613" t="s">
        <v>1859</v>
      </c>
      <c r="D613" s="79">
        <v>44853.396597222221</v>
      </c>
      <c r="E613" s="80">
        <v>45268</v>
      </c>
      <c r="F613">
        <v>2022</v>
      </c>
      <c r="G613">
        <v>2023</v>
      </c>
      <c r="H613">
        <v>12500</v>
      </c>
      <c r="I613" t="s">
        <v>14</v>
      </c>
    </row>
    <row r="614" spans="1:9">
      <c r="A614" s="80">
        <v>45292</v>
      </c>
      <c r="B614">
        <v>4357346</v>
      </c>
      <c r="C614" t="s">
        <v>371</v>
      </c>
      <c r="D614" s="79">
        <v>44460.496481481481</v>
      </c>
      <c r="E614" s="80">
        <v>44950</v>
      </c>
      <c r="F614">
        <v>2021</v>
      </c>
      <c r="G614">
        <v>2022</v>
      </c>
      <c r="H614">
        <v>11000</v>
      </c>
      <c r="I614" t="s">
        <v>10</v>
      </c>
    </row>
    <row r="615" spans="1:9">
      <c r="A615" s="80">
        <v>45292</v>
      </c>
      <c r="B615">
        <v>4662429</v>
      </c>
      <c r="C615" t="s">
        <v>375</v>
      </c>
      <c r="D615" s="79">
        <v>44803.44599537037</v>
      </c>
      <c r="E615" s="80">
        <v>44952</v>
      </c>
      <c r="F615">
        <v>2022</v>
      </c>
      <c r="G615">
        <v>2022</v>
      </c>
      <c r="H615">
        <v>12000</v>
      </c>
      <c r="I615" t="s">
        <v>9</v>
      </c>
    </row>
    <row r="616" spans="1:9">
      <c r="A616" s="80">
        <v>45292</v>
      </c>
      <c r="B616">
        <v>4384603</v>
      </c>
      <c r="C616" t="s">
        <v>357</v>
      </c>
      <c r="D616" s="79">
        <v>44419.390601851854</v>
      </c>
      <c r="E616" s="80">
        <v>44680</v>
      </c>
      <c r="F616">
        <v>2021</v>
      </c>
      <c r="G616">
        <v>2021</v>
      </c>
      <c r="H616">
        <v>12000</v>
      </c>
      <c r="I616" t="s">
        <v>9</v>
      </c>
    </row>
    <row r="617" spans="1:9">
      <c r="A617" s="80">
        <v>45292</v>
      </c>
      <c r="B617">
        <v>4420130</v>
      </c>
      <c r="C617" t="s">
        <v>369</v>
      </c>
      <c r="D617" s="79">
        <v>44452.517534722225</v>
      </c>
      <c r="E617" s="80">
        <v>44775</v>
      </c>
      <c r="F617">
        <v>2021</v>
      </c>
      <c r="G617">
        <v>2022</v>
      </c>
      <c r="H617">
        <v>18500</v>
      </c>
      <c r="I617" t="s">
        <v>13</v>
      </c>
    </row>
    <row r="618" spans="1:9">
      <c r="A618" s="80">
        <v>45292</v>
      </c>
      <c r="B618">
        <v>4421859</v>
      </c>
      <c r="C618" t="s">
        <v>355</v>
      </c>
      <c r="D618" s="79">
        <v>44456.603761574072</v>
      </c>
      <c r="E618" s="80">
        <v>44496</v>
      </c>
      <c r="F618">
        <v>2021</v>
      </c>
      <c r="G618">
        <v>2021</v>
      </c>
      <c r="H618">
        <v>11000</v>
      </c>
      <c r="I618" t="s">
        <v>10</v>
      </c>
    </row>
    <row r="619" spans="1:9">
      <c r="A619" s="80">
        <v>45292</v>
      </c>
      <c r="B619">
        <v>4407685</v>
      </c>
      <c r="C619" t="s">
        <v>341</v>
      </c>
      <c r="D619" s="79">
        <v>44434.508055555554</v>
      </c>
      <c r="E619" s="80">
        <v>44841</v>
      </c>
      <c r="F619">
        <v>2021</v>
      </c>
      <c r="G619">
        <v>2022</v>
      </c>
      <c r="H619">
        <v>11000</v>
      </c>
      <c r="I619" t="s">
        <v>10</v>
      </c>
    </row>
    <row r="620" spans="1:9">
      <c r="A620" s="80">
        <v>45292</v>
      </c>
      <c r="B620">
        <v>4806448</v>
      </c>
      <c r="C620" t="s">
        <v>1860</v>
      </c>
      <c r="D620" s="79">
        <v>44945.534375000003</v>
      </c>
      <c r="E620" s="80">
        <v>45268</v>
      </c>
      <c r="F620">
        <v>2022</v>
      </c>
      <c r="G620">
        <v>2023</v>
      </c>
      <c r="H620">
        <v>13500</v>
      </c>
      <c r="I620" t="s">
        <v>15</v>
      </c>
    </row>
    <row r="621" spans="1:9">
      <c r="A621" s="80">
        <v>45292</v>
      </c>
      <c r="B621">
        <v>4260570</v>
      </c>
      <c r="C621" t="s">
        <v>351</v>
      </c>
      <c r="D621" s="79">
        <v>44246.470092592594</v>
      </c>
      <c r="E621" s="80">
        <v>44453</v>
      </c>
      <c r="F621">
        <v>2020</v>
      </c>
      <c r="G621">
        <v>2021</v>
      </c>
      <c r="H621">
        <v>11000</v>
      </c>
      <c r="I621" t="s">
        <v>10</v>
      </c>
    </row>
    <row r="622" spans="1:9">
      <c r="A622" s="80">
        <v>45292</v>
      </c>
      <c r="B622">
        <v>4634761</v>
      </c>
      <c r="C622" t="s">
        <v>377</v>
      </c>
      <c r="D622" s="79">
        <v>44732.394363425927</v>
      </c>
      <c r="E622" s="80">
        <v>44818</v>
      </c>
      <c r="F622">
        <v>2022</v>
      </c>
      <c r="G622">
        <v>2022</v>
      </c>
      <c r="H622">
        <v>11000</v>
      </c>
      <c r="I622" t="s">
        <v>10</v>
      </c>
    </row>
    <row r="623" spans="1:9">
      <c r="A623" s="80">
        <v>45292</v>
      </c>
      <c r="B623">
        <v>4621435</v>
      </c>
      <c r="C623" t="s">
        <v>379</v>
      </c>
      <c r="D623" s="79">
        <v>44714.615243055552</v>
      </c>
      <c r="E623" s="80">
        <v>44887</v>
      </c>
      <c r="F623">
        <v>2022</v>
      </c>
      <c r="G623">
        <v>2022</v>
      </c>
      <c r="H623">
        <v>11000</v>
      </c>
      <c r="I623" t="s">
        <v>10</v>
      </c>
    </row>
    <row r="624" spans="1:9">
      <c r="A624" s="80">
        <v>45292</v>
      </c>
      <c r="B624">
        <v>4224038</v>
      </c>
      <c r="C624" t="s">
        <v>385</v>
      </c>
      <c r="D624" s="79">
        <v>44252.510277777779</v>
      </c>
      <c r="E624" s="80">
        <v>44510</v>
      </c>
      <c r="F624">
        <v>2020</v>
      </c>
      <c r="G624">
        <v>2021</v>
      </c>
      <c r="H624">
        <v>11000</v>
      </c>
      <c r="I624" t="s">
        <v>10</v>
      </c>
    </row>
    <row r="625" spans="1:9">
      <c r="A625" s="80">
        <v>45292</v>
      </c>
      <c r="B625">
        <v>4348644</v>
      </c>
      <c r="C625" t="s">
        <v>343</v>
      </c>
      <c r="D625" s="79">
        <v>44356.633333333331</v>
      </c>
      <c r="E625" s="80">
        <v>45072</v>
      </c>
      <c r="F625">
        <v>2021</v>
      </c>
      <c r="G625">
        <v>2023</v>
      </c>
      <c r="H625">
        <v>13500</v>
      </c>
      <c r="I625" t="s">
        <v>15</v>
      </c>
    </row>
    <row r="626" spans="1:9">
      <c r="A626" s="80">
        <v>45292</v>
      </c>
      <c r="B626">
        <v>4198494</v>
      </c>
      <c r="C626" t="s">
        <v>363</v>
      </c>
      <c r="D626" s="79">
        <v>44165.696087962962</v>
      </c>
      <c r="E626" s="80">
        <v>44993</v>
      </c>
      <c r="F626">
        <v>2020</v>
      </c>
      <c r="G626">
        <v>2022</v>
      </c>
      <c r="H626">
        <v>12000</v>
      </c>
      <c r="I626" t="s">
        <v>9</v>
      </c>
    </row>
    <row r="627" spans="1:9">
      <c r="A627" s="80">
        <v>45292</v>
      </c>
      <c r="B627">
        <v>4377137</v>
      </c>
      <c r="C627" t="s">
        <v>381</v>
      </c>
      <c r="D627" s="79">
        <v>44393.636874999997</v>
      </c>
      <c r="E627" s="80">
        <v>44754</v>
      </c>
      <c r="F627">
        <v>2021</v>
      </c>
      <c r="G627">
        <v>2022</v>
      </c>
      <c r="H627">
        <v>11000</v>
      </c>
      <c r="I627" t="s">
        <v>10</v>
      </c>
    </row>
    <row r="628" spans="1:9">
      <c r="A628" s="80">
        <v>45292</v>
      </c>
      <c r="B628">
        <v>4127259</v>
      </c>
      <c r="C628" t="s">
        <v>367</v>
      </c>
      <c r="D628" s="79">
        <v>44076.499872685185</v>
      </c>
      <c r="E628" s="80">
        <v>44715</v>
      </c>
      <c r="F628">
        <v>2020</v>
      </c>
      <c r="G628">
        <v>2022</v>
      </c>
      <c r="H628">
        <v>11500</v>
      </c>
      <c r="I628" t="s">
        <v>4</v>
      </c>
    </row>
    <row r="629" spans="1:9">
      <c r="A629" s="80">
        <v>45292</v>
      </c>
      <c r="B629">
        <v>4502964</v>
      </c>
      <c r="C629" t="s">
        <v>1710</v>
      </c>
      <c r="D629" s="79">
        <v>44565.469166666669</v>
      </c>
      <c r="E629" s="80">
        <v>45202</v>
      </c>
      <c r="F629">
        <v>2021</v>
      </c>
      <c r="G629">
        <v>2023</v>
      </c>
      <c r="H629">
        <v>11000</v>
      </c>
      <c r="I629" t="s">
        <v>10</v>
      </c>
    </row>
    <row r="630" spans="1:9">
      <c r="A630" s="80">
        <v>45292</v>
      </c>
      <c r="B630">
        <v>4575491</v>
      </c>
      <c r="C630" t="s">
        <v>451</v>
      </c>
      <c r="D630" s="79">
        <v>44816.402638888889</v>
      </c>
      <c r="E630" s="80">
        <v>45076</v>
      </c>
      <c r="F630">
        <v>2022</v>
      </c>
      <c r="G630">
        <v>2023</v>
      </c>
      <c r="H630">
        <v>11000</v>
      </c>
      <c r="I630" t="s">
        <v>10</v>
      </c>
    </row>
    <row r="631" spans="1:9">
      <c r="A631" s="80">
        <v>45292</v>
      </c>
      <c r="B631">
        <v>4585256</v>
      </c>
      <c r="C631" t="s">
        <v>459</v>
      </c>
      <c r="D631" s="79">
        <v>44684.47792824074</v>
      </c>
      <c r="E631" s="80">
        <v>44897</v>
      </c>
      <c r="F631">
        <v>2022</v>
      </c>
      <c r="G631">
        <v>2022</v>
      </c>
      <c r="H631">
        <v>12000</v>
      </c>
      <c r="I631" t="s">
        <v>9</v>
      </c>
    </row>
    <row r="632" spans="1:9">
      <c r="A632" s="80">
        <v>45292</v>
      </c>
      <c r="B632">
        <v>4587398</v>
      </c>
      <c r="C632" t="s">
        <v>449</v>
      </c>
      <c r="D632" s="79">
        <v>44671.432118055556</v>
      </c>
      <c r="E632" s="80">
        <v>44930</v>
      </c>
      <c r="F632">
        <v>2021</v>
      </c>
      <c r="G632">
        <v>2022</v>
      </c>
      <c r="H632">
        <v>11500</v>
      </c>
      <c r="I632" t="s">
        <v>4</v>
      </c>
    </row>
    <row r="633" spans="1:9">
      <c r="A633" s="80">
        <v>45292</v>
      </c>
      <c r="B633">
        <v>4481485</v>
      </c>
      <c r="C633" t="s">
        <v>439</v>
      </c>
      <c r="D633" s="79">
        <v>44595.55164351852</v>
      </c>
      <c r="E633" s="80">
        <v>44788</v>
      </c>
      <c r="F633">
        <v>2021</v>
      </c>
      <c r="G633">
        <v>2022</v>
      </c>
      <c r="H633">
        <v>11000</v>
      </c>
      <c r="I633" t="s">
        <v>10</v>
      </c>
    </row>
    <row r="634" spans="1:9">
      <c r="A634" s="80">
        <v>45292</v>
      </c>
      <c r="B634">
        <v>4577616</v>
      </c>
      <c r="C634" t="s">
        <v>461</v>
      </c>
      <c r="D634" s="79">
        <v>44665.665682870371</v>
      </c>
      <c r="E634" s="80">
        <v>44918</v>
      </c>
      <c r="F634">
        <v>2021</v>
      </c>
      <c r="G634">
        <v>2022</v>
      </c>
      <c r="H634">
        <v>11000</v>
      </c>
      <c r="I634" t="s">
        <v>10</v>
      </c>
    </row>
    <row r="635" spans="1:9">
      <c r="A635" s="80">
        <v>45292</v>
      </c>
      <c r="B635">
        <v>4664599</v>
      </c>
      <c r="C635" t="s">
        <v>435</v>
      </c>
      <c r="D635" s="79">
        <v>44769.453668981485</v>
      </c>
      <c r="E635" s="80">
        <v>45124</v>
      </c>
      <c r="F635">
        <v>2022</v>
      </c>
      <c r="G635">
        <v>2023</v>
      </c>
      <c r="H635">
        <v>11000</v>
      </c>
      <c r="I635" t="s">
        <v>10</v>
      </c>
    </row>
    <row r="636" spans="1:9">
      <c r="A636" s="80">
        <v>45292</v>
      </c>
      <c r="B636">
        <v>4436675</v>
      </c>
      <c r="C636" t="s">
        <v>455</v>
      </c>
      <c r="D636" s="79">
        <v>44572.661770833336</v>
      </c>
      <c r="E636" s="80">
        <v>44628</v>
      </c>
      <c r="F636">
        <v>2021</v>
      </c>
      <c r="G636">
        <v>2021</v>
      </c>
      <c r="H636">
        <v>11000</v>
      </c>
      <c r="I636" t="s">
        <v>10</v>
      </c>
    </row>
    <row r="637" spans="1:9">
      <c r="A637" s="80">
        <v>45292</v>
      </c>
      <c r="B637">
        <v>4561978</v>
      </c>
      <c r="C637" t="s">
        <v>437</v>
      </c>
      <c r="D637" s="79">
        <v>44636.669178240743</v>
      </c>
      <c r="E637" s="80">
        <v>44827</v>
      </c>
      <c r="F637">
        <v>2021</v>
      </c>
      <c r="G637">
        <v>2022</v>
      </c>
      <c r="H637">
        <v>12500</v>
      </c>
      <c r="I637" t="s">
        <v>14</v>
      </c>
    </row>
    <row r="638" spans="1:9">
      <c r="A638" s="80">
        <v>45292</v>
      </c>
      <c r="B638">
        <v>4317061</v>
      </c>
      <c r="C638" t="s">
        <v>443</v>
      </c>
      <c r="D638" s="79">
        <v>44316.406423611108</v>
      </c>
      <c r="E638" s="80">
        <v>44453</v>
      </c>
      <c r="F638">
        <v>2020</v>
      </c>
      <c r="G638">
        <v>2021</v>
      </c>
      <c r="H638">
        <v>12000</v>
      </c>
      <c r="I638" t="s">
        <v>9</v>
      </c>
    </row>
    <row r="639" spans="1:9">
      <c r="A639" s="80">
        <v>45292</v>
      </c>
      <c r="B639">
        <v>4355800</v>
      </c>
      <c r="C639" t="s">
        <v>453</v>
      </c>
      <c r="D639" s="79">
        <v>44365.428761574076</v>
      </c>
      <c r="E639" s="80">
        <v>44959</v>
      </c>
      <c r="F639">
        <v>2021</v>
      </c>
      <c r="G639">
        <v>2022</v>
      </c>
      <c r="H639">
        <v>13500</v>
      </c>
      <c r="I639" t="s">
        <v>15</v>
      </c>
    </row>
    <row r="640" spans="1:9">
      <c r="A640" s="80">
        <v>45292</v>
      </c>
      <c r="B640">
        <v>4851597</v>
      </c>
      <c r="C640" t="s">
        <v>457</v>
      </c>
      <c r="D640" s="79">
        <v>44993.613564814812</v>
      </c>
      <c r="E640" s="80">
        <v>45072</v>
      </c>
      <c r="F640">
        <v>2022</v>
      </c>
      <c r="G640">
        <v>2023</v>
      </c>
      <c r="H640">
        <v>11000</v>
      </c>
      <c r="I640" t="s">
        <v>10</v>
      </c>
    </row>
    <row r="641" spans="1:9">
      <c r="A641" s="80">
        <v>45292</v>
      </c>
      <c r="B641">
        <v>4319929</v>
      </c>
      <c r="C641" t="s">
        <v>441</v>
      </c>
      <c r="D641" s="79">
        <v>44320.598344907405</v>
      </c>
      <c r="E641" s="80">
        <v>44664</v>
      </c>
      <c r="F641">
        <v>2021</v>
      </c>
      <c r="G641">
        <v>2021</v>
      </c>
      <c r="H641">
        <v>11000</v>
      </c>
      <c r="I641" t="s">
        <v>10</v>
      </c>
    </row>
    <row r="642" spans="1:9">
      <c r="A642" s="80">
        <v>45292</v>
      </c>
      <c r="B642">
        <v>4684060</v>
      </c>
      <c r="C642" t="s">
        <v>1706</v>
      </c>
      <c r="D642" s="79">
        <v>44795.666620370372</v>
      </c>
      <c r="E642" s="80">
        <v>45196</v>
      </c>
      <c r="F642">
        <v>2022</v>
      </c>
      <c r="G642">
        <v>2023</v>
      </c>
      <c r="H642">
        <v>11000</v>
      </c>
      <c r="I642" t="s">
        <v>10</v>
      </c>
    </row>
    <row r="643" spans="1:9">
      <c r="A643" s="80">
        <v>45292</v>
      </c>
      <c r="B643">
        <v>4052933</v>
      </c>
      <c r="C643" t="s">
        <v>447</v>
      </c>
      <c r="D643" s="79">
        <v>43956.439652777779</v>
      </c>
      <c r="E643" s="80">
        <v>45077</v>
      </c>
      <c r="F643">
        <v>2020</v>
      </c>
      <c r="G643">
        <v>2023</v>
      </c>
      <c r="H643">
        <v>18500</v>
      </c>
      <c r="I643" t="s">
        <v>13</v>
      </c>
    </row>
    <row r="644" spans="1:9">
      <c r="A644" s="80">
        <v>45292</v>
      </c>
      <c r="B644">
        <v>4974226</v>
      </c>
      <c r="C644" t="s">
        <v>1708</v>
      </c>
      <c r="D644" s="79">
        <v>45126.410451388889</v>
      </c>
      <c r="E644" s="80">
        <v>45212</v>
      </c>
      <c r="F644">
        <v>2023</v>
      </c>
      <c r="G644">
        <v>2023</v>
      </c>
      <c r="H644">
        <v>12000</v>
      </c>
      <c r="I644" t="s">
        <v>9</v>
      </c>
    </row>
    <row r="645" spans="1:9">
      <c r="A645" s="80">
        <v>45292</v>
      </c>
      <c r="B645">
        <v>4752318</v>
      </c>
      <c r="C645" t="s">
        <v>201</v>
      </c>
      <c r="D645" s="79">
        <v>44879.678263888891</v>
      </c>
      <c r="E645" s="80">
        <v>45127</v>
      </c>
      <c r="F645">
        <v>2022</v>
      </c>
      <c r="G645">
        <v>2023</v>
      </c>
      <c r="H645">
        <v>11000</v>
      </c>
      <c r="I645" t="s">
        <v>10</v>
      </c>
    </row>
    <row r="646" spans="1:9">
      <c r="A646" s="80">
        <v>45292</v>
      </c>
      <c r="B646">
        <v>4175456</v>
      </c>
      <c r="C646" t="s">
        <v>203</v>
      </c>
      <c r="D646" s="79">
        <v>44138.626284722224</v>
      </c>
      <c r="E646" s="80">
        <v>45075</v>
      </c>
      <c r="F646">
        <v>2020</v>
      </c>
      <c r="G646">
        <v>2023</v>
      </c>
      <c r="H646">
        <v>11000</v>
      </c>
      <c r="I646" t="s">
        <v>10</v>
      </c>
    </row>
    <row r="647" spans="1:9">
      <c r="A647" s="80">
        <v>45292</v>
      </c>
      <c r="B647">
        <v>4246629</v>
      </c>
      <c r="C647" t="s">
        <v>207</v>
      </c>
      <c r="D647" s="79">
        <v>44312.484386574077</v>
      </c>
      <c r="E647" s="80">
        <v>44655</v>
      </c>
      <c r="F647">
        <v>2020</v>
      </c>
      <c r="G647">
        <v>2021</v>
      </c>
      <c r="H647">
        <v>11000</v>
      </c>
      <c r="I647" t="s">
        <v>10</v>
      </c>
    </row>
    <row r="648" spans="1:9">
      <c r="A648" s="80">
        <v>45292</v>
      </c>
      <c r="B648">
        <v>4474629</v>
      </c>
      <c r="C648" t="s">
        <v>1752</v>
      </c>
      <c r="D648" s="79">
        <v>44519.623101851852</v>
      </c>
      <c r="E648" s="80">
        <v>45182</v>
      </c>
      <c r="F648">
        <v>2021</v>
      </c>
      <c r="G648">
        <v>2023</v>
      </c>
      <c r="H648">
        <v>12000</v>
      </c>
      <c r="I648" t="s">
        <v>9</v>
      </c>
    </row>
    <row r="649" spans="1:9">
      <c r="A649" s="80">
        <v>45292</v>
      </c>
      <c r="B649">
        <v>4684057</v>
      </c>
      <c r="C649" t="s">
        <v>194</v>
      </c>
      <c r="D649" s="79">
        <v>44839.609756944446</v>
      </c>
      <c r="E649" s="80">
        <v>44886</v>
      </c>
      <c r="F649">
        <v>2022</v>
      </c>
      <c r="G649">
        <v>2022</v>
      </c>
      <c r="H649">
        <v>12000</v>
      </c>
      <c r="I649" t="s">
        <v>9</v>
      </c>
    </row>
    <row r="650" spans="1:9">
      <c r="A650" s="80">
        <v>45292</v>
      </c>
      <c r="B650">
        <v>4591096</v>
      </c>
      <c r="C650" t="s">
        <v>1820</v>
      </c>
      <c r="D650" s="79">
        <v>44687.343912037039</v>
      </c>
      <c r="E650" s="80">
        <v>45245</v>
      </c>
      <c r="F650">
        <v>2022</v>
      </c>
      <c r="G650">
        <v>2023</v>
      </c>
      <c r="H650">
        <v>11000</v>
      </c>
      <c r="I650" t="s">
        <v>10</v>
      </c>
    </row>
    <row r="651" spans="1:9">
      <c r="A651" s="80">
        <v>45292</v>
      </c>
      <c r="B651">
        <v>4612984</v>
      </c>
      <c r="C651" t="s">
        <v>1862</v>
      </c>
      <c r="D651" s="79">
        <v>44708.369942129626</v>
      </c>
      <c r="E651" s="80">
        <v>45259</v>
      </c>
      <c r="F651">
        <v>2022</v>
      </c>
      <c r="G651">
        <v>2023</v>
      </c>
      <c r="H651">
        <v>11000</v>
      </c>
      <c r="I651" t="s">
        <v>10</v>
      </c>
    </row>
    <row r="652" spans="1:9">
      <c r="A652" s="80">
        <v>45292</v>
      </c>
      <c r="B652">
        <v>4326903</v>
      </c>
      <c r="C652" t="s">
        <v>189</v>
      </c>
      <c r="D652" s="79">
        <v>44329.424490740741</v>
      </c>
      <c r="E652" s="80">
        <v>44685</v>
      </c>
      <c r="F652">
        <v>2021</v>
      </c>
      <c r="G652">
        <v>2022</v>
      </c>
      <c r="H652">
        <v>11000</v>
      </c>
      <c r="I652" t="s">
        <v>10</v>
      </c>
    </row>
    <row r="653" spans="1:9">
      <c r="A653" s="80">
        <v>45292</v>
      </c>
      <c r="B653">
        <v>4763498</v>
      </c>
      <c r="C653" t="s">
        <v>1754</v>
      </c>
      <c r="D653" s="79">
        <v>44895.674814814818</v>
      </c>
      <c r="E653" s="80">
        <v>45182</v>
      </c>
      <c r="F653">
        <v>2022</v>
      </c>
      <c r="G653">
        <v>2023</v>
      </c>
      <c r="H653">
        <v>11000</v>
      </c>
      <c r="I653" t="s">
        <v>10</v>
      </c>
    </row>
    <row r="654" spans="1:9">
      <c r="A654" s="80">
        <v>45292</v>
      </c>
      <c r="B654">
        <v>4778159</v>
      </c>
      <c r="C654" t="s">
        <v>1863</v>
      </c>
      <c r="D654" s="79">
        <v>44909.568240740744</v>
      </c>
      <c r="E654" s="80">
        <v>45251</v>
      </c>
      <c r="F654">
        <v>2022</v>
      </c>
      <c r="G654">
        <v>2023</v>
      </c>
      <c r="H654">
        <v>11500</v>
      </c>
      <c r="I654" t="s">
        <v>4</v>
      </c>
    </row>
    <row r="655" spans="1:9">
      <c r="A655" s="80">
        <v>45292</v>
      </c>
      <c r="B655">
        <v>3495006</v>
      </c>
      <c r="C655" t="s">
        <v>187</v>
      </c>
      <c r="D655" s="79">
        <v>43272.471261574072</v>
      </c>
      <c r="E655" s="80">
        <v>44630</v>
      </c>
      <c r="F655">
        <v>2018</v>
      </c>
      <c r="G655">
        <v>2021</v>
      </c>
      <c r="H655">
        <v>12000</v>
      </c>
      <c r="I655" t="s">
        <v>9</v>
      </c>
    </row>
    <row r="656" spans="1:9">
      <c r="A656" s="80">
        <v>45292</v>
      </c>
      <c r="B656">
        <v>4404678</v>
      </c>
      <c r="C656" t="s">
        <v>184</v>
      </c>
      <c r="D656" s="79">
        <v>44431.586562500001</v>
      </c>
      <c r="E656" s="80">
        <v>44616</v>
      </c>
      <c r="F656">
        <v>2021</v>
      </c>
      <c r="G656">
        <v>2021</v>
      </c>
      <c r="H656">
        <v>12000</v>
      </c>
      <c r="I656" t="s">
        <v>9</v>
      </c>
    </row>
    <row r="657" spans="1:9">
      <c r="A657" s="80">
        <v>45292</v>
      </c>
      <c r="B657">
        <v>4368266</v>
      </c>
      <c r="C657" t="s">
        <v>1756</v>
      </c>
      <c r="D657" s="79">
        <v>44658.553530092591</v>
      </c>
      <c r="E657" s="80">
        <v>45204</v>
      </c>
      <c r="F657">
        <v>2021</v>
      </c>
      <c r="G657">
        <v>2023</v>
      </c>
      <c r="H657">
        <v>18500</v>
      </c>
      <c r="I657" t="s">
        <v>13</v>
      </c>
    </row>
    <row r="658" spans="1:9">
      <c r="A658" s="80">
        <v>45292</v>
      </c>
      <c r="B658">
        <v>4244159</v>
      </c>
      <c r="C658" t="s">
        <v>198</v>
      </c>
      <c r="D658" s="79">
        <v>44229.612662037034</v>
      </c>
      <c r="E658" s="80">
        <v>44474</v>
      </c>
      <c r="F658">
        <v>2020</v>
      </c>
      <c r="G658">
        <v>2021</v>
      </c>
      <c r="H658">
        <v>11000</v>
      </c>
      <c r="I658" t="s">
        <v>10</v>
      </c>
    </row>
    <row r="659" spans="1:9">
      <c r="A659" s="80">
        <v>45292</v>
      </c>
      <c r="B659">
        <v>3557499</v>
      </c>
      <c r="C659" t="s">
        <v>1821</v>
      </c>
      <c r="D659" s="79">
        <v>43355.444791666669</v>
      </c>
      <c r="E659" s="80">
        <v>43810</v>
      </c>
      <c r="F659">
        <v>2018</v>
      </c>
      <c r="G659">
        <v>2019</v>
      </c>
      <c r="H659">
        <v>11500</v>
      </c>
      <c r="I659" t="s">
        <v>4</v>
      </c>
    </row>
    <row r="660" spans="1:9">
      <c r="A660" s="80">
        <v>45292</v>
      </c>
      <c r="B660">
        <v>4666710</v>
      </c>
      <c r="C660" t="s">
        <v>1758</v>
      </c>
      <c r="D660" s="79">
        <v>44771.403819444444</v>
      </c>
      <c r="E660" s="80">
        <v>45180</v>
      </c>
      <c r="F660">
        <v>2022</v>
      </c>
      <c r="G660">
        <v>2023</v>
      </c>
      <c r="H660">
        <v>11000</v>
      </c>
      <c r="I660" t="s">
        <v>10</v>
      </c>
    </row>
    <row r="661" spans="1:9">
      <c r="A661" s="80">
        <v>45292</v>
      </c>
      <c r="B661">
        <v>4270755</v>
      </c>
      <c r="C661" t="s">
        <v>196</v>
      </c>
      <c r="D661" s="79">
        <v>44258.427233796298</v>
      </c>
      <c r="E661" s="80">
        <v>44806</v>
      </c>
      <c r="F661">
        <v>2020</v>
      </c>
      <c r="G661">
        <v>2022</v>
      </c>
      <c r="H661">
        <v>12000</v>
      </c>
      <c r="I661" t="s">
        <v>9</v>
      </c>
    </row>
    <row r="662" spans="1:9">
      <c r="A662" s="80">
        <v>45292</v>
      </c>
      <c r="B662">
        <v>4524592</v>
      </c>
      <c r="C662" t="s">
        <v>708</v>
      </c>
      <c r="D662" s="79">
        <v>44589.346342592595</v>
      </c>
      <c r="E662" s="80">
        <v>45169</v>
      </c>
      <c r="F662">
        <v>2021</v>
      </c>
      <c r="G662">
        <v>2023</v>
      </c>
      <c r="H662">
        <v>13000</v>
      </c>
      <c r="I662" t="s">
        <v>2</v>
      </c>
    </row>
    <row r="663" spans="1:9">
      <c r="A663" s="80">
        <v>45292</v>
      </c>
      <c r="B663">
        <v>4853508</v>
      </c>
      <c r="C663" t="s">
        <v>1849</v>
      </c>
      <c r="D663" s="79">
        <v>44994.612407407411</v>
      </c>
      <c r="E663" s="80">
        <v>45266</v>
      </c>
      <c r="F663">
        <v>2022</v>
      </c>
      <c r="G663">
        <v>2023</v>
      </c>
      <c r="H663">
        <v>11000</v>
      </c>
      <c r="I663" t="s">
        <v>10</v>
      </c>
    </row>
    <row r="664" spans="1:9">
      <c r="A664" s="80">
        <v>45292</v>
      </c>
      <c r="B664">
        <v>4131238</v>
      </c>
      <c r="C664" t="s">
        <v>698</v>
      </c>
      <c r="D664" s="79">
        <v>44091.496203703704</v>
      </c>
      <c r="E664" s="80">
        <v>44874</v>
      </c>
      <c r="F664">
        <v>2020</v>
      </c>
      <c r="G664">
        <v>2022</v>
      </c>
      <c r="H664">
        <v>18500</v>
      </c>
      <c r="I664" t="s">
        <v>13</v>
      </c>
    </row>
    <row r="665" spans="1:9">
      <c r="A665" s="80">
        <v>45292</v>
      </c>
      <c r="B665">
        <v>4607844</v>
      </c>
      <c r="C665" t="s">
        <v>690</v>
      </c>
      <c r="D665" s="79">
        <v>44825.385104166664</v>
      </c>
      <c r="E665" s="80">
        <v>45086</v>
      </c>
      <c r="F665">
        <v>2022</v>
      </c>
      <c r="G665">
        <v>2023</v>
      </c>
      <c r="H665">
        <v>11000</v>
      </c>
      <c r="I665" t="s">
        <v>10</v>
      </c>
    </row>
    <row r="666" spans="1:9">
      <c r="A666" s="80">
        <v>45292</v>
      </c>
      <c r="B666">
        <v>4412591</v>
      </c>
      <c r="C666" t="s">
        <v>692</v>
      </c>
      <c r="D666" s="79">
        <v>44441.352071759262</v>
      </c>
      <c r="E666" s="80">
        <v>45015</v>
      </c>
      <c r="F666">
        <v>2021</v>
      </c>
      <c r="G666">
        <v>2022</v>
      </c>
      <c r="H666">
        <v>11000</v>
      </c>
      <c r="I666" t="s">
        <v>10</v>
      </c>
    </row>
    <row r="667" spans="1:9">
      <c r="A667" s="80">
        <v>45292</v>
      </c>
      <c r="B667">
        <v>4727483</v>
      </c>
      <c r="C667" t="s">
        <v>664</v>
      </c>
      <c r="D667" s="79">
        <v>44852.555219907408</v>
      </c>
      <c r="E667" s="80">
        <v>45007</v>
      </c>
      <c r="F667">
        <v>2022</v>
      </c>
      <c r="G667">
        <v>2022</v>
      </c>
      <c r="H667">
        <v>11500</v>
      </c>
      <c r="I667" t="s">
        <v>4</v>
      </c>
    </row>
    <row r="668" spans="1:9">
      <c r="A668" s="80">
        <v>45292</v>
      </c>
      <c r="B668">
        <v>4908018</v>
      </c>
      <c r="C668" t="s">
        <v>1884</v>
      </c>
      <c r="D668" s="79">
        <v>45058.427766203706</v>
      </c>
      <c r="E668" s="80">
        <v>45288</v>
      </c>
      <c r="F668">
        <v>2023</v>
      </c>
      <c r="G668">
        <v>2023</v>
      </c>
      <c r="H668">
        <v>11500</v>
      </c>
      <c r="I668" t="s">
        <v>4</v>
      </c>
    </row>
    <row r="669" spans="1:9">
      <c r="A669" s="80">
        <v>45292</v>
      </c>
      <c r="B669">
        <v>4994725</v>
      </c>
      <c r="C669" t="s">
        <v>1806</v>
      </c>
      <c r="D669" s="79">
        <v>45166.408738425926</v>
      </c>
      <c r="E669" s="80">
        <v>45233</v>
      </c>
      <c r="F669">
        <v>2023</v>
      </c>
      <c r="G669">
        <v>2023</v>
      </c>
      <c r="H669">
        <v>11000</v>
      </c>
      <c r="I669" t="s">
        <v>10</v>
      </c>
    </row>
    <row r="670" spans="1:9">
      <c r="A670" s="80">
        <v>45292</v>
      </c>
      <c r="B670">
        <v>4736412</v>
      </c>
      <c r="C670" t="s">
        <v>688</v>
      </c>
      <c r="D670" s="79">
        <v>44865.64466435185</v>
      </c>
      <c r="E670" s="80">
        <v>45124</v>
      </c>
      <c r="F670">
        <v>2022</v>
      </c>
      <c r="G670">
        <v>2023</v>
      </c>
      <c r="H670">
        <v>11000</v>
      </c>
      <c r="I670" t="s">
        <v>10</v>
      </c>
    </row>
    <row r="671" spans="1:9">
      <c r="A671" s="80">
        <v>45292</v>
      </c>
      <c r="B671">
        <v>4848625</v>
      </c>
      <c r="C671" t="s">
        <v>684</v>
      </c>
      <c r="D671" s="79">
        <v>44991.384340277778</v>
      </c>
      <c r="E671" s="80">
        <v>45048</v>
      </c>
      <c r="F671">
        <v>2022</v>
      </c>
      <c r="G671">
        <v>2023</v>
      </c>
      <c r="H671">
        <v>18500</v>
      </c>
      <c r="I671" t="s">
        <v>13</v>
      </c>
    </row>
    <row r="672" spans="1:9">
      <c r="A672" s="80">
        <v>45292</v>
      </c>
      <c r="B672">
        <v>4781243</v>
      </c>
      <c r="C672" t="s">
        <v>706</v>
      </c>
      <c r="D672" s="79">
        <v>44915.305914351855</v>
      </c>
      <c r="E672" s="80">
        <v>44959</v>
      </c>
      <c r="F672">
        <v>2022</v>
      </c>
      <c r="G672">
        <v>2022</v>
      </c>
      <c r="H672">
        <v>11000</v>
      </c>
      <c r="I672" t="s">
        <v>10</v>
      </c>
    </row>
    <row r="673" spans="1:9">
      <c r="A673" s="80">
        <v>45292</v>
      </c>
      <c r="B673">
        <v>4490167</v>
      </c>
      <c r="C673" t="s">
        <v>712</v>
      </c>
      <c r="D673" s="79">
        <v>44539.573576388888</v>
      </c>
      <c r="E673" s="80">
        <v>44599</v>
      </c>
      <c r="F673">
        <v>2021</v>
      </c>
      <c r="G673">
        <v>2021</v>
      </c>
      <c r="H673">
        <v>11000</v>
      </c>
      <c r="I673" t="s">
        <v>10</v>
      </c>
    </row>
    <row r="674" spans="1:9">
      <c r="A674" s="80">
        <v>45292</v>
      </c>
      <c r="B674">
        <v>4562996</v>
      </c>
      <c r="C674" t="s">
        <v>1807</v>
      </c>
      <c r="D674" s="79">
        <v>44655.65996527778</v>
      </c>
      <c r="E674" s="80">
        <v>45222</v>
      </c>
      <c r="F674">
        <v>2021</v>
      </c>
      <c r="G674">
        <v>2023</v>
      </c>
      <c r="H674">
        <v>11000</v>
      </c>
      <c r="I674" t="s">
        <v>10</v>
      </c>
    </row>
    <row r="675" spans="1:9">
      <c r="A675" s="80">
        <v>45292</v>
      </c>
      <c r="B675">
        <v>4738620</v>
      </c>
      <c r="C675" t="s">
        <v>1885</v>
      </c>
      <c r="D675" s="79">
        <v>44861.592673611114</v>
      </c>
      <c r="E675" s="80">
        <v>45273</v>
      </c>
      <c r="F675">
        <v>2022</v>
      </c>
      <c r="G675">
        <v>2023</v>
      </c>
      <c r="H675">
        <v>18500</v>
      </c>
      <c r="I675" t="s">
        <v>13</v>
      </c>
    </row>
    <row r="676" spans="1:9">
      <c r="A676" s="80">
        <v>45292</v>
      </c>
      <c r="B676">
        <v>4507148</v>
      </c>
      <c r="C676" t="s">
        <v>710</v>
      </c>
      <c r="D676" s="79">
        <v>44568.427083333336</v>
      </c>
      <c r="E676" s="80">
        <v>44903</v>
      </c>
      <c r="F676">
        <v>2021</v>
      </c>
      <c r="G676">
        <v>2022</v>
      </c>
      <c r="H676">
        <v>11000</v>
      </c>
      <c r="I676" t="s">
        <v>10</v>
      </c>
    </row>
    <row r="677" spans="1:9">
      <c r="A677" s="80">
        <v>45292</v>
      </c>
      <c r="B677">
        <v>4354346</v>
      </c>
      <c r="C677" t="s">
        <v>716</v>
      </c>
      <c r="D677" s="79">
        <v>44364.359722222223</v>
      </c>
      <c r="E677" s="80">
        <v>44981</v>
      </c>
      <c r="F677">
        <v>2021</v>
      </c>
      <c r="G677">
        <v>2022</v>
      </c>
      <c r="H677">
        <v>11000</v>
      </c>
      <c r="I677" t="s">
        <v>10</v>
      </c>
    </row>
    <row r="678" spans="1:9">
      <c r="A678" s="80">
        <v>45292</v>
      </c>
      <c r="B678">
        <v>4283455</v>
      </c>
      <c r="C678" t="s">
        <v>680</v>
      </c>
      <c r="D678" s="79">
        <v>44274.535243055558</v>
      </c>
      <c r="E678" s="80">
        <v>44554</v>
      </c>
      <c r="F678">
        <v>2020</v>
      </c>
      <c r="G678">
        <v>2021</v>
      </c>
      <c r="H678">
        <v>11000</v>
      </c>
      <c r="I678" t="s">
        <v>10</v>
      </c>
    </row>
    <row r="679" spans="1:9">
      <c r="A679" s="80">
        <v>45292</v>
      </c>
      <c r="B679">
        <v>4541952</v>
      </c>
      <c r="C679" t="s">
        <v>676</v>
      </c>
      <c r="D679" s="79">
        <v>44616.450740740744</v>
      </c>
      <c r="E679" s="80">
        <v>45160</v>
      </c>
      <c r="F679">
        <v>2021</v>
      </c>
      <c r="G679">
        <v>2023</v>
      </c>
      <c r="H679">
        <v>11000</v>
      </c>
      <c r="I679" t="s">
        <v>10</v>
      </c>
    </row>
    <row r="680" spans="1:9">
      <c r="A680" s="80">
        <v>45292</v>
      </c>
      <c r="B680">
        <v>4586188</v>
      </c>
      <c r="C680" t="s">
        <v>1850</v>
      </c>
      <c r="D680" s="79">
        <v>44670.471087962964</v>
      </c>
      <c r="E680" s="80">
        <v>45260</v>
      </c>
      <c r="F680">
        <v>2021</v>
      </c>
      <c r="G680">
        <v>2023</v>
      </c>
      <c r="H680">
        <v>12500</v>
      </c>
      <c r="I680" t="s">
        <v>14</v>
      </c>
    </row>
    <row r="681" spans="1:9">
      <c r="A681" s="80">
        <v>45292</v>
      </c>
      <c r="B681">
        <v>4165068</v>
      </c>
      <c r="C681" t="s">
        <v>704</v>
      </c>
      <c r="D681" s="79">
        <v>44125.485682870371</v>
      </c>
      <c r="E681" s="80">
        <v>44627</v>
      </c>
      <c r="F681">
        <v>2020</v>
      </c>
      <c r="G681">
        <v>2021</v>
      </c>
      <c r="H681">
        <v>11000</v>
      </c>
      <c r="I681" t="s">
        <v>10</v>
      </c>
    </row>
    <row r="682" spans="1:9">
      <c r="A682" s="80">
        <v>45292</v>
      </c>
      <c r="B682">
        <v>4380800</v>
      </c>
      <c r="C682" t="s">
        <v>1851</v>
      </c>
      <c r="D682" s="79">
        <v>44399.343854166669</v>
      </c>
      <c r="E682" s="80">
        <v>45260</v>
      </c>
      <c r="F682">
        <v>2021</v>
      </c>
      <c r="G682">
        <v>2023</v>
      </c>
      <c r="H682">
        <v>13500</v>
      </c>
      <c r="I682" t="s">
        <v>15</v>
      </c>
    </row>
    <row r="683" spans="1:9">
      <c r="A683" s="80">
        <v>45292</v>
      </c>
      <c r="B683">
        <v>4317138</v>
      </c>
      <c r="C683" t="s">
        <v>670</v>
      </c>
      <c r="D683" s="79">
        <v>44321.50472222222</v>
      </c>
      <c r="E683" s="80">
        <v>44461</v>
      </c>
      <c r="F683">
        <v>2021</v>
      </c>
      <c r="G683">
        <v>2021</v>
      </c>
      <c r="H683">
        <v>11000</v>
      </c>
      <c r="I683" t="s">
        <v>10</v>
      </c>
    </row>
    <row r="684" spans="1:9">
      <c r="A684" s="80">
        <v>45292</v>
      </c>
      <c r="B684">
        <v>4538954</v>
      </c>
      <c r="C684" t="s">
        <v>666</v>
      </c>
      <c r="D684" s="79">
        <v>44609.846296296295</v>
      </c>
      <c r="E684" s="80">
        <v>45051</v>
      </c>
      <c r="F684">
        <v>2021</v>
      </c>
      <c r="G684">
        <v>2023</v>
      </c>
      <c r="H684">
        <v>12000</v>
      </c>
      <c r="I684" t="s">
        <v>9</v>
      </c>
    </row>
    <row r="685" spans="1:9">
      <c r="A685" s="80">
        <v>45292</v>
      </c>
      <c r="B685">
        <v>4363796</v>
      </c>
      <c r="C685" t="s">
        <v>668</v>
      </c>
      <c r="D685" s="79">
        <v>44376.541493055556</v>
      </c>
      <c r="E685" s="80">
        <v>44802</v>
      </c>
      <c r="F685">
        <v>2021</v>
      </c>
      <c r="G685">
        <v>2022</v>
      </c>
      <c r="H685">
        <v>11000</v>
      </c>
      <c r="I685" t="s">
        <v>10</v>
      </c>
    </row>
    <row r="686" spans="1:9">
      <c r="A686" s="80">
        <v>45292</v>
      </c>
      <c r="B686">
        <v>4703195</v>
      </c>
      <c r="C686" t="s">
        <v>678</v>
      </c>
      <c r="D686" s="79">
        <v>44820.491666666669</v>
      </c>
      <c r="E686" s="80">
        <v>45006</v>
      </c>
      <c r="F686">
        <v>2022</v>
      </c>
      <c r="G686">
        <v>2022</v>
      </c>
      <c r="H686">
        <v>11000</v>
      </c>
      <c r="I686" t="s">
        <v>10</v>
      </c>
    </row>
    <row r="687" spans="1:9">
      <c r="A687" s="80">
        <v>45292</v>
      </c>
      <c r="B687">
        <v>4458823</v>
      </c>
      <c r="C687" t="s">
        <v>714</v>
      </c>
      <c r="D687" s="79">
        <v>44501.525243055556</v>
      </c>
      <c r="E687" s="80">
        <v>45126</v>
      </c>
      <c r="F687">
        <v>2021</v>
      </c>
      <c r="G687">
        <v>2023</v>
      </c>
      <c r="H687">
        <v>11000</v>
      </c>
      <c r="I687" t="s">
        <v>10</v>
      </c>
    </row>
    <row r="688" spans="1:9">
      <c r="A688" s="80">
        <v>45292</v>
      </c>
      <c r="B688">
        <v>4969062</v>
      </c>
      <c r="C688" t="s">
        <v>1852</v>
      </c>
      <c r="D688" s="79">
        <v>45132.535266203704</v>
      </c>
      <c r="E688" s="80">
        <v>45257</v>
      </c>
      <c r="F688">
        <v>2023</v>
      </c>
      <c r="G688">
        <v>2023</v>
      </c>
      <c r="H688">
        <v>11000</v>
      </c>
      <c r="I688" t="s">
        <v>10</v>
      </c>
    </row>
    <row r="689" spans="1:9">
      <c r="A689" s="80">
        <v>45292</v>
      </c>
      <c r="B689">
        <v>3613747</v>
      </c>
      <c r="C689" t="s">
        <v>885</v>
      </c>
      <c r="D689" s="79">
        <v>43417.649513888886</v>
      </c>
      <c r="E689" s="80">
        <v>45104</v>
      </c>
      <c r="F689">
        <v>2018</v>
      </c>
      <c r="G689">
        <v>2023</v>
      </c>
      <c r="H689">
        <v>11000</v>
      </c>
      <c r="I689" t="s">
        <v>10</v>
      </c>
    </row>
    <row r="690" spans="1:9">
      <c r="A690" s="80">
        <v>45292</v>
      </c>
      <c r="B690">
        <v>4655999</v>
      </c>
      <c r="C690" t="s">
        <v>893</v>
      </c>
      <c r="D690" s="79">
        <v>44757.618391203701</v>
      </c>
      <c r="E690" s="80">
        <v>45014</v>
      </c>
      <c r="F690">
        <v>2022</v>
      </c>
      <c r="G690">
        <v>2022</v>
      </c>
      <c r="H690">
        <v>11000</v>
      </c>
      <c r="I690" t="s">
        <v>10</v>
      </c>
    </row>
    <row r="691" spans="1:9">
      <c r="A691" s="80">
        <v>45292</v>
      </c>
      <c r="B691">
        <v>4345966</v>
      </c>
      <c r="C691" t="s">
        <v>907</v>
      </c>
      <c r="D691" s="79">
        <v>44354.573969907404</v>
      </c>
      <c r="E691" s="80">
        <v>44953</v>
      </c>
      <c r="F691">
        <v>2021</v>
      </c>
      <c r="G691">
        <v>2022</v>
      </c>
      <c r="H691">
        <v>11000</v>
      </c>
      <c r="I691" t="s">
        <v>10</v>
      </c>
    </row>
    <row r="692" spans="1:9">
      <c r="A692" s="80">
        <v>45292</v>
      </c>
      <c r="B692">
        <v>4225771</v>
      </c>
      <c r="C692" t="s">
        <v>909</v>
      </c>
      <c r="D692" s="79">
        <v>44209.481620370374</v>
      </c>
      <c r="E692" s="80">
        <v>44509</v>
      </c>
      <c r="F692">
        <v>2020</v>
      </c>
      <c r="G692">
        <v>2021</v>
      </c>
      <c r="H692">
        <v>11000</v>
      </c>
      <c r="I692" t="s">
        <v>10</v>
      </c>
    </row>
    <row r="693" spans="1:9">
      <c r="A693" s="80">
        <v>45292</v>
      </c>
      <c r="B693">
        <v>4763054</v>
      </c>
      <c r="C693" t="s">
        <v>1843</v>
      </c>
      <c r="D693" s="79">
        <v>44914.590694444443</v>
      </c>
      <c r="E693" s="80">
        <v>45266</v>
      </c>
      <c r="F693">
        <v>2022</v>
      </c>
      <c r="G693">
        <v>2023</v>
      </c>
      <c r="H693">
        <v>11500</v>
      </c>
      <c r="I693" t="s">
        <v>4</v>
      </c>
    </row>
    <row r="694" spans="1:9">
      <c r="A694" s="80">
        <v>45292</v>
      </c>
      <c r="B694">
        <v>4635279</v>
      </c>
      <c r="C694" t="s">
        <v>1844</v>
      </c>
      <c r="D694" s="79">
        <v>44735.616851851853</v>
      </c>
      <c r="E694" s="80">
        <v>45252</v>
      </c>
      <c r="F694">
        <v>2022</v>
      </c>
      <c r="G694">
        <v>2023</v>
      </c>
      <c r="H694">
        <v>11000</v>
      </c>
      <c r="I694" t="s">
        <v>10</v>
      </c>
    </row>
    <row r="695" spans="1:9">
      <c r="A695" s="80">
        <v>45292</v>
      </c>
      <c r="B695">
        <v>5034890</v>
      </c>
      <c r="C695" t="s">
        <v>1800</v>
      </c>
      <c r="D695" s="79">
        <v>45189.552141203705</v>
      </c>
      <c r="E695" s="80">
        <v>45246</v>
      </c>
      <c r="F695">
        <v>2023</v>
      </c>
      <c r="G695">
        <v>2023</v>
      </c>
      <c r="H695">
        <v>12500</v>
      </c>
      <c r="I695" t="s">
        <v>14</v>
      </c>
    </row>
    <row r="696" spans="1:9">
      <c r="A696" s="80">
        <v>45292</v>
      </c>
      <c r="B696">
        <v>4372348</v>
      </c>
      <c r="C696" t="s">
        <v>915</v>
      </c>
      <c r="D696" s="79">
        <v>44390.56517361111</v>
      </c>
      <c r="E696" s="80">
        <v>44910</v>
      </c>
      <c r="F696">
        <v>2021</v>
      </c>
      <c r="G696">
        <v>2022</v>
      </c>
      <c r="H696">
        <v>11000</v>
      </c>
      <c r="I696" t="s">
        <v>10</v>
      </c>
    </row>
    <row r="697" spans="1:9">
      <c r="A697" s="80">
        <v>45292</v>
      </c>
      <c r="B697">
        <v>4595475</v>
      </c>
      <c r="C697" t="s">
        <v>919</v>
      </c>
      <c r="D697" s="79">
        <v>44680.539560185185</v>
      </c>
      <c r="E697" s="80">
        <v>45092</v>
      </c>
      <c r="F697">
        <v>2021</v>
      </c>
      <c r="G697">
        <v>2023</v>
      </c>
      <c r="H697">
        <v>11000</v>
      </c>
      <c r="I697" t="s">
        <v>10</v>
      </c>
    </row>
    <row r="698" spans="1:9">
      <c r="A698" s="80">
        <v>45292</v>
      </c>
      <c r="B698">
        <v>3950310</v>
      </c>
      <c r="C698" t="s">
        <v>1886</v>
      </c>
      <c r="D698" s="79">
        <v>43805.462627314817</v>
      </c>
      <c r="E698" s="80">
        <v>44763</v>
      </c>
      <c r="F698">
        <v>2019</v>
      </c>
      <c r="G698">
        <v>2022</v>
      </c>
      <c r="H698">
        <v>13500</v>
      </c>
      <c r="I698" t="s">
        <v>15</v>
      </c>
    </row>
    <row r="699" spans="1:9">
      <c r="A699" s="80">
        <v>45292</v>
      </c>
      <c r="B699">
        <v>4754687</v>
      </c>
      <c r="C699" t="s">
        <v>911</v>
      </c>
      <c r="D699" s="79">
        <v>44886.660844907405</v>
      </c>
      <c r="E699" s="80">
        <v>45085</v>
      </c>
      <c r="F699">
        <v>2022</v>
      </c>
      <c r="G699">
        <v>2023</v>
      </c>
      <c r="H699">
        <v>11000</v>
      </c>
      <c r="I699" t="s">
        <v>10</v>
      </c>
    </row>
    <row r="700" spans="1:9">
      <c r="A700" s="80">
        <v>45292</v>
      </c>
      <c r="B700">
        <v>4429879</v>
      </c>
      <c r="C700" t="s">
        <v>903</v>
      </c>
      <c r="D700" s="79">
        <v>44565.395902777775</v>
      </c>
      <c r="E700" s="80">
        <v>45034</v>
      </c>
      <c r="F700">
        <v>2021</v>
      </c>
      <c r="G700">
        <v>2022</v>
      </c>
      <c r="H700">
        <v>13500</v>
      </c>
      <c r="I700" t="s">
        <v>15</v>
      </c>
    </row>
    <row r="701" spans="1:9">
      <c r="A701" s="80">
        <v>45292</v>
      </c>
      <c r="B701">
        <v>4227757</v>
      </c>
      <c r="C701" t="s">
        <v>895</v>
      </c>
      <c r="D701" s="79">
        <v>44207.567430555559</v>
      </c>
      <c r="E701" s="80">
        <v>44916</v>
      </c>
      <c r="F701">
        <v>2020</v>
      </c>
      <c r="G701">
        <v>2022</v>
      </c>
      <c r="H701">
        <v>13500</v>
      </c>
      <c r="I701" t="s">
        <v>15</v>
      </c>
    </row>
    <row r="702" spans="1:9">
      <c r="A702" s="80">
        <v>45292</v>
      </c>
      <c r="B702">
        <v>4809770</v>
      </c>
      <c r="C702" t="s">
        <v>899</v>
      </c>
      <c r="D702" s="79">
        <v>44949.669456018521</v>
      </c>
      <c r="E702" s="80">
        <v>44959</v>
      </c>
      <c r="F702">
        <v>2022</v>
      </c>
      <c r="G702">
        <v>2022</v>
      </c>
      <c r="H702">
        <v>12500</v>
      </c>
      <c r="I702" t="s">
        <v>14</v>
      </c>
    </row>
    <row r="703" spans="1:9">
      <c r="A703" s="80">
        <v>45292</v>
      </c>
      <c r="B703">
        <v>4448378</v>
      </c>
      <c r="C703" t="s">
        <v>913</v>
      </c>
      <c r="D703" s="79">
        <v>44488.484930555554</v>
      </c>
      <c r="E703" s="80">
        <v>45090</v>
      </c>
      <c r="F703">
        <v>2021</v>
      </c>
      <c r="G703">
        <v>2023</v>
      </c>
      <c r="H703">
        <v>11500</v>
      </c>
      <c r="I703" t="s">
        <v>4</v>
      </c>
    </row>
    <row r="704" spans="1:9">
      <c r="A704" s="80">
        <v>45292</v>
      </c>
      <c r="B704">
        <v>4793281</v>
      </c>
      <c r="C704" t="s">
        <v>917</v>
      </c>
      <c r="D704" s="79">
        <v>44936.522835648146</v>
      </c>
      <c r="E704" s="80">
        <v>45034</v>
      </c>
      <c r="F704">
        <v>2022</v>
      </c>
      <c r="G704">
        <v>2022</v>
      </c>
      <c r="H704">
        <v>11000</v>
      </c>
      <c r="I704" t="s">
        <v>10</v>
      </c>
    </row>
    <row r="705" spans="1:9">
      <c r="A705" s="80">
        <v>45292</v>
      </c>
      <c r="B705">
        <v>4408772</v>
      </c>
      <c r="C705" t="s">
        <v>395</v>
      </c>
      <c r="D705" s="79">
        <v>44456.374027777776</v>
      </c>
      <c r="E705" s="80">
        <v>45006</v>
      </c>
      <c r="F705">
        <v>2021</v>
      </c>
      <c r="G705">
        <v>2022</v>
      </c>
      <c r="H705">
        <v>11000</v>
      </c>
      <c r="I705" t="s">
        <v>10</v>
      </c>
    </row>
    <row r="706" spans="1:9">
      <c r="A706" s="80">
        <v>45292</v>
      </c>
      <c r="B706">
        <v>4474293</v>
      </c>
      <c r="C706" t="s">
        <v>416</v>
      </c>
      <c r="D706" s="79">
        <v>44519.488368055558</v>
      </c>
      <c r="E706" s="80">
        <v>44806</v>
      </c>
      <c r="F706">
        <v>2021</v>
      </c>
      <c r="G706">
        <v>2022</v>
      </c>
      <c r="H706">
        <v>11000</v>
      </c>
      <c r="I706" t="s">
        <v>10</v>
      </c>
    </row>
    <row r="707" spans="1:9">
      <c r="A707" s="80">
        <v>45292</v>
      </c>
      <c r="B707">
        <v>4418258</v>
      </c>
      <c r="C707" t="s">
        <v>427</v>
      </c>
      <c r="D707" s="79">
        <v>44456.480150462965</v>
      </c>
      <c r="E707" s="80">
        <v>44750</v>
      </c>
      <c r="F707">
        <v>2021</v>
      </c>
      <c r="G707">
        <v>2022</v>
      </c>
      <c r="H707">
        <v>12000</v>
      </c>
      <c r="I707" t="s">
        <v>9</v>
      </c>
    </row>
    <row r="708" spans="1:9">
      <c r="A708" s="80">
        <v>45292</v>
      </c>
      <c r="B708">
        <v>4426971</v>
      </c>
      <c r="C708" t="s">
        <v>431</v>
      </c>
      <c r="D708" s="79">
        <v>44476.563055555554</v>
      </c>
      <c r="E708" s="80">
        <v>44988</v>
      </c>
      <c r="F708">
        <v>2021</v>
      </c>
      <c r="G708">
        <v>2022</v>
      </c>
      <c r="H708">
        <v>11000</v>
      </c>
      <c r="I708" t="s">
        <v>10</v>
      </c>
    </row>
    <row r="709" spans="1:9">
      <c r="A709" s="80">
        <v>45292</v>
      </c>
      <c r="B709">
        <v>4790679</v>
      </c>
      <c r="C709" t="s">
        <v>1858</v>
      </c>
      <c r="D709" s="79">
        <v>44939.676817129628</v>
      </c>
      <c r="E709" s="80">
        <v>45259</v>
      </c>
      <c r="F709">
        <v>2022</v>
      </c>
      <c r="G709">
        <v>2023</v>
      </c>
      <c r="H709">
        <v>12500</v>
      </c>
      <c r="I709" t="s">
        <v>14</v>
      </c>
    </row>
    <row r="710" spans="1:9">
      <c r="A710" s="80">
        <v>45292</v>
      </c>
      <c r="B710">
        <v>4448889</v>
      </c>
      <c r="C710" t="s">
        <v>1815</v>
      </c>
      <c r="D710" s="79">
        <v>44488.638518518521</v>
      </c>
      <c r="E710" s="80">
        <v>45246</v>
      </c>
      <c r="F710">
        <v>2021</v>
      </c>
      <c r="G710">
        <v>2023</v>
      </c>
      <c r="H710">
        <v>18500</v>
      </c>
      <c r="I710" t="s">
        <v>13</v>
      </c>
    </row>
    <row r="711" spans="1:9">
      <c r="A711" s="80">
        <v>45292</v>
      </c>
      <c r="B711">
        <v>4530905</v>
      </c>
      <c r="C711" t="s">
        <v>391</v>
      </c>
      <c r="D711" s="79">
        <v>44596.588587962964</v>
      </c>
      <c r="E711" s="80">
        <v>44894</v>
      </c>
      <c r="F711">
        <v>2021</v>
      </c>
      <c r="G711">
        <v>2022</v>
      </c>
      <c r="H711">
        <v>18500</v>
      </c>
      <c r="I711" t="s">
        <v>13</v>
      </c>
    </row>
    <row r="712" spans="1:9">
      <c r="A712" s="80">
        <v>45292</v>
      </c>
      <c r="B712">
        <v>4497107</v>
      </c>
      <c r="C712" t="s">
        <v>1857</v>
      </c>
      <c r="D712" s="79">
        <v>44587.373217592591</v>
      </c>
      <c r="E712" s="80">
        <v>45252</v>
      </c>
      <c r="F712">
        <v>2021</v>
      </c>
      <c r="G712">
        <v>2023</v>
      </c>
      <c r="H712">
        <v>11000</v>
      </c>
      <c r="I712" t="s">
        <v>10</v>
      </c>
    </row>
    <row r="713" spans="1:9">
      <c r="A713" s="80">
        <v>45292</v>
      </c>
      <c r="B713">
        <v>4415973</v>
      </c>
      <c r="C713" t="s">
        <v>393</v>
      </c>
      <c r="D713" s="79">
        <v>44508.405972222223</v>
      </c>
      <c r="E713" s="80">
        <v>44705</v>
      </c>
      <c r="F713">
        <v>2021</v>
      </c>
      <c r="G713">
        <v>2022</v>
      </c>
      <c r="H713">
        <v>11000</v>
      </c>
      <c r="I713" t="s">
        <v>10</v>
      </c>
    </row>
    <row r="714" spans="1:9">
      <c r="A714" s="80">
        <v>45292</v>
      </c>
      <c r="B714">
        <v>4884358</v>
      </c>
      <c r="C714" t="s">
        <v>389</v>
      </c>
      <c r="D714" s="79">
        <v>45047.645335648151</v>
      </c>
      <c r="E714" s="80">
        <v>45093</v>
      </c>
      <c r="F714">
        <v>2023</v>
      </c>
      <c r="G714">
        <v>2023</v>
      </c>
      <c r="H714">
        <v>11000</v>
      </c>
      <c r="I714" t="s">
        <v>10</v>
      </c>
    </row>
    <row r="715" spans="1:9">
      <c r="A715" s="80">
        <v>45292</v>
      </c>
      <c r="B715">
        <v>4918333</v>
      </c>
      <c r="C715" t="s">
        <v>412</v>
      </c>
      <c r="D715" s="79">
        <v>45071.396539351852</v>
      </c>
      <c r="E715" s="80">
        <v>45174</v>
      </c>
      <c r="F715">
        <v>2023</v>
      </c>
      <c r="G715">
        <v>2023</v>
      </c>
      <c r="H715">
        <v>11500</v>
      </c>
      <c r="I715" t="s">
        <v>4</v>
      </c>
    </row>
    <row r="716" spans="1:9">
      <c r="A716" s="80">
        <v>45292</v>
      </c>
      <c r="B716">
        <v>4332554</v>
      </c>
      <c r="C716" t="s">
        <v>419</v>
      </c>
      <c r="D716" s="79">
        <v>44336.531747685185</v>
      </c>
      <c r="E716" s="80">
        <v>44988</v>
      </c>
      <c r="F716">
        <v>2021</v>
      </c>
      <c r="G716">
        <v>2022</v>
      </c>
      <c r="H716">
        <v>11000</v>
      </c>
      <c r="I716" t="s">
        <v>10</v>
      </c>
    </row>
    <row r="717" spans="1:9">
      <c r="A717" s="80">
        <v>45292</v>
      </c>
      <c r="B717">
        <v>4538107</v>
      </c>
      <c r="C717" t="s">
        <v>425</v>
      </c>
      <c r="D717" s="79">
        <v>44609.536076388889</v>
      </c>
      <c r="E717" s="80">
        <v>45141</v>
      </c>
      <c r="F717">
        <v>2021</v>
      </c>
      <c r="G717">
        <v>2023</v>
      </c>
      <c r="H717">
        <v>11000</v>
      </c>
      <c r="I717" t="s">
        <v>10</v>
      </c>
    </row>
    <row r="718" spans="1:9">
      <c r="A718" s="80">
        <v>45292</v>
      </c>
      <c r="B718">
        <v>4690712</v>
      </c>
      <c r="C718" t="s">
        <v>423</v>
      </c>
      <c r="D718" s="79">
        <v>44803.464120370372</v>
      </c>
      <c r="E718" s="80">
        <v>44855</v>
      </c>
      <c r="F718">
        <v>2022</v>
      </c>
      <c r="G718">
        <v>2022</v>
      </c>
      <c r="H718">
        <v>18500</v>
      </c>
      <c r="I718" t="s">
        <v>13</v>
      </c>
    </row>
    <row r="719" spans="1:9">
      <c r="A719" s="80">
        <v>45292</v>
      </c>
      <c r="B719">
        <v>4135234</v>
      </c>
      <c r="C719" t="s">
        <v>399</v>
      </c>
      <c r="D719" s="79">
        <v>44088.599050925928</v>
      </c>
      <c r="E719" s="80">
        <v>44628</v>
      </c>
      <c r="F719">
        <v>2020</v>
      </c>
      <c r="G719">
        <v>2021</v>
      </c>
      <c r="H719">
        <v>11000</v>
      </c>
      <c r="I719" t="s">
        <v>10</v>
      </c>
    </row>
    <row r="720" spans="1:9">
      <c r="A720" s="80">
        <v>45292</v>
      </c>
      <c r="B720">
        <v>4210061</v>
      </c>
      <c r="C720" t="s">
        <v>397</v>
      </c>
      <c r="D720" s="79">
        <v>44179.673946759256</v>
      </c>
      <c r="E720" s="80">
        <v>44404</v>
      </c>
      <c r="F720">
        <v>2020</v>
      </c>
      <c r="G720">
        <v>2021</v>
      </c>
      <c r="H720">
        <v>13500</v>
      </c>
      <c r="I720" t="s">
        <v>15</v>
      </c>
    </row>
    <row r="721" spans="1:9">
      <c r="A721" s="80">
        <v>45292</v>
      </c>
      <c r="B721">
        <v>4212696</v>
      </c>
      <c r="C721" t="s">
        <v>421</v>
      </c>
      <c r="D721" s="79">
        <v>44278.743379629632</v>
      </c>
      <c r="E721" s="80">
        <v>44399</v>
      </c>
      <c r="F721">
        <v>2020</v>
      </c>
      <c r="G721">
        <v>2021</v>
      </c>
      <c r="H721">
        <v>13500</v>
      </c>
      <c r="I721" t="s">
        <v>15</v>
      </c>
    </row>
    <row r="722" spans="1:9">
      <c r="A722" s="80">
        <v>45292</v>
      </c>
      <c r="B722">
        <v>4601245</v>
      </c>
      <c r="C722" t="s">
        <v>429</v>
      </c>
      <c r="D722" s="79">
        <v>44692.51699074074</v>
      </c>
      <c r="E722" s="80">
        <v>44943</v>
      </c>
      <c r="F722">
        <v>2022</v>
      </c>
      <c r="G722">
        <v>2022</v>
      </c>
      <c r="H722">
        <v>12000</v>
      </c>
      <c r="I722" t="s">
        <v>9</v>
      </c>
    </row>
    <row r="723" spans="1:9">
      <c r="A723" s="80">
        <v>45292</v>
      </c>
      <c r="B723">
        <v>4456544</v>
      </c>
      <c r="C723" t="s">
        <v>407</v>
      </c>
      <c r="D723" s="79">
        <v>44497.498657407406</v>
      </c>
      <c r="E723" s="80">
        <v>44778</v>
      </c>
      <c r="F723">
        <v>2021</v>
      </c>
      <c r="G723">
        <v>2022</v>
      </c>
      <c r="H723">
        <v>13500</v>
      </c>
      <c r="I723" t="s">
        <v>15</v>
      </c>
    </row>
    <row r="724" spans="1:9">
      <c r="A724" s="80">
        <v>45292</v>
      </c>
      <c r="B724">
        <v>4632027</v>
      </c>
      <c r="C724" t="s">
        <v>403</v>
      </c>
      <c r="D724" s="79">
        <v>44728.580023148148</v>
      </c>
      <c r="E724" s="80">
        <v>45065</v>
      </c>
      <c r="F724">
        <v>2022</v>
      </c>
      <c r="G724">
        <v>2023</v>
      </c>
      <c r="H724">
        <v>11000</v>
      </c>
      <c r="I724" t="s">
        <v>10</v>
      </c>
    </row>
    <row r="725" spans="1:9">
      <c r="A725" s="80">
        <v>45292</v>
      </c>
      <c r="B725">
        <v>4268222</v>
      </c>
      <c r="C725" t="s">
        <v>433</v>
      </c>
      <c r="D725" s="79">
        <v>44308.615416666667</v>
      </c>
      <c r="E725" s="80">
        <v>44645</v>
      </c>
      <c r="F725">
        <v>2020</v>
      </c>
      <c r="G725">
        <v>2021</v>
      </c>
      <c r="H725">
        <v>11000</v>
      </c>
      <c r="I725" t="s">
        <v>10</v>
      </c>
    </row>
    <row r="726" spans="1:9">
      <c r="A726" s="80">
        <v>45292</v>
      </c>
      <c r="B726">
        <v>3848441</v>
      </c>
      <c r="C726" t="s">
        <v>1887</v>
      </c>
      <c r="D726" s="79">
        <v>43690.376516203702</v>
      </c>
      <c r="E726" s="80">
        <v>45275</v>
      </c>
      <c r="F726">
        <v>2019</v>
      </c>
      <c r="G726">
        <v>2023</v>
      </c>
      <c r="H726">
        <v>11000</v>
      </c>
      <c r="I726" t="s">
        <v>10</v>
      </c>
    </row>
    <row r="727" spans="1:9">
      <c r="A727" s="80">
        <v>45292</v>
      </c>
      <c r="B727">
        <v>4532239</v>
      </c>
      <c r="C727" t="s">
        <v>1397</v>
      </c>
      <c r="D727" s="79">
        <v>44635.38181712963</v>
      </c>
      <c r="E727" s="80">
        <v>45007</v>
      </c>
      <c r="F727">
        <v>2021</v>
      </c>
      <c r="G727">
        <v>2022</v>
      </c>
      <c r="H727">
        <v>11000</v>
      </c>
      <c r="I727" t="s">
        <v>10</v>
      </c>
    </row>
    <row r="728" spans="1:9">
      <c r="A728" s="80">
        <v>45292</v>
      </c>
      <c r="B728">
        <v>4694365</v>
      </c>
      <c r="C728" t="s">
        <v>1405</v>
      </c>
      <c r="D728" s="79">
        <v>44806.598668981482</v>
      </c>
      <c r="E728" s="80">
        <v>45114</v>
      </c>
      <c r="F728">
        <v>2022</v>
      </c>
      <c r="G728">
        <v>2023</v>
      </c>
      <c r="H728">
        <v>11000</v>
      </c>
      <c r="I728" t="s">
        <v>10</v>
      </c>
    </row>
    <row r="729" spans="1:9">
      <c r="A729" s="80">
        <v>45292</v>
      </c>
      <c r="B729">
        <v>4558955</v>
      </c>
      <c r="C729" t="s">
        <v>1781</v>
      </c>
      <c r="D729" s="79">
        <v>44636.503831018519</v>
      </c>
      <c r="E729" s="80">
        <v>45222</v>
      </c>
      <c r="F729">
        <v>2021</v>
      </c>
      <c r="G729">
        <v>2023</v>
      </c>
      <c r="H729">
        <v>11000</v>
      </c>
      <c r="I729" t="s">
        <v>10</v>
      </c>
    </row>
    <row r="730" spans="1:9">
      <c r="A730" s="80">
        <v>45292</v>
      </c>
      <c r="B730">
        <v>4499693</v>
      </c>
      <c r="C730" t="s">
        <v>1423</v>
      </c>
      <c r="D730" s="79">
        <v>44553.387743055559</v>
      </c>
      <c r="E730" s="80">
        <v>44753</v>
      </c>
      <c r="F730">
        <v>2021</v>
      </c>
      <c r="G730">
        <v>2022</v>
      </c>
      <c r="H730">
        <v>14000</v>
      </c>
      <c r="I730" t="s">
        <v>12</v>
      </c>
    </row>
    <row r="731" spans="1:9">
      <c r="A731" s="80">
        <v>45292</v>
      </c>
      <c r="B731">
        <v>4069961</v>
      </c>
      <c r="C731" t="s">
        <v>1401</v>
      </c>
      <c r="D731" s="79">
        <v>43985.52008101852</v>
      </c>
      <c r="E731" s="80">
        <v>44474</v>
      </c>
      <c r="F731">
        <v>2020</v>
      </c>
      <c r="G731">
        <v>2021</v>
      </c>
      <c r="H731">
        <v>11000</v>
      </c>
      <c r="I731" t="s">
        <v>10</v>
      </c>
    </row>
    <row r="732" spans="1:9">
      <c r="A732" s="80">
        <v>45292</v>
      </c>
      <c r="B732">
        <v>4287088</v>
      </c>
      <c r="C732" t="s">
        <v>1413</v>
      </c>
      <c r="D732" s="79">
        <v>44277.494201388887</v>
      </c>
      <c r="E732" s="80">
        <v>44671</v>
      </c>
      <c r="F732">
        <v>2020</v>
      </c>
      <c r="G732">
        <v>2021</v>
      </c>
      <c r="H732">
        <v>11500</v>
      </c>
      <c r="I732" t="s">
        <v>4</v>
      </c>
    </row>
    <row r="733" spans="1:9">
      <c r="A733" s="80">
        <v>45292</v>
      </c>
      <c r="B733">
        <v>4561303</v>
      </c>
      <c r="C733" t="s">
        <v>1632</v>
      </c>
      <c r="D733" s="79">
        <v>44637.509166666663</v>
      </c>
      <c r="E733" s="80">
        <v>45198</v>
      </c>
      <c r="F733">
        <v>2021</v>
      </c>
      <c r="G733">
        <v>2023</v>
      </c>
      <c r="H733">
        <v>11000</v>
      </c>
      <c r="I733" t="s">
        <v>10</v>
      </c>
    </row>
    <row r="734" spans="1:9">
      <c r="A734" s="80">
        <v>45292</v>
      </c>
      <c r="B734">
        <v>4065947</v>
      </c>
      <c r="C734" t="s">
        <v>1634</v>
      </c>
      <c r="D734" s="79">
        <v>43993.560902777775</v>
      </c>
      <c r="E734" s="80">
        <v>45197</v>
      </c>
      <c r="F734">
        <v>2020</v>
      </c>
      <c r="G734">
        <v>2023</v>
      </c>
      <c r="H734">
        <v>11000</v>
      </c>
      <c r="I734" t="s">
        <v>10</v>
      </c>
    </row>
    <row r="735" spans="1:9">
      <c r="A735" s="80">
        <v>45292</v>
      </c>
      <c r="B735">
        <v>4901825</v>
      </c>
      <c r="C735" t="s">
        <v>1383</v>
      </c>
      <c r="D735" s="79">
        <v>45048.386493055557</v>
      </c>
      <c r="E735" s="80">
        <v>45100</v>
      </c>
      <c r="F735">
        <v>2023</v>
      </c>
      <c r="G735">
        <v>2023</v>
      </c>
      <c r="H735">
        <v>11500</v>
      </c>
      <c r="I735" t="s">
        <v>4</v>
      </c>
    </row>
    <row r="736" spans="1:9">
      <c r="A736" s="80">
        <v>45292</v>
      </c>
      <c r="B736">
        <v>4407371</v>
      </c>
      <c r="C736" t="s">
        <v>1441</v>
      </c>
      <c r="D736" s="79">
        <v>44434.405636574076</v>
      </c>
      <c r="E736" s="80">
        <v>44449</v>
      </c>
      <c r="F736">
        <v>2021</v>
      </c>
      <c r="G736">
        <v>2021</v>
      </c>
      <c r="H736">
        <v>11000</v>
      </c>
      <c r="I736" t="s">
        <v>10</v>
      </c>
    </row>
    <row r="737" spans="1:9">
      <c r="A737" s="80">
        <v>45292</v>
      </c>
      <c r="B737">
        <v>4822498</v>
      </c>
      <c r="C737" t="s">
        <v>1393</v>
      </c>
      <c r="D737" s="79">
        <v>44966.635810185187</v>
      </c>
      <c r="E737" s="80">
        <v>45100</v>
      </c>
      <c r="F737">
        <v>2022</v>
      </c>
      <c r="G737">
        <v>2023</v>
      </c>
      <c r="H737">
        <v>11500</v>
      </c>
      <c r="I737" t="s">
        <v>4</v>
      </c>
    </row>
    <row r="738" spans="1:9">
      <c r="A738" s="80">
        <v>45292</v>
      </c>
      <c r="B738">
        <v>4492964</v>
      </c>
      <c r="C738" t="s">
        <v>1407</v>
      </c>
      <c r="D738" s="79">
        <v>44547.589039351849</v>
      </c>
      <c r="E738" s="80">
        <v>45065</v>
      </c>
      <c r="F738">
        <v>2021</v>
      </c>
      <c r="G738">
        <v>2023</v>
      </c>
      <c r="H738">
        <v>11000</v>
      </c>
      <c r="I738" t="s">
        <v>10</v>
      </c>
    </row>
    <row r="739" spans="1:9">
      <c r="A739" s="80">
        <v>45292</v>
      </c>
      <c r="B739">
        <v>4812107</v>
      </c>
      <c r="C739" t="s">
        <v>1636</v>
      </c>
      <c r="D739" s="79">
        <v>44951.608055555553</v>
      </c>
      <c r="E739" s="80">
        <v>45211</v>
      </c>
      <c r="F739">
        <v>2022</v>
      </c>
      <c r="G739">
        <v>2023</v>
      </c>
      <c r="H739">
        <v>11000</v>
      </c>
      <c r="I739" t="s">
        <v>10</v>
      </c>
    </row>
    <row r="740" spans="1:9">
      <c r="A740" s="80">
        <v>45292</v>
      </c>
      <c r="B740">
        <v>4567619</v>
      </c>
      <c r="C740" t="s">
        <v>1439</v>
      </c>
      <c r="D740" s="79">
        <v>44644.398854166669</v>
      </c>
      <c r="E740" s="80">
        <v>45062</v>
      </c>
      <c r="F740">
        <v>2021</v>
      </c>
      <c r="G740">
        <v>2023</v>
      </c>
      <c r="H740">
        <v>12500</v>
      </c>
      <c r="I740" t="s">
        <v>14</v>
      </c>
    </row>
    <row r="741" spans="1:9">
      <c r="A741" s="80">
        <v>45292</v>
      </c>
      <c r="B741">
        <v>3829214</v>
      </c>
      <c r="C741" t="s">
        <v>1782</v>
      </c>
      <c r="D741" s="79">
        <v>43664.734826388885</v>
      </c>
      <c r="E741" s="80">
        <v>45219</v>
      </c>
      <c r="F741">
        <v>2019</v>
      </c>
      <c r="G741">
        <v>2023</v>
      </c>
      <c r="H741">
        <v>11000</v>
      </c>
      <c r="I741" t="s">
        <v>10</v>
      </c>
    </row>
    <row r="742" spans="1:9">
      <c r="A742" s="80">
        <v>45292</v>
      </c>
      <c r="B742">
        <v>4106880</v>
      </c>
      <c r="C742" t="s">
        <v>1433</v>
      </c>
      <c r="D742" s="79">
        <v>44047.428969907407</v>
      </c>
      <c r="E742" s="80">
        <v>44587</v>
      </c>
      <c r="F742">
        <v>2020</v>
      </c>
      <c r="G742">
        <v>2021</v>
      </c>
      <c r="H742">
        <v>11000</v>
      </c>
      <c r="I742" t="s">
        <v>10</v>
      </c>
    </row>
    <row r="743" spans="1:9">
      <c r="A743" s="80">
        <v>45292</v>
      </c>
      <c r="B743">
        <v>4082859</v>
      </c>
      <c r="C743" t="s">
        <v>1435</v>
      </c>
      <c r="D743" s="79">
        <v>44007.426747685182</v>
      </c>
      <c r="E743" s="80">
        <v>44194</v>
      </c>
      <c r="F743">
        <v>2020</v>
      </c>
      <c r="G743">
        <v>2020</v>
      </c>
      <c r="H743">
        <v>11000</v>
      </c>
      <c r="I743" t="s">
        <v>10</v>
      </c>
    </row>
    <row r="744" spans="1:9">
      <c r="A744" s="80">
        <v>45292</v>
      </c>
      <c r="B744">
        <v>4459680</v>
      </c>
      <c r="C744" t="s">
        <v>1385</v>
      </c>
      <c r="D744" s="79">
        <v>44503.487361111111</v>
      </c>
      <c r="E744" s="80">
        <v>44686</v>
      </c>
      <c r="F744">
        <v>2021</v>
      </c>
      <c r="G744">
        <v>2022</v>
      </c>
      <c r="H744">
        <v>11000</v>
      </c>
      <c r="I744" t="s">
        <v>10</v>
      </c>
    </row>
    <row r="745" spans="1:9">
      <c r="A745" s="80">
        <v>45292</v>
      </c>
      <c r="B745">
        <v>4323346</v>
      </c>
      <c r="C745" t="s">
        <v>1429</v>
      </c>
      <c r="D745" s="79">
        <v>44337.572962962964</v>
      </c>
      <c r="E745" s="80">
        <v>44364</v>
      </c>
      <c r="F745">
        <v>2021</v>
      </c>
      <c r="G745">
        <v>2021</v>
      </c>
      <c r="H745">
        <v>11000</v>
      </c>
      <c r="I745" t="s">
        <v>10</v>
      </c>
    </row>
    <row r="746" spans="1:9">
      <c r="A746" s="80">
        <v>45292</v>
      </c>
      <c r="B746">
        <v>3465562</v>
      </c>
      <c r="C746" t="s">
        <v>1417</v>
      </c>
      <c r="D746" s="79">
        <v>43236.6328587963</v>
      </c>
      <c r="E746" s="80">
        <v>44279</v>
      </c>
      <c r="F746">
        <v>2018</v>
      </c>
      <c r="G746">
        <v>2020</v>
      </c>
      <c r="H746">
        <v>11500</v>
      </c>
      <c r="I746" t="s">
        <v>4</v>
      </c>
    </row>
    <row r="747" spans="1:9">
      <c r="A747" s="80">
        <v>45292</v>
      </c>
      <c r="B747">
        <v>4429592</v>
      </c>
      <c r="C747" t="s">
        <v>1411</v>
      </c>
      <c r="D747" s="79">
        <v>44462.5625462963</v>
      </c>
      <c r="E747" s="80">
        <v>44830</v>
      </c>
      <c r="F747">
        <v>2021</v>
      </c>
      <c r="G747">
        <v>2022</v>
      </c>
      <c r="H747">
        <v>18000</v>
      </c>
      <c r="I747" t="s">
        <v>17</v>
      </c>
    </row>
    <row r="748" spans="1:9">
      <c r="A748" s="80">
        <v>45292</v>
      </c>
      <c r="B748">
        <v>4084439</v>
      </c>
      <c r="C748" t="s">
        <v>1399</v>
      </c>
      <c r="D748" s="79">
        <v>44008.731921296298</v>
      </c>
      <c r="E748" s="80">
        <v>44362</v>
      </c>
      <c r="F748">
        <v>2020</v>
      </c>
      <c r="G748">
        <v>2021</v>
      </c>
      <c r="H748">
        <v>11000</v>
      </c>
      <c r="I748" t="s">
        <v>10</v>
      </c>
    </row>
    <row r="749" spans="1:9">
      <c r="A749" s="80">
        <v>45292</v>
      </c>
      <c r="B749">
        <v>4564565</v>
      </c>
      <c r="C749" t="s">
        <v>1783</v>
      </c>
      <c r="D749" s="79">
        <v>44641.471886574072</v>
      </c>
      <c r="E749" s="80">
        <v>45225</v>
      </c>
      <c r="F749">
        <v>2021</v>
      </c>
      <c r="G749">
        <v>2023</v>
      </c>
      <c r="H749">
        <v>12000</v>
      </c>
      <c r="I749" t="s">
        <v>9</v>
      </c>
    </row>
    <row r="750" spans="1:9">
      <c r="A750" s="80">
        <v>45292</v>
      </c>
      <c r="B750">
        <v>4898639</v>
      </c>
      <c r="C750" t="s">
        <v>1419</v>
      </c>
      <c r="D750" s="79">
        <v>45047.608124999999</v>
      </c>
      <c r="E750" s="80">
        <v>45121</v>
      </c>
      <c r="F750">
        <v>2023</v>
      </c>
      <c r="G750">
        <v>2023</v>
      </c>
      <c r="H750">
        <v>12000</v>
      </c>
      <c r="I750" t="s">
        <v>9</v>
      </c>
    </row>
    <row r="751" spans="1:9">
      <c r="A751" s="80">
        <v>45292</v>
      </c>
      <c r="B751">
        <v>4439088</v>
      </c>
      <c r="C751" t="s">
        <v>1409</v>
      </c>
      <c r="D751" s="79">
        <v>44477.679247685184</v>
      </c>
      <c r="E751" s="80">
        <v>44832</v>
      </c>
      <c r="F751">
        <v>2021</v>
      </c>
      <c r="G751">
        <v>2022</v>
      </c>
      <c r="H751">
        <v>12500</v>
      </c>
      <c r="I751" t="s">
        <v>14</v>
      </c>
    </row>
    <row r="752" spans="1:9">
      <c r="A752" s="80">
        <v>45292</v>
      </c>
      <c r="B752">
        <v>4619216</v>
      </c>
      <c r="C752" t="s">
        <v>1437</v>
      </c>
      <c r="D752" s="79">
        <v>44715.612349537034</v>
      </c>
      <c r="E752" s="80">
        <v>45061</v>
      </c>
      <c r="F752">
        <v>2022</v>
      </c>
      <c r="G752">
        <v>2023</v>
      </c>
      <c r="H752">
        <v>11000</v>
      </c>
      <c r="I752" t="s">
        <v>10</v>
      </c>
    </row>
    <row r="753" spans="1:9">
      <c r="A753" s="80">
        <v>45292</v>
      </c>
      <c r="B753">
        <v>4755456</v>
      </c>
      <c r="C753" t="s">
        <v>1395</v>
      </c>
      <c r="D753" s="79">
        <v>44882.531018518515</v>
      </c>
      <c r="E753" s="80">
        <v>45049</v>
      </c>
      <c r="F753">
        <v>2022</v>
      </c>
      <c r="G753">
        <v>2023</v>
      </c>
      <c r="H753">
        <v>11500</v>
      </c>
      <c r="I753" t="s">
        <v>4</v>
      </c>
    </row>
    <row r="754" spans="1:9">
      <c r="A754" s="80">
        <v>45292</v>
      </c>
      <c r="B754">
        <v>4457565</v>
      </c>
      <c r="C754" t="s">
        <v>1427</v>
      </c>
      <c r="D754" s="79">
        <v>44498.503182870372</v>
      </c>
      <c r="E754" s="80">
        <v>44938</v>
      </c>
      <c r="F754">
        <v>2021</v>
      </c>
      <c r="G754">
        <v>2022</v>
      </c>
      <c r="H754">
        <v>11000</v>
      </c>
      <c r="I754" t="s">
        <v>10</v>
      </c>
    </row>
    <row r="755" spans="1:9">
      <c r="D755" s="79"/>
      <c r="E755" s="80"/>
    </row>
    <row r="756" spans="1:9">
      <c r="D756" s="79"/>
      <c r="E756" s="80"/>
    </row>
    <row r="757" spans="1:9">
      <c r="D757" s="79"/>
      <c r="E757" s="80"/>
    </row>
    <row r="758" spans="1:9">
      <c r="D758" s="79"/>
      <c r="E758" s="80"/>
    </row>
    <row r="759" spans="1:9">
      <c r="D759" s="79"/>
      <c r="E759" s="80"/>
    </row>
    <row r="760" spans="1:9">
      <c r="D760" s="79"/>
      <c r="E760" s="80"/>
    </row>
    <row r="761" spans="1:9">
      <c r="D761" s="79"/>
      <c r="E761" s="80"/>
    </row>
    <row r="762" spans="1:9">
      <c r="D762" s="79"/>
      <c r="E762" s="80"/>
    </row>
    <row r="763" spans="1:9">
      <c r="D763" s="79"/>
      <c r="E763" s="80"/>
    </row>
    <row r="764" spans="1:9">
      <c r="D764" s="79"/>
      <c r="E764" s="80"/>
    </row>
    <row r="765" spans="1:9">
      <c r="D765" s="79"/>
      <c r="E765" s="80"/>
    </row>
    <row r="766" spans="1:9">
      <c r="D766" s="79"/>
      <c r="E766" s="80"/>
    </row>
    <row r="767" spans="1:9">
      <c r="D767" s="79"/>
      <c r="E767" s="80"/>
    </row>
    <row r="768" spans="1:9">
      <c r="D768" s="79"/>
      <c r="E768" s="80"/>
    </row>
    <row r="769" spans="4:5">
      <c r="D769" s="79"/>
      <c r="E769" s="80"/>
    </row>
    <row r="770" spans="4:5">
      <c r="D770" s="79"/>
      <c r="E770" s="80"/>
    </row>
    <row r="771" spans="4:5">
      <c r="D771" s="79"/>
      <c r="E771" s="80"/>
    </row>
    <row r="772" spans="4:5">
      <c r="D772" s="79"/>
      <c r="E772" s="80"/>
    </row>
    <row r="773" spans="4:5">
      <c r="D773" s="79"/>
      <c r="E773" s="80"/>
    </row>
    <row r="774" spans="4:5">
      <c r="D774" s="79"/>
      <c r="E774" s="80"/>
    </row>
    <row r="775" spans="4:5">
      <c r="D775" s="79"/>
      <c r="E775" s="80"/>
    </row>
    <row r="776" spans="4:5">
      <c r="D776" s="79"/>
      <c r="E776" s="80"/>
    </row>
    <row r="777" spans="4:5">
      <c r="D777" s="79"/>
      <c r="E777" s="80"/>
    </row>
    <row r="778" spans="4:5">
      <c r="D778" s="79"/>
      <c r="E778" s="80"/>
    </row>
    <row r="779" spans="4:5">
      <c r="D779" s="79"/>
      <c r="E779" s="80"/>
    </row>
    <row r="780" spans="4:5">
      <c r="D780" s="79"/>
      <c r="E780" s="80"/>
    </row>
    <row r="781" spans="4:5">
      <c r="D781" s="79"/>
      <c r="E781" s="80"/>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sheetPr codeName="Sheet12"/>
  <dimension ref="A1:I767"/>
  <sheetViews>
    <sheetView topLeftCell="E1" workbookViewId="0">
      <selection activeCell="R1" sqref="R1:Y1048576"/>
    </sheetView>
  </sheetViews>
  <sheetFormatPr defaultRowHeight="15"/>
  <cols>
    <col min="1" max="1" width="10.42578125" bestFit="1" customWidth="1"/>
    <col min="2" max="2" width="11.140625" bestFit="1" customWidth="1"/>
    <col min="3" max="3" width="17.7109375" bestFit="1" customWidth="1"/>
    <col min="4" max="4" width="35.28515625" bestFit="1" customWidth="1"/>
    <col min="5" max="5" width="16" bestFit="1" customWidth="1"/>
    <col min="6" max="6" width="19.140625" bestFit="1" customWidth="1"/>
    <col min="7" max="7" width="18" bestFit="1" customWidth="1"/>
    <col min="8" max="8" width="12.42578125" bestFit="1" customWidth="1"/>
    <col min="9" max="9" width="31.85546875" bestFit="1" customWidth="1"/>
  </cols>
  <sheetData>
    <row r="1" spans="1:9">
      <c r="A1" t="s">
        <v>3343</v>
      </c>
      <c r="B1" s="1" t="s">
        <v>1599</v>
      </c>
      <c r="C1" s="1" t="s">
        <v>1598</v>
      </c>
      <c r="D1" s="1" t="s">
        <v>1597</v>
      </c>
      <c r="E1" s="1" t="s">
        <v>1769</v>
      </c>
      <c r="F1" s="1" t="s">
        <v>1615</v>
      </c>
      <c r="G1" s="1" t="s">
        <v>1770</v>
      </c>
      <c r="H1" s="1" t="s">
        <v>0</v>
      </c>
      <c r="I1" s="1" t="s">
        <v>1</v>
      </c>
    </row>
    <row r="2" spans="1:9">
      <c r="A2" s="80">
        <v>45323</v>
      </c>
      <c r="B2">
        <v>4588755</v>
      </c>
      <c r="C2" s="1" t="s">
        <v>1866</v>
      </c>
      <c r="D2" s="1" t="s">
        <v>1888</v>
      </c>
      <c r="E2" s="80">
        <v>45257</v>
      </c>
      <c r="F2">
        <v>2022</v>
      </c>
      <c r="G2">
        <v>2023</v>
      </c>
      <c r="H2" s="1" t="s">
        <v>1600</v>
      </c>
      <c r="I2" s="1" t="s">
        <v>10</v>
      </c>
    </row>
    <row r="3" spans="1:9">
      <c r="A3" s="80">
        <v>45323</v>
      </c>
      <c r="B3">
        <v>4607396</v>
      </c>
      <c r="C3" s="1" t="s">
        <v>92</v>
      </c>
      <c r="D3" s="1" t="s">
        <v>91</v>
      </c>
      <c r="E3" s="80">
        <v>44910</v>
      </c>
      <c r="F3">
        <v>2022</v>
      </c>
      <c r="G3">
        <v>2022</v>
      </c>
      <c r="H3" s="1" t="s">
        <v>1600</v>
      </c>
      <c r="I3" s="1" t="s">
        <v>10</v>
      </c>
    </row>
    <row r="4" spans="1:9">
      <c r="A4" s="80">
        <v>45323</v>
      </c>
      <c r="B4">
        <v>4478261</v>
      </c>
      <c r="C4" s="1" t="s">
        <v>110</v>
      </c>
      <c r="D4" s="1" t="s">
        <v>109</v>
      </c>
      <c r="E4" s="80">
        <v>44903</v>
      </c>
      <c r="F4">
        <v>2021</v>
      </c>
      <c r="G4">
        <v>2022</v>
      </c>
      <c r="H4" s="1" t="s">
        <v>1600</v>
      </c>
      <c r="I4" s="1" t="s">
        <v>10</v>
      </c>
    </row>
    <row r="5" spans="1:9">
      <c r="A5" s="80">
        <v>45323</v>
      </c>
      <c r="B5">
        <v>4436670</v>
      </c>
      <c r="C5" s="1" t="s">
        <v>96</v>
      </c>
      <c r="D5" s="1" t="s">
        <v>95</v>
      </c>
      <c r="E5" s="80">
        <v>44988</v>
      </c>
      <c r="F5">
        <v>2021</v>
      </c>
      <c r="G5">
        <v>2022</v>
      </c>
      <c r="H5" s="1" t="s">
        <v>1600</v>
      </c>
      <c r="I5" s="1" t="s">
        <v>10</v>
      </c>
    </row>
    <row r="6" spans="1:9">
      <c r="A6" s="80">
        <v>45323</v>
      </c>
      <c r="B6">
        <v>4136725</v>
      </c>
      <c r="C6" s="1" t="s">
        <v>136</v>
      </c>
      <c r="D6" s="1" t="s">
        <v>135</v>
      </c>
      <c r="E6" s="80">
        <v>44364</v>
      </c>
      <c r="F6">
        <v>2020</v>
      </c>
      <c r="G6">
        <v>2021</v>
      </c>
      <c r="H6" s="1" t="s">
        <v>1600</v>
      </c>
      <c r="I6" s="1" t="s">
        <v>10</v>
      </c>
    </row>
    <row r="7" spans="1:9">
      <c r="A7" s="80">
        <v>45323</v>
      </c>
      <c r="B7">
        <v>4397110</v>
      </c>
      <c r="C7" s="1" t="s">
        <v>112</v>
      </c>
      <c r="D7" s="1" t="s">
        <v>111</v>
      </c>
      <c r="E7" s="80">
        <v>44839</v>
      </c>
      <c r="F7">
        <v>2021</v>
      </c>
      <c r="G7">
        <v>2022</v>
      </c>
      <c r="H7" s="1" t="s">
        <v>1600</v>
      </c>
      <c r="I7" s="1" t="s">
        <v>10</v>
      </c>
    </row>
    <row r="8" spans="1:9">
      <c r="A8" s="80">
        <v>45323</v>
      </c>
      <c r="B8">
        <v>4640785</v>
      </c>
      <c r="C8" s="1" t="s">
        <v>126</v>
      </c>
      <c r="D8" s="1" t="s">
        <v>125</v>
      </c>
      <c r="E8" s="80">
        <v>45177</v>
      </c>
      <c r="F8">
        <v>2022</v>
      </c>
      <c r="G8">
        <v>2023</v>
      </c>
      <c r="H8" s="1" t="s">
        <v>1600</v>
      </c>
      <c r="I8" s="1" t="s">
        <v>10</v>
      </c>
    </row>
    <row r="9" spans="1:9">
      <c r="A9" s="80">
        <v>45323</v>
      </c>
      <c r="B9">
        <v>4320905</v>
      </c>
      <c r="C9" s="1" t="s">
        <v>134</v>
      </c>
      <c r="D9" s="1" t="s">
        <v>133</v>
      </c>
      <c r="E9" s="80">
        <v>44789</v>
      </c>
      <c r="F9">
        <v>2021</v>
      </c>
      <c r="G9">
        <v>2022</v>
      </c>
      <c r="H9" s="1" t="s">
        <v>1603</v>
      </c>
      <c r="I9" s="1" t="s">
        <v>9</v>
      </c>
    </row>
    <row r="10" spans="1:9">
      <c r="A10" s="80">
        <v>45323</v>
      </c>
      <c r="B10">
        <v>4615730</v>
      </c>
      <c r="C10" s="1" t="s">
        <v>128</v>
      </c>
      <c r="D10" s="1" t="s">
        <v>127</v>
      </c>
      <c r="E10" s="80">
        <v>45091</v>
      </c>
      <c r="F10">
        <v>2022</v>
      </c>
      <c r="G10">
        <v>2023</v>
      </c>
      <c r="H10" s="1" t="s">
        <v>1606</v>
      </c>
      <c r="I10" s="1" t="s">
        <v>15</v>
      </c>
    </row>
    <row r="11" spans="1:9">
      <c r="A11" s="80">
        <v>45323</v>
      </c>
      <c r="B11">
        <v>4484276</v>
      </c>
      <c r="C11" s="1" t="s">
        <v>1767</v>
      </c>
      <c r="D11" s="1" t="s">
        <v>1772</v>
      </c>
      <c r="E11" s="80">
        <v>45202</v>
      </c>
      <c r="F11">
        <v>2021</v>
      </c>
      <c r="G11">
        <v>2023</v>
      </c>
      <c r="H11" s="1" t="s">
        <v>1600</v>
      </c>
      <c r="I11" s="1" t="s">
        <v>10</v>
      </c>
    </row>
    <row r="12" spans="1:9">
      <c r="A12" s="80">
        <v>45323</v>
      </c>
      <c r="B12">
        <v>4726816</v>
      </c>
      <c r="C12" s="1" t="s">
        <v>1881</v>
      </c>
      <c r="D12" s="1" t="s">
        <v>1889</v>
      </c>
      <c r="E12" s="80">
        <v>45273</v>
      </c>
      <c r="F12">
        <v>2022</v>
      </c>
      <c r="G12">
        <v>2023</v>
      </c>
      <c r="H12" s="1" t="s">
        <v>1600</v>
      </c>
      <c r="I12" s="1" t="s">
        <v>10</v>
      </c>
    </row>
    <row r="13" spans="1:9">
      <c r="A13" s="80">
        <v>45323</v>
      </c>
      <c r="B13">
        <v>4709336</v>
      </c>
      <c r="C13" s="1" t="s">
        <v>138</v>
      </c>
      <c r="D13" s="1" t="s">
        <v>137</v>
      </c>
      <c r="E13" s="80">
        <v>45142</v>
      </c>
      <c r="F13">
        <v>2022</v>
      </c>
      <c r="G13">
        <v>2023</v>
      </c>
      <c r="H13" s="1" t="s">
        <v>1601</v>
      </c>
      <c r="I13" s="1" t="s">
        <v>13</v>
      </c>
    </row>
    <row r="14" spans="1:9">
      <c r="A14" s="80">
        <v>45323</v>
      </c>
      <c r="B14">
        <v>4566515</v>
      </c>
      <c r="C14" s="1" t="s">
        <v>122</v>
      </c>
      <c r="D14" s="1" t="s">
        <v>121</v>
      </c>
      <c r="E14" s="80">
        <v>45093</v>
      </c>
      <c r="F14">
        <v>2021</v>
      </c>
      <c r="G14">
        <v>2023</v>
      </c>
      <c r="H14" s="1" t="s">
        <v>1600</v>
      </c>
      <c r="I14" s="1" t="s">
        <v>10</v>
      </c>
    </row>
    <row r="15" spans="1:9">
      <c r="A15" s="80">
        <v>45323</v>
      </c>
      <c r="B15">
        <v>4298229</v>
      </c>
      <c r="C15" s="1" t="s">
        <v>100</v>
      </c>
      <c r="D15" s="1" t="s">
        <v>99</v>
      </c>
      <c r="E15" s="80">
        <v>44596</v>
      </c>
      <c r="F15">
        <v>2020</v>
      </c>
      <c r="G15">
        <v>2021</v>
      </c>
      <c r="H15" s="1" t="s">
        <v>1600</v>
      </c>
      <c r="I15" s="1" t="s">
        <v>10</v>
      </c>
    </row>
    <row r="16" spans="1:9">
      <c r="A16" s="80">
        <v>45323</v>
      </c>
      <c r="B16">
        <v>4727339</v>
      </c>
      <c r="C16" s="1" t="s">
        <v>1768</v>
      </c>
      <c r="D16" s="1" t="s">
        <v>1773</v>
      </c>
      <c r="E16" s="80">
        <v>45188</v>
      </c>
      <c r="F16">
        <v>2022</v>
      </c>
      <c r="G16">
        <v>2023</v>
      </c>
      <c r="H16" s="1" t="s">
        <v>1603</v>
      </c>
      <c r="I16" s="1" t="s">
        <v>9</v>
      </c>
    </row>
    <row r="17" spans="1:9">
      <c r="A17" s="80">
        <v>45323</v>
      </c>
      <c r="B17">
        <v>4696021</v>
      </c>
      <c r="C17" s="1" t="s">
        <v>1880</v>
      </c>
      <c r="D17" s="1" t="s">
        <v>1890</v>
      </c>
      <c r="E17" s="80">
        <v>45278</v>
      </c>
      <c r="F17">
        <v>2022</v>
      </c>
      <c r="G17">
        <v>2023</v>
      </c>
      <c r="H17" s="1" t="s">
        <v>1602</v>
      </c>
      <c r="I17" s="1" t="s">
        <v>4</v>
      </c>
    </row>
    <row r="18" spans="1:9">
      <c r="A18" s="80">
        <v>45323</v>
      </c>
      <c r="B18">
        <v>4396862</v>
      </c>
      <c r="C18" s="1" t="s">
        <v>114</v>
      </c>
      <c r="D18" s="1" t="s">
        <v>113</v>
      </c>
      <c r="E18" s="80">
        <v>44943</v>
      </c>
      <c r="F18">
        <v>2021</v>
      </c>
      <c r="G18">
        <v>2022</v>
      </c>
      <c r="H18" s="1" t="s">
        <v>1606</v>
      </c>
      <c r="I18" s="1" t="s">
        <v>15</v>
      </c>
    </row>
    <row r="19" spans="1:9">
      <c r="A19" s="80">
        <v>45323</v>
      </c>
      <c r="B19">
        <v>5055860</v>
      </c>
      <c r="C19" s="1" t="s">
        <v>1891</v>
      </c>
      <c r="D19" s="1" t="s">
        <v>1892</v>
      </c>
      <c r="E19" s="80">
        <v>45308</v>
      </c>
      <c r="F19">
        <v>2023</v>
      </c>
      <c r="G19">
        <v>2023</v>
      </c>
      <c r="H19" s="1" t="s">
        <v>1600</v>
      </c>
      <c r="I19" s="1" t="s">
        <v>10</v>
      </c>
    </row>
    <row r="20" spans="1:9">
      <c r="A20" s="80">
        <v>45323</v>
      </c>
      <c r="B20">
        <v>4599368</v>
      </c>
      <c r="C20" s="1" t="s">
        <v>108</v>
      </c>
      <c r="D20" s="1" t="s">
        <v>107</v>
      </c>
      <c r="E20" s="80">
        <v>44778</v>
      </c>
      <c r="F20">
        <v>2022</v>
      </c>
      <c r="G20">
        <v>2022</v>
      </c>
      <c r="H20" s="1" t="s">
        <v>1600</v>
      </c>
      <c r="I20" s="1" t="s">
        <v>10</v>
      </c>
    </row>
    <row r="21" spans="1:9">
      <c r="A21" s="80">
        <v>45323</v>
      </c>
      <c r="B21">
        <v>4524041</v>
      </c>
      <c r="C21" s="1" t="s">
        <v>94</v>
      </c>
      <c r="D21" s="1" t="s">
        <v>93</v>
      </c>
      <c r="E21" s="80">
        <v>44923</v>
      </c>
      <c r="F21">
        <v>2021</v>
      </c>
      <c r="G21">
        <v>2022</v>
      </c>
      <c r="H21" s="1" t="s">
        <v>1602</v>
      </c>
      <c r="I21" s="1" t="s">
        <v>4</v>
      </c>
    </row>
    <row r="22" spans="1:9">
      <c r="A22" s="80">
        <v>45323</v>
      </c>
      <c r="B22">
        <v>4311337</v>
      </c>
      <c r="C22" s="1" t="s">
        <v>142</v>
      </c>
      <c r="D22" s="1" t="s">
        <v>141</v>
      </c>
      <c r="E22" s="80">
        <v>45163</v>
      </c>
      <c r="F22">
        <v>2020</v>
      </c>
      <c r="G22">
        <v>2023</v>
      </c>
      <c r="H22" s="1" t="s">
        <v>1600</v>
      </c>
      <c r="I22" s="1" t="s">
        <v>10</v>
      </c>
    </row>
    <row r="23" spans="1:9">
      <c r="A23" s="80">
        <v>45323</v>
      </c>
      <c r="B23">
        <v>4574990</v>
      </c>
      <c r="C23" s="1" t="s">
        <v>120</v>
      </c>
      <c r="D23" s="1" t="s">
        <v>119</v>
      </c>
      <c r="E23" s="80">
        <v>44791</v>
      </c>
      <c r="F23">
        <v>2022</v>
      </c>
      <c r="G23">
        <v>2022</v>
      </c>
      <c r="H23" s="1" t="s">
        <v>1600</v>
      </c>
      <c r="I23" s="1" t="s">
        <v>10</v>
      </c>
    </row>
    <row r="24" spans="1:9">
      <c r="A24" s="80">
        <v>45323</v>
      </c>
      <c r="B24">
        <v>4813573</v>
      </c>
      <c r="C24" s="1" t="s">
        <v>1764</v>
      </c>
      <c r="D24" s="1" t="s">
        <v>1765</v>
      </c>
      <c r="E24" s="80">
        <v>45183</v>
      </c>
      <c r="F24">
        <v>2022</v>
      </c>
      <c r="G24">
        <v>2023</v>
      </c>
      <c r="H24" s="1" t="s">
        <v>1604</v>
      </c>
      <c r="I24" s="1" t="s">
        <v>14</v>
      </c>
    </row>
    <row r="25" spans="1:9">
      <c r="A25" s="80">
        <v>45323</v>
      </c>
      <c r="B25">
        <v>4404980</v>
      </c>
      <c r="C25" s="1" t="s">
        <v>98</v>
      </c>
      <c r="D25" s="1" t="s">
        <v>97</v>
      </c>
      <c r="E25" s="80">
        <v>44664</v>
      </c>
      <c r="F25">
        <v>2021</v>
      </c>
      <c r="G25">
        <v>2021</v>
      </c>
      <c r="H25" s="1" t="s">
        <v>1603</v>
      </c>
      <c r="I25" s="1" t="s">
        <v>9</v>
      </c>
    </row>
    <row r="26" spans="1:9">
      <c r="A26" s="80">
        <v>45323</v>
      </c>
      <c r="B26">
        <v>4826815</v>
      </c>
      <c r="C26" s="1" t="s">
        <v>1867</v>
      </c>
      <c r="D26" s="1" t="s">
        <v>1893</v>
      </c>
      <c r="E26" s="80">
        <v>45247</v>
      </c>
      <c r="F26">
        <v>2022</v>
      </c>
      <c r="G26">
        <v>2023</v>
      </c>
      <c r="H26" s="1" t="s">
        <v>1604</v>
      </c>
      <c r="I26" s="1" t="s">
        <v>14</v>
      </c>
    </row>
    <row r="27" spans="1:9">
      <c r="A27" s="80">
        <v>45323</v>
      </c>
      <c r="B27">
        <v>4715516</v>
      </c>
      <c r="C27" s="1" t="s">
        <v>130</v>
      </c>
      <c r="D27" s="1" t="s">
        <v>129</v>
      </c>
      <c r="E27" s="80">
        <v>45036</v>
      </c>
      <c r="F27">
        <v>2022</v>
      </c>
      <c r="G27">
        <v>2022</v>
      </c>
      <c r="H27" s="1" t="s">
        <v>1603</v>
      </c>
      <c r="I27" s="1" t="s">
        <v>9</v>
      </c>
    </row>
    <row r="28" spans="1:9">
      <c r="A28" s="80">
        <v>45323</v>
      </c>
      <c r="B28">
        <v>4675776</v>
      </c>
      <c r="C28" s="1" t="s">
        <v>132</v>
      </c>
      <c r="D28" s="1" t="s">
        <v>131</v>
      </c>
      <c r="E28" s="80">
        <v>45070</v>
      </c>
      <c r="F28">
        <v>2022</v>
      </c>
      <c r="G28">
        <v>2023</v>
      </c>
      <c r="H28" s="1" t="s">
        <v>1600</v>
      </c>
      <c r="I28" s="1" t="s">
        <v>10</v>
      </c>
    </row>
    <row r="29" spans="1:9">
      <c r="A29" s="80">
        <v>45323</v>
      </c>
      <c r="B29">
        <v>4787636</v>
      </c>
      <c r="C29" s="1" t="s">
        <v>104</v>
      </c>
      <c r="D29" s="1" t="s">
        <v>103</v>
      </c>
      <c r="E29" s="80">
        <v>44995</v>
      </c>
      <c r="F29">
        <v>2022</v>
      </c>
      <c r="G29">
        <v>2022</v>
      </c>
      <c r="H29" s="1" t="s">
        <v>1600</v>
      </c>
      <c r="I29" s="1" t="s">
        <v>10</v>
      </c>
    </row>
    <row r="30" spans="1:9">
      <c r="A30" s="80">
        <v>45323</v>
      </c>
      <c r="B30">
        <v>4964452</v>
      </c>
      <c r="C30" s="1" t="s">
        <v>1894</v>
      </c>
      <c r="D30" s="1" t="s">
        <v>1895</v>
      </c>
      <c r="E30" s="80">
        <v>45308</v>
      </c>
      <c r="F30">
        <v>2023</v>
      </c>
      <c r="G30">
        <v>2023</v>
      </c>
      <c r="H30" s="1" t="s">
        <v>1600</v>
      </c>
      <c r="I30" s="1" t="s">
        <v>10</v>
      </c>
    </row>
    <row r="31" spans="1:9">
      <c r="A31" s="80">
        <v>45323</v>
      </c>
      <c r="B31">
        <v>3263125</v>
      </c>
      <c r="C31" s="1" t="s">
        <v>1896</v>
      </c>
      <c r="D31" s="1" t="s">
        <v>1897</v>
      </c>
      <c r="E31" s="80">
        <v>43472</v>
      </c>
      <c r="F31">
        <v>2017</v>
      </c>
      <c r="G31">
        <v>2018</v>
      </c>
      <c r="H31" s="1" t="s">
        <v>1600</v>
      </c>
      <c r="I31" s="1" t="s">
        <v>10</v>
      </c>
    </row>
    <row r="32" spans="1:9">
      <c r="A32" s="80">
        <v>45323</v>
      </c>
      <c r="B32">
        <v>4586166</v>
      </c>
      <c r="C32" s="1" t="s">
        <v>118</v>
      </c>
      <c r="D32" s="1" t="s">
        <v>117</v>
      </c>
      <c r="E32" s="80">
        <v>44951</v>
      </c>
      <c r="F32">
        <v>2021</v>
      </c>
      <c r="G32">
        <v>2022</v>
      </c>
      <c r="H32" s="1" t="s">
        <v>1600</v>
      </c>
      <c r="I32" s="1" t="s">
        <v>10</v>
      </c>
    </row>
    <row r="33" spans="1:9">
      <c r="A33" s="80">
        <v>45323</v>
      </c>
      <c r="B33">
        <v>4837429</v>
      </c>
      <c r="C33" s="1" t="s">
        <v>116</v>
      </c>
      <c r="D33" s="1" t="s">
        <v>115</v>
      </c>
      <c r="E33" s="80">
        <v>45086</v>
      </c>
      <c r="F33">
        <v>2022</v>
      </c>
      <c r="G33">
        <v>2023</v>
      </c>
      <c r="H33" s="1" t="s">
        <v>1600</v>
      </c>
      <c r="I33" s="1" t="s">
        <v>10</v>
      </c>
    </row>
    <row r="34" spans="1:9">
      <c r="A34" s="80">
        <v>45323</v>
      </c>
      <c r="B34">
        <v>4705069</v>
      </c>
      <c r="C34" s="1" t="s">
        <v>1823</v>
      </c>
      <c r="D34" s="1" t="s">
        <v>1898</v>
      </c>
      <c r="E34" s="80">
        <v>45225</v>
      </c>
      <c r="F34">
        <v>2022</v>
      </c>
      <c r="G34">
        <v>2023</v>
      </c>
      <c r="H34" s="1" t="s">
        <v>1603</v>
      </c>
      <c r="I34" s="1" t="s">
        <v>9</v>
      </c>
    </row>
    <row r="35" spans="1:9">
      <c r="A35" s="80">
        <v>45323</v>
      </c>
      <c r="B35">
        <v>4741936</v>
      </c>
      <c r="C35" s="1" t="s">
        <v>1879</v>
      </c>
      <c r="D35" s="1" t="s">
        <v>1899</v>
      </c>
      <c r="E35" s="80">
        <v>45295</v>
      </c>
      <c r="F35">
        <v>2022</v>
      </c>
      <c r="G35">
        <v>2023</v>
      </c>
      <c r="H35" s="1" t="s">
        <v>1600</v>
      </c>
      <c r="I35" s="1" t="s">
        <v>10</v>
      </c>
    </row>
    <row r="36" spans="1:9">
      <c r="A36" s="80">
        <v>45323</v>
      </c>
      <c r="B36">
        <v>4360664</v>
      </c>
      <c r="C36" s="1" t="s">
        <v>507</v>
      </c>
      <c r="D36" s="1" t="s">
        <v>506</v>
      </c>
      <c r="E36" s="80">
        <v>44810</v>
      </c>
      <c r="F36">
        <v>2021</v>
      </c>
      <c r="G36">
        <v>2022</v>
      </c>
      <c r="H36" s="1" t="s">
        <v>1600</v>
      </c>
      <c r="I36" s="1" t="s">
        <v>10</v>
      </c>
    </row>
    <row r="37" spans="1:9">
      <c r="A37" s="80">
        <v>45323</v>
      </c>
      <c r="B37">
        <v>4624453</v>
      </c>
      <c r="C37" s="1" t="s">
        <v>527</v>
      </c>
      <c r="D37" s="1" t="s">
        <v>526</v>
      </c>
      <c r="E37" s="80">
        <v>45114</v>
      </c>
      <c r="F37">
        <v>2022</v>
      </c>
      <c r="G37">
        <v>2023</v>
      </c>
      <c r="H37" s="1" t="s">
        <v>1602</v>
      </c>
      <c r="I37" s="1" t="s">
        <v>4</v>
      </c>
    </row>
    <row r="38" spans="1:9">
      <c r="A38" s="80">
        <v>45323</v>
      </c>
      <c r="B38">
        <v>4337702</v>
      </c>
      <c r="C38" s="1" t="s">
        <v>509</v>
      </c>
      <c r="D38" s="1" t="s">
        <v>508</v>
      </c>
      <c r="E38" s="80">
        <v>44383</v>
      </c>
      <c r="F38">
        <v>2021</v>
      </c>
      <c r="G38">
        <v>2021</v>
      </c>
      <c r="H38" s="1" t="s">
        <v>1600</v>
      </c>
      <c r="I38" s="1" t="s">
        <v>10</v>
      </c>
    </row>
    <row r="39" spans="1:9">
      <c r="A39" s="80">
        <v>45323</v>
      </c>
      <c r="B39">
        <v>4897382</v>
      </c>
      <c r="C39" s="1" t="s">
        <v>1811</v>
      </c>
      <c r="D39" s="1" t="s">
        <v>1900</v>
      </c>
      <c r="E39" s="80">
        <v>45240</v>
      </c>
      <c r="F39">
        <v>2023</v>
      </c>
      <c r="G39">
        <v>2023</v>
      </c>
      <c r="H39" s="1" t="s">
        <v>1603</v>
      </c>
      <c r="I39" s="1" t="s">
        <v>9</v>
      </c>
    </row>
    <row r="40" spans="1:9">
      <c r="A40" s="80">
        <v>45323</v>
      </c>
      <c r="B40">
        <v>4545860</v>
      </c>
      <c r="C40" s="1" t="s">
        <v>558</v>
      </c>
      <c r="D40" s="1" t="s">
        <v>557</v>
      </c>
      <c r="E40" s="80">
        <v>44813</v>
      </c>
      <c r="F40">
        <v>2021</v>
      </c>
      <c r="G40">
        <v>2022</v>
      </c>
      <c r="H40" s="1" t="s">
        <v>1600</v>
      </c>
      <c r="I40" s="1" t="s">
        <v>10</v>
      </c>
    </row>
    <row r="41" spans="1:9">
      <c r="A41" s="80">
        <v>45323</v>
      </c>
      <c r="B41">
        <v>4717383</v>
      </c>
      <c r="C41" s="1" t="s">
        <v>1855</v>
      </c>
      <c r="D41" s="1" t="s">
        <v>1901</v>
      </c>
      <c r="E41" s="80">
        <v>45253</v>
      </c>
      <c r="F41">
        <v>2022</v>
      </c>
      <c r="G41">
        <v>2023</v>
      </c>
      <c r="H41" s="1" t="s">
        <v>1600</v>
      </c>
      <c r="I41" s="1" t="s">
        <v>10</v>
      </c>
    </row>
    <row r="42" spans="1:9">
      <c r="A42" s="80">
        <v>45323</v>
      </c>
      <c r="B42">
        <v>4194631</v>
      </c>
      <c r="C42" s="1" t="s">
        <v>537</v>
      </c>
      <c r="D42" s="1" t="s">
        <v>536</v>
      </c>
      <c r="E42" s="80">
        <v>44300</v>
      </c>
      <c r="F42">
        <v>2020</v>
      </c>
      <c r="G42">
        <v>2020</v>
      </c>
      <c r="H42" s="1" t="s">
        <v>1601</v>
      </c>
      <c r="I42" s="1" t="s">
        <v>13</v>
      </c>
    </row>
    <row r="43" spans="1:9">
      <c r="A43" s="80">
        <v>45323</v>
      </c>
      <c r="B43">
        <v>3989521</v>
      </c>
      <c r="C43" s="1" t="s">
        <v>519</v>
      </c>
      <c r="D43" s="1" t="s">
        <v>518</v>
      </c>
      <c r="E43" s="80">
        <v>44301</v>
      </c>
      <c r="F43">
        <v>2019</v>
      </c>
      <c r="G43">
        <v>2020</v>
      </c>
      <c r="H43" s="1" t="s">
        <v>1600</v>
      </c>
      <c r="I43" s="1" t="s">
        <v>10</v>
      </c>
    </row>
    <row r="44" spans="1:9">
      <c r="A44" s="80">
        <v>45323</v>
      </c>
      <c r="B44">
        <v>4048106</v>
      </c>
      <c r="C44" s="1" t="s">
        <v>1854</v>
      </c>
      <c r="D44" s="1" t="s">
        <v>1902</v>
      </c>
      <c r="E44" s="80">
        <v>44428</v>
      </c>
      <c r="F44">
        <v>2019</v>
      </c>
      <c r="G44">
        <v>2021</v>
      </c>
      <c r="H44" s="1" t="s">
        <v>1600</v>
      </c>
      <c r="I44" s="1" t="s">
        <v>10</v>
      </c>
    </row>
    <row r="45" spans="1:9">
      <c r="A45" s="80">
        <v>45323</v>
      </c>
      <c r="B45">
        <v>4722135</v>
      </c>
      <c r="C45" s="1" t="s">
        <v>554</v>
      </c>
      <c r="D45" s="1" t="s">
        <v>553</v>
      </c>
      <c r="E45" s="80">
        <v>45040</v>
      </c>
      <c r="F45">
        <v>2022</v>
      </c>
      <c r="G45">
        <v>2022</v>
      </c>
      <c r="H45" s="1" t="s">
        <v>1600</v>
      </c>
      <c r="I45" s="1" t="s">
        <v>10</v>
      </c>
    </row>
    <row r="46" spans="1:9">
      <c r="A46" s="80">
        <v>45323</v>
      </c>
      <c r="B46">
        <v>4608742</v>
      </c>
      <c r="C46" s="1" t="s">
        <v>546</v>
      </c>
      <c r="D46" s="1" t="s">
        <v>545</v>
      </c>
      <c r="E46" s="80">
        <v>44916</v>
      </c>
      <c r="F46">
        <v>2022</v>
      </c>
      <c r="G46">
        <v>2022</v>
      </c>
      <c r="H46" s="1" t="s">
        <v>1600</v>
      </c>
      <c r="I46" s="1" t="s">
        <v>10</v>
      </c>
    </row>
    <row r="47" spans="1:9">
      <c r="A47" s="80">
        <v>45323</v>
      </c>
      <c r="B47">
        <v>4668558</v>
      </c>
      <c r="C47" s="1" t="s">
        <v>1812</v>
      </c>
      <c r="D47" s="1" t="s">
        <v>1903</v>
      </c>
      <c r="E47" s="80">
        <v>45229</v>
      </c>
      <c r="F47">
        <v>2022</v>
      </c>
      <c r="G47">
        <v>2023</v>
      </c>
      <c r="H47" s="1" t="s">
        <v>1600</v>
      </c>
      <c r="I47" s="1" t="s">
        <v>10</v>
      </c>
    </row>
    <row r="48" spans="1:9">
      <c r="A48" s="80">
        <v>45323</v>
      </c>
      <c r="B48">
        <v>4840695</v>
      </c>
      <c r="C48" s="1" t="s">
        <v>1904</v>
      </c>
      <c r="D48" s="1" t="s">
        <v>1905</v>
      </c>
      <c r="E48" s="80">
        <v>45323</v>
      </c>
      <c r="F48">
        <v>2022</v>
      </c>
      <c r="G48">
        <v>2023</v>
      </c>
      <c r="H48" s="1" t="s">
        <v>1600</v>
      </c>
      <c r="I48" s="1" t="s">
        <v>10</v>
      </c>
    </row>
    <row r="49" spans="1:9">
      <c r="A49" s="80">
        <v>45323</v>
      </c>
      <c r="B49">
        <v>4627414</v>
      </c>
      <c r="C49" s="1" t="s">
        <v>1906</v>
      </c>
      <c r="D49" s="1" t="s">
        <v>1907</v>
      </c>
      <c r="E49" s="80">
        <v>45330</v>
      </c>
      <c r="F49">
        <v>2022</v>
      </c>
      <c r="G49">
        <v>2023</v>
      </c>
      <c r="H49" s="1" t="s">
        <v>1600</v>
      </c>
      <c r="I49" s="1" t="s">
        <v>10</v>
      </c>
    </row>
    <row r="50" spans="1:9">
      <c r="A50" s="80">
        <v>45323</v>
      </c>
      <c r="B50">
        <v>4485735</v>
      </c>
      <c r="C50" s="1" t="s">
        <v>1700</v>
      </c>
      <c r="D50" s="1" t="s">
        <v>1701</v>
      </c>
      <c r="E50" s="80">
        <v>45209</v>
      </c>
      <c r="F50">
        <v>2021</v>
      </c>
      <c r="G50">
        <v>2023</v>
      </c>
      <c r="H50" s="1" t="s">
        <v>1600</v>
      </c>
      <c r="I50" s="1" t="s">
        <v>10</v>
      </c>
    </row>
    <row r="51" spans="1:9">
      <c r="A51" s="80">
        <v>45323</v>
      </c>
      <c r="B51">
        <v>4853455</v>
      </c>
      <c r="C51" s="1" t="s">
        <v>1908</v>
      </c>
      <c r="D51" s="1" t="s">
        <v>1909</v>
      </c>
      <c r="E51" s="80">
        <v>45309</v>
      </c>
      <c r="F51">
        <v>2023</v>
      </c>
      <c r="G51">
        <v>2023</v>
      </c>
      <c r="H51" s="1" t="s">
        <v>1600</v>
      </c>
      <c r="I51" s="1" t="s">
        <v>10</v>
      </c>
    </row>
    <row r="52" spans="1:9">
      <c r="A52" s="80">
        <v>45323</v>
      </c>
      <c r="B52">
        <v>4613350</v>
      </c>
      <c r="C52" s="1" t="s">
        <v>529</v>
      </c>
      <c r="D52" s="1" t="s">
        <v>528</v>
      </c>
      <c r="E52" s="80">
        <v>45100</v>
      </c>
      <c r="F52">
        <v>2022</v>
      </c>
      <c r="G52">
        <v>2023</v>
      </c>
      <c r="H52" s="1" t="s">
        <v>1607</v>
      </c>
      <c r="I52" s="1" t="s">
        <v>12</v>
      </c>
    </row>
    <row r="53" spans="1:9">
      <c r="A53" s="80">
        <v>45323</v>
      </c>
      <c r="B53">
        <v>5153953</v>
      </c>
      <c r="C53" s="1" t="s">
        <v>1910</v>
      </c>
      <c r="D53" s="1" t="s">
        <v>1911</v>
      </c>
      <c r="E53" s="80">
        <v>45302</v>
      </c>
      <c r="F53">
        <v>2023</v>
      </c>
      <c r="G53">
        <v>2023</v>
      </c>
      <c r="H53" s="1" t="s">
        <v>1603</v>
      </c>
      <c r="I53" s="1" t="s">
        <v>9</v>
      </c>
    </row>
    <row r="54" spans="1:9">
      <c r="A54" s="80">
        <v>45323</v>
      </c>
      <c r="B54">
        <v>4386345</v>
      </c>
      <c r="C54" s="1" t="s">
        <v>550</v>
      </c>
      <c r="D54" s="1" t="s">
        <v>549</v>
      </c>
      <c r="E54" s="80">
        <v>44874</v>
      </c>
      <c r="F54">
        <v>2021</v>
      </c>
      <c r="G54">
        <v>2022</v>
      </c>
      <c r="H54" s="1" t="s">
        <v>1600</v>
      </c>
      <c r="I54" s="1" t="s">
        <v>10</v>
      </c>
    </row>
    <row r="55" spans="1:9">
      <c r="A55" s="80">
        <v>45323</v>
      </c>
      <c r="B55">
        <v>4680041</v>
      </c>
      <c r="C55" s="1" t="s">
        <v>541</v>
      </c>
      <c r="D55" s="1" t="s">
        <v>540</v>
      </c>
      <c r="E55" s="80">
        <v>45160</v>
      </c>
      <c r="F55">
        <v>2022</v>
      </c>
      <c r="G55">
        <v>2023</v>
      </c>
      <c r="H55" s="1" t="s">
        <v>1600</v>
      </c>
      <c r="I55" s="1" t="s">
        <v>10</v>
      </c>
    </row>
    <row r="56" spans="1:9">
      <c r="A56" s="80">
        <v>45323</v>
      </c>
      <c r="B56">
        <v>4511565</v>
      </c>
      <c r="C56" s="1" t="s">
        <v>531</v>
      </c>
      <c r="D56" s="1" t="s">
        <v>530</v>
      </c>
      <c r="E56" s="80">
        <v>44830</v>
      </c>
      <c r="F56">
        <v>2021</v>
      </c>
      <c r="G56">
        <v>2022</v>
      </c>
      <c r="H56" s="1" t="s">
        <v>1606</v>
      </c>
      <c r="I56" s="1" t="s">
        <v>15</v>
      </c>
    </row>
    <row r="57" spans="1:9">
      <c r="A57" s="80">
        <v>45323</v>
      </c>
      <c r="B57">
        <v>4166626</v>
      </c>
      <c r="C57" s="1" t="s">
        <v>1912</v>
      </c>
      <c r="D57" s="1" t="s">
        <v>1913</v>
      </c>
      <c r="E57" s="80">
        <v>45314</v>
      </c>
      <c r="F57">
        <v>2020</v>
      </c>
      <c r="G57">
        <v>2023</v>
      </c>
      <c r="H57" s="1" t="s">
        <v>1613</v>
      </c>
      <c r="I57" s="1" t="s">
        <v>16</v>
      </c>
    </row>
    <row r="58" spans="1:9">
      <c r="A58" s="80">
        <v>45323</v>
      </c>
      <c r="B58">
        <v>4530543</v>
      </c>
      <c r="C58" s="1" t="s">
        <v>560</v>
      </c>
      <c r="D58" s="1" t="s">
        <v>559</v>
      </c>
      <c r="E58" s="80">
        <v>44775</v>
      </c>
      <c r="F58">
        <v>2021</v>
      </c>
      <c r="G58">
        <v>2022</v>
      </c>
      <c r="H58" s="1" t="s">
        <v>1600</v>
      </c>
      <c r="I58" s="1" t="s">
        <v>10</v>
      </c>
    </row>
    <row r="59" spans="1:9">
      <c r="A59" s="80">
        <v>45323</v>
      </c>
      <c r="B59">
        <v>4656667</v>
      </c>
      <c r="C59" s="1" t="s">
        <v>1375</v>
      </c>
      <c r="D59" s="1" t="s">
        <v>1374</v>
      </c>
      <c r="E59" s="80">
        <v>44972</v>
      </c>
      <c r="F59">
        <v>2022</v>
      </c>
      <c r="G59">
        <v>2022</v>
      </c>
      <c r="H59" s="1" t="s">
        <v>1600</v>
      </c>
      <c r="I59" s="1" t="s">
        <v>10</v>
      </c>
    </row>
    <row r="60" spans="1:9">
      <c r="A60" s="80">
        <v>45323</v>
      </c>
      <c r="B60">
        <v>4710958</v>
      </c>
      <c r="C60" s="1" t="s">
        <v>1359</v>
      </c>
      <c r="D60" s="1" t="s">
        <v>1358</v>
      </c>
      <c r="E60" s="80">
        <v>45148</v>
      </c>
      <c r="F60">
        <v>2022</v>
      </c>
      <c r="G60">
        <v>2023</v>
      </c>
      <c r="H60" s="1" t="s">
        <v>1609</v>
      </c>
      <c r="I60" s="1" t="s">
        <v>18</v>
      </c>
    </row>
    <row r="61" spans="1:9">
      <c r="A61" s="80">
        <v>45323</v>
      </c>
      <c r="B61">
        <v>4474000</v>
      </c>
      <c r="C61" s="1" t="s">
        <v>1347</v>
      </c>
      <c r="D61" s="1" t="s">
        <v>1346</v>
      </c>
      <c r="E61" s="80">
        <v>44820</v>
      </c>
      <c r="F61">
        <v>2021</v>
      </c>
      <c r="G61">
        <v>2022</v>
      </c>
      <c r="H61" s="1" t="s">
        <v>1600</v>
      </c>
      <c r="I61" s="1" t="s">
        <v>10</v>
      </c>
    </row>
    <row r="62" spans="1:9">
      <c r="A62" s="80">
        <v>45323</v>
      </c>
      <c r="B62">
        <v>4322310</v>
      </c>
      <c r="C62" s="1" t="s">
        <v>1381</v>
      </c>
      <c r="D62" s="1" t="s">
        <v>1380</v>
      </c>
      <c r="E62" s="80">
        <v>44713</v>
      </c>
      <c r="F62">
        <v>2021</v>
      </c>
      <c r="G62">
        <v>2022</v>
      </c>
      <c r="H62" s="1" t="s">
        <v>1600</v>
      </c>
      <c r="I62" s="1" t="s">
        <v>10</v>
      </c>
    </row>
    <row r="63" spans="1:9">
      <c r="A63" s="80">
        <v>45323</v>
      </c>
      <c r="B63">
        <v>5142762</v>
      </c>
      <c r="C63" s="1" t="s">
        <v>1914</v>
      </c>
      <c r="D63" s="1" t="s">
        <v>1915</v>
      </c>
      <c r="E63" s="80">
        <v>45316</v>
      </c>
      <c r="F63">
        <v>2023</v>
      </c>
      <c r="G63">
        <v>2023</v>
      </c>
      <c r="H63" s="1" t="s">
        <v>1600</v>
      </c>
      <c r="I63" s="1" t="s">
        <v>10</v>
      </c>
    </row>
    <row r="64" spans="1:9">
      <c r="A64" s="80">
        <v>45323</v>
      </c>
      <c r="B64">
        <v>4173625</v>
      </c>
      <c r="C64" s="1" t="s">
        <v>1363</v>
      </c>
      <c r="D64" s="1" t="s">
        <v>1362</v>
      </c>
      <c r="E64" s="80">
        <v>44959</v>
      </c>
      <c r="F64">
        <v>2020</v>
      </c>
      <c r="G64">
        <v>2022</v>
      </c>
      <c r="H64" s="1" t="s">
        <v>1601</v>
      </c>
      <c r="I64" s="1" t="s">
        <v>13</v>
      </c>
    </row>
    <row r="65" spans="1:9">
      <c r="A65" s="80">
        <v>45323</v>
      </c>
      <c r="B65">
        <v>4707118</v>
      </c>
      <c r="C65" s="1" t="s">
        <v>1339</v>
      </c>
      <c r="D65" s="1" t="s">
        <v>1338</v>
      </c>
      <c r="E65" s="80">
        <v>44873</v>
      </c>
      <c r="F65">
        <v>2022</v>
      </c>
      <c r="G65">
        <v>2022</v>
      </c>
      <c r="H65" s="1" t="s">
        <v>1600</v>
      </c>
      <c r="I65" s="1" t="s">
        <v>10</v>
      </c>
    </row>
    <row r="66" spans="1:9">
      <c r="A66" s="80">
        <v>45323</v>
      </c>
      <c r="B66">
        <v>3919431</v>
      </c>
      <c r="C66" s="1" t="s">
        <v>1353</v>
      </c>
      <c r="D66" s="1" t="s">
        <v>1352</v>
      </c>
      <c r="E66" s="80">
        <v>44126</v>
      </c>
      <c r="F66">
        <v>2019</v>
      </c>
      <c r="G66">
        <v>2020</v>
      </c>
      <c r="H66" s="1" t="s">
        <v>1600</v>
      </c>
      <c r="I66" s="1" t="s">
        <v>10</v>
      </c>
    </row>
    <row r="67" spans="1:9">
      <c r="A67" s="80">
        <v>45323</v>
      </c>
      <c r="B67">
        <v>4820096</v>
      </c>
      <c r="C67" s="1" t="s">
        <v>1640</v>
      </c>
      <c r="D67" s="1" t="s">
        <v>1641</v>
      </c>
      <c r="E67" s="80">
        <v>45182</v>
      </c>
      <c r="F67">
        <v>2022</v>
      </c>
      <c r="G67">
        <v>2023</v>
      </c>
      <c r="H67" s="1" t="s">
        <v>1600</v>
      </c>
      <c r="I67" s="1" t="s">
        <v>10</v>
      </c>
    </row>
    <row r="68" spans="1:9">
      <c r="A68" s="80">
        <v>45323</v>
      </c>
      <c r="B68">
        <v>4492115</v>
      </c>
      <c r="C68" s="1" t="s">
        <v>1638</v>
      </c>
      <c r="D68" s="1" t="s">
        <v>1639</v>
      </c>
      <c r="E68" s="80">
        <v>45209</v>
      </c>
      <c r="F68">
        <v>2021</v>
      </c>
      <c r="G68">
        <v>2023</v>
      </c>
      <c r="H68" s="1" t="s">
        <v>1613</v>
      </c>
      <c r="I68" s="1" t="s">
        <v>16</v>
      </c>
    </row>
    <row r="69" spans="1:9">
      <c r="A69" s="80">
        <v>45323</v>
      </c>
      <c r="B69">
        <v>4547983</v>
      </c>
      <c r="C69" s="1" t="s">
        <v>1916</v>
      </c>
      <c r="D69" s="1" t="s">
        <v>1917</v>
      </c>
      <c r="E69" s="80">
        <v>45307</v>
      </c>
      <c r="F69">
        <v>2022</v>
      </c>
      <c r="G69">
        <v>2023</v>
      </c>
      <c r="H69" s="1" t="s">
        <v>1600</v>
      </c>
      <c r="I69" s="1" t="s">
        <v>10</v>
      </c>
    </row>
    <row r="70" spans="1:9">
      <c r="A70" s="80">
        <v>45323</v>
      </c>
      <c r="B70">
        <v>3802348</v>
      </c>
      <c r="C70" s="1" t="s">
        <v>1642</v>
      </c>
      <c r="D70" s="1" t="s">
        <v>1643</v>
      </c>
      <c r="E70" s="80">
        <v>44174</v>
      </c>
      <c r="F70">
        <v>2019</v>
      </c>
      <c r="G70">
        <v>2020</v>
      </c>
      <c r="H70" s="1" t="s">
        <v>1600</v>
      </c>
      <c r="I70" s="1" t="s">
        <v>10</v>
      </c>
    </row>
    <row r="71" spans="1:9">
      <c r="A71" s="80">
        <v>45323</v>
      </c>
      <c r="B71">
        <v>4399193</v>
      </c>
      <c r="C71" s="1" t="s">
        <v>1367</v>
      </c>
      <c r="D71" s="1" t="s">
        <v>1366</v>
      </c>
      <c r="E71" s="80">
        <v>44650</v>
      </c>
      <c r="F71">
        <v>2021</v>
      </c>
      <c r="G71">
        <v>2021</v>
      </c>
      <c r="H71" s="1" t="s">
        <v>1602</v>
      </c>
      <c r="I71" s="1" t="s">
        <v>4</v>
      </c>
    </row>
    <row r="72" spans="1:9">
      <c r="A72" s="80">
        <v>45323</v>
      </c>
      <c r="B72">
        <v>4792892</v>
      </c>
      <c r="C72" s="1" t="s">
        <v>1355</v>
      </c>
      <c r="D72" s="1" t="s">
        <v>1354</v>
      </c>
      <c r="E72" s="80">
        <v>44957</v>
      </c>
      <c r="F72">
        <v>2022</v>
      </c>
      <c r="G72">
        <v>2022</v>
      </c>
      <c r="H72" s="1" t="s">
        <v>1600</v>
      </c>
      <c r="I72" s="1" t="s">
        <v>10</v>
      </c>
    </row>
    <row r="73" spans="1:9">
      <c r="A73" s="80">
        <v>45323</v>
      </c>
      <c r="B73">
        <v>4598514</v>
      </c>
      <c r="C73" s="1" t="s">
        <v>1341</v>
      </c>
      <c r="D73" s="1" t="s">
        <v>1340</v>
      </c>
      <c r="E73" s="80">
        <v>45070</v>
      </c>
      <c r="F73">
        <v>2022</v>
      </c>
      <c r="G73">
        <v>2023</v>
      </c>
      <c r="H73" s="1" t="s">
        <v>1604</v>
      </c>
      <c r="I73" s="1" t="s">
        <v>14</v>
      </c>
    </row>
    <row r="74" spans="1:9">
      <c r="A74" s="80">
        <v>45323</v>
      </c>
      <c r="B74">
        <v>4348900</v>
      </c>
      <c r="C74" s="1" t="s">
        <v>1369</v>
      </c>
      <c r="D74" s="1" t="s">
        <v>1368</v>
      </c>
      <c r="E74" s="80">
        <v>44390</v>
      </c>
      <c r="F74">
        <v>2021</v>
      </c>
      <c r="G74">
        <v>2021</v>
      </c>
      <c r="H74" s="1" t="s">
        <v>1612</v>
      </c>
      <c r="I74" s="1" t="s">
        <v>6</v>
      </c>
    </row>
    <row r="75" spans="1:9">
      <c r="A75" s="80">
        <v>45323</v>
      </c>
      <c r="B75">
        <v>4829764</v>
      </c>
      <c r="C75" s="1" t="s">
        <v>1630</v>
      </c>
      <c r="D75" s="1" t="s">
        <v>1631</v>
      </c>
      <c r="E75" s="80">
        <v>45191</v>
      </c>
      <c r="F75">
        <v>2022</v>
      </c>
      <c r="G75">
        <v>2023</v>
      </c>
      <c r="H75" s="1" t="s">
        <v>1600</v>
      </c>
      <c r="I75" s="1" t="s">
        <v>10</v>
      </c>
    </row>
    <row r="76" spans="1:9">
      <c r="A76" s="80">
        <v>45323</v>
      </c>
      <c r="B76">
        <v>4661678</v>
      </c>
      <c r="C76" s="1" t="s">
        <v>1481</v>
      </c>
      <c r="D76" s="1" t="s">
        <v>1480</v>
      </c>
      <c r="E76" s="80">
        <v>44791</v>
      </c>
      <c r="F76">
        <v>2022</v>
      </c>
      <c r="G76">
        <v>2022</v>
      </c>
      <c r="H76" s="1" t="s">
        <v>1602</v>
      </c>
      <c r="I76" s="1" t="s">
        <v>4</v>
      </c>
    </row>
    <row r="77" spans="1:9">
      <c r="A77" s="80">
        <v>45323</v>
      </c>
      <c r="B77">
        <v>4529619</v>
      </c>
      <c r="C77" s="1" t="s">
        <v>1455</v>
      </c>
      <c r="D77" s="1" t="s">
        <v>1454</v>
      </c>
      <c r="E77" s="80">
        <v>44916</v>
      </c>
      <c r="F77">
        <v>2021</v>
      </c>
      <c r="G77">
        <v>2022</v>
      </c>
      <c r="H77" s="1" t="s">
        <v>1600</v>
      </c>
      <c r="I77" s="1" t="s">
        <v>10</v>
      </c>
    </row>
    <row r="78" spans="1:9">
      <c r="A78" s="80">
        <v>45323</v>
      </c>
      <c r="B78">
        <v>4888904</v>
      </c>
      <c r="C78" s="1" t="s">
        <v>1780</v>
      </c>
      <c r="D78" s="1" t="s">
        <v>1918</v>
      </c>
      <c r="E78" s="80">
        <v>45239</v>
      </c>
      <c r="F78">
        <v>2022</v>
      </c>
      <c r="G78">
        <v>2023</v>
      </c>
      <c r="H78" s="1" t="s">
        <v>1600</v>
      </c>
      <c r="I78" s="1" t="s">
        <v>10</v>
      </c>
    </row>
    <row r="79" spans="1:9">
      <c r="A79" s="80">
        <v>45323</v>
      </c>
      <c r="B79">
        <v>4459695</v>
      </c>
      <c r="C79" s="1" t="s">
        <v>1459</v>
      </c>
      <c r="D79" s="1" t="s">
        <v>1458</v>
      </c>
      <c r="E79" s="80">
        <v>44993</v>
      </c>
      <c r="F79">
        <v>2021</v>
      </c>
      <c r="G79">
        <v>2022</v>
      </c>
      <c r="H79" s="1" t="s">
        <v>1600</v>
      </c>
      <c r="I79" s="1" t="s">
        <v>10</v>
      </c>
    </row>
    <row r="80" spans="1:9">
      <c r="A80" s="80">
        <v>45323</v>
      </c>
      <c r="B80">
        <v>4657090</v>
      </c>
      <c r="C80" s="1" t="s">
        <v>1469</v>
      </c>
      <c r="D80" s="1" t="s">
        <v>1468</v>
      </c>
      <c r="E80" s="80">
        <v>44902</v>
      </c>
      <c r="F80">
        <v>2022</v>
      </c>
      <c r="G80">
        <v>2022</v>
      </c>
      <c r="H80" s="1" t="s">
        <v>1600</v>
      </c>
      <c r="I80" s="1" t="s">
        <v>10</v>
      </c>
    </row>
    <row r="81" spans="1:9">
      <c r="A81" s="80">
        <v>45323</v>
      </c>
      <c r="B81">
        <v>4954335</v>
      </c>
      <c r="C81" s="1" t="s">
        <v>1826</v>
      </c>
      <c r="D81" s="1" t="s">
        <v>1919</v>
      </c>
      <c r="E81" s="80">
        <v>45264</v>
      </c>
      <c r="F81">
        <v>2023</v>
      </c>
      <c r="G81">
        <v>2023</v>
      </c>
      <c r="H81" s="1" t="s">
        <v>1606</v>
      </c>
      <c r="I81" s="1" t="s">
        <v>15</v>
      </c>
    </row>
    <row r="82" spans="1:9">
      <c r="A82" s="80">
        <v>45323</v>
      </c>
      <c r="B82">
        <v>4506700</v>
      </c>
      <c r="C82" s="1" t="s">
        <v>1491</v>
      </c>
      <c r="D82" s="1" t="s">
        <v>1490</v>
      </c>
      <c r="E82" s="80">
        <v>44994</v>
      </c>
      <c r="F82">
        <v>2021</v>
      </c>
      <c r="G82">
        <v>2022</v>
      </c>
      <c r="H82" s="1" t="s">
        <v>1602</v>
      </c>
      <c r="I82" s="1" t="s">
        <v>4</v>
      </c>
    </row>
    <row r="83" spans="1:9">
      <c r="A83" s="80">
        <v>45323</v>
      </c>
      <c r="B83">
        <v>4247917</v>
      </c>
      <c r="C83" s="1" t="s">
        <v>1447</v>
      </c>
      <c r="D83" s="1" t="s">
        <v>1446</v>
      </c>
      <c r="E83" s="80">
        <v>44925</v>
      </c>
      <c r="F83">
        <v>2022</v>
      </c>
      <c r="G83">
        <v>2022</v>
      </c>
      <c r="H83" s="1" t="s">
        <v>1600</v>
      </c>
      <c r="I83" s="1" t="s">
        <v>10</v>
      </c>
    </row>
    <row r="84" spans="1:9">
      <c r="A84" s="80">
        <v>45323</v>
      </c>
      <c r="B84">
        <v>4352777</v>
      </c>
      <c r="C84" s="1" t="s">
        <v>1461</v>
      </c>
      <c r="D84" s="1" t="s">
        <v>1460</v>
      </c>
      <c r="E84" s="80">
        <v>44601</v>
      </c>
      <c r="F84">
        <v>2021</v>
      </c>
      <c r="G84">
        <v>2021</v>
      </c>
      <c r="H84" s="1" t="s">
        <v>1600</v>
      </c>
      <c r="I84" s="1" t="s">
        <v>10</v>
      </c>
    </row>
    <row r="85" spans="1:9">
      <c r="A85" s="80">
        <v>45323</v>
      </c>
      <c r="B85">
        <v>4972773</v>
      </c>
      <c r="C85" s="1" t="s">
        <v>1920</v>
      </c>
      <c r="D85" s="1" t="s">
        <v>1921</v>
      </c>
      <c r="E85" s="80">
        <v>45306</v>
      </c>
      <c r="F85">
        <v>2023</v>
      </c>
      <c r="G85">
        <v>2023</v>
      </c>
      <c r="H85" s="1" t="s">
        <v>1603</v>
      </c>
      <c r="I85" s="1" t="s">
        <v>9</v>
      </c>
    </row>
    <row r="86" spans="1:9">
      <c r="A86" s="80">
        <v>45323</v>
      </c>
      <c r="B86">
        <v>4557577</v>
      </c>
      <c r="C86" s="1" t="s">
        <v>1483</v>
      </c>
      <c r="D86" s="1" t="s">
        <v>1482</v>
      </c>
      <c r="E86" s="80">
        <v>44874</v>
      </c>
      <c r="F86">
        <v>2022</v>
      </c>
      <c r="G86">
        <v>2022</v>
      </c>
      <c r="H86" s="1" t="s">
        <v>1600</v>
      </c>
      <c r="I86" s="1" t="s">
        <v>10</v>
      </c>
    </row>
    <row r="87" spans="1:9">
      <c r="A87" s="80">
        <v>45323</v>
      </c>
      <c r="B87">
        <v>4786887</v>
      </c>
      <c r="C87" s="1" t="s">
        <v>1479</v>
      </c>
      <c r="D87" s="1" t="s">
        <v>1478</v>
      </c>
      <c r="E87" s="80">
        <v>44967</v>
      </c>
      <c r="F87">
        <v>2022</v>
      </c>
      <c r="G87">
        <v>2022</v>
      </c>
      <c r="H87" s="1" t="s">
        <v>1600</v>
      </c>
      <c r="I87" s="1" t="s">
        <v>10</v>
      </c>
    </row>
    <row r="88" spans="1:9">
      <c r="A88" s="80">
        <v>45323</v>
      </c>
      <c r="B88">
        <v>4568177</v>
      </c>
      <c r="C88" s="1" t="s">
        <v>1473</v>
      </c>
      <c r="D88" s="1" t="s">
        <v>1472</v>
      </c>
      <c r="E88" s="80">
        <v>44820</v>
      </c>
      <c r="F88">
        <v>2021</v>
      </c>
      <c r="G88">
        <v>2022</v>
      </c>
      <c r="H88" s="1" t="s">
        <v>1600</v>
      </c>
      <c r="I88" s="1" t="s">
        <v>10</v>
      </c>
    </row>
    <row r="89" spans="1:9">
      <c r="A89" s="80">
        <v>45323</v>
      </c>
      <c r="B89">
        <v>4649877</v>
      </c>
      <c r="C89" s="1" t="s">
        <v>1471</v>
      </c>
      <c r="D89" s="1" t="s">
        <v>1470</v>
      </c>
      <c r="E89" s="80">
        <v>44881</v>
      </c>
      <c r="F89">
        <v>2022</v>
      </c>
      <c r="G89">
        <v>2022</v>
      </c>
      <c r="H89" s="1" t="s">
        <v>1602</v>
      </c>
      <c r="I89" s="1" t="s">
        <v>4</v>
      </c>
    </row>
    <row r="90" spans="1:9">
      <c r="A90" s="80">
        <v>45323</v>
      </c>
      <c r="B90">
        <v>4719782</v>
      </c>
      <c r="C90" s="1" t="s">
        <v>1477</v>
      </c>
      <c r="D90" s="1" t="s">
        <v>1476</v>
      </c>
      <c r="E90" s="80">
        <v>45096</v>
      </c>
      <c r="F90">
        <v>2022</v>
      </c>
      <c r="G90">
        <v>2023</v>
      </c>
      <c r="H90" s="1" t="s">
        <v>1603</v>
      </c>
      <c r="I90" s="1" t="s">
        <v>9</v>
      </c>
    </row>
    <row r="91" spans="1:9">
      <c r="A91" s="80">
        <v>45323</v>
      </c>
      <c r="B91">
        <v>4507426</v>
      </c>
      <c r="C91" s="1" t="s">
        <v>1457</v>
      </c>
      <c r="D91" s="1" t="s">
        <v>1456</v>
      </c>
      <c r="E91" s="80">
        <v>44839</v>
      </c>
      <c r="F91">
        <v>2021</v>
      </c>
      <c r="G91">
        <v>2022</v>
      </c>
      <c r="H91" s="1" t="s">
        <v>1600</v>
      </c>
      <c r="I91" s="1" t="s">
        <v>10</v>
      </c>
    </row>
    <row r="92" spans="1:9">
      <c r="A92" s="80">
        <v>45323</v>
      </c>
      <c r="B92">
        <v>4205119</v>
      </c>
      <c r="C92" s="1" t="s">
        <v>1487</v>
      </c>
      <c r="D92" s="1" t="s">
        <v>1486</v>
      </c>
      <c r="E92" s="80">
        <v>44446</v>
      </c>
      <c r="F92">
        <v>2020</v>
      </c>
      <c r="G92">
        <v>2021</v>
      </c>
      <c r="H92" s="1" t="s">
        <v>1603</v>
      </c>
      <c r="I92" s="1" t="s">
        <v>9</v>
      </c>
    </row>
    <row r="93" spans="1:9">
      <c r="A93" s="80">
        <v>45323</v>
      </c>
      <c r="B93">
        <v>4796150</v>
      </c>
      <c r="C93" s="1" t="s">
        <v>1465</v>
      </c>
      <c r="D93" s="1" t="s">
        <v>1464</v>
      </c>
      <c r="E93" s="80">
        <v>44952</v>
      </c>
      <c r="F93">
        <v>2022</v>
      </c>
      <c r="G93">
        <v>2022</v>
      </c>
      <c r="H93" s="1" t="s">
        <v>1600</v>
      </c>
      <c r="I93" s="1" t="s">
        <v>10</v>
      </c>
    </row>
    <row r="94" spans="1:9">
      <c r="A94" s="80">
        <v>45323</v>
      </c>
      <c r="B94">
        <v>4341306</v>
      </c>
      <c r="C94" s="1" t="s">
        <v>1449</v>
      </c>
      <c r="D94" s="1" t="s">
        <v>1448</v>
      </c>
      <c r="E94" s="80">
        <v>44601</v>
      </c>
      <c r="F94">
        <v>2021</v>
      </c>
      <c r="G94">
        <v>2021</v>
      </c>
      <c r="H94" s="1" t="s">
        <v>1600</v>
      </c>
      <c r="I94" s="1" t="s">
        <v>10</v>
      </c>
    </row>
    <row r="95" spans="1:9">
      <c r="A95" s="80">
        <v>45323</v>
      </c>
      <c r="B95">
        <v>4221034</v>
      </c>
      <c r="C95" s="1" t="s">
        <v>1451</v>
      </c>
      <c r="D95" s="1" t="s">
        <v>1450</v>
      </c>
      <c r="E95" s="80">
        <v>44663</v>
      </c>
      <c r="F95">
        <v>2020</v>
      </c>
      <c r="G95">
        <v>2021</v>
      </c>
      <c r="H95" s="1" t="s">
        <v>1600</v>
      </c>
      <c r="I95" s="1" t="s">
        <v>10</v>
      </c>
    </row>
    <row r="96" spans="1:9">
      <c r="A96" s="80">
        <v>45323</v>
      </c>
      <c r="B96">
        <v>4365991</v>
      </c>
      <c r="C96" s="1" t="s">
        <v>1493</v>
      </c>
      <c r="D96" s="1" t="s">
        <v>1492</v>
      </c>
      <c r="E96" s="80">
        <v>44406</v>
      </c>
      <c r="F96">
        <v>2021</v>
      </c>
      <c r="G96">
        <v>2021</v>
      </c>
      <c r="H96" s="1" t="s">
        <v>1600</v>
      </c>
      <c r="I96" s="1" t="s">
        <v>10</v>
      </c>
    </row>
    <row r="97" spans="1:9">
      <c r="A97" s="80">
        <v>45323</v>
      </c>
      <c r="B97">
        <v>4248997</v>
      </c>
      <c r="C97" s="1" t="s">
        <v>1463</v>
      </c>
      <c r="D97" s="1" t="s">
        <v>1462</v>
      </c>
      <c r="E97" s="80">
        <v>44474</v>
      </c>
      <c r="F97">
        <v>2020</v>
      </c>
      <c r="G97">
        <v>2021</v>
      </c>
      <c r="H97" s="1" t="s">
        <v>1600</v>
      </c>
      <c r="I97" s="1" t="s">
        <v>10</v>
      </c>
    </row>
    <row r="98" spans="1:9">
      <c r="A98" s="80">
        <v>45323</v>
      </c>
      <c r="B98">
        <v>4133073</v>
      </c>
      <c r="C98" s="1" t="s">
        <v>1475</v>
      </c>
      <c r="D98" s="1" t="s">
        <v>1474</v>
      </c>
      <c r="E98" s="80">
        <v>44690</v>
      </c>
      <c r="F98">
        <v>2020</v>
      </c>
      <c r="G98">
        <v>2022</v>
      </c>
      <c r="H98" s="1" t="s">
        <v>1600</v>
      </c>
      <c r="I98" s="1" t="s">
        <v>10</v>
      </c>
    </row>
    <row r="99" spans="1:9">
      <c r="A99" s="80">
        <v>45323</v>
      </c>
      <c r="B99">
        <v>4659696</v>
      </c>
      <c r="C99" s="1" t="s">
        <v>1467</v>
      </c>
      <c r="D99" s="1" t="s">
        <v>1466</v>
      </c>
      <c r="E99" s="80">
        <v>45062</v>
      </c>
      <c r="F99">
        <v>2022</v>
      </c>
      <c r="G99">
        <v>2023</v>
      </c>
      <c r="H99" s="1" t="s">
        <v>1600</v>
      </c>
      <c r="I99" s="1" t="s">
        <v>10</v>
      </c>
    </row>
    <row r="100" spans="1:9">
      <c r="A100" s="80">
        <v>45323</v>
      </c>
      <c r="B100">
        <v>4695322</v>
      </c>
      <c r="C100" s="1" t="s">
        <v>1922</v>
      </c>
      <c r="D100" s="1" t="s">
        <v>1923</v>
      </c>
      <c r="E100" s="80">
        <v>45331</v>
      </c>
      <c r="F100">
        <v>2022</v>
      </c>
      <c r="G100">
        <v>2023</v>
      </c>
      <c r="H100" s="1" t="s">
        <v>1602</v>
      </c>
      <c r="I100" s="1" t="s">
        <v>4</v>
      </c>
    </row>
    <row r="101" spans="1:9">
      <c r="A101" s="80">
        <v>45323</v>
      </c>
      <c r="B101">
        <v>4520589</v>
      </c>
      <c r="C101" s="1" t="s">
        <v>1188</v>
      </c>
      <c r="D101" s="1" t="s">
        <v>1187</v>
      </c>
      <c r="E101" s="80">
        <v>44658</v>
      </c>
      <c r="F101">
        <v>2021</v>
      </c>
      <c r="G101">
        <v>2021</v>
      </c>
      <c r="H101" s="1" t="s">
        <v>1600</v>
      </c>
      <c r="I101" s="1" t="s">
        <v>10</v>
      </c>
    </row>
    <row r="102" spans="1:9">
      <c r="A102" s="80">
        <v>45323</v>
      </c>
      <c r="B102">
        <v>4607889</v>
      </c>
      <c r="C102" s="1" t="s">
        <v>1834</v>
      </c>
      <c r="D102" s="1" t="s">
        <v>1924</v>
      </c>
      <c r="E102" s="80">
        <v>45261</v>
      </c>
      <c r="F102">
        <v>2022</v>
      </c>
      <c r="G102">
        <v>2023</v>
      </c>
      <c r="H102" s="1" t="s">
        <v>1603</v>
      </c>
      <c r="I102" s="1" t="s">
        <v>9</v>
      </c>
    </row>
    <row r="103" spans="1:9">
      <c r="A103" s="80">
        <v>45323</v>
      </c>
      <c r="B103">
        <v>4682426</v>
      </c>
      <c r="C103" s="1" t="s">
        <v>1792</v>
      </c>
      <c r="D103" s="1" t="s">
        <v>1925</v>
      </c>
      <c r="E103" s="80">
        <v>45223</v>
      </c>
      <c r="F103">
        <v>2022</v>
      </c>
      <c r="G103">
        <v>2023</v>
      </c>
      <c r="H103" s="1" t="s">
        <v>1600</v>
      </c>
      <c r="I103" s="1" t="s">
        <v>10</v>
      </c>
    </row>
    <row r="104" spans="1:9">
      <c r="A104" s="80">
        <v>45323</v>
      </c>
      <c r="B104">
        <v>4499650</v>
      </c>
      <c r="C104" s="1" t="s">
        <v>1180</v>
      </c>
      <c r="D104" s="1" t="s">
        <v>1179</v>
      </c>
      <c r="E104" s="80">
        <v>45147</v>
      </c>
      <c r="F104">
        <v>2021</v>
      </c>
      <c r="G104">
        <v>2023</v>
      </c>
      <c r="H104" s="1" t="s">
        <v>1600</v>
      </c>
      <c r="I104" s="1" t="s">
        <v>10</v>
      </c>
    </row>
    <row r="105" spans="1:9">
      <c r="A105" s="80">
        <v>45323</v>
      </c>
      <c r="B105">
        <v>4213408</v>
      </c>
      <c r="C105" s="1" t="s">
        <v>1172</v>
      </c>
      <c r="D105" s="1" t="s">
        <v>1171</v>
      </c>
      <c r="E105" s="80">
        <v>44635</v>
      </c>
      <c r="F105">
        <v>2020</v>
      </c>
      <c r="G105">
        <v>2021</v>
      </c>
      <c r="H105" s="1" t="s">
        <v>1600</v>
      </c>
      <c r="I105" s="1" t="s">
        <v>10</v>
      </c>
    </row>
    <row r="106" spans="1:9">
      <c r="A106" s="80">
        <v>45323</v>
      </c>
      <c r="B106">
        <v>4564425</v>
      </c>
      <c r="C106" s="1" t="s">
        <v>1168</v>
      </c>
      <c r="D106" s="1" t="s">
        <v>1167</v>
      </c>
      <c r="E106" s="80">
        <v>44820</v>
      </c>
      <c r="F106">
        <v>2021</v>
      </c>
      <c r="G106">
        <v>2022</v>
      </c>
      <c r="H106" s="1" t="s">
        <v>1600</v>
      </c>
      <c r="I106" s="1" t="s">
        <v>10</v>
      </c>
    </row>
    <row r="107" spans="1:9">
      <c r="A107" s="80">
        <v>45323</v>
      </c>
      <c r="B107">
        <v>4446157</v>
      </c>
      <c r="C107" s="1" t="s">
        <v>1150</v>
      </c>
      <c r="D107" s="1" t="s">
        <v>1149</v>
      </c>
      <c r="E107" s="80">
        <v>44791</v>
      </c>
      <c r="F107">
        <v>2021</v>
      </c>
      <c r="G107">
        <v>2022</v>
      </c>
      <c r="H107" s="1" t="s">
        <v>1600</v>
      </c>
      <c r="I107" s="1" t="s">
        <v>10</v>
      </c>
    </row>
    <row r="108" spans="1:9">
      <c r="A108" s="80">
        <v>45323</v>
      </c>
      <c r="B108">
        <v>4318611</v>
      </c>
      <c r="C108" s="1" t="s">
        <v>1182</v>
      </c>
      <c r="D108" s="1" t="s">
        <v>1181</v>
      </c>
      <c r="E108" s="80">
        <v>44614</v>
      </c>
      <c r="F108">
        <v>2021</v>
      </c>
      <c r="G108">
        <v>2021</v>
      </c>
      <c r="H108" s="1" t="s">
        <v>1600</v>
      </c>
      <c r="I108" s="1" t="s">
        <v>10</v>
      </c>
    </row>
    <row r="109" spans="1:9">
      <c r="A109" s="80">
        <v>45323</v>
      </c>
      <c r="B109">
        <v>4216478</v>
      </c>
      <c r="C109" s="1" t="s">
        <v>1170</v>
      </c>
      <c r="D109" s="1" t="s">
        <v>1169</v>
      </c>
      <c r="E109" s="80">
        <v>44823</v>
      </c>
      <c r="F109">
        <v>2020</v>
      </c>
      <c r="G109">
        <v>2022</v>
      </c>
      <c r="H109" s="1" t="s">
        <v>1600</v>
      </c>
      <c r="I109" s="1" t="s">
        <v>10</v>
      </c>
    </row>
    <row r="110" spans="1:9">
      <c r="A110" s="80">
        <v>45323</v>
      </c>
      <c r="B110">
        <v>4322625</v>
      </c>
      <c r="C110" s="1" t="s">
        <v>1164</v>
      </c>
      <c r="D110" s="1" t="s">
        <v>1163</v>
      </c>
      <c r="E110" s="80">
        <v>44370</v>
      </c>
      <c r="F110">
        <v>2021</v>
      </c>
      <c r="G110">
        <v>2021</v>
      </c>
      <c r="H110" s="1" t="s">
        <v>1602</v>
      </c>
      <c r="I110" s="1" t="s">
        <v>4</v>
      </c>
    </row>
    <row r="111" spans="1:9">
      <c r="A111" s="80">
        <v>45323</v>
      </c>
      <c r="B111">
        <v>4569005</v>
      </c>
      <c r="C111" s="1" t="s">
        <v>1178</v>
      </c>
      <c r="D111" s="1" t="s">
        <v>1177</v>
      </c>
      <c r="E111" s="80">
        <v>45147</v>
      </c>
      <c r="F111">
        <v>2021</v>
      </c>
      <c r="G111">
        <v>2023</v>
      </c>
      <c r="H111" s="1" t="s">
        <v>1600</v>
      </c>
      <c r="I111" s="1" t="s">
        <v>10</v>
      </c>
    </row>
    <row r="112" spans="1:9">
      <c r="A112" s="80">
        <v>45323</v>
      </c>
      <c r="B112">
        <v>4469889</v>
      </c>
      <c r="C112" s="1" t="s">
        <v>1186</v>
      </c>
      <c r="D112" s="1" t="s">
        <v>1185</v>
      </c>
      <c r="E112" s="80">
        <v>45021</v>
      </c>
      <c r="F112">
        <v>2021</v>
      </c>
      <c r="G112">
        <v>2022</v>
      </c>
      <c r="H112" s="1" t="s">
        <v>1600</v>
      </c>
      <c r="I112" s="1" t="s">
        <v>10</v>
      </c>
    </row>
    <row r="113" spans="1:9">
      <c r="A113" s="80">
        <v>45323</v>
      </c>
      <c r="B113">
        <v>4737117</v>
      </c>
      <c r="C113" s="1" t="s">
        <v>1926</v>
      </c>
      <c r="D113" s="1" t="s">
        <v>1927</v>
      </c>
      <c r="E113" s="80">
        <v>45329</v>
      </c>
      <c r="F113">
        <v>2022</v>
      </c>
      <c r="G113">
        <v>2023</v>
      </c>
      <c r="H113" s="1" t="s">
        <v>1600</v>
      </c>
      <c r="I113" s="1" t="s">
        <v>10</v>
      </c>
    </row>
    <row r="114" spans="1:9">
      <c r="A114" s="80">
        <v>45323</v>
      </c>
      <c r="B114">
        <v>4580325</v>
      </c>
      <c r="C114" s="1" t="s">
        <v>1176</v>
      </c>
      <c r="D114" s="1" t="s">
        <v>1175</v>
      </c>
      <c r="E114" s="80">
        <v>44672</v>
      </c>
      <c r="F114">
        <v>2021</v>
      </c>
      <c r="G114">
        <v>2021</v>
      </c>
      <c r="H114" s="1" t="s">
        <v>1600</v>
      </c>
      <c r="I114" s="1" t="s">
        <v>10</v>
      </c>
    </row>
    <row r="115" spans="1:9">
      <c r="A115" s="80">
        <v>45323</v>
      </c>
      <c r="B115">
        <v>4459563</v>
      </c>
      <c r="C115" s="1" t="s">
        <v>1162</v>
      </c>
      <c r="D115" s="1" t="s">
        <v>1161</v>
      </c>
      <c r="E115" s="80">
        <v>44602</v>
      </c>
      <c r="F115">
        <v>2021</v>
      </c>
      <c r="G115">
        <v>2021</v>
      </c>
      <c r="H115" s="1" t="s">
        <v>1603</v>
      </c>
      <c r="I115" s="1" t="s">
        <v>9</v>
      </c>
    </row>
    <row r="116" spans="1:9">
      <c r="A116" s="80">
        <v>45323</v>
      </c>
      <c r="B116">
        <v>4362289</v>
      </c>
      <c r="C116" s="1" t="s">
        <v>1152</v>
      </c>
      <c r="D116" s="1" t="s">
        <v>1151</v>
      </c>
      <c r="E116" s="80">
        <v>44671</v>
      </c>
      <c r="F116">
        <v>2021</v>
      </c>
      <c r="G116">
        <v>2021</v>
      </c>
      <c r="H116" s="1" t="s">
        <v>1601</v>
      </c>
      <c r="I116" s="1" t="s">
        <v>13</v>
      </c>
    </row>
    <row r="117" spans="1:9">
      <c r="A117" s="80">
        <v>45323</v>
      </c>
      <c r="B117">
        <v>4657233</v>
      </c>
      <c r="C117" s="1" t="s">
        <v>1158</v>
      </c>
      <c r="D117" s="1" t="s">
        <v>1157</v>
      </c>
      <c r="E117" s="80">
        <v>44937</v>
      </c>
      <c r="F117">
        <v>2022</v>
      </c>
      <c r="G117">
        <v>2022</v>
      </c>
      <c r="H117" s="1" t="s">
        <v>1600</v>
      </c>
      <c r="I117" s="1" t="s">
        <v>10</v>
      </c>
    </row>
    <row r="118" spans="1:9">
      <c r="A118" s="80">
        <v>45323</v>
      </c>
      <c r="B118">
        <v>4662690</v>
      </c>
      <c r="C118" s="1" t="s">
        <v>1184</v>
      </c>
      <c r="D118" s="1" t="s">
        <v>1183</v>
      </c>
      <c r="E118" s="80">
        <v>45013</v>
      </c>
      <c r="F118">
        <v>2022</v>
      </c>
      <c r="G118">
        <v>2022</v>
      </c>
      <c r="H118" s="1" t="s">
        <v>1600</v>
      </c>
      <c r="I118" s="1" t="s">
        <v>10</v>
      </c>
    </row>
    <row r="119" spans="1:9">
      <c r="A119" s="80">
        <v>45323</v>
      </c>
      <c r="B119">
        <v>4935390</v>
      </c>
      <c r="C119" s="1" t="s">
        <v>1793</v>
      </c>
      <c r="D119" s="1" t="s">
        <v>1928</v>
      </c>
      <c r="E119" s="80">
        <v>45238</v>
      </c>
      <c r="F119">
        <v>2023</v>
      </c>
      <c r="G119">
        <v>2023</v>
      </c>
      <c r="H119" s="1" t="s">
        <v>1600</v>
      </c>
      <c r="I119" s="1" t="s">
        <v>10</v>
      </c>
    </row>
    <row r="120" spans="1:9">
      <c r="A120" s="80">
        <v>45323</v>
      </c>
      <c r="B120">
        <v>4052467</v>
      </c>
      <c r="C120" s="1" t="s">
        <v>1166</v>
      </c>
      <c r="D120" s="1" t="s">
        <v>1165</v>
      </c>
      <c r="E120" s="80">
        <v>44238</v>
      </c>
      <c r="F120">
        <v>2019</v>
      </c>
      <c r="G120">
        <v>2020</v>
      </c>
      <c r="H120" s="1" t="s">
        <v>1600</v>
      </c>
      <c r="I120" s="1" t="s">
        <v>10</v>
      </c>
    </row>
    <row r="121" spans="1:9">
      <c r="A121" s="80">
        <v>45323</v>
      </c>
      <c r="B121">
        <v>4263410</v>
      </c>
      <c r="C121" s="1" t="s">
        <v>1192</v>
      </c>
      <c r="D121" s="1" t="s">
        <v>1191</v>
      </c>
      <c r="E121" s="80">
        <v>44713</v>
      </c>
      <c r="F121">
        <v>2020</v>
      </c>
      <c r="G121">
        <v>2022</v>
      </c>
      <c r="H121" s="1" t="s">
        <v>1600</v>
      </c>
      <c r="I121" s="1" t="s">
        <v>10</v>
      </c>
    </row>
    <row r="122" spans="1:9">
      <c r="A122" s="80">
        <v>45323</v>
      </c>
      <c r="B122">
        <v>4383652</v>
      </c>
      <c r="C122" s="1" t="s">
        <v>359</v>
      </c>
      <c r="D122" s="1" t="s">
        <v>358</v>
      </c>
      <c r="E122" s="80">
        <v>44515</v>
      </c>
      <c r="F122">
        <v>2021</v>
      </c>
      <c r="G122">
        <v>2021</v>
      </c>
      <c r="H122" s="1" t="s">
        <v>1600</v>
      </c>
      <c r="I122" s="1" t="s">
        <v>10</v>
      </c>
    </row>
    <row r="123" spans="1:9">
      <c r="A123" s="80">
        <v>45323</v>
      </c>
      <c r="B123">
        <v>4627763</v>
      </c>
      <c r="C123" s="1" t="s">
        <v>1714</v>
      </c>
      <c r="D123" s="1" t="s">
        <v>1715</v>
      </c>
      <c r="E123" s="80">
        <v>45191</v>
      </c>
      <c r="F123">
        <v>2022</v>
      </c>
      <c r="G123">
        <v>2023</v>
      </c>
      <c r="H123" s="1" t="s">
        <v>1600</v>
      </c>
      <c r="I123" s="1" t="s">
        <v>10</v>
      </c>
    </row>
    <row r="124" spans="1:9">
      <c r="A124" s="80">
        <v>45323</v>
      </c>
      <c r="B124">
        <v>4348644</v>
      </c>
      <c r="C124" s="1" t="s">
        <v>343</v>
      </c>
      <c r="D124" s="1" t="s">
        <v>342</v>
      </c>
      <c r="E124" s="80">
        <v>45072</v>
      </c>
      <c r="F124">
        <v>2021</v>
      </c>
      <c r="G124">
        <v>2023</v>
      </c>
      <c r="H124" s="1" t="s">
        <v>1606</v>
      </c>
      <c r="I124" s="1" t="s">
        <v>15</v>
      </c>
    </row>
    <row r="125" spans="1:9">
      <c r="A125" s="80">
        <v>45323</v>
      </c>
      <c r="B125">
        <v>4731129</v>
      </c>
      <c r="C125" s="1" t="s">
        <v>1859</v>
      </c>
      <c r="D125" s="1" t="s">
        <v>1929</v>
      </c>
      <c r="E125" s="80">
        <v>45268</v>
      </c>
      <c r="F125">
        <v>2022</v>
      </c>
      <c r="G125">
        <v>2023</v>
      </c>
      <c r="H125" s="1" t="s">
        <v>1604</v>
      </c>
      <c r="I125" s="1" t="s">
        <v>14</v>
      </c>
    </row>
    <row r="126" spans="1:9">
      <c r="A126" s="80">
        <v>45323</v>
      </c>
      <c r="B126">
        <v>4198494</v>
      </c>
      <c r="C126" s="1" t="s">
        <v>363</v>
      </c>
      <c r="D126" s="1" t="s">
        <v>362</v>
      </c>
      <c r="E126" s="80">
        <v>44993</v>
      </c>
      <c r="F126">
        <v>2020</v>
      </c>
      <c r="G126">
        <v>2022</v>
      </c>
      <c r="H126" s="1" t="s">
        <v>1603</v>
      </c>
      <c r="I126" s="1" t="s">
        <v>9</v>
      </c>
    </row>
    <row r="127" spans="1:9">
      <c r="A127" s="80">
        <v>45323</v>
      </c>
      <c r="B127">
        <v>4224038</v>
      </c>
      <c r="C127" s="1" t="s">
        <v>385</v>
      </c>
      <c r="D127" s="1" t="s">
        <v>384</v>
      </c>
      <c r="E127" s="80">
        <v>44510</v>
      </c>
      <c r="F127">
        <v>2020</v>
      </c>
      <c r="G127">
        <v>2021</v>
      </c>
      <c r="H127" s="1" t="s">
        <v>1600</v>
      </c>
      <c r="I127" s="1" t="s">
        <v>10</v>
      </c>
    </row>
    <row r="128" spans="1:9">
      <c r="A128" s="80">
        <v>45323</v>
      </c>
      <c r="B128">
        <v>4377137</v>
      </c>
      <c r="C128" s="1" t="s">
        <v>381</v>
      </c>
      <c r="D128" s="1" t="s">
        <v>380</v>
      </c>
      <c r="E128" s="80">
        <v>44754</v>
      </c>
      <c r="F128">
        <v>2021</v>
      </c>
      <c r="G128">
        <v>2022</v>
      </c>
      <c r="H128" s="1" t="s">
        <v>1600</v>
      </c>
      <c r="I128" s="1" t="s">
        <v>10</v>
      </c>
    </row>
    <row r="129" spans="1:9">
      <c r="A129" s="80">
        <v>45323</v>
      </c>
      <c r="B129">
        <v>4421859</v>
      </c>
      <c r="C129" s="1" t="s">
        <v>355</v>
      </c>
      <c r="D129" s="1" t="s">
        <v>354</v>
      </c>
      <c r="E129" s="80">
        <v>44496</v>
      </c>
      <c r="F129">
        <v>2021</v>
      </c>
      <c r="G129">
        <v>2021</v>
      </c>
      <c r="H129" s="1" t="s">
        <v>1600</v>
      </c>
      <c r="I129" s="1" t="s">
        <v>10</v>
      </c>
    </row>
    <row r="130" spans="1:9">
      <c r="A130" s="80">
        <v>45323</v>
      </c>
      <c r="B130">
        <v>4407685</v>
      </c>
      <c r="C130" s="1" t="s">
        <v>341</v>
      </c>
      <c r="D130" s="1" t="s">
        <v>340</v>
      </c>
      <c r="E130" s="80">
        <v>44841</v>
      </c>
      <c r="F130">
        <v>2021</v>
      </c>
      <c r="G130">
        <v>2022</v>
      </c>
      <c r="H130" s="1" t="s">
        <v>1600</v>
      </c>
      <c r="I130" s="1" t="s">
        <v>10</v>
      </c>
    </row>
    <row r="131" spans="1:9">
      <c r="A131" s="80">
        <v>45323</v>
      </c>
      <c r="B131">
        <v>4621435</v>
      </c>
      <c r="C131" s="1" t="s">
        <v>379</v>
      </c>
      <c r="D131" s="1" t="s">
        <v>378</v>
      </c>
      <c r="E131" s="80">
        <v>44887</v>
      </c>
      <c r="F131">
        <v>2022</v>
      </c>
      <c r="G131">
        <v>2022</v>
      </c>
      <c r="H131" s="1" t="s">
        <v>1600</v>
      </c>
      <c r="I131" s="1" t="s">
        <v>10</v>
      </c>
    </row>
    <row r="132" spans="1:9">
      <c r="A132" s="80">
        <v>45323</v>
      </c>
      <c r="B132">
        <v>4260570</v>
      </c>
      <c r="C132" s="1" t="s">
        <v>351</v>
      </c>
      <c r="D132" s="1" t="s">
        <v>350</v>
      </c>
      <c r="E132" s="80">
        <v>44453</v>
      </c>
      <c r="F132">
        <v>2020</v>
      </c>
      <c r="G132">
        <v>2021</v>
      </c>
      <c r="H132" s="1" t="s">
        <v>1600</v>
      </c>
      <c r="I132" s="1" t="s">
        <v>10</v>
      </c>
    </row>
    <row r="133" spans="1:9">
      <c r="A133" s="80">
        <v>45323</v>
      </c>
      <c r="B133">
        <v>4420130</v>
      </c>
      <c r="C133" s="1" t="s">
        <v>369</v>
      </c>
      <c r="D133" s="1" t="s">
        <v>368</v>
      </c>
      <c r="E133" s="80">
        <v>44775</v>
      </c>
      <c r="F133">
        <v>2021</v>
      </c>
      <c r="G133">
        <v>2022</v>
      </c>
      <c r="H133" s="1" t="s">
        <v>1601</v>
      </c>
      <c r="I133" s="1" t="s">
        <v>13</v>
      </c>
    </row>
    <row r="134" spans="1:9">
      <c r="A134" s="80">
        <v>45323</v>
      </c>
      <c r="B134">
        <v>5076056</v>
      </c>
      <c r="C134" s="1" t="s">
        <v>1930</v>
      </c>
      <c r="D134" s="1" t="s">
        <v>1931</v>
      </c>
      <c r="E134" s="80">
        <v>45329</v>
      </c>
      <c r="F134">
        <v>2023</v>
      </c>
      <c r="G134">
        <v>2023</v>
      </c>
      <c r="H134" s="1" t="s">
        <v>1604</v>
      </c>
      <c r="I134" s="1" t="s">
        <v>14</v>
      </c>
    </row>
    <row r="135" spans="1:9">
      <c r="A135" s="80">
        <v>45323</v>
      </c>
      <c r="B135">
        <v>4662429</v>
      </c>
      <c r="C135" s="1" t="s">
        <v>375</v>
      </c>
      <c r="D135" s="1" t="s">
        <v>374</v>
      </c>
      <c r="E135" s="80">
        <v>44952</v>
      </c>
      <c r="F135">
        <v>2022</v>
      </c>
      <c r="G135">
        <v>2022</v>
      </c>
      <c r="H135" s="1" t="s">
        <v>1603</v>
      </c>
      <c r="I135" s="1" t="s">
        <v>9</v>
      </c>
    </row>
    <row r="136" spans="1:9">
      <c r="A136" s="80">
        <v>45323</v>
      </c>
      <c r="B136">
        <v>4608621</v>
      </c>
      <c r="C136" s="1" t="s">
        <v>339</v>
      </c>
      <c r="D136" s="1" t="s">
        <v>338</v>
      </c>
      <c r="E136" s="80">
        <v>45056</v>
      </c>
      <c r="F136">
        <v>2022</v>
      </c>
      <c r="G136">
        <v>2023</v>
      </c>
      <c r="H136" s="1" t="s">
        <v>1600</v>
      </c>
      <c r="I136" s="1" t="s">
        <v>10</v>
      </c>
    </row>
    <row r="137" spans="1:9">
      <c r="A137" s="80">
        <v>45323</v>
      </c>
      <c r="B137">
        <v>4805684</v>
      </c>
      <c r="C137" s="1" t="s">
        <v>1816</v>
      </c>
      <c r="D137" s="1" t="s">
        <v>1932</v>
      </c>
      <c r="E137" s="80">
        <v>45219</v>
      </c>
      <c r="F137">
        <v>2022</v>
      </c>
      <c r="G137">
        <v>2023</v>
      </c>
      <c r="H137" s="1" t="s">
        <v>1600</v>
      </c>
      <c r="I137" s="1" t="s">
        <v>10</v>
      </c>
    </row>
    <row r="138" spans="1:9">
      <c r="A138" s="80">
        <v>45323</v>
      </c>
      <c r="B138">
        <v>4351870</v>
      </c>
      <c r="C138" s="1" t="s">
        <v>361</v>
      </c>
      <c r="D138" s="1" t="s">
        <v>360</v>
      </c>
      <c r="E138" s="80">
        <v>45065</v>
      </c>
      <c r="F138">
        <v>2021</v>
      </c>
      <c r="G138">
        <v>2023</v>
      </c>
      <c r="H138" s="1" t="s">
        <v>1600</v>
      </c>
      <c r="I138" s="1" t="s">
        <v>10</v>
      </c>
    </row>
    <row r="139" spans="1:9">
      <c r="A139" s="80">
        <v>45323</v>
      </c>
      <c r="B139">
        <v>4789309</v>
      </c>
      <c r="C139" s="1" t="s">
        <v>345</v>
      </c>
      <c r="D139" s="1" t="s">
        <v>344</v>
      </c>
      <c r="E139" s="80">
        <v>45166</v>
      </c>
      <c r="F139">
        <v>2022</v>
      </c>
      <c r="G139">
        <v>2023</v>
      </c>
      <c r="H139" s="1" t="s">
        <v>1600</v>
      </c>
      <c r="I139" s="1" t="s">
        <v>10</v>
      </c>
    </row>
    <row r="140" spans="1:9">
      <c r="A140" s="80">
        <v>45323</v>
      </c>
      <c r="B140">
        <v>4357346</v>
      </c>
      <c r="C140" s="1" t="s">
        <v>371</v>
      </c>
      <c r="D140" s="1" t="s">
        <v>370</v>
      </c>
      <c r="E140" s="80">
        <v>44950</v>
      </c>
      <c r="F140">
        <v>2021</v>
      </c>
      <c r="G140">
        <v>2022</v>
      </c>
      <c r="H140" s="1" t="s">
        <v>1600</v>
      </c>
      <c r="I140" s="1" t="s">
        <v>10</v>
      </c>
    </row>
    <row r="141" spans="1:9">
      <c r="A141" s="80">
        <v>45323</v>
      </c>
      <c r="B141">
        <v>4634761</v>
      </c>
      <c r="C141" s="1" t="s">
        <v>377</v>
      </c>
      <c r="D141" s="1" t="s">
        <v>376</v>
      </c>
      <c r="E141" s="80">
        <v>44818</v>
      </c>
      <c r="F141">
        <v>2022</v>
      </c>
      <c r="G141">
        <v>2022</v>
      </c>
      <c r="H141" s="1" t="s">
        <v>1600</v>
      </c>
      <c r="I141" s="1" t="s">
        <v>10</v>
      </c>
    </row>
    <row r="142" spans="1:9">
      <c r="A142" s="80">
        <v>45323</v>
      </c>
      <c r="B142">
        <v>4127259</v>
      </c>
      <c r="C142" s="1" t="s">
        <v>367</v>
      </c>
      <c r="D142" s="1" t="s">
        <v>366</v>
      </c>
      <c r="E142" s="80">
        <v>44715</v>
      </c>
      <c r="F142">
        <v>2020</v>
      </c>
      <c r="G142">
        <v>2022</v>
      </c>
      <c r="H142" s="1" t="s">
        <v>1602</v>
      </c>
      <c r="I142" s="1" t="s">
        <v>4</v>
      </c>
    </row>
    <row r="143" spans="1:9">
      <c r="A143" s="80">
        <v>45323</v>
      </c>
      <c r="B143">
        <v>4587398</v>
      </c>
      <c r="C143" s="1" t="s">
        <v>449</v>
      </c>
      <c r="D143" s="1" t="s">
        <v>448</v>
      </c>
      <c r="E143" s="80">
        <v>44930</v>
      </c>
      <c r="F143">
        <v>2021</v>
      </c>
      <c r="G143">
        <v>2022</v>
      </c>
      <c r="H143" s="1" t="s">
        <v>1602</v>
      </c>
      <c r="I143" s="1" t="s">
        <v>4</v>
      </c>
    </row>
    <row r="144" spans="1:9">
      <c r="A144" s="80">
        <v>45323</v>
      </c>
      <c r="B144">
        <v>4575491</v>
      </c>
      <c r="C144" s="1" t="s">
        <v>451</v>
      </c>
      <c r="D144" s="1" t="s">
        <v>450</v>
      </c>
      <c r="E144" s="80">
        <v>45076</v>
      </c>
      <c r="F144">
        <v>2022</v>
      </c>
      <c r="G144">
        <v>2023</v>
      </c>
      <c r="H144" s="1" t="s">
        <v>1600</v>
      </c>
      <c r="I144" s="1" t="s">
        <v>10</v>
      </c>
    </row>
    <row r="145" spans="1:9">
      <c r="A145" s="80">
        <v>45323</v>
      </c>
      <c r="B145">
        <v>4577616</v>
      </c>
      <c r="C145" s="1" t="s">
        <v>461</v>
      </c>
      <c r="D145" s="1" t="s">
        <v>460</v>
      </c>
      <c r="E145" s="80">
        <v>44918</v>
      </c>
      <c r="F145">
        <v>2021</v>
      </c>
      <c r="G145">
        <v>2022</v>
      </c>
      <c r="H145" s="1" t="s">
        <v>1600</v>
      </c>
      <c r="I145" s="1" t="s">
        <v>10</v>
      </c>
    </row>
    <row r="146" spans="1:9">
      <c r="A146" s="80">
        <v>45323</v>
      </c>
      <c r="B146">
        <v>4436675</v>
      </c>
      <c r="C146" s="1" t="s">
        <v>455</v>
      </c>
      <c r="D146" s="1" t="s">
        <v>454</v>
      </c>
      <c r="E146" s="80">
        <v>44628</v>
      </c>
      <c r="F146">
        <v>2021</v>
      </c>
      <c r="G146">
        <v>2021</v>
      </c>
      <c r="H146" s="1" t="s">
        <v>1600</v>
      </c>
      <c r="I146" s="1" t="s">
        <v>10</v>
      </c>
    </row>
    <row r="147" spans="1:9">
      <c r="A147" s="80">
        <v>45323</v>
      </c>
      <c r="B147">
        <v>4684060</v>
      </c>
      <c r="C147" s="1" t="s">
        <v>1706</v>
      </c>
      <c r="D147" s="1" t="s">
        <v>1707</v>
      </c>
      <c r="E147" s="80">
        <v>45196</v>
      </c>
      <c r="F147">
        <v>2022</v>
      </c>
      <c r="G147">
        <v>2023</v>
      </c>
      <c r="H147" s="1" t="s">
        <v>1600</v>
      </c>
      <c r="I147" s="1" t="s">
        <v>10</v>
      </c>
    </row>
    <row r="148" spans="1:9">
      <c r="A148" s="80">
        <v>45323</v>
      </c>
      <c r="B148">
        <v>4355800</v>
      </c>
      <c r="C148" s="1" t="s">
        <v>453</v>
      </c>
      <c r="D148" s="1" t="s">
        <v>452</v>
      </c>
      <c r="E148" s="80">
        <v>44959</v>
      </c>
      <c r="F148">
        <v>2021</v>
      </c>
      <c r="G148">
        <v>2022</v>
      </c>
      <c r="H148" s="1" t="s">
        <v>1606</v>
      </c>
      <c r="I148" s="1" t="s">
        <v>15</v>
      </c>
    </row>
    <row r="149" spans="1:9">
      <c r="A149" s="80">
        <v>45323</v>
      </c>
      <c r="B149">
        <v>4851597</v>
      </c>
      <c r="C149" s="1" t="s">
        <v>457</v>
      </c>
      <c r="D149" s="1" t="s">
        <v>456</v>
      </c>
      <c r="E149" s="80">
        <v>45072</v>
      </c>
      <c r="F149">
        <v>2022</v>
      </c>
      <c r="G149">
        <v>2023</v>
      </c>
      <c r="H149" s="1" t="s">
        <v>1600</v>
      </c>
      <c r="I149" s="1" t="s">
        <v>10</v>
      </c>
    </row>
    <row r="150" spans="1:9">
      <c r="A150" s="80">
        <v>45323</v>
      </c>
      <c r="B150">
        <v>4400187</v>
      </c>
      <c r="C150" s="1" t="s">
        <v>1933</v>
      </c>
      <c r="D150" s="1" t="s">
        <v>1934</v>
      </c>
      <c r="E150" s="80">
        <v>45328</v>
      </c>
      <c r="F150">
        <v>2021</v>
      </c>
      <c r="G150">
        <v>2023</v>
      </c>
      <c r="H150" s="1" t="s">
        <v>1601</v>
      </c>
      <c r="I150" s="1" t="s">
        <v>13</v>
      </c>
    </row>
    <row r="151" spans="1:9">
      <c r="A151" s="80">
        <v>45323</v>
      </c>
      <c r="B151">
        <v>4319929</v>
      </c>
      <c r="C151" s="1" t="s">
        <v>441</v>
      </c>
      <c r="D151" s="1" t="s">
        <v>440</v>
      </c>
      <c r="E151" s="80">
        <v>44664</v>
      </c>
      <c r="F151">
        <v>2021</v>
      </c>
      <c r="G151">
        <v>2021</v>
      </c>
      <c r="H151" s="1" t="s">
        <v>1600</v>
      </c>
      <c r="I151" s="1" t="s">
        <v>10</v>
      </c>
    </row>
    <row r="152" spans="1:9">
      <c r="A152" s="80">
        <v>45323</v>
      </c>
      <c r="B152">
        <v>4561978</v>
      </c>
      <c r="C152" s="1" t="s">
        <v>437</v>
      </c>
      <c r="D152" s="1" t="s">
        <v>436</v>
      </c>
      <c r="E152" s="80">
        <v>44827</v>
      </c>
      <c r="F152">
        <v>2021</v>
      </c>
      <c r="G152">
        <v>2022</v>
      </c>
      <c r="H152" s="1" t="s">
        <v>1604</v>
      </c>
      <c r="I152" s="1" t="s">
        <v>14</v>
      </c>
    </row>
    <row r="153" spans="1:9">
      <c r="A153" s="80">
        <v>45323</v>
      </c>
      <c r="B153">
        <v>4212490</v>
      </c>
      <c r="C153" s="1" t="s">
        <v>445</v>
      </c>
      <c r="D153" s="1" t="s">
        <v>444</v>
      </c>
      <c r="E153" s="80">
        <v>44567</v>
      </c>
      <c r="F153">
        <v>2020</v>
      </c>
      <c r="G153">
        <v>2021</v>
      </c>
      <c r="H153" s="1" t="s">
        <v>1600</v>
      </c>
      <c r="I153" s="1" t="s">
        <v>10</v>
      </c>
    </row>
    <row r="154" spans="1:9">
      <c r="A154" s="80">
        <v>45323</v>
      </c>
      <c r="B154">
        <v>4585256</v>
      </c>
      <c r="C154" s="1" t="s">
        <v>459</v>
      </c>
      <c r="D154" s="1" t="s">
        <v>458</v>
      </c>
      <c r="E154" s="80">
        <v>44897</v>
      </c>
      <c r="F154">
        <v>2022</v>
      </c>
      <c r="G154">
        <v>2022</v>
      </c>
      <c r="H154" s="1" t="s">
        <v>1603</v>
      </c>
      <c r="I154" s="1" t="s">
        <v>9</v>
      </c>
    </row>
    <row r="155" spans="1:9">
      <c r="A155" s="80">
        <v>45323</v>
      </c>
      <c r="B155">
        <v>4502964</v>
      </c>
      <c r="C155" s="1" t="s">
        <v>1710</v>
      </c>
      <c r="D155" s="1" t="s">
        <v>1711</v>
      </c>
      <c r="E155" s="80">
        <v>45202</v>
      </c>
      <c r="F155">
        <v>2021</v>
      </c>
      <c r="G155">
        <v>2023</v>
      </c>
      <c r="H155" s="1" t="s">
        <v>1600</v>
      </c>
      <c r="I155" s="1" t="s">
        <v>10</v>
      </c>
    </row>
    <row r="156" spans="1:9">
      <c r="A156" s="80">
        <v>45323</v>
      </c>
      <c r="B156">
        <v>4481485</v>
      </c>
      <c r="C156" s="1" t="s">
        <v>439</v>
      </c>
      <c r="D156" s="1" t="s">
        <v>438</v>
      </c>
      <c r="E156" s="80">
        <v>44788</v>
      </c>
      <c r="F156">
        <v>2021</v>
      </c>
      <c r="G156">
        <v>2022</v>
      </c>
      <c r="H156" s="1" t="s">
        <v>1600</v>
      </c>
      <c r="I156" s="1" t="s">
        <v>10</v>
      </c>
    </row>
    <row r="157" spans="1:9">
      <c r="A157" s="80">
        <v>45323</v>
      </c>
      <c r="B157">
        <v>4317061</v>
      </c>
      <c r="C157" s="1" t="s">
        <v>443</v>
      </c>
      <c r="D157" s="1" t="s">
        <v>442</v>
      </c>
      <c r="E157" s="80">
        <v>44453</v>
      </c>
      <c r="F157">
        <v>2020</v>
      </c>
      <c r="G157">
        <v>2021</v>
      </c>
      <c r="H157" s="1" t="s">
        <v>1603</v>
      </c>
      <c r="I157" s="1" t="s">
        <v>9</v>
      </c>
    </row>
    <row r="158" spans="1:9">
      <c r="A158" s="80">
        <v>45323</v>
      </c>
      <c r="B158">
        <v>4664599</v>
      </c>
      <c r="C158" s="1" t="s">
        <v>435</v>
      </c>
      <c r="D158" s="1" t="s">
        <v>434</v>
      </c>
      <c r="E158" s="80">
        <v>45124</v>
      </c>
      <c r="F158">
        <v>2022</v>
      </c>
      <c r="G158">
        <v>2023</v>
      </c>
      <c r="H158" s="1" t="s">
        <v>1600</v>
      </c>
      <c r="I158" s="1" t="s">
        <v>10</v>
      </c>
    </row>
    <row r="159" spans="1:9">
      <c r="A159" s="80">
        <v>45323</v>
      </c>
      <c r="B159">
        <v>4932782</v>
      </c>
      <c r="C159" s="1" t="s">
        <v>1935</v>
      </c>
      <c r="D159" s="1" t="s">
        <v>1936</v>
      </c>
      <c r="E159" s="80">
        <v>45330</v>
      </c>
      <c r="F159">
        <v>2023</v>
      </c>
      <c r="G159">
        <v>2023</v>
      </c>
      <c r="H159" s="1" t="s">
        <v>1600</v>
      </c>
      <c r="I159" s="1" t="s">
        <v>10</v>
      </c>
    </row>
    <row r="160" spans="1:9">
      <c r="A160" s="80">
        <v>45323</v>
      </c>
      <c r="B160">
        <v>4740887</v>
      </c>
      <c r="C160" s="1" t="s">
        <v>1937</v>
      </c>
      <c r="D160" s="1" t="s">
        <v>1938</v>
      </c>
      <c r="E160" s="80">
        <v>45330</v>
      </c>
      <c r="F160">
        <v>2022</v>
      </c>
      <c r="G160">
        <v>2023</v>
      </c>
      <c r="H160" s="1" t="s">
        <v>1600</v>
      </c>
      <c r="I160" s="1" t="s">
        <v>10</v>
      </c>
    </row>
    <row r="161" spans="1:9">
      <c r="A161" s="80">
        <v>45323</v>
      </c>
      <c r="B161">
        <v>4052933</v>
      </c>
      <c r="C161" s="1" t="s">
        <v>447</v>
      </c>
      <c r="D161" s="1" t="s">
        <v>446</v>
      </c>
      <c r="E161" s="80">
        <v>45077</v>
      </c>
      <c r="F161">
        <v>2020</v>
      </c>
      <c r="G161">
        <v>2023</v>
      </c>
      <c r="H161" s="1" t="s">
        <v>1601</v>
      </c>
      <c r="I161" s="1" t="s">
        <v>13</v>
      </c>
    </row>
    <row r="162" spans="1:9">
      <c r="A162" s="80">
        <v>45323</v>
      </c>
      <c r="B162">
        <v>4974226</v>
      </c>
      <c r="C162" s="1" t="s">
        <v>1708</v>
      </c>
      <c r="D162" s="1" t="s">
        <v>1709</v>
      </c>
      <c r="E162" s="80">
        <v>45212</v>
      </c>
      <c r="F162">
        <v>2023</v>
      </c>
      <c r="G162">
        <v>2023</v>
      </c>
      <c r="H162" s="1" t="s">
        <v>1603</v>
      </c>
      <c r="I162" s="1" t="s">
        <v>9</v>
      </c>
    </row>
    <row r="163" spans="1:9">
      <c r="A163" s="80">
        <v>45323</v>
      </c>
      <c r="B163">
        <v>4711407</v>
      </c>
      <c r="C163" s="1" t="s">
        <v>977</v>
      </c>
      <c r="D163" s="1" t="s">
        <v>976</v>
      </c>
      <c r="E163" s="80">
        <v>45092</v>
      </c>
      <c r="F163">
        <v>2022</v>
      </c>
      <c r="G163">
        <v>2023</v>
      </c>
      <c r="H163" s="1" t="s">
        <v>1600</v>
      </c>
      <c r="I163" s="1" t="s">
        <v>10</v>
      </c>
    </row>
    <row r="164" spans="1:9">
      <c r="A164" s="80">
        <v>45323</v>
      </c>
      <c r="B164">
        <v>3477671</v>
      </c>
      <c r="C164" s="1" t="s">
        <v>999</v>
      </c>
      <c r="D164" s="1" t="s">
        <v>998</v>
      </c>
      <c r="E164" s="80">
        <v>43482</v>
      </c>
      <c r="F164">
        <v>2018</v>
      </c>
      <c r="G164">
        <v>2018</v>
      </c>
      <c r="H164" s="1" t="s">
        <v>1600</v>
      </c>
      <c r="I164" s="1" t="s">
        <v>10</v>
      </c>
    </row>
    <row r="165" spans="1:9">
      <c r="A165" s="80">
        <v>45323</v>
      </c>
      <c r="B165">
        <v>4272140</v>
      </c>
      <c r="C165" s="1" t="s">
        <v>1019</v>
      </c>
      <c r="D165" s="1" t="s">
        <v>1018</v>
      </c>
      <c r="E165" s="80">
        <v>44529</v>
      </c>
      <c r="F165">
        <v>2020</v>
      </c>
      <c r="G165">
        <v>2021</v>
      </c>
      <c r="H165" s="1" t="s">
        <v>1600</v>
      </c>
      <c r="I165" s="1" t="s">
        <v>10</v>
      </c>
    </row>
    <row r="166" spans="1:9">
      <c r="A166" s="80">
        <v>45323</v>
      </c>
      <c r="B166">
        <v>4726621</v>
      </c>
      <c r="C166" s="1" t="s">
        <v>1007</v>
      </c>
      <c r="D166" s="1" t="s">
        <v>1006</v>
      </c>
      <c r="E166" s="80">
        <v>44868</v>
      </c>
      <c r="F166">
        <v>2022</v>
      </c>
      <c r="G166">
        <v>2022</v>
      </c>
      <c r="H166" s="1" t="s">
        <v>1607</v>
      </c>
      <c r="I166" s="1" t="s">
        <v>12</v>
      </c>
    </row>
    <row r="167" spans="1:9">
      <c r="A167" s="80">
        <v>45323</v>
      </c>
      <c r="B167">
        <v>4755500</v>
      </c>
      <c r="C167" s="1" t="s">
        <v>1668</v>
      </c>
      <c r="D167" s="1" t="s">
        <v>1669</v>
      </c>
      <c r="E167" s="80">
        <v>45183</v>
      </c>
      <c r="F167">
        <v>2022</v>
      </c>
      <c r="G167">
        <v>2023</v>
      </c>
      <c r="H167" s="1" t="s">
        <v>1600</v>
      </c>
      <c r="I167" s="1" t="s">
        <v>10</v>
      </c>
    </row>
    <row r="168" spans="1:9">
      <c r="A168" s="80">
        <v>45323</v>
      </c>
      <c r="B168">
        <v>5025129</v>
      </c>
      <c r="C168" s="1" t="s">
        <v>1939</v>
      </c>
      <c r="D168" s="1" t="s">
        <v>1940</v>
      </c>
      <c r="E168" s="80">
        <v>45307</v>
      </c>
      <c r="F168">
        <v>2023</v>
      </c>
      <c r="G168">
        <v>2023</v>
      </c>
      <c r="H168" s="1" t="s">
        <v>1609</v>
      </c>
      <c r="I168" s="1" t="s">
        <v>18</v>
      </c>
    </row>
    <row r="169" spans="1:9">
      <c r="A169" s="80">
        <v>45323</v>
      </c>
      <c r="B169">
        <v>4915815</v>
      </c>
      <c r="C169" s="1" t="s">
        <v>1840</v>
      </c>
      <c r="D169" s="1" t="s">
        <v>1941</v>
      </c>
      <c r="E169" s="80">
        <v>45261</v>
      </c>
      <c r="F169">
        <v>2023</v>
      </c>
      <c r="G169">
        <v>2023</v>
      </c>
      <c r="H169" s="1" t="s">
        <v>1600</v>
      </c>
      <c r="I169" s="1" t="s">
        <v>10</v>
      </c>
    </row>
    <row r="170" spans="1:9">
      <c r="A170" s="80">
        <v>45323</v>
      </c>
      <c r="B170">
        <v>4403692</v>
      </c>
      <c r="C170" s="1" t="s">
        <v>1011</v>
      </c>
      <c r="D170" s="1" t="s">
        <v>1010</v>
      </c>
      <c r="E170" s="80">
        <v>44722</v>
      </c>
      <c r="F170">
        <v>2021</v>
      </c>
      <c r="G170">
        <v>2022</v>
      </c>
      <c r="H170" s="1" t="s">
        <v>1604</v>
      </c>
      <c r="I170" s="1" t="s">
        <v>14</v>
      </c>
    </row>
    <row r="171" spans="1:9">
      <c r="A171" s="80">
        <v>45323</v>
      </c>
      <c r="B171">
        <v>4617765</v>
      </c>
      <c r="C171" s="1" t="s">
        <v>989</v>
      </c>
      <c r="D171" s="1" t="s">
        <v>988</v>
      </c>
      <c r="E171" s="80">
        <v>45085</v>
      </c>
      <c r="F171">
        <v>2022</v>
      </c>
      <c r="G171">
        <v>2023</v>
      </c>
      <c r="H171" s="1" t="s">
        <v>1603</v>
      </c>
      <c r="I171" s="1" t="s">
        <v>9</v>
      </c>
    </row>
    <row r="172" spans="1:9">
      <c r="A172" s="80">
        <v>45323</v>
      </c>
      <c r="B172">
        <v>4795940</v>
      </c>
      <c r="C172" s="1" t="s">
        <v>983</v>
      </c>
      <c r="D172" s="1" t="s">
        <v>982</v>
      </c>
      <c r="E172" s="80">
        <v>44957</v>
      </c>
      <c r="F172">
        <v>2022</v>
      </c>
      <c r="G172">
        <v>2022</v>
      </c>
      <c r="H172" s="1" t="s">
        <v>1602</v>
      </c>
      <c r="I172" s="1" t="s">
        <v>4</v>
      </c>
    </row>
    <row r="173" spans="1:9">
      <c r="A173" s="80">
        <v>45323</v>
      </c>
      <c r="B173">
        <v>4265785</v>
      </c>
      <c r="C173" s="1" t="s">
        <v>993</v>
      </c>
      <c r="D173" s="1" t="s">
        <v>992</v>
      </c>
      <c r="E173" s="80">
        <v>44508</v>
      </c>
      <c r="F173">
        <v>2020</v>
      </c>
      <c r="G173">
        <v>2021</v>
      </c>
      <c r="H173" s="1" t="s">
        <v>1600</v>
      </c>
      <c r="I173" s="1" t="s">
        <v>10</v>
      </c>
    </row>
    <row r="174" spans="1:9">
      <c r="A174" s="80">
        <v>45323</v>
      </c>
      <c r="B174">
        <v>4830097</v>
      </c>
      <c r="C174" s="1" t="s">
        <v>1003</v>
      </c>
      <c r="D174" s="1" t="s">
        <v>1002</v>
      </c>
      <c r="E174" s="80">
        <v>45142</v>
      </c>
      <c r="F174">
        <v>2022</v>
      </c>
      <c r="G174">
        <v>2023</v>
      </c>
      <c r="H174" s="1" t="s">
        <v>1602</v>
      </c>
      <c r="I174" s="1" t="s">
        <v>4</v>
      </c>
    </row>
    <row r="175" spans="1:9">
      <c r="A175" s="80">
        <v>45323</v>
      </c>
      <c r="B175">
        <v>4377598</v>
      </c>
      <c r="C175" s="1" t="s">
        <v>1015</v>
      </c>
      <c r="D175" s="1" t="s">
        <v>1014</v>
      </c>
      <c r="E175" s="80">
        <v>44431</v>
      </c>
      <c r="F175">
        <v>2021</v>
      </c>
      <c r="G175">
        <v>2021</v>
      </c>
      <c r="H175" s="1" t="s">
        <v>1601</v>
      </c>
      <c r="I175" s="1" t="s">
        <v>13</v>
      </c>
    </row>
    <row r="176" spans="1:9">
      <c r="A176" s="80">
        <v>45323</v>
      </c>
      <c r="B176">
        <v>4628221</v>
      </c>
      <c r="C176" s="1" t="s">
        <v>1029</v>
      </c>
      <c r="D176" s="1" t="s">
        <v>1028</v>
      </c>
      <c r="E176" s="80">
        <v>44939</v>
      </c>
      <c r="F176">
        <v>2022</v>
      </c>
      <c r="G176">
        <v>2022</v>
      </c>
      <c r="H176" s="1" t="s">
        <v>1600</v>
      </c>
      <c r="I176" s="1" t="s">
        <v>10</v>
      </c>
    </row>
    <row r="177" spans="1:9">
      <c r="A177" s="80">
        <v>45323</v>
      </c>
      <c r="B177">
        <v>4598654</v>
      </c>
      <c r="C177" s="1" t="s">
        <v>1031</v>
      </c>
      <c r="D177" s="1" t="s">
        <v>1030</v>
      </c>
      <c r="E177" s="80">
        <v>44848</v>
      </c>
      <c r="F177">
        <v>2022</v>
      </c>
      <c r="G177">
        <v>2022</v>
      </c>
      <c r="H177" s="1" t="s">
        <v>1600</v>
      </c>
      <c r="I177" s="1" t="s">
        <v>10</v>
      </c>
    </row>
    <row r="178" spans="1:9">
      <c r="A178" s="80">
        <v>45323</v>
      </c>
      <c r="B178">
        <v>4134942</v>
      </c>
      <c r="C178" s="1" t="s">
        <v>1025</v>
      </c>
      <c r="D178" s="1" t="s">
        <v>1024</v>
      </c>
      <c r="E178" s="80">
        <v>44095</v>
      </c>
      <c r="F178">
        <v>2020</v>
      </c>
      <c r="G178">
        <v>2020</v>
      </c>
      <c r="H178" s="1" t="s">
        <v>1600</v>
      </c>
      <c r="I178" s="1" t="s">
        <v>10</v>
      </c>
    </row>
    <row r="179" spans="1:9">
      <c r="A179" s="80">
        <v>45323</v>
      </c>
      <c r="B179">
        <v>4500466</v>
      </c>
      <c r="C179" s="1" t="s">
        <v>971</v>
      </c>
      <c r="D179" s="1" t="s">
        <v>970</v>
      </c>
      <c r="E179" s="80">
        <v>45075</v>
      </c>
      <c r="F179">
        <v>2021</v>
      </c>
      <c r="G179">
        <v>2023</v>
      </c>
      <c r="H179" s="1" t="s">
        <v>1600</v>
      </c>
      <c r="I179" s="1" t="s">
        <v>10</v>
      </c>
    </row>
    <row r="180" spans="1:9">
      <c r="A180" s="80">
        <v>45323</v>
      </c>
      <c r="B180">
        <v>4307135</v>
      </c>
      <c r="C180" s="1" t="s">
        <v>1017</v>
      </c>
      <c r="D180" s="1" t="s">
        <v>1016</v>
      </c>
      <c r="E180" s="80">
        <v>45167</v>
      </c>
      <c r="F180">
        <v>2020</v>
      </c>
      <c r="G180">
        <v>2023</v>
      </c>
      <c r="H180" s="1" t="s">
        <v>1604</v>
      </c>
      <c r="I180" s="1" t="s">
        <v>14</v>
      </c>
    </row>
    <row r="181" spans="1:9">
      <c r="A181" s="80">
        <v>45323</v>
      </c>
      <c r="B181">
        <v>4742799</v>
      </c>
      <c r="C181" s="1" t="s">
        <v>1005</v>
      </c>
      <c r="D181" s="1" t="s">
        <v>1004</v>
      </c>
      <c r="E181" s="80">
        <v>45028</v>
      </c>
      <c r="F181">
        <v>2022</v>
      </c>
      <c r="G181">
        <v>2022</v>
      </c>
      <c r="H181" s="1" t="s">
        <v>1600</v>
      </c>
      <c r="I181" s="1" t="s">
        <v>10</v>
      </c>
    </row>
    <row r="182" spans="1:9">
      <c r="A182" s="80">
        <v>45323</v>
      </c>
      <c r="B182">
        <v>4579320</v>
      </c>
      <c r="C182" s="1" t="s">
        <v>1039</v>
      </c>
      <c r="D182" s="1" t="s">
        <v>1038</v>
      </c>
      <c r="E182" s="80">
        <v>44883</v>
      </c>
      <c r="F182">
        <v>2021</v>
      </c>
      <c r="G182">
        <v>2022</v>
      </c>
      <c r="H182" s="1" t="s">
        <v>1600</v>
      </c>
      <c r="I182" s="1" t="s">
        <v>10</v>
      </c>
    </row>
    <row r="183" spans="1:9">
      <c r="A183" s="80">
        <v>45323</v>
      </c>
      <c r="B183">
        <v>4952473</v>
      </c>
      <c r="C183" s="1" t="s">
        <v>1670</v>
      </c>
      <c r="D183" s="1" t="s">
        <v>1671</v>
      </c>
      <c r="E183" s="80">
        <v>45197</v>
      </c>
      <c r="F183">
        <v>2023</v>
      </c>
      <c r="G183">
        <v>2023</v>
      </c>
      <c r="H183" s="1" t="s">
        <v>1600</v>
      </c>
      <c r="I183" s="1" t="s">
        <v>10</v>
      </c>
    </row>
    <row r="184" spans="1:9">
      <c r="A184" s="80">
        <v>45323</v>
      </c>
      <c r="B184">
        <v>4139364</v>
      </c>
      <c r="C184" s="1" t="s">
        <v>997</v>
      </c>
      <c r="D184" s="1" t="s">
        <v>996</v>
      </c>
      <c r="E184" s="80">
        <v>44333</v>
      </c>
      <c r="F184">
        <v>2020</v>
      </c>
      <c r="G184">
        <v>2021</v>
      </c>
      <c r="H184" s="1" t="s">
        <v>1601</v>
      </c>
      <c r="I184" s="1" t="s">
        <v>13</v>
      </c>
    </row>
    <row r="185" spans="1:9">
      <c r="A185" s="80">
        <v>45323</v>
      </c>
      <c r="B185">
        <v>4974495</v>
      </c>
      <c r="C185" s="1" t="s">
        <v>1001</v>
      </c>
      <c r="D185" s="1" t="s">
        <v>1000</v>
      </c>
      <c r="E185" s="80">
        <v>45162</v>
      </c>
      <c r="F185">
        <v>2023</v>
      </c>
      <c r="G185">
        <v>2023</v>
      </c>
      <c r="H185" s="1" t="s">
        <v>1602</v>
      </c>
      <c r="I185" s="1" t="s">
        <v>4</v>
      </c>
    </row>
    <row r="186" spans="1:9">
      <c r="A186" s="80">
        <v>45323</v>
      </c>
      <c r="B186">
        <v>4333511</v>
      </c>
      <c r="C186" s="1" t="s">
        <v>1013</v>
      </c>
      <c r="D186" s="1" t="s">
        <v>1012</v>
      </c>
      <c r="E186" s="80">
        <v>45168</v>
      </c>
      <c r="F186">
        <v>2021</v>
      </c>
      <c r="G186">
        <v>2023</v>
      </c>
      <c r="H186" s="1" t="s">
        <v>1606</v>
      </c>
      <c r="I186" s="1" t="s">
        <v>15</v>
      </c>
    </row>
    <row r="187" spans="1:9">
      <c r="A187" s="80">
        <v>45323</v>
      </c>
      <c r="B187">
        <v>4451364</v>
      </c>
      <c r="C187" s="1" t="s">
        <v>1009</v>
      </c>
      <c r="D187" s="1" t="s">
        <v>1008</v>
      </c>
      <c r="E187" s="80">
        <v>44890</v>
      </c>
      <c r="F187">
        <v>2021</v>
      </c>
      <c r="G187">
        <v>2022</v>
      </c>
      <c r="H187" s="1" t="s">
        <v>1600</v>
      </c>
      <c r="I187" s="1" t="s">
        <v>10</v>
      </c>
    </row>
    <row r="188" spans="1:9">
      <c r="A188" s="80">
        <v>45323</v>
      </c>
      <c r="B188">
        <v>4450087</v>
      </c>
      <c r="C188" s="1" t="s">
        <v>973</v>
      </c>
      <c r="D188" s="1" t="s">
        <v>972</v>
      </c>
      <c r="E188" s="80">
        <v>44840</v>
      </c>
      <c r="F188">
        <v>2021</v>
      </c>
      <c r="G188">
        <v>2022</v>
      </c>
      <c r="H188" s="1" t="s">
        <v>1601</v>
      </c>
      <c r="I188" s="1" t="s">
        <v>13</v>
      </c>
    </row>
    <row r="189" spans="1:9">
      <c r="A189" s="80">
        <v>45323</v>
      </c>
      <c r="B189">
        <v>5019035</v>
      </c>
      <c r="C189" s="1" t="s">
        <v>1874</v>
      </c>
      <c r="D189" s="1" t="s">
        <v>1942</v>
      </c>
      <c r="E189" s="80">
        <v>45274</v>
      </c>
      <c r="F189">
        <v>2023</v>
      </c>
      <c r="G189">
        <v>2023</v>
      </c>
      <c r="H189" s="1" t="s">
        <v>1600</v>
      </c>
      <c r="I189" s="1" t="s">
        <v>10</v>
      </c>
    </row>
    <row r="190" spans="1:9">
      <c r="A190" s="80">
        <v>45323</v>
      </c>
      <c r="B190">
        <v>4757741</v>
      </c>
      <c r="C190" s="1" t="s">
        <v>1037</v>
      </c>
      <c r="D190" s="1" t="s">
        <v>1036</v>
      </c>
      <c r="E190" s="80">
        <v>45030</v>
      </c>
      <c r="F190">
        <v>2022</v>
      </c>
      <c r="G190">
        <v>2022</v>
      </c>
      <c r="H190" s="1" t="s">
        <v>1600</v>
      </c>
      <c r="I190" s="1" t="s">
        <v>10</v>
      </c>
    </row>
    <row r="191" spans="1:9">
      <c r="A191" s="80">
        <v>45323</v>
      </c>
      <c r="B191">
        <v>4233619</v>
      </c>
      <c r="C191" s="1" t="s">
        <v>1021</v>
      </c>
      <c r="D191" s="1" t="s">
        <v>1020</v>
      </c>
      <c r="E191" s="80">
        <v>44333</v>
      </c>
      <c r="F191">
        <v>2020</v>
      </c>
      <c r="G191">
        <v>2021</v>
      </c>
      <c r="H191" s="1" t="s">
        <v>1600</v>
      </c>
      <c r="I191" s="1" t="s">
        <v>10</v>
      </c>
    </row>
    <row r="192" spans="1:9">
      <c r="A192" s="80">
        <v>45323</v>
      </c>
      <c r="B192">
        <v>4637553</v>
      </c>
      <c r="C192" s="1" t="s">
        <v>987</v>
      </c>
      <c r="D192" s="1" t="s">
        <v>986</v>
      </c>
      <c r="E192" s="80">
        <v>44818</v>
      </c>
      <c r="F192">
        <v>2022</v>
      </c>
      <c r="G192">
        <v>2022</v>
      </c>
      <c r="H192" s="1" t="s">
        <v>1600</v>
      </c>
      <c r="I192" s="1" t="s">
        <v>10</v>
      </c>
    </row>
    <row r="193" spans="1:9">
      <c r="A193" s="80">
        <v>45323</v>
      </c>
      <c r="B193">
        <v>4879331</v>
      </c>
      <c r="C193" s="1" t="s">
        <v>1943</v>
      </c>
      <c r="D193" s="1" t="s">
        <v>1944</v>
      </c>
      <c r="E193" s="80">
        <v>45329</v>
      </c>
      <c r="F193">
        <v>2022</v>
      </c>
      <c r="G193">
        <v>2023</v>
      </c>
      <c r="H193" s="1" t="s">
        <v>1600</v>
      </c>
      <c r="I193" s="1" t="s">
        <v>10</v>
      </c>
    </row>
    <row r="194" spans="1:9">
      <c r="A194" s="80">
        <v>45323</v>
      </c>
      <c r="B194">
        <v>4746698</v>
      </c>
      <c r="C194" s="1" t="s">
        <v>1945</v>
      </c>
      <c r="D194" s="1" t="s">
        <v>1946</v>
      </c>
      <c r="E194" s="80">
        <v>45310</v>
      </c>
      <c r="F194">
        <v>2022</v>
      </c>
      <c r="G194">
        <v>2023</v>
      </c>
      <c r="H194" s="1" t="s">
        <v>1600</v>
      </c>
      <c r="I194" s="1" t="s">
        <v>10</v>
      </c>
    </row>
    <row r="195" spans="1:9">
      <c r="A195" s="80">
        <v>45323</v>
      </c>
      <c r="B195">
        <v>4511791</v>
      </c>
      <c r="C195" s="1" t="s">
        <v>1672</v>
      </c>
      <c r="D195" s="1" t="s">
        <v>1673</v>
      </c>
      <c r="E195" s="80">
        <v>45202</v>
      </c>
      <c r="F195">
        <v>2021</v>
      </c>
      <c r="G195">
        <v>2023</v>
      </c>
      <c r="H195" s="1" t="s">
        <v>1603</v>
      </c>
      <c r="I195" s="1" t="s">
        <v>9</v>
      </c>
    </row>
    <row r="196" spans="1:9">
      <c r="A196" s="80">
        <v>45323</v>
      </c>
      <c r="B196">
        <v>4715648</v>
      </c>
      <c r="C196" s="1" t="s">
        <v>1947</v>
      </c>
      <c r="D196" s="1" t="s">
        <v>1948</v>
      </c>
      <c r="E196" s="80">
        <v>45328</v>
      </c>
      <c r="F196">
        <v>2022</v>
      </c>
      <c r="G196">
        <v>2023</v>
      </c>
      <c r="H196" s="1" t="s">
        <v>1600</v>
      </c>
      <c r="I196" s="1" t="s">
        <v>10</v>
      </c>
    </row>
    <row r="197" spans="1:9">
      <c r="A197" s="80">
        <v>45323</v>
      </c>
      <c r="B197">
        <v>4810584</v>
      </c>
      <c r="C197" s="1" t="s">
        <v>943</v>
      </c>
      <c r="D197" s="1" t="s">
        <v>942</v>
      </c>
      <c r="E197" s="80">
        <v>44963</v>
      </c>
      <c r="F197">
        <v>2022</v>
      </c>
      <c r="G197">
        <v>2022</v>
      </c>
      <c r="H197" s="1" t="s">
        <v>1600</v>
      </c>
      <c r="I197" s="1" t="s">
        <v>10</v>
      </c>
    </row>
    <row r="198" spans="1:9">
      <c r="A198" s="80">
        <v>45323</v>
      </c>
      <c r="B198">
        <v>4311398</v>
      </c>
      <c r="C198" s="1" t="s">
        <v>937</v>
      </c>
      <c r="D198" s="1" t="s">
        <v>936</v>
      </c>
      <c r="E198" s="80">
        <v>45135</v>
      </c>
      <c r="F198">
        <v>2020</v>
      </c>
      <c r="G198">
        <v>2023</v>
      </c>
      <c r="H198" s="1" t="s">
        <v>1600</v>
      </c>
      <c r="I198" s="1" t="s">
        <v>10</v>
      </c>
    </row>
    <row r="199" spans="1:9">
      <c r="A199" s="80">
        <v>45323</v>
      </c>
      <c r="B199">
        <v>4382209</v>
      </c>
      <c r="C199" s="1" t="s">
        <v>941</v>
      </c>
      <c r="D199" s="1" t="s">
        <v>940</v>
      </c>
      <c r="E199" s="80">
        <v>44624</v>
      </c>
      <c r="F199">
        <v>2021</v>
      </c>
      <c r="G199">
        <v>2021</v>
      </c>
      <c r="H199" s="1" t="s">
        <v>1602</v>
      </c>
      <c r="I199" s="1" t="s">
        <v>4</v>
      </c>
    </row>
    <row r="200" spans="1:9">
      <c r="A200" s="80">
        <v>45323</v>
      </c>
      <c r="B200">
        <v>4600230</v>
      </c>
      <c r="C200" s="1" t="s">
        <v>965</v>
      </c>
      <c r="D200" s="1" t="s">
        <v>964</v>
      </c>
      <c r="E200" s="80">
        <v>44848</v>
      </c>
      <c r="F200">
        <v>2022</v>
      </c>
      <c r="G200">
        <v>2022</v>
      </c>
      <c r="H200" s="1" t="s">
        <v>1600</v>
      </c>
      <c r="I200" s="1" t="s">
        <v>10</v>
      </c>
    </row>
    <row r="201" spans="1:9">
      <c r="A201" s="80">
        <v>45323</v>
      </c>
      <c r="B201">
        <v>5142743</v>
      </c>
      <c r="C201" s="1" t="s">
        <v>1949</v>
      </c>
      <c r="D201" s="1" t="s">
        <v>1950</v>
      </c>
      <c r="E201" s="80">
        <v>45316</v>
      </c>
      <c r="F201">
        <v>2023</v>
      </c>
      <c r="G201">
        <v>2023</v>
      </c>
      <c r="H201" s="1" t="s">
        <v>1600</v>
      </c>
      <c r="I201" s="1" t="s">
        <v>10</v>
      </c>
    </row>
    <row r="202" spans="1:9">
      <c r="A202" s="80">
        <v>45323</v>
      </c>
      <c r="B202">
        <v>4286686</v>
      </c>
      <c r="C202" s="1" t="s">
        <v>953</v>
      </c>
      <c r="D202" s="1" t="s">
        <v>952</v>
      </c>
      <c r="E202" s="80">
        <v>44959</v>
      </c>
      <c r="F202">
        <v>2020</v>
      </c>
      <c r="G202">
        <v>2022</v>
      </c>
      <c r="H202" s="1" t="s">
        <v>1610</v>
      </c>
      <c r="I202" s="1" t="s">
        <v>2</v>
      </c>
    </row>
    <row r="203" spans="1:9">
      <c r="A203" s="80">
        <v>45323</v>
      </c>
      <c r="B203">
        <v>4661377</v>
      </c>
      <c r="C203" s="1" t="s">
        <v>957</v>
      </c>
      <c r="D203" s="1" t="s">
        <v>956</v>
      </c>
      <c r="E203" s="80">
        <v>45069</v>
      </c>
      <c r="F203">
        <v>2022</v>
      </c>
      <c r="G203">
        <v>2023</v>
      </c>
      <c r="H203" s="1" t="s">
        <v>1600</v>
      </c>
      <c r="I203" s="1" t="s">
        <v>10</v>
      </c>
    </row>
    <row r="204" spans="1:9">
      <c r="A204" s="80">
        <v>45323</v>
      </c>
      <c r="B204">
        <v>4627574</v>
      </c>
      <c r="C204" s="1" t="s">
        <v>959</v>
      </c>
      <c r="D204" s="1" t="s">
        <v>958</v>
      </c>
      <c r="E204" s="80">
        <v>45120</v>
      </c>
      <c r="F204">
        <v>2022</v>
      </c>
      <c r="G204">
        <v>2023</v>
      </c>
      <c r="H204" s="1" t="s">
        <v>1604</v>
      </c>
      <c r="I204" s="1" t="s">
        <v>14</v>
      </c>
    </row>
    <row r="205" spans="1:9">
      <c r="A205" s="80">
        <v>45323</v>
      </c>
      <c r="B205">
        <v>4550026</v>
      </c>
      <c r="C205" s="1" t="s">
        <v>933</v>
      </c>
      <c r="D205" s="1" t="s">
        <v>932</v>
      </c>
      <c r="E205" s="80">
        <v>44754</v>
      </c>
      <c r="F205">
        <v>2021</v>
      </c>
      <c r="G205">
        <v>2022</v>
      </c>
      <c r="H205" s="1" t="s">
        <v>1600</v>
      </c>
      <c r="I205" s="1" t="s">
        <v>10</v>
      </c>
    </row>
    <row r="206" spans="1:9">
      <c r="A206" s="80">
        <v>45323</v>
      </c>
      <c r="B206">
        <v>4518513</v>
      </c>
      <c r="C206" s="1" t="s">
        <v>1951</v>
      </c>
      <c r="D206" s="1" t="s">
        <v>1952</v>
      </c>
      <c r="E206" s="80">
        <v>45300</v>
      </c>
      <c r="F206">
        <v>2021</v>
      </c>
      <c r="G206">
        <v>2023</v>
      </c>
      <c r="H206" s="1" t="s">
        <v>1603</v>
      </c>
      <c r="I206" s="1" t="s">
        <v>9</v>
      </c>
    </row>
    <row r="207" spans="1:9">
      <c r="A207" s="80">
        <v>45323</v>
      </c>
      <c r="B207">
        <v>4802262</v>
      </c>
      <c r="C207" s="1" t="s">
        <v>1674</v>
      </c>
      <c r="D207" s="1" t="s">
        <v>1675</v>
      </c>
      <c r="E207" s="80">
        <v>45204</v>
      </c>
      <c r="F207">
        <v>2022</v>
      </c>
      <c r="G207">
        <v>2023</v>
      </c>
      <c r="H207" s="1" t="s">
        <v>1606</v>
      </c>
      <c r="I207" s="1" t="s">
        <v>15</v>
      </c>
    </row>
    <row r="208" spans="1:9">
      <c r="A208" s="80">
        <v>45323</v>
      </c>
      <c r="B208">
        <v>4485367</v>
      </c>
      <c r="C208" s="1" t="s">
        <v>925</v>
      </c>
      <c r="D208" s="1" t="s">
        <v>924</v>
      </c>
      <c r="E208" s="80">
        <v>44841</v>
      </c>
      <c r="F208">
        <v>2021</v>
      </c>
      <c r="G208">
        <v>2022</v>
      </c>
      <c r="H208" s="1" t="s">
        <v>1600</v>
      </c>
      <c r="I208" s="1" t="s">
        <v>10</v>
      </c>
    </row>
    <row r="209" spans="1:9">
      <c r="A209" s="80">
        <v>45323</v>
      </c>
      <c r="B209">
        <v>4416506</v>
      </c>
      <c r="C209" s="1" t="s">
        <v>945</v>
      </c>
      <c r="D209" s="1" t="s">
        <v>944</v>
      </c>
      <c r="E209" s="80">
        <v>44944</v>
      </c>
      <c r="F209">
        <v>2021</v>
      </c>
      <c r="G209">
        <v>2022</v>
      </c>
      <c r="H209" s="1" t="s">
        <v>1600</v>
      </c>
      <c r="I209" s="1" t="s">
        <v>10</v>
      </c>
    </row>
    <row r="210" spans="1:9">
      <c r="A210" s="80">
        <v>45323</v>
      </c>
      <c r="B210">
        <v>4874908</v>
      </c>
      <c r="C210" s="1" t="s">
        <v>1798</v>
      </c>
      <c r="D210" s="1" t="s">
        <v>1953</v>
      </c>
      <c r="E210" s="80">
        <v>45225</v>
      </c>
      <c r="F210">
        <v>2022</v>
      </c>
      <c r="G210">
        <v>2023</v>
      </c>
      <c r="H210" s="1" t="s">
        <v>1600</v>
      </c>
      <c r="I210" s="1" t="s">
        <v>10</v>
      </c>
    </row>
    <row r="211" spans="1:9">
      <c r="A211" s="80">
        <v>45323</v>
      </c>
      <c r="B211">
        <v>4827870</v>
      </c>
      <c r="C211" s="1" t="s">
        <v>1842</v>
      </c>
      <c r="D211" s="1" t="s">
        <v>1954</v>
      </c>
      <c r="E211" s="80">
        <v>45260</v>
      </c>
      <c r="F211">
        <v>2022</v>
      </c>
      <c r="G211">
        <v>2023</v>
      </c>
      <c r="H211" s="1" t="s">
        <v>1600</v>
      </c>
      <c r="I211" s="1" t="s">
        <v>10</v>
      </c>
    </row>
    <row r="212" spans="1:9">
      <c r="A212" s="80">
        <v>45323</v>
      </c>
      <c r="B212">
        <v>4679172</v>
      </c>
      <c r="C212" s="1" t="s">
        <v>1955</v>
      </c>
      <c r="D212" s="1" t="s">
        <v>1956</v>
      </c>
      <c r="E212" s="80">
        <v>45329</v>
      </c>
      <c r="F212">
        <v>2022</v>
      </c>
      <c r="G212">
        <v>2023</v>
      </c>
      <c r="H212" s="1" t="s">
        <v>1600</v>
      </c>
      <c r="I212" s="1" t="s">
        <v>10</v>
      </c>
    </row>
    <row r="213" spans="1:9">
      <c r="A213" s="80">
        <v>45323</v>
      </c>
      <c r="B213">
        <v>4315358</v>
      </c>
      <c r="C213" s="1" t="s">
        <v>951</v>
      </c>
      <c r="D213" s="1" t="s">
        <v>950</v>
      </c>
      <c r="E213" s="80">
        <v>44813</v>
      </c>
      <c r="F213">
        <v>2020</v>
      </c>
      <c r="G213">
        <v>2022</v>
      </c>
      <c r="H213" s="1" t="s">
        <v>1600</v>
      </c>
      <c r="I213" s="1" t="s">
        <v>10</v>
      </c>
    </row>
    <row r="214" spans="1:9">
      <c r="A214" s="80">
        <v>45323</v>
      </c>
      <c r="B214">
        <v>4720103</v>
      </c>
      <c r="C214" s="1" t="s">
        <v>1799</v>
      </c>
      <c r="D214" s="1" t="s">
        <v>1957</v>
      </c>
      <c r="E214" s="80">
        <v>45223</v>
      </c>
      <c r="F214">
        <v>2022</v>
      </c>
      <c r="G214">
        <v>2023</v>
      </c>
      <c r="H214" s="1" t="s">
        <v>1603</v>
      </c>
      <c r="I214" s="1" t="s">
        <v>9</v>
      </c>
    </row>
    <row r="215" spans="1:9">
      <c r="A215" s="80">
        <v>45323</v>
      </c>
      <c r="B215">
        <v>4506923</v>
      </c>
      <c r="C215" s="1" t="s">
        <v>967</v>
      </c>
      <c r="D215" s="1" t="s">
        <v>966</v>
      </c>
      <c r="E215" s="80">
        <v>45125</v>
      </c>
      <c r="F215">
        <v>2021</v>
      </c>
      <c r="G215">
        <v>2023</v>
      </c>
      <c r="H215" s="1" t="s">
        <v>1600</v>
      </c>
      <c r="I215" s="1" t="s">
        <v>10</v>
      </c>
    </row>
    <row r="216" spans="1:9">
      <c r="A216" s="80">
        <v>45323</v>
      </c>
      <c r="B216">
        <v>4882413</v>
      </c>
      <c r="C216" s="1" t="s">
        <v>1841</v>
      </c>
      <c r="D216" s="1" t="s">
        <v>1958</v>
      </c>
      <c r="E216" s="80">
        <v>45271</v>
      </c>
      <c r="F216">
        <v>2022</v>
      </c>
      <c r="G216">
        <v>2023</v>
      </c>
      <c r="H216" s="1" t="s">
        <v>1603</v>
      </c>
      <c r="I216" s="1" t="s">
        <v>9</v>
      </c>
    </row>
    <row r="217" spans="1:9">
      <c r="A217" s="80">
        <v>45323</v>
      </c>
      <c r="B217">
        <v>5050970</v>
      </c>
      <c r="C217" s="1" t="s">
        <v>1959</v>
      </c>
      <c r="D217" s="1" t="s">
        <v>1960</v>
      </c>
      <c r="E217" s="80">
        <v>45327</v>
      </c>
      <c r="F217">
        <v>2023</v>
      </c>
      <c r="G217">
        <v>2023</v>
      </c>
      <c r="H217" s="1" t="s">
        <v>1600</v>
      </c>
      <c r="I217" s="1" t="s">
        <v>10</v>
      </c>
    </row>
    <row r="218" spans="1:9">
      <c r="A218" s="80">
        <v>45323</v>
      </c>
      <c r="B218">
        <v>3936587</v>
      </c>
      <c r="C218" s="1" t="s">
        <v>1835</v>
      </c>
      <c r="D218" s="1" t="s">
        <v>1961</v>
      </c>
      <c r="E218" s="80">
        <v>45075</v>
      </c>
      <c r="F218">
        <v>2019</v>
      </c>
      <c r="G218">
        <v>2023</v>
      </c>
      <c r="H218" s="1" t="s">
        <v>1604</v>
      </c>
      <c r="I218" s="1" t="s">
        <v>14</v>
      </c>
    </row>
    <row r="219" spans="1:9">
      <c r="A219" s="80">
        <v>45323</v>
      </c>
      <c r="B219">
        <v>4368419</v>
      </c>
      <c r="C219" s="1" t="s">
        <v>1116</v>
      </c>
      <c r="D219" s="1" t="s">
        <v>1115</v>
      </c>
      <c r="E219" s="80">
        <v>44525</v>
      </c>
      <c r="F219">
        <v>2021</v>
      </c>
      <c r="G219">
        <v>2021</v>
      </c>
      <c r="H219" s="1" t="s">
        <v>1602</v>
      </c>
      <c r="I219" s="1" t="s">
        <v>4</v>
      </c>
    </row>
    <row r="220" spans="1:9">
      <c r="A220" s="80">
        <v>45323</v>
      </c>
      <c r="B220">
        <v>4282028</v>
      </c>
      <c r="C220" s="1" t="s">
        <v>1110</v>
      </c>
      <c r="D220" s="1" t="s">
        <v>1109</v>
      </c>
      <c r="E220" s="80">
        <v>44574</v>
      </c>
      <c r="F220">
        <v>2020</v>
      </c>
      <c r="G220">
        <v>2021</v>
      </c>
      <c r="H220" s="1" t="s">
        <v>1600</v>
      </c>
      <c r="I220" s="1" t="s">
        <v>10</v>
      </c>
    </row>
    <row r="221" spans="1:9">
      <c r="A221" s="80">
        <v>45323</v>
      </c>
      <c r="B221">
        <v>4624586</v>
      </c>
      <c r="C221" s="1" t="s">
        <v>1872</v>
      </c>
      <c r="D221" s="1" t="s">
        <v>1962</v>
      </c>
      <c r="E221" s="80">
        <v>45275</v>
      </c>
      <c r="F221">
        <v>2022</v>
      </c>
      <c r="G221">
        <v>2023</v>
      </c>
      <c r="H221" s="1" t="s">
        <v>1600</v>
      </c>
      <c r="I221" s="1" t="s">
        <v>10</v>
      </c>
    </row>
    <row r="222" spans="1:9">
      <c r="A222" s="80">
        <v>45323</v>
      </c>
      <c r="B222">
        <v>4406133</v>
      </c>
      <c r="C222" s="1" t="s">
        <v>1126</v>
      </c>
      <c r="D222" s="1" t="s">
        <v>1125</v>
      </c>
      <c r="E222" s="80">
        <v>44824</v>
      </c>
      <c r="F222">
        <v>2021</v>
      </c>
      <c r="G222">
        <v>2022</v>
      </c>
      <c r="H222" s="1" t="s">
        <v>1602</v>
      </c>
      <c r="I222" s="1" t="s">
        <v>4</v>
      </c>
    </row>
    <row r="223" spans="1:9">
      <c r="A223" s="80">
        <v>45323</v>
      </c>
      <c r="B223">
        <v>4491836</v>
      </c>
      <c r="C223" s="1" t="s">
        <v>1136</v>
      </c>
      <c r="D223" s="1" t="s">
        <v>1135</v>
      </c>
      <c r="E223" s="80">
        <v>44875</v>
      </c>
      <c r="F223">
        <v>2021</v>
      </c>
      <c r="G223">
        <v>2022</v>
      </c>
      <c r="H223" s="1" t="s">
        <v>1606</v>
      </c>
      <c r="I223" s="1" t="s">
        <v>15</v>
      </c>
    </row>
    <row r="224" spans="1:9">
      <c r="A224" s="80">
        <v>45323</v>
      </c>
      <c r="B224">
        <v>4244713</v>
      </c>
      <c r="C224" s="1" t="s">
        <v>1122</v>
      </c>
      <c r="D224" s="1" t="s">
        <v>1121</v>
      </c>
      <c r="E224" s="80">
        <v>44372</v>
      </c>
      <c r="F224">
        <v>2020</v>
      </c>
      <c r="G224">
        <v>2021</v>
      </c>
      <c r="H224" s="1" t="s">
        <v>1600</v>
      </c>
      <c r="I224" s="1" t="s">
        <v>10</v>
      </c>
    </row>
    <row r="225" spans="1:9">
      <c r="A225" s="80">
        <v>45323</v>
      </c>
      <c r="B225">
        <v>4603733</v>
      </c>
      <c r="C225" s="1" t="s">
        <v>1140</v>
      </c>
      <c r="D225" s="1" t="s">
        <v>1139</v>
      </c>
      <c r="E225" s="80">
        <v>44797</v>
      </c>
      <c r="F225">
        <v>2022</v>
      </c>
      <c r="G225">
        <v>2022</v>
      </c>
      <c r="H225" s="1" t="s">
        <v>1600</v>
      </c>
      <c r="I225" s="1" t="s">
        <v>10</v>
      </c>
    </row>
    <row r="226" spans="1:9">
      <c r="A226" s="80">
        <v>45323</v>
      </c>
      <c r="B226">
        <v>4532553</v>
      </c>
      <c r="C226" s="1" t="s">
        <v>1132</v>
      </c>
      <c r="D226" s="1" t="s">
        <v>1131</v>
      </c>
      <c r="E226" s="80">
        <v>45034</v>
      </c>
      <c r="F226">
        <v>2021</v>
      </c>
      <c r="G226">
        <v>2022</v>
      </c>
      <c r="H226" s="1" t="s">
        <v>1605</v>
      </c>
      <c r="I226" s="1" t="s">
        <v>5</v>
      </c>
    </row>
    <row r="227" spans="1:9">
      <c r="A227" s="80">
        <v>45323</v>
      </c>
      <c r="B227">
        <v>4922246</v>
      </c>
      <c r="C227" s="1" t="s">
        <v>1795</v>
      </c>
      <c r="D227" s="1" t="s">
        <v>1963</v>
      </c>
      <c r="E227" s="80">
        <v>45233</v>
      </c>
      <c r="F227">
        <v>2023</v>
      </c>
      <c r="G227">
        <v>2023</v>
      </c>
      <c r="H227" s="1" t="s">
        <v>1600</v>
      </c>
      <c r="I227" s="1" t="s">
        <v>10</v>
      </c>
    </row>
    <row r="228" spans="1:9">
      <c r="A228" s="80">
        <v>45323</v>
      </c>
      <c r="B228">
        <v>4413142</v>
      </c>
      <c r="C228" s="1" t="s">
        <v>1142</v>
      </c>
      <c r="D228" s="1" t="s">
        <v>1141</v>
      </c>
      <c r="E228" s="80">
        <v>44523</v>
      </c>
      <c r="F228">
        <v>2021</v>
      </c>
      <c r="G228">
        <v>2021</v>
      </c>
      <c r="H228" s="1" t="s">
        <v>1603</v>
      </c>
      <c r="I228" s="1" t="s">
        <v>9</v>
      </c>
    </row>
    <row r="229" spans="1:9">
      <c r="A229" s="80">
        <v>45323</v>
      </c>
      <c r="B229">
        <v>4604927</v>
      </c>
      <c r="C229" s="1" t="s">
        <v>1120</v>
      </c>
      <c r="D229" s="1" t="s">
        <v>1119</v>
      </c>
      <c r="E229" s="80">
        <v>45027</v>
      </c>
      <c r="F229">
        <v>2022</v>
      </c>
      <c r="G229">
        <v>2022</v>
      </c>
      <c r="H229" s="1" t="s">
        <v>1600</v>
      </c>
      <c r="I229" s="1" t="s">
        <v>10</v>
      </c>
    </row>
    <row r="230" spans="1:9">
      <c r="A230" s="80">
        <v>45323</v>
      </c>
      <c r="B230">
        <v>4513285</v>
      </c>
      <c r="C230" s="1" t="s">
        <v>1108</v>
      </c>
      <c r="D230" s="1" t="s">
        <v>1107</v>
      </c>
      <c r="E230" s="80">
        <v>44902</v>
      </c>
      <c r="F230">
        <v>2021</v>
      </c>
      <c r="G230">
        <v>2022</v>
      </c>
      <c r="H230" s="1" t="s">
        <v>1600</v>
      </c>
      <c r="I230" s="1" t="s">
        <v>10</v>
      </c>
    </row>
    <row r="231" spans="1:9">
      <c r="A231" s="80">
        <v>45323</v>
      </c>
      <c r="B231">
        <v>4651224</v>
      </c>
      <c r="C231" s="1" t="s">
        <v>1106</v>
      </c>
      <c r="D231" s="1" t="s">
        <v>1105</v>
      </c>
      <c r="E231" s="80">
        <v>45078</v>
      </c>
      <c r="F231">
        <v>2022</v>
      </c>
      <c r="G231">
        <v>2023</v>
      </c>
      <c r="H231" s="1" t="s">
        <v>1600</v>
      </c>
      <c r="I231" s="1" t="s">
        <v>10</v>
      </c>
    </row>
    <row r="232" spans="1:9">
      <c r="A232" s="80">
        <v>45323</v>
      </c>
      <c r="B232">
        <v>4854256</v>
      </c>
      <c r="C232" s="1" t="s">
        <v>1114</v>
      </c>
      <c r="D232" s="1" t="s">
        <v>1113</v>
      </c>
      <c r="E232" s="80">
        <v>45112</v>
      </c>
      <c r="F232">
        <v>2022</v>
      </c>
      <c r="G232">
        <v>2023</v>
      </c>
      <c r="H232" s="1" t="s">
        <v>1602</v>
      </c>
      <c r="I232" s="1" t="s">
        <v>4</v>
      </c>
    </row>
    <row r="233" spans="1:9">
      <c r="A233" s="80">
        <v>45323</v>
      </c>
      <c r="B233">
        <v>4795651</v>
      </c>
      <c r="C233" s="1" t="s">
        <v>1873</v>
      </c>
      <c r="D233" s="1" t="s">
        <v>1964</v>
      </c>
      <c r="E233" s="80">
        <v>45271</v>
      </c>
      <c r="F233">
        <v>2022</v>
      </c>
      <c r="G233">
        <v>2023</v>
      </c>
      <c r="H233" s="1" t="s">
        <v>1600</v>
      </c>
      <c r="I233" s="1" t="s">
        <v>10</v>
      </c>
    </row>
    <row r="234" spans="1:9">
      <c r="A234" s="80">
        <v>45323</v>
      </c>
      <c r="B234">
        <v>4082450</v>
      </c>
      <c r="C234" s="1" t="s">
        <v>1112</v>
      </c>
      <c r="D234" s="1" t="s">
        <v>1111</v>
      </c>
      <c r="E234" s="80">
        <v>44708</v>
      </c>
      <c r="F234">
        <v>2020</v>
      </c>
      <c r="G234">
        <v>2022</v>
      </c>
      <c r="H234" s="1" t="s">
        <v>1600</v>
      </c>
      <c r="I234" s="1" t="s">
        <v>10</v>
      </c>
    </row>
    <row r="235" spans="1:9">
      <c r="A235" s="80">
        <v>45323</v>
      </c>
      <c r="B235">
        <v>4687487</v>
      </c>
      <c r="C235" s="1" t="s">
        <v>1794</v>
      </c>
      <c r="D235" s="1" t="s">
        <v>1965</v>
      </c>
      <c r="E235" s="80">
        <v>45099</v>
      </c>
      <c r="F235">
        <v>2022</v>
      </c>
      <c r="G235">
        <v>2023</v>
      </c>
      <c r="H235" s="1" t="s">
        <v>1600</v>
      </c>
      <c r="I235" s="1" t="s">
        <v>10</v>
      </c>
    </row>
    <row r="236" spans="1:9">
      <c r="A236" s="80">
        <v>45323</v>
      </c>
      <c r="B236">
        <v>4338674</v>
      </c>
      <c r="C236" s="1" t="s">
        <v>1118</v>
      </c>
      <c r="D236" s="1" t="s">
        <v>1117</v>
      </c>
      <c r="E236" s="80">
        <v>44657</v>
      </c>
      <c r="F236">
        <v>2021</v>
      </c>
      <c r="G236">
        <v>2021</v>
      </c>
      <c r="H236" s="1" t="s">
        <v>1600</v>
      </c>
      <c r="I236" s="1" t="s">
        <v>10</v>
      </c>
    </row>
    <row r="237" spans="1:9">
      <c r="A237" s="80">
        <v>45323</v>
      </c>
      <c r="B237">
        <v>4597553</v>
      </c>
      <c r="C237" s="1" t="s">
        <v>1658</v>
      </c>
      <c r="D237" s="1" t="s">
        <v>1659</v>
      </c>
      <c r="E237" s="80">
        <v>45198</v>
      </c>
      <c r="F237">
        <v>2022</v>
      </c>
      <c r="G237">
        <v>2023</v>
      </c>
      <c r="H237" s="1" t="s">
        <v>1600</v>
      </c>
      <c r="I237" s="1" t="s">
        <v>10</v>
      </c>
    </row>
    <row r="238" spans="1:9">
      <c r="A238" s="80">
        <v>45323</v>
      </c>
      <c r="B238">
        <v>4519350</v>
      </c>
      <c r="C238" s="1" t="s">
        <v>1134</v>
      </c>
      <c r="D238" s="1" t="s">
        <v>1133</v>
      </c>
      <c r="E238" s="80">
        <v>45064</v>
      </c>
      <c r="F238">
        <v>2021</v>
      </c>
      <c r="G238">
        <v>2023</v>
      </c>
      <c r="H238" s="1" t="s">
        <v>1602</v>
      </c>
      <c r="I238" s="1" t="s">
        <v>4</v>
      </c>
    </row>
    <row r="239" spans="1:9">
      <c r="A239" s="80">
        <v>45323</v>
      </c>
      <c r="B239">
        <v>4916852</v>
      </c>
      <c r="C239" s="1" t="s">
        <v>1146</v>
      </c>
      <c r="D239" s="1" t="s">
        <v>1145</v>
      </c>
      <c r="E239" s="80">
        <v>45128</v>
      </c>
      <c r="F239">
        <v>2023</v>
      </c>
      <c r="G239">
        <v>2023</v>
      </c>
      <c r="H239" s="1" t="s">
        <v>1600</v>
      </c>
      <c r="I239" s="1" t="s">
        <v>10</v>
      </c>
    </row>
    <row r="240" spans="1:9">
      <c r="A240" s="80">
        <v>45323</v>
      </c>
      <c r="B240">
        <v>4345835</v>
      </c>
      <c r="C240" s="1" t="s">
        <v>1144</v>
      </c>
      <c r="D240" s="1" t="s">
        <v>1143</v>
      </c>
      <c r="E240" s="80">
        <v>44596</v>
      </c>
      <c r="F240">
        <v>2021</v>
      </c>
      <c r="G240">
        <v>2021</v>
      </c>
      <c r="H240" s="1" t="s">
        <v>1600</v>
      </c>
      <c r="I240" s="1" t="s">
        <v>10</v>
      </c>
    </row>
    <row r="241" spans="1:9">
      <c r="A241" s="80">
        <v>45323</v>
      </c>
      <c r="B241">
        <v>4698365</v>
      </c>
      <c r="C241" s="1" t="s">
        <v>1081</v>
      </c>
      <c r="D241" s="1" t="s">
        <v>1080</v>
      </c>
      <c r="E241" s="80">
        <v>45089</v>
      </c>
      <c r="F241">
        <v>2022</v>
      </c>
      <c r="G241">
        <v>2023</v>
      </c>
      <c r="H241" s="1" t="s">
        <v>1606</v>
      </c>
      <c r="I241" s="1" t="s">
        <v>15</v>
      </c>
    </row>
    <row r="242" spans="1:9">
      <c r="A242" s="80">
        <v>45323</v>
      </c>
      <c r="B242">
        <v>4688285</v>
      </c>
      <c r="C242" s="1" t="s">
        <v>1124</v>
      </c>
      <c r="D242" s="1" t="s">
        <v>1123</v>
      </c>
      <c r="E242" s="80">
        <v>44839</v>
      </c>
      <c r="F242">
        <v>2022</v>
      </c>
      <c r="G242">
        <v>2022</v>
      </c>
      <c r="H242" s="1" t="s">
        <v>1600</v>
      </c>
      <c r="I242" s="1" t="s">
        <v>10</v>
      </c>
    </row>
    <row r="243" spans="1:9">
      <c r="A243" s="80">
        <v>45323</v>
      </c>
      <c r="B243">
        <v>4857439</v>
      </c>
      <c r="C243" s="1" t="s">
        <v>1059</v>
      </c>
      <c r="D243" s="1" t="s">
        <v>1058</v>
      </c>
      <c r="E243" s="80">
        <v>45153</v>
      </c>
      <c r="F243">
        <v>2022</v>
      </c>
      <c r="G243">
        <v>2023</v>
      </c>
      <c r="H243" s="1" t="s">
        <v>1600</v>
      </c>
      <c r="I243" s="1" t="s">
        <v>10</v>
      </c>
    </row>
    <row r="244" spans="1:9">
      <c r="A244" s="80">
        <v>45323</v>
      </c>
      <c r="B244">
        <v>5024634</v>
      </c>
      <c r="C244" s="1" t="s">
        <v>1660</v>
      </c>
      <c r="D244" s="1" t="s">
        <v>1661</v>
      </c>
      <c r="E244" s="80">
        <v>45202</v>
      </c>
      <c r="F244">
        <v>2023</v>
      </c>
      <c r="G244">
        <v>2023</v>
      </c>
      <c r="H244" s="1" t="s">
        <v>1600</v>
      </c>
      <c r="I244" s="1" t="s">
        <v>10</v>
      </c>
    </row>
    <row r="245" spans="1:9">
      <c r="A245" s="80">
        <v>45323</v>
      </c>
      <c r="B245">
        <v>4711010</v>
      </c>
      <c r="C245" s="1" t="s">
        <v>1100</v>
      </c>
      <c r="D245" s="1" t="s">
        <v>1099</v>
      </c>
      <c r="E245" s="80">
        <v>44908</v>
      </c>
      <c r="F245">
        <v>2022</v>
      </c>
      <c r="G245">
        <v>2022</v>
      </c>
      <c r="H245" s="1" t="s">
        <v>1604</v>
      </c>
      <c r="I245" s="1" t="s">
        <v>14</v>
      </c>
    </row>
    <row r="246" spans="1:9">
      <c r="A246" s="80">
        <v>45323</v>
      </c>
      <c r="B246">
        <v>4070358</v>
      </c>
      <c r="C246" s="1" t="s">
        <v>1838</v>
      </c>
      <c r="D246" s="1" t="s">
        <v>1966</v>
      </c>
      <c r="E246" s="80">
        <v>44299</v>
      </c>
      <c r="F246">
        <v>2020</v>
      </c>
      <c r="G246">
        <v>2020</v>
      </c>
      <c r="H246" s="1" t="s">
        <v>1600</v>
      </c>
      <c r="I246" s="1" t="s">
        <v>10</v>
      </c>
    </row>
    <row r="247" spans="1:9">
      <c r="A247" s="80">
        <v>45323</v>
      </c>
      <c r="B247">
        <v>4629132</v>
      </c>
      <c r="C247" s="1" t="s">
        <v>1102</v>
      </c>
      <c r="D247" s="1" t="s">
        <v>1101</v>
      </c>
      <c r="E247" s="80">
        <v>45040</v>
      </c>
      <c r="F247">
        <v>2022</v>
      </c>
      <c r="G247">
        <v>2022</v>
      </c>
      <c r="H247" s="1" t="s">
        <v>1600</v>
      </c>
      <c r="I247" s="1" t="s">
        <v>10</v>
      </c>
    </row>
    <row r="248" spans="1:9">
      <c r="A248" s="80">
        <v>45323</v>
      </c>
      <c r="B248">
        <v>4636302</v>
      </c>
      <c r="C248" s="1" t="s">
        <v>1088</v>
      </c>
      <c r="D248" s="1" t="s">
        <v>417</v>
      </c>
      <c r="E248" s="80">
        <v>44901</v>
      </c>
      <c r="F248">
        <v>2022</v>
      </c>
      <c r="G248">
        <v>2022</v>
      </c>
      <c r="H248" s="1" t="s">
        <v>1600</v>
      </c>
      <c r="I248" s="1" t="s">
        <v>10</v>
      </c>
    </row>
    <row r="249" spans="1:9">
      <c r="A249" s="80">
        <v>45323</v>
      </c>
      <c r="B249">
        <v>4347250</v>
      </c>
      <c r="C249" s="1" t="s">
        <v>1092</v>
      </c>
      <c r="D249" s="1" t="s">
        <v>1091</v>
      </c>
      <c r="E249" s="80">
        <v>44447</v>
      </c>
      <c r="F249">
        <v>2021</v>
      </c>
      <c r="G249">
        <v>2021</v>
      </c>
      <c r="H249" s="1" t="s">
        <v>1600</v>
      </c>
      <c r="I249" s="1" t="s">
        <v>10</v>
      </c>
    </row>
    <row r="250" spans="1:9">
      <c r="A250" s="80">
        <v>45323</v>
      </c>
      <c r="B250">
        <v>4189733</v>
      </c>
      <c r="C250" s="1" t="s">
        <v>1096</v>
      </c>
      <c r="D250" s="1" t="s">
        <v>1095</v>
      </c>
      <c r="E250" s="80">
        <v>44848</v>
      </c>
      <c r="F250">
        <v>2020</v>
      </c>
      <c r="G250">
        <v>2022</v>
      </c>
      <c r="H250" s="1" t="s">
        <v>1606</v>
      </c>
      <c r="I250" s="1" t="s">
        <v>15</v>
      </c>
    </row>
    <row r="251" spans="1:9">
      <c r="A251" s="80">
        <v>45323</v>
      </c>
      <c r="B251">
        <v>4486376</v>
      </c>
      <c r="C251" s="1" t="s">
        <v>1063</v>
      </c>
      <c r="D251" s="1" t="s">
        <v>1062</v>
      </c>
      <c r="E251" s="80">
        <v>44607</v>
      </c>
      <c r="F251">
        <v>2021</v>
      </c>
      <c r="G251">
        <v>2021</v>
      </c>
      <c r="H251" s="1" t="s">
        <v>1600</v>
      </c>
      <c r="I251" s="1" t="s">
        <v>10</v>
      </c>
    </row>
    <row r="252" spans="1:9">
      <c r="A252" s="80">
        <v>45323</v>
      </c>
      <c r="B252">
        <v>4525839</v>
      </c>
      <c r="C252" s="1" t="s">
        <v>1104</v>
      </c>
      <c r="D252" s="1" t="s">
        <v>1103</v>
      </c>
      <c r="E252" s="80">
        <v>44741</v>
      </c>
      <c r="F252">
        <v>2021</v>
      </c>
      <c r="G252">
        <v>2022</v>
      </c>
      <c r="H252" s="1" t="s">
        <v>1600</v>
      </c>
      <c r="I252" s="1" t="s">
        <v>10</v>
      </c>
    </row>
    <row r="253" spans="1:9">
      <c r="A253" s="80">
        <v>45323</v>
      </c>
      <c r="B253">
        <v>4633323</v>
      </c>
      <c r="C253" s="1" t="s">
        <v>1967</v>
      </c>
      <c r="D253" s="1" t="s">
        <v>1968</v>
      </c>
      <c r="E253" s="80">
        <v>45314</v>
      </c>
      <c r="F253">
        <v>2022</v>
      </c>
      <c r="G253">
        <v>2023</v>
      </c>
      <c r="H253" s="1" t="s">
        <v>1603</v>
      </c>
      <c r="I253" s="1" t="s">
        <v>9</v>
      </c>
    </row>
    <row r="254" spans="1:9">
      <c r="A254" s="80">
        <v>45323</v>
      </c>
      <c r="B254">
        <v>4660460</v>
      </c>
      <c r="C254" s="1" t="s">
        <v>1087</v>
      </c>
      <c r="D254" s="1" t="s">
        <v>1086</v>
      </c>
      <c r="E254" s="80">
        <v>45142</v>
      </c>
      <c r="F254">
        <v>2022</v>
      </c>
      <c r="G254">
        <v>2023</v>
      </c>
      <c r="H254" s="1" t="s">
        <v>1609</v>
      </c>
      <c r="I254" s="1" t="s">
        <v>18</v>
      </c>
    </row>
    <row r="255" spans="1:9">
      <c r="A255" s="80">
        <v>45323</v>
      </c>
      <c r="B255">
        <v>4472146</v>
      </c>
      <c r="C255" s="1" t="s">
        <v>1662</v>
      </c>
      <c r="D255" s="1" t="s">
        <v>1663</v>
      </c>
      <c r="E255" s="80">
        <v>45197</v>
      </c>
      <c r="F255">
        <v>2021</v>
      </c>
      <c r="G255">
        <v>2023</v>
      </c>
      <c r="H255" s="1" t="s">
        <v>1603</v>
      </c>
      <c r="I255" s="1" t="s">
        <v>9</v>
      </c>
    </row>
    <row r="256" spans="1:9">
      <c r="A256" s="80">
        <v>45323</v>
      </c>
      <c r="B256">
        <v>4858445</v>
      </c>
      <c r="C256" s="1" t="s">
        <v>1079</v>
      </c>
      <c r="D256" s="1" t="s">
        <v>1078</v>
      </c>
      <c r="E256" s="80">
        <v>45175</v>
      </c>
      <c r="F256">
        <v>2022</v>
      </c>
      <c r="G256">
        <v>2023</v>
      </c>
      <c r="H256" s="1" t="s">
        <v>1605</v>
      </c>
      <c r="I256" s="1" t="s">
        <v>5</v>
      </c>
    </row>
    <row r="257" spans="1:9">
      <c r="A257" s="80">
        <v>45323</v>
      </c>
      <c r="B257">
        <v>4821596</v>
      </c>
      <c r="C257" s="1" t="s">
        <v>1073</v>
      </c>
      <c r="D257" s="1" t="s">
        <v>1072</v>
      </c>
      <c r="E257" s="80">
        <v>45100</v>
      </c>
      <c r="F257">
        <v>2022</v>
      </c>
      <c r="G257">
        <v>2023</v>
      </c>
      <c r="H257" s="1" t="s">
        <v>1600</v>
      </c>
      <c r="I257" s="1" t="s">
        <v>10</v>
      </c>
    </row>
    <row r="258" spans="1:9">
      <c r="A258" s="80">
        <v>45323</v>
      </c>
      <c r="B258">
        <v>5021065</v>
      </c>
      <c r="C258" s="1" t="s">
        <v>1969</v>
      </c>
      <c r="D258" s="1" t="s">
        <v>1970</v>
      </c>
      <c r="E258" s="80">
        <v>45323</v>
      </c>
      <c r="F258">
        <v>2023</v>
      </c>
      <c r="G258">
        <v>2023</v>
      </c>
      <c r="H258" s="1" t="s">
        <v>1600</v>
      </c>
      <c r="I258" s="1" t="s">
        <v>10</v>
      </c>
    </row>
    <row r="259" spans="1:9">
      <c r="A259" s="80">
        <v>45323</v>
      </c>
      <c r="B259">
        <v>4799934</v>
      </c>
      <c r="C259" s="1" t="s">
        <v>1057</v>
      </c>
      <c r="D259" s="1" t="s">
        <v>1056</v>
      </c>
      <c r="E259" s="80">
        <v>44981</v>
      </c>
      <c r="F259">
        <v>2022</v>
      </c>
      <c r="G259">
        <v>2022</v>
      </c>
      <c r="H259" s="1" t="s">
        <v>1600</v>
      </c>
      <c r="I259" s="1" t="s">
        <v>10</v>
      </c>
    </row>
    <row r="260" spans="1:9">
      <c r="A260" s="80">
        <v>45323</v>
      </c>
      <c r="B260">
        <v>5086461</v>
      </c>
      <c r="C260" s="1" t="s">
        <v>1971</v>
      </c>
      <c r="D260" s="1" t="s">
        <v>1972</v>
      </c>
      <c r="E260" s="80">
        <v>45329</v>
      </c>
      <c r="F260">
        <v>2023</v>
      </c>
      <c r="G260">
        <v>2023</v>
      </c>
      <c r="H260" s="1" t="s">
        <v>1600</v>
      </c>
      <c r="I260" s="1" t="s">
        <v>10</v>
      </c>
    </row>
    <row r="261" spans="1:9">
      <c r="A261" s="80">
        <v>45323</v>
      </c>
      <c r="B261">
        <v>4098147</v>
      </c>
      <c r="C261" s="1" t="s">
        <v>1664</v>
      </c>
      <c r="D261" s="1" t="s">
        <v>1665</v>
      </c>
      <c r="E261" s="80">
        <v>44791</v>
      </c>
      <c r="F261">
        <v>2020</v>
      </c>
      <c r="G261">
        <v>2022</v>
      </c>
      <c r="H261" s="1" t="s">
        <v>1606</v>
      </c>
      <c r="I261" s="1" t="s">
        <v>15</v>
      </c>
    </row>
    <row r="262" spans="1:9">
      <c r="A262" s="80">
        <v>45323</v>
      </c>
      <c r="B262">
        <v>4843634</v>
      </c>
      <c r="C262" s="1" t="s">
        <v>1075</v>
      </c>
      <c r="D262" s="1" t="s">
        <v>1074</v>
      </c>
      <c r="E262" s="80">
        <v>44994</v>
      </c>
      <c r="F262">
        <v>2022</v>
      </c>
      <c r="G262">
        <v>2022</v>
      </c>
      <c r="H262" s="1" t="s">
        <v>1606</v>
      </c>
      <c r="I262" s="1" t="s">
        <v>15</v>
      </c>
    </row>
    <row r="263" spans="1:9">
      <c r="A263" s="80">
        <v>45323</v>
      </c>
      <c r="B263">
        <v>4933155</v>
      </c>
      <c r="C263" s="1" t="s">
        <v>1837</v>
      </c>
      <c r="D263" s="1" t="s">
        <v>1973</v>
      </c>
      <c r="E263" s="80">
        <v>45260</v>
      </c>
      <c r="F263">
        <v>2023</v>
      </c>
      <c r="G263">
        <v>2023</v>
      </c>
      <c r="H263" s="1" t="s">
        <v>1600</v>
      </c>
      <c r="I263" s="1" t="s">
        <v>10</v>
      </c>
    </row>
    <row r="264" spans="1:9">
      <c r="A264" s="80">
        <v>45323</v>
      </c>
      <c r="B264">
        <v>4811614</v>
      </c>
      <c r="C264" s="1" t="s">
        <v>1839</v>
      </c>
      <c r="D264" s="1" t="s">
        <v>1974</v>
      </c>
      <c r="E264" s="80">
        <v>45268</v>
      </c>
      <c r="F264">
        <v>2022</v>
      </c>
      <c r="G264">
        <v>2023</v>
      </c>
      <c r="H264" s="1" t="s">
        <v>1606</v>
      </c>
      <c r="I264" s="1" t="s">
        <v>15</v>
      </c>
    </row>
    <row r="265" spans="1:9">
      <c r="A265" s="80">
        <v>45323</v>
      </c>
      <c r="B265">
        <v>4507765</v>
      </c>
      <c r="C265" s="1" t="s">
        <v>1085</v>
      </c>
      <c r="D265" s="1" t="s">
        <v>1084</v>
      </c>
      <c r="E265" s="80">
        <v>44959</v>
      </c>
      <c r="F265">
        <v>2021</v>
      </c>
      <c r="G265">
        <v>2022</v>
      </c>
      <c r="H265" s="1" t="s">
        <v>1600</v>
      </c>
      <c r="I265" s="1" t="s">
        <v>10</v>
      </c>
    </row>
    <row r="266" spans="1:9">
      <c r="A266" s="80">
        <v>45323</v>
      </c>
      <c r="B266">
        <v>4665827</v>
      </c>
      <c r="C266" s="1" t="s">
        <v>1045</v>
      </c>
      <c r="D266" s="1" t="s">
        <v>1044</v>
      </c>
      <c r="E266" s="80">
        <v>44965</v>
      </c>
      <c r="F266">
        <v>2022</v>
      </c>
      <c r="G266">
        <v>2022</v>
      </c>
      <c r="H266" s="1" t="s">
        <v>1600</v>
      </c>
      <c r="I266" s="1" t="s">
        <v>10</v>
      </c>
    </row>
    <row r="267" spans="1:9">
      <c r="A267" s="80">
        <v>45323</v>
      </c>
      <c r="B267">
        <v>4276762</v>
      </c>
      <c r="C267" s="1" t="s">
        <v>1053</v>
      </c>
      <c r="D267" s="1" t="s">
        <v>1052</v>
      </c>
      <c r="E267" s="80">
        <v>44333</v>
      </c>
      <c r="F267">
        <v>2020</v>
      </c>
      <c r="G267">
        <v>2021</v>
      </c>
      <c r="H267" s="1" t="s">
        <v>1612</v>
      </c>
      <c r="I267" s="1" t="s">
        <v>6</v>
      </c>
    </row>
    <row r="268" spans="1:9">
      <c r="A268" s="80">
        <v>45323</v>
      </c>
      <c r="B268">
        <v>4556509</v>
      </c>
      <c r="C268" s="1" t="s">
        <v>1061</v>
      </c>
      <c r="D268" s="1" t="s">
        <v>1060</v>
      </c>
      <c r="E268" s="80">
        <v>44644</v>
      </c>
      <c r="F268">
        <v>2021</v>
      </c>
      <c r="G268">
        <v>2021</v>
      </c>
      <c r="H268" s="1" t="s">
        <v>1600</v>
      </c>
      <c r="I268" s="1" t="s">
        <v>10</v>
      </c>
    </row>
    <row r="269" spans="1:9">
      <c r="A269" s="80">
        <v>45323</v>
      </c>
      <c r="B269">
        <v>4812255</v>
      </c>
      <c r="C269" s="1" t="s">
        <v>1071</v>
      </c>
      <c r="D269" s="1" t="s">
        <v>1070</v>
      </c>
      <c r="E269" s="80">
        <v>45121</v>
      </c>
      <c r="F269">
        <v>2022</v>
      </c>
      <c r="G269">
        <v>2023</v>
      </c>
      <c r="H269" s="1" t="s">
        <v>1601</v>
      </c>
      <c r="I269" s="1" t="s">
        <v>13</v>
      </c>
    </row>
    <row r="270" spans="1:9">
      <c r="A270" s="80">
        <v>45323</v>
      </c>
      <c r="B270">
        <v>4376120</v>
      </c>
      <c r="C270" s="1" t="s">
        <v>1051</v>
      </c>
      <c r="D270" s="1" t="s">
        <v>1050</v>
      </c>
      <c r="E270" s="80">
        <v>44972</v>
      </c>
      <c r="F270">
        <v>2021</v>
      </c>
      <c r="G270">
        <v>2022</v>
      </c>
      <c r="H270" s="1" t="s">
        <v>1600</v>
      </c>
      <c r="I270" s="1" t="s">
        <v>10</v>
      </c>
    </row>
    <row r="271" spans="1:9">
      <c r="A271" s="80">
        <v>45323</v>
      </c>
      <c r="B271">
        <v>4556603</v>
      </c>
      <c r="C271" s="1" t="s">
        <v>1083</v>
      </c>
      <c r="D271" s="1" t="s">
        <v>1082</v>
      </c>
      <c r="E271" s="80">
        <v>44764</v>
      </c>
      <c r="F271">
        <v>2021</v>
      </c>
      <c r="G271">
        <v>2022</v>
      </c>
      <c r="H271" s="1" t="s">
        <v>1600</v>
      </c>
      <c r="I271" s="1" t="s">
        <v>10</v>
      </c>
    </row>
    <row r="272" spans="1:9">
      <c r="A272" s="80">
        <v>45323</v>
      </c>
      <c r="B272">
        <v>4440295</v>
      </c>
      <c r="C272" s="1" t="s">
        <v>1047</v>
      </c>
      <c r="D272" s="1" t="s">
        <v>1046</v>
      </c>
      <c r="E272" s="80">
        <v>44722</v>
      </c>
      <c r="F272">
        <v>2021</v>
      </c>
      <c r="G272">
        <v>2022</v>
      </c>
      <c r="H272" s="1" t="s">
        <v>1604</v>
      </c>
      <c r="I272" s="1" t="s">
        <v>14</v>
      </c>
    </row>
    <row r="273" spans="1:9">
      <c r="A273" s="80">
        <v>45323</v>
      </c>
      <c r="B273">
        <v>4276252</v>
      </c>
      <c r="C273" s="1" t="s">
        <v>1704</v>
      </c>
      <c r="D273" s="1" t="s">
        <v>1705</v>
      </c>
      <c r="E273" s="80">
        <v>45198</v>
      </c>
      <c r="F273">
        <v>2020</v>
      </c>
      <c r="G273">
        <v>2023</v>
      </c>
      <c r="H273" s="1" t="s">
        <v>1600</v>
      </c>
      <c r="I273" s="1" t="s">
        <v>10</v>
      </c>
    </row>
    <row r="274" spans="1:9">
      <c r="A274" s="80">
        <v>45323</v>
      </c>
      <c r="B274">
        <v>4803651</v>
      </c>
      <c r="C274" s="1" t="s">
        <v>1702</v>
      </c>
      <c r="D274" s="1" t="s">
        <v>1703</v>
      </c>
      <c r="E274" s="80">
        <v>45195</v>
      </c>
      <c r="F274">
        <v>2022</v>
      </c>
      <c r="G274">
        <v>2023</v>
      </c>
      <c r="H274" s="1" t="s">
        <v>1600</v>
      </c>
      <c r="I274" s="1" t="s">
        <v>10</v>
      </c>
    </row>
    <row r="275" spans="1:9">
      <c r="A275" s="80">
        <v>45323</v>
      </c>
      <c r="B275">
        <v>4627172</v>
      </c>
      <c r="C275" s="1" t="s">
        <v>495</v>
      </c>
      <c r="D275" s="1" t="s">
        <v>494</v>
      </c>
      <c r="E275" s="80">
        <v>44827</v>
      </c>
      <c r="F275">
        <v>2022</v>
      </c>
      <c r="G275">
        <v>2022</v>
      </c>
      <c r="H275" s="1" t="s">
        <v>1604</v>
      </c>
      <c r="I275" s="1" t="s">
        <v>14</v>
      </c>
    </row>
    <row r="276" spans="1:9">
      <c r="A276" s="80">
        <v>45323</v>
      </c>
      <c r="B276">
        <v>4138595</v>
      </c>
      <c r="C276" s="1" t="s">
        <v>501</v>
      </c>
      <c r="D276" s="1" t="s">
        <v>500</v>
      </c>
      <c r="E276" s="80">
        <v>45075</v>
      </c>
      <c r="F276">
        <v>2020</v>
      </c>
      <c r="G276">
        <v>2023</v>
      </c>
      <c r="H276" s="1" t="s">
        <v>1600</v>
      </c>
      <c r="I276" s="1" t="s">
        <v>10</v>
      </c>
    </row>
    <row r="277" spans="1:9">
      <c r="A277" s="80">
        <v>45323</v>
      </c>
      <c r="B277">
        <v>4376795</v>
      </c>
      <c r="C277" s="1" t="s">
        <v>483</v>
      </c>
      <c r="D277" s="1" t="s">
        <v>482</v>
      </c>
      <c r="E277" s="80">
        <v>44489</v>
      </c>
      <c r="F277">
        <v>2021</v>
      </c>
      <c r="G277">
        <v>2021</v>
      </c>
      <c r="H277" s="1" t="s">
        <v>1601</v>
      </c>
      <c r="I277" s="1" t="s">
        <v>13</v>
      </c>
    </row>
    <row r="278" spans="1:9">
      <c r="A278" s="80">
        <v>45323</v>
      </c>
      <c r="B278">
        <v>4473718</v>
      </c>
      <c r="C278" s="1" t="s">
        <v>477</v>
      </c>
      <c r="D278" s="1" t="s">
        <v>476</v>
      </c>
      <c r="E278" s="80">
        <v>44685</v>
      </c>
      <c r="F278">
        <v>2021</v>
      </c>
      <c r="G278">
        <v>2022</v>
      </c>
      <c r="H278" s="1" t="s">
        <v>1600</v>
      </c>
      <c r="I278" s="1" t="s">
        <v>10</v>
      </c>
    </row>
    <row r="279" spans="1:9">
      <c r="A279" s="80">
        <v>45323</v>
      </c>
      <c r="B279">
        <v>4238672</v>
      </c>
      <c r="C279" s="1" t="s">
        <v>465</v>
      </c>
      <c r="D279" s="1" t="s">
        <v>464</v>
      </c>
      <c r="E279" s="80">
        <v>44525</v>
      </c>
      <c r="F279">
        <v>2020</v>
      </c>
      <c r="G279">
        <v>2021</v>
      </c>
      <c r="H279" s="1" t="s">
        <v>1606</v>
      </c>
      <c r="I279" s="1" t="s">
        <v>15</v>
      </c>
    </row>
    <row r="280" spans="1:9">
      <c r="A280" s="80">
        <v>45323</v>
      </c>
      <c r="B280">
        <v>4964291</v>
      </c>
      <c r="C280" s="1" t="s">
        <v>481</v>
      </c>
      <c r="D280" s="1" t="s">
        <v>480</v>
      </c>
      <c r="E280" s="80">
        <v>45142</v>
      </c>
      <c r="F280">
        <v>2023</v>
      </c>
      <c r="G280">
        <v>2023</v>
      </c>
      <c r="H280" s="1" t="s">
        <v>1600</v>
      </c>
      <c r="I280" s="1" t="s">
        <v>10</v>
      </c>
    </row>
    <row r="281" spans="1:9">
      <c r="A281" s="80">
        <v>45323</v>
      </c>
      <c r="B281">
        <v>4479186</v>
      </c>
      <c r="C281" s="1" t="s">
        <v>1975</v>
      </c>
      <c r="D281" s="1" t="s">
        <v>1976</v>
      </c>
      <c r="E281" s="80">
        <v>45302</v>
      </c>
      <c r="F281">
        <v>2021</v>
      </c>
      <c r="G281">
        <v>2023</v>
      </c>
      <c r="H281" s="1" t="s">
        <v>1603</v>
      </c>
      <c r="I281" s="1" t="s">
        <v>9</v>
      </c>
    </row>
    <row r="282" spans="1:9">
      <c r="A282" s="80">
        <v>45323</v>
      </c>
      <c r="B282">
        <v>4654693</v>
      </c>
      <c r="C282" s="1" t="s">
        <v>487</v>
      </c>
      <c r="D282" s="1" t="s">
        <v>486</v>
      </c>
      <c r="E282" s="80">
        <v>44951</v>
      </c>
      <c r="F282">
        <v>2022</v>
      </c>
      <c r="G282">
        <v>2022</v>
      </c>
      <c r="H282" s="1" t="s">
        <v>1600</v>
      </c>
      <c r="I282" s="1" t="s">
        <v>10</v>
      </c>
    </row>
    <row r="283" spans="1:9">
      <c r="A283" s="80">
        <v>45323</v>
      </c>
      <c r="B283">
        <v>4750036</v>
      </c>
      <c r="C283" s="1" t="s">
        <v>479</v>
      </c>
      <c r="D283" s="1" t="s">
        <v>478</v>
      </c>
      <c r="E283" s="80">
        <v>45001</v>
      </c>
      <c r="F283">
        <v>2022</v>
      </c>
      <c r="G283">
        <v>2022</v>
      </c>
      <c r="H283" s="1" t="s">
        <v>1607</v>
      </c>
      <c r="I283" s="1" t="s">
        <v>12</v>
      </c>
    </row>
    <row r="284" spans="1:9">
      <c r="A284" s="80">
        <v>45323</v>
      </c>
      <c r="B284">
        <v>5131572</v>
      </c>
      <c r="C284" s="1" t="s">
        <v>1977</v>
      </c>
      <c r="D284" s="1" t="s">
        <v>1978</v>
      </c>
      <c r="E284" s="80">
        <v>45309</v>
      </c>
      <c r="F284">
        <v>2023</v>
      </c>
      <c r="G284">
        <v>2023</v>
      </c>
      <c r="H284" s="1" t="s">
        <v>1600</v>
      </c>
      <c r="I284" s="1" t="s">
        <v>10</v>
      </c>
    </row>
    <row r="285" spans="1:9">
      <c r="A285" s="80">
        <v>45323</v>
      </c>
      <c r="B285">
        <v>4230014</v>
      </c>
      <c r="C285" s="1" t="s">
        <v>505</v>
      </c>
      <c r="D285" s="1" t="s">
        <v>504</v>
      </c>
      <c r="E285" s="80">
        <v>44264</v>
      </c>
      <c r="F285">
        <v>2020</v>
      </c>
      <c r="G285">
        <v>2020</v>
      </c>
      <c r="H285" s="1" t="s">
        <v>1600</v>
      </c>
      <c r="I285" s="1" t="s">
        <v>10</v>
      </c>
    </row>
    <row r="286" spans="1:9">
      <c r="A286" s="80">
        <v>45323</v>
      </c>
      <c r="B286">
        <v>4963030</v>
      </c>
      <c r="C286" s="1" t="s">
        <v>1979</v>
      </c>
      <c r="D286" s="1" t="s">
        <v>1980</v>
      </c>
      <c r="E286" s="80">
        <v>45307</v>
      </c>
      <c r="F286">
        <v>2023</v>
      </c>
      <c r="G286">
        <v>2023</v>
      </c>
      <c r="H286" s="1" t="s">
        <v>1600</v>
      </c>
      <c r="I286" s="1" t="s">
        <v>10</v>
      </c>
    </row>
    <row r="287" spans="1:9">
      <c r="A287" s="80">
        <v>45323</v>
      </c>
      <c r="B287">
        <v>4809148</v>
      </c>
      <c r="C287" s="1" t="s">
        <v>1814</v>
      </c>
      <c r="D287" s="1" t="s">
        <v>1981</v>
      </c>
      <c r="E287" s="80">
        <v>45244</v>
      </c>
      <c r="F287">
        <v>2022</v>
      </c>
      <c r="G287">
        <v>2023</v>
      </c>
      <c r="H287" s="1" t="s">
        <v>1600</v>
      </c>
      <c r="I287" s="1" t="s">
        <v>10</v>
      </c>
    </row>
    <row r="288" spans="1:9">
      <c r="A288" s="80">
        <v>45323</v>
      </c>
      <c r="B288">
        <v>4682133</v>
      </c>
      <c r="C288" s="1" t="s">
        <v>475</v>
      </c>
      <c r="D288" s="1" t="s">
        <v>474</v>
      </c>
      <c r="E288" s="80">
        <v>45096</v>
      </c>
      <c r="F288">
        <v>2022</v>
      </c>
      <c r="G288">
        <v>2023</v>
      </c>
      <c r="H288" s="1" t="s">
        <v>1600</v>
      </c>
      <c r="I288" s="1" t="s">
        <v>10</v>
      </c>
    </row>
    <row r="289" spans="1:9">
      <c r="A289" s="80">
        <v>45323</v>
      </c>
      <c r="B289">
        <v>4385265</v>
      </c>
      <c r="C289" s="1" t="s">
        <v>497</v>
      </c>
      <c r="D289" s="1" t="s">
        <v>496</v>
      </c>
      <c r="E289" s="80">
        <v>44523</v>
      </c>
      <c r="F289">
        <v>2021</v>
      </c>
      <c r="G289">
        <v>2021</v>
      </c>
      <c r="H289" s="1" t="s">
        <v>1600</v>
      </c>
      <c r="I289" s="1" t="s">
        <v>10</v>
      </c>
    </row>
    <row r="290" spans="1:9">
      <c r="A290" s="80">
        <v>45323</v>
      </c>
      <c r="B290">
        <v>4746941</v>
      </c>
      <c r="C290" s="1" t="s">
        <v>1982</v>
      </c>
      <c r="D290" s="1" t="s">
        <v>1983</v>
      </c>
      <c r="E290" s="80">
        <v>45317</v>
      </c>
      <c r="F290">
        <v>2022</v>
      </c>
      <c r="G290">
        <v>2023</v>
      </c>
      <c r="H290" s="1" t="s">
        <v>1600</v>
      </c>
      <c r="I290" s="1" t="s">
        <v>10</v>
      </c>
    </row>
    <row r="291" spans="1:9">
      <c r="A291" s="80">
        <v>45323</v>
      </c>
      <c r="B291">
        <v>4578483</v>
      </c>
      <c r="C291" s="1" t="s">
        <v>491</v>
      </c>
      <c r="D291" s="1" t="s">
        <v>490</v>
      </c>
      <c r="E291" s="80">
        <v>45120</v>
      </c>
      <c r="F291">
        <v>2021</v>
      </c>
      <c r="G291">
        <v>2023</v>
      </c>
      <c r="H291" s="1" t="s">
        <v>1600</v>
      </c>
      <c r="I291" s="1" t="s">
        <v>10</v>
      </c>
    </row>
    <row r="292" spans="1:9">
      <c r="A292" s="80">
        <v>45323</v>
      </c>
      <c r="B292">
        <v>4701274</v>
      </c>
      <c r="C292" s="1" t="s">
        <v>469</v>
      </c>
      <c r="D292" s="1" t="s">
        <v>468</v>
      </c>
      <c r="E292" s="80">
        <v>45001</v>
      </c>
      <c r="F292">
        <v>2022</v>
      </c>
      <c r="G292">
        <v>2022</v>
      </c>
      <c r="H292" s="1" t="s">
        <v>1600</v>
      </c>
      <c r="I292" s="1" t="s">
        <v>10</v>
      </c>
    </row>
    <row r="293" spans="1:9">
      <c r="A293" s="80">
        <v>45323</v>
      </c>
      <c r="B293">
        <v>4719116</v>
      </c>
      <c r="C293" s="1" t="s">
        <v>1856</v>
      </c>
      <c r="D293" s="1" t="s">
        <v>1984</v>
      </c>
      <c r="E293" s="80">
        <v>45253</v>
      </c>
      <c r="F293">
        <v>2022</v>
      </c>
      <c r="G293">
        <v>2023</v>
      </c>
      <c r="H293" s="1" t="s">
        <v>1603</v>
      </c>
      <c r="I293" s="1" t="s">
        <v>9</v>
      </c>
    </row>
    <row r="294" spans="1:9">
      <c r="A294" s="80">
        <v>45323</v>
      </c>
      <c r="B294">
        <v>5073371</v>
      </c>
      <c r="C294" s="1" t="s">
        <v>1813</v>
      </c>
      <c r="D294" s="1" t="s">
        <v>1985</v>
      </c>
      <c r="E294" s="80">
        <v>45246</v>
      </c>
      <c r="F294">
        <v>2023</v>
      </c>
      <c r="G294">
        <v>2023</v>
      </c>
      <c r="H294" s="1" t="s">
        <v>1600</v>
      </c>
      <c r="I294" s="1" t="s">
        <v>10</v>
      </c>
    </row>
    <row r="295" spans="1:9">
      <c r="A295" s="80">
        <v>45323</v>
      </c>
      <c r="B295">
        <v>4928143</v>
      </c>
      <c r="C295" s="1" t="s">
        <v>503</v>
      </c>
      <c r="D295" s="1" t="s">
        <v>502</v>
      </c>
      <c r="E295" s="80">
        <v>45135</v>
      </c>
      <c r="F295">
        <v>2023</v>
      </c>
      <c r="G295">
        <v>2023</v>
      </c>
      <c r="H295" s="1" t="s">
        <v>1600</v>
      </c>
      <c r="I295" s="1" t="s">
        <v>10</v>
      </c>
    </row>
    <row r="296" spans="1:9">
      <c r="A296" s="80">
        <v>45323</v>
      </c>
      <c r="B296">
        <v>4268385</v>
      </c>
      <c r="C296" s="1" t="s">
        <v>499</v>
      </c>
      <c r="D296" s="1" t="s">
        <v>498</v>
      </c>
      <c r="E296" s="80">
        <v>44365</v>
      </c>
      <c r="F296">
        <v>2020</v>
      </c>
      <c r="G296">
        <v>2021</v>
      </c>
      <c r="H296" s="1" t="s">
        <v>1603</v>
      </c>
      <c r="I296" s="1" t="s">
        <v>9</v>
      </c>
    </row>
    <row r="297" spans="1:9">
      <c r="A297" s="80">
        <v>45323</v>
      </c>
      <c r="B297">
        <v>4326272</v>
      </c>
      <c r="C297" s="1" t="s">
        <v>463</v>
      </c>
      <c r="D297" s="1" t="s">
        <v>462</v>
      </c>
      <c r="E297" s="80">
        <v>45015</v>
      </c>
      <c r="F297">
        <v>2021</v>
      </c>
      <c r="G297">
        <v>2022</v>
      </c>
      <c r="H297" s="1" t="s">
        <v>1603</v>
      </c>
      <c r="I297" s="1" t="s">
        <v>9</v>
      </c>
    </row>
    <row r="298" spans="1:9">
      <c r="A298" s="80">
        <v>45323</v>
      </c>
      <c r="B298">
        <v>4787014</v>
      </c>
      <c r="C298" s="1" t="s">
        <v>467</v>
      </c>
      <c r="D298" s="1" t="s">
        <v>466</v>
      </c>
      <c r="E298" s="80">
        <v>45058</v>
      </c>
      <c r="F298">
        <v>2022</v>
      </c>
      <c r="G298">
        <v>2023</v>
      </c>
      <c r="H298" s="1" t="s">
        <v>1600</v>
      </c>
      <c r="I298" s="1" t="s">
        <v>10</v>
      </c>
    </row>
    <row r="299" spans="1:9">
      <c r="A299" s="80">
        <v>45323</v>
      </c>
      <c r="B299">
        <v>4326615</v>
      </c>
      <c r="C299" s="1" t="s">
        <v>1740</v>
      </c>
      <c r="D299" s="1" t="s">
        <v>1741</v>
      </c>
      <c r="E299" s="80">
        <v>45203</v>
      </c>
      <c r="F299">
        <v>2021</v>
      </c>
      <c r="G299">
        <v>2023</v>
      </c>
      <c r="H299" s="1" t="s">
        <v>1600</v>
      </c>
      <c r="I299" s="1" t="s">
        <v>10</v>
      </c>
    </row>
    <row r="300" spans="1:9">
      <c r="A300" s="80">
        <v>45323</v>
      </c>
      <c r="B300">
        <v>4570676</v>
      </c>
      <c r="C300" s="1" t="s">
        <v>493</v>
      </c>
      <c r="D300" s="1" t="s">
        <v>492</v>
      </c>
      <c r="E300" s="80">
        <v>44806</v>
      </c>
      <c r="F300">
        <v>2021</v>
      </c>
      <c r="G300">
        <v>2022</v>
      </c>
      <c r="H300" s="1" t="s">
        <v>1600</v>
      </c>
      <c r="I300" s="1" t="s">
        <v>10</v>
      </c>
    </row>
    <row r="301" spans="1:9">
      <c r="A301" s="80">
        <v>45323</v>
      </c>
      <c r="B301">
        <v>4565530</v>
      </c>
      <c r="C301" s="1" t="s">
        <v>1986</v>
      </c>
      <c r="D301" s="1" t="s">
        <v>1987</v>
      </c>
      <c r="E301" s="80">
        <v>45323</v>
      </c>
      <c r="F301">
        <v>2021</v>
      </c>
      <c r="G301">
        <v>2023</v>
      </c>
      <c r="H301" s="1" t="s">
        <v>1602</v>
      </c>
      <c r="I301" s="1" t="s">
        <v>4</v>
      </c>
    </row>
    <row r="302" spans="1:9">
      <c r="A302" s="80">
        <v>45323</v>
      </c>
      <c r="B302">
        <v>4522691</v>
      </c>
      <c r="C302" s="1" t="s">
        <v>247</v>
      </c>
      <c r="D302" s="1" t="s">
        <v>246</v>
      </c>
      <c r="E302" s="80">
        <v>44740</v>
      </c>
      <c r="F302">
        <v>2021</v>
      </c>
      <c r="G302">
        <v>2022</v>
      </c>
      <c r="H302" s="1" t="s">
        <v>1600</v>
      </c>
      <c r="I302" s="1" t="s">
        <v>10</v>
      </c>
    </row>
    <row r="303" spans="1:9">
      <c r="A303" s="80">
        <v>45323</v>
      </c>
      <c r="B303">
        <v>4714125</v>
      </c>
      <c r="C303" s="1" t="s">
        <v>243</v>
      </c>
      <c r="D303" s="1" t="s">
        <v>242</v>
      </c>
      <c r="E303" s="80">
        <v>45071</v>
      </c>
      <c r="F303">
        <v>2022</v>
      </c>
      <c r="G303">
        <v>2023</v>
      </c>
      <c r="H303" s="1" t="s">
        <v>1603</v>
      </c>
      <c r="I303" s="1" t="s">
        <v>9</v>
      </c>
    </row>
    <row r="304" spans="1:9">
      <c r="A304" s="80">
        <v>45323</v>
      </c>
      <c r="B304">
        <v>3844968</v>
      </c>
      <c r="C304" s="1" t="s">
        <v>257</v>
      </c>
      <c r="D304" s="1" t="s">
        <v>256</v>
      </c>
      <c r="E304" s="80">
        <v>44216</v>
      </c>
      <c r="F304">
        <v>2019</v>
      </c>
      <c r="G304">
        <v>2020</v>
      </c>
      <c r="H304" s="1" t="s">
        <v>1602</v>
      </c>
      <c r="I304" s="1" t="s">
        <v>4</v>
      </c>
    </row>
    <row r="305" spans="1:9">
      <c r="A305" s="80">
        <v>45323</v>
      </c>
      <c r="B305">
        <v>4793380</v>
      </c>
      <c r="C305" s="1" t="s">
        <v>241</v>
      </c>
      <c r="D305" s="1" t="s">
        <v>240</v>
      </c>
      <c r="E305" s="80">
        <v>45065</v>
      </c>
      <c r="F305">
        <v>2022</v>
      </c>
      <c r="G305">
        <v>2023</v>
      </c>
      <c r="H305" s="1" t="s">
        <v>1600</v>
      </c>
      <c r="I305" s="1" t="s">
        <v>10</v>
      </c>
    </row>
    <row r="306" spans="1:9">
      <c r="A306" s="80">
        <v>45323</v>
      </c>
      <c r="B306">
        <v>4697965</v>
      </c>
      <c r="C306" s="1" t="s">
        <v>245</v>
      </c>
      <c r="D306" s="1" t="s">
        <v>244</v>
      </c>
      <c r="E306" s="80">
        <v>45134</v>
      </c>
      <c r="F306">
        <v>2022</v>
      </c>
      <c r="G306">
        <v>2023</v>
      </c>
      <c r="H306" s="1" t="s">
        <v>1601</v>
      </c>
      <c r="I306" s="1" t="s">
        <v>13</v>
      </c>
    </row>
    <row r="307" spans="1:9">
      <c r="A307" s="80">
        <v>45323</v>
      </c>
      <c r="B307">
        <v>4135020</v>
      </c>
      <c r="C307" s="1" t="s">
        <v>211</v>
      </c>
      <c r="D307" s="1" t="s">
        <v>210</v>
      </c>
      <c r="E307" s="80">
        <v>44627</v>
      </c>
      <c r="F307">
        <v>2020</v>
      </c>
      <c r="G307">
        <v>2021</v>
      </c>
      <c r="H307" s="1" t="s">
        <v>1600</v>
      </c>
      <c r="I307" s="1" t="s">
        <v>10</v>
      </c>
    </row>
    <row r="308" spans="1:9">
      <c r="A308" s="80">
        <v>45323</v>
      </c>
      <c r="B308">
        <v>3997512</v>
      </c>
      <c r="C308" s="1" t="s">
        <v>231</v>
      </c>
      <c r="D308" s="1" t="s">
        <v>230</v>
      </c>
      <c r="E308" s="80">
        <v>44477</v>
      </c>
      <c r="F308">
        <v>2019</v>
      </c>
      <c r="G308">
        <v>2021</v>
      </c>
      <c r="H308" s="1" t="s">
        <v>1604</v>
      </c>
      <c r="I308" s="1" t="s">
        <v>14</v>
      </c>
    </row>
    <row r="309" spans="1:9">
      <c r="A309" s="80">
        <v>45323</v>
      </c>
      <c r="B309">
        <v>3800829</v>
      </c>
      <c r="C309" s="1" t="s">
        <v>1742</v>
      </c>
      <c r="D309" s="1" t="s">
        <v>1743</v>
      </c>
      <c r="E309" s="80">
        <v>44260</v>
      </c>
      <c r="F309">
        <v>2019</v>
      </c>
      <c r="G309">
        <v>2020</v>
      </c>
      <c r="H309" s="1" t="s">
        <v>1603</v>
      </c>
      <c r="I309" s="1" t="s">
        <v>9</v>
      </c>
    </row>
    <row r="310" spans="1:9">
      <c r="A310" s="80">
        <v>45323</v>
      </c>
      <c r="B310">
        <v>4336934</v>
      </c>
      <c r="C310" s="1" t="s">
        <v>219</v>
      </c>
      <c r="D310" s="1" t="s">
        <v>218</v>
      </c>
      <c r="E310" s="80">
        <v>44403</v>
      </c>
      <c r="F310">
        <v>2021</v>
      </c>
      <c r="G310">
        <v>2021</v>
      </c>
      <c r="H310" s="1" t="s">
        <v>1603</v>
      </c>
      <c r="I310" s="1" t="s">
        <v>9</v>
      </c>
    </row>
    <row r="311" spans="1:9">
      <c r="A311" s="80">
        <v>45323</v>
      </c>
      <c r="B311">
        <v>4426612</v>
      </c>
      <c r="C311" s="1" t="s">
        <v>225</v>
      </c>
      <c r="D311" s="1" t="s">
        <v>224</v>
      </c>
      <c r="E311" s="80">
        <v>45019</v>
      </c>
      <c r="F311">
        <v>2021</v>
      </c>
      <c r="G311">
        <v>2022</v>
      </c>
      <c r="H311" s="1" t="s">
        <v>1603</v>
      </c>
      <c r="I311" s="1" t="s">
        <v>9</v>
      </c>
    </row>
    <row r="312" spans="1:9">
      <c r="A312" s="80">
        <v>45323</v>
      </c>
      <c r="B312">
        <v>4420251</v>
      </c>
      <c r="C312" s="1" t="s">
        <v>217</v>
      </c>
      <c r="D312" s="1" t="s">
        <v>216</v>
      </c>
      <c r="E312" s="80">
        <v>45125</v>
      </c>
      <c r="F312">
        <v>2021</v>
      </c>
      <c r="G312">
        <v>2023</v>
      </c>
      <c r="H312" s="1" t="s">
        <v>1600</v>
      </c>
      <c r="I312" s="1" t="s">
        <v>10</v>
      </c>
    </row>
    <row r="313" spans="1:9">
      <c r="A313" s="80">
        <v>45323</v>
      </c>
      <c r="B313">
        <v>4710353</v>
      </c>
      <c r="C313" s="1" t="s">
        <v>223</v>
      </c>
      <c r="D313" s="1" t="s">
        <v>222</v>
      </c>
      <c r="E313" s="80">
        <v>44896</v>
      </c>
      <c r="F313">
        <v>2022</v>
      </c>
      <c r="G313">
        <v>2022</v>
      </c>
      <c r="H313" s="1" t="s">
        <v>1600</v>
      </c>
      <c r="I313" s="1" t="s">
        <v>10</v>
      </c>
    </row>
    <row r="314" spans="1:9">
      <c r="A314" s="80">
        <v>45323</v>
      </c>
      <c r="B314">
        <v>4443596</v>
      </c>
      <c r="C314" s="1" t="s">
        <v>237</v>
      </c>
      <c r="D314" s="1" t="s">
        <v>236</v>
      </c>
      <c r="E314" s="80">
        <v>44847</v>
      </c>
      <c r="F314">
        <v>2022</v>
      </c>
      <c r="G314">
        <v>2022</v>
      </c>
      <c r="H314" s="1" t="s">
        <v>1600</v>
      </c>
      <c r="I314" s="1" t="s">
        <v>10</v>
      </c>
    </row>
    <row r="315" spans="1:9">
      <c r="A315" s="80">
        <v>45323</v>
      </c>
      <c r="B315">
        <v>4679168</v>
      </c>
      <c r="C315" s="1" t="s">
        <v>1744</v>
      </c>
      <c r="D315" s="1" t="s">
        <v>1745</v>
      </c>
      <c r="E315" s="80">
        <v>45197</v>
      </c>
      <c r="F315">
        <v>2022</v>
      </c>
      <c r="G315">
        <v>2023</v>
      </c>
      <c r="H315" s="1" t="s">
        <v>1600</v>
      </c>
      <c r="I315" s="1" t="s">
        <v>10</v>
      </c>
    </row>
    <row r="316" spans="1:9">
      <c r="A316" s="80">
        <v>45323</v>
      </c>
      <c r="B316">
        <v>4533396</v>
      </c>
      <c r="C316" s="1" t="s">
        <v>215</v>
      </c>
      <c r="D316" s="1" t="s">
        <v>214</v>
      </c>
      <c r="E316" s="80">
        <v>44784</v>
      </c>
      <c r="F316">
        <v>2021</v>
      </c>
      <c r="G316">
        <v>2022</v>
      </c>
      <c r="H316" s="1" t="s">
        <v>1600</v>
      </c>
      <c r="I316" s="1" t="s">
        <v>10</v>
      </c>
    </row>
    <row r="317" spans="1:9">
      <c r="A317" s="80">
        <v>45323</v>
      </c>
      <c r="B317">
        <v>3694861</v>
      </c>
      <c r="C317" s="1" t="s">
        <v>259</v>
      </c>
      <c r="D317" s="1" t="s">
        <v>258</v>
      </c>
      <c r="E317" s="80">
        <v>44685</v>
      </c>
      <c r="F317">
        <v>2018</v>
      </c>
      <c r="G317">
        <v>2022</v>
      </c>
      <c r="H317" s="1" t="s">
        <v>1603</v>
      </c>
      <c r="I317" s="1" t="s">
        <v>9</v>
      </c>
    </row>
    <row r="318" spans="1:9">
      <c r="A318" s="80">
        <v>45323</v>
      </c>
      <c r="B318">
        <v>4399199</v>
      </c>
      <c r="C318" s="1" t="s">
        <v>255</v>
      </c>
      <c r="D318" s="1" t="s">
        <v>254</v>
      </c>
      <c r="E318" s="80">
        <v>44839</v>
      </c>
      <c r="F318">
        <v>2021</v>
      </c>
      <c r="G318">
        <v>2022</v>
      </c>
      <c r="H318" s="1" t="s">
        <v>1607</v>
      </c>
      <c r="I318" s="1" t="s">
        <v>12</v>
      </c>
    </row>
    <row r="319" spans="1:9">
      <c r="A319" s="80">
        <v>45323</v>
      </c>
      <c r="B319">
        <v>4266443</v>
      </c>
      <c r="C319" s="1" t="s">
        <v>239</v>
      </c>
      <c r="D319" s="1" t="s">
        <v>238</v>
      </c>
      <c r="E319" s="80">
        <v>44655</v>
      </c>
      <c r="F319">
        <v>2020</v>
      </c>
      <c r="G319">
        <v>2021</v>
      </c>
      <c r="H319" s="1" t="s">
        <v>1600</v>
      </c>
      <c r="I319" s="1" t="s">
        <v>10</v>
      </c>
    </row>
    <row r="320" spans="1:9">
      <c r="A320" s="80">
        <v>45323</v>
      </c>
      <c r="B320">
        <v>4639191</v>
      </c>
      <c r="C320" s="1" t="s">
        <v>235</v>
      </c>
      <c r="D320" s="1" t="s">
        <v>234</v>
      </c>
      <c r="E320" s="80">
        <v>44973</v>
      </c>
      <c r="F320">
        <v>2022</v>
      </c>
      <c r="G320">
        <v>2022</v>
      </c>
      <c r="H320" s="1" t="s">
        <v>1604</v>
      </c>
      <c r="I320" s="1" t="s">
        <v>14</v>
      </c>
    </row>
    <row r="321" spans="1:9">
      <c r="A321" s="80">
        <v>45323</v>
      </c>
      <c r="B321">
        <v>4733193</v>
      </c>
      <c r="C321" s="1" t="s">
        <v>209</v>
      </c>
      <c r="D321" s="1" t="s">
        <v>208</v>
      </c>
      <c r="E321" s="80">
        <v>44959</v>
      </c>
      <c r="F321">
        <v>2022</v>
      </c>
      <c r="G321">
        <v>2022</v>
      </c>
      <c r="H321" s="1" t="s">
        <v>1600</v>
      </c>
      <c r="I321" s="1" t="s">
        <v>10</v>
      </c>
    </row>
    <row r="322" spans="1:9">
      <c r="A322" s="80">
        <v>45323</v>
      </c>
      <c r="B322">
        <v>4086571</v>
      </c>
      <c r="C322" s="1" t="s">
        <v>1748</v>
      </c>
      <c r="D322" s="1" t="s">
        <v>1749</v>
      </c>
      <c r="E322" s="80">
        <v>44384</v>
      </c>
      <c r="F322">
        <v>2020</v>
      </c>
      <c r="G322">
        <v>2021</v>
      </c>
      <c r="H322" s="1" t="s">
        <v>1600</v>
      </c>
      <c r="I322" s="1" t="s">
        <v>10</v>
      </c>
    </row>
    <row r="323" spans="1:9">
      <c r="A323" s="80">
        <v>45323</v>
      </c>
      <c r="B323">
        <v>4707132</v>
      </c>
      <c r="C323" s="1" t="s">
        <v>253</v>
      </c>
      <c r="D323" s="1" t="s">
        <v>252</v>
      </c>
      <c r="E323" s="80">
        <v>44896</v>
      </c>
      <c r="F323">
        <v>2022</v>
      </c>
      <c r="G323">
        <v>2022</v>
      </c>
      <c r="H323" s="1" t="s">
        <v>1606</v>
      </c>
      <c r="I323" s="1" t="s">
        <v>15</v>
      </c>
    </row>
    <row r="324" spans="1:9">
      <c r="A324" s="80">
        <v>45323</v>
      </c>
      <c r="B324">
        <v>4333323</v>
      </c>
      <c r="C324" s="1" t="s">
        <v>251</v>
      </c>
      <c r="D324" s="1" t="s">
        <v>250</v>
      </c>
      <c r="E324" s="80">
        <v>44589</v>
      </c>
      <c r="F324">
        <v>2021</v>
      </c>
      <c r="G324">
        <v>2021</v>
      </c>
      <c r="H324" s="1" t="s">
        <v>1600</v>
      </c>
      <c r="I324" s="1" t="s">
        <v>10</v>
      </c>
    </row>
    <row r="325" spans="1:9">
      <c r="A325" s="80">
        <v>45323</v>
      </c>
      <c r="B325">
        <v>4574131</v>
      </c>
      <c r="C325" s="1" t="s">
        <v>1746</v>
      </c>
      <c r="D325" s="1" t="s">
        <v>1747</v>
      </c>
      <c r="E325" s="80">
        <v>45182</v>
      </c>
      <c r="F325">
        <v>2021</v>
      </c>
      <c r="G325">
        <v>2023</v>
      </c>
      <c r="H325" s="1" t="s">
        <v>1608</v>
      </c>
      <c r="I325" s="1" t="s">
        <v>17</v>
      </c>
    </row>
    <row r="326" spans="1:9">
      <c r="A326" s="80">
        <v>45323</v>
      </c>
      <c r="B326">
        <v>3613747</v>
      </c>
      <c r="C326" s="1" t="s">
        <v>885</v>
      </c>
      <c r="D326" s="1" t="s">
        <v>884</v>
      </c>
      <c r="E326" s="80">
        <v>45104</v>
      </c>
      <c r="F326">
        <v>2018</v>
      </c>
      <c r="G326">
        <v>2023</v>
      </c>
      <c r="H326" s="1" t="s">
        <v>1600</v>
      </c>
      <c r="I326" s="1" t="s">
        <v>10</v>
      </c>
    </row>
    <row r="327" spans="1:9">
      <c r="A327" s="80">
        <v>45323</v>
      </c>
      <c r="B327">
        <v>4719165</v>
      </c>
      <c r="C327" s="1" t="s">
        <v>1861</v>
      </c>
      <c r="D327" s="1" t="s">
        <v>1988</v>
      </c>
      <c r="E327" s="80">
        <v>45253</v>
      </c>
      <c r="F327">
        <v>2022</v>
      </c>
      <c r="G327">
        <v>2023</v>
      </c>
      <c r="H327" s="1" t="s">
        <v>1600</v>
      </c>
      <c r="I327" s="1" t="s">
        <v>10</v>
      </c>
    </row>
    <row r="328" spans="1:9">
      <c r="A328" s="80">
        <v>45323</v>
      </c>
      <c r="B328">
        <v>4739084</v>
      </c>
      <c r="C328" s="1" t="s">
        <v>1750</v>
      </c>
      <c r="D328" s="1" t="s">
        <v>1751</v>
      </c>
      <c r="E328" s="80">
        <v>45209</v>
      </c>
      <c r="F328">
        <v>2022</v>
      </c>
      <c r="G328">
        <v>2023</v>
      </c>
      <c r="H328" s="1" t="s">
        <v>1600</v>
      </c>
      <c r="I328" s="1" t="s">
        <v>10</v>
      </c>
    </row>
    <row r="329" spans="1:9">
      <c r="A329" s="80">
        <v>45323</v>
      </c>
      <c r="B329">
        <v>4425981</v>
      </c>
      <c r="C329" s="1" t="s">
        <v>1989</v>
      </c>
      <c r="D329" s="1" t="s">
        <v>1990</v>
      </c>
      <c r="E329" s="80">
        <v>45324</v>
      </c>
      <c r="F329">
        <v>2021</v>
      </c>
      <c r="G329">
        <v>2023</v>
      </c>
      <c r="H329" s="1" t="s">
        <v>1603</v>
      </c>
      <c r="I329" s="1" t="s">
        <v>9</v>
      </c>
    </row>
    <row r="330" spans="1:9">
      <c r="A330" s="80">
        <v>45323</v>
      </c>
      <c r="B330">
        <v>4840828</v>
      </c>
      <c r="C330" s="1" t="s">
        <v>1991</v>
      </c>
      <c r="D330" s="1" t="s">
        <v>1992</v>
      </c>
      <c r="E330" s="80">
        <v>45313</v>
      </c>
      <c r="F330">
        <v>2022</v>
      </c>
      <c r="G330">
        <v>2023</v>
      </c>
      <c r="H330" s="1" t="s">
        <v>1600</v>
      </c>
      <c r="I330" s="1" t="s">
        <v>10</v>
      </c>
    </row>
    <row r="331" spans="1:9">
      <c r="A331" s="80">
        <v>45323</v>
      </c>
      <c r="B331">
        <v>4763054</v>
      </c>
      <c r="C331" s="1" t="s">
        <v>1843</v>
      </c>
      <c r="D331" s="1" t="s">
        <v>1993</v>
      </c>
      <c r="E331" s="80">
        <v>45266</v>
      </c>
      <c r="F331">
        <v>2022</v>
      </c>
      <c r="G331">
        <v>2023</v>
      </c>
      <c r="H331" s="1" t="s">
        <v>1602</v>
      </c>
      <c r="I331" s="1" t="s">
        <v>4</v>
      </c>
    </row>
    <row r="332" spans="1:9">
      <c r="A332" s="80">
        <v>45323</v>
      </c>
      <c r="B332">
        <v>5034890</v>
      </c>
      <c r="C332" s="1" t="s">
        <v>1800</v>
      </c>
      <c r="D332" s="1" t="s">
        <v>1994</v>
      </c>
      <c r="E332" s="80">
        <v>45246</v>
      </c>
      <c r="F332">
        <v>2023</v>
      </c>
      <c r="G332">
        <v>2023</v>
      </c>
      <c r="H332" s="1" t="s">
        <v>1604</v>
      </c>
      <c r="I332" s="1" t="s">
        <v>14</v>
      </c>
    </row>
    <row r="333" spans="1:9">
      <c r="A333" s="80">
        <v>45323</v>
      </c>
      <c r="B333">
        <v>4754687</v>
      </c>
      <c r="C333" s="1" t="s">
        <v>911</v>
      </c>
      <c r="D333" s="1" t="s">
        <v>910</v>
      </c>
      <c r="E333" s="80">
        <v>45085</v>
      </c>
      <c r="F333">
        <v>2022</v>
      </c>
      <c r="G333">
        <v>2023</v>
      </c>
      <c r="H333" s="1" t="s">
        <v>1600</v>
      </c>
      <c r="I333" s="1" t="s">
        <v>10</v>
      </c>
    </row>
    <row r="334" spans="1:9">
      <c r="A334" s="80">
        <v>45323</v>
      </c>
      <c r="B334">
        <v>4372348</v>
      </c>
      <c r="C334" s="1" t="s">
        <v>915</v>
      </c>
      <c r="D334" s="1" t="s">
        <v>914</v>
      </c>
      <c r="E334" s="80">
        <v>44910</v>
      </c>
      <c r="F334">
        <v>2021</v>
      </c>
      <c r="G334">
        <v>2022</v>
      </c>
      <c r="H334" s="1" t="s">
        <v>1600</v>
      </c>
      <c r="I334" s="1" t="s">
        <v>10</v>
      </c>
    </row>
    <row r="335" spans="1:9">
      <c r="A335" s="80">
        <v>45323</v>
      </c>
      <c r="B335">
        <v>3950310</v>
      </c>
      <c r="C335" s="1" t="s">
        <v>1886</v>
      </c>
      <c r="D335" s="1" t="s">
        <v>1995</v>
      </c>
      <c r="E335" s="80">
        <v>44763</v>
      </c>
      <c r="F335">
        <v>2019</v>
      </c>
      <c r="G335">
        <v>2022</v>
      </c>
      <c r="H335" s="1" t="s">
        <v>1606</v>
      </c>
      <c r="I335" s="1" t="s">
        <v>15</v>
      </c>
    </row>
    <row r="336" spans="1:9">
      <c r="A336" s="80">
        <v>45323</v>
      </c>
      <c r="B336">
        <v>4912928</v>
      </c>
      <c r="C336" s="1" t="s">
        <v>1996</v>
      </c>
      <c r="D336" s="1" t="s">
        <v>1997</v>
      </c>
      <c r="E336" s="80">
        <v>45189</v>
      </c>
      <c r="F336">
        <v>2023</v>
      </c>
      <c r="G336">
        <v>2023</v>
      </c>
      <c r="H336" s="1" t="s">
        <v>1600</v>
      </c>
      <c r="I336" s="1" t="s">
        <v>10</v>
      </c>
    </row>
    <row r="337" spans="1:9">
      <c r="A337" s="80">
        <v>45323</v>
      </c>
      <c r="B337">
        <v>4594854</v>
      </c>
      <c r="C337" s="1" t="s">
        <v>1998</v>
      </c>
      <c r="D337" s="1" t="s">
        <v>1999</v>
      </c>
      <c r="E337" s="80">
        <v>45300</v>
      </c>
      <c r="F337">
        <v>2021</v>
      </c>
      <c r="G337">
        <v>2023</v>
      </c>
      <c r="H337" s="1" t="s">
        <v>1600</v>
      </c>
      <c r="I337" s="1" t="s">
        <v>10</v>
      </c>
    </row>
    <row r="338" spans="1:9">
      <c r="A338" s="80">
        <v>45323</v>
      </c>
      <c r="B338">
        <v>4345966</v>
      </c>
      <c r="C338" s="1" t="s">
        <v>907</v>
      </c>
      <c r="D338" s="1" t="s">
        <v>906</v>
      </c>
      <c r="E338" s="80">
        <v>44953</v>
      </c>
      <c r="F338">
        <v>2021</v>
      </c>
      <c r="G338">
        <v>2022</v>
      </c>
      <c r="H338" s="1" t="s">
        <v>1600</v>
      </c>
      <c r="I338" s="1" t="s">
        <v>10</v>
      </c>
    </row>
    <row r="339" spans="1:9">
      <c r="A339" s="80">
        <v>45323</v>
      </c>
      <c r="B339">
        <v>4595475</v>
      </c>
      <c r="C339" s="1" t="s">
        <v>919</v>
      </c>
      <c r="D339" s="1" t="s">
        <v>918</v>
      </c>
      <c r="E339" s="80">
        <v>45092</v>
      </c>
      <c r="F339">
        <v>2021</v>
      </c>
      <c r="G339">
        <v>2023</v>
      </c>
      <c r="H339" s="1" t="s">
        <v>1600</v>
      </c>
      <c r="I339" s="1" t="s">
        <v>10</v>
      </c>
    </row>
    <row r="340" spans="1:9">
      <c r="A340" s="80">
        <v>45323</v>
      </c>
      <c r="B340">
        <v>4429879</v>
      </c>
      <c r="C340" s="1" t="s">
        <v>903</v>
      </c>
      <c r="D340" s="1" t="s">
        <v>902</v>
      </c>
      <c r="E340" s="80">
        <v>45034</v>
      </c>
      <c r="F340">
        <v>2021</v>
      </c>
      <c r="G340">
        <v>2022</v>
      </c>
      <c r="H340" s="1" t="s">
        <v>1606</v>
      </c>
      <c r="I340" s="1" t="s">
        <v>15</v>
      </c>
    </row>
    <row r="341" spans="1:9">
      <c r="A341" s="80">
        <v>45323</v>
      </c>
      <c r="B341">
        <v>4793281</v>
      </c>
      <c r="C341" s="1" t="s">
        <v>917</v>
      </c>
      <c r="D341" s="1" t="s">
        <v>916</v>
      </c>
      <c r="E341" s="80">
        <v>45034</v>
      </c>
      <c r="F341">
        <v>2022</v>
      </c>
      <c r="G341">
        <v>2022</v>
      </c>
      <c r="H341" s="1" t="s">
        <v>1600</v>
      </c>
      <c r="I341" s="1" t="s">
        <v>10</v>
      </c>
    </row>
    <row r="342" spans="1:9">
      <c r="A342" s="80">
        <v>45323</v>
      </c>
      <c r="B342">
        <v>4809770</v>
      </c>
      <c r="C342" s="1" t="s">
        <v>899</v>
      </c>
      <c r="D342" s="1" t="s">
        <v>898</v>
      </c>
      <c r="E342" s="80">
        <v>44959</v>
      </c>
      <c r="F342">
        <v>2022</v>
      </c>
      <c r="G342">
        <v>2022</v>
      </c>
      <c r="H342" s="1" t="s">
        <v>1604</v>
      </c>
      <c r="I342" s="1" t="s">
        <v>14</v>
      </c>
    </row>
    <row r="343" spans="1:9">
      <c r="A343" s="80">
        <v>45323</v>
      </c>
      <c r="B343">
        <v>4579515</v>
      </c>
      <c r="C343" s="1" t="s">
        <v>873</v>
      </c>
      <c r="D343" s="1" t="s">
        <v>872</v>
      </c>
      <c r="E343" s="80">
        <v>44825</v>
      </c>
      <c r="F343">
        <v>2021</v>
      </c>
      <c r="G343">
        <v>2022</v>
      </c>
      <c r="H343" s="1" t="s">
        <v>1600</v>
      </c>
      <c r="I343" s="1" t="s">
        <v>10</v>
      </c>
    </row>
    <row r="344" spans="1:9">
      <c r="A344" s="80">
        <v>45323</v>
      </c>
      <c r="B344">
        <v>4448378</v>
      </c>
      <c r="C344" s="1" t="s">
        <v>913</v>
      </c>
      <c r="D344" s="1" t="s">
        <v>912</v>
      </c>
      <c r="E344" s="80">
        <v>45090</v>
      </c>
      <c r="F344">
        <v>2021</v>
      </c>
      <c r="G344">
        <v>2023</v>
      </c>
      <c r="H344" s="1" t="s">
        <v>1602</v>
      </c>
      <c r="I344" s="1" t="s">
        <v>4</v>
      </c>
    </row>
    <row r="345" spans="1:9">
      <c r="A345" s="80">
        <v>45323</v>
      </c>
      <c r="B345">
        <v>4413367</v>
      </c>
      <c r="C345" s="1" t="s">
        <v>879</v>
      </c>
      <c r="D345" s="1" t="s">
        <v>878</v>
      </c>
      <c r="E345" s="80">
        <v>44907</v>
      </c>
      <c r="F345">
        <v>2021</v>
      </c>
      <c r="G345">
        <v>2022</v>
      </c>
      <c r="H345" s="1" t="s">
        <v>1600</v>
      </c>
      <c r="I345" s="1" t="s">
        <v>10</v>
      </c>
    </row>
    <row r="346" spans="1:9">
      <c r="A346" s="80">
        <v>45323</v>
      </c>
      <c r="B346">
        <v>4822854</v>
      </c>
      <c r="C346" s="1" t="s">
        <v>2000</v>
      </c>
      <c r="D346" s="1" t="s">
        <v>2001</v>
      </c>
      <c r="E346" s="80">
        <v>45300</v>
      </c>
      <c r="F346">
        <v>2022</v>
      </c>
      <c r="G346">
        <v>2023</v>
      </c>
      <c r="H346" s="1" t="s">
        <v>1600</v>
      </c>
      <c r="I346" s="1" t="s">
        <v>10</v>
      </c>
    </row>
    <row r="347" spans="1:9">
      <c r="A347" s="80">
        <v>45323</v>
      </c>
      <c r="B347">
        <v>4432531</v>
      </c>
      <c r="C347" s="1" t="s">
        <v>853</v>
      </c>
      <c r="D347" s="1" t="s">
        <v>852</v>
      </c>
      <c r="E347" s="80">
        <v>45082</v>
      </c>
      <c r="F347">
        <v>2021</v>
      </c>
      <c r="G347">
        <v>2023</v>
      </c>
      <c r="H347" s="1" t="s">
        <v>1600</v>
      </c>
      <c r="I347" s="1" t="s">
        <v>10</v>
      </c>
    </row>
    <row r="348" spans="1:9">
      <c r="A348" s="80">
        <v>45323</v>
      </c>
      <c r="B348">
        <v>4763999</v>
      </c>
      <c r="C348" s="1" t="s">
        <v>859</v>
      </c>
      <c r="D348" s="1" t="s">
        <v>858</v>
      </c>
      <c r="E348" s="80">
        <v>44995</v>
      </c>
      <c r="F348">
        <v>2022</v>
      </c>
      <c r="G348">
        <v>2022</v>
      </c>
      <c r="H348" s="1" t="s">
        <v>1600</v>
      </c>
      <c r="I348" s="1" t="s">
        <v>10</v>
      </c>
    </row>
    <row r="349" spans="1:9">
      <c r="A349" s="80">
        <v>45323</v>
      </c>
      <c r="B349">
        <v>4654682</v>
      </c>
      <c r="C349" s="1" t="s">
        <v>875</v>
      </c>
      <c r="D349" s="1" t="s">
        <v>874</v>
      </c>
      <c r="E349" s="80">
        <v>44988</v>
      </c>
      <c r="F349">
        <v>2022</v>
      </c>
      <c r="G349">
        <v>2022</v>
      </c>
      <c r="H349" s="1" t="s">
        <v>1600</v>
      </c>
      <c r="I349" s="1" t="s">
        <v>10</v>
      </c>
    </row>
    <row r="350" spans="1:9">
      <c r="A350" s="80">
        <v>45323</v>
      </c>
      <c r="B350">
        <v>4672300</v>
      </c>
      <c r="C350" s="1" t="s">
        <v>829</v>
      </c>
      <c r="D350" s="1" t="s">
        <v>828</v>
      </c>
      <c r="E350" s="80">
        <v>45082</v>
      </c>
      <c r="F350">
        <v>2022</v>
      </c>
      <c r="G350">
        <v>2023</v>
      </c>
      <c r="H350" s="1" t="s">
        <v>1600</v>
      </c>
      <c r="I350" s="1" t="s">
        <v>10</v>
      </c>
    </row>
    <row r="351" spans="1:9">
      <c r="A351" s="80">
        <v>45323</v>
      </c>
      <c r="B351">
        <v>4983613</v>
      </c>
      <c r="C351" s="1" t="s">
        <v>843</v>
      </c>
      <c r="D351" s="1" t="s">
        <v>842</v>
      </c>
      <c r="E351" s="80">
        <v>45162</v>
      </c>
      <c r="F351">
        <v>2023</v>
      </c>
      <c r="G351">
        <v>2023</v>
      </c>
      <c r="H351" s="1" t="s">
        <v>1602</v>
      </c>
      <c r="I351" s="1" t="s">
        <v>4</v>
      </c>
    </row>
    <row r="352" spans="1:9">
      <c r="A352" s="80">
        <v>45323</v>
      </c>
      <c r="B352">
        <v>4315978</v>
      </c>
      <c r="C352" s="1" t="s">
        <v>865</v>
      </c>
      <c r="D352" s="1" t="s">
        <v>864</v>
      </c>
      <c r="E352" s="80">
        <v>44400</v>
      </c>
      <c r="F352">
        <v>2020</v>
      </c>
      <c r="G352">
        <v>2021</v>
      </c>
      <c r="H352" s="1" t="s">
        <v>1600</v>
      </c>
      <c r="I352" s="1" t="s">
        <v>10</v>
      </c>
    </row>
    <row r="353" spans="1:9">
      <c r="A353" s="80">
        <v>45323</v>
      </c>
      <c r="B353">
        <v>4701497</v>
      </c>
      <c r="C353" s="1" t="s">
        <v>1676</v>
      </c>
      <c r="D353" s="1" t="s">
        <v>1677</v>
      </c>
      <c r="E353" s="80">
        <v>45212</v>
      </c>
      <c r="F353">
        <v>2022</v>
      </c>
      <c r="G353">
        <v>2023</v>
      </c>
      <c r="H353" s="1" t="s">
        <v>1601</v>
      </c>
      <c r="I353" s="1" t="s">
        <v>13</v>
      </c>
    </row>
    <row r="354" spans="1:9">
      <c r="A354" s="80">
        <v>45323</v>
      </c>
      <c r="B354">
        <v>4636364</v>
      </c>
      <c r="C354" s="1" t="s">
        <v>867</v>
      </c>
      <c r="D354" s="1" t="s">
        <v>866</v>
      </c>
      <c r="E354" s="80">
        <v>44918</v>
      </c>
      <c r="F354">
        <v>2022</v>
      </c>
      <c r="G354">
        <v>2022</v>
      </c>
      <c r="H354" s="1" t="s">
        <v>1600</v>
      </c>
      <c r="I354" s="1" t="s">
        <v>10</v>
      </c>
    </row>
    <row r="355" spans="1:9">
      <c r="A355" s="80">
        <v>45323</v>
      </c>
      <c r="B355">
        <v>4479405</v>
      </c>
      <c r="C355" s="1" t="s">
        <v>847</v>
      </c>
      <c r="D355" s="1" t="s">
        <v>846</v>
      </c>
      <c r="E355" s="80">
        <v>44677</v>
      </c>
      <c r="F355">
        <v>2021</v>
      </c>
      <c r="G355">
        <v>2021</v>
      </c>
      <c r="H355" s="1" t="s">
        <v>1601</v>
      </c>
      <c r="I355" s="1" t="s">
        <v>13</v>
      </c>
    </row>
    <row r="356" spans="1:9">
      <c r="A356" s="80">
        <v>45323</v>
      </c>
      <c r="B356">
        <v>4618407</v>
      </c>
      <c r="C356" s="1" t="s">
        <v>831</v>
      </c>
      <c r="D356" s="1" t="s">
        <v>830</v>
      </c>
      <c r="E356" s="80">
        <v>45117</v>
      </c>
      <c r="F356">
        <v>2022</v>
      </c>
      <c r="G356">
        <v>2023</v>
      </c>
      <c r="H356" s="1" t="s">
        <v>1600</v>
      </c>
      <c r="I356" s="1" t="s">
        <v>10</v>
      </c>
    </row>
    <row r="357" spans="1:9">
      <c r="A357" s="80">
        <v>45323</v>
      </c>
      <c r="B357">
        <v>4592589</v>
      </c>
      <c r="C357" s="1" t="s">
        <v>2002</v>
      </c>
      <c r="D357" s="1" t="s">
        <v>2003</v>
      </c>
      <c r="E357" s="80">
        <v>45313</v>
      </c>
      <c r="F357">
        <v>2021</v>
      </c>
      <c r="G357">
        <v>2023</v>
      </c>
      <c r="H357" s="1" t="s">
        <v>1600</v>
      </c>
      <c r="I357" s="1" t="s">
        <v>10</v>
      </c>
    </row>
    <row r="358" spans="1:9">
      <c r="A358" s="80">
        <v>45323</v>
      </c>
      <c r="B358">
        <v>4417047</v>
      </c>
      <c r="C358" s="1" t="s">
        <v>877</v>
      </c>
      <c r="D358" s="1" t="s">
        <v>876</v>
      </c>
      <c r="E358" s="80">
        <v>44728</v>
      </c>
      <c r="F358">
        <v>2021</v>
      </c>
      <c r="G358">
        <v>2022</v>
      </c>
      <c r="H358" s="1" t="s">
        <v>1600</v>
      </c>
      <c r="I358" s="1" t="s">
        <v>10</v>
      </c>
    </row>
    <row r="359" spans="1:9">
      <c r="A359" s="80">
        <v>45323</v>
      </c>
      <c r="B359">
        <v>4815648</v>
      </c>
      <c r="C359" s="1" t="s">
        <v>1678</v>
      </c>
      <c r="D359" s="1" t="s">
        <v>1679</v>
      </c>
      <c r="E359" s="80">
        <v>45184</v>
      </c>
      <c r="F359">
        <v>2022</v>
      </c>
      <c r="G359">
        <v>2023</v>
      </c>
      <c r="H359" s="1" t="s">
        <v>1600</v>
      </c>
      <c r="I359" s="1" t="s">
        <v>10</v>
      </c>
    </row>
    <row r="360" spans="1:9">
      <c r="A360" s="80">
        <v>45323</v>
      </c>
      <c r="B360">
        <v>4054671</v>
      </c>
      <c r="C360" s="1" t="s">
        <v>881</v>
      </c>
      <c r="D360" s="1" t="s">
        <v>880</v>
      </c>
      <c r="E360" s="80">
        <v>44356</v>
      </c>
      <c r="F360">
        <v>2020</v>
      </c>
      <c r="G360">
        <v>2021</v>
      </c>
      <c r="H360" s="1" t="s">
        <v>1600</v>
      </c>
      <c r="I360" s="1" t="s">
        <v>10</v>
      </c>
    </row>
    <row r="361" spans="1:9">
      <c r="A361" s="80">
        <v>45323</v>
      </c>
      <c r="B361">
        <v>4605744</v>
      </c>
      <c r="C361" s="1" t="s">
        <v>2004</v>
      </c>
      <c r="D361" s="1" t="s">
        <v>2005</v>
      </c>
      <c r="E361" s="80">
        <v>45296</v>
      </c>
      <c r="F361">
        <v>2022</v>
      </c>
      <c r="G361">
        <v>2023</v>
      </c>
      <c r="H361" s="1" t="s">
        <v>1600</v>
      </c>
      <c r="I361" s="1" t="s">
        <v>10</v>
      </c>
    </row>
    <row r="362" spans="1:9">
      <c r="A362" s="80">
        <v>45323</v>
      </c>
      <c r="B362">
        <v>4971772</v>
      </c>
      <c r="C362" s="1" t="s">
        <v>2006</v>
      </c>
      <c r="D362" s="1" t="s">
        <v>2007</v>
      </c>
      <c r="E362" s="80">
        <v>45314</v>
      </c>
      <c r="F362">
        <v>2023</v>
      </c>
      <c r="G362">
        <v>2023</v>
      </c>
      <c r="H362" s="1" t="s">
        <v>1600</v>
      </c>
      <c r="I362" s="1" t="s">
        <v>10</v>
      </c>
    </row>
    <row r="363" spans="1:9">
      <c r="A363" s="80">
        <v>45323</v>
      </c>
      <c r="B363">
        <v>4242991</v>
      </c>
      <c r="C363" s="1" t="s">
        <v>845</v>
      </c>
      <c r="D363" s="1" t="s">
        <v>844</v>
      </c>
      <c r="E363" s="80">
        <v>44389</v>
      </c>
      <c r="F363">
        <v>2020</v>
      </c>
      <c r="G363">
        <v>2021</v>
      </c>
      <c r="H363" s="1" t="s">
        <v>1603</v>
      </c>
      <c r="I363" s="1" t="s">
        <v>9</v>
      </c>
    </row>
    <row r="364" spans="1:9">
      <c r="A364" s="80">
        <v>45323</v>
      </c>
      <c r="B364">
        <v>4433987</v>
      </c>
      <c r="C364" s="1" t="s">
        <v>851</v>
      </c>
      <c r="D364" s="1" t="s">
        <v>850</v>
      </c>
      <c r="E364" s="80">
        <v>44673</v>
      </c>
      <c r="F364">
        <v>2021</v>
      </c>
      <c r="G364">
        <v>2021</v>
      </c>
      <c r="H364" s="1" t="s">
        <v>1606</v>
      </c>
      <c r="I364" s="1" t="s">
        <v>15</v>
      </c>
    </row>
    <row r="365" spans="1:9">
      <c r="A365" s="80">
        <v>45323</v>
      </c>
      <c r="B365">
        <v>4559778</v>
      </c>
      <c r="C365" s="1" t="s">
        <v>849</v>
      </c>
      <c r="D365" s="1" t="s">
        <v>848</v>
      </c>
      <c r="E365" s="80">
        <v>45149</v>
      </c>
      <c r="F365">
        <v>2021</v>
      </c>
      <c r="G365">
        <v>2023</v>
      </c>
      <c r="H365" s="1" t="s">
        <v>1603</v>
      </c>
      <c r="I365" s="1" t="s">
        <v>9</v>
      </c>
    </row>
    <row r="366" spans="1:9">
      <c r="A366" s="80">
        <v>45323</v>
      </c>
      <c r="B366">
        <v>4130004</v>
      </c>
      <c r="C366" s="1" t="s">
        <v>855</v>
      </c>
      <c r="D366" s="1" t="s">
        <v>854</v>
      </c>
      <c r="E366" s="80">
        <v>45099</v>
      </c>
      <c r="F366">
        <v>2020</v>
      </c>
      <c r="G366">
        <v>2023</v>
      </c>
      <c r="H366" s="1" t="s">
        <v>1600</v>
      </c>
      <c r="I366" s="1" t="s">
        <v>10</v>
      </c>
    </row>
    <row r="367" spans="1:9">
      <c r="A367" s="80">
        <v>45323</v>
      </c>
      <c r="B367">
        <v>5014059</v>
      </c>
      <c r="C367" s="1" t="s">
        <v>1801</v>
      </c>
      <c r="D367" s="1" t="s">
        <v>2008</v>
      </c>
      <c r="E367" s="80">
        <v>45232</v>
      </c>
      <c r="F367">
        <v>2023</v>
      </c>
      <c r="G367">
        <v>2023</v>
      </c>
      <c r="H367" s="1" t="s">
        <v>1601</v>
      </c>
      <c r="I367" s="1" t="s">
        <v>13</v>
      </c>
    </row>
    <row r="368" spans="1:9">
      <c r="A368" s="80">
        <v>45323</v>
      </c>
      <c r="B368">
        <v>4499316</v>
      </c>
      <c r="C368" s="1" t="s">
        <v>792</v>
      </c>
      <c r="D368" s="1" t="s">
        <v>791</v>
      </c>
      <c r="E368" s="80">
        <v>45142</v>
      </c>
      <c r="F368">
        <v>2021</v>
      </c>
      <c r="G368">
        <v>2023</v>
      </c>
      <c r="H368" s="1" t="s">
        <v>1600</v>
      </c>
      <c r="I368" s="1" t="s">
        <v>10</v>
      </c>
    </row>
    <row r="369" spans="1:9">
      <c r="A369" s="80">
        <v>45323</v>
      </c>
      <c r="B369">
        <v>4474560</v>
      </c>
      <c r="C369" s="1" t="s">
        <v>2009</v>
      </c>
      <c r="D369" s="1" t="s">
        <v>2010</v>
      </c>
      <c r="E369" s="80">
        <v>45307</v>
      </c>
      <c r="F369">
        <v>2021</v>
      </c>
      <c r="G369">
        <v>2023</v>
      </c>
      <c r="H369" s="1" t="s">
        <v>1600</v>
      </c>
      <c r="I369" s="1" t="s">
        <v>10</v>
      </c>
    </row>
    <row r="370" spans="1:9">
      <c r="A370" s="80">
        <v>45323</v>
      </c>
      <c r="B370">
        <v>4703174</v>
      </c>
      <c r="C370" s="1" t="s">
        <v>1680</v>
      </c>
      <c r="D370" s="1" t="s">
        <v>1681</v>
      </c>
      <c r="E370" s="80">
        <v>45196</v>
      </c>
      <c r="F370">
        <v>2022</v>
      </c>
      <c r="G370">
        <v>2023</v>
      </c>
      <c r="H370" s="1" t="s">
        <v>1600</v>
      </c>
      <c r="I370" s="1" t="s">
        <v>10</v>
      </c>
    </row>
    <row r="371" spans="1:9">
      <c r="A371" s="80">
        <v>45323</v>
      </c>
      <c r="B371">
        <v>4813502</v>
      </c>
      <c r="C371" s="1" t="s">
        <v>810</v>
      </c>
      <c r="D371" s="1" t="s">
        <v>809</v>
      </c>
      <c r="E371" s="80">
        <v>45107</v>
      </c>
      <c r="F371">
        <v>2022</v>
      </c>
      <c r="G371">
        <v>2023</v>
      </c>
      <c r="H371" s="1" t="s">
        <v>1600</v>
      </c>
      <c r="I371" s="1" t="s">
        <v>10</v>
      </c>
    </row>
    <row r="372" spans="1:9">
      <c r="A372" s="80">
        <v>45323</v>
      </c>
      <c r="B372">
        <v>3998799</v>
      </c>
      <c r="C372" s="1" t="s">
        <v>806</v>
      </c>
      <c r="D372" s="1" t="s">
        <v>805</v>
      </c>
      <c r="E372" s="80">
        <v>44292</v>
      </c>
      <c r="F372">
        <v>2019</v>
      </c>
      <c r="G372">
        <v>2020</v>
      </c>
      <c r="H372" s="1" t="s">
        <v>1600</v>
      </c>
      <c r="I372" s="1" t="s">
        <v>10</v>
      </c>
    </row>
    <row r="373" spans="1:9">
      <c r="A373" s="80">
        <v>45323</v>
      </c>
      <c r="B373">
        <v>4443064</v>
      </c>
      <c r="C373" s="1" t="s">
        <v>824</v>
      </c>
      <c r="D373" s="1" t="s">
        <v>823</v>
      </c>
      <c r="E373" s="80">
        <v>44866</v>
      </c>
      <c r="F373">
        <v>2021</v>
      </c>
      <c r="G373">
        <v>2022</v>
      </c>
      <c r="H373" s="1" t="s">
        <v>1606</v>
      </c>
      <c r="I373" s="1" t="s">
        <v>15</v>
      </c>
    </row>
    <row r="374" spans="1:9">
      <c r="A374" s="80">
        <v>45323</v>
      </c>
      <c r="B374">
        <v>4412803</v>
      </c>
      <c r="C374" s="1" t="s">
        <v>772</v>
      </c>
      <c r="D374" s="1" t="s">
        <v>771</v>
      </c>
      <c r="E374" s="80">
        <v>44707</v>
      </c>
      <c r="F374">
        <v>2021</v>
      </c>
      <c r="G374">
        <v>2022</v>
      </c>
      <c r="H374" s="1" t="s">
        <v>1600</v>
      </c>
      <c r="I374" s="1" t="s">
        <v>10</v>
      </c>
    </row>
    <row r="375" spans="1:9">
      <c r="A375" s="80">
        <v>45323</v>
      </c>
      <c r="B375">
        <v>4934438</v>
      </c>
      <c r="C375" s="1" t="s">
        <v>788</v>
      </c>
      <c r="D375" s="1" t="s">
        <v>787</v>
      </c>
      <c r="E375" s="80">
        <v>45120</v>
      </c>
      <c r="F375">
        <v>2023</v>
      </c>
      <c r="G375">
        <v>2023</v>
      </c>
      <c r="H375" s="1" t="s">
        <v>1610</v>
      </c>
      <c r="I375" s="1" t="s">
        <v>2</v>
      </c>
    </row>
    <row r="376" spans="1:9">
      <c r="A376" s="80">
        <v>45323</v>
      </c>
      <c r="B376">
        <v>4568102</v>
      </c>
      <c r="C376" s="1" t="s">
        <v>798</v>
      </c>
      <c r="D376" s="1" t="s">
        <v>797</v>
      </c>
      <c r="E376" s="80">
        <v>44886</v>
      </c>
      <c r="F376">
        <v>2021</v>
      </c>
      <c r="G376">
        <v>2022</v>
      </c>
      <c r="H376" s="1" t="s">
        <v>1601</v>
      </c>
      <c r="I376" s="1" t="s">
        <v>13</v>
      </c>
    </row>
    <row r="377" spans="1:9">
      <c r="A377" s="80">
        <v>45323</v>
      </c>
      <c r="B377">
        <v>4058742</v>
      </c>
      <c r="C377" s="1" t="s">
        <v>818</v>
      </c>
      <c r="D377" s="1" t="s">
        <v>817</v>
      </c>
      <c r="E377" s="80">
        <v>44447</v>
      </c>
      <c r="F377">
        <v>2020</v>
      </c>
      <c r="G377">
        <v>2021</v>
      </c>
      <c r="H377" s="1" t="s">
        <v>1600</v>
      </c>
      <c r="I377" s="1" t="s">
        <v>10</v>
      </c>
    </row>
    <row r="378" spans="1:9">
      <c r="A378" s="80">
        <v>45323</v>
      </c>
      <c r="B378">
        <v>4725133</v>
      </c>
      <c r="C378" s="1" t="s">
        <v>796</v>
      </c>
      <c r="D378" s="1" t="s">
        <v>795</v>
      </c>
      <c r="E378" s="80">
        <v>44965</v>
      </c>
      <c r="F378">
        <v>2022</v>
      </c>
      <c r="G378">
        <v>2022</v>
      </c>
      <c r="H378" s="1" t="s">
        <v>1600</v>
      </c>
      <c r="I378" s="1" t="s">
        <v>10</v>
      </c>
    </row>
    <row r="379" spans="1:9">
      <c r="A379" s="80">
        <v>45323</v>
      </c>
      <c r="B379">
        <v>4774457</v>
      </c>
      <c r="C379" s="1" t="s">
        <v>764</v>
      </c>
      <c r="D379" s="1" t="s">
        <v>763</v>
      </c>
      <c r="E379" s="80">
        <v>44980</v>
      </c>
      <c r="F379">
        <v>2022</v>
      </c>
      <c r="G379">
        <v>2022</v>
      </c>
      <c r="H379" s="1" t="s">
        <v>1601</v>
      </c>
      <c r="I379" s="1" t="s">
        <v>13</v>
      </c>
    </row>
    <row r="380" spans="1:9">
      <c r="A380" s="80">
        <v>45323</v>
      </c>
      <c r="B380">
        <v>4430020</v>
      </c>
      <c r="C380" s="1" t="s">
        <v>794</v>
      </c>
      <c r="D380" s="1" t="s">
        <v>793</v>
      </c>
      <c r="E380" s="80">
        <v>44727</v>
      </c>
      <c r="F380">
        <v>2021</v>
      </c>
      <c r="G380">
        <v>2022</v>
      </c>
      <c r="H380" s="1" t="s">
        <v>1601</v>
      </c>
      <c r="I380" s="1" t="s">
        <v>13</v>
      </c>
    </row>
    <row r="381" spans="1:9">
      <c r="A381" s="80">
        <v>45323</v>
      </c>
      <c r="B381">
        <v>4624411</v>
      </c>
      <c r="C381" s="1" t="s">
        <v>768</v>
      </c>
      <c r="D381" s="1" t="s">
        <v>767</v>
      </c>
      <c r="E381" s="80">
        <v>45036</v>
      </c>
      <c r="F381">
        <v>2022</v>
      </c>
      <c r="G381">
        <v>2022</v>
      </c>
      <c r="H381" s="1" t="s">
        <v>1603</v>
      </c>
      <c r="I381" s="1" t="s">
        <v>9</v>
      </c>
    </row>
    <row r="382" spans="1:9">
      <c r="A382" s="80">
        <v>45323</v>
      </c>
      <c r="B382">
        <v>4492928</v>
      </c>
      <c r="C382" s="1" t="s">
        <v>820</v>
      </c>
      <c r="D382" s="1" t="s">
        <v>819</v>
      </c>
      <c r="E382" s="80">
        <v>45076</v>
      </c>
      <c r="F382">
        <v>2021</v>
      </c>
      <c r="G382">
        <v>2023</v>
      </c>
      <c r="H382" s="1" t="s">
        <v>1607</v>
      </c>
      <c r="I382" s="1" t="s">
        <v>12</v>
      </c>
    </row>
    <row r="383" spans="1:9">
      <c r="A383" s="80">
        <v>45323</v>
      </c>
      <c r="B383">
        <v>4742432</v>
      </c>
      <c r="C383" s="1" t="s">
        <v>1882</v>
      </c>
      <c r="D383" s="1" t="s">
        <v>2011</v>
      </c>
      <c r="E383" s="80">
        <v>45282</v>
      </c>
      <c r="F383">
        <v>2022</v>
      </c>
      <c r="G383">
        <v>2023</v>
      </c>
      <c r="H383" s="1" t="s">
        <v>1601</v>
      </c>
      <c r="I383" s="1" t="s">
        <v>13</v>
      </c>
    </row>
    <row r="384" spans="1:9">
      <c r="A384" s="80">
        <v>45323</v>
      </c>
      <c r="B384">
        <v>4719181</v>
      </c>
      <c r="C384" s="1" t="s">
        <v>1846</v>
      </c>
      <c r="D384" s="1" t="s">
        <v>2012</v>
      </c>
      <c r="E384" s="80">
        <v>45253</v>
      </c>
      <c r="F384">
        <v>2022</v>
      </c>
      <c r="G384">
        <v>2023</v>
      </c>
      <c r="H384" s="1" t="s">
        <v>1600</v>
      </c>
      <c r="I384" s="1" t="s">
        <v>10</v>
      </c>
    </row>
    <row r="385" spans="1:9">
      <c r="A385" s="80">
        <v>45323</v>
      </c>
      <c r="B385">
        <v>4154013</v>
      </c>
      <c r="C385" s="1" t="s">
        <v>816</v>
      </c>
      <c r="D385" s="1" t="s">
        <v>815</v>
      </c>
      <c r="E385" s="80">
        <v>44705</v>
      </c>
      <c r="F385">
        <v>2020</v>
      </c>
      <c r="G385">
        <v>2022</v>
      </c>
      <c r="H385" s="1" t="s">
        <v>1601</v>
      </c>
      <c r="I385" s="1" t="s">
        <v>13</v>
      </c>
    </row>
    <row r="386" spans="1:9">
      <c r="A386" s="80">
        <v>45323</v>
      </c>
      <c r="B386">
        <v>4636931</v>
      </c>
      <c r="C386" s="1" t="s">
        <v>766</v>
      </c>
      <c r="D386" s="1" t="s">
        <v>765</v>
      </c>
      <c r="E386" s="80">
        <v>45153</v>
      </c>
      <c r="F386">
        <v>2022</v>
      </c>
      <c r="G386">
        <v>2023</v>
      </c>
      <c r="H386" s="1" t="s">
        <v>1603</v>
      </c>
      <c r="I386" s="1" t="s">
        <v>9</v>
      </c>
    </row>
    <row r="387" spans="1:9">
      <c r="A387" s="80">
        <v>45323</v>
      </c>
      <c r="B387">
        <v>4562349</v>
      </c>
      <c r="C387" s="1" t="s">
        <v>770</v>
      </c>
      <c r="D387" s="1" t="s">
        <v>769</v>
      </c>
      <c r="E387" s="80">
        <v>44910</v>
      </c>
      <c r="F387">
        <v>2021</v>
      </c>
      <c r="G387">
        <v>2022</v>
      </c>
      <c r="H387" s="1" t="s">
        <v>1600</v>
      </c>
      <c r="I387" s="1" t="s">
        <v>10</v>
      </c>
    </row>
    <row r="388" spans="1:9">
      <c r="A388" s="80">
        <v>45323</v>
      </c>
      <c r="B388">
        <v>4095963</v>
      </c>
      <c r="C388" s="1" t="s">
        <v>779</v>
      </c>
      <c r="D388" s="1" t="s">
        <v>778</v>
      </c>
      <c r="E388" s="80">
        <v>44082</v>
      </c>
      <c r="F388">
        <v>2020</v>
      </c>
      <c r="G388">
        <v>2020</v>
      </c>
      <c r="H388" s="1" t="s">
        <v>1600</v>
      </c>
      <c r="I388" s="1" t="s">
        <v>10</v>
      </c>
    </row>
    <row r="389" spans="1:9">
      <c r="A389" s="80">
        <v>45323</v>
      </c>
      <c r="B389">
        <v>4750748</v>
      </c>
      <c r="C389" s="1" t="s">
        <v>786</v>
      </c>
      <c r="D389" s="1" t="s">
        <v>775</v>
      </c>
      <c r="E389" s="80">
        <v>44978</v>
      </c>
      <c r="F389">
        <v>2022</v>
      </c>
      <c r="G389">
        <v>2022</v>
      </c>
      <c r="H389" s="1" t="s">
        <v>1600</v>
      </c>
      <c r="I389" s="1" t="s">
        <v>10</v>
      </c>
    </row>
    <row r="390" spans="1:9">
      <c r="A390" s="80">
        <v>45323</v>
      </c>
      <c r="B390">
        <v>4820971</v>
      </c>
      <c r="C390" s="1" t="s">
        <v>777</v>
      </c>
      <c r="D390" s="1" t="s">
        <v>776</v>
      </c>
      <c r="E390" s="80">
        <v>45079</v>
      </c>
      <c r="F390">
        <v>2022</v>
      </c>
      <c r="G390">
        <v>2023</v>
      </c>
      <c r="H390" s="1" t="s">
        <v>1603</v>
      </c>
      <c r="I390" s="1" t="s">
        <v>9</v>
      </c>
    </row>
    <row r="391" spans="1:9">
      <c r="A391" s="80">
        <v>45323</v>
      </c>
      <c r="B391">
        <v>4584250</v>
      </c>
      <c r="C391" s="1" t="s">
        <v>2013</v>
      </c>
      <c r="D391" s="1" t="s">
        <v>2014</v>
      </c>
      <c r="E391" s="80">
        <v>45327</v>
      </c>
      <c r="F391">
        <v>2021</v>
      </c>
      <c r="G391">
        <v>2023</v>
      </c>
      <c r="H391" s="1" t="s">
        <v>1603</v>
      </c>
      <c r="I391" s="1" t="s">
        <v>9</v>
      </c>
    </row>
    <row r="392" spans="1:9">
      <c r="A392" s="80">
        <v>45323</v>
      </c>
      <c r="B392">
        <v>4822909</v>
      </c>
      <c r="C392" s="1" t="s">
        <v>2015</v>
      </c>
      <c r="D392" s="1" t="s">
        <v>2016</v>
      </c>
      <c r="E392" s="80">
        <v>45321</v>
      </c>
      <c r="F392">
        <v>2022</v>
      </c>
      <c r="G392">
        <v>2023</v>
      </c>
      <c r="H392" s="1" t="s">
        <v>1602</v>
      </c>
      <c r="I392" s="1" t="s">
        <v>4</v>
      </c>
    </row>
    <row r="393" spans="1:9">
      <c r="A393" s="80">
        <v>45323</v>
      </c>
      <c r="B393">
        <v>4727852</v>
      </c>
      <c r="C393" s="1" t="s">
        <v>781</v>
      </c>
      <c r="D393" s="1" t="s">
        <v>780</v>
      </c>
      <c r="E393" s="80">
        <v>44855</v>
      </c>
      <c r="F393">
        <v>2022</v>
      </c>
      <c r="G393">
        <v>2022</v>
      </c>
      <c r="H393" s="1" t="s">
        <v>1604</v>
      </c>
      <c r="I393" s="1" t="s">
        <v>14</v>
      </c>
    </row>
    <row r="394" spans="1:9">
      <c r="A394" s="80">
        <v>45323</v>
      </c>
      <c r="B394">
        <v>5040507</v>
      </c>
      <c r="C394" s="1" t="s">
        <v>2017</v>
      </c>
      <c r="D394" s="1" t="s">
        <v>2018</v>
      </c>
      <c r="E394" s="80">
        <v>45329</v>
      </c>
      <c r="F394">
        <v>2023</v>
      </c>
      <c r="G394">
        <v>2023</v>
      </c>
      <c r="H394" s="1" t="s">
        <v>1600</v>
      </c>
      <c r="I394" s="1" t="s">
        <v>10</v>
      </c>
    </row>
    <row r="395" spans="1:9">
      <c r="A395" s="80">
        <v>45323</v>
      </c>
      <c r="B395">
        <v>4237069</v>
      </c>
      <c r="C395" s="1" t="s">
        <v>804</v>
      </c>
      <c r="D395" s="1" t="s">
        <v>803</v>
      </c>
      <c r="E395" s="80">
        <v>44816</v>
      </c>
      <c r="F395">
        <v>2020</v>
      </c>
      <c r="G395">
        <v>2022</v>
      </c>
      <c r="H395" s="1" t="s">
        <v>1600</v>
      </c>
      <c r="I395" s="1" t="s">
        <v>10</v>
      </c>
    </row>
    <row r="396" spans="1:9">
      <c r="A396" s="80">
        <v>45323</v>
      </c>
      <c r="B396">
        <v>3078800</v>
      </c>
      <c r="C396" s="1" t="s">
        <v>808</v>
      </c>
      <c r="D396" s="1" t="s">
        <v>807</v>
      </c>
      <c r="E396" s="80">
        <v>43319</v>
      </c>
      <c r="F396">
        <v>2016</v>
      </c>
      <c r="G396">
        <v>2018</v>
      </c>
      <c r="H396" s="1" t="s">
        <v>1600</v>
      </c>
      <c r="I396" s="1" t="s">
        <v>10</v>
      </c>
    </row>
    <row r="397" spans="1:9">
      <c r="A397" s="80">
        <v>45323</v>
      </c>
      <c r="B397">
        <v>4355170</v>
      </c>
      <c r="C397" s="1" t="s">
        <v>802</v>
      </c>
      <c r="D397" s="1" t="s">
        <v>801</v>
      </c>
      <c r="E397" s="80">
        <v>44826</v>
      </c>
      <c r="F397">
        <v>2021</v>
      </c>
      <c r="G397">
        <v>2022</v>
      </c>
      <c r="H397" s="1" t="s">
        <v>1600</v>
      </c>
      <c r="I397" s="1" t="s">
        <v>10</v>
      </c>
    </row>
    <row r="398" spans="1:9">
      <c r="A398" s="80">
        <v>45323</v>
      </c>
      <c r="B398">
        <v>4733715</v>
      </c>
      <c r="C398" s="1" t="s">
        <v>1883</v>
      </c>
      <c r="D398" s="1" t="s">
        <v>2019</v>
      </c>
      <c r="E398" s="80">
        <v>45275</v>
      </c>
      <c r="F398">
        <v>2022</v>
      </c>
      <c r="G398">
        <v>2023</v>
      </c>
      <c r="H398" s="1" t="s">
        <v>1602</v>
      </c>
      <c r="I398" s="1" t="s">
        <v>4</v>
      </c>
    </row>
    <row r="399" spans="1:9">
      <c r="A399" s="80">
        <v>45323</v>
      </c>
      <c r="B399">
        <v>4462145</v>
      </c>
      <c r="C399" s="1" t="s">
        <v>800</v>
      </c>
      <c r="D399" s="1" t="s">
        <v>799</v>
      </c>
      <c r="E399" s="80">
        <v>44981</v>
      </c>
      <c r="F399">
        <v>2021</v>
      </c>
      <c r="G399">
        <v>2022</v>
      </c>
      <c r="H399" s="1" t="s">
        <v>1600</v>
      </c>
      <c r="I399" s="1" t="s">
        <v>10</v>
      </c>
    </row>
    <row r="400" spans="1:9">
      <c r="A400" s="80">
        <v>45323</v>
      </c>
      <c r="B400">
        <v>4487277</v>
      </c>
      <c r="C400" s="1" t="s">
        <v>1802</v>
      </c>
      <c r="D400" s="1" t="s">
        <v>2020</v>
      </c>
      <c r="E400" s="80">
        <v>45240</v>
      </c>
      <c r="F400">
        <v>2021</v>
      </c>
      <c r="G400">
        <v>2023</v>
      </c>
      <c r="H400" s="1" t="s">
        <v>1603</v>
      </c>
      <c r="I400" s="1" t="s">
        <v>9</v>
      </c>
    </row>
    <row r="401" spans="1:9">
      <c r="A401" s="80">
        <v>45323</v>
      </c>
      <c r="B401">
        <v>4501686</v>
      </c>
      <c r="C401" s="1" t="s">
        <v>754</v>
      </c>
      <c r="D401" s="1" t="s">
        <v>753</v>
      </c>
      <c r="E401" s="80">
        <v>45160</v>
      </c>
      <c r="F401">
        <v>2021</v>
      </c>
      <c r="G401">
        <v>2023</v>
      </c>
      <c r="H401" s="1" t="s">
        <v>1600</v>
      </c>
      <c r="I401" s="1" t="s">
        <v>10</v>
      </c>
    </row>
    <row r="402" spans="1:9">
      <c r="A402" s="80">
        <v>45323</v>
      </c>
      <c r="B402">
        <v>4776005</v>
      </c>
      <c r="C402" s="1" t="s">
        <v>724</v>
      </c>
      <c r="D402" s="1" t="s">
        <v>723</v>
      </c>
      <c r="E402" s="80">
        <v>45058</v>
      </c>
      <c r="F402">
        <v>2022</v>
      </c>
      <c r="G402">
        <v>2023</v>
      </c>
      <c r="H402" s="1" t="s">
        <v>1603</v>
      </c>
      <c r="I402" s="1" t="s">
        <v>9</v>
      </c>
    </row>
    <row r="403" spans="1:9">
      <c r="A403" s="80">
        <v>45323</v>
      </c>
      <c r="B403">
        <v>4423044</v>
      </c>
      <c r="C403" s="1" t="s">
        <v>2021</v>
      </c>
      <c r="D403" s="1" t="s">
        <v>2022</v>
      </c>
      <c r="E403" s="80">
        <v>45320</v>
      </c>
      <c r="F403">
        <v>2021</v>
      </c>
      <c r="G403">
        <v>2023</v>
      </c>
      <c r="H403" s="1" t="s">
        <v>1602</v>
      </c>
      <c r="I403" s="1" t="s">
        <v>4</v>
      </c>
    </row>
    <row r="404" spans="1:9">
      <c r="A404" s="80">
        <v>45323</v>
      </c>
      <c r="B404">
        <v>4752702</v>
      </c>
      <c r="C404" s="1" t="s">
        <v>742</v>
      </c>
      <c r="D404" s="1" t="s">
        <v>741</v>
      </c>
      <c r="E404" s="80">
        <v>45120</v>
      </c>
      <c r="F404">
        <v>2022</v>
      </c>
      <c r="G404">
        <v>2023</v>
      </c>
      <c r="H404" s="1" t="s">
        <v>1603</v>
      </c>
      <c r="I404" s="1" t="s">
        <v>9</v>
      </c>
    </row>
    <row r="405" spans="1:9">
      <c r="A405" s="80">
        <v>45323</v>
      </c>
      <c r="B405">
        <v>4730561</v>
      </c>
      <c r="C405" s="1" t="s">
        <v>730</v>
      </c>
      <c r="D405" s="1" t="s">
        <v>729</v>
      </c>
      <c r="E405" s="80">
        <v>45140</v>
      </c>
      <c r="F405">
        <v>2022</v>
      </c>
      <c r="G405">
        <v>2023</v>
      </c>
      <c r="H405" s="1" t="s">
        <v>1600</v>
      </c>
      <c r="I405" s="1" t="s">
        <v>10</v>
      </c>
    </row>
    <row r="406" spans="1:9">
      <c r="A406" s="80">
        <v>45323</v>
      </c>
      <c r="B406">
        <v>4877243</v>
      </c>
      <c r="C406" s="1" t="s">
        <v>1847</v>
      </c>
      <c r="D406" s="1" t="s">
        <v>2023</v>
      </c>
      <c r="E406" s="80">
        <v>45271</v>
      </c>
      <c r="F406">
        <v>2022</v>
      </c>
      <c r="G406">
        <v>2023</v>
      </c>
      <c r="H406" s="1" t="s">
        <v>1603</v>
      </c>
      <c r="I406" s="1" t="s">
        <v>9</v>
      </c>
    </row>
    <row r="407" spans="1:9">
      <c r="A407" s="80">
        <v>45323</v>
      </c>
      <c r="B407">
        <v>4984947</v>
      </c>
      <c r="C407" s="1" t="s">
        <v>1805</v>
      </c>
      <c r="D407" s="1" t="s">
        <v>2024</v>
      </c>
      <c r="E407" s="80">
        <v>45224</v>
      </c>
      <c r="F407">
        <v>2023</v>
      </c>
      <c r="G407">
        <v>2023</v>
      </c>
      <c r="H407" s="1" t="s">
        <v>1600</v>
      </c>
      <c r="I407" s="1" t="s">
        <v>10</v>
      </c>
    </row>
    <row r="408" spans="1:9">
      <c r="A408" s="80">
        <v>45323</v>
      </c>
      <c r="B408">
        <v>4894765</v>
      </c>
      <c r="C408" s="1" t="s">
        <v>1848</v>
      </c>
      <c r="D408" s="1" t="s">
        <v>2025</v>
      </c>
      <c r="E408" s="80">
        <v>45257</v>
      </c>
      <c r="F408">
        <v>2022</v>
      </c>
      <c r="G408">
        <v>2023</v>
      </c>
      <c r="H408" s="1" t="s">
        <v>1600</v>
      </c>
      <c r="I408" s="1" t="s">
        <v>10</v>
      </c>
    </row>
    <row r="409" spans="1:9">
      <c r="A409" s="80">
        <v>45323</v>
      </c>
      <c r="B409">
        <v>4687552</v>
      </c>
      <c r="C409" s="1" t="s">
        <v>2026</v>
      </c>
      <c r="D409" s="1" t="s">
        <v>2027</v>
      </c>
      <c r="E409" s="80">
        <v>45327</v>
      </c>
      <c r="F409">
        <v>2022</v>
      </c>
      <c r="G409">
        <v>2023</v>
      </c>
      <c r="H409" s="1" t="s">
        <v>1602</v>
      </c>
      <c r="I409" s="1" t="s">
        <v>4</v>
      </c>
    </row>
    <row r="410" spans="1:9">
      <c r="A410" s="80">
        <v>45323</v>
      </c>
      <c r="B410">
        <v>4260213</v>
      </c>
      <c r="C410" s="1" t="s">
        <v>736</v>
      </c>
      <c r="D410" s="1" t="s">
        <v>735</v>
      </c>
      <c r="E410" s="80">
        <v>44650</v>
      </c>
      <c r="F410">
        <v>2020</v>
      </c>
      <c r="G410">
        <v>2021</v>
      </c>
      <c r="H410" s="1" t="s">
        <v>1600</v>
      </c>
      <c r="I410" s="1" t="s">
        <v>10</v>
      </c>
    </row>
    <row r="411" spans="1:9">
      <c r="A411" s="80">
        <v>45323</v>
      </c>
      <c r="B411">
        <v>4927194</v>
      </c>
      <c r="C411" s="1" t="s">
        <v>2028</v>
      </c>
      <c r="D411" s="1" t="s">
        <v>2029</v>
      </c>
      <c r="E411" s="80">
        <v>45314</v>
      </c>
      <c r="F411">
        <v>2023</v>
      </c>
      <c r="G411">
        <v>2023</v>
      </c>
      <c r="H411" s="1" t="s">
        <v>1600</v>
      </c>
      <c r="I411" s="1" t="s">
        <v>10</v>
      </c>
    </row>
    <row r="412" spans="1:9">
      <c r="A412" s="80">
        <v>45323</v>
      </c>
      <c r="B412">
        <v>4562344</v>
      </c>
      <c r="C412" s="1" t="s">
        <v>726</v>
      </c>
      <c r="D412" s="1" t="s">
        <v>725</v>
      </c>
      <c r="E412" s="80">
        <v>45055</v>
      </c>
      <c r="F412">
        <v>2022</v>
      </c>
      <c r="G412">
        <v>2023</v>
      </c>
      <c r="H412" s="1" t="s">
        <v>1600</v>
      </c>
      <c r="I412" s="1" t="s">
        <v>10</v>
      </c>
    </row>
    <row r="413" spans="1:9">
      <c r="A413" s="80">
        <v>45323</v>
      </c>
      <c r="B413">
        <v>4731143</v>
      </c>
      <c r="C413" s="1" t="s">
        <v>2030</v>
      </c>
      <c r="D413" s="1" t="s">
        <v>2031</v>
      </c>
      <c r="E413" s="80">
        <v>45307</v>
      </c>
      <c r="F413">
        <v>2022</v>
      </c>
      <c r="G413">
        <v>2023</v>
      </c>
      <c r="H413" s="1" t="s">
        <v>1604</v>
      </c>
      <c r="I413" s="1" t="s">
        <v>14</v>
      </c>
    </row>
    <row r="414" spans="1:9">
      <c r="A414" s="80">
        <v>45323</v>
      </c>
      <c r="B414">
        <v>4160659</v>
      </c>
      <c r="C414" s="1" t="s">
        <v>722</v>
      </c>
      <c r="D414" s="1" t="s">
        <v>721</v>
      </c>
      <c r="E414" s="80">
        <v>44426</v>
      </c>
      <c r="F414">
        <v>2020</v>
      </c>
      <c r="G414">
        <v>2021</v>
      </c>
      <c r="H414" s="1" t="s">
        <v>1600</v>
      </c>
      <c r="I414" s="1" t="s">
        <v>10</v>
      </c>
    </row>
    <row r="415" spans="1:9">
      <c r="A415" s="80">
        <v>45323</v>
      </c>
      <c r="B415">
        <v>4597461</v>
      </c>
      <c r="C415" s="1" t="s">
        <v>744</v>
      </c>
      <c r="D415" s="1" t="s">
        <v>743</v>
      </c>
      <c r="E415" s="80">
        <v>44973</v>
      </c>
      <c r="F415">
        <v>2022</v>
      </c>
      <c r="G415">
        <v>2022</v>
      </c>
      <c r="H415" s="1" t="s">
        <v>1601</v>
      </c>
      <c r="I415" s="1" t="s">
        <v>13</v>
      </c>
    </row>
    <row r="416" spans="1:9">
      <c r="A416" s="80">
        <v>45323</v>
      </c>
      <c r="B416">
        <v>4850949</v>
      </c>
      <c r="C416" s="1" t="s">
        <v>1682</v>
      </c>
      <c r="D416" s="1" t="s">
        <v>1683</v>
      </c>
      <c r="E416" s="80">
        <v>45187</v>
      </c>
      <c r="F416">
        <v>2022</v>
      </c>
      <c r="G416">
        <v>2023</v>
      </c>
      <c r="H416" s="1" t="s">
        <v>1600</v>
      </c>
      <c r="I416" s="1" t="s">
        <v>10</v>
      </c>
    </row>
    <row r="417" spans="1:9">
      <c r="A417" s="80">
        <v>45323</v>
      </c>
      <c r="B417">
        <v>4413837</v>
      </c>
      <c r="C417" s="1" t="s">
        <v>1803</v>
      </c>
      <c r="D417" s="1" t="s">
        <v>2032</v>
      </c>
      <c r="E417" s="80">
        <v>45223</v>
      </c>
      <c r="F417">
        <v>2021</v>
      </c>
      <c r="G417">
        <v>2023</v>
      </c>
      <c r="H417" s="1" t="s">
        <v>1600</v>
      </c>
      <c r="I417" s="1" t="s">
        <v>10</v>
      </c>
    </row>
    <row r="418" spans="1:9">
      <c r="A418" s="80">
        <v>45323</v>
      </c>
      <c r="B418">
        <v>4581906</v>
      </c>
      <c r="C418" s="1" t="s">
        <v>750</v>
      </c>
      <c r="D418" s="1" t="s">
        <v>749</v>
      </c>
      <c r="E418" s="80">
        <v>45128</v>
      </c>
      <c r="F418">
        <v>2021</v>
      </c>
      <c r="G418">
        <v>2023</v>
      </c>
      <c r="H418" s="1" t="s">
        <v>1602</v>
      </c>
      <c r="I418" s="1" t="s">
        <v>4</v>
      </c>
    </row>
    <row r="419" spans="1:9">
      <c r="A419" s="80">
        <v>45323</v>
      </c>
      <c r="B419">
        <v>4773692</v>
      </c>
      <c r="C419" s="1" t="s">
        <v>1875</v>
      </c>
      <c r="D419" s="1" t="s">
        <v>2033</v>
      </c>
      <c r="E419" s="80">
        <v>45280</v>
      </c>
      <c r="F419">
        <v>2022</v>
      </c>
      <c r="G419">
        <v>2023</v>
      </c>
      <c r="H419" s="1" t="s">
        <v>1600</v>
      </c>
      <c r="I419" s="1" t="s">
        <v>10</v>
      </c>
    </row>
    <row r="420" spans="1:9">
      <c r="A420" s="80">
        <v>45323</v>
      </c>
      <c r="B420">
        <v>4197795</v>
      </c>
      <c r="C420" s="1" t="s">
        <v>728</v>
      </c>
      <c r="D420" s="1" t="s">
        <v>727</v>
      </c>
      <c r="E420" s="80">
        <v>44721</v>
      </c>
      <c r="F420">
        <v>2020</v>
      </c>
      <c r="G420">
        <v>2022</v>
      </c>
      <c r="H420" s="1" t="s">
        <v>1607</v>
      </c>
      <c r="I420" s="1" t="s">
        <v>12</v>
      </c>
    </row>
    <row r="421" spans="1:9">
      <c r="A421" s="80">
        <v>45323</v>
      </c>
      <c r="B421">
        <v>4742800</v>
      </c>
      <c r="C421" s="1" t="s">
        <v>1804</v>
      </c>
      <c r="D421" s="1" t="s">
        <v>2034</v>
      </c>
      <c r="E421" s="80">
        <v>45204</v>
      </c>
      <c r="F421">
        <v>2022</v>
      </c>
      <c r="G421">
        <v>2023</v>
      </c>
      <c r="H421" s="1" t="s">
        <v>1604</v>
      </c>
      <c r="I421" s="1" t="s">
        <v>14</v>
      </c>
    </row>
    <row r="422" spans="1:9">
      <c r="A422" s="80">
        <v>45323</v>
      </c>
      <c r="B422">
        <v>4568274</v>
      </c>
      <c r="C422" s="1" t="s">
        <v>738</v>
      </c>
      <c r="D422" s="1" t="s">
        <v>737</v>
      </c>
      <c r="E422" s="80">
        <v>44837</v>
      </c>
      <c r="F422">
        <v>2021</v>
      </c>
      <c r="G422">
        <v>2022</v>
      </c>
      <c r="H422" s="1" t="s">
        <v>1603</v>
      </c>
      <c r="I422" s="1" t="s">
        <v>9</v>
      </c>
    </row>
    <row r="423" spans="1:9">
      <c r="A423" s="80">
        <v>45323</v>
      </c>
      <c r="B423">
        <v>4718542</v>
      </c>
      <c r="C423" s="1" t="s">
        <v>1684</v>
      </c>
      <c r="D423" s="1" t="s">
        <v>1685</v>
      </c>
      <c r="E423" s="80">
        <v>45209</v>
      </c>
      <c r="F423">
        <v>2022</v>
      </c>
      <c r="G423">
        <v>2023</v>
      </c>
      <c r="H423" s="1" t="s">
        <v>1600</v>
      </c>
      <c r="I423" s="1" t="s">
        <v>10</v>
      </c>
    </row>
    <row r="424" spans="1:9">
      <c r="A424" s="80">
        <v>45323</v>
      </c>
      <c r="B424">
        <v>4207719</v>
      </c>
      <c r="C424" s="1" t="s">
        <v>720</v>
      </c>
      <c r="D424" s="1" t="s">
        <v>719</v>
      </c>
      <c r="E424" s="80">
        <v>44973</v>
      </c>
      <c r="F424">
        <v>2020</v>
      </c>
      <c r="G424">
        <v>2022</v>
      </c>
      <c r="H424" s="1" t="s">
        <v>1604</v>
      </c>
      <c r="I424" s="1" t="s">
        <v>14</v>
      </c>
    </row>
    <row r="425" spans="1:9">
      <c r="A425" s="80">
        <v>45323</v>
      </c>
      <c r="B425">
        <v>4530290</v>
      </c>
      <c r="C425" s="1" t="s">
        <v>752</v>
      </c>
      <c r="D425" s="1" t="s">
        <v>751</v>
      </c>
      <c r="E425" s="80">
        <v>45121</v>
      </c>
      <c r="F425">
        <v>2021</v>
      </c>
      <c r="G425">
        <v>2023</v>
      </c>
      <c r="H425" s="1" t="s">
        <v>1603</v>
      </c>
      <c r="I425" s="1" t="s">
        <v>9</v>
      </c>
    </row>
    <row r="426" spans="1:9">
      <c r="A426" s="80">
        <v>45323</v>
      </c>
      <c r="B426">
        <v>4309074</v>
      </c>
      <c r="C426" s="1" t="s">
        <v>756</v>
      </c>
      <c r="D426" s="1" t="s">
        <v>755</v>
      </c>
      <c r="E426" s="80">
        <v>44887</v>
      </c>
      <c r="F426">
        <v>2020</v>
      </c>
      <c r="G426">
        <v>2022</v>
      </c>
      <c r="H426" s="1" t="s">
        <v>1600</v>
      </c>
      <c r="I426" s="1" t="s">
        <v>10</v>
      </c>
    </row>
    <row r="427" spans="1:9">
      <c r="A427" s="80">
        <v>45323</v>
      </c>
      <c r="B427">
        <v>4594543</v>
      </c>
      <c r="C427" s="1" t="s">
        <v>758</v>
      </c>
      <c r="D427" s="1" t="s">
        <v>757</v>
      </c>
      <c r="E427" s="80">
        <v>45120</v>
      </c>
      <c r="F427">
        <v>2021</v>
      </c>
      <c r="G427">
        <v>2023</v>
      </c>
      <c r="H427" s="1" t="s">
        <v>1600</v>
      </c>
      <c r="I427" s="1" t="s">
        <v>10</v>
      </c>
    </row>
    <row r="428" spans="1:9">
      <c r="A428" s="80">
        <v>45323</v>
      </c>
      <c r="B428">
        <v>4607844</v>
      </c>
      <c r="C428" s="1" t="s">
        <v>690</v>
      </c>
      <c r="D428" s="1" t="s">
        <v>689</v>
      </c>
      <c r="E428" s="80">
        <v>45086</v>
      </c>
      <c r="F428">
        <v>2022</v>
      </c>
      <c r="G428">
        <v>2023</v>
      </c>
      <c r="H428" s="1" t="s">
        <v>1600</v>
      </c>
      <c r="I428" s="1" t="s">
        <v>10</v>
      </c>
    </row>
    <row r="429" spans="1:9">
      <c r="A429" s="80">
        <v>45323</v>
      </c>
      <c r="B429">
        <v>4857701</v>
      </c>
      <c r="C429" s="1" t="s">
        <v>2035</v>
      </c>
      <c r="D429" s="1" t="s">
        <v>2036</v>
      </c>
      <c r="E429" s="80">
        <v>45299</v>
      </c>
      <c r="F429">
        <v>2022</v>
      </c>
      <c r="G429">
        <v>2023</v>
      </c>
      <c r="H429" s="1" t="s">
        <v>1600</v>
      </c>
      <c r="I429" s="1" t="s">
        <v>10</v>
      </c>
    </row>
    <row r="430" spans="1:9">
      <c r="A430" s="80">
        <v>45323</v>
      </c>
      <c r="B430">
        <v>4853508</v>
      </c>
      <c r="C430" s="1" t="s">
        <v>1849</v>
      </c>
      <c r="D430" s="1" t="s">
        <v>2037</v>
      </c>
      <c r="E430" s="80">
        <v>45266</v>
      </c>
      <c r="F430">
        <v>2022</v>
      </c>
      <c r="G430">
        <v>2023</v>
      </c>
      <c r="H430" s="1" t="s">
        <v>1600</v>
      </c>
      <c r="I430" s="1" t="s">
        <v>10</v>
      </c>
    </row>
    <row r="431" spans="1:9">
      <c r="A431" s="80">
        <v>45323</v>
      </c>
      <c r="B431">
        <v>4586188</v>
      </c>
      <c r="C431" s="1" t="s">
        <v>1850</v>
      </c>
      <c r="D431" s="1" t="s">
        <v>2038</v>
      </c>
      <c r="E431" s="80">
        <v>45260</v>
      </c>
      <c r="F431">
        <v>2021</v>
      </c>
      <c r="G431">
        <v>2023</v>
      </c>
      <c r="H431" s="1" t="s">
        <v>1604</v>
      </c>
      <c r="I431" s="1" t="s">
        <v>14</v>
      </c>
    </row>
    <row r="432" spans="1:9">
      <c r="A432" s="80">
        <v>45323</v>
      </c>
      <c r="B432">
        <v>4738620</v>
      </c>
      <c r="C432" s="1" t="s">
        <v>1885</v>
      </c>
      <c r="D432" s="1" t="s">
        <v>2039</v>
      </c>
      <c r="E432" s="80">
        <v>45273</v>
      </c>
      <c r="F432">
        <v>2022</v>
      </c>
      <c r="G432">
        <v>2023</v>
      </c>
      <c r="H432" s="1" t="s">
        <v>1601</v>
      </c>
      <c r="I432" s="1" t="s">
        <v>13</v>
      </c>
    </row>
    <row r="433" spans="1:9">
      <c r="A433" s="80">
        <v>45323</v>
      </c>
      <c r="B433">
        <v>4727483</v>
      </c>
      <c r="C433" s="1" t="s">
        <v>664</v>
      </c>
      <c r="D433" s="1" t="s">
        <v>663</v>
      </c>
      <c r="E433" s="80">
        <v>45007</v>
      </c>
      <c r="F433">
        <v>2022</v>
      </c>
      <c r="G433">
        <v>2022</v>
      </c>
      <c r="H433" s="1" t="s">
        <v>1602</v>
      </c>
      <c r="I433" s="1" t="s">
        <v>4</v>
      </c>
    </row>
    <row r="434" spans="1:9">
      <c r="A434" s="80">
        <v>45323</v>
      </c>
      <c r="B434">
        <v>4283455</v>
      </c>
      <c r="C434" s="1" t="s">
        <v>680</v>
      </c>
      <c r="D434" s="1" t="s">
        <v>679</v>
      </c>
      <c r="E434" s="80">
        <v>44554</v>
      </c>
      <c r="F434">
        <v>2020</v>
      </c>
      <c r="G434">
        <v>2021</v>
      </c>
      <c r="H434" s="1" t="s">
        <v>1600</v>
      </c>
      <c r="I434" s="1" t="s">
        <v>10</v>
      </c>
    </row>
    <row r="435" spans="1:9">
      <c r="A435" s="80">
        <v>45323</v>
      </c>
      <c r="B435">
        <v>4165068</v>
      </c>
      <c r="C435" s="1" t="s">
        <v>704</v>
      </c>
      <c r="D435" s="1" t="s">
        <v>703</v>
      </c>
      <c r="E435" s="80">
        <v>44627</v>
      </c>
      <c r="F435">
        <v>2020</v>
      </c>
      <c r="G435">
        <v>2021</v>
      </c>
      <c r="H435" s="1" t="s">
        <v>1600</v>
      </c>
      <c r="I435" s="1" t="s">
        <v>10</v>
      </c>
    </row>
    <row r="436" spans="1:9">
      <c r="A436" s="80">
        <v>45323</v>
      </c>
      <c r="B436">
        <v>4736412</v>
      </c>
      <c r="C436" s="1" t="s">
        <v>688</v>
      </c>
      <c r="D436" s="1" t="s">
        <v>687</v>
      </c>
      <c r="E436" s="80">
        <v>45124</v>
      </c>
      <c r="F436">
        <v>2022</v>
      </c>
      <c r="G436">
        <v>2023</v>
      </c>
      <c r="H436" s="1" t="s">
        <v>1600</v>
      </c>
      <c r="I436" s="1" t="s">
        <v>10</v>
      </c>
    </row>
    <row r="437" spans="1:9">
      <c r="A437" s="80">
        <v>45323</v>
      </c>
      <c r="B437">
        <v>4562996</v>
      </c>
      <c r="C437" s="1" t="s">
        <v>1807</v>
      </c>
      <c r="D437" s="1" t="s">
        <v>2040</v>
      </c>
      <c r="E437" s="80">
        <v>45222</v>
      </c>
      <c r="F437">
        <v>2021</v>
      </c>
      <c r="G437">
        <v>2023</v>
      </c>
      <c r="H437" s="1" t="s">
        <v>1600</v>
      </c>
      <c r="I437" s="1" t="s">
        <v>10</v>
      </c>
    </row>
    <row r="438" spans="1:9">
      <c r="A438" s="80">
        <v>45323</v>
      </c>
      <c r="B438">
        <v>4781243</v>
      </c>
      <c r="C438" s="1" t="s">
        <v>706</v>
      </c>
      <c r="D438" s="1" t="s">
        <v>705</v>
      </c>
      <c r="E438" s="80">
        <v>44959</v>
      </c>
      <c r="F438">
        <v>2022</v>
      </c>
      <c r="G438">
        <v>2022</v>
      </c>
      <c r="H438" s="1" t="s">
        <v>1600</v>
      </c>
      <c r="I438" s="1" t="s">
        <v>10</v>
      </c>
    </row>
    <row r="439" spans="1:9">
      <c r="A439" s="80">
        <v>45323</v>
      </c>
      <c r="B439">
        <v>4703195</v>
      </c>
      <c r="C439" s="1" t="s">
        <v>678</v>
      </c>
      <c r="D439" s="1" t="s">
        <v>677</v>
      </c>
      <c r="E439" s="80">
        <v>45006</v>
      </c>
      <c r="F439">
        <v>2022</v>
      </c>
      <c r="G439">
        <v>2022</v>
      </c>
      <c r="H439" s="1" t="s">
        <v>1600</v>
      </c>
      <c r="I439" s="1" t="s">
        <v>10</v>
      </c>
    </row>
    <row r="440" spans="1:9">
      <c r="A440" s="80">
        <v>45323</v>
      </c>
      <c r="B440">
        <v>4458823</v>
      </c>
      <c r="C440" s="1" t="s">
        <v>714</v>
      </c>
      <c r="D440" s="1" t="s">
        <v>713</v>
      </c>
      <c r="E440" s="80">
        <v>45126</v>
      </c>
      <c r="F440">
        <v>2021</v>
      </c>
      <c r="G440">
        <v>2023</v>
      </c>
      <c r="H440" s="1" t="s">
        <v>1600</v>
      </c>
      <c r="I440" s="1" t="s">
        <v>10</v>
      </c>
    </row>
    <row r="441" spans="1:9">
      <c r="A441" s="80">
        <v>45323</v>
      </c>
      <c r="B441">
        <v>4969062</v>
      </c>
      <c r="C441" s="1" t="s">
        <v>1852</v>
      </c>
      <c r="D441" s="1" t="s">
        <v>2041</v>
      </c>
      <c r="E441" s="80">
        <v>45257</v>
      </c>
      <c r="F441">
        <v>2023</v>
      </c>
      <c r="G441">
        <v>2023</v>
      </c>
      <c r="H441" s="1" t="s">
        <v>1600</v>
      </c>
      <c r="I441" s="1" t="s">
        <v>10</v>
      </c>
    </row>
    <row r="442" spans="1:9">
      <c r="A442" s="80">
        <v>45323</v>
      </c>
      <c r="B442">
        <v>4131238</v>
      </c>
      <c r="C442" s="1" t="s">
        <v>698</v>
      </c>
      <c r="D442" s="1" t="s">
        <v>697</v>
      </c>
      <c r="E442" s="80">
        <v>44874</v>
      </c>
      <c r="F442">
        <v>2020</v>
      </c>
      <c r="G442">
        <v>2022</v>
      </c>
      <c r="H442" s="1" t="s">
        <v>1601</v>
      </c>
      <c r="I442" s="1" t="s">
        <v>13</v>
      </c>
    </row>
    <row r="443" spans="1:9">
      <c r="A443" s="80">
        <v>45323</v>
      </c>
      <c r="B443">
        <v>4524592</v>
      </c>
      <c r="C443" s="1" t="s">
        <v>708</v>
      </c>
      <c r="D443" s="1" t="s">
        <v>707</v>
      </c>
      <c r="E443" s="80">
        <v>45169</v>
      </c>
      <c r="F443">
        <v>2021</v>
      </c>
      <c r="G443">
        <v>2023</v>
      </c>
      <c r="H443" s="1" t="s">
        <v>1610</v>
      </c>
      <c r="I443" s="1" t="s">
        <v>2</v>
      </c>
    </row>
    <row r="444" spans="1:9">
      <c r="A444" s="80">
        <v>45323</v>
      </c>
      <c r="B444">
        <v>4412591</v>
      </c>
      <c r="C444" s="1" t="s">
        <v>692</v>
      </c>
      <c r="D444" s="1" t="s">
        <v>691</v>
      </c>
      <c r="E444" s="80">
        <v>45015</v>
      </c>
      <c r="F444">
        <v>2021</v>
      </c>
      <c r="G444">
        <v>2022</v>
      </c>
      <c r="H444" s="1" t="s">
        <v>1600</v>
      </c>
      <c r="I444" s="1" t="s">
        <v>10</v>
      </c>
    </row>
    <row r="445" spans="1:9">
      <c r="A445" s="80">
        <v>45323</v>
      </c>
      <c r="B445">
        <v>4908018</v>
      </c>
      <c r="C445" s="1" t="s">
        <v>1884</v>
      </c>
      <c r="D445" s="1" t="s">
        <v>2042</v>
      </c>
      <c r="E445" s="80">
        <v>45288</v>
      </c>
      <c r="F445">
        <v>2023</v>
      </c>
      <c r="G445">
        <v>2023</v>
      </c>
      <c r="H445" s="1" t="s">
        <v>1602</v>
      </c>
      <c r="I445" s="1" t="s">
        <v>4</v>
      </c>
    </row>
    <row r="446" spans="1:9">
      <c r="A446" s="80">
        <v>45323</v>
      </c>
      <c r="B446">
        <v>4354346</v>
      </c>
      <c r="C446" s="1" t="s">
        <v>716</v>
      </c>
      <c r="D446" s="1" t="s">
        <v>715</v>
      </c>
      <c r="E446" s="80">
        <v>44981</v>
      </c>
      <c r="F446">
        <v>2021</v>
      </c>
      <c r="G446">
        <v>2022</v>
      </c>
      <c r="H446" s="1" t="s">
        <v>1600</v>
      </c>
      <c r="I446" s="1" t="s">
        <v>10</v>
      </c>
    </row>
    <row r="447" spans="1:9">
      <c r="A447" s="80">
        <v>45323</v>
      </c>
      <c r="B447">
        <v>4994725</v>
      </c>
      <c r="C447" s="1" t="s">
        <v>1806</v>
      </c>
      <c r="D447" s="1" t="s">
        <v>2043</v>
      </c>
      <c r="E447" s="80">
        <v>45233</v>
      </c>
      <c r="F447">
        <v>2023</v>
      </c>
      <c r="G447">
        <v>2023</v>
      </c>
      <c r="H447" s="1" t="s">
        <v>1600</v>
      </c>
      <c r="I447" s="1" t="s">
        <v>10</v>
      </c>
    </row>
    <row r="448" spans="1:9">
      <c r="A448" s="80">
        <v>45323</v>
      </c>
      <c r="B448">
        <v>4541952</v>
      </c>
      <c r="C448" s="1" t="s">
        <v>676</v>
      </c>
      <c r="D448" s="1" t="s">
        <v>675</v>
      </c>
      <c r="E448" s="80">
        <v>45160</v>
      </c>
      <c r="F448">
        <v>2021</v>
      </c>
      <c r="G448">
        <v>2023</v>
      </c>
      <c r="H448" s="1" t="s">
        <v>1600</v>
      </c>
      <c r="I448" s="1" t="s">
        <v>10</v>
      </c>
    </row>
    <row r="449" spans="1:9">
      <c r="A449" s="80">
        <v>45323</v>
      </c>
      <c r="B449">
        <v>4380800</v>
      </c>
      <c r="C449" s="1" t="s">
        <v>1851</v>
      </c>
      <c r="D449" s="1" t="s">
        <v>2044</v>
      </c>
      <c r="E449" s="80">
        <v>45260</v>
      </c>
      <c r="F449">
        <v>2021</v>
      </c>
      <c r="G449">
        <v>2023</v>
      </c>
      <c r="H449" s="1" t="s">
        <v>1606</v>
      </c>
      <c r="I449" s="1" t="s">
        <v>15</v>
      </c>
    </row>
    <row r="450" spans="1:9">
      <c r="A450" s="80">
        <v>45323</v>
      </c>
      <c r="B450">
        <v>4848625</v>
      </c>
      <c r="C450" s="1" t="s">
        <v>684</v>
      </c>
      <c r="D450" s="1" t="s">
        <v>683</v>
      </c>
      <c r="E450" s="80">
        <v>45048</v>
      </c>
      <c r="F450">
        <v>2022</v>
      </c>
      <c r="G450">
        <v>2023</v>
      </c>
      <c r="H450" s="1" t="s">
        <v>1601</v>
      </c>
      <c r="I450" s="1" t="s">
        <v>13</v>
      </c>
    </row>
    <row r="451" spans="1:9">
      <c r="A451" s="80">
        <v>45323</v>
      </c>
      <c r="B451">
        <v>4538954</v>
      </c>
      <c r="C451" s="1" t="s">
        <v>666</v>
      </c>
      <c r="D451" s="1" t="s">
        <v>665</v>
      </c>
      <c r="E451" s="80">
        <v>45051</v>
      </c>
      <c r="F451">
        <v>2021</v>
      </c>
      <c r="G451">
        <v>2023</v>
      </c>
      <c r="H451" s="1" t="s">
        <v>1603</v>
      </c>
      <c r="I451" s="1" t="s">
        <v>9</v>
      </c>
    </row>
    <row r="452" spans="1:9">
      <c r="A452" s="80">
        <v>45323</v>
      </c>
      <c r="B452">
        <v>4363796</v>
      </c>
      <c r="C452" s="1" t="s">
        <v>668</v>
      </c>
      <c r="D452" s="1" t="s">
        <v>667</v>
      </c>
      <c r="E452" s="80">
        <v>44802</v>
      </c>
      <c r="F452">
        <v>2021</v>
      </c>
      <c r="G452">
        <v>2022</v>
      </c>
      <c r="H452" s="1" t="s">
        <v>1600</v>
      </c>
      <c r="I452" s="1" t="s">
        <v>10</v>
      </c>
    </row>
    <row r="453" spans="1:9">
      <c r="A453" s="80">
        <v>45323</v>
      </c>
      <c r="B453">
        <v>4417684</v>
      </c>
      <c r="C453" s="1" t="s">
        <v>1512</v>
      </c>
      <c r="D453" s="1" t="s">
        <v>1511</v>
      </c>
      <c r="E453" s="80">
        <v>44848</v>
      </c>
      <c r="F453">
        <v>2021</v>
      </c>
      <c r="G453">
        <v>2022</v>
      </c>
      <c r="H453" s="1" t="s">
        <v>1600</v>
      </c>
      <c r="I453" s="1" t="s">
        <v>10</v>
      </c>
    </row>
    <row r="454" spans="1:9">
      <c r="A454" s="80">
        <v>45323</v>
      </c>
      <c r="B454">
        <v>4801172</v>
      </c>
      <c r="C454" s="1" t="s">
        <v>1518</v>
      </c>
      <c r="D454" s="1" t="s">
        <v>1517</v>
      </c>
      <c r="E454" s="80">
        <v>45177</v>
      </c>
      <c r="F454">
        <v>2022</v>
      </c>
      <c r="G454">
        <v>2023</v>
      </c>
      <c r="H454" s="1" t="s">
        <v>1600</v>
      </c>
      <c r="I454" s="1" t="s">
        <v>10</v>
      </c>
    </row>
    <row r="455" spans="1:9">
      <c r="A455" s="80">
        <v>45323</v>
      </c>
      <c r="B455">
        <v>4024651</v>
      </c>
      <c r="C455" s="1" t="s">
        <v>1508</v>
      </c>
      <c r="D455" s="1" t="s">
        <v>1507</v>
      </c>
      <c r="E455" s="80">
        <v>44119</v>
      </c>
      <c r="F455">
        <v>2019</v>
      </c>
      <c r="G455">
        <v>2020</v>
      </c>
      <c r="H455" s="1" t="s">
        <v>1604</v>
      </c>
      <c r="I455" s="1" t="s">
        <v>14</v>
      </c>
    </row>
    <row r="456" spans="1:9">
      <c r="A456" s="80">
        <v>45323</v>
      </c>
      <c r="B456">
        <v>5049661</v>
      </c>
      <c r="C456" s="1" t="s">
        <v>1778</v>
      </c>
      <c r="D456" s="1" t="s">
        <v>2045</v>
      </c>
      <c r="E456" s="80">
        <v>45219</v>
      </c>
      <c r="F456">
        <v>2023</v>
      </c>
      <c r="G456">
        <v>2023</v>
      </c>
      <c r="H456" s="1" t="s">
        <v>1600</v>
      </c>
      <c r="I456" s="1" t="s">
        <v>10</v>
      </c>
    </row>
    <row r="457" spans="1:9">
      <c r="A457" s="80">
        <v>45323</v>
      </c>
      <c r="B457">
        <v>4394757</v>
      </c>
      <c r="C457" s="1" t="s">
        <v>1514</v>
      </c>
      <c r="D457" s="1" t="s">
        <v>1513</v>
      </c>
      <c r="E457" s="80">
        <v>44607</v>
      </c>
      <c r="F457">
        <v>2021</v>
      </c>
      <c r="G457">
        <v>2021</v>
      </c>
      <c r="H457" s="1" t="s">
        <v>1603</v>
      </c>
      <c r="I457" s="1" t="s">
        <v>9</v>
      </c>
    </row>
    <row r="458" spans="1:9">
      <c r="A458" s="80">
        <v>45323</v>
      </c>
      <c r="B458">
        <v>4460936</v>
      </c>
      <c r="C458" s="1" t="s">
        <v>1497</v>
      </c>
      <c r="D458" s="1" t="s">
        <v>1496</v>
      </c>
      <c r="E458" s="80">
        <v>44791</v>
      </c>
      <c r="F458">
        <v>2021</v>
      </c>
      <c r="G458">
        <v>2022</v>
      </c>
      <c r="H458" s="1" t="s">
        <v>1600</v>
      </c>
      <c r="I458" s="1" t="s">
        <v>10</v>
      </c>
    </row>
    <row r="459" spans="1:9">
      <c r="A459" s="80">
        <v>45323</v>
      </c>
      <c r="B459">
        <v>4804606</v>
      </c>
      <c r="C459" s="1" t="s">
        <v>1620</v>
      </c>
      <c r="D459" s="1" t="s">
        <v>1621</v>
      </c>
      <c r="E459" s="80">
        <v>45212</v>
      </c>
      <c r="F459">
        <v>2022</v>
      </c>
      <c r="G459">
        <v>2023</v>
      </c>
      <c r="H459" s="1" t="s">
        <v>1601</v>
      </c>
      <c r="I459" s="1" t="s">
        <v>13</v>
      </c>
    </row>
    <row r="460" spans="1:9">
      <c r="A460" s="80">
        <v>45323</v>
      </c>
      <c r="B460">
        <v>4811486</v>
      </c>
      <c r="C460" s="1" t="s">
        <v>1779</v>
      </c>
      <c r="D460" s="1" t="s">
        <v>2046</v>
      </c>
      <c r="E460" s="80">
        <v>45232</v>
      </c>
      <c r="F460">
        <v>2022</v>
      </c>
      <c r="G460">
        <v>2023</v>
      </c>
      <c r="H460" s="1" t="s">
        <v>1604</v>
      </c>
      <c r="I460" s="1" t="s">
        <v>14</v>
      </c>
    </row>
    <row r="461" spans="1:9">
      <c r="A461" s="80">
        <v>45323</v>
      </c>
      <c r="B461">
        <v>4264373</v>
      </c>
      <c r="C461" s="1" t="s">
        <v>1501</v>
      </c>
      <c r="D461" s="1" t="s">
        <v>1500</v>
      </c>
      <c r="E461" s="80">
        <v>44701</v>
      </c>
      <c r="F461">
        <v>2020</v>
      </c>
      <c r="G461">
        <v>2022</v>
      </c>
      <c r="H461" s="1" t="s">
        <v>1600</v>
      </c>
      <c r="I461" s="1" t="s">
        <v>10</v>
      </c>
    </row>
    <row r="462" spans="1:9">
      <c r="A462" s="80">
        <v>45323</v>
      </c>
      <c r="B462">
        <v>5043543</v>
      </c>
      <c r="C462" s="1" t="s">
        <v>2047</v>
      </c>
      <c r="D462" s="1" t="s">
        <v>2048</v>
      </c>
      <c r="E462" s="80">
        <v>45327</v>
      </c>
      <c r="F462">
        <v>2023</v>
      </c>
      <c r="G462">
        <v>2023</v>
      </c>
      <c r="H462" s="1" t="s">
        <v>1600</v>
      </c>
      <c r="I462" s="1" t="s">
        <v>10</v>
      </c>
    </row>
    <row r="463" spans="1:9">
      <c r="A463" s="80">
        <v>45323</v>
      </c>
      <c r="B463">
        <v>4258848</v>
      </c>
      <c r="C463" s="1" t="s">
        <v>1539</v>
      </c>
      <c r="D463" s="1" t="s">
        <v>1538</v>
      </c>
      <c r="E463" s="80">
        <v>44645</v>
      </c>
      <c r="F463">
        <v>2020</v>
      </c>
      <c r="G463">
        <v>2021</v>
      </c>
      <c r="H463" s="1" t="s">
        <v>1600</v>
      </c>
      <c r="I463" s="1" t="s">
        <v>10</v>
      </c>
    </row>
    <row r="464" spans="1:9">
      <c r="A464" s="80">
        <v>45323</v>
      </c>
      <c r="B464">
        <v>4748445</v>
      </c>
      <c r="C464" s="1" t="s">
        <v>1534</v>
      </c>
      <c r="D464" s="1" t="s">
        <v>1533</v>
      </c>
      <c r="E464" s="80">
        <v>45092</v>
      </c>
      <c r="F464">
        <v>2022</v>
      </c>
      <c r="G464">
        <v>2023</v>
      </c>
      <c r="H464" s="1" t="s">
        <v>1600</v>
      </c>
      <c r="I464" s="1" t="s">
        <v>10</v>
      </c>
    </row>
    <row r="465" spans="1:9">
      <c r="A465" s="80">
        <v>45323</v>
      </c>
      <c r="B465">
        <v>4466187</v>
      </c>
      <c r="C465" s="1" t="s">
        <v>1528</v>
      </c>
      <c r="D465" s="1" t="s">
        <v>1527</v>
      </c>
      <c r="E465" s="80">
        <v>45002</v>
      </c>
      <c r="F465">
        <v>2021</v>
      </c>
      <c r="G465">
        <v>2022</v>
      </c>
      <c r="H465" s="1" t="s">
        <v>1600</v>
      </c>
      <c r="I465" s="1" t="s">
        <v>10</v>
      </c>
    </row>
    <row r="466" spans="1:9">
      <c r="A466" s="80">
        <v>45323</v>
      </c>
      <c r="B466">
        <v>4562063</v>
      </c>
      <c r="C466" s="1" t="s">
        <v>1520</v>
      </c>
      <c r="D466" s="1" t="s">
        <v>1519</v>
      </c>
      <c r="E466" s="80">
        <v>44742</v>
      </c>
      <c r="F466">
        <v>2021</v>
      </c>
      <c r="G466">
        <v>2022</v>
      </c>
      <c r="H466" s="1" t="s">
        <v>1600</v>
      </c>
      <c r="I466" s="1" t="s">
        <v>10</v>
      </c>
    </row>
    <row r="467" spans="1:9">
      <c r="A467" s="80">
        <v>45323</v>
      </c>
      <c r="B467">
        <v>4708601</v>
      </c>
      <c r="C467" s="1" t="s">
        <v>1626</v>
      </c>
      <c r="D467" s="1" t="s">
        <v>1627</v>
      </c>
      <c r="E467" s="80">
        <v>45195</v>
      </c>
      <c r="F467">
        <v>2022</v>
      </c>
      <c r="G467">
        <v>2023</v>
      </c>
      <c r="H467" s="1" t="s">
        <v>1600</v>
      </c>
      <c r="I467" s="1" t="s">
        <v>10</v>
      </c>
    </row>
    <row r="468" spans="1:9">
      <c r="A468" s="80">
        <v>45323</v>
      </c>
      <c r="B468">
        <v>4941329</v>
      </c>
      <c r="C468" s="1" t="s">
        <v>2049</v>
      </c>
      <c r="D468" s="1" t="s">
        <v>2050</v>
      </c>
      <c r="E468" s="80">
        <v>45313</v>
      </c>
      <c r="F468">
        <v>2023</v>
      </c>
      <c r="G468">
        <v>2023</v>
      </c>
      <c r="H468" s="1" t="s">
        <v>1600</v>
      </c>
      <c r="I468" s="1" t="s">
        <v>10</v>
      </c>
    </row>
    <row r="469" spans="1:9">
      <c r="A469" s="80">
        <v>45323</v>
      </c>
      <c r="B469">
        <v>4831080</v>
      </c>
      <c r="C469" s="1" t="s">
        <v>2051</v>
      </c>
      <c r="D469" s="1" t="s">
        <v>2052</v>
      </c>
      <c r="E469" s="80">
        <v>45328</v>
      </c>
      <c r="F469">
        <v>2022</v>
      </c>
      <c r="G469">
        <v>2023</v>
      </c>
      <c r="H469" s="1" t="s">
        <v>1601</v>
      </c>
      <c r="I469" s="1" t="s">
        <v>13</v>
      </c>
    </row>
    <row r="470" spans="1:9">
      <c r="A470" s="80">
        <v>45323</v>
      </c>
      <c r="B470">
        <v>4325273</v>
      </c>
      <c r="C470" s="1" t="s">
        <v>2053</v>
      </c>
      <c r="D470" s="1" t="s">
        <v>2054</v>
      </c>
      <c r="E470" s="80">
        <v>45302</v>
      </c>
      <c r="F470">
        <v>2021</v>
      </c>
      <c r="G470">
        <v>2023</v>
      </c>
      <c r="H470" s="1" t="s">
        <v>1609</v>
      </c>
      <c r="I470" s="1" t="s">
        <v>18</v>
      </c>
    </row>
    <row r="471" spans="1:9">
      <c r="A471" s="80">
        <v>45323</v>
      </c>
      <c r="B471">
        <v>4449674</v>
      </c>
      <c r="C471" s="1" t="s">
        <v>1532</v>
      </c>
      <c r="D471" s="1" t="s">
        <v>1531</v>
      </c>
      <c r="E471" s="80">
        <v>44970</v>
      </c>
      <c r="F471">
        <v>2021</v>
      </c>
      <c r="G471">
        <v>2022</v>
      </c>
      <c r="H471" s="1" t="s">
        <v>1605</v>
      </c>
      <c r="I471" s="1" t="s">
        <v>5</v>
      </c>
    </row>
    <row r="472" spans="1:9">
      <c r="A472" s="80">
        <v>45323</v>
      </c>
      <c r="B472">
        <v>3922120</v>
      </c>
      <c r="C472" s="1" t="s">
        <v>1628</v>
      </c>
      <c r="D472" s="1" t="s">
        <v>1629</v>
      </c>
      <c r="E472" s="80">
        <v>44077</v>
      </c>
      <c r="F472">
        <v>2019</v>
      </c>
      <c r="G472">
        <v>2020</v>
      </c>
      <c r="H472" s="1" t="s">
        <v>1600</v>
      </c>
      <c r="I472" s="1" t="s">
        <v>10</v>
      </c>
    </row>
    <row r="473" spans="1:9">
      <c r="A473" s="80">
        <v>45323</v>
      </c>
      <c r="B473">
        <v>4862497</v>
      </c>
      <c r="C473" s="1" t="s">
        <v>2055</v>
      </c>
      <c r="D473" s="1" t="s">
        <v>2056</v>
      </c>
      <c r="E473" s="80">
        <v>45299</v>
      </c>
      <c r="F473">
        <v>2022</v>
      </c>
      <c r="G473">
        <v>2023</v>
      </c>
      <c r="H473" s="1" t="s">
        <v>1602</v>
      </c>
      <c r="I473" s="1" t="s">
        <v>4</v>
      </c>
    </row>
    <row r="474" spans="1:9">
      <c r="A474" s="80">
        <v>45323</v>
      </c>
      <c r="B474">
        <v>4649214</v>
      </c>
      <c r="C474" s="1" t="s">
        <v>1510</v>
      </c>
      <c r="D474" s="1" t="s">
        <v>1509</v>
      </c>
      <c r="E474" s="80">
        <v>44960</v>
      </c>
      <c r="F474">
        <v>2022</v>
      </c>
      <c r="G474">
        <v>2022</v>
      </c>
      <c r="H474" s="1" t="s">
        <v>1600</v>
      </c>
      <c r="I474" s="1" t="s">
        <v>10</v>
      </c>
    </row>
    <row r="475" spans="1:9">
      <c r="A475" s="80">
        <v>45323</v>
      </c>
      <c r="B475">
        <v>4258323</v>
      </c>
      <c r="C475" s="1" t="s">
        <v>1503</v>
      </c>
      <c r="D475" s="1" t="s">
        <v>1502</v>
      </c>
      <c r="E475" s="80">
        <v>44727</v>
      </c>
      <c r="F475">
        <v>2020</v>
      </c>
      <c r="G475">
        <v>2022</v>
      </c>
      <c r="H475" s="1" t="s">
        <v>1600</v>
      </c>
      <c r="I475" s="1" t="s">
        <v>10</v>
      </c>
    </row>
    <row r="476" spans="1:9">
      <c r="A476" s="80">
        <v>45323</v>
      </c>
      <c r="B476">
        <v>4502280</v>
      </c>
      <c r="C476" s="1" t="s">
        <v>1524</v>
      </c>
      <c r="D476" s="1" t="s">
        <v>1523</v>
      </c>
      <c r="E476" s="80">
        <v>44911</v>
      </c>
      <c r="F476">
        <v>2021</v>
      </c>
      <c r="G476">
        <v>2022</v>
      </c>
      <c r="H476" s="1" t="s">
        <v>1600</v>
      </c>
      <c r="I476" s="1" t="s">
        <v>10</v>
      </c>
    </row>
    <row r="477" spans="1:9">
      <c r="A477" s="80">
        <v>45323</v>
      </c>
      <c r="B477">
        <v>4301539</v>
      </c>
      <c r="C477" s="1" t="s">
        <v>1499</v>
      </c>
      <c r="D477" s="1" t="s">
        <v>1498</v>
      </c>
      <c r="E477" s="80">
        <v>44874</v>
      </c>
      <c r="F477">
        <v>2020</v>
      </c>
      <c r="G477">
        <v>2022</v>
      </c>
      <c r="H477" s="1" t="s">
        <v>1600</v>
      </c>
      <c r="I477" s="1" t="s">
        <v>10</v>
      </c>
    </row>
    <row r="478" spans="1:9">
      <c r="A478" s="80">
        <v>45323</v>
      </c>
      <c r="B478">
        <v>4369679</v>
      </c>
      <c r="C478" s="1" t="s">
        <v>1537</v>
      </c>
      <c r="D478" s="1" t="s">
        <v>825</v>
      </c>
      <c r="E478" s="80">
        <v>44403</v>
      </c>
      <c r="F478">
        <v>2021</v>
      </c>
      <c r="G478">
        <v>2021</v>
      </c>
      <c r="H478" s="1" t="s">
        <v>1600</v>
      </c>
      <c r="I478" s="1" t="s">
        <v>10</v>
      </c>
    </row>
    <row r="479" spans="1:9">
      <c r="A479" s="80">
        <v>45323</v>
      </c>
      <c r="B479">
        <v>4576632</v>
      </c>
      <c r="C479" s="1" t="s">
        <v>329</v>
      </c>
      <c r="D479" s="1" t="s">
        <v>328</v>
      </c>
      <c r="E479" s="80">
        <v>44826</v>
      </c>
      <c r="F479">
        <v>2021</v>
      </c>
      <c r="G479">
        <v>2022</v>
      </c>
      <c r="H479" s="1" t="s">
        <v>1600</v>
      </c>
      <c r="I479" s="1" t="s">
        <v>10</v>
      </c>
    </row>
    <row r="480" spans="1:9">
      <c r="A480" s="80">
        <v>45323</v>
      </c>
      <c r="B480">
        <v>4761106</v>
      </c>
      <c r="C480" s="1" t="s">
        <v>309</v>
      </c>
      <c r="D480" s="1" t="s">
        <v>308</v>
      </c>
      <c r="E480" s="80">
        <v>45058</v>
      </c>
      <c r="F480">
        <v>2022</v>
      </c>
      <c r="G480">
        <v>2023</v>
      </c>
      <c r="H480" s="1" t="s">
        <v>1600</v>
      </c>
      <c r="I480" s="1" t="s">
        <v>10</v>
      </c>
    </row>
    <row r="481" spans="1:9">
      <c r="A481" s="80">
        <v>45323</v>
      </c>
      <c r="B481">
        <v>4781290</v>
      </c>
      <c r="C481" s="1" t="s">
        <v>1728</v>
      </c>
      <c r="D481" s="1" t="s">
        <v>1729</v>
      </c>
      <c r="E481" s="80">
        <v>45209</v>
      </c>
      <c r="F481">
        <v>2022</v>
      </c>
      <c r="G481">
        <v>2023</v>
      </c>
      <c r="H481" s="1" t="s">
        <v>1600</v>
      </c>
      <c r="I481" s="1" t="s">
        <v>10</v>
      </c>
    </row>
    <row r="482" spans="1:9">
      <c r="A482" s="80">
        <v>45323</v>
      </c>
      <c r="B482">
        <v>4537431</v>
      </c>
      <c r="C482" s="1" t="s">
        <v>313</v>
      </c>
      <c r="D482" s="1" t="s">
        <v>312</v>
      </c>
      <c r="E482" s="80">
        <v>44972</v>
      </c>
      <c r="F482">
        <v>2022</v>
      </c>
      <c r="G482">
        <v>2022</v>
      </c>
      <c r="H482" s="1" t="s">
        <v>1600</v>
      </c>
      <c r="I482" s="1" t="s">
        <v>10</v>
      </c>
    </row>
    <row r="483" spans="1:9">
      <c r="A483" s="80">
        <v>45323</v>
      </c>
      <c r="B483">
        <v>5033795</v>
      </c>
      <c r="C483" s="1" t="s">
        <v>1726</v>
      </c>
      <c r="D483" s="1" t="s">
        <v>1727</v>
      </c>
      <c r="E483" s="80">
        <v>45202</v>
      </c>
      <c r="F483">
        <v>2023</v>
      </c>
      <c r="G483">
        <v>2023</v>
      </c>
      <c r="H483" s="1" t="s">
        <v>1603</v>
      </c>
      <c r="I483" s="1" t="s">
        <v>9</v>
      </c>
    </row>
    <row r="484" spans="1:9">
      <c r="A484" s="80">
        <v>45323</v>
      </c>
      <c r="B484">
        <v>4518577</v>
      </c>
      <c r="C484" s="1" t="s">
        <v>331</v>
      </c>
      <c r="D484" s="1" t="s">
        <v>330</v>
      </c>
      <c r="E484" s="80">
        <v>44680</v>
      </c>
      <c r="F484">
        <v>2021</v>
      </c>
      <c r="G484">
        <v>2021</v>
      </c>
      <c r="H484" s="1" t="s">
        <v>1606</v>
      </c>
      <c r="I484" s="1" t="s">
        <v>15</v>
      </c>
    </row>
    <row r="485" spans="1:9">
      <c r="A485" s="80">
        <v>45323</v>
      </c>
      <c r="B485">
        <v>4559406</v>
      </c>
      <c r="C485" s="1" t="s">
        <v>317</v>
      </c>
      <c r="D485" s="1" t="s">
        <v>316</v>
      </c>
      <c r="E485" s="80">
        <v>45016</v>
      </c>
      <c r="F485">
        <v>2021</v>
      </c>
      <c r="G485">
        <v>2022</v>
      </c>
      <c r="H485" s="1" t="s">
        <v>1600</v>
      </c>
      <c r="I485" s="1" t="s">
        <v>10</v>
      </c>
    </row>
    <row r="486" spans="1:9">
      <c r="A486" s="80">
        <v>45323</v>
      </c>
      <c r="B486">
        <v>3552446</v>
      </c>
      <c r="C486" s="1" t="s">
        <v>1716</v>
      </c>
      <c r="D486" s="1" t="s">
        <v>1717</v>
      </c>
      <c r="E486" s="80">
        <v>43591</v>
      </c>
      <c r="F486">
        <v>2018</v>
      </c>
      <c r="G486">
        <v>2019</v>
      </c>
      <c r="H486" s="1" t="s">
        <v>1600</v>
      </c>
      <c r="I486" s="1" t="s">
        <v>10</v>
      </c>
    </row>
    <row r="487" spans="1:9">
      <c r="A487" s="80">
        <v>45323</v>
      </c>
      <c r="B487">
        <v>4992805</v>
      </c>
      <c r="C487" s="1" t="s">
        <v>1724</v>
      </c>
      <c r="D487" s="1" t="s">
        <v>1725</v>
      </c>
      <c r="E487" s="80">
        <v>45191</v>
      </c>
      <c r="F487">
        <v>2023</v>
      </c>
      <c r="G487">
        <v>2023</v>
      </c>
      <c r="H487" s="1" t="s">
        <v>1603</v>
      </c>
      <c r="I487" s="1" t="s">
        <v>9</v>
      </c>
    </row>
    <row r="488" spans="1:9">
      <c r="A488" s="80">
        <v>45323</v>
      </c>
      <c r="B488">
        <v>4511442</v>
      </c>
      <c r="C488" s="1" t="s">
        <v>315</v>
      </c>
      <c r="D488" s="1" t="s">
        <v>314</v>
      </c>
      <c r="E488" s="80">
        <v>45001</v>
      </c>
      <c r="F488">
        <v>2021</v>
      </c>
      <c r="G488">
        <v>2022</v>
      </c>
      <c r="H488" s="1" t="s">
        <v>1600</v>
      </c>
      <c r="I488" s="1" t="s">
        <v>10</v>
      </c>
    </row>
    <row r="489" spans="1:9">
      <c r="A489" s="80">
        <v>45323</v>
      </c>
      <c r="B489">
        <v>4626039</v>
      </c>
      <c r="C489" s="1" t="s">
        <v>323</v>
      </c>
      <c r="D489" s="1" t="s">
        <v>322</v>
      </c>
      <c r="E489" s="80">
        <v>44979</v>
      </c>
      <c r="F489">
        <v>2022</v>
      </c>
      <c r="G489">
        <v>2022</v>
      </c>
      <c r="H489" s="1" t="s">
        <v>1602</v>
      </c>
      <c r="I489" s="1" t="s">
        <v>4</v>
      </c>
    </row>
    <row r="490" spans="1:9">
      <c r="A490" s="80">
        <v>45323</v>
      </c>
      <c r="B490">
        <v>4192008</v>
      </c>
      <c r="C490" s="1" t="s">
        <v>327</v>
      </c>
      <c r="D490" s="1" t="s">
        <v>326</v>
      </c>
      <c r="E490" s="80">
        <v>45064</v>
      </c>
      <c r="F490">
        <v>2020</v>
      </c>
      <c r="G490">
        <v>2023</v>
      </c>
      <c r="H490" s="1" t="s">
        <v>1607</v>
      </c>
      <c r="I490" s="1" t="s">
        <v>12</v>
      </c>
    </row>
    <row r="491" spans="1:9">
      <c r="A491" s="80">
        <v>45323</v>
      </c>
      <c r="B491">
        <v>4685550</v>
      </c>
      <c r="C491" s="1" t="s">
        <v>1817</v>
      </c>
      <c r="D491" s="1" t="s">
        <v>2057</v>
      </c>
      <c r="E491" s="80">
        <v>45240</v>
      </c>
      <c r="F491">
        <v>2022</v>
      </c>
      <c r="G491">
        <v>2023</v>
      </c>
      <c r="H491" s="1" t="s">
        <v>1604</v>
      </c>
      <c r="I491" s="1" t="s">
        <v>14</v>
      </c>
    </row>
    <row r="492" spans="1:9">
      <c r="A492" s="80">
        <v>45323</v>
      </c>
      <c r="B492">
        <v>4834872</v>
      </c>
      <c r="C492" s="1" t="s">
        <v>1718</v>
      </c>
      <c r="D492" s="1" t="s">
        <v>1719</v>
      </c>
      <c r="E492" s="80">
        <v>45189</v>
      </c>
      <c r="F492">
        <v>2022</v>
      </c>
      <c r="G492">
        <v>2023</v>
      </c>
      <c r="H492" s="1" t="s">
        <v>1600</v>
      </c>
      <c r="I492" s="1" t="s">
        <v>10</v>
      </c>
    </row>
    <row r="493" spans="1:9">
      <c r="A493" s="80">
        <v>45323</v>
      </c>
      <c r="B493">
        <v>3757532</v>
      </c>
      <c r="C493" s="1" t="s">
        <v>1818</v>
      </c>
      <c r="D493" s="1" t="s">
        <v>2058</v>
      </c>
      <c r="E493" s="80">
        <v>44908</v>
      </c>
      <c r="F493">
        <v>2019</v>
      </c>
      <c r="G493">
        <v>2022</v>
      </c>
      <c r="H493" s="1" t="s">
        <v>1607</v>
      </c>
      <c r="I493" s="1" t="s">
        <v>12</v>
      </c>
    </row>
    <row r="494" spans="1:9">
      <c r="A494" s="80">
        <v>45323</v>
      </c>
      <c r="B494">
        <v>4975724</v>
      </c>
      <c r="C494" s="1" t="s">
        <v>1720</v>
      </c>
      <c r="D494" s="1" t="s">
        <v>1721</v>
      </c>
      <c r="E494" s="80">
        <v>45190</v>
      </c>
      <c r="F494">
        <v>2023</v>
      </c>
      <c r="G494">
        <v>2023</v>
      </c>
      <c r="H494" s="1" t="s">
        <v>1604</v>
      </c>
      <c r="I494" s="1" t="s">
        <v>14</v>
      </c>
    </row>
    <row r="495" spans="1:9">
      <c r="A495" s="80">
        <v>45323</v>
      </c>
      <c r="B495">
        <v>4438028</v>
      </c>
      <c r="C495" s="1" t="s">
        <v>325</v>
      </c>
      <c r="D495" s="1" t="s">
        <v>324</v>
      </c>
      <c r="E495" s="80">
        <v>44966</v>
      </c>
      <c r="F495">
        <v>2021</v>
      </c>
      <c r="G495">
        <v>2022</v>
      </c>
      <c r="H495" s="1" t="s">
        <v>1600</v>
      </c>
      <c r="I495" s="1" t="s">
        <v>10</v>
      </c>
    </row>
    <row r="496" spans="1:9">
      <c r="A496" s="80">
        <v>45323</v>
      </c>
      <c r="B496">
        <v>4572573</v>
      </c>
      <c r="C496" s="1" t="s">
        <v>311</v>
      </c>
      <c r="D496" s="1" t="s">
        <v>310</v>
      </c>
      <c r="E496" s="80">
        <v>44791</v>
      </c>
      <c r="F496">
        <v>2021</v>
      </c>
      <c r="G496">
        <v>2022</v>
      </c>
      <c r="H496" s="1" t="s">
        <v>1600</v>
      </c>
      <c r="I496" s="1" t="s">
        <v>10</v>
      </c>
    </row>
    <row r="497" spans="1:9">
      <c r="A497" s="80">
        <v>45323</v>
      </c>
      <c r="B497">
        <v>4176890</v>
      </c>
      <c r="C497" s="1" t="s">
        <v>1722</v>
      </c>
      <c r="D497" s="1" t="s">
        <v>1723</v>
      </c>
      <c r="E497" s="80">
        <v>45182</v>
      </c>
      <c r="F497">
        <v>2020</v>
      </c>
      <c r="G497">
        <v>2023</v>
      </c>
      <c r="H497" s="1" t="s">
        <v>1602</v>
      </c>
      <c r="I497" s="1" t="s">
        <v>4</v>
      </c>
    </row>
    <row r="498" spans="1:9">
      <c r="A498" s="80">
        <v>45323</v>
      </c>
      <c r="B498">
        <v>4748400</v>
      </c>
      <c r="C498" s="1" t="s">
        <v>321</v>
      </c>
      <c r="D498" s="1" t="s">
        <v>320</v>
      </c>
      <c r="E498" s="80">
        <v>45175</v>
      </c>
      <c r="F498">
        <v>2022</v>
      </c>
      <c r="G498">
        <v>2023</v>
      </c>
      <c r="H498" s="1" t="s">
        <v>1603</v>
      </c>
      <c r="I498" s="1" t="s">
        <v>9</v>
      </c>
    </row>
    <row r="499" spans="1:9">
      <c r="A499" s="80">
        <v>45323</v>
      </c>
      <c r="B499">
        <v>4981962</v>
      </c>
      <c r="C499" s="1" t="s">
        <v>335</v>
      </c>
      <c r="D499" s="1" t="s">
        <v>334</v>
      </c>
      <c r="E499" s="80">
        <v>45134</v>
      </c>
      <c r="F499">
        <v>2023</v>
      </c>
      <c r="G499">
        <v>2023</v>
      </c>
      <c r="H499" s="1" t="s">
        <v>1600</v>
      </c>
      <c r="I499" s="1" t="s">
        <v>10</v>
      </c>
    </row>
    <row r="500" spans="1:9">
      <c r="A500" s="80">
        <v>45323</v>
      </c>
      <c r="B500">
        <v>4495473</v>
      </c>
      <c r="C500" s="1" t="s">
        <v>585</v>
      </c>
      <c r="D500" s="1" t="s">
        <v>192</v>
      </c>
      <c r="E500" s="80">
        <v>44817</v>
      </c>
      <c r="F500">
        <v>2021</v>
      </c>
      <c r="G500">
        <v>2022</v>
      </c>
      <c r="H500" s="1" t="s">
        <v>1607</v>
      </c>
      <c r="I500" s="1" t="s">
        <v>12</v>
      </c>
    </row>
    <row r="501" spans="1:9">
      <c r="A501" s="80">
        <v>45323</v>
      </c>
      <c r="B501">
        <v>4368530</v>
      </c>
      <c r="C501" s="1" t="s">
        <v>1853</v>
      </c>
      <c r="D501" s="1" t="s">
        <v>2059</v>
      </c>
      <c r="E501" s="80">
        <v>45268</v>
      </c>
      <c r="F501">
        <v>2021</v>
      </c>
      <c r="G501">
        <v>2023</v>
      </c>
      <c r="H501" s="1" t="s">
        <v>1613</v>
      </c>
      <c r="I501" s="1" t="s">
        <v>16</v>
      </c>
    </row>
    <row r="502" spans="1:9">
      <c r="A502" s="80">
        <v>45323</v>
      </c>
      <c r="B502">
        <v>4287399</v>
      </c>
      <c r="C502" s="1" t="s">
        <v>578</v>
      </c>
      <c r="D502" s="1" t="s">
        <v>577</v>
      </c>
      <c r="E502" s="80">
        <v>44461</v>
      </c>
      <c r="F502">
        <v>2021</v>
      </c>
      <c r="G502">
        <v>2021</v>
      </c>
      <c r="H502" s="1" t="s">
        <v>1603</v>
      </c>
      <c r="I502" s="1" t="s">
        <v>9</v>
      </c>
    </row>
    <row r="503" spans="1:9">
      <c r="A503" s="80">
        <v>45323</v>
      </c>
      <c r="B503">
        <v>4430708</v>
      </c>
      <c r="C503" s="1" t="s">
        <v>591</v>
      </c>
      <c r="D503" s="1" t="s">
        <v>590</v>
      </c>
      <c r="E503" s="80">
        <v>44621</v>
      </c>
      <c r="F503">
        <v>2021</v>
      </c>
      <c r="G503">
        <v>2021</v>
      </c>
      <c r="H503" s="1" t="s">
        <v>1600</v>
      </c>
      <c r="I503" s="1" t="s">
        <v>10</v>
      </c>
    </row>
    <row r="504" spans="1:9">
      <c r="A504" s="80">
        <v>45323</v>
      </c>
      <c r="B504">
        <v>4069925</v>
      </c>
      <c r="C504" s="1" t="s">
        <v>1878</v>
      </c>
      <c r="D504" s="1" t="s">
        <v>2060</v>
      </c>
      <c r="E504" s="80">
        <v>44631</v>
      </c>
      <c r="F504">
        <v>2020</v>
      </c>
      <c r="G504">
        <v>2021</v>
      </c>
      <c r="H504" s="1" t="s">
        <v>1607</v>
      </c>
      <c r="I504" s="1" t="s">
        <v>12</v>
      </c>
    </row>
    <row r="505" spans="1:9">
      <c r="A505" s="80">
        <v>45323</v>
      </c>
      <c r="B505">
        <v>4646428</v>
      </c>
      <c r="C505" s="1" t="s">
        <v>572</v>
      </c>
      <c r="D505" s="1" t="s">
        <v>571</v>
      </c>
      <c r="E505" s="80">
        <v>44960</v>
      </c>
      <c r="F505">
        <v>2022</v>
      </c>
      <c r="G505">
        <v>2022</v>
      </c>
      <c r="H505" s="1" t="s">
        <v>1600</v>
      </c>
      <c r="I505" s="1" t="s">
        <v>10</v>
      </c>
    </row>
    <row r="506" spans="1:9">
      <c r="A506" s="80">
        <v>45323</v>
      </c>
      <c r="B506">
        <v>4844854</v>
      </c>
      <c r="C506" s="1" t="s">
        <v>1698</v>
      </c>
      <c r="D506" s="1" t="s">
        <v>1699</v>
      </c>
      <c r="E506" s="80">
        <v>45198</v>
      </c>
      <c r="F506">
        <v>2022</v>
      </c>
      <c r="G506">
        <v>2023</v>
      </c>
      <c r="H506" s="1" t="s">
        <v>1602</v>
      </c>
      <c r="I506" s="1" t="s">
        <v>4</v>
      </c>
    </row>
    <row r="507" spans="1:9">
      <c r="A507" s="80">
        <v>45323</v>
      </c>
      <c r="B507">
        <v>4725515</v>
      </c>
      <c r="C507" s="1" t="s">
        <v>2061</v>
      </c>
      <c r="D507" s="1" t="s">
        <v>2062</v>
      </c>
      <c r="E507" s="80">
        <v>45306</v>
      </c>
      <c r="F507">
        <v>2022</v>
      </c>
      <c r="G507">
        <v>2023</v>
      </c>
      <c r="H507" s="1" t="s">
        <v>1602</v>
      </c>
      <c r="I507" s="1" t="s">
        <v>4</v>
      </c>
    </row>
    <row r="508" spans="1:9">
      <c r="A508" s="80">
        <v>45323</v>
      </c>
      <c r="B508">
        <v>4359036</v>
      </c>
      <c r="C508" s="1" t="s">
        <v>2063</v>
      </c>
      <c r="D508" s="1" t="s">
        <v>2064</v>
      </c>
      <c r="E508" s="80">
        <v>45330</v>
      </c>
      <c r="F508">
        <v>2021</v>
      </c>
      <c r="G508">
        <v>2023</v>
      </c>
      <c r="H508" s="1" t="s">
        <v>1603</v>
      </c>
      <c r="I508" s="1" t="s">
        <v>9</v>
      </c>
    </row>
    <row r="509" spans="1:9">
      <c r="A509" s="80">
        <v>45323</v>
      </c>
      <c r="B509">
        <v>4344610</v>
      </c>
      <c r="C509" s="1" t="s">
        <v>1877</v>
      </c>
      <c r="D509" s="1" t="s">
        <v>2065</v>
      </c>
      <c r="E509" s="80">
        <v>45274</v>
      </c>
      <c r="F509">
        <v>2021</v>
      </c>
      <c r="G509">
        <v>2023</v>
      </c>
      <c r="H509" s="1" t="s">
        <v>1602</v>
      </c>
      <c r="I509" s="1" t="s">
        <v>4</v>
      </c>
    </row>
    <row r="510" spans="1:9">
      <c r="A510" s="80">
        <v>45323</v>
      </c>
      <c r="B510">
        <v>4737626</v>
      </c>
      <c r="C510" s="1" t="s">
        <v>597</v>
      </c>
      <c r="D510" s="1" t="s">
        <v>596</v>
      </c>
      <c r="E510" s="80">
        <v>44911</v>
      </c>
      <c r="F510">
        <v>2022</v>
      </c>
      <c r="G510">
        <v>2022</v>
      </c>
      <c r="H510" s="1" t="s">
        <v>1600</v>
      </c>
      <c r="I510" s="1" t="s">
        <v>10</v>
      </c>
    </row>
    <row r="511" spans="1:9">
      <c r="A511" s="80">
        <v>45323</v>
      </c>
      <c r="B511">
        <v>4579010</v>
      </c>
      <c r="C511" s="1" t="s">
        <v>589</v>
      </c>
      <c r="D511" s="1" t="s">
        <v>588</v>
      </c>
      <c r="E511" s="80">
        <v>44946</v>
      </c>
      <c r="F511">
        <v>2022</v>
      </c>
      <c r="G511">
        <v>2022</v>
      </c>
      <c r="H511" s="1" t="s">
        <v>1600</v>
      </c>
      <c r="I511" s="1" t="s">
        <v>10</v>
      </c>
    </row>
    <row r="512" spans="1:9">
      <c r="A512" s="80">
        <v>45323</v>
      </c>
      <c r="B512">
        <v>4359818</v>
      </c>
      <c r="C512" s="1" t="s">
        <v>576</v>
      </c>
      <c r="D512" s="1" t="s">
        <v>575</v>
      </c>
      <c r="E512" s="80">
        <v>44916</v>
      </c>
      <c r="F512">
        <v>2021</v>
      </c>
      <c r="G512">
        <v>2022</v>
      </c>
      <c r="H512" s="1" t="s">
        <v>1601</v>
      </c>
      <c r="I512" s="1" t="s">
        <v>13</v>
      </c>
    </row>
    <row r="513" spans="1:9">
      <c r="A513" s="80">
        <v>45323</v>
      </c>
      <c r="B513">
        <v>4508655</v>
      </c>
      <c r="C513" s="1" t="s">
        <v>2066</v>
      </c>
      <c r="D513" s="1" t="s">
        <v>2067</v>
      </c>
      <c r="E513" s="80">
        <v>45302</v>
      </c>
      <c r="F513">
        <v>2021</v>
      </c>
      <c r="G513">
        <v>2023</v>
      </c>
      <c r="H513" s="1" t="s">
        <v>1606</v>
      </c>
      <c r="I513" s="1" t="s">
        <v>15</v>
      </c>
    </row>
    <row r="514" spans="1:9">
      <c r="A514" s="80">
        <v>45323</v>
      </c>
      <c r="B514">
        <v>5041334</v>
      </c>
      <c r="C514" s="1" t="s">
        <v>2068</v>
      </c>
      <c r="D514" s="1" t="s">
        <v>2069</v>
      </c>
      <c r="E514" s="80">
        <v>45313</v>
      </c>
      <c r="F514">
        <v>2023</v>
      </c>
      <c r="G514">
        <v>2023</v>
      </c>
      <c r="H514" s="1" t="s">
        <v>1602</v>
      </c>
      <c r="I514" s="1" t="s">
        <v>4</v>
      </c>
    </row>
    <row r="515" spans="1:9">
      <c r="A515" s="80">
        <v>45323</v>
      </c>
      <c r="B515">
        <v>4141045</v>
      </c>
      <c r="C515" s="1" t="s">
        <v>593</v>
      </c>
      <c r="D515" s="1" t="s">
        <v>592</v>
      </c>
      <c r="E515" s="80">
        <v>45162</v>
      </c>
      <c r="F515">
        <v>2020</v>
      </c>
      <c r="G515">
        <v>2023</v>
      </c>
      <c r="H515" s="1" t="s">
        <v>1607</v>
      </c>
      <c r="I515" s="1" t="s">
        <v>12</v>
      </c>
    </row>
    <row r="516" spans="1:9">
      <c r="A516" s="80">
        <v>45323</v>
      </c>
      <c r="B516">
        <v>4558996</v>
      </c>
      <c r="C516" s="1" t="s">
        <v>574</v>
      </c>
      <c r="D516" s="1" t="s">
        <v>573</v>
      </c>
      <c r="E516" s="80">
        <v>44775</v>
      </c>
      <c r="F516">
        <v>2021</v>
      </c>
      <c r="G516">
        <v>2022</v>
      </c>
      <c r="H516" s="1" t="s">
        <v>1600</v>
      </c>
      <c r="I516" s="1" t="s">
        <v>10</v>
      </c>
    </row>
    <row r="517" spans="1:9">
      <c r="A517" s="80">
        <v>45323</v>
      </c>
      <c r="B517">
        <v>4552855</v>
      </c>
      <c r="C517" s="1" t="s">
        <v>1810</v>
      </c>
      <c r="D517" s="1" t="s">
        <v>2070</v>
      </c>
      <c r="E517" s="80">
        <v>45229</v>
      </c>
      <c r="F517">
        <v>2021</v>
      </c>
      <c r="G517">
        <v>2023</v>
      </c>
      <c r="H517" s="1" t="s">
        <v>1606</v>
      </c>
      <c r="I517" s="1" t="s">
        <v>15</v>
      </c>
    </row>
    <row r="518" spans="1:9">
      <c r="A518" s="80">
        <v>45323</v>
      </c>
      <c r="B518">
        <v>4839526</v>
      </c>
      <c r="C518" s="1" t="s">
        <v>170</v>
      </c>
      <c r="D518" s="1" t="s">
        <v>169</v>
      </c>
      <c r="E518" s="80">
        <v>45133</v>
      </c>
      <c r="F518">
        <v>2022</v>
      </c>
      <c r="G518">
        <v>2023</v>
      </c>
      <c r="H518" s="1" t="s">
        <v>1600</v>
      </c>
      <c r="I518" s="1" t="s">
        <v>10</v>
      </c>
    </row>
    <row r="519" spans="1:9">
      <c r="A519" s="80">
        <v>45323</v>
      </c>
      <c r="B519">
        <v>4751945</v>
      </c>
      <c r="C519" s="1" t="s">
        <v>1760</v>
      </c>
      <c r="D519" s="1" t="s">
        <v>1761</v>
      </c>
      <c r="E519" s="80">
        <v>45148</v>
      </c>
      <c r="F519">
        <v>2022</v>
      </c>
      <c r="G519">
        <v>2023</v>
      </c>
      <c r="H519" s="1" t="s">
        <v>1600</v>
      </c>
      <c r="I519" s="1" t="s">
        <v>10</v>
      </c>
    </row>
    <row r="520" spans="1:9">
      <c r="A520" s="80">
        <v>45323</v>
      </c>
      <c r="B520">
        <v>4670728</v>
      </c>
      <c r="C520" s="1" t="s">
        <v>174</v>
      </c>
      <c r="D520" s="1" t="s">
        <v>173</v>
      </c>
      <c r="E520" s="80">
        <v>45127</v>
      </c>
      <c r="F520">
        <v>2022</v>
      </c>
      <c r="G520">
        <v>2023</v>
      </c>
      <c r="H520" s="1" t="s">
        <v>1600</v>
      </c>
      <c r="I520" s="1" t="s">
        <v>10</v>
      </c>
    </row>
    <row r="521" spans="1:9">
      <c r="A521" s="80">
        <v>45323</v>
      </c>
      <c r="B521">
        <v>4112619</v>
      </c>
      <c r="C521" s="1" t="s">
        <v>2071</v>
      </c>
      <c r="D521" s="1" t="s">
        <v>2072</v>
      </c>
      <c r="E521" s="80">
        <v>44658</v>
      </c>
      <c r="F521">
        <v>2020</v>
      </c>
      <c r="G521">
        <v>2021</v>
      </c>
      <c r="H521" s="1" t="s">
        <v>1602</v>
      </c>
      <c r="I521" s="1" t="s">
        <v>4</v>
      </c>
    </row>
    <row r="522" spans="1:9">
      <c r="A522" s="80">
        <v>45323</v>
      </c>
      <c r="B522">
        <v>4573492</v>
      </c>
      <c r="C522" s="1" t="s">
        <v>178</v>
      </c>
      <c r="D522" s="1" t="s">
        <v>177</v>
      </c>
      <c r="E522" s="80">
        <v>45160</v>
      </c>
      <c r="F522">
        <v>2021</v>
      </c>
      <c r="G522">
        <v>2023</v>
      </c>
      <c r="H522" s="1" t="s">
        <v>1603</v>
      </c>
      <c r="I522" s="1" t="s">
        <v>9</v>
      </c>
    </row>
    <row r="523" spans="1:9">
      <c r="A523" s="80">
        <v>45323</v>
      </c>
      <c r="B523">
        <v>4733945</v>
      </c>
      <c r="C523" s="1" t="s">
        <v>162</v>
      </c>
      <c r="D523" s="1" t="s">
        <v>161</v>
      </c>
      <c r="E523" s="80">
        <v>45005</v>
      </c>
      <c r="F523">
        <v>2022</v>
      </c>
      <c r="G523">
        <v>2022</v>
      </c>
      <c r="H523" s="1" t="s">
        <v>1602</v>
      </c>
      <c r="I523" s="1" t="s">
        <v>4</v>
      </c>
    </row>
    <row r="524" spans="1:9">
      <c r="A524" s="80">
        <v>45323</v>
      </c>
      <c r="B524">
        <v>4330282</v>
      </c>
      <c r="C524" s="1" t="s">
        <v>176</v>
      </c>
      <c r="D524" s="1" t="s">
        <v>175</v>
      </c>
      <c r="E524" s="80">
        <v>44621</v>
      </c>
      <c r="F524">
        <v>2021</v>
      </c>
      <c r="G524">
        <v>2021</v>
      </c>
      <c r="H524" s="1" t="s">
        <v>1600</v>
      </c>
      <c r="I524" s="1" t="s">
        <v>10</v>
      </c>
    </row>
    <row r="525" spans="1:9">
      <c r="A525" s="80">
        <v>45323</v>
      </c>
      <c r="B525">
        <v>4880290</v>
      </c>
      <c r="C525" s="1" t="s">
        <v>1822</v>
      </c>
      <c r="D525" s="1" t="s">
        <v>2073</v>
      </c>
      <c r="E525" s="80">
        <v>45240</v>
      </c>
      <c r="F525">
        <v>2022</v>
      </c>
      <c r="G525">
        <v>2023</v>
      </c>
      <c r="H525" s="1" t="s">
        <v>1607</v>
      </c>
      <c r="I525" s="1" t="s">
        <v>12</v>
      </c>
    </row>
    <row r="526" spans="1:9">
      <c r="A526" s="80">
        <v>45323</v>
      </c>
      <c r="B526">
        <v>4381843</v>
      </c>
      <c r="C526" s="1" t="s">
        <v>146</v>
      </c>
      <c r="D526" s="1" t="s">
        <v>145</v>
      </c>
      <c r="E526" s="80">
        <v>44670</v>
      </c>
      <c r="F526">
        <v>2021</v>
      </c>
      <c r="G526">
        <v>2021</v>
      </c>
      <c r="H526" s="1" t="s">
        <v>1600</v>
      </c>
      <c r="I526" s="1" t="s">
        <v>10</v>
      </c>
    </row>
    <row r="527" spans="1:9">
      <c r="A527" s="80">
        <v>45323</v>
      </c>
      <c r="B527">
        <v>4520162</v>
      </c>
      <c r="C527" s="1" t="s">
        <v>158</v>
      </c>
      <c r="D527" s="1" t="s">
        <v>157</v>
      </c>
      <c r="E527" s="80">
        <v>44910</v>
      </c>
      <c r="F527">
        <v>2021</v>
      </c>
      <c r="G527">
        <v>2022</v>
      </c>
      <c r="H527" s="1" t="s">
        <v>1600</v>
      </c>
      <c r="I527" s="1" t="s">
        <v>10</v>
      </c>
    </row>
    <row r="528" spans="1:9">
      <c r="A528" s="80">
        <v>45323</v>
      </c>
      <c r="B528">
        <v>4878987</v>
      </c>
      <c r="C528" s="1" t="s">
        <v>1864</v>
      </c>
      <c r="D528" s="1" t="s">
        <v>2074</v>
      </c>
      <c r="E528" s="80">
        <v>45268</v>
      </c>
      <c r="F528">
        <v>2022</v>
      </c>
      <c r="G528">
        <v>2023</v>
      </c>
      <c r="H528" s="1" t="s">
        <v>1606</v>
      </c>
      <c r="I528" s="1" t="s">
        <v>15</v>
      </c>
    </row>
    <row r="529" spans="1:9">
      <c r="A529" s="80">
        <v>45323</v>
      </c>
      <c r="B529">
        <v>4293562</v>
      </c>
      <c r="C529" s="1" t="s">
        <v>154</v>
      </c>
      <c r="D529" s="1" t="s">
        <v>153</v>
      </c>
      <c r="E529" s="80">
        <v>44594</v>
      </c>
      <c r="F529">
        <v>2020</v>
      </c>
      <c r="G529">
        <v>2021</v>
      </c>
      <c r="H529" s="1" t="s">
        <v>1609</v>
      </c>
      <c r="I529" s="1" t="s">
        <v>18</v>
      </c>
    </row>
    <row r="530" spans="1:9">
      <c r="A530" s="80">
        <v>45323</v>
      </c>
      <c r="B530">
        <v>4722195</v>
      </c>
      <c r="C530" s="1" t="s">
        <v>160</v>
      </c>
      <c r="D530" s="1" t="s">
        <v>159</v>
      </c>
      <c r="E530" s="80">
        <v>45135</v>
      </c>
      <c r="F530">
        <v>2022</v>
      </c>
      <c r="G530">
        <v>2023</v>
      </c>
      <c r="H530" s="1" t="s">
        <v>1600</v>
      </c>
      <c r="I530" s="1" t="s">
        <v>10</v>
      </c>
    </row>
    <row r="531" spans="1:9">
      <c r="A531" s="80">
        <v>45323</v>
      </c>
      <c r="B531">
        <v>4558606</v>
      </c>
      <c r="C531" s="1" t="s">
        <v>180</v>
      </c>
      <c r="D531" s="1" t="s">
        <v>179</v>
      </c>
      <c r="E531" s="80">
        <v>45111</v>
      </c>
      <c r="F531">
        <v>2021</v>
      </c>
      <c r="G531">
        <v>2023</v>
      </c>
      <c r="H531" s="1" t="s">
        <v>1606</v>
      </c>
      <c r="I531" s="1" t="s">
        <v>15</v>
      </c>
    </row>
    <row r="532" spans="1:9">
      <c r="A532" s="80">
        <v>45323</v>
      </c>
      <c r="B532">
        <v>4049524</v>
      </c>
      <c r="C532" s="1" t="s">
        <v>1762</v>
      </c>
      <c r="D532" s="1" t="s">
        <v>1763</v>
      </c>
      <c r="E532" s="80">
        <v>45212</v>
      </c>
      <c r="F532">
        <v>2019</v>
      </c>
      <c r="G532">
        <v>2023</v>
      </c>
      <c r="H532" s="1" t="s">
        <v>1600</v>
      </c>
      <c r="I532" s="1" t="s">
        <v>10</v>
      </c>
    </row>
    <row r="533" spans="1:9">
      <c r="A533" s="80">
        <v>45323</v>
      </c>
      <c r="B533">
        <v>4252402</v>
      </c>
      <c r="C533" s="1" t="s">
        <v>166</v>
      </c>
      <c r="D533" s="1" t="s">
        <v>165</v>
      </c>
      <c r="E533" s="80">
        <v>44448</v>
      </c>
      <c r="F533">
        <v>2020</v>
      </c>
      <c r="G533">
        <v>2021</v>
      </c>
      <c r="H533" s="1" t="s">
        <v>1604</v>
      </c>
      <c r="I533" s="1" t="s">
        <v>14</v>
      </c>
    </row>
    <row r="534" spans="1:9">
      <c r="A534" s="80">
        <v>45323</v>
      </c>
      <c r="B534">
        <v>4360042</v>
      </c>
      <c r="C534" s="1" t="s">
        <v>164</v>
      </c>
      <c r="D534" s="1" t="s">
        <v>163</v>
      </c>
      <c r="E534" s="80">
        <v>44608</v>
      </c>
      <c r="F534">
        <v>2021</v>
      </c>
      <c r="G534">
        <v>2021</v>
      </c>
      <c r="H534" s="1" t="s">
        <v>1607</v>
      </c>
      <c r="I534" s="1" t="s">
        <v>12</v>
      </c>
    </row>
    <row r="535" spans="1:9">
      <c r="A535" s="80">
        <v>45323</v>
      </c>
      <c r="B535">
        <v>4144132</v>
      </c>
      <c r="C535" s="1" t="s">
        <v>1308</v>
      </c>
      <c r="D535" s="1" t="s">
        <v>1307</v>
      </c>
      <c r="E535" s="80">
        <v>44256</v>
      </c>
      <c r="F535">
        <v>2020</v>
      </c>
      <c r="G535">
        <v>2020</v>
      </c>
      <c r="H535" s="1" t="s">
        <v>1600</v>
      </c>
      <c r="I535" s="1" t="s">
        <v>10</v>
      </c>
    </row>
    <row r="536" spans="1:9">
      <c r="A536" s="80">
        <v>45323</v>
      </c>
      <c r="B536">
        <v>4350803</v>
      </c>
      <c r="C536" s="1" t="s">
        <v>1337</v>
      </c>
      <c r="D536" s="1" t="s">
        <v>1336</v>
      </c>
      <c r="E536" s="80">
        <v>44683</v>
      </c>
      <c r="F536">
        <v>2021</v>
      </c>
      <c r="G536">
        <v>2022</v>
      </c>
      <c r="H536" s="1" t="s">
        <v>1600</v>
      </c>
      <c r="I536" s="1" t="s">
        <v>10</v>
      </c>
    </row>
    <row r="537" spans="1:9">
      <c r="A537" s="80">
        <v>45323</v>
      </c>
      <c r="B537">
        <v>4377956</v>
      </c>
      <c r="C537" s="1" t="s">
        <v>1335</v>
      </c>
      <c r="D537" s="1" t="s">
        <v>1334</v>
      </c>
      <c r="E537" s="80">
        <v>44638</v>
      </c>
      <c r="F537">
        <v>2021</v>
      </c>
      <c r="G537">
        <v>2021</v>
      </c>
      <c r="H537" s="1" t="s">
        <v>1600</v>
      </c>
      <c r="I537" s="1" t="s">
        <v>10</v>
      </c>
    </row>
    <row r="538" spans="1:9">
      <c r="A538" s="80">
        <v>45323</v>
      </c>
      <c r="B538">
        <v>4824513</v>
      </c>
      <c r="C538" s="1" t="s">
        <v>1324</v>
      </c>
      <c r="D538" s="1" t="s">
        <v>1323</v>
      </c>
      <c r="E538" s="80">
        <v>45142</v>
      </c>
      <c r="F538">
        <v>2022</v>
      </c>
      <c r="G538">
        <v>2023</v>
      </c>
      <c r="H538" s="1" t="s">
        <v>1600</v>
      </c>
      <c r="I538" s="1" t="s">
        <v>10</v>
      </c>
    </row>
    <row r="539" spans="1:9">
      <c r="A539" s="80">
        <v>45323</v>
      </c>
      <c r="B539">
        <v>4626831</v>
      </c>
      <c r="C539" s="1" t="s">
        <v>1785</v>
      </c>
      <c r="D539" s="1" t="s">
        <v>2075</v>
      </c>
      <c r="E539" s="80">
        <v>45225</v>
      </c>
      <c r="F539">
        <v>2022</v>
      </c>
      <c r="G539">
        <v>2023</v>
      </c>
      <c r="H539" s="1" t="s">
        <v>1603</v>
      </c>
      <c r="I539" s="1" t="s">
        <v>9</v>
      </c>
    </row>
    <row r="540" spans="1:9">
      <c r="A540" s="80">
        <v>45323</v>
      </c>
      <c r="B540">
        <v>4612210</v>
      </c>
      <c r="C540" s="1" t="s">
        <v>1316</v>
      </c>
      <c r="D540" s="1" t="s">
        <v>1315</v>
      </c>
      <c r="E540" s="80">
        <v>45093</v>
      </c>
      <c r="F540">
        <v>2022</v>
      </c>
      <c r="G540">
        <v>2023</v>
      </c>
      <c r="H540" s="1" t="s">
        <v>1600</v>
      </c>
      <c r="I540" s="1" t="s">
        <v>10</v>
      </c>
    </row>
    <row r="541" spans="1:9">
      <c r="A541" s="80">
        <v>45323</v>
      </c>
      <c r="B541">
        <v>4702849</v>
      </c>
      <c r="C541" s="1" t="s">
        <v>1286</v>
      </c>
      <c r="D541" s="1" t="s">
        <v>1285</v>
      </c>
      <c r="E541" s="80">
        <v>44909</v>
      </c>
      <c r="F541">
        <v>2022</v>
      </c>
      <c r="G541">
        <v>2022</v>
      </c>
      <c r="H541" s="1" t="s">
        <v>1600</v>
      </c>
      <c r="I541" s="1" t="s">
        <v>10</v>
      </c>
    </row>
    <row r="542" spans="1:9">
      <c r="A542" s="80">
        <v>45323</v>
      </c>
      <c r="B542">
        <v>4797756</v>
      </c>
      <c r="C542" s="1" t="s">
        <v>1298</v>
      </c>
      <c r="D542" s="1" t="s">
        <v>1297</v>
      </c>
      <c r="E542" s="80">
        <v>44995</v>
      </c>
      <c r="F542">
        <v>2022</v>
      </c>
      <c r="G542">
        <v>2022</v>
      </c>
      <c r="H542" s="1" t="s">
        <v>1600</v>
      </c>
      <c r="I542" s="1" t="s">
        <v>10</v>
      </c>
    </row>
    <row r="543" spans="1:9">
      <c r="A543" s="80">
        <v>45323</v>
      </c>
      <c r="B543">
        <v>4773682</v>
      </c>
      <c r="C543" s="1" t="s">
        <v>1304</v>
      </c>
      <c r="D543" s="1" t="s">
        <v>1303</v>
      </c>
      <c r="E543" s="80">
        <v>44994</v>
      </c>
      <c r="F543">
        <v>2022</v>
      </c>
      <c r="G543">
        <v>2022</v>
      </c>
      <c r="H543" s="1" t="s">
        <v>1600</v>
      </c>
      <c r="I543" s="1" t="s">
        <v>10</v>
      </c>
    </row>
    <row r="544" spans="1:9">
      <c r="A544" s="80">
        <v>45323</v>
      </c>
      <c r="B544">
        <v>4390576</v>
      </c>
      <c r="C544" s="1" t="s">
        <v>1644</v>
      </c>
      <c r="D544" s="1" t="s">
        <v>1645</v>
      </c>
      <c r="E544" s="80">
        <v>45190</v>
      </c>
      <c r="F544">
        <v>2021</v>
      </c>
      <c r="G544">
        <v>2023</v>
      </c>
      <c r="H544" s="1" t="s">
        <v>1603</v>
      </c>
      <c r="I544" s="1" t="s">
        <v>9</v>
      </c>
    </row>
    <row r="545" spans="1:9">
      <c r="A545" s="80">
        <v>45323</v>
      </c>
      <c r="B545">
        <v>4896234</v>
      </c>
      <c r="C545" s="1" t="s">
        <v>1831</v>
      </c>
      <c r="D545" s="1" t="s">
        <v>2076</v>
      </c>
      <c r="E545" s="80">
        <v>45250</v>
      </c>
      <c r="F545">
        <v>2023</v>
      </c>
      <c r="G545">
        <v>2023</v>
      </c>
      <c r="H545" s="1" t="s">
        <v>1600</v>
      </c>
      <c r="I545" s="1" t="s">
        <v>10</v>
      </c>
    </row>
    <row r="546" spans="1:9">
      <c r="A546" s="80">
        <v>45323</v>
      </c>
      <c r="B546">
        <v>4973017</v>
      </c>
      <c r="C546" s="1" t="s">
        <v>1331</v>
      </c>
      <c r="D546" s="1" t="s">
        <v>278</v>
      </c>
      <c r="E546" s="80">
        <v>45126</v>
      </c>
      <c r="F546">
        <v>2023</v>
      </c>
      <c r="G546">
        <v>2023</v>
      </c>
      <c r="H546" s="1" t="s">
        <v>1600</v>
      </c>
      <c r="I546" s="1" t="s">
        <v>10</v>
      </c>
    </row>
    <row r="547" spans="1:9">
      <c r="A547" s="80">
        <v>45323</v>
      </c>
      <c r="B547">
        <v>4332082</v>
      </c>
      <c r="C547" s="1" t="s">
        <v>1330</v>
      </c>
      <c r="D547" s="1" t="s">
        <v>1329</v>
      </c>
      <c r="E547" s="80">
        <v>45049</v>
      </c>
      <c r="F547">
        <v>2021</v>
      </c>
      <c r="G547">
        <v>2023</v>
      </c>
      <c r="H547" s="1" t="s">
        <v>1600</v>
      </c>
      <c r="I547" s="1" t="s">
        <v>10</v>
      </c>
    </row>
    <row r="548" spans="1:9">
      <c r="A548" s="80">
        <v>45323</v>
      </c>
      <c r="B548">
        <v>4882597</v>
      </c>
      <c r="C548" s="1" t="s">
        <v>1646</v>
      </c>
      <c r="D548" s="1" t="s">
        <v>1647</v>
      </c>
      <c r="E548" s="80">
        <v>45212</v>
      </c>
      <c r="F548">
        <v>2022</v>
      </c>
      <c r="G548">
        <v>2023</v>
      </c>
      <c r="H548" s="1" t="s">
        <v>1600</v>
      </c>
      <c r="I548" s="1" t="s">
        <v>10</v>
      </c>
    </row>
    <row r="549" spans="1:9">
      <c r="A549" s="80">
        <v>45323</v>
      </c>
      <c r="B549">
        <v>4788287</v>
      </c>
      <c r="C549" s="1" t="s">
        <v>1328</v>
      </c>
      <c r="D549" s="1" t="s">
        <v>1327</v>
      </c>
      <c r="E549" s="80">
        <v>45120</v>
      </c>
      <c r="F549">
        <v>2022</v>
      </c>
      <c r="G549">
        <v>2023</v>
      </c>
      <c r="H549" s="1" t="s">
        <v>1603</v>
      </c>
      <c r="I549" s="1" t="s">
        <v>9</v>
      </c>
    </row>
    <row r="550" spans="1:9">
      <c r="A550" s="80">
        <v>45323</v>
      </c>
      <c r="B550">
        <v>4660614</v>
      </c>
      <c r="C550" s="1" t="s">
        <v>1314</v>
      </c>
      <c r="D550" s="1" t="s">
        <v>1313</v>
      </c>
      <c r="E550" s="80">
        <v>44959</v>
      </c>
      <c r="F550">
        <v>2022</v>
      </c>
      <c r="G550">
        <v>2022</v>
      </c>
      <c r="H550" s="1" t="s">
        <v>1606</v>
      </c>
      <c r="I550" s="1" t="s">
        <v>15</v>
      </c>
    </row>
    <row r="551" spans="1:9">
      <c r="A551" s="80">
        <v>45323</v>
      </c>
      <c r="B551">
        <v>4731863</v>
      </c>
      <c r="C551" s="1" t="s">
        <v>1829</v>
      </c>
      <c r="D551" s="1" t="s">
        <v>2077</v>
      </c>
      <c r="E551" s="80">
        <v>45251</v>
      </c>
      <c r="F551">
        <v>2022</v>
      </c>
      <c r="G551">
        <v>2023</v>
      </c>
      <c r="H551" s="1" t="s">
        <v>1606</v>
      </c>
      <c r="I551" s="1" t="s">
        <v>15</v>
      </c>
    </row>
    <row r="552" spans="1:9">
      <c r="A552" s="80">
        <v>45323</v>
      </c>
      <c r="B552">
        <v>4158220</v>
      </c>
      <c r="C552" s="1" t="s">
        <v>1827</v>
      </c>
      <c r="D552" s="1" t="s">
        <v>2078</v>
      </c>
      <c r="E552" s="80">
        <v>45252</v>
      </c>
      <c r="F552">
        <v>2020</v>
      </c>
      <c r="G552">
        <v>2023</v>
      </c>
      <c r="H552" s="1" t="s">
        <v>1600</v>
      </c>
      <c r="I552" s="1" t="s">
        <v>10</v>
      </c>
    </row>
    <row r="553" spans="1:9">
      <c r="A553" s="80">
        <v>45323</v>
      </c>
      <c r="B553">
        <v>4455413</v>
      </c>
      <c r="C553" s="1" t="s">
        <v>1288</v>
      </c>
      <c r="D553" s="1" t="s">
        <v>1287</v>
      </c>
      <c r="E553" s="80">
        <v>44826</v>
      </c>
      <c r="F553">
        <v>2021</v>
      </c>
      <c r="G553">
        <v>2022</v>
      </c>
      <c r="H553" s="1" t="s">
        <v>1600</v>
      </c>
      <c r="I553" s="1" t="s">
        <v>10</v>
      </c>
    </row>
    <row r="554" spans="1:9">
      <c r="A554" s="80">
        <v>45323</v>
      </c>
      <c r="B554">
        <v>4469414</v>
      </c>
      <c r="C554" s="1" t="s">
        <v>1320</v>
      </c>
      <c r="D554" s="1" t="s">
        <v>1319</v>
      </c>
      <c r="E554" s="80">
        <v>44722</v>
      </c>
      <c r="F554">
        <v>2021</v>
      </c>
      <c r="G554">
        <v>2022</v>
      </c>
      <c r="H554" s="1" t="s">
        <v>1600</v>
      </c>
      <c r="I554" s="1" t="s">
        <v>10</v>
      </c>
    </row>
    <row r="555" spans="1:9">
      <c r="A555" s="80">
        <v>45323</v>
      </c>
      <c r="B555">
        <v>4249009</v>
      </c>
      <c r="C555" s="1" t="s">
        <v>1292</v>
      </c>
      <c r="D555" s="1" t="s">
        <v>1291</v>
      </c>
      <c r="E555" s="80">
        <v>44586</v>
      </c>
      <c r="F555">
        <v>2020</v>
      </c>
      <c r="G555">
        <v>2021</v>
      </c>
      <c r="H555" s="1" t="s">
        <v>1600</v>
      </c>
      <c r="I555" s="1" t="s">
        <v>10</v>
      </c>
    </row>
    <row r="556" spans="1:9">
      <c r="A556" s="80">
        <v>45323</v>
      </c>
      <c r="B556">
        <v>4975756</v>
      </c>
      <c r="C556" s="1" t="s">
        <v>1648</v>
      </c>
      <c r="D556" s="1" t="s">
        <v>1649</v>
      </c>
      <c r="E556" s="80">
        <v>45190</v>
      </c>
      <c r="F556">
        <v>2023</v>
      </c>
      <c r="G556">
        <v>2023</v>
      </c>
      <c r="H556" s="1" t="s">
        <v>1605</v>
      </c>
      <c r="I556" s="1" t="s">
        <v>5</v>
      </c>
    </row>
    <row r="557" spans="1:9">
      <c r="A557" s="80">
        <v>45323</v>
      </c>
      <c r="B557">
        <v>4534492</v>
      </c>
      <c r="C557" s="1" t="s">
        <v>1318</v>
      </c>
      <c r="D557" s="1" t="s">
        <v>1317</v>
      </c>
      <c r="E557" s="80">
        <v>44621</v>
      </c>
      <c r="F557">
        <v>2021</v>
      </c>
      <c r="G557">
        <v>2021</v>
      </c>
      <c r="H557" s="1" t="s">
        <v>1600</v>
      </c>
      <c r="I557" s="1" t="s">
        <v>10</v>
      </c>
    </row>
    <row r="558" spans="1:9">
      <c r="A558" s="80">
        <v>45323</v>
      </c>
      <c r="B558">
        <v>4984675</v>
      </c>
      <c r="C558" s="1" t="s">
        <v>1300</v>
      </c>
      <c r="D558" s="1" t="s">
        <v>1299</v>
      </c>
      <c r="E558" s="80">
        <v>45167</v>
      </c>
      <c r="F558">
        <v>2023</v>
      </c>
      <c r="G558">
        <v>2023</v>
      </c>
      <c r="H558" s="1" t="s">
        <v>1604</v>
      </c>
      <c r="I558" s="1" t="s">
        <v>14</v>
      </c>
    </row>
    <row r="559" spans="1:9">
      <c r="A559" s="80">
        <v>45323</v>
      </c>
      <c r="B559">
        <v>4796121</v>
      </c>
      <c r="C559" s="1" t="s">
        <v>1828</v>
      </c>
      <c r="D559" s="1" t="s">
        <v>2079</v>
      </c>
      <c r="E559" s="80">
        <v>45258</v>
      </c>
      <c r="F559">
        <v>2022</v>
      </c>
      <c r="G559">
        <v>2023</v>
      </c>
      <c r="H559" s="1" t="s">
        <v>1600</v>
      </c>
      <c r="I559" s="1" t="s">
        <v>10</v>
      </c>
    </row>
    <row r="560" spans="1:9">
      <c r="A560" s="80">
        <v>45323</v>
      </c>
      <c r="B560">
        <v>4694417</v>
      </c>
      <c r="C560" s="1" t="s">
        <v>1302</v>
      </c>
      <c r="D560" s="1" t="s">
        <v>1301</v>
      </c>
      <c r="E560" s="80">
        <v>45104</v>
      </c>
      <c r="F560">
        <v>2022</v>
      </c>
      <c r="G560">
        <v>2023</v>
      </c>
      <c r="H560" s="1" t="s">
        <v>1603</v>
      </c>
      <c r="I560" s="1" t="s">
        <v>9</v>
      </c>
    </row>
    <row r="561" spans="1:9">
      <c r="A561" s="80">
        <v>45323</v>
      </c>
      <c r="B561">
        <v>4968843</v>
      </c>
      <c r="C561" s="1" t="s">
        <v>2080</v>
      </c>
      <c r="D561" s="1" t="s">
        <v>2081</v>
      </c>
      <c r="E561" s="80">
        <v>45299</v>
      </c>
      <c r="F561">
        <v>2023</v>
      </c>
      <c r="G561">
        <v>2023</v>
      </c>
      <c r="H561" s="1" t="s">
        <v>1603</v>
      </c>
      <c r="I561" s="1" t="s">
        <v>9</v>
      </c>
    </row>
    <row r="562" spans="1:9">
      <c r="A562" s="80">
        <v>45323</v>
      </c>
      <c r="B562">
        <v>4304313</v>
      </c>
      <c r="C562" s="1" t="s">
        <v>1290</v>
      </c>
      <c r="D562" s="1" t="s">
        <v>1289</v>
      </c>
      <c r="E562" s="80">
        <v>44399</v>
      </c>
      <c r="F562">
        <v>2021</v>
      </c>
      <c r="G562">
        <v>2021</v>
      </c>
      <c r="H562" s="1" t="s">
        <v>1603</v>
      </c>
      <c r="I562" s="1" t="s">
        <v>9</v>
      </c>
    </row>
    <row r="563" spans="1:9">
      <c r="A563" s="80">
        <v>45323</v>
      </c>
      <c r="B563">
        <v>4587863</v>
      </c>
      <c r="C563" s="1" t="s">
        <v>1249</v>
      </c>
      <c r="D563" s="1" t="s">
        <v>1248</v>
      </c>
      <c r="E563" s="80">
        <v>45076</v>
      </c>
      <c r="F563">
        <v>2021</v>
      </c>
      <c r="G563">
        <v>2023</v>
      </c>
      <c r="H563" s="1" t="s">
        <v>1600</v>
      </c>
      <c r="I563" s="1" t="s">
        <v>10</v>
      </c>
    </row>
    <row r="564" spans="1:9">
      <c r="A564" s="80">
        <v>45323</v>
      </c>
      <c r="B564">
        <v>4675347</v>
      </c>
      <c r="C564" s="1" t="s">
        <v>1274</v>
      </c>
      <c r="D564" s="1" t="s">
        <v>1273</v>
      </c>
      <c r="E564" s="80">
        <v>44883</v>
      </c>
      <c r="F564">
        <v>2022</v>
      </c>
      <c r="G564">
        <v>2022</v>
      </c>
      <c r="H564" s="1" t="s">
        <v>1600</v>
      </c>
      <c r="I564" s="1" t="s">
        <v>10</v>
      </c>
    </row>
    <row r="565" spans="1:9">
      <c r="A565" s="80">
        <v>45323</v>
      </c>
      <c r="B565">
        <v>4877783</v>
      </c>
      <c r="C565" s="1" t="s">
        <v>1832</v>
      </c>
      <c r="D565" s="1" t="s">
        <v>2082</v>
      </c>
      <c r="E565" s="80">
        <v>45254</v>
      </c>
      <c r="F565">
        <v>2022</v>
      </c>
      <c r="G565">
        <v>2023</v>
      </c>
      <c r="H565" s="1" t="s">
        <v>1600</v>
      </c>
      <c r="I565" s="1" t="s">
        <v>10</v>
      </c>
    </row>
    <row r="566" spans="1:9">
      <c r="A566" s="80">
        <v>45323</v>
      </c>
      <c r="B566">
        <v>4392351</v>
      </c>
      <c r="C566" s="1" t="s">
        <v>1251</v>
      </c>
      <c r="D566" s="1" t="s">
        <v>1250</v>
      </c>
      <c r="E566" s="80">
        <v>44719</v>
      </c>
      <c r="F566">
        <v>2021</v>
      </c>
      <c r="G566">
        <v>2022</v>
      </c>
      <c r="H566" s="1" t="s">
        <v>1600</v>
      </c>
      <c r="I566" s="1" t="s">
        <v>10</v>
      </c>
    </row>
    <row r="567" spans="1:9">
      <c r="A567" s="80">
        <v>45323</v>
      </c>
      <c r="B567">
        <v>4545319</v>
      </c>
      <c r="C567" s="1" t="s">
        <v>1276</v>
      </c>
      <c r="D567" s="1" t="s">
        <v>1275</v>
      </c>
      <c r="E567" s="80">
        <v>44784</v>
      </c>
      <c r="F567">
        <v>2022</v>
      </c>
      <c r="G567">
        <v>2022</v>
      </c>
      <c r="H567" s="1" t="s">
        <v>1600</v>
      </c>
      <c r="I567" s="1" t="s">
        <v>10</v>
      </c>
    </row>
    <row r="568" spans="1:9">
      <c r="A568" s="80">
        <v>45323</v>
      </c>
      <c r="B568">
        <v>4681548</v>
      </c>
      <c r="C568" s="1" t="s">
        <v>1833</v>
      </c>
      <c r="D568" s="1" t="s">
        <v>2083</v>
      </c>
      <c r="E568" s="80">
        <v>45268</v>
      </c>
      <c r="F568">
        <v>2022</v>
      </c>
      <c r="G568">
        <v>2023</v>
      </c>
      <c r="H568" s="1" t="s">
        <v>1600</v>
      </c>
      <c r="I568" s="1" t="s">
        <v>10</v>
      </c>
    </row>
    <row r="569" spans="1:9">
      <c r="A569" s="80">
        <v>45323</v>
      </c>
      <c r="B569">
        <v>4454190</v>
      </c>
      <c r="C569" s="1" t="s">
        <v>1278</v>
      </c>
      <c r="D569" s="1" t="s">
        <v>1277</v>
      </c>
      <c r="E569" s="80">
        <v>44848</v>
      </c>
      <c r="F569">
        <v>2021</v>
      </c>
      <c r="G569">
        <v>2022</v>
      </c>
      <c r="H569" s="1" t="s">
        <v>1600</v>
      </c>
      <c r="I569" s="1" t="s">
        <v>10</v>
      </c>
    </row>
    <row r="570" spans="1:9">
      <c r="A570" s="80">
        <v>45323</v>
      </c>
      <c r="B570">
        <v>4299953</v>
      </c>
      <c r="C570" s="1" t="s">
        <v>1268</v>
      </c>
      <c r="D570" s="1" t="s">
        <v>1267</v>
      </c>
      <c r="E570" s="80">
        <v>44477</v>
      </c>
      <c r="F570">
        <v>2020</v>
      </c>
      <c r="G570">
        <v>2021</v>
      </c>
      <c r="H570" s="1" t="s">
        <v>1604</v>
      </c>
      <c r="I570" s="1" t="s">
        <v>14</v>
      </c>
    </row>
    <row r="571" spans="1:9">
      <c r="A571" s="80">
        <v>45323</v>
      </c>
      <c r="B571">
        <v>4792831</v>
      </c>
      <c r="C571" s="1" t="s">
        <v>2084</v>
      </c>
      <c r="D571" s="1" t="s">
        <v>2085</v>
      </c>
      <c r="E571" s="80">
        <v>45330</v>
      </c>
      <c r="F571">
        <v>2022</v>
      </c>
      <c r="G571">
        <v>2023</v>
      </c>
      <c r="H571" s="1" t="s">
        <v>1600</v>
      </c>
      <c r="I571" s="1" t="s">
        <v>10</v>
      </c>
    </row>
    <row r="572" spans="1:9">
      <c r="A572" s="80">
        <v>45323</v>
      </c>
      <c r="B572">
        <v>4824444</v>
      </c>
      <c r="C572" s="1" t="s">
        <v>1253</v>
      </c>
      <c r="D572" s="1" t="s">
        <v>1252</v>
      </c>
      <c r="E572" s="80">
        <v>45085</v>
      </c>
      <c r="F572">
        <v>2022</v>
      </c>
      <c r="G572">
        <v>2023</v>
      </c>
      <c r="H572" s="1" t="s">
        <v>1603</v>
      </c>
      <c r="I572" s="1" t="s">
        <v>9</v>
      </c>
    </row>
    <row r="573" spans="1:9">
      <c r="A573" s="80">
        <v>45323</v>
      </c>
      <c r="B573">
        <v>4072281</v>
      </c>
      <c r="C573" s="1" t="s">
        <v>1270</v>
      </c>
      <c r="D573" s="1" t="s">
        <v>1269</v>
      </c>
      <c r="E573" s="80">
        <v>44168</v>
      </c>
      <c r="F573">
        <v>2020</v>
      </c>
      <c r="G573">
        <v>2020</v>
      </c>
      <c r="H573" s="1" t="s">
        <v>1604</v>
      </c>
      <c r="I573" s="1" t="s">
        <v>14</v>
      </c>
    </row>
    <row r="574" spans="1:9">
      <c r="A574" s="80">
        <v>45323</v>
      </c>
      <c r="B574">
        <v>4476215</v>
      </c>
      <c r="C574" s="1" t="s">
        <v>1282</v>
      </c>
      <c r="D574" s="1" t="s">
        <v>1281</v>
      </c>
      <c r="E574" s="80">
        <v>44839</v>
      </c>
      <c r="F574">
        <v>2021</v>
      </c>
      <c r="G574">
        <v>2022</v>
      </c>
      <c r="H574" s="1" t="s">
        <v>1603</v>
      </c>
      <c r="I574" s="1" t="s">
        <v>9</v>
      </c>
    </row>
    <row r="575" spans="1:9">
      <c r="A575" s="80">
        <v>45323</v>
      </c>
      <c r="B575">
        <v>4537961</v>
      </c>
      <c r="C575" s="1" t="s">
        <v>1257</v>
      </c>
      <c r="D575" s="1" t="s">
        <v>1256</v>
      </c>
      <c r="E575" s="80">
        <v>44890</v>
      </c>
      <c r="F575">
        <v>2021</v>
      </c>
      <c r="G575">
        <v>2022</v>
      </c>
      <c r="H575" s="1" t="s">
        <v>1600</v>
      </c>
      <c r="I575" s="1" t="s">
        <v>10</v>
      </c>
    </row>
    <row r="576" spans="1:9">
      <c r="A576" s="80">
        <v>45323</v>
      </c>
      <c r="B576">
        <v>4527516</v>
      </c>
      <c r="C576" s="1" t="s">
        <v>1266</v>
      </c>
      <c r="D576" s="1" t="s">
        <v>1265</v>
      </c>
      <c r="E576" s="80">
        <v>44741</v>
      </c>
      <c r="F576">
        <v>2022</v>
      </c>
      <c r="G576">
        <v>2022</v>
      </c>
      <c r="H576" s="1" t="s">
        <v>1604</v>
      </c>
      <c r="I576" s="1" t="s">
        <v>14</v>
      </c>
    </row>
    <row r="577" spans="1:9">
      <c r="A577" s="80">
        <v>45323</v>
      </c>
      <c r="B577">
        <v>4552799</v>
      </c>
      <c r="C577" s="1" t="s">
        <v>1264</v>
      </c>
      <c r="D577" s="1" t="s">
        <v>1263</v>
      </c>
      <c r="E577" s="80">
        <v>44883</v>
      </c>
      <c r="F577">
        <v>2021</v>
      </c>
      <c r="G577">
        <v>2022</v>
      </c>
      <c r="H577" s="1" t="s">
        <v>1600</v>
      </c>
      <c r="I577" s="1" t="s">
        <v>10</v>
      </c>
    </row>
    <row r="578" spans="1:9">
      <c r="A578" s="80">
        <v>45323</v>
      </c>
      <c r="B578">
        <v>4468353</v>
      </c>
      <c r="C578" s="1" t="s">
        <v>1259</v>
      </c>
      <c r="D578" s="1" t="s">
        <v>1258</v>
      </c>
      <c r="E578" s="80">
        <v>45097</v>
      </c>
      <c r="F578">
        <v>2021</v>
      </c>
      <c r="G578">
        <v>2023</v>
      </c>
      <c r="H578" s="1" t="s">
        <v>1600</v>
      </c>
      <c r="I578" s="1" t="s">
        <v>10</v>
      </c>
    </row>
    <row r="579" spans="1:9">
      <c r="A579" s="80">
        <v>45323</v>
      </c>
      <c r="B579">
        <v>4965607</v>
      </c>
      <c r="C579" s="1" t="s">
        <v>1652</v>
      </c>
      <c r="D579" s="1" t="s">
        <v>1653</v>
      </c>
      <c r="E579" s="80">
        <v>45204</v>
      </c>
      <c r="F579">
        <v>2023</v>
      </c>
      <c r="G579">
        <v>2023</v>
      </c>
      <c r="H579" s="1" t="s">
        <v>1603</v>
      </c>
      <c r="I579" s="1" t="s">
        <v>9</v>
      </c>
    </row>
    <row r="580" spans="1:9">
      <c r="A580" s="80">
        <v>45323</v>
      </c>
      <c r="B580">
        <v>4574387</v>
      </c>
      <c r="C580" s="1" t="s">
        <v>1262</v>
      </c>
      <c r="D580" s="1" t="s">
        <v>1238</v>
      </c>
      <c r="E580" s="80">
        <v>44848</v>
      </c>
      <c r="F580">
        <v>2021</v>
      </c>
      <c r="G580">
        <v>2022</v>
      </c>
      <c r="H580" s="1" t="s">
        <v>1600</v>
      </c>
      <c r="I580" s="1" t="s">
        <v>10</v>
      </c>
    </row>
    <row r="581" spans="1:9">
      <c r="A581" s="80">
        <v>45323</v>
      </c>
      <c r="B581">
        <v>4418146</v>
      </c>
      <c r="C581" s="1" t="s">
        <v>1261</v>
      </c>
      <c r="D581" s="1" t="s">
        <v>1260</v>
      </c>
      <c r="E581" s="80">
        <v>44944</v>
      </c>
      <c r="F581">
        <v>2021</v>
      </c>
      <c r="G581">
        <v>2022</v>
      </c>
      <c r="H581" s="1" t="s">
        <v>1605</v>
      </c>
      <c r="I581" s="1" t="s">
        <v>5</v>
      </c>
    </row>
    <row r="582" spans="1:9">
      <c r="A582" s="80">
        <v>45323</v>
      </c>
      <c r="B582">
        <v>4448889</v>
      </c>
      <c r="C582" s="1" t="s">
        <v>1815</v>
      </c>
      <c r="D582" s="1" t="s">
        <v>2086</v>
      </c>
      <c r="E582" s="80">
        <v>45246</v>
      </c>
      <c r="F582">
        <v>2021</v>
      </c>
      <c r="G582">
        <v>2023</v>
      </c>
      <c r="H582" s="1" t="s">
        <v>1601</v>
      </c>
      <c r="I582" s="1" t="s">
        <v>13</v>
      </c>
    </row>
    <row r="583" spans="1:9">
      <c r="A583" s="80">
        <v>45323</v>
      </c>
      <c r="B583">
        <v>4497107</v>
      </c>
      <c r="C583" s="1" t="s">
        <v>1857</v>
      </c>
      <c r="D583" s="1" t="s">
        <v>2087</v>
      </c>
      <c r="E583" s="80">
        <v>45252</v>
      </c>
      <c r="F583">
        <v>2021</v>
      </c>
      <c r="G583">
        <v>2023</v>
      </c>
      <c r="H583" s="1" t="s">
        <v>1600</v>
      </c>
      <c r="I583" s="1" t="s">
        <v>10</v>
      </c>
    </row>
    <row r="584" spans="1:9">
      <c r="A584" s="80">
        <v>45323</v>
      </c>
      <c r="B584">
        <v>4418258</v>
      </c>
      <c r="C584" s="1" t="s">
        <v>427</v>
      </c>
      <c r="D584" s="1" t="s">
        <v>426</v>
      </c>
      <c r="E584" s="80">
        <v>44750</v>
      </c>
      <c r="F584">
        <v>2021</v>
      </c>
      <c r="G584">
        <v>2022</v>
      </c>
      <c r="H584" s="1" t="s">
        <v>1603</v>
      </c>
      <c r="I584" s="1" t="s">
        <v>9</v>
      </c>
    </row>
    <row r="585" spans="1:9">
      <c r="A585" s="80">
        <v>45323</v>
      </c>
      <c r="B585">
        <v>4210061</v>
      </c>
      <c r="C585" s="1" t="s">
        <v>397</v>
      </c>
      <c r="D585" s="1" t="s">
        <v>396</v>
      </c>
      <c r="E585" s="80">
        <v>44404</v>
      </c>
      <c r="F585">
        <v>2020</v>
      </c>
      <c r="G585">
        <v>2021</v>
      </c>
      <c r="H585" s="1" t="s">
        <v>1606</v>
      </c>
      <c r="I585" s="1" t="s">
        <v>15</v>
      </c>
    </row>
    <row r="586" spans="1:9">
      <c r="A586" s="80">
        <v>45323</v>
      </c>
      <c r="B586">
        <v>4212696</v>
      </c>
      <c r="C586" s="1" t="s">
        <v>421</v>
      </c>
      <c r="D586" s="1" t="s">
        <v>420</v>
      </c>
      <c r="E586" s="80">
        <v>44399</v>
      </c>
      <c r="F586">
        <v>2020</v>
      </c>
      <c r="G586">
        <v>2021</v>
      </c>
      <c r="H586" s="1" t="s">
        <v>1606</v>
      </c>
      <c r="I586" s="1" t="s">
        <v>15</v>
      </c>
    </row>
    <row r="587" spans="1:9">
      <c r="A587" s="80">
        <v>45323</v>
      </c>
      <c r="B587">
        <v>4918333</v>
      </c>
      <c r="C587" s="1" t="s">
        <v>412</v>
      </c>
      <c r="D587" s="1" t="s">
        <v>411</v>
      </c>
      <c r="E587" s="80">
        <v>45174</v>
      </c>
      <c r="F587">
        <v>2023</v>
      </c>
      <c r="G587">
        <v>2023</v>
      </c>
      <c r="H587" s="1" t="s">
        <v>1602</v>
      </c>
      <c r="I587" s="1" t="s">
        <v>4</v>
      </c>
    </row>
    <row r="588" spans="1:9">
      <c r="A588" s="80">
        <v>45323</v>
      </c>
      <c r="B588">
        <v>4690712</v>
      </c>
      <c r="C588" s="1" t="s">
        <v>423</v>
      </c>
      <c r="D588" s="1" t="s">
        <v>422</v>
      </c>
      <c r="E588" s="80">
        <v>44855</v>
      </c>
      <c r="F588">
        <v>2022</v>
      </c>
      <c r="G588">
        <v>2022</v>
      </c>
      <c r="H588" s="1" t="s">
        <v>1601</v>
      </c>
      <c r="I588" s="1" t="s">
        <v>13</v>
      </c>
    </row>
    <row r="589" spans="1:9">
      <c r="A589" s="80">
        <v>45323</v>
      </c>
      <c r="B589">
        <v>3515578</v>
      </c>
      <c r="C589" s="1" t="s">
        <v>2088</v>
      </c>
      <c r="D589" s="1" t="s">
        <v>2089</v>
      </c>
      <c r="E589" s="80">
        <v>43594</v>
      </c>
      <c r="F589">
        <v>2018</v>
      </c>
      <c r="G589">
        <v>2019</v>
      </c>
      <c r="H589" s="1" t="s">
        <v>1600</v>
      </c>
      <c r="I589" s="1" t="s">
        <v>10</v>
      </c>
    </row>
    <row r="590" spans="1:9">
      <c r="A590" s="80">
        <v>45323</v>
      </c>
      <c r="B590">
        <v>4538107</v>
      </c>
      <c r="C590" s="1" t="s">
        <v>425</v>
      </c>
      <c r="D590" s="1" t="s">
        <v>424</v>
      </c>
      <c r="E590" s="80">
        <v>45141</v>
      </c>
      <c r="F590">
        <v>2021</v>
      </c>
      <c r="G590">
        <v>2023</v>
      </c>
      <c r="H590" s="1" t="s">
        <v>1600</v>
      </c>
      <c r="I590" s="1" t="s">
        <v>10</v>
      </c>
    </row>
    <row r="591" spans="1:9">
      <c r="A591" s="80">
        <v>45323</v>
      </c>
      <c r="B591">
        <v>4456544</v>
      </c>
      <c r="C591" s="1" t="s">
        <v>407</v>
      </c>
      <c r="D591" s="1" t="s">
        <v>406</v>
      </c>
      <c r="E591" s="80">
        <v>44778</v>
      </c>
      <c r="F591">
        <v>2021</v>
      </c>
      <c r="G591">
        <v>2022</v>
      </c>
      <c r="H591" s="1" t="s">
        <v>1606</v>
      </c>
      <c r="I591" s="1" t="s">
        <v>15</v>
      </c>
    </row>
    <row r="592" spans="1:9">
      <c r="A592" s="80">
        <v>45323</v>
      </c>
      <c r="B592">
        <v>4135234</v>
      </c>
      <c r="C592" s="1" t="s">
        <v>399</v>
      </c>
      <c r="D592" s="1" t="s">
        <v>398</v>
      </c>
      <c r="E592" s="80">
        <v>44628</v>
      </c>
      <c r="F592">
        <v>2020</v>
      </c>
      <c r="G592">
        <v>2021</v>
      </c>
      <c r="H592" s="1" t="s">
        <v>1600</v>
      </c>
      <c r="I592" s="1" t="s">
        <v>10</v>
      </c>
    </row>
    <row r="593" spans="1:9">
      <c r="A593" s="80">
        <v>45323</v>
      </c>
      <c r="B593">
        <v>4790679</v>
      </c>
      <c r="C593" s="1" t="s">
        <v>1858</v>
      </c>
      <c r="D593" s="1" t="s">
        <v>2090</v>
      </c>
      <c r="E593" s="80">
        <v>45259</v>
      </c>
      <c r="F593">
        <v>2022</v>
      </c>
      <c r="G593">
        <v>2023</v>
      </c>
      <c r="H593" s="1" t="s">
        <v>1604</v>
      </c>
      <c r="I593" s="1" t="s">
        <v>14</v>
      </c>
    </row>
    <row r="594" spans="1:9">
      <c r="A594" s="80">
        <v>45323</v>
      </c>
      <c r="B594">
        <v>4408772</v>
      </c>
      <c r="C594" s="1" t="s">
        <v>395</v>
      </c>
      <c r="D594" s="1" t="s">
        <v>394</v>
      </c>
      <c r="E594" s="80">
        <v>45006</v>
      </c>
      <c r="F594">
        <v>2021</v>
      </c>
      <c r="G594">
        <v>2022</v>
      </c>
      <c r="H594" s="1" t="s">
        <v>1600</v>
      </c>
      <c r="I594" s="1" t="s">
        <v>10</v>
      </c>
    </row>
    <row r="595" spans="1:9">
      <c r="A595" s="80">
        <v>45323</v>
      </c>
      <c r="B595">
        <v>4474293</v>
      </c>
      <c r="C595" s="1" t="s">
        <v>416</v>
      </c>
      <c r="D595" s="1" t="s">
        <v>415</v>
      </c>
      <c r="E595" s="80">
        <v>44806</v>
      </c>
      <c r="F595">
        <v>2021</v>
      </c>
      <c r="G595">
        <v>2022</v>
      </c>
      <c r="H595" s="1" t="s">
        <v>1600</v>
      </c>
      <c r="I595" s="1" t="s">
        <v>10</v>
      </c>
    </row>
    <row r="596" spans="1:9">
      <c r="A596" s="80">
        <v>45323</v>
      </c>
      <c r="B596">
        <v>4426971</v>
      </c>
      <c r="C596" s="1" t="s">
        <v>431</v>
      </c>
      <c r="D596" s="1" t="s">
        <v>430</v>
      </c>
      <c r="E596" s="80">
        <v>44988</v>
      </c>
      <c r="F596">
        <v>2021</v>
      </c>
      <c r="G596">
        <v>2022</v>
      </c>
      <c r="H596" s="1" t="s">
        <v>1600</v>
      </c>
      <c r="I596" s="1" t="s">
        <v>10</v>
      </c>
    </row>
    <row r="597" spans="1:9">
      <c r="A597" s="80">
        <v>45323</v>
      </c>
      <c r="B597">
        <v>4415973</v>
      </c>
      <c r="C597" s="1" t="s">
        <v>393</v>
      </c>
      <c r="D597" s="1" t="s">
        <v>392</v>
      </c>
      <c r="E597" s="80">
        <v>44705</v>
      </c>
      <c r="F597">
        <v>2021</v>
      </c>
      <c r="G597">
        <v>2022</v>
      </c>
      <c r="H597" s="1" t="s">
        <v>1600</v>
      </c>
      <c r="I597" s="1" t="s">
        <v>10</v>
      </c>
    </row>
    <row r="598" spans="1:9">
      <c r="A598" s="80">
        <v>45323</v>
      </c>
      <c r="B598">
        <v>4884358</v>
      </c>
      <c r="C598" s="1" t="s">
        <v>389</v>
      </c>
      <c r="D598" s="1" t="s">
        <v>388</v>
      </c>
      <c r="E598" s="80">
        <v>45093</v>
      </c>
      <c r="F598">
        <v>2023</v>
      </c>
      <c r="G598">
        <v>2023</v>
      </c>
      <c r="H598" s="1" t="s">
        <v>1600</v>
      </c>
      <c r="I598" s="1" t="s">
        <v>10</v>
      </c>
    </row>
    <row r="599" spans="1:9">
      <c r="A599" s="80">
        <v>45323</v>
      </c>
      <c r="B599">
        <v>4899423</v>
      </c>
      <c r="C599" s="1" t="s">
        <v>2091</v>
      </c>
      <c r="D599" s="1" t="s">
        <v>2092</v>
      </c>
      <c r="E599" s="80">
        <v>45303</v>
      </c>
      <c r="F599">
        <v>2022</v>
      </c>
      <c r="G599">
        <v>2023</v>
      </c>
      <c r="H599" s="1" t="s">
        <v>1600</v>
      </c>
      <c r="I599" s="1" t="s">
        <v>10</v>
      </c>
    </row>
    <row r="600" spans="1:9">
      <c r="A600" s="80">
        <v>45323</v>
      </c>
      <c r="B600">
        <v>4332554</v>
      </c>
      <c r="C600" s="1" t="s">
        <v>419</v>
      </c>
      <c r="D600" s="1" t="s">
        <v>418</v>
      </c>
      <c r="E600" s="80">
        <v>44988</v>
      </c>
      <c r="F600">
        <v>2021</v>
      </c>
      <c r="G600">
        <v>2022</v>
      </c>
      <c r="H600" s="1" t="s">
        <v>1600</v>
      </c>
      <c r="I600" s="1" t="s">
        <v>10</v>
      </c>
    </row>
    <row r="601" spans="1:9">
      <c r="A601" s="80">
        <v>45323</v>
      </c>
      <c r="B601">
        <v>4601245</v>
      </c>
      <c r="C601" s="1" t="s">
        <v>429</v>
      </c>
      <c r="D601" s="1" t="s">
        <v>428</v>
      </c>
      <c r="E601" s="80">
        <v>44943</v>
      </c>
      <c r="F601">
        <v>2022</v>
      </c>
      <c r="G601">
        <v>2022</v>
      </c>
      <c r="H601" s="1" t="s">
        <v>1603</v>
      </c>
      <c r="I601" s="1" t="s">
        <v>9</v>
      </c>
    </row>
    <row r="602" spans="1:9">
      <c r="A602" s="80">
        <v>45323</v>
      </c>
      <c r="B602">
        <v>4632027</v>
      </c>
      <c r="C602" s="1" t="s">
        <v>403</v>
      </c>
      <c r="D602" s="1" t="s">
        <v>402</v>
      </c>
      <c r="E602" s="80">
        <v>45065</v>
      </c>
      <c r="F602">
        <v>2022</v>
      </c>
      <c r="G602">
        <v>2023</v>
      </c>
      <c r="H602" s="1" t="s">
        <v>1600</v>
      </c>
      <c r="I602" s="1" t="s">
        <v>10</v>
      </c>
    </row>
    <row r="603" spans="1:9">
      <c r="A603" s="80">
        <v>45323</v>
      </c>
      <c r="B603">
        <v>3848441</v>
      </c>
      <c r="C603" s="1" t="s">
        <v>1887</v>
      </c>
      <c r="D603" s="1" t="s">
        <v>2093</v>
      </c>
      <c r="E603" s="80">
        <v>45275</v>
      </c>
      <c r="F603">
        <v>2019</v>
      </c>
      <c r="G603">
        <v>2023</v>
      </c>
      <c r="H603" s="1" t="s">
        <v>1600</v>
      </c>
      <c r="I603" s="1" t="s">
        <v>10</v>
      </c>
    </row>
    <row r="604" spans="1:9">
      <c r="A604" s="80">
        <v>45323</v>
      </c>
      <c r="B604">
        <v>5134916</v>
      </c>
      <c r="C604" s="1" t="s">
        <v>2094</v>
      </c>
      <c r="D604" s="1" t="s">
        <v>2095</v>
      </c>
      <c r="E604" s="80">
        <v>45320</v>
      </c>
      <c r="F604">
        <v>2023</v>
      </c>
      <c r="G604">
        <v>2023</v>
      </c>
      <c r="H604" s="1" t="s">
        <v>1603</v>
      </c>
      <c r="I604" s="1" t="s">
        <v>9</v>
      </c>
    </row>
    <row r="605" spans="1:9">
      <c r="A605" s="80">
        <v>45323</v>
      </c>
      <c r="B605">
        <v>4175456</v>
      </c>
      <c r="C605" s="1" t="s">
        <v>203</v>
      </c>
      <c r="D605" s="1" t="s">
        <v>202</v>
      </c>
      <c r="E605" s="80">
        <v>45075</v>
      </c>
      <c r="F605">
        <v>2020</v>
      </c>
      <c r="G605">
        <v>2023</v>
      </c>
      <c r="H605" s="1" t="s">
        <v>1600</v>
      </c>
      <c r="I605" s="1" t="s">
        <v>10</v>
      </c>
    </row>
    <row r="606" spans="1:9">
      <c r="A606" s="80">
        <v>45323</v>
      </c>
      <c r="B606">
        <v>4752318</v>
      </c>
      <c r="C606" s="1" t="s">
        <v>201</v>
      </c>
      <c r="D606" s="1" t="s">
        <v>200</v>
      </c>
      <c r="E606" s="80">
        <v>45127</v>
      </c>
      <c r="F606">
        <v>2022</v>
      </c>
      <c r="G606">
        <v>2023</v>
      </c>
      <c r="H606" s="1" t="s">
        <v>1600</v>
      </c>
      <c r="I606" s="1" t="s">
        <v>10</v>
      </c>
    </row>
    <row r="607" spans="1:9">
      <c r="A607" s="80">
        <v>45323</v>
      </c>
      <c r="B607">
        <v>4685384</v>
      </c>
      <c r="C607" s="1" t="s">
        <v>2096</v>
      </c>
      <c r="D607" s="1" t="s">
        <v>2097</v>
      </c>
      <c r="E607" s="80">
        <v>45324</v>
      </c>
      <c r="F607">
        <v>2022</v>
      </c>
      <c r="G607">
        <v>2023</v>
      </c>
      <c r="H607" s="1" t="s">
        <v>1604</v>
      </c>
      <c r="I607" s="1" t="s">
        <v>14</v>
      </c>
    </row>
    <row r="608" spans="1:9">
      <c r="A608" s="80">
        <v>45323</v>
      </c>
      <c r="B608">
        <v>5164198</v>
      </c>
      <c r="C608" s="1" t="s">
        <v>2098</v>
      </c>
      <c r="D608" s="1" t="s">
        <v>2099</v>
      </c>
      <c r="E608" s="80">
        <v>45323</v>
      </c>
      <c r="F608">
        <v>2023</v>
      </c>
      <c r="G608">
        <v>2023</v>
      </c>
      <c r="H608" s="1" t="s">
        <v>1600</v>
      </c>
      <c r="I608" s="1" t="s">
        <v>10</v>
      </c>
    </row>
    <row r="609" spans="1:9">
      <c r="A609" s="80">
        <v>45323</v>
      </c>
      <c r="B609">
        <v>4591096</v>
      </c>
      <c r="C609" s="1" t="s">
        <v>1820</v>
      </c>
      <c r="D609" s="1" t="s">
        <v>2100</v>
      </c>
      <c r="E609" s="80">
        <v>45245</v>
      </c>
      <c r="F609">
        <v>2022</v>
      </c>
      <c r="G609">
        <v>2023</v>
      </c>
      <c r="H609" s="1" t="s">
        <v>1600</v>
      </c>
      <c r="I609" s="1" t="s">
        <v>10</v>
      </c>
    </row>
    <row r="610" spans="1:9">
      <c r="A610" s="80">
        <v>45323</v>
      </c>
      <c r="B610">
        <v>3495006</v>
      </c>
      <c r="C610" s="1" t="s">
        <v>187</v>
      </c>
      <c r="D610" s="1" t="s">
        <v>186</v>
      </c>
      <c r="E610" s="80">
        <v>44630</v>
      </c>
      <c r="F610">
        <v>2018</v>
      </c>
      <c r="G610">
        <v>2021</v>
      </c>
      <c r="H610" s="1" t="s">
        <v>1603</v>
      </c>
      <c r="I610" s="1" t="s">
        <v>9</v>
      </c>
    </row>
    <row r="611" spans="1:9">
      <c r="A611" s="80">
        <v>45323</v>
      </c>
      <c r="B611">
        <v>4778159</v>
      </c>
      <c r="C611" s="1" t="s">
        <v>1863</v>
      </c>
      <c r="D611" s="1" t="s">
        <v>2101</v>
      </c>
      <c r="E611" s="80">
        <v>45251</v>
      </c>
      <c r="F611">
        <v>2022</v>
      </c>
      <c r="G611">
        <v>2023</v>
      </c>
      <c r="H611" s="1" t="s">
        <v>1602</v>
      </c>
      <c r="I611" s="1" t="s">
        <v>4</v>
      </c>
    </row>
    <row r="612" spans="1:9">
      <c r="A612" s="80">
        <v>45323</v>
      </c>
      <c r="B612">
        <v>3557499</v>
      </c>
      <c r="C612" s="1" t="s">
        <v>1821</v>
      </c>
      <c r="D612" s="1" t="s">
        <v>2102</v>
      </c>
      <c r="E612" s="80">
        <v>43810</v>
      </c>
      <c r="F612">
        <v>2018</v>
      </c>
      <c r="G612">
        <v>2019</v>
      </c>
      <c r="H612" s="1" t="s">
        <v>1602</v>
      </c>
      <c r="I612" s="1" t="s">
        <v>4</v>
      </c>
    </row>
    <row r="613" spans="1:9">
      <c r="A613" s="80">
        <v>45323</v>
      </c>
      <c r="B613">
        <v>4666710</v>
      </c>
      <c r="C613" s="1" t="s">
        <v>1758</v>
      </c>
      <c r="D613" s="1" t="s">
        <v>1759</v>
      </c>
      <c r="E613" s="80">
        <v>45180</v>
      </c>
      <c r="F613">
        <v>2022</v>
      </c>
      <c r="G613">
        <v>2023</v>
      </c>
      <c r="H613" s="1" t="s">
        <v>1600</v>
      </c>
      <c r="I613" s="1" t="s">
        <v>10</v>
      </c>
    </row>
    <row r="614" spans="1:9">
      <c r="A614" s="80">
        <v>45323</v>
      </c>
      <c r="B614">
        <v>4246629</v>
      </c>
      <c r="C614" s="1" t="s">
        <v>207</v>
      </c>
      <c r="D614" s="1" t="s">
        <v>206</v>
      </c>
      <c r="E614" s="80">
        <v>44655</v>
      </c>
      <c r="F614">
        <v>2020</v>
      </c>
      <c r="G614">
        <v>2021</v>
      </c>
      <c r="H614" s="1" t="s">
        <v>1600</v>
      </c>
      <c r="I614" s="1" t="s">
        <v>10</v>
      </c>
    </row>
    <row r="615" spans="1:9">
      <c r="A615" s="80">
        <v>45323</v>
      </c>
      <c r="B615">
        <v>4684057</v>
      </c>
      <c r="C615" s="1" t="s">
        <v>194</v>
      </c>
      <c r="D615" s="1" t="s">
        <v>193</v>
      </c>
      <c r="E615" s="80">
        <v>44886</v>
      </c>
      <c r="F615">
        <v>2022</v>
      </c>
      <c r="G615">
        <v>2022</v>
      </c>
      <c r="H615" s="1" t="s">
        <v>1603</v>
      </c>
      <c r="I615" s="1" t="s">
        <v>9</v>
      </c>
    </row>
    <row r="616" spans="1:9">
      <c r="A616" s="80">
        <v>45323</v>
      </c>
      <c r="B616">
        <v>4474629</v>
      </c>
      <c r="C616" s="1" t="s">
        <v>1752</v>
      </c>
      <c r="D616" s="1" t="s">
        <v>1753</v>
      </c>
      <c r="E616" s="80">
        <v>45182</v>
      </c>
      <c r="F616">
        <v>2021</v>
      </c>
      <c r="G616">
        <v>2023</v>
      </c>
      <c r="H616" s="1" t="s">
        <v>1603</v>
      </c>
      <c r="I616" s="1" t="s">
        <v>9</v>
      </c>
    </row>
    <row r="617" spans="1:9">
      <c r="A617" s="80">
        <v>45323</v>
      </c>
      <c r="B617">
        <v>4763498</v>
      </c>
      <c r="C617" s="1" t="s">
        <v>1754</v>
      </c>
      <c r="D617" s="1" t="s">
        <v>1755</v>
      </c>
      <c r="E617" s="80">
        <v>45182</v>
      </c>
      <c r="F617">
        <v>2022</v>
      </c>
      <c r="G617">
        <v>2023</v>
      </c>
      <c r="H617" s="1" t="s">
        <v>1600</v>
      </c>
      <c r="I617" s="1" t="s">
        <v>10</v>
      </c>
    </row>
    <row r="618" spans="1:9">
      <c r="A618" s="80">
        <v>45323</v>
      </c>
      <c r="B618">
        <v>4612984</v>
      </c>
      <c r="C618" s="1" t="s">
        <v>1862</v>
      </c>
      <c r="D618" s="1" t="s">
        <v>2103</v>
      </c>
      <c r="E618" s="80">
        <v>45259</v>
      </c>
      <c r="F618">
        <v>2022</v>
      </c>
      <c r="G618">
        <v>2023</v>
      </c>
      <c r="H618" s="1" t="s">
        <v>1600</v>
      </c>
      <c r="I618" s="1" t="s">
        <v>10</v>
      </c>
    </row>
    <row r="619" spans="1:9">
      <c r="A619" s="80">
        <v>45323</v>
      </c>
      <c r="B619">
        <v>4326903</v>
      </c>
      <c r="C619" s="1" t="s">
        <v>189</v>
      </c>
      <c r="D619" s="1" t="s">
        <v>188</v>
      </c>
      <c r="E619" s="80">
        <v>44685</v>
      </c>
      <c r="F619">
        <v>2021</v>
      </c>
      <c r="G619">
        <v>2022</v>
      </c>
      <c r="H619" s="1" t="s">
        <v>1600</v>
      </c>
      <c r="I619" s="1" t="s">
        <v>10</v>
      </c>
    </row>
    <row r="620" spans="1:9">
      <c r="A620" s="80">
        <v>45323</v>
      </c>
      <c r="B620">
        <v>4404678</v>
      </c>
      <c r="C620" s="1" t="s">
        <v>184</v>
      </c>
      <c r="D620" s="1" t="s">
        <v>183</v>
      </c>
      <c r="E620" s="80">
        <v>44616</v>
      </c>
      <c r="F620">
        <v>2021</v>
      </c>
      <c r="G620">
        <v>2021</v>
      </c>
      <c r="H620" s="1" t="s">
        <v>1603</v>
      </c>
      <c r="I620" s="1" t="s">
        <v>9</v>
      </c>
    </row>
    <row r="621" spans="1:9">
      <c r="A621" s="80">
        <v>45323</v>
      </c>
      <c r="B621">
        <v>4368266</v>
      </c>
      <c r="C621" s="1" t="s">
        <v>1756</v>
      </c>
      <c r="D621" s="1" t="s">
        <v>1757</v>
      </c>
      <c r="E621" s="80">
        <v>45204</v>
      </c>
      <c r="F621">
        <v>2021</v>
      </c>
      <c r="G621">
        <v>2023</v>
      </c>
      <c r="H621" s="1" t="s">
        <v>1601</v>
      </c>
      <c r="I621" s="1" t="s">
        <v>13</v>
      </c>
    </row>
    <row r="622" spans="1:9">
      <c r="A622" s="80">
        <v>45323</v>
      </c>
      <c r="B622">
        <v>4244159</v>
      </c>
      <c r="C622" s="1" t="s">
        <v>198</v>
      </c>
      <c r="D622" s="1" t="s">
        <v>197</v>
      </c>
      <c r="E622" s="80">
        <v>44474</v>
      </c>
      <c r="F622">
        <v>2020</v>
      </c>
      <c r="G622">
        <v>2021</v>
      </c>
      <c r="H622" s="1" t="s">
        <v>1600</v>
      </c>
      <c r="I622" s="1" t="s">
        <v>10</v>
      </c>
    </row>
    <row r="623" spans="1:9">
      <c r="A623" s="80">
        <v>45323</v>
      </c>
      <c r="B623">
        <v>4270755</v>
      </c>
      <c r="C623" s="1" t="s">
        <v>196</v>
      </c>
      <c r="D623" s="1" t="s">
        <v>195</v>
      </c>
      <c r="E623" s="80">
        <v>44806</v>
      </c>
      <c r="F623">
        <v>2020</v>
      </c>
      <c r="G623">
        <v>2022</v>
      </c>
      <c r="H623" s="1" t="s">
        <v>1603</v>
      </c>
      <c r="I623" s="1" t="s">
        <v>9</v>
      </c>
    </row>
    <row r="624" spans="1:9">
      <c r="A624" s="80">
        <v>45323</v>
      </c>
      <c r="B624">
        <v>4919580</v>
      </c>
      <c r="C624" s="1" t="s">
        <v>1869</v>
      </c>
      <c r="D624" s="1" t="s">
        <v>2104</v>
      </c>
      <c r="E624" s="80">
        <v>45280</v>
      </c>
      <c r="F624">
        <v>2023</v>
      </c>
      <c r="G624">
        <v>2023</v>
      </c>
      <c r="H624" s="1" t="s">
        <v>1600</v>
      </c>
      <c r="I624" s="1" t="s">
        <v>10</v>
      </c>
    </row>
    <row r="625" spans="1:9">
      <c r="A625" s="80">
        <v>45323</v>
      </c>
      <c r="B625">
        <v>4236473</v>
      </c>
      <c r="C625" s="1" t="s">
        <v>648</v>
      </c>
      <c r="D625" s="1" t="s">
        <v>647</v>
      </c>
      <c r="E625" s="80">
        <v>45015</v>
      </c>
      <c r="F625">
        <v>2020</v>
      </c>
      <c r="G625">
        <v>2022</v>
      </c>
      <c r="H625" s="1" t="s">
        <v>1602</v>
      </c>
      <c r="I625" s="1" t="s">
        <v>4</v>
      </c>
    </row>
    <row r="626" spans="1:9">
      <c r="A626" s="80">
        <v>45323</v>
      </c>
      <c r="B626">
        <v>4616911</v>
      </c>
      <c r="C626" s="1" t="s">
        <v>630</v>
      </c>
      <c r="D626" s="1" t="s">
        <v>629</v>
      </c>
      <c r="E626" s="80">
        <v>45058</v>
      </c>
      <c r="F626">
        <v>2022</v>
      </c>
      <c r="G626">
        <v>2023</v>
      </c>
      <c r="H626" s="1" t="s">
        <v>1600</v>
      </c>
      <c r="I626" s="1" t="s">
        <v>10</v>
      </c>
    </row>
    <row r="627" spans="1:9">
      <c r="A627" s="80">
        <v>45323</v>
      </c>
      <c r="B627">
        <v>4731378</v>
      </c>
      <c r="C627" s="1" t="s">
        <v>1694</v>
      </c>
      <c r="D627" s="1" t="s">
        <v>1695</v>
      </c>
      <c r="E627" s="80">
        <v>45209</v>
      </c>
      <c r="F627">
        <v>2022</v>
      </c>
      <c r="G627">
        <v>2023</v>
      </c>
      <c r="H627" s="1" t="s">
        <v>1600</v>
      </c>
      <c r="I627" s="1" t="s">
        <v>10</v>
      </c>
    </row>
    <row r="628" spans="1:9">
      <c r="A628" s="80">
        <v>45323</v>
      </c>
      <c r="B628">
        <v>4618488</v>
      </c>
      <c r="C628" s="1" t="s">
        <v>1696</v>
      </c>
      <c r="D628" s="1" t="s">
        <v>1697</v>
      </c>
      <c r="E628" s="80">
        <v>45188</v>
      </c>
      <c r="F628">
        <v>2022</v>
      </c>
      <c r="G628">
        <v>2023</v>
      </c>
      <c r="H628" s="1" t="s">
        <v>1600</v>
      </c>
      <c r="I628" s="1" t="s">
        <v>10</v>
      </c>
    </row>
    <row r="629" spans="1:9">
      <c r="A629" s="80">
        <v>45323</v>
      </c>
      <c r="B629">
        <v>5040245</v>
      </c>
      <c r="C629" s="1" t="s">
        <v>2105</v>
      </c>
      <c r="D629" s="1" t="s">
        <v>2106</v>
      </c>
      <c r="E629" s="80">
        <v>45330</v>
      </c>
      <c r="F629">
        <v>2023</v>
      </c>
      <c r="G629">
        <v>2023</v>
      </c>
      <c r="H629" s="1" t="s">
        <v>1606</v>
      </c>
      <c r="I629" s="1" t="s">
        <v>15</v>
      </c>
    </row>
    <row r="630" spans="1:9">
      <c r="A630" s="80">
        <v>45323</v>
      </c>
      <c r="B630">
        <v>4509335</v>
      </c>
      <c r="C630" s="1" t="s">
        <v>644</v>
      </c>
      <c r="D630" s="1" t="s">
        <v>643</v>
      </c>
      <c r="E630" s="80">
        <v>44847</v>
      </c>
      <c r="F630">
        <v>2021</v>
      </c>
      <c r="G630">
        <v>2022</v>
      </c>
      <c r="H630" s="1" t="s">
        <v>1604</v>
      </c>
      <c r="I630" s="1" t="s">
        <v>14</v>
      </c>
    </row>
    <row r="631" spans="1:9">
      <c r="A631" s="80">
        <v>45323</v>
      </c>
      <c r="B631">
        <v>4403562</v>
      </c>
      <c r="C631" s="1" t="s">
        <v>650</v>
      </c>
      <c r="D631" s="1" t="s">
        <v>649</v>
      </c>
      <c r="E631" s="80">
        <v>44714</v>
      </c>
      <c r="F631">
        <v>2021</v>
      </c>
      <c r="G631">
        <v>2022</v>
      </c>
      <c r="H631" s="1" t="s">
        <v>1600</v>
      </c>
      <c r="I631" s="1" t="s">
        <v>10</v>
      </c>
    </row>
    <row r="632" spans="1:9">
      <c r="A632" s="80">
        <v>45323</v>
      </c>
      <c r="B632">
        <v>4455229</v>
      </c>
      <c r="C632" s="1" t="s">
        <v>636</v>
      </c>
      <c r="D632" s="1" t="s">
        <v>635</v>
      </c>
      <c r="E632" s="80">
        <v>44805</v>
      </c>
      <c r="F632">
        <v>2021</v>
      </c>
      <c r="G632">
        <v>2022</v>
      </c>
      <c r="H632" s="1" t="s">
        <v>1600</v>
      </c>
      <c r="I632" s="1" t="s">
        <v>10</v>
      </c>
    </row>
    <row r="633" spans="1:9">
      <c r="A633" s="80">
        <v>45323</v>
      </c>
      <c r="B633">
        <v>4745896</v>
      </c>
      <c r="C633" s="1" t="s">
        <v>1686</v>
      </c>
      <c r="D633" s="1" t="s">
        <v>1687</v>
      </c>
      <c r="E633" s="80">
        <v>45198</v>
      </c>
      <c r="F633">
        <v>2022</v>
      </c>
      <c r="G633">
        <v>2023</v>
      </c>
      <c r="H633" s="1" t="s">
        <v>1600</v>
      </c>
      <c r="I633" s="1" t="s">
        <v>10</v>
      </c>
    </row>
    <row r="634" spans="1:9">
      <c r="A634" s="80">
        <v>45323</v>
      </c>
      <c r="B634">
        <v>4606320</v>
      </c>
      <c r="C634" s="1" t="s">
        <v>658</v>
      </c>
      <c r="D634" s="1" t="s">
        <v>657</v>
      </c>
      <c r="E634" s="80">
        <v>44903</v>
      </c>
      <c r="F634">
        <v>2022</v>
      </c>
      <c r="G634">
        <v>2022</v>
      </c>
      <c r="H634" s="1" t="s">
        <v>1600</v>
      </c>
      <c r="I634" s="1" t="s">
        <v>10</v>
      </c>
    </row>
    <row r="635" spans="1:9">
      <c r="A635" s="80">
        <v>45323</v>
      </c>
      <c r="B635">
        <v>4249242</v>
      </c>
      <c r="C635" s="1" t="s">
        <v>638</v>
      </c>
      <c r="D635" s="1" t="s">
        <v>637</v>
      </c>
      <c r="E635" s="80">
        <v>44726</v>
      </c>
      <c r="F635">
        <v>2020</v>
      </c>
      <c r="G635">
        <v>2022</v>
      </c>
      <c r="H635" s="1" t="s">
        <v>1600</v>
      </c>
      <c r="I635" s="1" t="s">
        <v>10</v>
      </c>
    </row>
    <row r="636" spans="1:9">
      <c r="A636" s="80">
        <v>45323</v>
      </c>
      <c r="B636">
        <v>4827321</v>
      </c>
      <c r="C636" s="1" t="s">
        <v>1688</v>
      </c>
      <c r="D636" s="1" t="s">
        <v>1689</v>
      </c>
      <c r="E636" s="80">
        <v>45184</v>
      </c>
      <c r="F636">
        <v>2022</v>
      </c>
      <c r="G636">
        <v>2023</v>
      </c>
      <c r="H636" s="1" t="s">
        <v>1603</v>
      </c>
      <c r="I636" s="1" t="s">
        <v>9</v>
      </c>
    </row>
    <row r="637" spans="1:9">
      <c r="A637" s="80">
        <v>45323</v>
      </c>
      <c r="B637">
        <v>4883415</v>
      </c>
      <c r="C637" s="1" t="s">
        <v>1690</v>
      </c>
      <c r="D637" s="1" t="s">
        <v>1691</v>
      </c>
      <c r="E637" s="80">
        <v>45191</v>
      </c>
      <c r="F637">
        <v>2022</v>
      </c>
      <c r="G637">
        <v>2023</v>
      </c>
      <c r="H637" s="1" t="s">
        <v>1603</v>
      </c>
      <c r="I637" s="1" t="s">
        <v>9</v>
      </c>
    </row>
    <row r="638" spans="1:9">
      <c r="A638" s="80">
        <v>45323</v>
      </c>
      <c r="B638">
        <v>4812584</v>
      </c>
      <c r="C638" s="1" t="s">
        <v>1809</v>
      </c>
      <c r="D638" s="1" t="s">
        <v>2107</v>
      </c>
      <c r="E638" s="80">
        <v>45226</v>
      </c>
      <c r="F638">
        <v>2022</v>
      </c>
      <c r="G638">
        <v>2023</v>
      </c>
      <c r="H638" s="1" t="s">
        <v>1603</v>
      </c>
      <c r="I638" s="1" t="s">
        <v>9</v>
      </c>
    </row>
    <row r="639" spans="1:9">
      <c r="A639" s="80">
        <v>45323</v>
      </c>
      <c r="B639">
        <v>4540945</v>
      </c>
      <c r="C639" s="1" t="s">
        <v>660</v>
      </c>
      <c r="D639" s="1" t="s">
        <v>659</v>
      </c>
      <c r="E639" s="80">
        <v>44797</v>
      </c>
      <c r="F639">
        <v>2021</v>
      </c>
      <c r="G639">
        <v>2022</v>
      </c>
      <c r="H639" s="1" t="s">
        <v>1600</v>
      </c>
      <c r="I639" s="1" t="s">
        <v>10</v>
      </c>
    </row>
    <row r="640" spans="1:9">
      <c r="A640" s="80">
        <v>45323</v>
      </c>
      <c r="B640">
        <v>4815751</v>
      </c>
      <c r="C640" s="1" t="s">
        <v>1692</v>
      </c>
      <c r="D640" s="1" t="s">
        <v>1693</v>
      </c>
      <c r="E640" s="80">
        <v>45202</v>
      </c>
      <c r="F640">
        <v>2022</v>
      </c>
      <c r="G640">
        <v>2023</v>
      </c>
      <c r="H640" s="1" t="s">
        <v>1600</v>
      </c>
      <c r="I640" s="1" t="s">
        <v>10</v>
      </c>
    </row>
    <row r="641" spans="1:9">
      <c r="A641" s="80">
        <v>45323</v>
      </c>
      <c r="B641">
        <v>3864125</v>
      </c>
      <c r="C641" s="1" t="s">
        <v>634</v>
      </c>
      <c r="D641" s="1" t="s">
        <v>633</v>
      </c>
      <c r="E641" s="80">
        <v>45169</v>
      </c>
      <c r="F641">
        <v>2019</v>
      </c>
      <c r="G641">
        <v>2023</v>
      </c>
      <c r="H641" s="1" t="s">
        <v>1607</v>
      </c>
      <c r="I641" s="1" t="s">
        <v>12</v>
      </c>
    </row>
    <row r="642" spans="1:9">
      <c r="A642" s="80">
        <v>45323</v>
      </c>
      <c r="B642">
        <v>4782980</v>
      </c>
      <c r="C642" s="1" t="s">
        <v>656</v>
      </c>
      <c r="D642" s="1" t="s">
        <v>655</v>
      </c>
      <c r="E642" s="80">
        <v>45161</v>
      </c>
      <c r="F642">
        <v>2022</v>
      </c>
      <c r="G642">
        <v>2023</v>
      </c>
      <c r="H642" s="1" t="s">
        <v>1600</v>
      </c>
      <c r="I642" s="1" t="s">
        <v>10</v>
      </c>
    </row>
    <row r="643" spans="1:9">
      <c r="A643" s="80">
        <v>45323</v>
      </c>
      <c r="B643">
        <v>4532239</v>
      </c>
      <c r="C643" s="1" t="s">
        <v>1397</v>
      </c>
      <c r="D643" s="1" t="s">
        <v>1396</v>
      </c>
      <c r="E643" s="80">
        <v>45007</v>
      </c>
      <c r="F643">
        <v>2021</v>
      </c>
      <c r="G643">
        <v>2022</v>
      </c>
      <c r="H643" s="1" t="s">
        <v>1600</v>
      </c>
      <c r="I643" s="1" t="s">
        <v>10</v>
      </c>
    </row>
    <row r="644" spans="1:9">
      <c r="A644" s="80">
        <v>45323</v>
      </c>
      <c r="B644">
        <v>4065947</v>
      </c>
      <c r="C644" s="1" t="s">
        <v>1634</v>
      </c>
      <c r="D644" s="1" t="s">
        <v>1635</v>
      </c>
      <c r="E644" s="80">
        <v>45197</v>
      </c>
      <c r="F644">
        <v>2020</v>
      </c>
      <c r="G644">
        <v>2023</v>
      </c>
      <c r="H644" s="1" t="s">
        <v>1600</v>
      </c>
      <c r="I644" s="1" t="s">
        <v>10</v>
      </c>
    </row>
    <row r="645" spans="1:9">
      <c r="A645" s="80">
        <v>45323</v>
      </c>
      <c r="B645">
        <v>4901825</v>
      </c>
      <c r="C645" s="1" t="s">
        <v>1383</v>
      </c>
      <c r="D645" s="1" t="s">
        <v>1382</v>
      </c>
      <c r="E645" s="80">
        <v>45100</v>
      </c>
      <c r="F645">
        <v>2023</v>
      </c>
      <c r="G645">
        <v>2023</v>
      </c>
      <c r="H645" s="1" t="s">
        <v>1602</v>
      </c>
      <c r="I645" s="1" t="s">
        <v>4</v>
      </c>
    </row>
    <row r="646" spans="1:9">
      <c r="A646" s="80">
        <v>45323</v>
      </c>
      <c r="B646">
        <v>5004820</v>
      </c>
      <c r="C646" s="1" t="s">
        <v>2108</v>
      </c>
      <c r="D646" s="1" t="s">
        <v>2109</v>
      </c>
      <c r="E646" s="80">
        <v>45329</v>
      </c>
      <c r="F646">
        <v>2023</v>
      </c>
      <c r="G646">
        <v>2023</v>
      </c>
      <c r="H646" s="1" t="s">
        <v>1600</v>
      </c>
      <c r="I646" s="1" t="s">
        <v>10</v>
      </c>
    </row>
    <row r="647" spans="1:9">
      <c r="A647" s="80">
        <v>45323</v>
      </c>
      <c r="B647">
        <v>4069961</v>
      </c>
      <c r="C647" s="1" t="s">
        <v>1401</v>
      </c>
      <c r="D647" s="1" t="s">
        <v>1400</v>
      </c>
      <c r="E647" s="80">
        <v>44474</v>
      </c>
      <c r="F647">
        <v>2020</v>
      </c>
      <c r="G647">
        <v>2021</v>
      </c>
      <c r="H647" s="1" t="s">
        <v>1600</v>
      </c>
      <c r="I647" s="1" t="s">
        <v>10</v>
      </c>
    </row>
    <row r="648" spans="1:9">
      <c r="A648" s="80">
        <v>45323</v>
      </c>
      <c r="B648">
        <v>4287088</v>
      </c>
      <c r="C648" s="1" t="s">
        <v>1413</v>
      </c>
      <c r="D648" s="1" t="s">
        <v>1412</v>
      </c>
      <c r="E648" s="80">
        <v>44671</v>
      </c>
      <c r="F648">
        <v>2020</v>
      </c>
      <c r="G648">
        <v>2021</v>
      </c>
      <c r="H648" s="1" t="s">
        <v>1602</v>
      </c>
      <c r="I648" s="1" t="s">
        <v>4</v>
      </c>
    </row>
    <row r="649" spans="1:9">
      <c r="A649" s="80">
        <v>45323</v>
      </c>
      <c r="B649">
        <v>4492964</v>
      </c>
      <c r="C649" s="1" t="s">
        <v>1407</v>
      </c>
      <c r="D649" s="1" t="s">
        <v>1406</v>
      </c>
      <c r="E649" s="80">
        <v>45065</v>
      </c>
      <c r="F649">
        <v>2021</v>
      </c>
      <c r="G649">
        <v>2023</v>
      </c>
      <c r="H649" s="1" t="s">
        <v>1600</v>
      </c>
      <c r="I649" s="1" t="s">
        <v>10</v>
      </c>
    </row>
    <row r="650" spans="1:9">
      <c r="A650" s="80">
        <v>45323</v>
      </c>
      <c r="B650">
        <v>4567619</v>
      </c>
      <c r="C650" s="1" t="s">
        <v>1439</v>
      </c>
      <c r="D650" s="1" t="s">
        <v>1438</v>
      </c>
      <c r="E650" s="80">
        <v>45062</v>
      </c>
      <c r="F650">
        <v>2021</v>
      </c>
      <c r="G650">
        <v>2023</v>
      </c>
      <c r="H650" s="1" t="s">
        <v>1604</v>
      </c>
      <c r="I650" s="1" t="s">
        <v>14</v>
      </c>
    </row>
    <row r="651" spans="1:9">
      <c r="A651" s="80">
        <v>45323</v>
      </c>
      <c r="B651">
        <v>4499693</v>
      </c>
      <c r="C651" s="1" t="s">
        <v>1423</v>
      </c>
      <c r="D651" s="1" t="s">
        <v>1422</v>
      </c>
      <c r="E651" s="80">
        <v>44753</v>
      </c>
      <c r="F651">
        <v>2021</v>
      </c>
      <c r="G651">
        <v>2022</v>
      </c>
      <c r="H651" s="1" t="s">
        <v>1607</v>
      </c>
      <c r="I651" s="1" t="s">
        <v>12</v>
      </c>
    </row>
    <row r="652" spans="1:9">
      <c r="A652" s="80">
        <v>45323</v>
      </c>
      <c r="B652">
        <v>4323346</v>
      </c>
      <c r="C652" s="1" t="s">
        <v>1429</v>
      </c>
      <c r="D652" s="1" t="s">
        <v>1428</v>
      </c>
      <c r="E652" s="80">
        <v>44364</v>
      </c>
      <c r="F652">
        <v>2021</v>
      </c>
      <c r="G652">
        <v>2021</v>
      </c>
      <c r="H652" s="1" t="s">
        <v>1600</v>
      </c>
      <c r="I652" s="1" t="s">
        <v>10</v>
      </c>
    </row>
    <row r="653" spans="1:9">
      <c r="A653" s="80">
        <v>45323</v>
      </c>
      <c r="B653">
        <v>4439088</v>
      </c>
      <c r="C653" s="1" t="s">
        <v>1409</v>
      </c>
      <c r="D653" s="1" t="s">
        <v>1408</v>
      </c>
      <c r="E653" s="80">
        <v>44832</v>
      </c>
      <c r="F653">
        <v>2021</v>
      </c>
      <c r="G653">
        <v>2022</v>
      </c>
      <c r="H653" s="1" t="s">
        <v>1604</v>
      </c>
      <c r="I653" s="1" t="s">
        <v>14</v>
      </c>
    </row>
    <row r="654" spans="1:9">
      <c r="A654" s="80">
        <v>45323</v>
      </c>
      <c r="B654">
        <v>4084439</v>
      </c>
      <c r="C654" s="1" t="s">
        <v>1399</v>
      </c>
      <c r="D654" s="1" t="s">
        <v>1398</v>
      </c>
      <c r="E654" s="80">
        <v>44362</v>
      </c>
      <c r="F654">
        <v>2020</v>
      </c>
      <c r="G654">
        <v>2021</v>
      </c>
      <c r="H654" s="1" t="s">
        <v>1600</v>
      </c>
      <c r="I654" s="1" t="s">
        <v>10</v>
      </c>
    </row>
    <row r="655" spans="1:9">
      <c r="A655" s="80">
        <v>45323</v>
      </c>
      <c r="B655">
        <v>3465562</v>
      </c>
      <c r="C655" s="1" t="s">
        <v>1417</v>
      </c>
      <c r="D655" s="1" t="s">
        <v>1416</v>
      </c>
      <c r="E655" s="80">
        <v>44279</v>
      </c>
      <c r="F655">
        <v>2018</v>
      </c>
      <c r="G655">
        <v>2020</v>
      </c>
      <c r="H655" s="1" t="s">
        <v>1602</v>
      </c>
      <c r="I655" s="1" t="s">
        <v>4</v>
      </c>
    </row>
    <row r="656" spans="1:9">
      <c r="A656" s="80">
        <v>45323</v>
      </c>
      <c r="B656">
        <v>4619216</v>
      </c>
      <c r="C656" s="1" t="s">
        <v>1437</v>
      </c>
      <c r="D656" s="1" t="s">
        <v>1436</v>
      </c>
      <c r="E656" s="80">
        <v>45061</v>
      </c>
      <c r="F656">
        <v>2022</v>
      </c>
      <c r="G656">
        <v>2023</v>
      </c>
      <c r="H656" s="1" t="s">
        <v>1600</v>
      </c>
      <c r="I656" s="1" t="s">
        <v>10</v>
      </c>
    </row>
    <row r="657" spans="1:9">
      <c r="A657" s="80">
        <v>45323</v>
      </c>
      <c r="B657">
        <v>4564565</v>
      </c>
      <c r="C657" s="1" t="s">
        <v>1783</v>
      </c>
      <c r="D657" s="1" t="s">
        <v>2110</v>
      </c>
      <c r="E657" s="80">
        <v>45225</v>
      </c>
      <c r="F657">
        <v>2021</v>
      </c>
      <c r="G657">
        <v>2023</v>
      </c>
      <c r="H657" s="1" t="s">
        <v>1603</v>
      </c>
      <c r="I657" s="1" t="s">
        <v>9</v>
      </c>
    </row>
    <row r="658" spans="1:9">
      <c r="A658" s="80">
        <v>45323</v>
      </c>
      <c r="B658">
        <v>4694365</v>
      </c>
      <c r="C658" s="1" t="s">
        <v>1405</v>
      </c>
      <c r="D658" s="1" t="s">
        <v>1404</v>
      </c>
      <c r="E658" s="80">
        <v>45114</v>
      </c>
      <c r="F658">
        <v>2022</v>
      </c>
      <c r="G658">
        <v>2023</v>
      </c>
      <c r="H658" s="1" t="s">
        <v>1600</v>
      </c>
      <c r="I658" s="1" t="s">
        <v>10</v>
      </c>
    </row>
    <row r="659" spans="1:9">
      <c r="A659" s="80">
        <v>45323</v>
      </c>
      <c r="B659">
        <v>4558955</v>
      </c>
      <c r="C659" s="1" t="s">
        <v>1781</v>
      </c>
      <c r="D659" s="1" t="s">
        <v>2111</v>
      </c>
      <c r="E659" s="80">
        <v>45222</v>
      </c>
      <c r="F659">
        <v>2021</v>
      </c>
      <c r="G659">
        <v>2023</v>
      </c>
      <c r="H659" s="1" t="s">
        <v>1600</v>
      </c>
      <c r="I659" s="1" t="s">
        <v>10</v>
      </c>
    </row>
    <row r="660" spans="1:9">
      <c r="A660" s="80">
        <v>45323</v>
      </c>
      <c r="B660">
        <v>4812107</v>
      </c>
      <c r="C660" s="1" t="s">
        <v>1636</v>
      </c>
      <c r="D660" s="1" t="s">
        <v>1637</v>
      </c>
      <c r="E660" s="80">
        <v>45211</v>
      </c>
      <c r="F660">
        <v>2022</v>
      </c>
      <c r="G660">
        <v>2023</v>
      </c>
      <c r="H660" s="1" t="s">
        <v>1600</v>
      </c>
      <c r="I660" s="1" t="s">
        <v>10</v>
      </c>
    </row>
    <row r="661" spans="1:9">
      <c r="A661" s="80">
        <v>45323</v>
      </c>
      <c r="B661">
        <v>3829214</v>
      </c>
      <c r="C661" s="1" t="s">
        <v>1782</v>
      </c>
      <c r="D661" s="1" t="s">
        <v>2112</v>
      </c>
      <c r="E661" s="80">
        <v>45219</v>
      </c>
      <c r="F661">
        <v>2019</v>
      </c>
      <c r="G661">
        <v>2023</v>
      </c>
      <c r="H661" s="1" t="s">
        <v>1600</v>
      </c>
      <c r="I661" s="1" t="s">
        <v>10</v>
      </c>
    </row>
    <row r="662" spans="1:9">
      <c r="A662" s="80">
        <v>45323</v>
      </c>
      <c r="B662">
        <v>4082859</v>
      </c>
      <c r="C662" s="1" t="s">
        <v>1435</v>
      </c>
      <c r="D662" s="1" t="s">
        <v>1434</v>
      </c>
      <c r="E662" s="80">
        <v>44194</v>
      </c>
      <c r="F662">
        <v>2020</v>
      </c>
      <c r="G662">
        <v>2020</v>
      </c>
      <c r="H662" s="1" t="s">
        <v>1600</v>
      </c>
      <c r="I662" s="1" t="s">
        <v>10</v>
      </c>
    </row>
    <row r="663" spans="1:9">
      <c r="A663" s="80">
        <v>45323</v>
      </c>
      <c r="B663">
        <v>4911257</v>
      </c>
      <c r="C663" s="1" t="s">
        <v>2113</v>
      </c>
      <c r="D663" s="1" t="s">
        <v>2114</v>
      </c>
      <c r="E663" s="80">
        <v>45327</v>
      </c>
      <c r="F663">
        <v>2023</v>
      </c>
      <c r="G663">
        <v>2023</v>
      </c>
      <c r="H663" s="1" t="s">
        <v>1600</v>
      </c>
      <c r="I663" s="1" t="s">
        <v>10</v>
      </c>
    </row>
    <row r="664" spans="1:9">
      <c r="A664" s="80">
        <v>45323</v>
      </c>
      <c r="B664">
        <v>4822498</v>
      </c>
      <c r="C664" s="1" t="s">
        <v>1393</v>
      </c>
      <c r="D664" s="1" t="s">
        <v>1392</v>
      </c>
      <c r="E664" s="80">
        <v>45100</v>
      </c>
      <c r="F664">
        <v>2022</v>
      </c>
      <c r="G664">
        <v>2023</v>
      </c>
      <c r="H664" s="1" t="s">
        <v>1602</v>
      </c>
      <c r="I664" s="1" t="s">
        <v>4</v>
      </c>
    </row>
    <row r="665" spans="1:9">
      <c r="A665" s="80">
        <v>45323</v>
      </c>
      <c r="B665">
        <v>4785047</v>
      </c>
      <c r="C665" s="1" t="s">
        <v>2115</v>
      </c>
      <c r="D665" s="1" t="s">
        <v>2116</v>
      </c>
      <c r="E665" s="80">
        <v>45307</v>
      </c>
      <c r="F665">
        <v>2022</v>
      </c>
      <c r="G665">
        <v>2023</v>
      </c>
      <c r="H665" s="1" t="s">
        <v>1600</v>
      </c>
      <c r="I665" s="1" t="s">
        <v>10</v>
      </c>
    </row>
    <row r="666" spans="1:9">
      <c r="A666" s="80">
        <v>45323</v>
      </c>
      <c r="B666">
        <v>5145626</v>
      </c>
      <c r="C666" s="1" t="s">
        <v>2117</v>
      </c>
      <c r="D666" s="1" t="s">
        <v>2118</v>
      </c>
      <c r="E666" s="80">
        <v>45329</v>
      </c>
      <c r="F666">
        <v>2023</v>
      </c>
      <c r="G666">
        <v>2023</v>
      </c>
      <c r="H666" s="1" t="s">
        <v>1600</v>
      </c>
      <c r="I666" s="1" t="s">
        <v>10</v>
      </c>
    </row>
    <row r="667" spans="1:9">
      <c r="A667" s="80">
        <v>45323</v>
      </c>
      <c r="B667">
        <v>4898639</v>
      </c>
      <c r="C667" s="1" t="s">
        <v>1419</v>
      </c>
      <c r="D667" s="1" t="s">
        <v>1418</v>
      </c>
      <c r="E667" s="80">
        <v>45121</v>
      </c>
      <c r="F667">
        <v>2023</v>
      </c>
      <c r="G667">
        <v>2023</v>
      </c>
      <c r="H667" s="1" t="s">
        <v>1603</v>
      </c>
      <c r="I667" s="1" t="s">
        <v>9</v>
      </c>
    </row>
    <row r="668" spans="1:9">
      <c r="A668" s="80">
        <v>45323</v>
      </c>
      <c r="B668">
        <v>4429592</v>
      </c>
      <c r="C668" s="1" t="s">
        <v>1411</v>
      </c>
      <c r="D668" s="1" t="s">
        <v>1410</v>
      </c>
      <c r="E668" s="80">
        <v>44830</v>
      </c>
      <c r="F668">
        <v>2021</v>
      </c>
      <c r="G668">
        <v>2022</v>
      </c>
      <c r="H668" s="1" t="s">
        <v>1608</v>
      </c>
      <c r="I668" s="1" t="s">
        <v>17</v>
      </c>
    </row>
    <row r="669" spans="1:9">
      <c r="A669" s="80">
        <v>45323</v>
      </c>
      <c r="B669">
        <v>5085074</v>
      </c>
      <c r="C669" s="1" t="s">
        <v>2119</v>
      </c>
      <c r="D669" s="1" t="s">
        <v>2120</v>
      </c>
      <c r="E669" s="80">
        <v>45300</v>
      </c>
      <c r="F669">
        <v>2023</v>
      </c>
      <c r="G669">
        <v>2023</v>
      </c>
      <c r="H669" s="1" t="s">
        <v>1604</v>
      </c>
      <c r="I669" s="1" t="s">
        <v>14</v>
      </c>
    </row>
    <row r="670" spans="1:9">
      <c r="A670" s="80">
        <v>45323</v>
      </c>
      <c r="B670">
        <v>4755456</v>
      </c>
      <c r="C670" s="1" t="s">
        <v>1395</v>
      </c>
      <c r="D670" s="1" t="s">
        <v>1394</v>
      </c>
      <c r="E670" s="80">
        <v>45049</v>
      </c>
      <c r="F670">
        <v>2022</v>
      </c>
      <c r="G670">
        <v>2023</v>
      </c>
      <c r="H670" s="1" t="s">
        <v>1602</v>
      </c>
      <c r="I670" s="1" t="s">
        <v>4</v>
      </c>
    </row>
    <row r="671" spans="1:9">
      <c r="A671" s="80">
        <v>45323</v>
      </c>
      <c r="B671">
        <v>4157605</v>
      </c>
      <c r="C671" s="1" t="s">
        <v>2121</v>
      </c>
      <c r="D671" s="1" t="s">
        <v>2122</v>
      </c>
      <c r="E671" s="80">
        <v>45316</v>
      </c>
      <c r="F671">
        <v>2020</v>
      </c>
      <c r="G671">
        <v>2023</v>
      </c>
      <c r="H671" s="1" t="s">
        <v>1600</v>
      </c>
      <c r="I671" s="1" t="s">
        <v>10</v>
      </c>
    </row>
    <row r="672" spans="1:9">
      <c r="A672" s="80">
        <v>45323</v>
      </c>
      <c r="B672">
        <v>4457565</v>
      </c>
      <c r="C672" s="1" t="s">
        <v>1427</v>
      </c>
      <c r="D672" s="1" t="s">
        <v>1426</v>
      </c>
      <c r="E672" s="80">
        <v>44938</v>
      </c>
      <c r="F672">
        <v>2021</v>
      </c>
      <c r="G672">
        <v>2022</v>
      </c>
      <c r="H672" s="1" t="s">
        <v>1600</v>
      </c>
      <c r="I672" s="1" t="s">
        <v>10</v>
      </c>
    </row>
    <row r="673" spans="1:9">
      <c r="A673" s="80">
        <v>45323</v>
      </c>
      <c r="B673">
        <v>4721292</v>
      </c>
      <c r="C673" s="1" t="s">
        <v>1239</v>
      </c>
      <c r="D673" s="1" t="s">
        <v>199</v>
      </c>
      <c r="E673" s="80">
        <v>44902</v>
      </c>
      <c r="F673">
        <v>2022</v>
      </c>
      <c r="G673">
        <v>2022</v>
      </c>
      <c r="H673" s="1" t="s">
        <v>1600</v>
      </c>
      <c r="I673" s="1" t="s">
        <v>10</v>
      </c>
    </row>
    <row r="674" spans="1:9">
      <c r="A674" s="80">
        <v>45323</v>
      </c>
      <c r="B674">
        <v>5097065</v>
      </c>
      <c r="C674" s="1" t="s">
        <v>2123</v>
      </c>
      <c r="D674" s="1" t="s">
        <v>2124</v>
      </c>
      <c r="E674" s="80">
        <v>45329</v>
      </c>
      <c r="F674">
        <v>2023</v>
      </c>
      <c r="G674">
        <v>2023</v>
      </c>
      <c r="H674" s="1" t="s">
        <v>1600</v>
      </c>
      <c r="I674" s="1" t="s">
        <v>10</v>
      </c>
    </row>
    <row r="675" spans="1:9">
      <c r="A675" s="80">
        <v>45323</v>
      </c>
      <c r="B675">
        <v>4661364</v>
      </c>
      <c r="C675" s="1" t="s">
        <v>1654</v>
      </c>
      <c r="D675" s="1" t="s">
        <v>1655</v>
      </c>
      <c r="E675" s="80">
        <v>45184</v>
      </c>
      <c r="F675">
        <v>2022</v>
      </c>
      <c r="G675">
        <v>2023</v>
      </c>
      <c r="H675" s="1" t="s">
        <v>1600</v>
      </c>
      <c r="I675" s="1" t="s">
        <v>10</v>
      </c>
    </row>
    <row r="676" spans="1:9">
      <c r="A676" s="80">
        <v>45323</v>
      </c>
      <c r="B676">
        <v>4520291</v>
      </c>
      <c r="C676" s="1" t="s">
        <v>1235</v>
      </c>
      <c r="D676" s="1" t="s">
        <v>1234</v>
      </c>
      <c r="E676" s="80">
        <v>45162</v>
      </c>
      <c r="F676">
        <v>2021</v>
      </c>
      <c r="G676">
        <v>2023</v>
      </c>
      <c r="H676" s="1" t="s">
        <v>1601</v>
      </c>
      <c r="I676" s="1" t="s">
        <v>13</v>
      </c>
    </row>
    <row r="677" spans="1:9">
      <c r="A677" s="80">
        <v>45323</v>
      </c>
      <c r="B677">
        <v>4753397</v>
      </c>
      <c r="C677" s="1" t="s">
        <v>1790</v>
      </c>
      <c r="D677" s="1" t="s">
        <v>2125</v>
      </c>
      <c r="E677" s="80">
        <v>45246</v>
      </c>
      <c r="F677">
        <v>2022</v>
      </c>
      <c r="G677">
        <v>2023</v>
      </c>
      <c r="H677" s="1" t="s">
        <v>1600</v>
      </c>
      <c r="I677" s="1" t="s">
        <v>10</v>
      </c>
    </row>
    <row r="678" spans="1:9">
      <c r="A678" s="80">
        <v>45323</v>
      </c>
      <c r="B678">
        <v>4739561</v>
      </c>
      <c r="C678" s="1" t="s">
        <v>1217</v>
      </c>
      <c r="D678" s="1" t="s">
        <v>1216</v>
      </c>
      <c r="E678" s="80">
        <v>45035</v>
      </c>
      <c r="F678">
        <v>2022</v>
      </c>
      <c r="G678">
        <v>2022</v>
      </c>
      <c r="H678" s="1" t="s">
        <v>1606</v>
      </c>
      <c r="I678" s="1" t="s">
        <v>15</v>
      </c>
    </row>
    <row r="679" spans="1:9">
      <c r="A679" s="80">
        <v>45323</v>
      </c>
      <c r="B679">
        <v>4821794</v>
      </c>
      <c r="C679" s="1" t="s">
        <v>1193</v>
      </c>
      <c r="D679" s="1" t="s">
        <v>410</v>
      </c>
      <c r="E679" s="80">
        <v>45090</v>
      </c>
      <c r="F679">
        <v>2022</v>
      </c>
      <c r="G679">
        <v>2023</v>
      </c>
      <c r="H679" s="1" t="s">
        <v>1600</v>
      </c>
      <c r="I679" s="1" t="s">
        <v>10</v>
      </c>
    </row>
    <row r="680" spans="1:9">
      <c r="A680" s="80">
        <v>45323</v>
      </c>
      <c r="B680">
        <v>4831900</v>
      </c>
      <c r="C680" s="1" t="s">
        <v>1787</v>
      </c>
      <c r="D680" s="1" t="s">
        <v>2126</v>
      </c>
      <c r="E680" s="80">
        <v>45224</v>
      </c>
      <c r="F680">
        <v>2022</v>
      </c>
      <c r="G680">
        <v>2023</v>
      </c>
      <c r="H680" s="1" t="s">
        <v>1603</v>
      </c>
      <c r="I680" s="1" t="s">
        <v>9</v>
      </c>
    </row>
    <row r="681" spans="1:9">
      <c r="A681" s="80">
        <v>45323</v>
      </c>
      <c r="B681">
        <v>4786370</v>
      </c>
      <c r="C681" s="1" t="s">
        <v>1195</v>
      </c>
      <c r="D681" s="1" t="s">
        <v>1194</v>
      </c>
      <c r="E681" s="80">
        <v>45007</v>
      </c>
      <c r="F681">
        <v>2022</v>
      </c>
      <c r="G681">
        <v>2022</v>
      </c>
      <c r="H681" s="1" t="s">
        <v>1600</v>
      </c>
      <c r="I681" s="1" t="s">
        <v>10</v>
      </c>
    </row>
    <row r="682" spans="1:9">
      <c r="A682" s="80">
        <v>45323</v>
      </c>
      <c r="B682">
        <v>4484058</v>
      </c>
      <c r="C682" s="1" t="s">
        <v>1221</v>
      </c>
      <c r="D682" s="1" t="s">
        <v>1220</v>
      </c>
      <c r="E682" s="80">
        <v>44993</v>
      </c>
      <c r="F682">
        <v>2021</v>
      </c>
      <c r="G682">
        <v>2022</v>
      </c>
      <c r="H682" s="1" t="s">
        <v>1603</v>
      </c>
      <c r="I682" s="1" t="s">
        <v>9</v>
      </c>
    </row>
    <row r="683" spans="1:9">
      <c r="A683" s="80">
        <v>45323</v>
      </c>
      <c r="B683">
        <v>3650250</v>
      </c>
      <c r="C683" s="1" t="s">
        <v>1870</v>
      </c>
      <c r="D683" s="1" t="s">
        <v>2127</v>
      </c>
      <c r="E683" s="80">
        <v>43908</v>
      </c>
      <c r="F683">
        <v>2018</v>
      </c>
      <c r="G683">
        <v>2019</v>
      </c>
      <c r="H683" s="1" t="s">
        <v>1601</v>
      </c>
      <c r="I683" s="1" t="s">
        <v>13</v>
      </c>
    </row>
    <row r="684" spans="1:9">
      <c r="A684" s="80">
        <v>45323</v>
      </c>
      <c r="B684">
        <v>4835176</v>
      </c>
      <c r="C684" s="1" t="s">
        <v>1786</v>
      </c>
      <c r="D684" s="1" t="s">
        <v>2128</v>
      </c>
      <c r="E684" s="80">
        <v>45233</v>
      </c>
      <c r="F684">
        <v>2022</v>
      </c>
      <c r="G684">
        <v>2023</v>
      </c>
      <c r="H684" s="1" t="s">
        <v>1601</v>
      </c>
      <c r="I684" s="1" t="s">
        <v>13</v>
      </c>
    </row>
    <row r="685" spans="1:9">
      <c r="A685" s="80">
        <v>45323</v>
      </c>
      <c r="B685">
        <v>4373852</v>
      </c>
      <c r="C685" s="1" t="s">
        <v>1237</v>
      </c>
      <c r="D685" s="1" t="s">
        <v>1236</v>
      </c>
      <c r="E685" s="80">
        <v>44806</v>
      </c>
      <c r="F685">
        <v>2021</v>
      </c>
      <c r="G685">
        <v>2022</v>
      </c>
      <c r="H685" s="1" t="s">
        <v>1600</v>
      </c>
      <c r="I685" s="1" t="s">
        <v>10</v>
      </c>
    </row>
    <row r="686" spans="1:9">
      <c r="A686" s="80">
        <v>45323</v>
      </c>
      <c r="B686">
        <v>4598933</v>
      </c>
      <c r="C686" s="1" t="s">
        <v>1788</v>
      </c>
      <c r="D686" s="1" t="s">
        <v>2129</v>
      </c>
      <c r="E686" s="80">
        <v>45072</v>
      </c>
      <c r="F686">
        <v>2022</v>
      </c>
      <c r="G686">
        <v>2023</v>
      </c>
      <c r="H686" s="1" t="s">
        <v>1603</v>
      </c>
      <c r="I686" s="1" t="s">
        <v>9</v>
      </c>
    </row>
    <row r="687" spans="1:9">
      <c r="A687" s="80">
        <v>45323</v>
      </c>
      <c r="B687">
        <v>4547888</v>
      </c>
      <c r="C687" s="1" t="s">
        <v>1215</v>
      </c>
      <c r="D687" s="1" t="s">
        <v>1214</v>
      </c>
      <c r="E687" s="80">
        <v>44944</v>
      </c>
      <c r="F687">
        <v>2021</v>
      </c>
      <c r="G687">
        <v>2022</v>
      </c>
      <c r="H687" s="1" t="s">
        <v>1600</v>
      </c>
      <c r="I687" s="1" t="s">
        <v>10</v>
      </c>
    </row>
    <row r="688" spans="1:9">
      <c r="A688" s="80">
        <v>45323</v>
      </c>
      <c r="B688">
        <v>4277297</v>
      </c>
      <c r="C688" s="1" t="s">
        <v>1227</v>
      </c>
      <c r="D688" s="1" t="s">
        <v>1226</v>
      </c>
      <c r="E688" s="80">
        <v>44657</v>
      </c>
      <c r="F688">
        <v>2020</v>
      </c>
      <c r="G688">
        <v>2021</v>
      </c>
      <c r="H688" s="1" t="s">
        <v>1600</v>
      </c>
      <c r="I688" s="1" t="s">
        <v>10</v>
      </c>
    </row>
    <row r="689" spans="1:9">
      <c r="A689" s="80">
        <v>45323</v>
      </c>
      <c r="B689">
        <v>4649672</v>
      </c>
      <c r="C689" s="1" t="s">
        <v>1233</v>
      </c>
      <c r="D689" s="1" t="s">
        <v>1232</v>
      </c>
      <c r="E689" s="80">
        <v>44911</v>
      </c>
      <c r="F689">
        <v>2022</v>
      </c>
      <c r="G689">
        <v>2022</v>
      </c>
      <c r="H689" s="1" t="s">
        <v>1600</v>
      </c>
      <c r="I689" s="1" t="s">
        <v>10</v>
      </c>
    </row>
    <row r="690" spans="1:9">
      <c r="A690" s="80">
        <v>45323</v>
      </c>
      <c r="B690">
        <v>4745758</v>
      </c>
      <c r="C690" s="1" t="s">
        <v>1871</v>
      </c>
      <c r="D690" s="1" t="s">
        <v>2130</v>
      </c>
      <c r="E690" s="80">
        <v>45282</v>
      </c>
      <c r="F690">
        <v>2022</v>
      </c>
      <c r="G690">
        <v>2023</v>
      </c>
      <c r="H690" s="1" t="s">
        <v>1600</v>
      </c>
      <c r="I690" s="1" t="s">
        <v>10</v>
      </c>
    </row>
    <row r="691" spans="1:9">
      <c r="A691" s="80">
        <v>45323</v>
      </c>
      <c r="B691">
        <v>4466991</v>
      </c>
      <c r="C691" s="1" t="s">
        <v>1223</v>
      </c>
      <c r="D691" s="1" t="s">
        <v>1222</v>
      </c>
      <c r="E691" s="80">
        <v>44854</v>
      </c>
      <c r="F691">
        <v>2021</v>
      </c>
      <c r="G691">
        <v>2022</v>
      </c>
      <c r="H691" s="1" t="s">
        <v>1600</v>
      </c>
      <c r="I691" s="1" t="s">
        <v>10</v>
      </c>
    </row>
    <row r="692" spans="1:9">
      <c r="A692" s="80">
        <v>45323</v>
      </c>
      <c r="B692">
        <v>4675666</v>
      </c>
      <c r="C692" s="1" t="s">
        <v>1211</v>
      </c>
      <c r="D692" s="1" t="s">
        <v>1210</v>
      </c>
      <c r="E692" s="80">
        <v>45132</v>
      </c>
      <c r="F692">
        <v>2022</v>
      </c>
      <c r="G692">
        <v>2023</v>
      </c>
      <c r="H692" s="1" t="s">
        <v>1601</v>
      </c>
      <c r="I692" s="1" t="s">
        <v>13</v>
      </c>
    </row>
    <row r="693" spans="1:9">
      <c r="A693" s="80">
        <v>45323</v>
      </c>
      <c r="B693">
        <v>4929867</v>
      </c>
      <c r="C693" s="1" t="s">
        <v>1789</v>
      </c>
      <c r="D693" s="1" t="s">
        <v>2131</v>
      </c>
      <c r="E693" s="80">
        <v>45224</v>
      </c>
      <c r="F693">
        <v>2023</v>
      </c>
      <c r="G693">
        <v>2023</v>
      </c>
      <c r="H693" s="1" t="s">
        <v>1603</v>
      </c>
      <c r="I693" s="1" t="s">
        <v>9</v>
      </c>
    </row>
    <row r="694" spans="1:9">
      <c r="A694" s="80">
        <v>45323</v>
      </c>
      <c r="B694">
        <v>4367214</v>
      </c>
      <c r="C694" s="1" t="s">
        <v>1201</v>
      </c>
      <c r="D694" s="1" t="s">
        <v>1200</v>
      </c>
      <c r="E694" s="80">
        <v>44974</v>
      </c>
      <c r="F694">
        <v>2021</v>
      </c>
      <c r="G694">
        <v>2022</v>
      </c>
      <c r="H694" s="1" t="s">
        <v>1607</v>
      </c>
      <c r="I694" s="1" t="s">
        <v>12</v>
      </c>
    </row>
    <row r="695" spans="1:9">
      <c r="A695" s="80">
        <v>45323</v>
      </c>
      <c r="B695">
        <v>4660641</v>
      </c>
      <c r="C695" s="1" t="s">
        <v>1231</v>
      </c>
      <c r="D695" s="1" t="s">
        <v>1230</v>
      </c>
      <c r="E695" s="80">
        <v>45156</v>
      </c>
      <c r="F695">
        <v>2022</v>
      </c>
      <c r="G695">
        <v>2023</v>
      </c>
      <c r="H695" s="1" t="s">
        <v>1604</v>
      </c>
      <c r="I695" s="1" t="s">
        <v>14</v>
      </c>
    </row>
    <row r="696" spans="1:9">
      <c r="A696" s="80">
        <v>45323</v>
      </c>
      <c r="B696">
        <v>4503951</v>
      </c>
      <c r="C696" s="1" t="s">
        <v>1199</v>
      </c>
      <c r="D696" s="1" t="s">
        <v>1198</v>
      </c>
      <c r="E696" s="80">
        <v>45097</v>
      </c>
      <c r="F696">
        <v>2021</v>
      </c>
      <c r="G696">
        <v>2023</v>
      </c>
      <c r="H696" s="1" t="s">
        <v>1600</v>
      </c>
      <c r="I696" s="1" t="s">
        <v>10</v>
      </c>
    </row>
    <row r="697" spans="1:9">
      <c r="A697" s="80">
        <v>45323</v>
      </c>
      <c r="B697">
        <v>4317519</v>
      </c>
      <c r="C697" s="1" t="s">
        <v>1569</v>
      </c>
      <c r="D697" s="1" t="s">
        <v>1568</v>
      </c>
      <c r="E697" s="80">
        <v>44655</v>
      </c>
      <c r="F697">
        <v>2020</v>
      </c>
      <c r="G697">
        <v>2021</v>
      </c>
      <c r="H697" s="1" t="s">
        <v>1600</v>
      </c>
      <c r="I697" s="1" t="s">
        <v>10</v>
      </c>
    </row>
    <row r="698" spans="1:9">
      <c r="A698" s="80">
        <v>45323</v>
      </c>
      <c r="B698">
        <v>4791601</v>
      </c>
      <c r="C698" s="1" t="s">
        <v>1561</v>
      </c>
      <c r="D698" s="1" t="s">
        <v>1560</v>
      </c>
      <c r="E698" s="80">
        <v>45065</v>
      </c>
      <c r="F698">
        <v>2022</v>
      </c>
      <c r="G698">
        <v>2023</v>
      </c>
      <c r="H698" s="1" t="s">
        <v>1609</v>
      </c>
      <c r="I698" s="1" t="s">
        <v>18</v>
      </c>
    </row>
    <row r="699" spans="1:9">
      <c r="A699" s="80">
        <v>45323</v>
      </c>
      <c r="B699">
        <v>4503839</v>
      </c>
      <c r="C699" s="1" t="s">
        <v>1543</v>
      </c>
      <c r="D699" s="1" t="s">
        <v>1542</v>
      </c>
      <c r="E699" s="80">
        <v>44901</v>
      </c>
      <c r="F699">
        <v>2021</v>
      </c>
      <c r="G699">
        <v>2022</v>
      </c>
      <c r="H699" s="1" t="s">
        <v>1607</v>
      </c>
      <c r="I699" s="1" t="s">
        <v>12</v>
      </c>
    </row>
    <row r="700" spans="1:9">
      <c r="A700" s="80">
        <v>45323</v>
      </c>
      <c r="B700">
        <v>4535005</v>
      </c>
      <c r="C700" s="1" t="s">
        <v>1577</v>
      </c>
      <c r="D700" s="1" t="s">
        <v>1576</v>
      </c>
      <c r="E700" s="80">
        <v>44874</v>
      </c>
      <c r="F700">
        <v>2021</v>
      </c>
      <c r="G700">
        <v>2022</v>
      </c>
      <c r="H700" s="1" t="s">
        <v>1600</v>
      </c>
      <c r="I700" s="1" t="s">
        <v>10</v>
      </c>
    </row>
    <row r="701" spans="1:9">
      <c r="A701" s="80">
        <v>45323</v>
      </c>
      <c r="B701">
        <v>4336767</v>
      </c>
      <c r="C701" s="1" t="s">
        <v>1585</v>
      </c>
      <c r="D701" s="1" t="s">
        <v>1584</v>
      </c>
      <c r="E701" s="80">
        <v>44364</v>
      </c>
      <c r="F701">
        <v>2021</v>
      </c>
      <c r="G701">
        <v>2021</v>
      </c>
      <c r="H701" s="1" t="s">
        <v>1600</v>
      </c>
      <c r="I701" s="1" t="s">
        <v>10</v>
      </c>
    </row>
    <row r="702" spans="1:9">
      <c r="A702" s="80">
        <v>45323</v>
      </c>
      <c r="B702">
        <v>4532078</v>
      </c>
      <c r="C702" s="1" t="s">
        <v>1567</v>
      </c>
      <c r="D702" s="1" t="s">
        <v>1566</v>
      </c>
      <c r="E702" s="80">
        <v>44677</v>
      </c>
      <c r="F702">
        <v>2021</v>
      </c>
      <c r="G702">
        <v>2021</v>
      </c>
      <c r="H702" s="1" t="s">
        <v>1604</v>
      </c>
      <c r="I702" s="1" t="s">
        <v>14</v>
      </c>
    </row>
    <row r="703" spans="1:9">
      <c r="A703" s="80">
        <v>45323</v>
      </c>
      <c r="B703">
        <v>4461542</v>
      </c>
      <c r="C703" s="1" t="s">
        <v>1545</v>
      </c>
      <c r="D703" s="1" t="s">
        <v>1544</v>
      </c>
      <c r="E703" s="80">
        <v>44897</v>
      </c>
      <c r="F703">
        <v>2021</v>
      </c>
      <c r="G703">
        <v>2022</v>
      </c>
      <c r="H703" s="1" t="s">
        <v>1600</v>
      </c>
      <c r="I703" s="1" t="s">
        <v>10</v>
      </c>
    </row>
    <row r="704" spans="1:9">
      <c r="A704" s="80">
        <v>45323</v>
      </c>
      <c r="B704">
        <v>4492052</v>
      </c>
      <c r="C704" s="1" t="s">
        <v>1559</v>
      </c>
      <c r="D704" s="1" t="s">
        <v>1558</v>
      </c>
      <c r="E704" s="80">
        <v>45114</v>
      </c>
      <c r="F704">
        <v>2021</v>
      </c>
      <c r="G704">
        <v>2023</v>
      </c>
      <c r="H704" s="1" t="s">
        <v>1600</v>
      </c>
      <c r="I704" s="1" t="s">
        <v>10</v>
      </c>
    </row>
    <row r="705" spans="1:9">
      <c r="A705" s="80">
        <v>45323</v>
      </c>
      <c r="B705">
        <v>4526306</v>
      </c>
      <c r="C705" s="1" t="s">
        <v>1579</v>
      </c>
      <c r="D705" s="1" t="s">
        <v>1578</v>
      </c>
      <c r="E705" s="80">
        <v>45050</v>
      </c>
      <c r="F705">
        <v>2021</v>
      </c>
      <c r="G705">
        <v>2023</v>
      </c>
      <c r="H705" s="1" t="s">
        <v>1601</v>
      </c>
      <c r="I705" s="1" t="s">
        <v>13</v>
      </c>
    </row>
    <row r="706" spans="1:9">
      <c r="A706" s="80">
        <v>45323</v>
      </c>
      <c r="B706">
        <v>4640515</v>
      </c>
      <c r="C706" s="1" t="s">
        <v>1825</v>
      </c>
      <c r="D706" s="1" t="s">
        <v>2132</v>
      </c>
      <c r="E706" s="80">
        <v>45261</v>
      </c>
      <c r="F706">
        <v>2022</v>
      </c>
      <c r="G706">
        <v>2023</v>
      </c>
      <c r="H706" s="1" t="s">
        <v>1600</v>
      </c>
      <c r="I706" s="1" t="s">
        <v>10</v>
      </c>
    </row>
    <row r="707" spans="1:9">
      <c r="A707" s="80">
        <v>45323</v>
      </c>
      <c r="B707">
        <v>4295457</v>
      </c>
      <c r="C707" s="1" t="s">
        <v>1571</v>
      </c>
      <c r="D707" s="1" t="s">
        <v>1570</v>
      </c>
      <c r="E707" s="80">
        <v>44967</v>
      </c>
      <c r="F707">
        <v>2020</v>
      </c>
      <c r="G707">
        <v>2022</v>
      </c>
      <c r="H707" s="1" t="s">
        <v>1602</v>
      </c>
      <c r="I707" s="1" t="s">
        <v>4</v>
      </c>
    </row>
    <row r="708" spans="1:9">
      <c r="A708" s="80">
        <v>45323</v>
      </c>
      <c r="B708">
        <v>4656157</v>
      </c>
      <c r="C708" s="1" t="s">
        <v>1618</v>
      </c>
      <c r="D708" s="1" t="s">
        <v>1619</v>
      </c>
      <c r="E708" s="80">
        <v>45183</v>
      </c>
      <c r="F708">
        <v>2022</v>
      </c>
      <c r="G708">
        <v>2023</v>
      </c>
      <c r="H708" s="1" t="s">
        <v>1603</v>
      </c>
      <c r="I708" s="1" t="s">
        <v>9</v>
      </c>
    </row>
    <row r="709" spans="1:9">
      <c r="A709" s="80">
        <v>45323</v>
      </c>
      <c r="B709">
        <v>4215166</v>
      </c>
      <c r="C709" s="1" t="s">
        <v>1547</v>
      </c>
      <c r="D709" s="1" t="s">
        <v>1546</v>
      </c>
      <c r="E709" s="80">
        <v>44403</v>
      </c>
      <c r="F709">
        <v>2020</v>
      </c>
      <c r="G709">
        <v>2021</v>
      </c>
      <c r="H709" s="1" t="s">
        <v>1603</v>
      </c>
      <c r="I709" s="1" t="s">
        <v>9</v>
      </c>
    </row>
    <row r="710" spans="1:9">
      <c r="A710" s="80">
        <v>45323</v>
      </c>
      <c r="B710">
        <v>4673645</v>
      </c>
      <c r="C710" s="1" t="s">
        <v>1575</v>
      </c>
      <c r="D710" s="1" t="s">
        <v>1574</v>
      </c>
      <c r="E710" s="80">
        <v>45119</v>
      </c>
      <c r="F710">
        <v>2022</v>
      </c>
      <c r="G710">
        <v>2023</v>
      </c>
      <c r="H710" s="1" t="s">
        <v>1600</v>
      </c>
      <c r="I710" s="1" t="s">
        <v>10</v>
      </c>
    </row>
    <row r="711" spans="1:9">
      <c r="A711" s="80">
        <v>45323</v>
      </c>
      <c r="B711">
        <v>4415261</v>
      </c>
      <c r="C711" s="1" t="s">
        <v>1581</v>
      </c>
      <c r="D711" s="1" t="s">
        <v>1580</v>
      </c>
      <c r="E711" s="80">
        <v>44679</v>
      </c>
      <c r="F711">
        <v>2021</v>
      </c>
      <c r="G711">
        <v>2021</v>
      </c>
      <c r="H711" s="1" t="s">
        <v>1603</v>
      </c>
      <c r="I711" s="1" t="s">
        <v>9</v>
      </c>
    </row>
    <row r="712" spans="1:9">
      <c r="A712" s="80">
        <v>45323</v>
      </c>
      <c r="B712">
        <v>4535790</v>
      </c>
      <c r="C712" s="1" t="s">
        <v>1590</v>
      </c>
      <c r="D712" s="1" t="s">
        <v>1589</v>
      </c>
      <c r="E712" s="80">
        <v>45160</v>
      </c>
      <c r="F712">
        <v>2021</v>
      </c>
      <c r="G712">
        <v>2023</v>
      </c>
      <c r="H712" s="1" t="s">
        <v>1600</v>
      </c>
      <c r="I712" s="1" t="s">
        <v>10</v>
      </c>
    </row>
    <row r="713" spans="1:9">
      <c r="A713" s="80">
        <v>45323</v>
      </c>
      <c r="B713">
        <v>5028490</v>
      </c>
      <c r="C713" s="1" t="s">
        <v>2133</v>
      </c>
      <c r="D713" s="1" t="s">
        <v>2134</v>
      </c>
      <c r="E713" s="80">
        <v>45321</v>
      </c>
      <c r="F713">
        <v>2023</v>
      </c>
      <c r="G713">
        <v>2023</v>
      </c>
      <c r="H713" s="1" t="s">
        <v>1600</v>
      </c>
      <c r="I713" s="1" t="s">
        <v>10</v>
      </c>
    </row>
    <row r="714" spans="1:9">
      <c r="A714" s="80">
        <v>45323</v>
      </c>
      <c r="B714">
        <v>4193982</v>
      </c>
      <c r="C714" s="1" t="s">
        <v>1551</v>
      </c>
      <c r="D714" s="1" t="s">
        <v>1550</v>
      </c>
      <c r="E714" s="80">
        <v>44629</v>
      </c>
      <c r="F714">
        <v>2020</v>
      </c>
      <c r="G714">
        <v>2021</v>
      </c>
      <c r="H714" s="1" t="s">
        <v>1600</v>
      </c>
      <c r="I714" s="1" t="s">
        <v>10</v>
      </c>
    </row>
    <row r="715" spans="1:9">
      <c r="A715" s="80">
        <v>45323</v>
      </c>
      <c r="B715">
        <v>4737676</v>
      </c>
      <c r="C715" s="1" t="s">
        <v>1573</v>
      </c>
      <c r="D715" s="1" t="s">
        <v>1572</v>
      </c>
      <c r="E715" s="80">
        <v>45149</v>
      </c>
      <c r="F715">
        <v>2022</v>
      </c>
      <c r="G715">
        <v>2023</v>
      </c>
      <c r="H715" s="1" t="s">
        <v>1613</v>
      </c>
      <c r="I715" s="1" t="s">
        <v>16</v>
      </c>
    </row>
    <row r="716" spans="1:9">
      <c r="A716" s="80">
        <v>45323</v>
      </c>
      <c r="B716">
        <v>4853799</v>
      </c>
      <c r="C716" s="1" t="s">
        <v>1774</v>
      </c>
      <c r="D716" s="1" t="s">
        <v>2135</v>
      </c>
      <c r="E716" s="80">
        <v>45215</v>
      </c>
      <c r="F716">
        <v>2022</v>
      </c>
      <c r="G716">
        <v>2023</v>
      </c>
      <c r="H716" s="1" t="s">
        <v>1600</v>
      </c>
      <c r="I716" s="1" t="s">
        <v>10</v>
      </c>
    </row>
    <row r="717" spans="1:9">
      <c r="A717" s="80">
        <v>45323</v>
      </c>
      <c r="B717">
        <v>4601360</v>
      </c>
      <c r="C717" s="1" t="s">
        <v>1541</v>
      </c>
      <c r="D717" s="1" t="s">
        <v>1540</v>
      </c>
      <c r="E717" s="80">
        <v>44951</v>
      </c>
      <c r="F717">
        <v>2022</v>
      </c>
      <c r="G717">
        <v>2022</v>
      </c>
      <c r="H717" s="1" t="s">
        <v>1603</v>
      </c>
      <c r="I717" s="1" t="s">
        <v>9</v>
      </c>
    </row>
    <row r="718" spans="1:9">
      <c r="A718" s="80">
        <v>45323</v>
      </c>
      <c r="B718">
        <v>4349538</v>
      </c>
      <c r="C718" s="1" t="s">
        <v>1596</v>
      </c>
      <c r="D718" s="1" t="s">
        <v>1595</v>
      </c>
      <c r="E718" s="80">
        <v>44974</v>
      </c>
      <c r="F718">
        <v>2021</v>
      </c>
      <c r="G718">
        <v>2022</v>
      </c>
      <c r="H718" s="1" t="s">
        <v>1603</v>
      </c>
      <c r="I718" s="1" t="s">
        <v>9</v>
      </c>
    </row>
    <row r="719" spans="1:9">
      <c r="A719" s="80">
        <v>45323</v>
      </c>
      <c r="B719">
        <v>4113861</v>
      </c>
      <c r="C719" s="1" t="s">
        <v>1587</v>
      </c>
      <c r="D719" s="1" t="s">
        <v>1586</v>
      </c>
      <c r="E719" s="80">
        <v>44427</v>
      </c>
      <c r="F719">
        <v>2021</v>
      </c>
      <c r="G719">
        <v>2021</v>
      </c>
      <c r="H719" s="1" t="s">
        <v>1600</v>
      </c>
      <c r="I719" s="1" t="s">
        <v>10</v>
      </c>
    </row>
    <row r="720" spans="1:9">
      <c r="A720" s="80">
        <v>45323</v>
      </c>
      <c r="B720">
        <v>4606060</v>
      </c>
      <c r="C720" s="1" t="s">
        <v>1588</v>
      </c>
      <c r="D720" s="1" t="s">
        <v>1506</v>
      </c>
      <c r="E720" s="80">
        <v>44711</v>
      </c>
      <c r="F720">
        <v>2022</v>
      </c>
      <c r="G720">
        <v>2022</v>
      </c>
      <c r="H720" s="1" t="s">
        <v>1602</v>
      </c>
      <c r="I720" s="1" t="s">
        <v>4</v>
      </c>
    </row>
    <row r="721" spans="1:9">
      <c r="A721" s="80">
        <v>45323</v>
      </c>
      <c r="B721">
        <v>4577738</v>
      </c>
      <c r="C721" s="1" t="s">
        <v>1565</v>
      </c>
      <c r="D721" s="1" t="s">
        <v>1564</v>
      </c>
      <c r="E721" s="80">
        <v>45036</v>
      </c>
      <c r="F721">
        <v>2021</v>
      </c>
      <c r="G721">
        <v>2022</v>
      </c>
      <c r="H721" s="1" t="s">
        <v>1600</v>
      </c>
      <c r="I721" s="1" t="s">
        <v>10</v>
      </c>
    </row>
    <row r="722" spans="1:9">
      <c r="A722" s="80">
        <v>45323</v>
      </c>
      <c r="B722">
        <v>4653082</v>
      </c>
      <c r="C722" s="1" t="s">
        <v>1868</v>
      </c>
      <c r="D722" s="1" t="s">
        <v>2136</v>
      </c>
      <c r="E722" s="80">
        <v>45294</v>
      </c>
      <c r="F722">
        <v>2022</v>
      </c>
      <c r="G722">
        <v>2023</v>
      </c>
      <c r="H722" s="1" t="s">
        <v>1600</v>
      </c>
      <c r="I722" s="1" t="s">
        <v>10</v>
      </c>
    </row>
    <row r="723" spans="1:9">
      <c r="A723" s="80">
        <v>45323</v>
      </c>
      <c r="B723">
        <v>4370714</v>
      </c>
      <c r="C723" s="1" t="s">
        <v>1583</v>
      </c>
      <c r="D723" s="1" t="s">
        <v>1582</v>
      </c>
      <c r="E723" s="80">
        <v>45002</v>
      </c>
      <c r="F723">
        <v>2021</v>
      </c>
      <c r="G723">
        <v>2022</v>
      </c>
      <c r="H723" s="1" t="s">
        <v>1603</v>
      </c>
      <c r="I723" s="1" t="s">
        <v>9</v>
      </c>
    </row>
    <row r="724" spans="1:9">
      <c r="A724" s="80">
        <v>45323</v>
      </c>
      <c r="B724">
        <v>4529530</v>
      </c>
      <c r="C724" s="1" t="s">
        <v>1553</v>
      </c>
      <c r="D724" s="1" t="s">
        <v>1552</v>
      </c>
      <c r="E724" s="80">
        <v>44910</v>
      </c>
      <c r="F724">
        <v>2021</v>
      </c>
      <c r="G724">
        <v>2022</v>
      </c>
      <c r="H724" s="1" t="s">
        <v>1607</v>
      </c>
      <c r="I724" s="1" t="s">
        <v>12</v>
      </c>
    </row>
    <row r="725" spans="1:9">
      <c r="A725" s="80">
        <v>45323</v>
      </c>
      <c r="B725">
        <v>4625033</v>
      </c>
      <c r="C725" s="1" t="s">
        <v>2137</v>
      </c>
      <c r="D725" s="1" t="s">
        <v>2138</v>
      </c>
      <c r="E725" s="80">
        <v>45300</v>
      </c>
      <c r="F725">
        <v>2022</v>
      </c>
      <c r="G725">
        <v>2023</v>
      </c>
      <c r="H725" s="1" t="s">
        <v>1603</v>
      </c>
      <c r="I725" s="1" t="s">
        <v>9</v>
      </c>
    </row>
    <row r="726" spans="1:9">
      <c r="A726" s="80">
        <v>45323</v>
      </c>
      <c r="B726">
        <v>4205372</v>
      </c>
      <c r="C726" s="1" t="s">
        <v>1555</v>
      </c>
      <c r="D726" s="1" t="s">
        <v>1554</v>
      </c>
      <c r="E726" s="80">
        <v>44658</v>
      </c>
      <c r="F726">
        <v>2020</v>
      </c>
      <c r="G726">
        <v>2021</v>
      </c>
      <c r="H726" s="1" t="s">
        <v>1600</v>
      </c>
      <c r="I726" s="1" t="s">
        <v>10</v>
      </c>
    </row>
    <row r="727" spans="1:9">
      <c r="A727" s="80">
        <v>45323</v>
      </c>
      <c r="B727">
        <v>4711302</v>
      </c>
      <c r="C727" s="1" t="s">
        <v>1557</v>
      </c>
      <c r="D727" s="1" t="s">
        <v>1556</v>
      </c>
      <c r="E727" s="80">
        <v>45048</v>
      </c>
      <c r="F727">
        <v>2022</v>
      </c>
      <c r="G727">
        <v>2023</v>
      </c>
      <c r="H727" s="1" t="s">
        <v>1603</v>
      </c>
      <c r="I727" s="1" t="s">
        <v>9</v>
      </c>
    </row>
    <row r="728" spans="1:9">
      <c r="A728" s="80">
        <v>45323</v>
      </c>
      <c r="B728">
        <v>4587777</v>
      </c>
      <c r="C728" s="1" t="s">
        <v>1563</v>
      </c>
      <c r="D728" s="1" t="s">
        <v>1562</v>
      </c>
      <c r="E728" s="80">
        <v>44854</v>
      </c>
      <c r="F728">
        <v>2021</v>
      </c>
      <c r="G728">
        <v>2022</v>
      </c>
      <c r="H728" s="1" t="s">
        <v>1600</v>
      </c>
      <c r="I728" s="1" t="s">
        <v>10</v>
      </c>
    </row>
    <row r="729" spans="1:9">
      <c r="A729" s="80">
        <v>45323</v>
      </c>
      <c r="B729">
        <v>4812104</v>
      </c>
      <c r="C729" s="1" t="s">
        <v>1775</v>
      </c>
      <c r="D729" s="1" t="s">
        <v>2139</v>
      </c>
      <c r="E729" s="80">
        <v>45239</v>
      </c>
      <c r="F729">
        <v>2022</v>
      </c>
      <c r="G729">
        <v>2023</v>
      </c>
      <c r="H729" s="1" t="s">
        <v>1601</v>
      </c>
      <c r="I729" s="1" t="s">
        <v>13</v>
      </c>
    </row>
    <row r="730" spans="1:9">
      <c r="A730" s="80">
        <v>45323</v>
      </c>
      <c r="B730">
        <v>4699080</v>
      </c>
      <c r="C730" s="1" t="s">
        <v>608</v>
      </c>
      <c r="D730" s="1" t="s">
        <v>542</v>
      </c>
      <c r="E730" s="80">
        <v>45078</v>
      </c>
      <c r="F730">
        <v>2022</v>
      </c>
      <c r="G730">
        <v>2023</v>
      </c>
      <c r="H730" s="1" t="s">
        <v>1601</v>
      </c>
      <c r="I730" s="1" t="s">
        <v>13</v>
      </c>
    </row>
    <row r="731" spans="1:9">
      <c r="A731" s="80">
        <v>45323</v>
      </c>
      <c r="B731">
        <v>4245625</v>
      </c>
      <c r="C731" s="1" t="s">
        <v>605</v>
      </c>
      <c r="D731" s="1" t="s">
        <v>604</v>
      </c>
      <c r="E731" s="80">
        <v>44524</v>
      </c>
      <c r="F731">
        <v>2020</v>
      </c>
      <c r="G731">
        <v>2021</v>
      </c>
      <c r="H731" s="1" t="s">
        <v>1600</v>
      </c>
      <c r="I731" s="1" t="s">
        <v>10</v>
      </c>
    </row>
    <row r="732" spans="1:9">
      <c r="A732" s="80">
        <v>45323</v>
      </c>
      <c r="B732">
        <v>4615282</v>
      </c>
      <c r="C732" s="1" t="s">
        <v>603</v>
      </c>
      <c r="D732" s="1" t="s">
        <v>602</v>
      </c>
      <c r="E732" s="80">
        <v>45135</v>
      </c>
      <c r="F732">
        <v>2022</v>
      </c>
      <c r="G732">
        <v>2023</v>
      </c>
      <c r="H732" s="1" t="s">
        <v>1603</v>
      </c>
      <c r="I732" s="1" t="s">
        <v>9</v>
      </c>
    </row>
    <row r="733" spans="1:9">
      <c r="A733" s="80">
        <v>45323</v>
      </c>
      <c r="B733">
        <v>4632857</v>
      </c>
      <c r="C733" s="1" t="s">
        <v>610</v>
      </c>
      <c r="D733" s="1" t="s">
        <v>609</v>
      </c>
      <c r="E733" s="80">
        <v>45135</v>
      </c>
      <c r="F733">
        <v>2022</v>
      </c>
      <c r="G733">
        <v>2023</v>
      </c>
      <c r="H733" s="1" t="s">
        <v>1603</v>
      </c>
      <c r="I733" s="1" t="s">
        <v>9</v>
      </c>
    </row>
    <row r="734" spans="1:9">
      <c r="A734" s="80">
        <v>45323</v>
      </c>
      <c r="B734">
        <v>4690389</v>
      </c>
      <c r="C734" s="1" t="s">
        <v>601</v>
      </c>
      <c r="D734" s="1" t="s">
        <v>600</v>
      </c>
      <c r="E734" s="80">
        <v>45177</v>
      </c>
      <c r="F734">
        <v>2022</v>
      </c>
      <c r="G734">
        <v>2023</v>
      </c>
      <c r="H734" s="1" t="s">
        <v>1600</v>
      </c>
      <c r="I734" s="1" t="s">
        <v>10</v>
      </c>
    </row>
    <row r="735" spans="1:9">
      <c r="A735" s="80">
        <v>45323</v>
      </c>
      <c r="B735">
        <v>4442314</v>
      </c>
      <c r="C735" s="1" t="s">
        <v>612</v>
      </c>
      <c r="D735" s="1" t="s">
        <v>611</v>
      </c>
      <c r="E735" s="80">
        <v>44508</v>
      </c>
      <c r="F735">
        <v>2021</v>
      </c>
      <c r="G735">
        <v>2021</v>
      </c>
      <c r="H735" s="1" t="s">
        <v>1600</v>
      </c>
      <c r="I735" s="1" t="s">
        <v>10</v>
      </c>
    </row>
    <row r="736" spans="1:9">
      <c r="A736" s="80">
        <v>45323</v>
      </c>
      <c r="B736">
        <v>4704750</v>
      </c>
      <c r="C736" s="1" t="s">
        <v>624</v>
      </c>
      <c r="D736" s="1" t="s">
        <v>623</v>
      </c>
      <c r="E736" s="80">
        <v>44883</v>
      </c>
      <c r="F736">
        <v>2022</v>
      </c>
      <c r="G736">
        <v>2022</v>
      </c>
      <c r="H736" s="1" t="s">
        <v>1600</v>
      </c>
      <c r="I736" s="1" t="s">
        <v>10</v>
      </c>
    </row>
    <row r="737" spans="1:9">
      <c r="A737" s="80">
        <v>45323</v>
      </c>
      <c r="B737">
        <v>4360557</v>
      </c>
      <c r="C737" s="1" t="s">
        <v>616</v>
      </c>
      <c r="D737" s="1" t="s">
        <v>615</v>
      </c>
      <c r="E737" s="80">
        <v>45076</v>
      </c>
      <c r="F737">
        <v>2021</v>
      </c>
      <c r="G737">
        <v>2023</v>
      </c>
      <c r="H737" s="1" t="s">
        <v>1602</v>
      </c>
      <c r="I737" s="1" t="s">
        <v>4</v>
      </c>
    </row>
    <row r="738" spans="1:9">
      <c r="A738" s="80">
        <v>45323</v>
      </c>
      <c r="B738">
        <v>4702592</v>
      </c>
      <c r="C738" s="1" t="s">
        <v>626</v>
      </c>
      <c r="D738" s="1" t="s">
        <v>625</v>
      </c>
      <c r="E738" s="80">
        <v>45142</v>
      </c>
      <c r="F738">
        <v>2022</v>
      </c>
      <c r="G738">
        <v>2023</v>
      </c>
      <c r="H738" s="1" t="s">
        <v>1606</v>
      </c>
      <c r="I738" s="1" t="s">
        <v>15</v>
      </c>
    </row>
    <row r="739" spans="1:9">
      <c r="A739" s="80">
        <v>45323</v>
      </c>
      <c r="B739">
        <v>4145306</v>
      </c>
      <c r="C739" s="1" t="s">
        <v>628</v>
      </c>
      <c r="D739" s="1" t="s">
        <v>627</v>
      </c>
      <c r="E739" s="80">
        <v>44309</v>
      </c>
      <c r="F739">
        <v>2020</v>
      </c>
      <c r="G739">
        <v>2020</v>
      </c>
      <c r="H739" s="1" t="s">
        <v>1606</v>
      </c>
      <c r="I739" s="1" t="s">
        <v>15</v>
      </c>
    </row>
    <row r="740" spans="1:9">
      <c r="A740" s="80">
        <v>45323</v>
      </c>
      <c r="B740">
        <v>4522177</v>
      </c>
      <c r="C740" s="1" t="s">
        <v>620</v>
      </c>
      <c r="D740" s="1" t="s">
        <v>619</v>
      </c>
      <c r="E740" s="80">
        <v>45175</v>
      </c>
      <c r="F740">
        <v>2021</v>
      </c>
      <c r="G740">
        <v>2023</v>
      </c>
      <c r="H740" s="1" t="s">
        <v>1604</v>
      </c>
      <c r="I740" s="1" t="s">
        <v>14</v>
      </c>
    </row>
    <row r="741" spans="1:9">
      <c r="A741" s="80">
        <v>45323</v>
      </c>
      <c r="B741">
        <v>4804271</v>
      </c>
      <c r="C741" s="1" t="s">
        <v>1732</v>
      </c>
      <c r="D741" s="1" t="s">
        <v>1733</v>
      </c>
      <c r="E741" s="80">
        <v>45181</v>
      </c>
      <c r="F741">
        <v>2022</v>
      </c>
      <c r="G741">
        <v>2023</v>
      </c>
      <c r="H741" s="1" t="s">
        <v>1600</v>
      </c>
      <c r="I741" s="1" t="s">
        <v>10</v>
      </c>
    </row>
    <row r="742" spans="1:9">
      <c r="A742" s="80">
        <v>45323</v>
      </c>
      <c r="B742">
        <v>4471997</v>
      </c>
      <c r="C742" s="1" t="s">
        <v>304</v>
      </c>
      <c r="D742" s="1" t="s">
        <v>303</v>
      </c>
      <c r="E742" s="80">
        <v>44715</v>
      </c>
      <c r="F742">
        <v>2021</v>
      </c>
      <c r="G742">
        <v>2022</v>
      </c>
      <c r="H742" s="1" t="s">
        <v>1600</v>
      </c>
      <c r="I742" s="1" t="s">
        <v>10</v>
      </c>
    </row>
    <row r="743" spans="1:9">
      <c r="A743" s="80">
        <v>45323</v>
      </c>
      <c r="B743">
        <v>4921196</v>
      </c>
      <c r="C743" s="1" t="s">
        <v>2140</v>
      </c>
      <c r="D743" s="1" t="s">
        <v>2141</v>
      </c>
      <c r="E743" s="80">
        <v>45329</v>
      </c>
      <c r="F743">
        <v>2023</v>
      </c>
      <c r="G743">
        <v>2023</v>
      </c>
      <c r="H743" s="1" t="s">
        <v>1603</v>
      </c>
      <c r="I743" s="1" t="s">
        <v>9</v>
      </c>
    </row>
    <row r="744" spans="1:9">
      <c r="A744" s="80">
        <v>45323</v>
      </c>
      <c r="B744">
        <v>4784464</v>
      </c>
      <c r="C744" s="1" t="s">
        <v>614</v>
      </c>
      <c r="D744" s="1" t="s">
        <v>613</v>
      </c>
      <c r="E744" s="80">
        <v>45070</v>
      </c>
      <c r="F744">
        <v>2022</v>
      </c>
      <c r="G744">
        <v>2023</v>
      </c>
      <c r="H744" s="1" t="s">
        <v>1600</v>
      </c>
      <c r="I744" s="1" t="s">
        <v>10</v>
      </c>
    </row>
    <row r="745" spans="1:9">
      <c r="A745" s="80">
        <v>45323</v>
      </c>
      <c r="B745">
        <v>4580194</v>
      </c>
      <c r="C745" s="1" t="s">
        <v>1730</v>
      </c>
      <c r="D745" s="1" t="s">
        <v>1731</v>
      </c>
      <c r="E745" s="80">
        <v>44944</v>
      </c>
      <c r="F745">
        <v>2021</v>
      </c>
      <c r="G745">
        <v>2022</v>
      </c>
      <c r="H745" s="1" t="s">
        <v>1600</v>
      </c>
      <c r="I745" s="1" t="s">
        <v>10</v>
      </c>
    </row>
    <row r="746" spans="1:9">
      <c r="A746" s="80">
        <v>45323</v>
      </c>
      <c r="B746">
        <v>4420907</v>
      </c>
      <c r="C746" s="1" t="s">
        <v>2142</v>
      </c>
      <c r="D746" s="1" t="s">
        <v>2143</v>
      </c>
      <c r="E746" s="80">
        <v>45223</v>
      </c>
      <c r="F746">
        <v>2022</v>
      </c>
      <c r="G746">
        <v>2023</v>
      </c>
      <c r="H746" s="1" t="s">
        <v>1600</v>
      </c>
      <c r="I746" s="1" t="s">
        <v>10</v>
      </c>
    </row>
    <row r="747" spans="1:9">
      <c r="A747" s="80">
        <v>45323</v>
      </c>
      <c r="B747">
        <v>4470091</v>
      </c>
      <c r="C747" s="1" t="s">
        <v>261</v>
      </c>
      <c r="D747" s="1" t="s">
        <v>260</v>
      </c>
      <c r="E747" s="80">
        <v>44816</v>
      </c>
      <c r="F747">
        <v>2021</v>
      </c>
      <c r="G747">
        <v>2022</v>
      </c>
      <c r="H747" s="1" t="s">
        <v>1600</v>
      </c>
      <c r="I747" s="1" t="s">
        <v>10</v>
      </c>
    </row>
    <row r="748" spans="1:9">
      <c r="A748" s="80">
        <v>45323</v>
      </c>
      <c r="B748">
        <v>4488570</v>
      </c>
      <c r="C748" s="1" t="s">
        <v>282</v>
      </c>
      <c r="D748" s="1" t="s">
        <v>281</v>
      </c>
      <c r="E748" s="80">
        <v>44903</v>
      </c>
      <c r="F748">
        <v>2021</v>
      </c>
      <c r="G748">
        <v>2022</v>
      </c>
      <c r="H748" s="1" t="s">
        <v>1600</v>
      </c>
      <c r="I748" s="1" t="s">
        <v>10</v>
      </c>
    </row>
    <row r="749" spans="1:9">
      <c r="A749" s="80">
        <v>45323</v>
      </c>
      <c r="B749">
        <v>4371607</v>
      </c>
      <c r="C749" s="1" t="s">
        <v>263</v>
      </c>
      <c r="D749" s="1" t="s">
        <v>262</v>
      </c>
      <c r="E749" s="80">
        <v>44691</v>
      </c>
      <c r="F749">
        <v>2021</v>
      </c>
      <c r="G749">
        <v>2022</v>
      </c>
      <c r="H749" s="1" t="s">
        <v>1600</v>
      </c>
      <c r="I749" s="1" t="s">
        <v>10</v>
      </c>
    </row>
    <row r="750" spans="1:9">
      <c r="A750" s="80">
        <v>45323</v>
      </c>
      <c r="B750">
        <v>4610291</v>
      </c>
      <c r="C750" s="1" t="s">
        <v>298</v>
      </c>
      <c r="D750" s="1" t="s">
        <v>297</v>
      </c>
      <c r="E750" s="80">
        <v>44886</v>
      </c>
      <c r="F750">
        <v>2022</v>
      </c>
      <c r="G750">
        <v>2022</v>
      </c>
      <c r="H750" s="1" t="s">
        <v>1601</v>
      </c>
      <c r="I750" s="1" t="s">
        <v>13</v>
      </c>
    </row>
    <row r="751" spans="1:9">
      <c r="A751" s="80">
        <v>45323</v>
      </c>
      <c r="B751">
        <v>4221676</v>
      </c>
      <c r="C751" s="1" t="s">
        <v>275</v>
      </c>
      <c r="D751" s="1" t="s">
        <v>274</v>
      </c>
      <c r="E751" s="80">
        <v>44712</v>
      </c>
      <c r="F751">
        <v>2020</v>
      </c>
      <c r="G751">
        <v>2022</v>
      </c>
      <c r="H751" s="1" t="s">
        <v>1607</v>
      </c>
      <c r="I751" s="1" t="s">
        <v>12</v>
      </c>
    </row>
    <row r="752" spans="1:9">
      <c r="A752" s="80">
        <v>45323</v>
      </c>
      <c r="B752">
        <v>4351574</v>
      </c>
      <c r="C752" s="1" t="s">
        <v>284</v>
      </c>
      <c r="D752" s="1" t="s">
        <v>283</v>
      </c>
      <c r="E752" s="80">
        <v>44462</v>
      </c>
      <c r="F752">
        <v>2021</v>
      </c>
      <c r="G752">
        <v>2021</v>
      </c>
      <c r="H752" s="1" t="s">
        <v>1600</v>
      </c>
      <c r="I752" s="1" t="s">
        <v>10</v>
      </c>
    </row>
    <row r="753" spans="1:9">
      <c r="A753" s="80">
        <v>45323</v>
      </c>
      <c r="B753">
        <v>4563786</v>
      </c>
      <c r="C753" s="1" t="s">
        <v>2144</v>
      </c>
      <c r="D753" s="1" t="s">
        <v>2145</v>
      </c>
      <c r="E753" s="80">
        <v>45322</v>
      </c>
      <c r="F753">
        <v>2022</v>
      </c>
      <c r="G753">
        <v>2023</v>
      </c>
      <c r="H753" s="1" t="s">
        <v>1600</v>
      </c>
      <c r="I753" s="1" t="s">
        <v>10</v>
      </c>
    </row>
    <row r="754" spans="1:9">
      <c r="A754" s="80">
        <v>45323</v>
      </c>
      <c r="B754">
        <v>4936163</v>
      </c>
      <c r="C754" s="1" t="s">
        <v>1734</v>
      </c>
      <c r="D754" s="1" t="s">
        <v>1735</v>
      </c>
      <c r="E754" s="80">
        <v>45191</v>
      </c>
      <c r="F754">
        <v>2023</v>
      </c>
      <c r="G754">
        <v>2023</v>
      </c>
      <c r="H754" s="1" t="s">
        <v>1601</v>
      </c>
      <c r="I754" s="1" t="s">
        <v>13</v>
      </c>
    </row>
    <row r="755" spans="1:9">
      <c r="A755" s="80">
        <v>45323</v>
      </c>
      <c r="B755">
        <v>4330634</v>
      </c>
      <c r="C755" s="1" t="s">
        <v>307</v>
      </c>
      <c r="D755" s="1" t="s">
        <v>185</v>
      </c>
      <c r="E755" s="80">
        <v>44734</v>
      </c>
      <c r="F755">
        <v>2021</v>
      </c>
      <c r="G755">
        <v>2022</v>
      </c>
      <c r="H755" s="1" t="s">
        <v>1600</v>
      </c>
      <c r="I755" s="1" t="s">
        <v>10</v>
      </c>
    </row>
    <row r="756" spans="1:9">
      <c r="A756" s="80">
        <v>45323</v>
      </c>
      <c r="B756">
        <v>4951066</v>
      </c>
      <c r="C756" s="1" t="s">
        <v>1736</v>
      </c>
      <c r="D756" s="1" t="s">
        <v>1737</v>
      </c>
      <c r="E756" s="80">
        <v>45212</v>
      </c>
      <c r="F756">
        <v>2023</v>
      </c>
      <c r="G756">
        <v>2023</v>
      </c>
      <c r="H756" s="1" t="s">
        <v>1603</v>
      </c>
      <c r="I756" s="1" t="s">
        <v>9</v>
      </c>
    </row>
    <row r="757" spans="1:9">
      <c r="A757" s="80">
        <v>45323</v>
      </c>
      <c r="B757">
        <v>4343793</v>
      </c>
      <c r="C757" s="1" t="s">
        <v>267</v>
      </c>
      <c r="D757" s="1" t="s">
        <v>266</v>
      </c>
      <c r="E757" s="80">
        <v>44599</v>
      </c>
      <c r="F757">
        <v>2021</v>
      </c>
      <c r="G757">
        <v>2021</v>
      </c>
      <c r="H757" s="1" t="s">
        <v>1600</v>
      </c>
      <c r="I757" s="1" t="s">
        <v>10</v>
      </c>
    </row>
    <row r="758" spans="1:9">
      <c r="A758" s="80">
        <v>45323</v>
      </c>
      <c r="B758">
        <v>4622409</v>
      </c>
      <c r="C758" s="1" t="s">
        <v>265</v>
      </c>
      <c r="D758" s="1" t="s">
        <v>264</v>
      </c>
      <c r="E758" s="80">
        <v>45097</v>
      </c>
      <c r="F758">
        <v>2022</v>
      </c>
      <c r="G758">
        <v>2023</v>
      </c>
      <c r="H758" s="1" t="s">
        <v>1604</v>
      </c>
      <c r="I758" s="1" t="s">
        <v>14</v>
      </c>
    </row>
    <row r="759" spans="1:9">
      <c r="A759" s="80">
        <v>45323</v>
      </c>
      <c r="B759">
        <v>4295322</v>
      </c>
      <c r="C759" s="1" t="s">
        <v>292</v>
      </c>
      <c r="D759" s="1" t="s">
        <v>291</v>
      </c>
      <c r="E759" s="80">
        <v>44867</v>
      </c>
      <c r="F759">
        <v>2020</v>
      </c>
      <c r="G759">
        <v>2022</v>
      </c>
      <c r="H759" s="1" t="s">
        <v>1600</v>
      </c>
      <c r="I759" s="1" t="s">
        <v>10</v>
      </c>
    </row>
    <row r="760" spans="1:9">
      <c r="A760" s="80">
        <v>45323</v>
      </c>
      <c r="B760">
        <v>4325445</v>
      </c>
      <c r="C760" s="1" t="s">
        <v>271</v>
      </c>
      <c r="D760" s="1" t="s">
        <v>270</v>
      </c>
      <c r="E760" s="80">
        <v>44806</v>
      </c>
      <c r="F760">
        <v>2021</v>
      </c>
      <c r="G760">
        <v>2022</v>
      </c>
      <c r="H760" s="1" t="s">
        <v>1600</v>
      </c>
      <c r="I760" s="1" t="s">
        <v>10</v>
      </c>
    </row>
    <row r="761" spans="1:9">
      <c r="A761" s="80">
        <v>45323</v>
      </c>
      <c r="B761">
        <v>4454728</v>
      </c>
      <c r="C761" s="1" t="s">
        <v>306</v>
      </c>
      <c r="D761" s="1" t="s">
        <v>305</v>
      </c>
      <c r="E761" s="80">
        <v>45042</v>
      </c>
      <c r="F761">
        <v>2021</v>
      </c>
      <c r="G761">
        <v>2022</v>
      </c>
      <c r="H761" s="1" t="s">
        <v>1600</v>
      </c>
      <c r="I761" s="1" t="s">
        <v>10</v>
      </c>
    </row>
    <row r="762" spans="1:9">
      <c r="A762" s="80">
        <v>45323</v>
      </c>
      <c r="B762">
        <v>4085270</v>
      </c>
      <c r="C762" s="1" t="s">
        <v>277</v>
      </c>
      <c r="D762" s="1" t="s">
        <v>276</v>
      </c>
      <c r="E762" s="80">
        <v>44938</v>
      </c>
      <c r="F762">
        <v>2020</v>
      </c>
      <c r="G762">
        <v>2022</v>
      </c>
      <c r="H762" s="1" t="s">
        <v>1606</v>
      </c>
      <c r="I762" s="1" t="s">
        <v>15</v>
      </c>
    </row>
    <row r="763" spans="1:9">
      <c r="A763" s="80">
        <v>45323</v>
      </c>
      <c r="B763">
        <v>4782076</v>
      </c>
      <c r="C763" s="1" t="s">
        <v>1738</v>
      </c>
      <c r="D763" s="1" t="s">
        <v>1739</v>
      </c>
      <c r="E763" s="80">
        <v>45209</v>
      </c>
      <c r="F763">
        <v>2022</v>
      </c>
      <c r="G763">
        <v>2023</v>
      </c>
      <c r="H763" s="1" t="s">
        <v>1600</v>
      </c>
      <c r="I763" s="1" t="s">
        <v>10</v>
      </c>
    </row>
    <row r="764" spans="1:9">
      <c r="A764" s="80">
        <v>45323</v>
      </c>
      <c r="B764">
        <v>4420900</v>
      </c>
      <c r="C764" s="1" t="s">
        <v>300</v>
      </c>
      <c r="D764" s="1" t="s">
        <v>299</v>
      </c>
      <c r="E764" s="80">
        <v>44657</v>
      </c>
      <c r="F764">
        <v>2021</v>
      </c>
      <c r="G764">
        <v>2021</v>
      </c>
      <c r="H764" s="1" t="s">
        <v>1603</v>
      </c>
      <c r="I764" s="1" t="s">
        <v>9</v>
      </c>
    </row>
    <row r="765" spans="1:9">
      <c r="A765" s="80">
        <v>45323</v>
      </c>
      <c r="B765">
        <v>4992440</v>
      </c>
      <c r="C765" s="1" t="s">
        <v>2146</v>
      </c>
      <c r="D765" s="1" t="s">
        <v>2147</v>
      </c>
      <c r="E765" s="80">
        <v>45307</v>
      </c>
      <c r="F765">
        <v>2023</v>
      </c>
      <c r="G765">
        <v>2023</v>
      </c>
      <c r="H765" s="1" t="s">
        <v>1600</v>
      </c>
      <c r="I765" s="1" t="s">
        <v>10</v>
      </c>
    </row>
    <row r="766" spans="1:9">
      <c r="A766" s="80">
        <v>45323</v>
      </c>
      <c r="B766">
        <v>4821621</v>
      </c>
      <c r="C766" s="1" t="s">
        <v>1819</v>
      </c>
      <c r="D766" s="1" t="s">
        <v>2148</v>
      </c>
      <c r="E766" s="80">
        <v>45230</v>
      </c>
      <c r="F766">
        <v>2022</v>
      </c>
      <c r="G766">
        <v>2023</v>
      </c>
      <c r="H766" s="1" t="s">
        <v>1600</v>
      </c>
      <c r="I766" s="1" t="s">
        <v>10</v>
      </c>
    </row>
    <row r="767" spans="1:9">
      <c r="A767" s="80">
        <v>45323</v>
      </c>
      <c r="B767">
        <v>4690135</v>
      </c>
      <c r="C767" s="1" t="s">
        <v>1876</v>
      </c>
      <c r="D767" s="1" t="s">
        <v>2149</v>
      </c>
      <c r="E767" s="80">
        <v>45272</v>
      </c>
      <c r="F767">
        <v>2022</v>
      </c>
      <c r="G767">
        <v>2023</v>
      </c>
      <c r="H767" s="1" t="s">
        <v>1606</v>
      </c>
      <c r="I767" s="1" t="s">
        <v>15</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sheetPr codeName="Sheet13"/>
  <dimension ref="A1:I758"/>
  <sheetViews>
    <sheetView topLeftCell="E1" workbookViewId="0">
      <selection activeCell="R1" sqref="R1:Y1048576"/>
    </sheetView>
  </sheetViews>
  <sheetFormatPr defaultRowHeight="15"/>
  <cols>
    <col min="1" max="1" width="10.42578125" bestFit="1" customWidth="1"/>
    <col min="2" max="2" width="11.140625" bestFit="1" customWidth="1"/>
    <col min="3" max="3" width="17.7109375" bestFit="1" customWidth="1"/>
    <col min="4" max="4" width="35.28515625" bestFit="1" customWidth="1"/>
    <col min="5" max="5" width="16" bestFit="1" customWidth="1"/>
    <col min="6" max="6" width="19.140625" bestFit="1" customWidth="1"/>
    <col min="7" max="7" width="18" bestFit="1" customWidth="1"/>
    <col min="8" max="8" width="12.42578125" bestFit="1" customWidth="1"/>
    <col min="9" max="9" width="31.85546875" bestFit="1" customWidth="1"/>
  </cols>
  <sheetData>
    <row r="1" spans="1:9">
      <c r="A1" t="s">
        <v>3343</v>
      </c>
      <c r="B1" s="1" t="s">
        <v>1599</v>
      </c>
      <c r="C1" s="1" t="s">
        <v>1598</v>
      </c>
      <c r="D1" s="1" t="s">
        <v>1597</v>
      </c>
      <c r="E1" s="1" t="s">
        <v>1769</v>
      </c>
      <c r="F1" s="1" t="s">
        <v>1615</v>
      </c>
      <c r="G1" s="1" t="s">
        <v>1770</v>
      </c>
      <c r="H1" s="1" t="s">
        <v>0</v>
      </c>
      <c r="I1" s="1" t="s">
        <v>1</v>
      </c>
    </row>
    <row r="2" spans="1:9">
      <c r="A2" s="80">
        <v>45352</v>
      </c>
      <c r="B2">
        <v>4336767</v>
      </c>
      <c r="C2" s="1" t="s">
        <v>1585</v>
      </c>
      <c r="D2" s="1" t="s">
        <v>1584</v>
      </c>
      <c r="E2" s="80">
        <v>44364</v>
      </c>
      <c r="F2">
        <v>2021</v>
      </c>
      <c r="G2">
        <v>2021</v>
      </c>
      <c r="H2" s="1" t="s">
        <v>1600</v>
      </c>
      <c r="I2" s="1" t="s">
        <v>10</v>
      </c>
    </row>
    <row r="3" spans="1:9">
      <c r="A3" s="80">
        <v>45352</v>
      </c>
      <c r="B3">
        <v>4821055</v>
      </c>
      <c r="C3" s="1" t="s">
        <v>2150</v>
      </c>
      <c r="D3" s="1" t="s">
        <v>2151</v>
      </c>
      <c r="E3" s="80">
        <v>45342</v>
      </c>
      <c r="F3">
        <v>2022</v>
      </c>
      <c r="G3">
        <v>2023</v>
      </c>
      <c r="H3" s="1" t="s">
        <v>1600</v>
      </c>
      <c r="I3" s="1" t="s">
        <v>10</v>
      </c>
    </row>
    <row r="4" spans="1:9">
      <c r="A4" s="80">
        <v>45352</v>
      </c>
      <c r="B4">
        <v>4317519</v>
      </c>
      <c r="C4" s="1" t="s">
        <v>1569</v>
      </c>
      <c r="D4" s="1" t="s">
        <v>1568</v>
      </c>
      <c r="E4" s="80">
        <v>44655</v>
      </c>
      <c r="F4">
        <v>2020</v>
      </c>
      <c r="G4">
        <v>2021</v>
      </c>
      <c r="H4" s="1" t="s">
        <v>1600</v>
      </c>
      <c r="I4" s="1" t="s">
        <v>10</v>
      </c>
    </row>
    <row r="5" spans="1:9">
      <c r="A5" s="80">
        <v>45352</v>
      </c>
      <c r="B5">
        <v>4503839</v>
      </c>
      <c r="C5" s="1" t="s">
        <v>1543</v>
      </c>
      <c r="D5" s="1" t="s">
        <v>1542</v>
      </c>
      <c r="E5" s="80">
        <v>44901</v>
      </c>
      <c r="F5">
        <v>2021</v>
      </c>
      <c r="G5">
        <v>2022</v>
      </c>
      <c r="H5" s="1" t="s">
        <v>1607</v>
      </c>
      <c r="I5" s="1" t="s">
        <v>12</v>
      </c>
    </row>
    <row r="6" spans="1:9">
      <c r="A6" s="80">
        <v>45352</v>
      </c>
      <c r="B6">
        <v>4791601</v>
      </c>
      <c r="C6" s="1" t="s">
        <v>1561</v>
      </c>
      <c r="D6" s="1" t="s">
        <v>1560</v>
      </c>
      <c r="E6" s="80">
        <v>45065</v>
      </c>
      <c r="F6">
        <v>2022</v>
      </c>
      <c r="G6">
        <v>2023</v>
      </c>
      <c r="H6" s="1" t="s">
        <v>1609</v>
      </c>
      <c r="I6" s="1" t="s">
        <v>18</v>
      </c>
    </row>
    <row r="7" spans="1:9">
      <c r="A7" s="80">
        <v>45352</v>
      </c>
      <c r="B7">
        <v>4606060</v>
      </c>
      <c r="C7" s="1" t="s">
        <v>1588</v>
      </c>
      <c r="D7" s="1" t="s">
        <v>1506</v>
      </c>
      <c r="E7" s="80">
        <v>44711</v>
      </c>
      <c r="F7">
        <v>2022</v>
      </c>
      <c r="G7">
        <v>2022</v>
      </c>
      <c r="H7" s="1" t="s">
        <v>1602</v>
      </c>
      <c r="I7" s="1" t="s">
        <v>4</v>
      </c>
    </row>
    <row r="8" spans="1:9">
      <c r="A8" s="80">
        <v>45352</v>
      </c>
      <c r="B8">
        <v>4492052</v>
      </c>
      <c r="C8" s="1" t="s">
        <v>1559</v>
      </c>
      <c r="D8" s="1" t="s">
        <v>1558</v>
      </c>
      <c r="E8" s="80">
        <v>45114</v>
      </c>
      <c r="F8">
        <v>2021</v>
      </c>
      <c r="G8">
        <v>2023</v>
      </c>
      <c r="H8" s="1" t="s">
        <v>1600</v>
      </c>
      <c r="I8" s="1" t="s">
        <v>10</v>
      </c>
    </row>
    <row r="9" spans="1:9">
      <c r="A9" s="80">
        <v>45352</v>
      </c>
      <c r="B9">
        <v>4812104</v>
      </c>
      <c r="C9" s="1" t="s">
        <v>1775</v>
      </c>
      <c r="D9" s="1" t="s">
        <v>2139</v>
      </c>
      <c r="E9" s="80">
        <v>45239</v>
      </c>
      <c r="F9">
        <v>2022</v>
      </c>
      <c r="G9">
        <v>2023</v>
      </c>
      <c r="H9" s="1" t="s">
        <v>1601</v>
      </c>
      <c r="I9" s="1" t="s">
        <v>13</v>
      </c>
    </row>
    <row r="10" spans="1:9">
      <c r="A10" s="80">
        <v>45352</v>
      </c>
      <c r="B10">
        <v>4461542</v>
      </c>
      <c r="C10" s="1" t="s">
        <v>1545</v>
      </c>
      <c r="D10" s="1" t="s">
        <v>1544</v>
      </c>
      <c r="E10" s="80">
        <v>44897</v>
      </c>
      <c r="F10">
        <v>2021</v>
      </c>
      <c r="G10">
        <v>2022</v>
      </c>
      <c r="H10" s="1" t="s">
        <v>1600</v>
      </c>
      <c r="I10" s="1" t="s">
        <v>10</v>
      </c>
    </row>
    <row r="11" spans="1:9">
      <c r="A11" s="80">
        <v>45352</v>
      </c>
      <c r="B11">
        <v>4349538</v>
      </c>
      <c r="C11" s="1" t="s">
        <v>1596</v>
      </c>
      <c r="D11" s="1" t="s">
        <v>1595</v>
      </c>
      <c r="E11" s="80">
        <v>44974</v>
      </c>
      <c r="F11">
        <v>2021</v>
      </c>
      <c r="G11">
        <v>2022</v>
      </c>
      <c r="H11" s="1" t="s">
        <v>1603</v>
      </c>
      <c r="I11" s="1" t="s">
        <v>9</v>
      </c>
    </row>
    <row r="12" spans="1:9">
      <c r="A12" s="80">
        <v>45352</v>
      </c>
      <c r="B12">
        <v>4577738</v>
      </c>
      <c r="C12" s="1" t="s">
        <v>1565</v>
      </c>
      <c r="D12" s="1" t="s">
        <v>1564</v>
      </c>
      <c r="E12" s="80">
        <v>45036</v>
      </c>
      <c r="F12">
        <v>2021</v>
      </c>
      <c r="G12">
        <v>2022</v>
      </c>
      <c r="H12" s="1" t="s">
        <v>1600</v>
      </c>
      <c r="I12" s="1" t="s">
        <v>10</v>
      </c>
    </row>
    <row r="13" spans="1:9">
      <c r="A13" s="80">
        <v>45352</v>
      </c>
      <c r="B13">
        <v>4526306</v>
      </c>
      <c r="C13" s="1" t="s">
        <v>1579</v>
      </c>
      <c r="D13" s="1" t="s">
        <v>1578</v>
      </c>
      <c r="E13" s="80">
        <v>45050</v>
      </c>
      <c r="F13">
        <v>2021</v>
      </c>
      <c r="G13">
        <v>2023</v>
      </c>
      <c r="H13" s="1" t="s">
        <v>1601</v>
      </c>
      <c r="I13" s="1" t="s">
        <v>13</v>
      </c>
    </row>
    <row r="14" spans="1:9">
      <c r="A14" s="80">
        <v>45352</v>
      </c>
      <c r="B14">
        <v>4601360</v>
      </c>
      <c r="C14" s="1" t="s">
        <v>1541</v>
      </c>
      <c r="D14" s="1" t="s">
        <v>1540</v>
      </c>
      <c r="E14" s="80">
        <v>44951</v>
      </c>
      <c r="F14">
        <v>2022</v>
      </c>
      <c r="G14">
        <v>2022</v>
      </c>
      <c r="H14" s="1" t="s">
        <v>1603</v>
      </c>
      <c r="I14" s="1" t="s">
        <v>9</v>
      </c>
    </row>
    <row r="15" spans="1:9">
      <c r="A15" s="80">
        <v>45352</v>
      </c>
      <c r="B15">
        <v>4640515</v>
      </c>
      <c r="C15" s="1" t="s">
        <v>1825</v>
      </c>
      <c r="D15" s="1" t="s">
        <v>2132</v>
      </c>
      <c r="E15" s="80">
        <v>45261</v>
      </c>
      <c r="F15">
        <v>2022</v>
      </c>
      <c r="G15">
        <v>2023</v>
      </c>
      <c r="H15" s="1" t="s">
        <v>1600</v>
      </c>
      <c r="I15" s="1" t="s">
        <v>10</v>
      </c>
    </row>
    <row r="16" spans="1:9">
      <c r="A16" s="80">
        <v>45352</v>
      </c>
      <c r="B16">
        <v>4532078</v>
      </c>
      <c r="C16" s="1" t="s">
        <v>1567</v>
      </c>
      <c r="D16" s="1" t="s">
        <v>1566</v>
      </c>
      <c r="E16" s="80">
        <v>44677</v>
      </c>
      <c r="F16">
        <v>2021</v>
      </c>
      <c r="G16">
        <v>2021</v>
      </c>
      <c r="H16" s="1" t="s">
        <v>1604</v>
      </c>
      <c r="I16" s="1" t="s">
        <v>14</v>
      </c>
    </row>
    <row r="17" spans="1:9">
      <c r="A17" s="80">
        <v>45352</v>
      </c>
      <c r="B17">
        <v>4113861</v>
      </c>
      <c r="C17" s="1" t="s">
        <v>1587</v>
      </c>
      <c r="D17" s="1" t="s">
        <v>1586</v>
      </c>
      <c r="E17" s="80">
        <v>44427</v>
      </c>
      <c r="F17">
        <v>2021</v>
      </c>
      <c r="G17">
        <v>2021</v>
      </c>
      <c r="H17" s="1" t="s">
        <v>1600</v>
      </c>
      <c r="I17" s="1" t="s">
        <v>10</v>
      </c>
    </row>
    <row r="18" spans="1:9">
      <c r="A18" s="80">
        <v>45352</v>
      </c>
      <c r="B18">
        <v>4529530</v>
      </c>
      <c r="C18" s="1" t="s">
        <v>1553</v>
      </c>
      <c r="D18" s="1" t="s">
        <v>1552</v>
      </c>
      <c r="E18" s="80">
        <v>44910</v>
      </c>
      <c r="F18">
        <v>2021</v>
      </c>
      <c r="G18">
        <v>2022</v>
      </c>
      <c r="H18" s="1" t="s">
        <v>1607</v>
      </c>
      <c r="I18" s="1" t="s">
        <v>12</v>
      </c>
    </row>
    <row r="19" spans="1:9">
      <c r="A19" s="80">
        <v>45352</v>
      </c>
      <c r="B19">
        <v>4653082</v>
      </c>
      <c r="C19" s="1" t="s">
        <v>1868</v>
      </c>
      <c r="D19" s="1" t="s">
        <v>2136</v>
      </c>
      <c r="E19" s="80">
        <v>45294</v>
      </c>
      <c r="F19">
        <v>2022</v>
      </c>
      <c r="G19">
        <v>2023</v>
      </c>
      <c r="H19" s="1" t="s">
        <v>1600</v>
      </c>
      <c r="I19" s="1" t="s">
        <v>10</v>
      </c>
    </row>
    <row r="20" spans="1:9">
      <c r="A20" s="80">
        <v>45352</v>
      </c>
      <c r="B20">
        <v>4370714</v>
      </c>
      <c r="C20" s="1" t="s">
        <v>1583</v>
      </c>
      <c r="D20" s="1" t="s">
        <v>1582</v>
      </c>
      <c r="E20" s="80">
        <v>45002</v>
      </c>
      <c r="F20">
        <v>2021</v>
      </c>
      <c r="G20">
        <v>2022</v>
      </c>
      <c r="H20" s="1" t="s">
        <v>1603</v>
      </c>
      <c r="I20" s="1" t="s">
        <v>9</v>
      </c>
    </row>
    <row r="21" spans="1:9">
      <c r="A21" s="80">
        <v>45352</v>
      </c>
      <c r="B21">
        <v>4656157</v>
      </c>
      <c r="C21" s="1" t="s">
        <v>1618</v>
      </c>
      <c r="D21" s="1" t="s">
        <v>1619</v>
      </c>
      <c r="E21" s="80">
        <v>45183</v>
      </c>
      <c r="F21">
        <v>2022</v>
      </c>
      <c r="G21">
        <v>2023</v>
      </c>
      <c r="H21" s="1" t="s">
        <v>1603</v>
      </c>
      <c r="I21" s="1" t="s">
        <v>9</v>
      </c>
    </row>
    <row r="22" spans="1:9">
      <c r="A22" s="80">
        <v>45352</v>
      </c>
      <c r="B22">
        <v>4802612</v>
      </c>
      <c r="C22" s="1" t="s">
        <v>2152</v>
      </c>
      <c r="D22" s="1" t="s">
        <v>2153</v>
      </c>
      <c r="E22" s="80">
        <v>45372</v>
      </c>
      <c r="F22">
        <v>2022</v>
      </c>
      <c r="G22">
        <v>2023</v>
      </c>
      <c r="H22" s="1" t="s">
        <v>1601</v>
      </c>
      <c r="I22" s="1" t="s">
        <v>13</v>
      </c>
    </row>
    <row r="23" spans="1:9">
      <c r="A23" s="80">
        <v>45352</v>
      </c>
      <c r="B23">
        <v>4215166</v>
      </c>
      <c r="C23" s="1" t="s">
        <v>1547</v>
      </c>
      <c r="D23" s="1" t="s">
        <v>1546</v>
      </c>
      <c r="E23" s="80">
        <v>44403</v>
      </c>
      <c r="F23">
        <v>2020</v>
      </c>
      <c r="G23">
        <v>2021</v>
      </c>
      <c r="H23" s="1" t="s">
        <v>1603</v>
      </c>
      <c r="I23" s="1" t="s">
        <v>9</v>
      </c>
    </row>
    <row r="24" spans="1:9">
      <c r="A24" s="80">
        <v>45352</v>
      </c>
      <c r="B24">
        <v>4587777</v>
      </c>
      <c r="C24" s="1" t="s">
        <v>1563</v>
      </c>
      <c r="D24" s="1" t="s">
        <v>1562</v>
      </c>
      <c r="E24" s="80">
        <v>44854</v>
      </c>
      <c r="F24">
        <v>2021</v>
      </c>
      <c r="G24">
        <v>2022</v>
      </c>
      <c r="H24" s="1" t="s">
        <v>1600</v>
      </c>
      <c r="I24" s="1" t="s">
        <v>10</v>
      </c>
    </row>
    <row r="25" spans="1:9">
      <c r="A25" s="80">
        <v>45352</v>
      </c>
      <c r="B25">
        <v>4625033</v>
      </c>
      <c r="C25" s="1" t="s">
        <v>2137</v>
      </c>
      <c r="D25" s="1" t="s">
        <v>2138</v>
      </c>
      <c r="E25" s="80">
        <v>45300</v>
      </c>
      <c r="F25">
        <v>2022</v>
      </c>
      <c r="G25">
        <v>2023</v>
      </c>
      <c r="H25" s="1" t="s">
        <v>1603</v>
      </c>
      <c r="I25" s="1" t="s">
        <v>9</v>
      </c>
    </row>
    <row r="26" spans="1:9">
      <c r="A26" s="80">
        <v>45352</v>
      </c>
      <c r="B26">
        <v>5028490</v>
      </c>
      <c r="C26" s="1" t="s">
        <v>2133</v>
      </c>
      <c r="D26" s="1" t="s">
        <v>2134</v>
      </c>
      <c r="E26" s="80">
        <v>45321</v>
      </c>
      <c r="F26">
        <v>2023</v>
      </c>
      <c r="G26">
        <v>2023</v>
      </c>
      <c r="H26" s="1" t="s">
        <v>1600</v>
      </c>
      <c r="I26" s="1" t="s">
        <v>10</v>
      </c>
    </row>
    <row r="27" spans="1:9">
      <c r="A27" s="80">
        <v>45352</v>
      </c>
      <c r="B27">
        <v>4876086</v>
      </c>
      <c r="C27" s="1" t="s">
        <v>2154</v>
      </c>
      <c r="D27" s="1" t="s">
        <v>2155</v>
      </c>
      <c r="E27" s="80">
        <v>45344</v>
      </c>
      <c r="F27">
        <v>2022</v>
      </c>
      <c r="G27">
        <v>2023</v>
      </c>
      <c r="H27" s="1" t="s">
        <v>1600</v>
      </c>
      <c r="I27" s="1" t="s">
        <v>10</v>
      </c>
    </row>
    <row r="28" spans="1:9">
      <c r="A28" s="80">
        <v>45352</v>
      </c>
      <c r="B28">
        <v>4673645</v>
      </c>
      <c r="C28" s="1" t="s">
        <v>1575</v>
      </c>
      <c r="D28" s="1" t="s">
        <v>1574</v>
      </c>
      <c r="E28" s="80">
        <v>45119</v>
      </c>
      <c r="F28">
        <v>2022</v>
      </c>
      <c r="G28">
        <v>2023</v>
      </c>
      <c r="H28" s="1" t="s">
        <v>1600</v>
      </c>
      <c r="I28" s="1" t="s">
        <v>10</v>
      </c>
    </row>
    <row r="29" spans="1:9">
      <c r="A29" s="80">
        <v>45352</v>
      </c>
      <c r="B29">
        <v>4711302</v>
      </c>
      <c r="C29" s="1" t="s">
        <v>1557</v>
      </c>
      <c r="D29" s="1" t="s">
        <v>1556</v>
      </c>
      <c r="E29" s="80">
        <v>45048</v>
      </c>
      <c r="F29">
        <v>2022</v>
      </c>
      <c r="G29">
        <v>2023</v>
      </c>
      <c r="H29" s="1" t="s">
        <v>1603</v>
      </c>
      <c r="I29" s="1" t="s">
        <v>9</v>
      </c>
    </row>
    <row r="30" spans="1:9">
      <c r="A30" s="80">
        <v>45352</v>
      </c>
      <c r="B30">
        <v>4535790</v>
      </c>
      <c r="C30" s="1" t="s">
        <v>1590</v>
      </c>
      <c r="D30" s="1" t="s">
        <v>1589</v>
      </c>
      <c r="E30" s="80">
        <v>45160</v>
      </c>
      <c r="F30">
        <v>2021</v>
      </c>
      <c r="G30">
        <v>2023</v>
      </c>
      <c r="H30" s="1" t="s">
        <v>1600</v>
      </c>
      <c r="I30" s="1" t="s">
        <v>10</v>
      </c>
    </row>
    <row r="31" spans="1:9">
      <c r="A31" s="80">
        <v>45352</v>
      </c>
      <c r="B31">
        <v>4193982</v>
      </c>
      <c r="C31" s="1" t="s">
        <v>1551</v>
      </c>
      <c r="D31" s="1" t="s">
        <v>1550</v>
      </c>
      <c r="E31" s="80">
        <v>44629</v>
      </c>
      <c r="F31">
        <v>2020</v>
      </c>
      <c r="G31">
        <v>2021</v>
      </c>
      <c r="H31" s="1" t="s">
        <v>1600</v>
      </c>
      <c r="I31" s="1" t="s">
        <v>10</v>
      </c>
    </row>
    <row r="32" spans="1:9">
      <c r="A32" s="80">
        <v>45352</v>
      </c>
      <c r="B32">
        <v>4853799</v>
      </c>
      <c r="C32" s="1" t="s">
        <v>1774</v>
      </c>
      <c r="D32" s="1" t="s">
        <v>2135</v>
      </c>
      <c r="E32" s="80">
        <v>45215</v>
      </c>
      <c r="F32">
        <v>2022</v>
      </c>
      <c r="G32">
        <v>2023</v>
      </c>
      <c r="H32" s="1" t="s">
        <v>1600</v>
      </c>
      <c r="I32" s="1" t="s">
        <v>10</v>
      </c>
    </row>
    <row r="33" spans="1:9">
      <c r="A33" s="80">
        <v>45352</v>
      </c>
      <c r="B33">
        <v>4737676</v>
      </c>
      <c r="C33" s="1" t="s">
        <v>1573</v>
      </c>
      <c r="D33" s="1" t="s">
        <v>1572</v>
      </c>
      <c r="E33" s="80">
        <v>45149</v>
      </c>
      <c r="F33">
        <v>2022</v>
      </c>
      <c r="G33">
        <v>2023</v>
      </c>
      <c r="H33" s="1" t="s">
        <v>1613</v>
      </c>
      <c r="I33" s="1" t="s">
        <v>16</v>
      </c>
    </row>
    <row r="34" spans="1:9">
      <c r="A34" s="80">
        <v>45352</v>
      </c>
      <c r="B34">
        <v>5043543</v>
      </c>
      <c r="C34" s="1" t="s">
        <v>2047</v>
      </c>
      <c r="D34" s="1" t="s">
        <v>2048</v>
      </c>
      <c r="E34" s="80">
        <v>45327</v>
      </c>
      <c r="F34">
        <v>2023</v>
      </c>
      <c r="G34">
        <v>2023</v>
      </c>
      <c r="H34" s="1" t="s">
        <v>1600</v>
      </c>
      <c r="I34" s="1" t="s">
        <v>10</v>
      </c>
    </row>
    <row r="35" spans="1:9">
      <c r="A35" s="80">
        <v>45352</v>
      </c>
      <c r="B35">
        <v>4301539</v>
      </c>
      <c r="C35" s="1" t="s">
        <v>1499</v>
      </c>
      <c r="D35" s="1" t="s">
        <v>1498</v>
      </c>
      <c r="E35" s="80">
        <v>44874</v>
      </c>
      <c r="F35">
        <v>2020</v>
      </c>
      <c r="G35">
        <v>2022</v>
      </c>
      <c r="H35" s="1" t="s">
        <v>1600</v>
      </c>
      <c r="I35" s="1" t="s">
        <v>10</v>
      </c>
    </row>
    <row r="36" spans="1:9">
      <c r="A36" s="80">
        <v>45352</v>
      </c>
      <c r="B36">
        <v>4369679</v>
      </c>
      <c r="C36" s="1" t="s">
        <v>1537</v>
      </c>
      <c r="D36" s="1" t="s">
        <v>825</v>
      </c>
      <c r="E36" s="80">
        <v>44403</v>
      </c>
      <c r="F36">
        <v>2021</v>
      </c>
      <c r="G36">
        <v>2021</v>
      </c>
      <c r="H36" s="1" t="s">
        <v>1600</v>
      </c>
      <c r="I36" s="1" t="s">
        <v>10</v>
      </c>
    </row>
    <row r="37" spans="1:9">
      <c r="A37" s="80">
        <v>45352</v>
      </c>
      <c r="B37">
        <v>4417684</v>
      </c>
      <c r="C37" s="1" t="s">
        <v>1512</v>
      </c>
      <c r="D37" s="1" t="s">
        <v>1511</v>
      </c>
      <c r="E37" s="80">
        <v>44848</v>
      </c>
      <c r="F37">
        <v>2021</v>
      </c>
      <c r="G37">
        <v>2022</v>
      </c>
      <c r="H37" s="1" t="s">
        <v>1600</v>
      </c>
      <c r="I37" s="1" t="s">
        <v>10</v>
      </c>
    </row>
    <row r="38" spans="1:9">
      <c r="A38" s="80">
        <v>45352</v>
      </c>
      <c r="B38">
        <v>4801172</v>
      </c>
      <c r="C38" s="1" t="s">
        <v>1518</v>
      </c>
      <c r="D38" s="1" t="s">
        <v>1517</v>
      </c>
      <c r="E38" s="80">
        <v>45177</v>
      </c>
      <c r="F38">
        <v>2022</v>
      </c>
      <c r="G38">
        <v>2023</v>
      </c>
      <c r="H38" s="1" t="s">
        <v>1600</v>
      </c>
      <c r="I38" s="1" t="s">
        <v>10</v>
      </c>
    </row>
    <row r="39" spans="1:9">
      <c r="A39" s="80">
        <v>45352</v>
      </c>
      <c r="B39">
        <v>4941329</v>
      </c>
      <c r="C39" s="1" t="s">
        <v>2049</v>
      </c>
      <c r="D39" s="1" t="s">
        <v>2050</v>
      </c>
      <c r="E39" s="80">
        <v>45313</v>
      </c>
      <c r="F39">
        <v>2023</v>
      </c>
      <c r="G39">
        <v>2023</v>
      </c>
      <c r="H39" s="1" t="s">
        <v>1600</v>
      </c>
      <c r="I39" s="1" t="s">
        <v>10</v>
      </c>
    </row>
    <row r="40" spans="1:9">
      <c r="A40" s="80">
        <v>45352</v>
      </c>
      <c r="B40">
        <v>4258848</v>
      </c>
      <c r="C40" s="1" t="s">
        <v>1539</v>
      </c>
      <c r="D40" s="1" t="s">
        <v>1538</v>
      </c>
      <c r="E40" s="80">
        <v>44645</v>
      </c>
      <c r="F40">
        <v>2020</v>
      </c>
      <c r="G40">
        <v>2021</v>
      </c>
      <c r="H40" s="1" t="s">
        <v>1600</v>
      </c>
      <c r="I40" s="1" t="s">
        <v>10</v>
      </c>
    </row>
    <row r="41" spans="1:9">
      <c r="A41" s="80">
        <v>45352</v>
      </c>
      <c r="B41">
        <v>4466187</v>
      </c>
      <c r="C41" s="1" t="s">
        <v>1528</v>
      </c>
      <c r="D41" s="1" t="s">
        <v>1527</v>
      </c>
      <c r="E41" s="80">
        <v>45002</v>
      </c>
      <c r="F41">
        <v>2021</v>
      </c>
      <c r="G41">
        <v>2022</v>
      </c>
      <c r="H41" s="1" t="s">
        <v>1600</v>
      </c>
      <c r="I41" s="1" t="s">
        <v>10</v>
      </c>
    </row>
    <row r="42" spans="1:9">
      <c r="A42" s="80">
        <v>45352</v>
      </c>
      <c r="B42">
        <v>4562063</v>
      </c>
      <c r="C42" s="1" t="s">
        <v>1520</v>
      </c>
      <c r="D42" s="1" t="s">
        <v>1519</v>
      </c>
      <c r="E42" s="80">
        <v>44742</v>
      </c>
      <c r="F42">
        <v>2021</v>
      </c>
      <c r="G42">
        <v>2022</v>
      </c>
      <c r="H42" s="1" t="s">
        <v>1600</v>
      </c>
      <c r="I42" s="1" t="s">
        <v>10</v>
      </c>
    </row>
    <row r="43" spans="1:9">
      <c r="A43" s="80">
        <v>45352</v>
      </c>
      <c r="B43">
        <v>4708601</v>
      </c>
      <c r="C43" s="1" t="s">
        <v>1626</v>
      </c>
      <c r="D43" s="1" t="s">
        <v>1627</v>
      </c>
      <c r="E43" s="80">
        <v>45195</v>
      </c>
      <c r="F43">
        <v>2022</v>
      </c>
      <c r="G43">
        <v>2023</v>
      </c>
      <c r="H43" s="1" t="s">
        <v>1600</v>
      </c>
      <c r="I43" s="1" t="s">
        <v>10</v>
      </c>
    </row>
    <row r="44" spans="1:9">
      <c r="A44" s="80">
        <v>45352</v>
      </c>
      <c r="B44">
        <v>4748445</v>
      </c>
      <c r="C44" s="1" t="s">
        <v>1534</v>
      </c>
      <c r="D44" s="1" t="s">
        <v>1533</v>
      </c>
      <c r="E44" s="80">
        <v>45092</v>
      </c>
      <c r="F44">
        <v>2022</v>
      </c>
      <c r="G44">
        <v>2023</v>
      </c>
      <c r="H44" s="1" t="s">
        <v>1600</v>
      </c>
      <c r="I44" s="1" t="s">
        <v>10</v>
      </c>
    </row>
    <row r="45" spans="1:9">
      <c r="A45" s="80">
        <v>45352</v>
      </c>
      <c r="B45">
        <v>4024651</v>
      </c>
      <c r="C45" s="1" t="s">
        <v>1508</v>
      </c>
      <c r="D45" s="1" t="s">
        <v>1507</v>
      </c>
      <c r="E45" s="80">
        <v>44119</v>
      </c>
      <c r="F45">
        <v>2019</v>
      </c>
      <c r="G45">
        <v>2020</v>
      </c>
      <c r="H45" s="1" t="s">
        <v>1604</v>
      </c>
      <c r="I45" s="1" t="s">
        <v>14</v>
      </c>
    </row>
    <row r="46" spans="1:9">
      <c r="A46" s="80">
        <v>45352</v>
      </c>
      <c r="B46">
        <v>4325273</v>
      </c>
      <c r="C46" s="1" t="s">
        <v>2053</v>
      </c>
      <c r="D46" s="1" t="s">
        <v>2054</v>
      </c>
      <c r="E46" s="80">
        <v>45302</v>
      </c>
      <c r="F46">
        <v>2021</v>
      </c>
      <c r="G46">
        <v>2023</v>
      </c>
      <c r="H46" s="1" t="s">
        <v>1609</v>
      </c>
      <c r="I46" s="1" t="s">
        <v>18</v>
      </c>
    </row>
    <row r="47" spans="1:9">
      <c r="A47" s="80">
        <v>45352</v>
      </c>
      <c r="B47">
        <v>3922120</v>
      </c>
      <c r="C47" s="1" t="s">
        <v>1628</v>
      </c>
      <c r="D47" s="1" t="s">
        <v>1629</v>
      </c>
      <c r="E47" s="80">
        <v>44077</v>
      </c>
      <c r="F47">
        <v>2019</v>
      </c>
      <c r="G47">
        <v>2020</v>
      </c>
      <c r="H47" s="1" t="s">
        <v>1600</v>
      </c>
      <c r="I47" s="1" t="s">
        <v>10</v>
      </c>
    </row>
    <row r="48" spans="1:9">
      <c r="A48" s="80">
        <v>45352</v>
      </c>
      <c r="B48">
        <v>4394757</v>
      </c>
      <c r="C48" s="1" t="s">
        <v>1514</v>
      </c>
      <c r="D48" s="1" t="s">
        <v>1513</v>
      </c>
      <c r="E48" s="80">
        <v>44607</v>
      </c>
      <c r="F48">
        <v>2021</v>
      </c>
      <c r="G48">
        <v>2021</v>
      </c>
      <c r="H48" s="1" t="s">
        <v>1603</v>
      </c>
      <c r="I48" s="1" t="s">
        <v>9</v>
      </c>
    </row>
    <row r="49" spans="1:9">
      <c r="A49" s="80">
        <v>45352</v>
      </c>
      <c r="B49">
        <v>4460936</v>
      </c>
      <c r="C49" s="1" t="s">
        <v>1497</v>
      </c>
      <c r="D49" s="1" t="s">
        <v>1496</v>
      </c>
      <c r="E49" s="80">
        <v>44791</v>
      </c>
      <c r="F49">
        <v>2021</v>
      </c>
      <c r="G49">
        <v>2022</v>
      </c>
      <c r="H49" s="1" t="s">
        <v>1600</v>
      </c>
      <c r="I49" s="1" t="s">
        <v>10</v>
      </c>
    </row>
    <row r="50" spans="1:9">
      <c r="A50" s="80">
        <v>45352</v>
      </c>
      <c r="B50">
        <v>4449674</v>
      </c>
      <c r="C50" s="1" t="s">
        <v>1532</v>
      </c>
      <c r="D50" s="1" t="s">
        <v>1531</v>
      </c>
      <c r="E50" s="80">
        <v>44970</v>
      </c>
      <c r="F50">
        <v>2021</v>
      </c>
      <c r="G50">
        <v>2022</v>
      </c>
      <c r="H50" s="1" t="s">
        <v>1605</v>
      </c>
      <c r="I50" s="1" t="s">
        <v>5</v>
      </c>
    </row>
    <row r="51" spans="1:9">
      <c r="A51" s="80">
        <v>45352</v>
      </c>
      <c r="B51">
        <v>4264373</v>
      </c>
      <c r="C51" s="1" t="s">
        <v>1501</v>
      </c>
      <c r="D51" s="1" t="s">
        <v>1500</v>
      </c>
      <c r="E51" s="80">
        <v>44701</v>
      </c>
      <c r="F51">
        <v>2020</v>
      </c>
      <c r="G51">
        <v>2022</v>
      </c>
      <c r="H51" s="1" t="s">
        <v>1600</v>
      </c>
      <c r="I51" s="1" t="s">
        <v>10</v>
      </c>
    </row>
    <row r="52" spans="1:9">
      <c r="A52" s="80">
        <v>45352</v>
      </c>
      <c r="B52">
        <v>5049661</v>
      </c>
      <c r="C52" s="1" t="s">
        <v>1778</v>
      </c>
      <c r="D52" s="1" t="s">
        <v>2045</v>
      </c>
      <c r="E52" s="80">
        <v>45219</v>
      </c>
      <c r="F52">
        <v>2023</v>
      </c>
      <c r="G52">
        <v>2023</v>
      </c>
      <c r="H52" s="1" t="s">
        <v>1600</v>
      </c>
      <c r="I52" s="1" t="s">
        <v>10</v>
      </c>
    </row>
    <row r="53" spans="1:9">
      <c r="A53" s="80">
        <v>45352</v>
      </c>
      <c r="B53">
        <v>4804606</v>
      </c>
      <c r="C53" s="1" t="s">
        <v>1620</v>
      </c>
      <c r="D53" s="1" t="s">
        <v>1621</v>
      </c>
      <c r="E53" s="80">
        <v>45212</v>
      </c>
      <c r="F53">
        <v>2022</v>
      </c>
      <c r="G53">
        <v>2023</v>
      </c>
      <c r="H53" s="1" t="s">
        <v>1601</v>
      </c>
      <c r="I53" s="1" t="s">
        <v>13</v>
      </c>
    </row>
    <row r="54" spans="1:9">
      <c r="A54" s="80">
        <v>45352</v>
      </c>
      <c r="B54">
        <v>4862497</v>
      </c>
      <c r="C54" s="1" t="s">
        <v>2055</v>
      </c>
      <c r="D54" s="1" t="s">
        <v>2056</v>
      </c>
      <c r="E54" s="80">
        <v>45299</v>
      </c>
      <c r="F54">
        <v>2022</v>
      </c>
      <c r="G54">
        <v>2023</v>
      </c>
      <c r="H54" s="1" t="s">
        <v>1602</v>
      </c>
      <c r="I54" s="1" t="s">
        <v>4</v>
      </c>
    </row>
    <row r="55" spans="1:9">
      <c r="A55" s="80">
        <v>45352</v>
      </c>
      <c r="B55">
        <v>4831080</v>
      </c>
      <c r="C55" s="1" t="s">
        <v>2051</v>
      </c>
      <c r="D55" s="1" t="s">
        <v>2052</v>
      </c>
      <c r="E55" s="80">
        <v>45328</v>
      </c>
      <c r="F55">
        <v>2022</v>
      </c>
      <c r="G55">
        <v>2023</v>
      </c>
      <c r="H55" s="1" t="s">
        <v>1601</v>
      </c>
      <c r="I55" s="1" t="s">
        <v>13</v>
      </c>
    </row>
    <row r="56" spans="1:9">
      <c r="A56" s="80">
        <v>45352</v>
      </c>
      <c r="B56">
        <v>4723999</v>
      </c>
      <c r="C56" s="1" t="s">
        <v>2156</v>
      </c>
      <c r="D56" s="1" t="s">
        <v>2157</v>
      </c>
      <c r="E56" s="80">
        <v>45356</v>
      </c>
      <c r="F56">
        <v>2022</v>
      </c>
      <c r="G56">
        <v>2023</v>
      </c>
      <c r="H56" s="1" t="s">
        <v>1600</v>
      </c>
      <c r="I56" s="1" t="s">
        <v>10</v>
      </c>
    </row>
    <row r="57" spans="1:9">
      <c r="A57" s="80">
        <v>45352</v>
      </c>
      <c r="B57">
        <v>4811486</v>
      </c>
      <c r="C57" s="1" t="s">
        <v>1779</v>
      </c>
      <c r="D57" s="1" t="s">
        <v>2046</v>
      </c>
      <c r="E57" s="80">
        <v>45232</v>
      </c>
      <c r="F57">
        <v>2022</v>
      </c>
      <c r="G57">
        <v>2023</v>
      </c>
      <c r="H57" s="1" t="s">
        <v>1604</v>
      </c>
      <c r="I57" s="1" t="s">
        <v>14</v>
      </c>
    </row>
    <row r="58" spans="1:9">
      <c r="A58" s="80">
        <v>45352</v>
      </c>
      <c r="B58">
        <v>4649214</v>
      </c>
      <c r="C58" s="1" t="s">
        <v>1510</v>
      </c>
      <c r="D58" s="1" t="s">
        <v>1509</v>
      </c>
      <c r="E58" s="80">
        <v>44960</v>
      </c>
      <c r="F58">
        <v>2022</v>
      </c>
      <c r="G58">
        <v>2022</v>
      </c>
      <c r="H58" s="1" t="s">
        <v>1600</v>
      </c>
      <c r="I58" s="1" t="s">
        <v>10</v>
      </c>
    </row>
    <row r="59" spans="1:9">
      <c r="A59" s="80">
        <v>45352</v>
      </c>
      <c r="B59">
        <v>4258323</v>
      </c>
      <c r="C59" s="1" t="s">
        <v>1503</v>
      </c>
      <c r="D59" s="1" t="s">
        <v>1502</v>
      </c>
      <c r="E59" s="80">
        <v>44727</v>
      </c>
      <c r="F59">
        <v>2020</v>
      </c>
      <c r="G59">
        <v>2022</v>
      </c>
      <c r="H59" s="1" t="s">
        <v>1600</v>
      </c>
      <c r="I59" s="1" t="s">
        <v>10</v>
      </c>
    </row>
    <row r="60" spans="1:9">
      <c r="A60" s="80">
        <v>45352</v>
      </c>
      <c r="B60">
        <v>4502280</v>
      </c>
      <c r="C60" s="1" t="s">
        <v>1524</v>
      </c>
      <c r="D60" s="1" t="s">
        <v>1523</v>
      </c>
      <c r="E60" s="80">
        <v>44911</v>
      </c>
      <c r="F60">
        <v>2021</v>
      </c>
      <c r="G60">
        <v>2022</v>
      </c>
      <c r="H60" s="1" t="s">
        <v>1600</v>
      </c>
      <c r="I60" s="1" t="s">
        <v>10</v>
      </c>
    </row>
    <row r="61" spans="1:9">
      <c r="A61" s="80">
        <v>45352</v>
      </c>
      <c r="B61">
        <v>4659696</v>
      </c>
      <c r="C61" s="1" t="s">
        <v>1467</v>
      </c>
      <c r="D61" s="1" t="s">
        <v>1466</v>
      </c>
      <c r="E61" s="80">
        <v>45062</v>
      </c>
      <c r="F61">
        <v>2022</v>
      </c>
      <c r="G61">
        <v>2023</v>
      </c>
      <c r="H61" s="1" t="s">
        <v>1600</v>
      </c>
      <c r="I61" s="1" t="s">
        <v>10</v>
      </c>
    </row>
    <row r="62" spans="1:9">
      <c r="A62" s="80">
        <v>45352</v>
      </c>
      <c r="B62">
        <v>4133073</v>
      </c>
      <c r="C62" s="1" t="s">
        <v>1475</v>
      </c>
      <c r="D62" s="1" t="s">
        <v>1474</v>
      </c>
      <c r="E62" s="80">
        <v>44690</v>
      </c>
      <c r="F62">
        <v>2020</v>
      </c>
      <c r="G62">
        <v>2022</v>
      </c>
      <c r="H62" s="1" t="s">
        <v>1600</v>
      </c>
      <c r="I62" s="1" t="s">
        <v>10</v>
      </c>
    </row>
    <row r="63" spans="1:9">
      <c r="A63" s="80">
        <v>45352</v>
      </c>
      <c r="B63">
        <v>4506700</v>
      </c>
      <c r="C63" s="1" t="s">
        <v>1491</v>
      </c>
      <c r="D63" s="1" t="s">
        <v>1490</v>
      </c>
      <c r="E63" s="80">
        <v>44994</v>
      </c>
      <c r="F63">
        <v>2021</v>
      </c>
      <c r="G63">
        <v>2022</v>
      </c>
      <c r="H63" s="1" t="s">
        <v>1602</v>
      </c>
      <c r="I63" s="1" t="s">
        <v>4</v>
      </c>
    </row>
    <row r="64" spans="1:9">
      <c r="A64" s="80">
        <v>45352</v>
      </c>
      <c r="B64">
        <v>4791969</v>
      </c>
      <c r="C64" s="1" t="s">
        <v>2158</v>
      </c>
      <c r="D64" s="1" t="s">
        <v>2159</v>
      </c>
      <c r="E64" s="80">
        <v>45371</v>
      </c>
      <c r="F64">
        <v>2022</v>
      </c>
      <c r="G64">
        <v>2023</v>
      </c>
      <c r="H64" s="1" t="s">
        <v>1600</v>
      </c>
      <c r="I64" s="1" t="s">
        <v>10</v>
      </c>
    </row>
    <row r="65" spans="1:9">
      <c r="A65" s="80">
        <v>45352</v>
      </c>
      <c r="B65">
        <v>4786887</v>
      </c>
      <c r="C65" s="1" t="s">
        <v>1479</v>
      </c>
      <c r="D65" s="1" t="s">
        <v>1478</v>
      </c>
      <c r="E65" s="80">
        <v>44967</v>
      </c>
      <c r="F65">
        <v>2022</v>
      </c>
      <c r="G65">
        <v>2022</v>
      </c>
      <c r="H65" s="1" t="s">
        <v>1600</v>
      </c>
      <c r="I65" s="1" t="s">
        <v>10</v>
      </c>
    </row>
    <row r="66" spans="1:9">
      <c r="A66" s="80">
        <v>45352</v>
      </c>
      <c r="B66">
        <v>4695322</v>
      </c>
      <c r="C66" s="1" t="s">
        <v>1922</v>
      </c>
      <c r="D66" s="1" t="s">
        <v>1923</v>
      </c>
      <c r="E66" s="80">
        <v>45331</v>
      </c>
      <c r="F66">
        <v>2022</v>
      </c>
      <c r="G66">
        <v>2023</v>
      </c>
      <c r="H66" s="1" t="s">
        <v>1602</v>
      </c>
      <c r="I66" s="1" t="s">
        <v>4</v>
      </c>
    </row>
    <row r="67" spans="1:9">
      <c r="A67" s="80">
        <v>45352</v>
      </c>
      <c r="B67">
        <v>4557577</v>
      </c>
      <c r="C67" s="1" t="s">
        <v>1483</v>
      </c>
      <c r="D67" s="1" t="s">
        <v>1482</v>
      </c>
      <c r="E67" s="80">
        <v>44874</v>
      </c>
      <c r="F67">
        <v>2022</v>
      </c>
      <c r="G67">
        <v>2022</v>
      </c>
      <c r="H67" s="1" t="s">
        <v>1600</v>
      </c>
      <c r="I67" s="1" t="s">
        <v>10</v>
      </c>
    </row>
    <row r="68" spans="1:9">
      <c r="A68" s="80">
        <v>45352</v>
      </c>
      <c r="B68">
        <v>4352777</v>
      </c>
      <c r="C68" s="1" t="s">
        <v>1461</v>
      </c>
      <c r="D68" s="1" t="s">
        <v>1460</v>
      </c>
      <c r="E68" s="80">
        <v>44601</v>
      </c>
      <c r="F68">
        <v>2021</v>
      </c>
      <c r="G68">
        <v>2021</v>
      </c>
      <c r="H68" s="1" t="s">
        <v>1600</v>
      </c>
      <c r="I68" s="1" t="s">
        <v>10</v>
      </c>
    </row>
    <row r="69" spans="1:9">
      <c r="A69" s="80">
        <v>45352</v>
      </c>
      <c r="B69">
        <v>4972773</v>
      </c>
      <c r="C69" s="1" t="s">
        <v>1920</v>
      </c>
      <c r="D69" s="1" t="s">
        <v>1921</v>
      </c>
      <c r="E69" s="80">
        <v>45306</v>
      </c>
      <c r="F69">
        <v>2023</v>
      </c>
      <c r="G69">
        <v>2023</v>
      </c>
      <c r="H69" s="1" t="s">
        <v>1603</v>
      </c>
      <c r="I69" s="1" t="s">
        <v>9</v>
      </c>
    </row>
    <row r="70" spans="1:9">
      <c r="A70" s="80">
        <v>45352</v>
      </c>
      <c r="B70">
        <v>4661678</v>
      </c>
      <c r="C70" s="1" t="s">
        <v>1481</v>
      </c>
      <c r="D70" s="1" t="s">
        <v>1480</v>
      </c>
      <c r="E70" s="80">
        <v>44791</v>
      </c>
      <c r="F70">
        <v>2022</v>
      </c>
      <c r="G70">
        <v>2022</v>
      </c>
      <c r="H70" s="1" t="s">
        <v>1602</v>
      </c>
      <c r="I70" s="1" t="s">
        <v>4</v>
      </c>
    </row>
    <row r="71" spans="1:9">
      <c r="A71" s="80">
        <v>45352</v>
      </c>
      <c r="B71">
        <v>4719782</v>
      </c>
      <c r="C71" s="1" t="s">
        <v>1477</v>
      </c>
      <c r="D71" s="1" t="s">
        <v>1476</v>
      </c>
      <c r="E71" s="80">
        <v>45096</v>
      </c>
      <c r="F71">
        <v>2022</v>
      </c>
      <c r="G71">
        <v>2023</v>
      </c>
      <c r="H71" s="1" t="s">
        <v>1603</v>
      </c>
      <c r="I71" s="1" t="s">
        <v>9</v>
      </c>
    </row>
    <row r="72" spans="1:9">
      <c r="A72" s="80">
        <v>45352</v>
      </c>
      <c r="B72">
        <v>4649877</v>
      </c>
      <c r="C72" s="1" t="s">
        <v>1471</v>
      </c>
      <c r="D72" s="1" t="s">
        <v>1470</v>
      </c>
      <c r="E72" s="80">
        <v>44881</v>
      </c>
      <c r="F72">
        <v>2022</v>
      </c>
      <c r="G72">
        <v>2022</v>
      </c>
      <c r="H72" s="1" t="s">
        <v>1602</v>
      </c>
      <c r="I72" s="1" t="s">
        <v>4</v>
      </c>
    </row>
    <row r="73" spans="1:9">
      <c r="A73" s="80">
        <v>45352</v>
      </c>
      <c r="B73">
        <v>4888904</v>
      </c>
      <c r="C73" s="1" t="s">
        <v>1780</v>
      </c>
      <c r="D73" s="1" t="s">
        <v>1918</v>
      </c>
      <c r="E73" s="80">
        <v>45239</v>
      </c>
      <c r="F73">
        <v>2022</v>
      </c>
      <c r="G73">
        <v>2023</v>
      </c>
      <c r="H73" s="1" t="s">
        <v>1600</v>
      </c>
      <c r="I73" s="1" t="s">
        <v>10</v>
      </c>
    </row>
    <row r="74" spans="1:9">
      <c r="A74" s="80">
        <v>45352</v>
      </c>
      <c r="B74">
        <v>4568177</v>
      </c>
      <c r="C74" s="1" t="s">
        <v>1473</v>
      </c>
      <c r="D74" s="1" t="s">
        <v>1472</v>
      </c>
      <c r="E74" s="80">
        <v>44820</v>
      </c>
      <c r="F74">
        <v>2021</v>
      </c>
      <c r="G74">
        <v>2022</v>
      </c>
      <c r="H74" s="1" t="s">
        <v>1600</v>
      </c>
      <c r="I74" s="1" t="s">
        <v>10</v>
      </c>
    </row>
    <row r="75" spans="1:9">
      <c r="A75" s="80">
        <v>45352</v>
      </c>
      <c r="B75">
        <v>4507426</v>
      </c>
      <c r="C75" s="1" t="s">
        <v>1457</v>
      </c>
      <c r="D75" s="1" t="s">
        <v>1456</v>
      </c>
      <c r="E75" s="80">
        <v>44839</v>
      </c>
      <c r="F75">
        <v>2021</v>
      </c>
      <c r="G75">
        <v>2022</v>
      </c>
      <c r="H75" s="1" t="s">
        <v>1600</v>
      </c>
      <c r="I75" s="1" t="s">
        <v>10</v>
      </c>
    </row>
    <row r="76" spans="1:9">
      <c r="A76" s="80">
        <v>45352</v>
      </c>
      <c r="B76">
        <v>4365991</v>
      </c>
      <c r="C76" s="1" t="s">
        <v>1493</v>
      </c>
      <c r="D76" s="1" t="s">
        <v>1492</v>
      </c>
      <c r="E76" s="80">
        <v>44406</v>
      </c>
      <c r="F76">
        <v>2021</v>
      </c>
      <c r="G76">
        <v>2021</v>
      </c>
      <c r="H76" s="1" t="s">
        <v>1600</v>
      </c>
      <c r="I76" s="1" t="s">
        <v>10</v>
      </c>
    </row>
    <row r="77" spans="1:9">
      <c r="A77" s="80">
        <v>45352</v>
      </c>
      <c r="B77">
        <v>4657090</v>
      </c>
      <c r="C77" s="1" t="s">
        <v>1469</v>
      </c>
      <c r="D77" s="1" t="s">
        <v>1468</v>
      </c>
      <c r="E77" s="80">
        <v>44902</v>
      </c>
      <c r="F77">
        <v>2022</v>
      </c>
      <c r="G77">
        <v>2022</v>
      </c>
      <c r="H77" s="1" t="s">
        <v>1600</v>
      </c>
      <c r="I77" s="1" t="s">
        <v>10</v>
      </c>
    </row>
    <row r="78" spans="1:9">
      <c r="A78" s="80">
        <v>45352</v>
      </c>
      <c r="B78">
        <v>4954335</v>
      </c>
      <c r="C78" s="1" t="s">
        <v>1826</v>
      </c>
      <c r="D78" s="1" t="s">
        <v>1919</v>
      </c>
      <c r="E78" s="80">
        <v>45264</v>
      </c>
      <c r="F78">
        <v>2023</v>
      </c>
      <c r="G78">
        <v>2023</v>
      </c>
      <c r="H78" s="1" t="s">
        <v>1606</v>
      </c>
      <c r="I78" s="1" t="s">
        <v>15</v>
      </c>
    </row>
    <row r="79" spans="1:9">
      <c r="A79" s="80">
        <v>45352</v>
      </c>
      <c r="B79">
        <v>4796150</v>
      </c>
      <c r="C79" s="1" t="s">
        <v>1465</v>
      </c>
      <c r="D79" s="1" t="s">
        <v>1464</v>
      </c>
      <c r="E79" s="80">
        <v>44952</v>
      </c>
      <c r="F79">
        <v>2022</v>
      </c>
      <c r="G79">
        <v>2022</v>
      </c>
      <c r="H79" s="1" t="s">
        <v>1600</v>
      </c>
      <c r="I79" s="1" t="s">
        <v>10</v>
      </c>
    </row>
    <row r="80" spans="1:9">
      <c r="A80" s="80">
        <v>45352</v>
      </c>
      <c r="B80">
        <v>4459695</v>
      </c>
      <c r="C80" s="1" t="s">
        <v>1459</v>
      </c>
      <c r="D80" s="1" t="s">
        <v>1458</v>
      </c>
      <c r="E80" s="80">
        <v>44993</v>
      </c>
      <c r="F80">
        <v>2021</v>
      </c>
      <c r="G80">
        <v>2022</v>
      </c>
      <c r="H80" s="1" t="s">
        <v>1600</v>
      </c>
      <c r="I80" s="1" t="s">
        <v>10</v>
      </c>
    </row>
    <row r="81" spans="1:9">
      <c r="A81" s="80">
        <v>45352</v>
      </c>
      <c r="B81">
        <v>4341306</v>
      </c>
      <c r="C81" s="1" t="s">
        <v>1449</v>
      </c>
      <c r="D81" s="1" t="s">
        <v>1448</v>
      </c>
      <c r="E81" s="80">
        <v>44601</v>
      </c>
      <c r="F81">
        <v>2021</v>
      </c>
      <c r="G81">
        <v>2021</v>
      </c>
      <c r="H81" s="1" t="s">
        <v>1600</v>
      </c>
      <c r="I81" s="1" t="s">
        <v>10</v>
      </c>
    </row>
    <row r="82" spans="1:9">
      <c r="A82" s="80">
        <v>45352</v>
      </c>
      <c r="B82">
        <v>4529619</v>
      </c>
      <c r="C82" s="1" t="s">
        <v>1455</v>
      </c>
      <c r="D82" s="1" t="s">
        <v>1454</v>
      </c>
      <c r="E82" s="80">
        <v>44916</v>
      </c>
      <c r="F82">
        <v>2021</v>
      </c>
      <c r="G82">
        <v>2022</v>
      </c>
      <c r="H82" s="1" t="s">
        <v>1600</v>
      </c>
      <c r="I82" s="1" t="s">
        <v>10</v>
      </c>
    </row>
    <row r="83" spans="1:9">
      <c r="A83" s="80">
        <v>45352</v>
      </c>
      <c r="B83">
        <v>4558955</v>
      </c>
      <c r="C83" s="1" t="s">
        <v>1781</v>
      </c>
      <c r="D83" s="1" t="s">
        <v>2111</v>
      </c>
      <c r="E83" s="80">
        <v>45222</v>
      </c>
      <c r="F83">
        <v>2021</v>
      </c>
      <c r="G83">
        <v>2023</v>
      </c>
      <c r="H83" s="1" t="s">
        <v>1600</v>
      </c>
      <c r="I83" s="1" t="s">
        <v>10</v>
      </c>
    </row>
    <row r="84" spans="1:9">
      <c r="A84" s="80">
        <v>45352</v>
      </c>
      <c r="B84">
        <v>4694365</v>
      </c>
      <c r="C84" s="1" t="s">
        <v>1405</v>
      </c>
      <c r="D84" s="1" t="s">
        <v>1404</v>
      </c>
      <c r="E84" s="80">
        <v>45114</v>
      </c>
      <c r="F84">
        <v>2022</v>
      </c>
      <c r="G84">
        <v>2023</v>
      </c>
      <c r="H84" s="1" t="s">
        <v>1600</v>
      </c>
      <c r="I84" s="1" t="s">
        <v>10</v>
      </c>
    </row>
    <row r="85" spans="1:9">
      <c r="A85" s="80">
        <v>45352</v>
      </c>
      <c r="B85">
        <v>4221034</v>
      </c>
      <c r="C85" s="1" t="s">
        <v>1451</v>
      </c>
      <c r="D85" s="1" t="s">
        <v>1450</v>
      </c>
      <c r="E85" s="80">
        <v>44663</v>
      </c>
      <c r="F85">
        <v>2020</v>
      </c>
      <c r="G85">
        <v>2021</v>
      </c>
      <c r="H85" s="1" t="s">
        <v>1600</v>
      </c>
      <c r="I85" s="1" t="s">
        <v>10</v>
      </c>
    </row>
    <row r="86" spans="1:9">
      <c r="A86" s="80">
        <v>45352</v>
      </c>
      <c r="B86">
        <v>4532239</v>
      </c>
      <c r="C86" s="1" t="s">
        <v>1397</v>
      </c>
      <c r="D86" s="1" t="s">
        <v>1396</v>
      </c>
      <c r="E86" s="80">
        <v>45007</v>
      </c>
      <c r="F86">
        <v>2021</v>
      </c>
      <c r="G86">
        <v>2022</v>
      </c>
      <c r="H86" s="1" t="s">
        <v>1600</v>
      </c>
      <c r="I86" s="1" t="s">
        <v>10</v>
      </c>
    </row>
    <row r="87" spans="1:9">
      <c r="A87" s="80">
        <v>45352</v>
      </c>
      <c r="B87">
        <v>4940978</v>
      </c>
      <c r="C87" s="1" t="s">
        <v>2160</v>
      </c>
      <c r="D87" s="1" t="s">
        <v>2161</v>
      </c>
      <c r="E87" s="80">
        <v>45352</v>
      </c>
      <c r="F87">
        <v>2023</v>
      </c>
      <c r="G87">
        <v>2023</v>
      </c>
      <c r="H87" s="1" t="s">
        <v>1600</v>
      </c>
      <c r="I87" s="1" t="s">
        <v>10</v>
      </c>
    </row>
    <row r="88" spans="1:9">
      <c r="A88" s="80">
        <v>45352</v>
      </c>
      <c r="B88">
        <v>4157605</v>
      </c>
      <c r="C88" s="1" t="s">
        <v>2121</v>
      </c>
      <c r="D88" s="1" t="s">
        <v>2122</v>
      </c>
      <c r="E88" s="80">
        <v>45316</v>
      </c>
      <c r="F88">
        <v>2020</v>
      </c>
      <c r="G88">
        <v>2023</v>
      </c>
      <c r="H88" s="1" t="s">
        <v>1600</v>
      </c>
      <c r="I88" s="1" t="s">
        <v>10</v>
      </c>
    </row>
    <row r="89" spans="1:9">
      <c r="A89" s="80">
        <v>45352</v>
      </c>
      <c r="B89">
        <v>4457565</v>
      </c>
      <c r="C89" s="1" t="s">
        <v>1427</v>
      </c>
      <c r="D89" s="1" t="s">
        <v>1426</v>
      </c>
      <c r="E89" s="80">
        <v>44938</v>
      </c>
      <c r="F89">
        <v>2021</v>
      </c>
      <c r="G89">
        <v>2022</v>
      </c>
      <c r="H89" s="1" t="s">
        <v>1600</v>
      </c>
      <c r="I89" s="1" t="s">
        <v>10</v>
      </c>
    </row>
    <row r="90" spans="1:9">
      <c r="A90" s="80">
        <v>45352</v>
      </c>
      <c r="B90">
        <v>4822498</v>
      </c>
      <c r="C90" s="1" t="s">
        <v>1393</v>
      </c>
      <c r="D90" s="1" t="s">
        <v>1392</v>
      </c>
      <c r="E90" s="80">
        <v>45100</v>
      </c>
      <c r="F90">
        <v>2022</v>
      </c>
      <c r="G90">
        <v>2023</v>
      </c>
      <c r="H90" s="1" t="s">
        <v>1602</v>
      </c>
      <c r="I90" s="1" t="s">
        <v>4</v>
      </c>
    </row>
    <row r="91" spans="1:9">
      <c r="A91" s="80">
        <v>45352</v>
      </c>
      <c r="B91">
        <v>5004820</v>
      </c>
      <c r="C91" s="1" t="s">
        <v>2108</v>
      </c>
      <c r="D91" s="1" t="s">
        <v>2109</v>
      </c>
      <c r="E91" s="80">
        <v>45329</v>
      </c>
      <c r="F91">
        <v>2023</v>
      </c>
      <c r="G91">
        <v>2023</v>
      </c>
      <c r="H91" s="1" t="s">
        <v>1600</v>
      </c>
      <c r="I91" s="1" t="s">
        <v>10</v>
      </c>
    </row>
    <row r="92" spans="1:9">
      <c r="A92" s="80">
        <v>45352</v>
      </c>
      <c r="B92">
        <v>4901825</v>
      </c>
      <c r="C92" s="1" t="s">
        <v>1383</v>
      </c>
      <c r="D92" s="1" t="s">
        <v>1382</v>
      </c>
      <c r="E92" s="80">
        <v>45100</v>
      </c>
      <c r="F92">
        <v>2023</v>
      </c>
      <c r="G92">
        <v>2023</v>
      </c>
      <c r="H92" s="1" t="s">
        <v>1602</v>
      </c>
      <c r="I92" s="1" t="s">
        <v>4</v>
      </c>
    </row>
    <row r="93" spans="1:9">
      <c r="A93" s="80">
        <v>45352</v>
      </c>
      <c r="B93">
        <v>4911257</v>
      </c>
      <c r="C93" s="1" t="s">
        <v>2113</v>
      </c>
      <c r="D93" s="1" t="s">
        <v>2114</v>
      </c>
      <c r="E93" s="80">
        <v>45327</v>
      </c>
      <c r="F93">
        <v>2023</v>
      </c>
      <c r="G93">
        <v>2023</v>
      </c>
      <c r="H93" s="1" t="s">
        <v>1600</v>
      </c>
      <c r="I93" s="1" t="s">
        <v>10</v>
      </c>
    </row>
    <row r="94" spans="1:9">
      <c r="A94" s="80">
        <v>45352</v>
      </c>
      <c r="B94">
        <v>4065947</v>
      </c>
      <c r="C94" s="1" t="s">
        <v>1634</v>
      </c>
      <c r="D94" s="1" t="s">
        <v>1635</v>
      </c>
      <c r="E94" s="80">
        <v>45197</v>
      </c>
      <c r="F94">
        <v>2020</v>
      </c>
      <c r="G94">
        <v>2023</v>
      </c>
      <c r="H94" s="1" t="s">
        <v>1600</v>
      </c>
      <c r="I94" s="1" t="s">
        <v>10</v>
      </c>
    </row>
    <row r="95" spans="1:9">
      <c r="A95" s="80">
        <v>45352</v>
      </c>
      <c r="B95">
        <v>4812107</v>
      </c>
      <c r="C95" s="1" t="s">
        <v>1636</v>
      </c>
      <c r="D95" s="1" t="s">
        <v>1637</v>
      </c>
      <c r="E95" s="80">
        <v>45211</v>
      </c>
      <c r="F95">
        <v>2022</v>
      </c>
      <c r="G95">
        <v>2023</v>
      </c>
      <c r="H95" s="1" t="s">
        <v>1600</v>
      </c>
      <c r="I95" s="1" t="s">
        <v>10</v>
      </c>
    </row>
    <row r="96" spans="1:9">
      <c r="A96" s="80">
        <v>45352</v>
      </c>
      <c r="B96">
        <v>4492964</v>
      </c>
      <c r="C96" s="1" t="s">
        <v>1407</v>
      </c>
      <c r="D96" s="1" t="s">
        <v>1406</v>
      </c>
      <c r="E96" s="80">
        <v>45065</v>
      </c>
      <c r="F96">
        <v>2021</v>
      </c>
      <c r="G96">
        <v>2023</v>
      </c>
      <c r="H96" s="1" t="s">
        <v>1600</v>
      </c>
      <c r="I96" s="1" t="s">
        <v>10</v>
      </c>
    </row>
    <row r="97" spans="1:9">
      <c r="A97" s="80">
        <v>45352</v>
      </c>
      <c r="B97">
        <v>4567619</v>
      </c>
      <c r="C97" s="1" t="s">
        <v>1439</v>
      </c>
      <c r="D97" s="1" t="s">
        <v>1438</v>
      </c>
      <c r="E97" s="80">
        <v>45062</v>
      </c>
      <c r="F97">
        <v>2021</v>
      </c>
      <c r="G97">
        <v>2023</v>
      </c>
      <c r="H97" s="1" t="s">
        <v>1604</v>
      </c>
      <c r="I97" s="1" t="s">
        <v>14</v>
      </c>
    </row>
    <row r="98" spans="1:9">
      <c r="A98" s="80">
        <v>45352</v>
      </c>
      <c r="B98">
        <v>3829214</v>
      </c>
      <c r="C98" s="1" t="s">
        <v>1782</v>
      </c>
      <c r="D98" s="1" t="s">
        <v>2112</v>
      </c>
      <c r="E98" s="80">
        <v>45219</v>
      </c>
      <c r="F98">
        <v>2019</v>
      </c>
      <c r="G98">
        <v>2023</v>
      </c>
      <c r="H98" s="1" t="s">
        <v>1600</v>
      </c>
      <c r="I98" s="1" t="s">
        <v>10</v>
      </c>
    </row>
    <row r="99" spans="1:9">
      <c r="A99" s="80">
        <v>45352</v>
      </c>
      <c r="B99">
        <v>4082859</v>
      </c>
      <c r="C99" s="1" t="s">
        <v>1435</v>
      </c>
      <c r="D99" s="1" t="s">
        <v>1434</v>
      </c>
      <c r="E99" s="80">
        <v>44194</v>
      </c>
      <c r="F99">
        <v>2020</v>
      </c>
      <c r="G99">
        <v>2020</v>
      </c>
      <c r="H99" s="1" t="s">
        <v>1600</v>
      </c>
      <c r="I99" s="1" t="s">
        <v>10</v>
      </c>
    </row>
    <row r="100" spans="1:9">
      <c r="A100" s="80">
        <v>45352</v>
      </c>
      <c r="B100">
        <v>4069961</v>
      </c>
      <c r="C100" s="1" t="s">
        <v>1401</v>
      </c>
      <c r="D100" s="1" t="s">
        <v>1400</v>
      </c>
      <c r="E100" s="80">
        <v>44474</v>
      </c>
      <c r="F100">
        <v>2020</v>
      </c>
      <c r="G100">
        <v>2021</v>
      </c>
      <c r="H100" s="1" t="s">
        <v>1600</v>
      </c>
      <c r="I100" s="1" t="s">
        <v>10</v>
      </c>
    </row>
    <row r="101" spans="1:9">
      <c r="A101" s="80">
        <v>45352</v>
      </c>
      <c r="B101">
        <v>4287088</v>
      </c>
      <c r="C101" s="1" t="s">
        <v>1413</v>
      </c>
      <c r="D101" s="1" t="s">
        <v>1412</v>
      </c>
      <c r="E101" s="80">
        <v>44671</v>
      </c>
      <c r="F101">
        <v>2020</v>
      </c>
      <c r="G101">
        <v>2021</v>
      </c>
      <c r="H101" s="1" t="s">
        <v>1602</v>
      </c>
      <c r="I101" s="1" t="s">
        <v>4</v>
      </c>
    </row>
    <row r="102" spans="1:9">
      <c r="A102" s="80">
        <v>45352</v>
      </c>
      <c r="B102">
        <v>4499693</v>
      </c>
      <c r="C102" s="1" t="s">
        <v>1423</v>
      </c>
      <c r="D102" s="1" t="s">
        <v>1422</v>
      </c>
      <c r="E102" s="80">
        <v>44753</v>
      </c>
      <c r="F102">
        <v>2021</v>
      </c>
      <c r="G102">
        <v>2022</v>
      </c>
      <c r="H102" s="1" t="s">
        <v>1607</v>
      </c>
      <c r="I102" s="1" t="s">
        <v>12</v>
      </c>
    </row>
    <row r="103" spans="1:9">
      <c r="A103" s="80">
        <v>45352</v>
      </c>
      <c r="B103">
        <v>5145626</v>
      </c>
      <c r="C103" s="1" t="s">
        <v>2117</v>
      </c>
      <c r="D103" s="1" t="s">
        <v>2118</v>
      </c>
      <c r="E103" s="80">
        <v>45329</v>
      </c>
      <c r="F103">
        <v>2023</v>
      </c>
      <c r="G103">
        <v>2023</v>
      </c>
      <c r="H103" s="1" t="s">
        <v>1600</v>
      </c>
      <c r="I103" s="1" t="s">
        <v>10</v>
      </c>
    </row>
    <row r="104" spans="1:9">
      <c r="A104" s="80">
        <v>45352</v>
      </c>
      <c r="B104">
        <v>4323346</v>
      </c>
      <c r="C104" s="1" t="s">
        <v>1429</v>
      </c>
      <c r="D104" s="1" t="s">
        <v>1428</v>
      </c>
      <c r="E104" s="80">
        <v>44364</v>
      </c>
      <c r="F104">
        <v>2021</v>
      </c>
      <c r="G104">
        <v>2021</v>
      </c>
      <c r="H104" s="1" t="s">
        <v>1600</v>
      </c>
      <c r="I104" s="1" t="s">
        <v>10</v>
      </c>
    </row>
    <row r="105" spans="1:9">
      <c r="A105" s="80">
        <v>45352</v>
      </c>
      <c r="B105">
        <v>4805024</v>
      </c>
      <c r="C105" s="1" t="s">
        <v>2162</v>
      </c>
      <c r="D105" s="1" t="s">
        <v>2163</v>
      </c>
      <c r="E105" s="80">
        <v>45314</v>
      </c>
      <c r="F105">
        <v>2022</v>
      </c>
      <c r="G105">
        <v>2023</v>
      </c>
      <c r="H105" s="1" t="s">
        <v>1600</v>
      </c>
      <c r="I105" s="1" t="s">
        <v>10</v>
      </c>
    </row>
    <row r="106" spans="1:9">
      <c r="A106" s="80">
        <v>45352</v>
      </c>
      <c r="B106">
        <v>4084439</v>
      </c>
      <c r="C106" s="1" t="s">
        <v>1399</v>
      </c>
      <c r="D106" s="1" t="s">
        <v>1398</v>
      </c>
      <c r="E106" s="80">
        <v>44362</v>
      </c>
      <c r="F106">
        <v>2020</v>
      </c>
      <c r="G106">
        <v>2021</v>
      </c>
      <c r="H106" s="1" t="s">
        <v>1600</v>
      </c>
      <c r="I106" s="1" t="s">
        <v>10</v>
      </c>
    </row>
    <row r="107" spans="1:9">
      <c r="A107" s="80">
        <v>45352</v>
      </c>
      <c r="B107">
        <v>4429592</v>
      </c>
      <c r="C107" s="1" t="s">
        <v>1411</v>
      </c>
      <c r="D107" s="1" t="s">
        <v>1410</v>
      </c>
      <c r="E107" s="80">
        <v>44830</v>
      </c>
      <c r="F107">
        <v>2021</v>
      </c>
      <c r="G107">
        <v>2022</v>
      </c>
      <c r="H107" s="1" t="s">
        <v>1608</v>
      </c>
      <c r="I107" s="1" t="s">
        <v>17</v>
      </c>
    </row>
    <row r="108" spans="1:9">
      <c r="A108" s="80">
        <v>45352</v>
      </c>
      <c r="B108">
        <v>3465562</v>
      </c>
      <c r="C108" s="1" t="s">
        <v>1417</v>
      </c>
      <c r="D108" s="1" t="s">
        <v>1416</v>
      </c>
      <c r="E108" s="80">
        <v>44279</v>
      </c>
      <c r="F108">
        <v>2018</v>
      </c>
      <c r="G108">
        <v>2020</v>
      </c>
      <c r="H108" s="1" t="s">
        <v>1602</v>
      </c>
      <c r="I108" s="1" t="s">
        <v>4</v>
      </c>
    </row>
    <row r="109" spans="1:9">
      <c r="A109" s="80">
        <v>45352</v>
      </c>
      <c r="B109">
        <v>4872757</v>
      </c>
      <c r="C109" s="1" t="s">
        <v>2164</v>
      </c>
      <c r="D109" s="1" t="s">
        <v>2165</v>
      </c>
      <c r="E109" s="80">
        <v>45348</v>
      </c>
      <c r="F109">
        <v>2022</v>
      </c>
      <c r="G109">
        <v>2023</v>
      </c>
      <c r="H109" s="1" t="s">
        <v>1600</v>
      </c>
      <c r="I109" s="1" t="s">
        <v>10</v>
      </c>
    </row>
    <row r="110" spans="1:9">
      <c r="A110" s="80">
        <v>45352</v>
      </c>
      <c r="B110">
        <v>4439088</v>
      </c>
      <c r="C110" s="1" t="s">
        <v>1409</v>
      </c>
      <c r="D110" s="1" t="s">
        <v>1408</v>
      </c>
      <c r="E110" s="80">
        <v>44832</v>
      </c>
      <c r="F110">
        <v>2021</v>
      </c>
      <c r="G110">
        <v>2022</v>
      </c>
      <c r="H110" s="1" t="s">
        <v>1604</v>
      </c>
      <c r="I110" s="1" t="s">
        <v>14</v>
      </c>
    </row>
    <row r="111" spans="1:9">
      <c r="A111" s="80">
        <v>45352</v>
      </c>
      <c r="B111">
        <v>4447261</v>
      </c>
      <c r="C111" s="1" t="s">
        <v>2166</v>
      </c>
      <c r="D111" s="1" t="s">
        <v>2167</v>
      </c>
      <c r="E111" s="80">
        <v>45364</v>
      </c>
      <c r="F111">
        <v>2021</v>
      </c>
      <c r="G111">
        <v>2023</v>
      </c>
      <c r="H111" s="1" t="s">
        <v>1600</v>
      </c>
      <c r="I111" s="1" t="s">
        <v>10</v>
      </c>
    </row>
    <row r="112" spans="1:9">
      <c r="A112" s="80">
        <v>45352</v>
      </c>
      <c r="B112">
        <v>4785047</v>
      </c>
      <c r="C112" s="1" t="s">
        <v>2115</v>
      </c>
      <c r="D112" s="1" t="s">
        <v>2116</v>
      </c>
      <c r="E112" s="80">
        <v>45307</v>
      </c>
      <c r="F112">
        <v>2022</v>
      </c>
      <c r="G112">
        <v>2023</v>
      </c>
      <c r="H112" s="1" t="s">
        <v>1600</v>
      </c>
      <c r="I112" s="1" t="s">
        <v>10</v>
      </c>
    </row>
    <row r="113" spans="1:9">
      <c r="A113" s="80">
        <v>45352</v>
      </c>
      <c r="B113">
        <v>4619216</v>
      </c>
      <c r="C113" s="1" t="s">
        <v>1437</v>
      </c>
      <c r="D113" s="1" t="s">
        <v>1436</v>
      </c>
      <c r="E113" s="80">
        <v>45061</v>
      </c>
      <c r="F113">
        <v>2022</v>
      </c>
      <c r="G113">
        <v>2023</v>
      </c>
      <c r="H113" s="1" t="s">
        <v>1600</v>
      </c>
      <c r="I113" s="1" t="s">
        <v>10</v>
      </c>
    </row>
    <row r="114" spans="1:9">
      <c r="A114" s="80">
        <v>45352</v>
      </c>
      <c r="B114">
        <v>4564565</v>
      </c>
      <c r="C114" s="1" t="s">
        <v>1783</v>
      </c>
      <c r="D114" s="1" t="s">
        <v>2110</v>
      </c>
      <c r="E114" s="80">
        <v>45225</v>
      </c>
      <c r="F114">
        <v>2021</v>
      </c>
      <c r="G114">
        <v>2023</v>
      </c>
      <c r="H114" s="1" t="s">
        <v>1603</v>
      </c>
      <c r="I114" s="1" t="s">
        <v>9</v>
      </c>
    </row>
    <row r="115" spans="1:9">
      <c r="A115" s="80">
        <v>45352</v>
      </c>
      <c r="B115">
        <v>4898639</v>
      </c>
      <c r="C115" s="1" t="s">
        <v>1419</v>
      </c>
      <c r="D115" s="1" t="s">
        <v>1418</v>
      </c>
      <c r="E115" s="80">
        <v>45121</v>
      </c>
      <c r="F115">
        <v>2023</v>
      </c>
      <c r="G115">
        <v>2023</v>
      </c>
      <c r="H115" s="1" t="s">
        <v>1603</v>
      </c>
      <c r="I115" s="1" t="s">
        <v>9</v>
      </c>
    </row>
    <row r="116" spans="1:9">
      <c r="A116" s="80">
        <v>45352</v>
      </c>
      <c r="B116">
        <v>4755456</v>
      </c>
      <c r="C116" s="1" t="s">
        <v>1395</v>
      </c>
      <c r="D116" s="1" t="s">
        <v>1394</v>
      </c>
      <c r="E116" s="80">
        <v>45049</v>
      </c>
      <c r="F116">
        <v>2022</v>
      </c>
      <c r="G116">
        <v>2023</v>
      </c>
      <c r="H116" s="1" t="s">
        <v>1602</v>
      </c>
      <c r="I116" s="1" t="s">
        <v>4</v>
      </c>
    </row>
    <row r="117" spans="1:9">
      <c r="A117" s="80">
        <v>45352</v>
      </c>
      <c r="B117">
        <v>4656667</v>
      </c>
      <c r="C117" s="1" t="s">
        <v>1375</v>
      </c>
      <c r="D117" s="1" t="s">
        <v>1374</v>
      </c>
      <c r="E117" s="80">
        <v>44972</v>
      </c>
      <c r="F117">
        <v>2022</v>
      </c>
      <c r="G117">
        <v>2022</v>
      </c>
      <c r="H117" s="1" t="s">
        <v>1600</v>
      </c>
      <c r="I117" s="1" t="s">
        <v>10</v>
      </c>
    </row>
    <row r="118" spans="1:9">
      <c r="A118" s="80">
        <v>45352</v>
      </c>
      <c r="B118">
        <v>5004752</v>
      </c>
      <c r="C118" s="1" t="s">
        <v>2168</v>
      </c>
      <c r="D118" s="1" t="s">
        <v>2169</v>
      </c>
      <c r="E118" s="80">
        <v>45349</v>
      </c>
      <c r="F118">
        <v>2023</v>
      </c>
      <c r="G118">
        <v>2023</v>
      </c>
      <c r="H118" s="1" t="s">
        <v>1607</v>
      </c>
      <c r="I118" s="1" t="s">
        <v>12</v>
      </c>
    </row>
    <row r="119" spans="1:9">
      <c r="A119" s="80">
        <v>45352</v>
      </c>
      <c r="B119">
        <v>4547983</v>
      </c>
      <c r="C119" s="1" t="s">
        <v>1916</v>
      </c>
      <c r="D119" s="1" t="s">
        <v>1917</v>
      </c>
      <c r="E119" s="80">
        <v>45307</v>
      </c>
      <c r="F119">
        <v>2022</v>
      </c>
      <c r="G119">
        <v>2023</v>
      </c>
      <c r="H119" s="1" t="s">
        <v>1600</v>
      </c>
      <c r="I119" s="1" t="s">
        <v>10</v>
      </c>
    </row>
    <row r="120" spans="1:9">
      <c r="A120" s="80">
        <v>45352</v>
      </c>
      <c r="B120">
        <v>4710958</v>
      </c>
      <c r="C120" s="1" t="s">
        <v>1359</v>
      </c>
      <c r="D120" s="1" t="s">
        <v>1358</v>
      </c>
      <c r="E120" s="80">
        <v>45148</v>
      </c>
      <c r="F120">
        <v>2022</v>
      </c>
      <c r="G120">
        <v>2023</v>
      </c>
      <c r="H120" s="1" t="s">
        <v>1609</v>
      </c>
      <c r="I120" s="1" t="s">
        <v>18</v>
      </c>
    </row>
    <row r="121" spans="1:9">
      <c r="A121" s="80">
        <v>45352</v>
      </c>
      <c r="B121">
        <v>4474000</v>
      </c>
      <c r="C121" s="1" t="s">
        <v>1347</v>
      </c>
      <c r="D121" s="1" t="s">
        <v>1346</v>
      </c>
      <c r="E121" s="80">
        <v>44820</v>
      </c>
      <c r="F121">
        <v>2021</v>
      </c>
      <c r="G121">
        <v>2022</v>
      </c>
      <c r="H121" s="1" t="s">
        <v>1600</v>
      </c>
      <c r="I121" s="1" t="s">
        <v>10</v>
      </c>
    </row>
    <row r="122" spans="1:9">
      <c r="A122" s="80">
        <v>45352</v>
      </c>
      <c r="B122">
        <v>3802348</v>
      </c>
      <c r="C122" s="1" t="s">
        <v>1642</v>
      </c>
      <c r="D122" s="1" t="s">
        <v>1643</v>
      </c>
      <c r="E122" s="80">
        <v>44174</v>
      </c>
      <c r="F122">
        <v>2019</v>
      </c>
      <c r="G122">
        <v>2020</v>
      </c>
      <c r="H122" s="1" t="s">
        <v>1600</v>
      </c>
      <c r="I122" s="1" t="s">
        <v>10</v>
      </c>
    </row>
    <row r="123" spans="1:9">
      <c r="A123" s="80">
        <v>45352</v>
      </c>
      <c r="B123">
        <v>5153229</v>
      </c>
      <c r="C123" s="1" t="s">
        <v>2170</v>
      </c>
      <c r="D123" s="1" t="s">
        <v>2171</v>
      </c>
      <c r="E123" s="80">
        <v>45331</v>
      </c>
      <c r="F123">
        <v>2023</v>
      </c>
      <c r="G123">
        <v>2023</v>
      </c>
      <c r="H123" s="1" t="s">
        <v>1600</v>
      </c>
      <c r="I123" s="1" t="s">
        <v>10</v>
      </c>
    </row>
    <row r="124" spans="1:9">
      <c r="A124" s="80">
        <v>45352</v>
      </c>
      <c r="B124">
        <v>4960223</v>
      </c>
      <c r="C124" s="1" t="s">
        <v>2172</v>
      </c>
      <c r="D124" s="1" t="s">
        <v>2173</v>
      </c>
      <c r="E124" s="80">
        <v>45351</v>
      </c>
      <c r="F124">
        <v>2023</v>
      </c>
      <c r="G124">
        <v>2023</v>
      </c>
      <c r="H124" s="1" t="s">
        <v>1600</v>
      </c>
      <c r="I124" s="1" t="s">
        <v>10</v>
      </c>
    </row>
    <row r="125" spans="1:9">
      <c r="A125" s="80">
        <v>45352</v>
      </c>
      <c r="B125">
        <v>4322310</v>
      </c>
      <c r="C125" s="1" t="s">
        <v>1381</v>
      </c>
      <c r="D125" s="1" t="s">
        <v>1380</v>
      </c>
      <c r="E125" s="80">
        <v>44713</v>
      </c>
      <c r="F125">
        <v>2021</v>
      </c>
      <c r="G125">
        <v>2022</v>
      </c>
      <c r="H125" s="1" t="s">
        <v>1600</v>
      </c>
      <c r="I125" s="1" t="s">
        <v>10</v>
      </c>
    </row>
    <row r="126" spans="1:9">
      <c r="A126" s="80">
        <v>45352</v>
      </c>
      <c r="B126">
        <v>4492115</v>
      </c>
      <c r="C126" s="1" t="s">
        <v>1638</v>
      </c>
      <c r="D126" s="1" t="s">
        <v>1639</v>
      </c>
      <c r="E126" s="80">
        <v>45209</v>
      </c>
      <c r="F126">
        <v>2021</v>
      </c>
      <c r="G126">
        <v>2023</v>
      </c>
      <c r="H126" s="1" t="s">
        <v>1613</v>
      </c>
      <c r="I126" s="1" t="s">
        <v>16</v>
      </c>
    </row>
    <row r="127" spans="1:9">
      <c r="A127" s="80">
        <v>45352</v>
      </c>
      <c r="B127">
        <v>4792892</v>
      </c>
      <c r="C127" s="1" t="s">
        <v>1355</v>
      </c>
      <c r="D127" s="1" t="s">
        <v>1354</v>
      </c>
      <c r="E127" s="80">
        <v>44957</v>
      </c>
      <c r="F127">
        <v>2022</v>
      </c>
      <c r="G127">
        <v>2022</v>
      </c>
      <c r="H127" s="1" t="s">
        <v>1600</v>
      </c>
      <c r="I127" s="1" t="s">
        <v>10</v>
      </c>
    </row>
    <row r="128" spans="1:9">
      <c r="A128" s="80">
        <v>45352</v>
      </c>
      <c r="B128">
        <v>4399193</v>
      </c>
      <c r="C128" s="1" t="s">
        <v>1367</v>
      </c>
      <c r="D128" s="1" t="s">
        <v>1366</v>
      </c>
      <c r="E128" s="80">
        <v>44650</v>
      </c>
      <c r="F128">
        <v>2021</v>
      </c>
      <c r="G128">
        <v>2021</v>
      </c>
      <c r="H128" s="1" t="s">
        <v>1602</v>
      </c>
      <c r="I128" s="1" t="s">
        <v>4</v>
      </c>
    </row>
    <row r="129" spans="1:9">
      <c r="A129" s="80">
        <v>45352</v>
      </c>
      <c r="B129">
        <v>4173625</v>
      </c>
      <c r="C129" s="1" t="s">
        <v>1363</v>
      </c>
      <c r="D129" s="1" t="s">
        <v>1362</v>
      </c>
      <c r="E129" s="80">
        <v>44959</v>
      </c>
      <c r="F129">
        <v>2020</v>
      </c>
      <c r="G129">
        <v>2022</v>
      </c>
      <c r="H129" s="1" t="s">
        <v>1601</v>
      </c>
      <c r="I129" s="1" t="s">
        <v>13</v>
      </c>
    </row>
    <row r="130" spans="1:9">
      <c r="A130" s="80">
        <v>45352</v>
      </c>
      <c r="B130">
        <v>4348900</v>
      </c>
      <c r="C130" s="1" t="s">
        <v>1369</v>
      </c>
      <c r="D130" s="1" t="s">
        <v>1368</v>
      </c>
      <c r="E130" s="80">
        <v>44390</v>
      </c>
      <c r="F130">
        <v>2021</v>
      </c>
      <c r="G130">
        <v>2021</v>
      </c>
      <c r="H130" s="1" t="s">
        <v>1612</v>
      </c>
      <c r="I130" s="1" t="s">
        <v>6</v>
      </c>
    </row>
    <row r="131" spans="1:9">
      <c r="A131" s="80">
        <v>45352</v>
      </c>
      <c r="B131">
        <v>5028449</v>
      </c>
      <c r="C131" s="1" t="s">
        <v>2174</v>
      </c>
      <c r="D131" s="1" t="s">
        <v>2175</v>
      </c>
      <c r="E131" s="80">
        <v>45372</v>
      </c>
      <c r="F131">
        <v>2023</v>
      </c>
      <c r="G131">
        <v>2023</v>
      </c>
      <c r="H131" s="1" t="s">
        <v>1600</v>
      </c>
      <c r="I131" s="1" t="s">
        <v>10</v>
      </c>
    </row>
    <row r="132" spans="1:9">
      <c r="A132" s="80">
        <v>45352</v>
      </c>
      <c r="B132">
        <v>5142762</v>
      </c>
      <c r="C132" s="1" t="s">
        <v>1914</v>
      </c>
      <c r="D132" s="1" t="s">
        <v>1915</v>
      </c>
      <c r="E132" s="80">
        <v>45316</v>
      </c>
      <c r="F132">
        <v>2023</v>
      </c>
      <c r="G132">
        <v>2023</v>
      </c>
      <c r="H132" s="1" t="s">
        <v>1600</v>
      </c>
      <c r="I132" s="1" t="s">
        <v>10</v>
      </c>
    </row>
    <row r="133" spans="1:9">
      <c r="A133" s="80">
        <v>45352</v>
      </c>
      <c r="B133">
        <v>4820096</v>
      </c>
      <c r="C133" s="1" t="s">
        <v>1640</v>
      </c>
      <c r="D133" s="1" t="s">
        <v>1641</v>
      </c>
      <c r="E133" s="80">
        <v>45182</v>
      </c>
      <c r="F133">
        <v>2022</v>
      </c>
      <c r="G133">
        <v>2023</v>
      </c>
      <c r="H133" s="1" t="s">
        <v>1600</v>
      </c>
      <c r="I133" s="1" t="s">
        <v>10</v>
      </c>
    </row>
    <row r="134" spans="1:9">
      <c r="A134" s="80">
        <v>45352</v>
      </c>
      <c r="B134">
        <v>4598514</v>
      </c>
      <c r="C134" s="1" t="s">
        <v>1341</v>
      </c>
      <c r="D134" s="1" t="s">
        <v>1340</v>
      </c>
      <c r="E134" s="80">
        <v>45070</v>
      </c>
      <c r="F134">
        <v>2022</v>
      </c>
      <c r="G134">
        <v>2023</v>
      </c>
      <c r="H134" s="1" t="s">
        <v>1604</v>
      </c>
      <c r="I134" s="1" t="s">
        <v>14</v>
      </c>
    </row>
    <row r="135" spans="1:9">
      <c r="A135" s="80">
        <v>45352</v>
      </c>
      <c r="B135">
        <v>4707118</v>
      </c>
      <c r="C135" s="1" t="s">
        <v>1339</v>
      </c>
      <c r="D135" s="1" t="s">
        <v>1338</v>
      </c>
      <c r="E135" s="80">
        <v>44873</v>
      </c>
      <c r="F135">
        <v>2022</v>
      </c>
      <c r="G135">
        <v>2022</v>
      </c>
      <c r="H135" s="1" t="s">
        <v>1600</v>
      </c>
      <c r="I135" s="1" t="s">
        <v>10</v>
      </c>
    </row>
    <row r="136" spans="1:9">
      <c r="A136" s="80">
        <v>45352</v>
      </c>
      <c r="B136">
        <v>4144132</v>
      </c>
      <c r="C136" s="1" t="s">
        <v>1308</v>
      </c>
      <c r="D136" s="1" t="s">
        <v>1307</v>
      </c>
      <c r="E136" s="80">
        <v>44256</v>
      </c>
      <c r="F136">
        <v>2020</v>
      </c>
      <c r="G136">
        <v>2020</v>
      </c>
      <c r="H136" s="1" t="s">
        <v>1600</v>
      </c>
      <c r="I136" s="1" t="s">
        <v>10</v>
      </c>
    </row>
    <row r="137" spans="1:9">
      <c r="A137" s="80">
        <v>45352</v>
      </c>
      <c r="B137">
        <v>4350803</v>
      </c>
      <c r="C137" s="1" t="s">
        <v>1337</v>
      </c>
      <c r="D137" s="1" t="s">
        <v>1336</v>
      </c>
      <c r="E137" s="80">
        <v>44683</v>
      </c>
      <c r="F137">
        <v>2021</v>
      </c>
      <c r="G137">
        <v>2022</v>
      </c>
      <c r="H137" s="1" t="s">
        <v>1600</v>
      </c>
      <c r="I137" s="1" t="s">
        <v>10</v>
      </c>
    </row>
    <row r="138" spans="1:9">
      <c r="A138" s="80">
        <v>45352</v>
      </c>
      <c r="B138">
        <v>4158220</v>
      </c>
      <c r="C138" s="1" t="s">
        <v>1827</v>
      </c>
      <c r="D138" s="1" t="s">
        <v>2078</v>
      </c>
      <c r="E138" s="80">
        <v>45252</v>
      </c>
      <c r="F138">
        <v>2020</v>
      </c>
      <c r="G138">
        <v>2023</v>
      </c>
      <c r="H138" s="1" t="s">
        <v>1600</v>
      </c>
      <c r="I138" s="1" t="s">
        <v>10</v>
      </c>
    </row>
    <row r="139" spans="1:9">
      <c r="A139" s="80">
        <v>45352</v>
      </c>
      <c r="B139">
        <v>4731863</v>
      </c>
      <c r="C139" s="1" t="s">
        <v>1829</v>
      </c>
      <c r="D139" s="1" t="s">
        <v>2077</v>
      </c>
      <c r="E139" s="80">
        <v>45251</v>
      </c>
      <c r="F139">
        <v>2022</v>
      </c>
      <c r="G139">
        <v>2023</v>
      </c>
      <c r="H139" s="1" t="s">
        <v>1606</v>
      </c>
      <c r="I139" s="1" t="s">
        <v>15</v>
      </c>
    </row>
    <row r="140" spans="1:9">
      <c r="A140" s="80">
        <v>45352</v>
      </c>
      <c r="B140">
        <v>4626831</v>
      </c>
      <c r="C140" s="1" t="s">
        <v>1785</v>
      </c>
      <c r="D140" s="1" t="s">
        <v>2075</v>
      </c>
      <c r="E140" s="80">
        <v>45225</v>
      </c>
      <c r="F140">
        <v>2022</v>
      </c>
      <c r="G140">
        <v>2023</v>
      </c>
      <c r="H140" s="1" t="s">
        <v>1603</v>
      </c>
      <c r="I140" s="1" t="s">
        <v>9</v>
      </c>
    </row>
    <row r="141" spans="1:9">
      <c r="A141" s="80">
        <v>45352</v>
      </c>
      <c r="B141">
        <v>4377956</v>
      </c>
      <c r="C141" s="1" t="s">
        <v>1335</v>
      </c>
      <c r="D141" s="1" t="s">
        <v>1334</v>
      </c>
      <c r="E141" s="80">
        <v>44638</v>
      </c>
      <c r="F141">
        <v>2021</v>
      </c>
      <c r="G141">
        <v>2021</v>
      </c>
      <c r="H141" s="1" t="s">
        <v>1600</v>
      </c>
      <c r="I141" s="1" t="s">
        <v>10</v>
      </c>
    </row>
    <row r="142" spans="1:9">
      <c r="A142" s="80">
        <v>45352</v>
      </c>
      <c r="B142">
        <v>4970586</v>
      </c>
      <c r="C142" s="1" t="s">
        <v>2176</v>
      </c>
      <c r="D142" s="1" t="s">
        <v>2177</v>
      </c>
      <c r="E142" s="80">
        <v>45335</v>
      </c>
      <c r="F142">
        <v>2023</v>
      </c>
      <c r="G142">
        <v>2023</v>
      </c>
      <c r="H142" s="1" t="s">
        <v>1600</v>
      </c>
      <c r="I142" s="1" t="s">
        <v>10</v>
      </c>
    </row>
    <row r="143" spans="1:9">
      <c r="A143" s="80">
        <v>45352</v>
      </c>
      <c r="B143">
        <v>4796121</v>
      </c>
      <c r="C143" s="1" t="s">
        <v>1828</v>
      </c>
      <c r="D143" s="1" t="s">
        <v>2079</v>
      </c>
      <c r="E143" s="80">
        <v>45258</v>
      </c>
      <c r="F143">
        <v>2022</v>
      </c>
      <c r="G143">
        <v>2023</v>
      </c>
      <c r="H143" s="1" t="s">
        <v>1600</v>
      </c>
      <c r="I143" s="1" t="s">
        <v>10</v>
      </c>
    </row>
    <row r="144" spans="1:9">
      <c r="A144" s="80">
        <v>45352</v>
      </c>
      <c r="B144">
        <v>5084780</v>
      </c>
      <c r="C144" s="1" t="s">
        <v>2178</v>
      </c>
      <c r="D144" s="1" t="s">
        <v>2179</v>
      </c>
      <c r="E144" s="80">
        <v>45370</v>
      </c>
      <c r="F144">
        <v>2023</v>
      </c>
      <c r="G144">
        <v>2023</v>
      </c>
      <c r="H144" s="1" t="s">
        <v>1600</v>
      </c>
      <c r="I144" s="1" t="s">
        <v>10</v>
      </c>
    </row>
    <row r="145" spans="1:9">
      <c r="A145" s="80">
        <v>45352</v>
      </c>
      <c r="B145">
        <v>4455413</v>
      </c>
      <c r="C145" s="1" t="s">
        <v>1288</v>
      </c>
      <c r="D145" s="1" t="s">
        <v>1287</v>
      </c>
      <c r="E145" s="80">
        <v>44826</v>
      </c>
      <c r="F145">
        <v>2021</v>
      </c>
      <c r="G145">
        <v>2022</v>
      </c>
      <c r="H145" s="1" t="s">
        <v>1600</v>
      </c>
      <c r="I145" s="1" t="s">
        <v>10</v>
      </c>
    </row>
    <row r="146" spans="1:9">
      <c r="A146" s="80">
        <v>45352</v>
      </c>
      <c r="B146">
        <v>4824513</v>
      </c>
      <c r="C146" s="1" t="s">
        <v>1324</v>
      </c>
      <c r="D146" s="1" t="s">
        <v>1323</v>
      </c>
      <c r="E146" s="80">
        <v>45142</v>
      </c>
      <c r="F146">
        <v>2022</v>
      </c>
      <c r="G146">
        <v>2023</v>
      </c>
      <c r="H146" s="1" t="s">
        <v>1600</v>
      </c>
      <c r="I146" s="1" t="s">
        <v>10</v>
      </c>
    </row>
    <row r="147" spans="1:9">
      <c r="A147" s="80">
        <v>45352</v>
      </c>
      <c r="B147">
        <v>4469414</v>
      </c>
      <c r="C147" s="1" t="s">
        <v>1320</v>
      </c>
      <c r="D147" s="1" t="s">
        <v>1319</v>
      </c>
      <c r="E147" s="80">
        <v>44722</v>
      </c>
      <c r="F147">
        <v>2021</v>
      </c>
      <c r="G147">
        <v>2022</v>
      </c>
      <c r="H147" s="1" t="s">
        <v>1600</v>
      </c>
      <c r="I147" s="1" t="s">
        <v>10</v>
      </c>
    </row>
    <row r="148" spans="1:9">
      <c r="A148" s="80">
        <v>45352</v>
      </c>
      <c r="B148">
        <v>4612210</v>
      </c>
      <c r="C148" s="1" t="s">
        <v>1316</v>
      </c>
      <c r="D148" s="1" t="s">
        <v>1315</v>
      </c>
      <c r="E148" s="80">
        <v>45093</v>
      </c>
      <c r="F148">
        <v>2022</v>
      </c>
      <c r="G148">
        <v>2023</v>
      </c>
      <c r="H148" s="1" t="s">
        <v>1600</v>
      </c>
      <c r="I148" s="1" t="s">
        <v>10</v>
      </c>
    </row>
    <row r="149" spans="1:9">
      <c r="A149" s="80">
        <v>45352</v>
      </c>
      <c r="B149">
        <v>4702849</v>
      </c>
      <c r="C149" s="1" t="s">
        <v>1286</v>
      </c>
      <c r="D149" s="1" t="s">
        <v>1285</v>
      </c>
      <c r="E149" s="80">
        <v>44909</v>
      </c>
      <c r="F149">
        <v>2022</v>
      </c>
      <c r="G149">
        <v>2022</v>
      </c>
      <c r="H149" s="1" t="s">
        <v>1600</v>
      </c>
      <c r="I149" s="1" t="s">
        <v>10</v>
      </c>
    </row>
    <row r="150" spans="1:9">
      <c r="A150" s="80">
        <v>45352</v>
      </c>
      <c r="B150">
        <v>4896234</v>
      </c>
      <c r="C150" s="1" t="s">
        <v>1831</v>
      </c>
      <c r="D150" s="1" t="s">
        <v>2076</v>
      </c>
      <c r="E150" s="80">
        <v>45250</v>
      </c>
      <c r="F150">
        <v>2023</v>
      </c>
      <c r="G150">
        <v>2023</v>
      </c>
      <c r="H150" s="1" t="s">
        <v>1600</v>
      </c>
      <c r="I150" s="1" t="s">
        <v>10</v>
      </c>
    </row>
    <row r="151" spans="1:9">
      <c r="A151" s="80">
        <v>45352</v>
      </c>
      <c r="B151">
        <v>4390576</v>
      </c>
      <c r="C151" s="1" t="s">
        <v>1644</v>
      </c>
      <c r="D151" s="1" t="s">
        <v>1645</v>
      </c>
      <c r="E151" s="80">
        <v>45190</v>
      </c>
      <c r="F151">
        <v>2021</v>
      </c>
      <c r="G151">
        <v>2023</v>
      </c>
      <c r="H151" s="1" t="s">
        <v>1603</v>
      </c>
      <c r="I151" s="1" t="s">
        <v>9</v>
      </c>
    </row>
    <row r="152" spans="1:9">
      <c r="A152" s="80">
        <v>45352</v>
      </c>
      <c r="B152">
        <v>4534492</v>
      </c>
      <c r="C152" s="1" t="s">
        <v>1318</v>
      </c>
      <c r="D152" s="1" t="s">
        <v>1317</v>
      </c>
      <c r="E152" s="80">
        <v>44621</v>
      </c>
      <c r="F152">
        <v>2021</v>
      </c>
      <c r="G152">
        <v>2021</v>
      </c>
      <c r="H152" s="1" t="s">
        <v>1600</v>
      </c>
      <c r="I152" s="1" t="s">
        <v>10</v>
      </c>
    </row>
    <row r="153" spans="1:9">
      <c r="A153" s="80">
        <v>45352</v>
      </c>
      <c r="B153">
        <v>4797756</v>
      </c>
      <c r="C153" s="1" t="s">
        <v>1298</v>
      </c>
      <c r="D153" s="1" t="s">
        <v>1297</v>
      </c>
      <c r="E153" s="80">
        <v>44995</v>
      </c>
      <c r="F153">
        <v>2022</v>
      </c>
      <c r="G153">
        <v>2022</v>
      </c>
      <c r="H153" s="1" t="s">
        <v>1600</v>
      </c>
      <c r="I153" s="1" t="s">
        <v>10</v>
      </c>
    </row>
    <row r="154" spans="1:9">
      <c r="A154" s="80">
        <v>45352</v>
      </c>
      <c r="B154">
        <v>4975756</v>
      </c>
      <c r="C154" s="1" t="s">
        <v>1648</v>
      </c>
      <c r="D154" s="1" t="s">
        <v>1649</v>
      </c>
      <c r="E154" s="80">
        <v>45190</v>
      </c>
      <c r="F154">
        <v>2023</v>
      </c>
      <c r="G154">
        <v>2023</v>
      </c>
      <c r="H154" s="1" t="s">
        <v>1605</v>
      </c>
      <c r="I154" s="1" t="s">
        <v>5</v>
      </c>
    </row>
    <row r="155" spans="1:9">
      <c r="A155" s="80">
        <v>45352</v>
      </c>
      <c r="B155">
        <v>4249009</v>
      </c>
      <c r="C155" s="1" t="s">
        <v>1292</v>
      </c>
      <c r="D155" s="1" t="s">
        <v>1291</v>
      </c>
      <c r="E155" s="80">
        <v>44586</v>
      </c>
      <c r="F155">
        <v>2020</v>
      </c>
      <c r="G155">
        <v>2021</v>
      </c>
      <c r="H155" s="1" t="s">
        <v>1600</v>
      </c>
      <c r="I155" s="1" t="s">
        <v>10</v>
      </c>
    </row>
    <row r="156" spans="1:9">
      <c r="A156" s="80">
        <v>45352</v>
      </c>
      <c r="B156">
        <v>4984675</v>
      </c>
      <c r="C156" s="1" t="s">
        <v>1300</v>
      </c>
      <c r="D156" s="1" t="s">
        <v>1299</v>
      </c>
      <c r="E156" s="80">
        <v>45167</v>
      </c>
      <c r="F156">
        <v>2023</v>
      </c>
      <c r="G156">
        <v>2023</v>
      </c>
      <c r="H156" s="1" t="s">
        <v>1604</v>
      </c>
      <c r="I156" s="1" t="s">
        <v>14</v>
      </c>
    </row>
    <row r="157" spans="1:9">
      <c r="A157" s="80">
        <v>45352</v>
      </c>
      <c r="B157">
        <v>4935822</v>
      </c>
      <c r="C157" s="1" t="s">
        <v>2180</v>
      </c>
      <c r="D157" s="1" t="s">
        <v>2181</v>
      </c>
      <c r="E157" s="80">
        <v>45363</v>
      </c>
      <c r="F157">
        <v>2023</v>
      </c>
      <c r="G157">
        <v>2023</v>
      </c>
      <c r="H157" s="1" t="s">
        <v>1603</v>
      </c>
      <c r="I157" s="1" t="s">
        <v>9</v>
      </c>
    </row>
    <row r="158" spans="1:9">
      <c r="A158" s="80">
        <v>45352</v>
      </c>
      <c r="B158">
        <v>4973017</v>
      </c>
      <c r="C158" s="1" t="s">
        <v>1331</v>
      </c>
      <c r="D158" s="1" t="s">
        <v>278</v>
      </c>
      <c r="E158" s="80">
        <v>45126</v>
      </c>
      <c r="F158">
        <v>2023</v>
      </c>
      <c r="G158">
        <v>2023</v>
      </c>
      <c r="H158" s="1" t="s">
        <v>1600</v>
      </c>
      <c r="I158" s="1" t="s">
        <v>10</v>
      </c>
    </row>
    <row r="159" spans="1:9">
      <c r="A159" s="80">
        <v>45352</v>
      </c>
      <c r="B159">
        <v>4332082</v>
      </c>
      <c r="C159" s="1" t="s">
        <v>1330</v>
      </c>
      <c r="D159" s="1" t="s">
        <v>1329</v>
      </c>
      <c r="E159" s="80">
        <v>45049</v>
      </c>
      <c r="F159">
        <v>2021</v>
      </c>
      <c r="G159">
        <v>2023</v>
      </c>
      <c r="H159" s="1" t="s">
        <v>1600</v>
      </c>
      <c r="I159" s="1" t="s">
        <v>10</v>
      </c>
    </row>
    <row r="160" spans="1:9">
      <c r="A160" s="80">
        <v>45352</v>
      </c>
      <c r="B160">
        <v>4882597</v>
      </c>
      <c r="C160" s="1" t="s">
        <v>1646</v>
      </c>
      <c r="D160" s="1" t="s">
        <v>1647</v>
      </c>
      <c r="E160" s="80">
        <v>45212</v>
      </c>
      <c r="F160">
        <v>2022</v>
      </c>
      <c r="G160">
        <v>2023</v>
      </c>
      <c r="H160" s="1" t="s">
        <v>1600</v>
      </c>
      <c r="I160" s="1" t="s">
        <v>10</v>
      </c>
    </row>
    <row r="161" spans="1:9">
      <c r="A161" s="80">
        <v>45352</v>
      </c>
      <c r="B161">
        <v>4968843</v>
      </c>
      <c r="C161" s="1" t="s">
        <v>2080</v>
      </c>
      <c r="D161" s="1" t="s">
        <v>2081</v>
      </c>
      <c r="E161" s="80">
        <v>45299</v>
      </c>
      <c r="F161">
        <v>2023</v>
      </c>
      <c r="G161">
        <v>2023</v>
      </c>
      <c r="H161" s="1" t="s">
        <v>1603</v>
      </c>
      <c r="I161" s="1" t="s">
        <v>9</v>
      </c>
    </row>
    <row r="162" spans="1:9">
      <c r="A162" s="80">
        <v>45352</v>
      </c>
      <c r="B162">
        <v>4773682</v>
      </c>
      <c r="C162" s="1" t="s">
        <v>1304</v>
      </c>
      <c r="D162" s="1" t="s">
        <v>1303</v>
      </c>
      <c r="E162" s="80">
        <v>44994</v>
      </c>
      <c r="F162">
        <v>2022</v>
      </c>
      <c r="G162">
        <v>2022</v>
      </c>
      <c r="H162" s="1" t="s">
        <v>1600</v>
      </c>
      <c r="I162" s="1" t="s">
        <v>10</v>
      </c>
    </row>
    <row r="163" spans="1:9">
      <c r="A163" s="80">
        <v>45352</v>
      </c>
      <c r="B163">
        <v>4304313</v>
      </c>
      <c r="C163" s="1" t="s">
        <v>1290</v>
      </c>
      <c r="D163" s="1" t="s">
        <v>1289</v>
      </c>
      <c r="E163" s="80">
        <v>44399</v>
      </c>
      <c r="F163">
        <v>2021</v>
      </c>
      <c r="G163">
        <v>2021</v>
      </c>
      <c r="H163" s="1" t="s">
        <v>1603</v>
      </c>
      <c r="I163" s="1" t="s">
        <v>9</v>
      </c>
    </row>
    <row r="164" spans="1:9">
      <c r="A164" s="80">
        <v>45352</v>
      </c>
      <c r="B164">
        <v>4788287</v>
      </c>
      <c r="C164" s="1" t="s">
        <v>1328</v>
      </c>
      <c r="D164" s="1" t="s">
        <v>1327</v>
      </c>
      <c r="E164" s="80">
        <v>45120</v>
      </c>
      <c r="F164">
        <v>2022</v>
      </c>
      <c r="G164">
        <v>2023</v>
      </c>
      <c r="H164" s="1" t="s">
        <v>1603</v>
      </c>
      <c r="I164" s="1" t="s">
        <v>9</v>
      </c>
    </row>
    <row r="165" spans="1:9">
      <c r="A165" s="80">
        <v>45352</v>
      </c>
      <c r="B165">
        <v>4694417</v>
      </c>
      <c r="C165" s="1" t="s">
        <v>1302</v>
      </c>
      <c r="D165" s="1" t="s">
        <v>1301</v>
      </c>
      <c r="E165" s="80">
        <v>45104</v>
      </c>
      <c r="F165">
        <v>2022</v>
      </c>
      <c r="G165">
        <v>2023</v>
      </c>
      <c r="H165" s="1" t="s">
        <v>1603</v>
      </c>
      <c r="I165" s="1" t="s">
        <v>9</v>
      </c>
    </row>
    <row r="166" spans="1:9">
      <c r="A166" s="80">
        <v>45352</v>
      </c>
      <c r="B166">
        <v>4660614</v>
      </c>
      <c r="C166" s="1" t="s">
        <v>1314</v>
      </c>
      <c r="D166" s="1" t="s">
        <v>1313</v>
      </c>
      <c r="E166" s="80">
        <v>44959</v>
      </c>
      <c r="F166">
        <v>2022</v>
      </c>
      <c r="G166">
        <v>2022</v>
      </c>
      <c r="H166" s="1" t="s">
        <v>1606</v>
      </c>
      <c r="I166" s="1" t="s">
        <v>15</v>
      </c>
    </row>
    <row r="167" spans="1:9">
      <c r="A167" s="80">
        <v>45352</v>
      </c>
      <c r="B167">
        <v>4675347</v>
      </c>
      <c r="C167" s="1" t="s">
        <v>1274</v>
      </c>
      <c r="D167" s="1" t="s">
        <v>1273</v>
      </c>
      <c r="E167" s="80">
        <v>44883</v>
      </c>
      <c r="F167">
        <v>2022</v>
      </c>
      <c r="G167">
        <v>2022</v>
      </c>
      <c r="H167" s="1" t="s">
        <v>1600</v>
      </c>
      <c r="I167" s="1" t="s">
        <v>10</v>
      </c>
    </row>
    <row r="168" spans="1:9">
      <c r="A168" s="80">
        <v>45352</v>
      </c>
      <c r="B168">
        <v>4877783</v>
      </c>
      <c r="C168" s="1" t="s">
        <v>1832</v>
      </c>
      <c r="D168" s="1" t="s">
        <v>2082</v>
      </c>
      <c r="E168" s="80">
        <v>45254</v>
      </c>
      <c r="F168">
        <v>2022</v>
      </c>
      <c r="G168">
        <v>2023</v>
      </c>
      <c r="H168" s="1" t="s">
        <v>1600</v>
      </c>
      <c r="I168" s="1" t="s">
        <v>10</v>
      </c>
    </row>
    <row r="169" spans="1:9">
      <c r="A169" s="80">
        <v>45352</v>
      </c>
      <c r="B169">
        <v>4552799</v>
      </c>
      <c r="C169" s="1" t="s">
        <v>1264</v>
      </c>
      <c r="D169" s="1" t="s">
        <v>1263</v>
      </c>
      <c r="E169" s="80">
        <v>44883</v>
      </c>
      <c r="F169">
        <v>2021</v>
      </c>
      <c r="G169">
        <v>2022</v>
      </c>
      <c r="H169" s="1" t="s">
        <v>1600</v>
      </c>
      <c r="I169" s="1" t="s">
        <v>10</v>
      </c>
    </row>
    <row r="170" spans="1:9">
      <c r="A170" s="80">
        <v>45352</v>
      </c>
      <c r="B170">
        <v>4587863</v>
      </c>
      <c r="C170" s="1" t="s">
        <v>1249</v>
      </c>
      <c r="D170" s="1" t="s">
        <v>1248</v>
      </c>
      <c r="E170" s="80">
        <v>45076</v>
      </c>
      <c r="F170">
        <v>2021</v>
      </c>
      <c r="G170">
        <v>2023</v>
      </c>
      <c r="H170" s="1" t="s">
        <v>1600</v>
      </c>
      <c r="I170" s="1" t="s">
        <v>10</v>
      </c>
    </row>
    <row r="171" spans="1:9">
      <c r="A171" s="80">
        <v>45352</v>
      </c>
      <c r="B171">
        <v>4527516</v>
      </c>
      <c r="C171" s="1" t="s">
        <v>1266</v>
      </c>
      <c r="D171" s="1" t="s">
        <v>1265</v>
      </c>
      <c r="E171" s="80">
        <v>44741</v>
      </c>
      <c r="F171">
        <v>2022</v>
      </c>
      <c r="G171">
        <v>2022</v>
      </c>
      <c r="H171" s="1" t="s">
        <v>1604</v>
      </c>
      <c r="I171" s="1" t="s">
        <v>14</v>
      </c>
    </row>
    <row r="172" spans="1:9">
      <c r="A172" s="80">
        <v>45352</v>
      </c>
      <c r="B172">
        <v>4392351</v>
      </c>
      <c r="C172" s="1" t="s">
        <v>1251</v>
      </c>
      <c r="D172" s="1" t="s">
        <v>1250</v>
      </c>
      <c r="E172" s="80">
        <v>44719</v>
      </c>
      <c r="F172">
        <v>2021</v>
      </c>
      <c r="G172">
        <v>2022</v>
      </c>
      <c r="H172" s="1" t="s">
        <v>1600</v>
      </c>
      <c r="I172" s="1" t="s">
        <v>10</v>
      </c>
    </row>
    <row r="173" spans="1:9">
      <c r="A173" s="80">
        <v>45352</v>
      </c>
      <c r="B173">
        <v>4562391</v>
      </c>
      <c r="C173" s="1" t="s">
        <v>2182</v>
      </c>
      <c r="D173" s="1" t="s">
        <v>2183</v>
      </c>
      <c r="E173" s="80">
        <v>45336</v>
      </c>
      <c r="F173">
        <v>2021</v>
      </c>
      <c r="G173">
        <v>2023</v>
      </c>
      <c r="H173" s="1" t="s">
        <v>1601</v>
      </c>
      <c r="I173" s="1" t="s">
        <v>13</v>
      </c>
    </row>
    <row r="174" spans="1:9">
      <c r="A174" s="80">
        <v>45352</v>
      </c>
      <c r="B174">
        <v>4545319</v>
      </c>
      <c r="C174" s="1" t="s">
        <v>1276</v>
      </c>
      <c r="D174" s="1" t="s">
        <v>1275</v>
      </c>
      <c r="E174" s="80">
        <v>44784</v>
      </c>
      <c r="F174">
        <v>2022</v>
      </c>
      <c r="G174">
        <v>2022</v>
      </c>
      <c r="H174" s="1" t="s">
        <v>1600</v>
      </c>
      <c r="I174" s="1" t="s">
        <v>10</v>
      </c>
    </row>
    <row r="175" spans="1:9">
      <c r="A175" s="80">
        <v>45352</v>
      </c>
      <c r="B175">
        <v>4965607</v>
      </c>
      <c r="C175" s="1" t="s">
        <v>1652</v>
      </c>
      <c r="D175" s="1" t="s">
        <v>1653</v>
      </c>
      <c r="E175" s="80">
        <v>45204</v>
      </c>
      <c r="F175">
        <v>2023</v>
      </c>
      <c r="G175">
        <v>2023</v>
      </c>
      <c r="H175" s="1" t="s">
        <v>1603</v>
      </c>
      <c r="I175" s="1" t="s">
        <v>9</v>
      </c>
    </row>
    <row r="176" spans="1:9">
      <c r="A176" s="80">
        <v>45352</v>
      </c>
      <c r="B176">
        <v>4454190</v>
      </c>
      <c r="C176" s="1" t="s">
        <v>1278</v>
      </c>
      <c r="D176" s="1" t="s">
        <v>1277</v>
      </c>
      <c r="E176" s="80">
        <v>44848</v>
      </c>
      <c r="F176">
        <v>2021</v>
      </c>
      <c r="G176">
        <v>2022</v>
      </c>
      <c r="H176" s="1" t="s">
        <v>1600</v>
      </c>
      <c r="I176" s="1" t="s">
        <v>10</v>
      </c>
    </row>
    <row r="177" spans="1:9">
      <c r="A177" s="80">
        <v>45352</v>
      </c>
      <c r="B177">
        <v>4681548</v>
      </c>
      <c r="C177" s="1" t="s">
        <v>1833</v>
      </c>
      <c r="D177" s="1" t="s">
        <v>2083</v>
      </c>
      <c r="E177" s="80">
        <v>45268</v>
      </c>
      <c r="F177">
        <v>2022</v>
      </c>
      <c r="G177">
        <v>2023</v>
      </c>
      <c r="H177" s="1" t="s">
        <v>1600</v>
      </c>
      <c r="I177" s="1" t="s">
        <v>10</v>
      </c>
    </row>
    <row r="178" spans="1:9">
      <c r="A178" s="80">
        <v>45352</v>
      </c>
      <c r="B178">
        <v>4468353</v>
      </c>
      <c r="C178" s="1" t="s">
        <v>1259</v>
      </c>
      <c r="D178" s="1" t="s">
        <v>1258</v>
      </c>
      <c r="E178" s="80">
        <v>45097</v>
      </c>
      <c r="F178">
        <v>2021</v>
      </c>
      <c r="G178">
        <v>2023</v>
      </c>
      <c r="H178" s="1" t="s">
        <v>1600</v>
      </c>
      <c r="I178" s="1" t="s">
        <v>10</v>
      </c>
    </row>
    <row r="179" spans="1:9">
      <c r="A179" s="80">
        <v>45352</v>
      </c>
      <c r="B179">
        <v>4299953</v>
      </c>
      <c r="C179" s="1" t="s">
        <v>1268</v>
      </c>
      <c r="D179" s="1" t="s">
        <v>1267</v>
      </c>
      <c r="E179" s="80">
        <v>44477</v>
      </c>
      <c r="F179">
        <v>2020</v>
      </c>
      <c r="G179">
        <v>2021</v>
      </c>
      <c r="H179" s="1" t="s">
        <v>1604</v>
      </c>
      <c r="I179" s="1" t="s">
        <v>14</v>
      </c>
    </row>
    <row r="180" spans="1:9">
      <c r="A180" s="80">
        <v>45352</v>
      </c>
      <c r="B180">
        <v>4824444</v>
      </c>
      <c r="C180" s="1" t="s">
        <v>1253</v>
      </c>
      <c r="D180" s="1" t="s">
        <v>1252</v>
      </c>
      <c r="E180" s="80">
        <v>45085</v>
      </c>
      <c r="F180">
        <v>2022</v>
      </c>
      <c r="G180">
        <v>2023</v>
      </c>
      <c r="H180" s="1" t="s">
        <v>1603</v>
      </c>
      <c r="I180" s="1" t="s">
        <v>9</v>
      </c>
    </row>
    <row r="181" spans="1:9">
      <c r="A181" s="80">
        <v>45352</v>
      </c>
      <c r="B181">
        <v>4072281</v>
      </c>
      <c r="C181" s="1" t="s">
        <v>1270</v>
      </c>
      <c r="D181" s="1" t="s">
        <v>1269</v>
      </c>
      <c r="E181" s="80">
        <v>44168</v>
      </c>
      <c r="F181">
        <v>2020</v>
      </c>
      <c r="G181">
        <v>2020</v>
      </c>
      <c r="H181" s="1" t="s">
        <v>1604</v>
      </c>
      <c r="I181" s="1" t="s">
        <v>14</v>
      </c>
    </row>
    <row r="182" spans="1:9">
      <c r="A182" s="80">
        <v>45352</v>
      </c>
      <c r="B182">
        <v>4574387</v>
      </c>
      <c r="C182" s="1" t="s">
        <v>1262</v>
      </c>
      <c r="D182" s="1" t="s">
        <v>1238</v>
      </c>
      <c r="E182" s="80">
        <v>44848</v>
      </c>
      <c r="F182">
        <v>2021</v>
      </c>
      <c r="G182">
        <v>2022</v>
      </c>
      <c r="H182" s="1" t="s">
        <v>1600</v>
      </c>
      <c r="I182" s="1" t="s">
        <v>10</v>
      </c>
    </row>
    <row r="183" spans="1:9">
      <c r="A183" s="80">
        <v>45352</v>
      </c>
      <c r="B183">
        <v>4792831</v>
      </c>
      <c r="C183" s="1" t="s">
        <v>2084</v>
      </c>
      <c r="D183" s="1" t="s">
        <v>2085</v>
      </c>
      <c r="E183" s="80">
        <v>45330</v>
      </c>
      <c r="F183">
        <v>2022</v>
      </c>
      <c r="G183">
        <v>2023</v>
      </c>
      <c r="H183" s="1" t="s">
        <v>1600</v>
      </c>
      <c r="I183" s="1" t="s">
        <v>10</v>
      </c>
    </row>
    <row r="184" spans="1:9">
      <c r="A184" s="80">
        <v>45352</v>
      </c>
      <c r="B184">
        <v>4476215</v>
      </c>
      <c r="C184" s="1" t="s">
        <v>1282</v>
      </c>
      <c r="D184" s="1" t="s">
        <v>1281</v>
      </c>
      <c r="E184" s="80">
        <v>44839</v>
      </c>
      <c r="F184">
        <v>2021</v>
      </c>
      <c r="G184">
        <v>2022</v>
      </c>
      <c r="H184" s="1" t="s">
        <v>1603</v>
      </c>
      <c r="I184" s="1" t="s">
        <v>9</v>
      </c>
    </row>
    <row r="185" spans="1:9">
      <c r="A185" s="80">
        <v>45352</v>
      </c>
      <c r="B185">
        <v>4418146</v>
      </c>
      <c r="C185" s="1" t="s">
        <v>1261</v>
      </c>
      <c r="D185" s="1" t="s">
        <v>1260</v>
      </c>
      <c r="E185" s="80">
        <v>44944</v>
      </c>
      <c r="F185">
        <v>2021</v>
      </c>
      <c r="G185">
        <v>2022</v>
      </c>
      <c r="H185" s="1" t="s">
        <v>1605</v>
      </c>
      <c r="I185" s="1" t="s">
        <v>5</v>
      </c>
    </row>
    <row r="186" spans="1:9">
      <c r="A186" s="80">
        <v>45352</v>
      </c>
      <c r="B186">
        <v>4537961</v>
      </c>
      <c r="C186" s="1" t="s">
        <v>1257</v>
      </c>
      <c r="D186" s="1" t="s">
        <v>1256</v>
      </c>
      <c r="E186" s="80">
        <v>44890</v>
      </c>
      <c r="F186">
        <v>2021</v>
      </c>
      <c r="G186">
        <v>2022</v>
      </c>
      <c r="H186" s="1" t="s">
        <v>1600</v>
      </c>
      <c r="I186" s="1" t="s">
        <v>10</v>
      </c>
    </row>
    <row r="187" spans="1:9">
      <c r="A187" s="80">
        <v>45352</v>
      </c>
      <c r="B187">
        <v>4835176</v>
      </c>
      <c r="C187" s="1" t="s">
        <v>1786</v>
      </c>
      <c r="D187" s="1" t="s">
        <v>2128</v>
      </c>
      <c r="E187" s="80">
        <v>45233</v>
      </c>
      <c r="F187">
        <v>2022</v>
      </c>
      <c r="G187">
        <v>2023</v>
      </c>
      <c r="H187" s="1" t="s">
        <v>1601</v>
      </c>
      <c r="I187" s="1" t="s">
        <v>13</v>
      </c>
    </row>
    <row r="188" spans="1:9">
      <c r="A188" s="80">
        <v>45352</v>
      </c>
      <c r="B188">
        <v>3650250</v>
      </c>
      <c r="C188" s="1" t="s">
        <v>1870</v>
      </c>
      <c r="D188" s="1" t="s">
        <v>2127</v>
      </c>
      <c r="E188" s="80">
        <v>43908</v>
      </c>
      <c r="F188">
        <v>2018</v>
      </c>
      <c r="G188">
        <v>2019</v>
      </c>
      <c r="H188" s="1" t="s">
        <v>1601</v>
      </c>
      <c r="I188" s="1" t="s">
        <v>13</v>
      </c>
    </row>
    <row r="189" spans="1:9">
      <c r="A189" s="80">
        <v>45352</v>
      </c>
      <c r="B189">
        <v>4833986</v>
      </c>
      <c r="C189" s="1" t="s">
        <v>2184</v>
      </c>
      <c r="D189" s="1" t="s">
        <v>2185</v>
      </c>
      <c r="E189" s="80">
        <v>45310</v>
      </c>
      <c r="F189">
        <v>2022</v>
      </c>
      <c r="G189">
        <v>2023</v>
      </c>
      <c r="H189" s="1" t="s">
        <v>1600</v>
      </c>
      <c r="I189" s="1" t="s">
        <v>10</v>
      </c>
    </row>
    <row r="190" spans="1:9">
      <c r="A190" s="80">
        <v>45352</v>
      </c>
      <c r="B190">
        <v>4721292</v>
      </c>
      <c r="C190" s="1" t="s">
        <v>1239</v>
      </c>
      <c r="D190" s="1" t="s">
        <v>199</v>
      </c>
      <c r="E190" s="80">
        <v>44902</v>
      </c>
      <c r="F190">
        <v>2022</v>
      </c>
      <c r="G190">
        <v>2022</v>
      </c>
      <c r="H190" s="1" t="s">
        <v>1600</v>
      </c>
      <c r="I190" s="1" t="s">
        <v>10</v>
      </c>
    </row>
    <row r="191" spans="1:9">
      <c r="A191" s="80">
        <v>45352</v>
      </c>
      <c r="B191">
        <v>4373852</v>
      </c>
      <c r="C191" s="1" t="s">
        <v>1237</v>
      </c>
      <c r="D191" s="1" t="s">
        <v>1236</v>
      </c>
      <c r="E191" s="80">
        <v>44806</v>
      </c>
      <c r="F191">
        <v>2021</v>
      </c>
      <c r="G191">
        <v>2022</v>
      </c>
      <c r="H191" s="1" t="s">
        <v>1600</v>
      </c>
      <c r="I191" s="1" t="s">
        <v>10</v>
      </c>
    </row>
    <row r="192" spans="1:9">
      <c r="A192" s="80">
        <v>45352</v>
      </c>
      <c r="B192">
        <v>4503951</v>
      </c>
      <c r="C192" s="1" t="s">
        <v>1199</v>
      </c>
      <c r="D192" s="1" t="s">
        <v>1198</v>
      </c>
      <c r="E192" s="80">
        <v>45097</v>
      </c>
      <c r="F192">
        <v>2021</v>
      </c>
      <c r="G192">
        <v>2023</v>
      </c>
      <c r="H192" s="1" t="s">
        <v>1600</v>
      </c>
      <c r="I192" s="1" t="s">
        <v>10</v>
      </c>
    </row>
    <row r="193" spans="1:9">
      <c r="A193" s="80">
        <v>45352</v>
      </c>
      <c r="B193">
        <v>4547888</v>
      </c>
      <c r="C193" s="1" t="s">
        <v>1215</v>
      </c>
      <c r="D193" s="1" t="s">
        <v>1214</v>
      </c>
      <c r="E193" s="80">
        <v>44944</v>
      </c>
      <c r="F193">
        <v>2021</v>
      </c>
      <c r="G193">
        <v>2022</v>
      </c>
      <c r="H193" s="1" t="s">
        <v>1600</v>
      </c>
      <c r="I193" s="1" t="s">
        <v>10</v>
      </c>
    </row>
    <row r="194" spans="1:9">
      <c r="A194" s="80">
        <v>45352</v>
      </c>
      <c r="B194">
        <v>5097065</v>
      </c>
      <c r="C194" s="1" t="s">
        <v>2123</v>
      </c>
      <c r="D194" s="1" t="s">
        <v>2124</v>
      </c>
      <c r="E194" s="80">
        <v>45329</v>
      </c>
      <c r="F194">
        <v>2023</v>
      </c>
      <c r="G194">
        <v>2023</v>
      </c>
      <c r="H194" s="1" t="s">
        <v>1600</v>
      </c>
      <c r="I194" s="1" t="s">
        <v>10</v>
      </c>
    </row>
    <row r="195" spans="1:9">
      <c r="A195" s="80">
        <v>45352</v>
      </c>
      <c r="B195">
        <v>4598933</v>
      </c>
      <c r="C195" s="1" t="s">
        <v>1788</v>
      </c>
      <c r="D195" s="1" t="s">
        <v>2129</v>
      </c>
      <c r="E195" s="80">
        <v>45072</v>
      </c>
      <c r="F195">
        <v>2022</v>
      </c>
      <c r="G195">
        <v>2023</v>
      </c>
      <c r="H195" s="1" t="s">
        <v>1603</v>
      </c>
      <c r="I195" s="1" t="s">
        <v>9</v>
      </c>
    </row>
    <row r="196" spans="1:9">
      <c r="A196" s="80">
        <v>45352</v>
      </c>
      <c r="B196">
        <v>4831900</v>
      </c>
      <c r="C196" s="1" t="s">
        <v>1787</v>
      </c>
      <c r="D196" s="1" t="s">
        <v>2126</v>
      </c>
      <c r="E196" s="80">
        <v>45224</v>
      </c>
      <c r="F196">
        <v>2022</v>
      </c>
      <c r="G196">
        <v>2023</v>
      </c>
      <c r="H196" s="1" t="s">
        <v>1603</v>
      </c>
      <c r="I196" s="1" t="s">
        <v>9</v>
      </c>
    </row>
    <row r="197" spans="1:9">
      <c r="A197" s="80">
        <v>45352</v>
      </c>
      <c r="B197">
        <v>4520291</v>
      </c>
      <c r="C197" s="1" t="s">
        <v>1235</v>
      </c>
      <c r="D197" s="1" t="s">
        <v>1234</v>
      </c>
      <c r="E197" s="80">
        <v>45162</v>
      </c>
      <c r="F197">
        <v>2021</v>
      </c>
      <c r="G197">
        <v>2023</v>
      </c>
      <c r="H197" s="1" t="s">
        <v>1601</v>
      </c>
      <c r="I197" s="1" t="s">
        <v>13</v>
      </c>
    </row>
    <row r="198" spans="1:9">
      <c r="A198" s="80">
        <v>45352</v>
      </c>
      <c r="B198">
        <v>4675666</v>
      </c>
      <c r="C198" s="1" t="s">
        <v>1211</v>
      </c>
      <c r="D198" s="1" t="s">
        <v>1210</v>
      </c>
      <c r="E198" s="80">
        <v>45132</v>
      </c>
      <c r="F198">
        <v>2022</v>
      </c>
      <c r="G198">
        <v>2023</v>
      </c>
      <c r="H198" s="1" t="s">
        <v>1601</v>
      </c>
      <c r="I198" s="1" t="s">
        <v>13</v>
      </c>
    </row>
    <row r="199" spans="1:9">
      <c r="A199" s="80">
        <v>45352</v>
      </c>
      <c r="B199">
        <v>4277297</v>
      </c>
      <c r="C199" s="1" t="s">
        <v>1227</v>
      </c>
      <c r="D199" s="1" t="s">
        <v>1226</v>
      </c>
      <c r="E199" s="80">
        <v>44657</v>
      </c>
      <c r="F199">
        <v>2020</v>
      </c>
      <c r="G199">
        <v>2021</v>
      </c>
      <c r="H199" s="1" t="s">
        <v>1600</v>
      </c>
      <c r="I199" s="1" t="s">
        <v>10</v>
      </c>
    </row>
    <row r="200" spans="1:9">
      <c r="A200" s="80">
        <v>45352</v>
      </c>
      <c r="B200">
        <v>4649672</v>
      </c>
      <c r="C200" s="1" t="s">
        <v>1233</v>
      </c>
      <c r="D200" s="1" t="s">
        <v>1232</v>
      </c>
      <c r="E200" s="80">
        <v>44911</v>
      </c>
      <c r="F200">
        <v>2022</v>
      </c>
      <c r="G200">
        <v>2022</v>
      </c>
      <c r="H200" s="1" t="s">
        <v>1600</v>
      </c>
      <c r="I200" s="1" t="s">
        <v>10</v>
      </c>
    </row>
    <row r="201" spans="1:9">
      <c r="A201" s="80">
        <v>45352</v>
      </c>
      <c r="B201">
        <v>4753397</v>
      </c>
      <c r="C201" s="1" t="s">
        <v>1790</v>
      </c>
      <c r="D201" s="1" t="s">
        <v>2125</v>
      </c>
      <c r="E201" s="80">
        <v>45246</v>
      </c>
      <c r="F201">
        <v>2022</v>
      </c>
      <c r="G201">
        <v>2023</v>
      </c>
      <c r="H201" s="1" t="s">
        <v>1600</v>
      </c>
      <c r="I201" s="1" t="s">
        <v>10</v>
      </c>
    </row>
    <row r="202" spans="1:9">
      <c r="A202" s="80">
        <v>45352</v>
      </c>
      <c r="B202">
        <v>4661364</v>
      </c>
      <c r="C202" s="1" t="s">
        <v>1654</v>
      </c>
      <c r="D202" s="1" t="s">
        <v>1655</v>
      </c>
      <c r="E202" s="80">
        <v>45184</v>
      </c>
      <c r="F202">
        <v>2022</v>
      </c>
      <c r="G202">
        <v>2023</v>
      </c>
      <c r="H202" s="1" t="s">
        <v>1600</v>
      </c>
      <c r="I202" s="1" t="s">
        <v>10</v>
      </c>
    </row>
    <row r="203" spans="1:9">
      <c r="A203" s="80">
        <v>45352</v>
      </c>
      <c r="B203">
        <v>4929867</v>
      </c>
      <c r="C203" s="1" t="s">
        <v>1789</v>
      </c>
      <c r="D203" s="1" t="s">
        <v>2131</v>
      </c>
      <c r="E203" s="80">
        <v>45224</v>
      </c>
      <c r="F203">
        <v>2023</v>
      </c>
      <c r="G203">
        <v>2023</v>
      </c>
      <c r="H203" s="1" t="s">
        <v>1603</v>
      </c>
      <c r="I203" s="1" t="s">
        <v>9</v>
      </c>
    </row>
    <row r="204" spans="1:9">
      <c r="A204" s="80">
        <v>45352</v>
      </c>
      <c r="B204">
        <v>4745758</v>
      </c>
      <c r="C204" s="1" t="s">
        <v>1871</v>
      </c>
      <c r="D204" s="1" t="s">
        <v>2130</v>
      </c>
      <c r="E204" s="80">
        <v>45282</v>
      </c>
      <c r="F204">
        <v>2022</v>
      </c>
      <c r="G204">
        <v>2023</v>
      </c>
      <c r="H204" s="1" t="s">
        <v>1600</v>
      </c>
      <c r="I204" s="1" t="s">
        <v>10</v>
      </c>
    </row>
    <row r="205" spans="1:9">
      <c r="A205" s="80">
        <v>45352</v>
      </c>
      <c r="B205">
        <v>4740536</v>
      </c>
      <c r="C205" s="1" t="s">
        <v>2186</v>
      </c>
      <c r="D205" s="1" t="s">
        <v>2187</v>
      </c>
      <c r="E205" s="80">
        <v>45365</v>
      </c>
      <c r="F205">
        <v>2022</v>
      </c>
      <c r="G205">
        <v>2023</v>
      </c>
      <c r="H205" s="1" t="s">
        <v>1606</v>
      </c>
      <c r="I205" s="1" t="s">
        <v>15</v>
      </c>
    </row>
    <row r="206" spans="1:9">
      <c r="A206" s="80">
        <v>45352</v>
      </c>
      <c r="B206">
        <v>4942577</v>
      </c>
      <c r="C206" s="1" t="s">
        <v>2188</v>
      </c>
      <c r="D206" s="1" t="s">
        <v>2189</v>
      </c>
      <c r="E206" s="80">
        <v>45372</v>
      </c>
      <c r="F206">
        <v>2023</v>
      </c>
      <c r="G206">
        <v>2023</v>
      </c>
      <c r="H206" s="1" t="s">
        <v>1600</v>
      </c>
      <c r="I206" s="1" t="s">
        <v>10</v>
      </c>
    </row>
    <row r="207" spans="1:9">
      <c r="A207" s="80">
        <v>45352</v>
      </c>
      <c r="B207">
        <v>4944494</v>
      </c>
      <c r="C207" s="1" t="s">
        <v>2190</v>
      </c>
      <c r="D207" s="1" t="s">
        <v>2191</v>
      </c>
      <c r="E207" s="80">
        <v>45365</v>
      </c>
      <c r="F207">
        <v>2023</v>
      </c>
      <c r="G207">
        <v>2023</v>
      </c>
      <c r="H207" s="1" t="s">
        <v>1600</v>
      </c>
      <c r="I207" s="1" t="s">
        <v>10</v>
      </c>
    </row>
    <row r="208" spans="1:9">
      <c r="A208" s="80">
        <v>45352</v>
      </c>
      <c r="B208">
        <v>4709260</v>
      </c>
      <c r="C208" s="1" t="s">
        <v>2192</v>
      </c>
      <c r="D208" s="1" t="s">
        <v>2193</v>
      </c>
      <c r="E208" s="80">
        <v>45359</v>
      </c>
      <c r="F208">
        <v>2022</v>
      </c>
      <c r="G208">
        <v>2023</v>
      </c>
      <c r="H208" s="1" t="s">
        <v>1607</v>
      </c>
      <c r="I208" s="1" t="s">
        <v>12</v>
      </c>
    </row>
    <row r="209" spans="1:9">
      <c r="A209" s="80">
        <v>45352</v>
      </c>
      <c r="B209">
        <v>4821794</v>
      </c>
      <c r="C209" s="1" t="s">
        <v>1193</v>
      </c>
      <c r="D209" s="1" t="s">
        <v>410</v>
      </c>
      <c r="E209" s="80">
        <v>45090</v>
      </c>
      <c r="F209">
        <v>2022</v>
      </c>
      <c r="G209">
        <v>2023</v>
      </c>
      <c r="H209" s="1" t="s">
        <v>1600</v>
      </c>
      <c r="I209" s="1" t="s">
        <v>10</v>
      </c>
    </row>
    <row r="210" spans="1:9">
      <c r="A210" s="80">
        <v>45352</v>
      </c>
      <c r="B210">
        <v>4777083</v>
      </c>
      <c r="C210" s="1" t="s">
        <v>2194</v>
      </c>
      <c r="D210" s="1" t="s">
        <v>2195</v>
      </c>
      <c r="E210" s="80">
        <v>45364</v>
      </c>
      <c r="F210">
        <v>2022</v>
      </c>
      <c r="G210">
        <v>2023</v>
      </c>
      <c r="H210" s="1" t="s">
        <v>1604</v>
      </c>
      <c r="I210" s="1" t="s">
        <v>14</v>
      </c>
    </row>
    <row r="211" spans="1:9">
      <c r="A211" s="80">
        <v>45352</v>
      </c>
      <c r="B211">
        <v>4786370</v>
      </c>
      <c r="C211" s="1" t="s">
        <v>1195</v>
      </c>
      <c r="D211" s="1" t="s">
        <v>1194</v>
      </c>
      <c r="E211" s="80">
        <v>45007</v>
      </c>
      <c r="F211">
        <v>2022</v>
      </c>
      <c r="G211">
        <v>2022</v>
      </c>
      <c r="H211" s="1" t="s">
        <v>1600</v>
      </c>
      <c r="I211" s="1" t="s">
        <v>10</v>
      </c>
    </row>
    <row r="212" spans="1:9">
      <c r="A212" s="80">
        <v>45352</v>
      </c>
      <c r="B212">
        <v>4660641</v>
      </c>
      <c r="C212" s="1" t="s">
        <v>1231</v>
      </c>
      <c r="D212" s="1" t="s">
        <v>1230</v>
      </c>
      <c r="E212" s="80">
        <v>45156</v>
      </c>
      <c r="F212">
        <v>2022</v>
      </c>
      <c r="G212">
        <v>2023</v>
      </c>
      <c r="H212" s="1" t="s">
        <v>1604</v>
      </c>
      <c r="I212" s="1" t="s">
        <v>14</v>
      </c>
    </row>
    <row r="213" spans="1:9">
      <c r="A213" s="80">
        <v>45352</v>
      </c>
      <c r="B213">
        <v>4520589</v>
      </c>
      <c r="C213" s="1" t="s">
        <v>1188</v>
      </c>
      <c r="D213" s="1" t="s">
        <v>1187</v>
      </c>
      <c r="E213" s="80">
        <v>44658</v>
      </c>
      <c r="F213">
        <v>2021</v>
      </c>
      <c r="G213">
        <v>2021</v>
      </c>
      <c r="H213" s="1" t="s">
        <v>1600</v>
      </c>
      <c r="I213" s="1" t="s">
        <v>10</v>
      </c>
    </row>
    <row r="214" spans="1:9">
      <c r="A214" s="80">
        <v>45352</v>
      </c>
      <c r="B214">
        <v>5047323</v>
      </c>
      <c r="C214" s="1" t="s">
        <v>2196</v>
      </c>
      <c r="D214" s="1" t="s">
        <v>2197</v>
      </c>
      <c r="E214" s="80">
        <v>45371</v>
      </c>
      <c r="F214">
        <v>2023</v>
      </c>
      <c r="G214">
        <v>2023</v>
      </c>
      <c r="H214" s="1" t="s">
        <v>1600</v>
      </c>
      <c r="I214" s="1" t="s">
        <v>10</v>
      </c>
    </row>
    <row r="215" spans="1:9">
      <c r="A215" s="80">
        <v>45352</v>
      </c>
      <c r="B215">
        <v>4469889</v>
      </c>
      <c r="C215" s="1" t="s">
        <v>1186</v>
      </c>
      <c r="D215" s="1" t="s">
        <v>1185</v>
      </c>
      <c r="E215" s="80">
        <v>45021</v>
      </c>
      <c r="F215">
        <v>2021</v>
      </c>
      <c r="G215">
        <v>2022</v>
      </c>
      <c r="H215" s="1" t="s">
        <v>1600</v>
      </c>
      <c r="I215" s="1" t="s">
        <v>10</v>
      </c>
    </row>
    <row r="216" spans="1:9">
      <c r="A216" s="80">
        <v>45352</v>
      </c>
      <c r="B216">
        <v>5193873</v>
      </c>
      <c r="C216" s="1" t="s">
        <v>2198</v>
      </c>
      <c r="D216" s="1" t="s">
        <v>2199</v>
      </c>
      <c r="E216" s="80">
        <v>45355</v>
      </c>
      <c r="F216">
        <v>2023</v>
      </c>
      <c r="G216">
        <v>2023</v>
      </c>
      <c r="H216" s="1" t="s">
        <v>1600</v>
      </c>
      <c r="I216" s="1" t="s">
        <v>10</v>
      </c>
    </row>
    <row r="217" spans="1:9">
      <c r="A217" s="80">
        <v>45352</v>
      </c>
      <c r="B217">
        <v>4737117</v>
      </c>
      <c r="C217" s="1" t="s">
        <v>1926</v>
      </c>
      <c r="D217" s="1" t="s">
        <v>1927</v>
      </c>
      <c r="E217" s="80">
        <v>45329</v>
      </c>
      <c r="F217">
        <v>2022</v>
      </c>
      <c r="G217">
        <v>2023</v>
      </c>
      <c r="H217" s="1" t="s">
        <v>1600</v>
      </c>
      <c r="I217" s="1" t="s">
        <v>10</v>
      </c>
    </row>
    <row r="218" spans="1:9">
      <c r="A218" s="80">
        <v>45352</v>
      </c>
      <c r="B218">
        <v>4322625</v>
      </c>
      <c r="C218" s="1" t="s">
        <v>1164</v>
      </c>
      <c r="D218" s="1" t="s">
        <v>1163</v>
      </c>
      <c r="E218" s="80">
        <v>44370</v>
      </c>
      <c r="F218">
        <v>2021</v>
      </c>
      <c r="G218">
        <v>2021</v>
      </c>
      <c r="H218" s="1" t="s">
        <v>1602</v>
      </c>
      <c r="I218" s="1" t="s">
        <v>4</v>
      </c>
    </row>
    <row r="219" spans="1:9">
      <c r="A219" s="80">
        <v>45352</v>
      </c>
      <c r="B219">
        <v>4607889</v>
      </c>
      <c r="C219" s="1" t="s">
        <v>1834</v>
      </c>
      <c r="D219" s="1" t="s">
        <v>1924</v>
      </c>
      <c r="E219" s="80">
        <v>45261</v>
      </c>
      <c r="F219">
        <v>2022</v>
      </c>
      <c r="G219">
        <v>2023</v>
      </c>
      <c r="H219" s="1" t="s">
        <v>1603</v>
      </c>
      <c r="I219" s="1" t="s">
        <v>9</v>
      </c>
    </row>
    <row r="220" spans="1:9">
      <c r="A220" s="80">
        <v>45352</v>
      </c>
      <c r="B220">
        <v>4459563</v>
      </c>
      <c r="C220" s="1" t="s">
        <v>1162</v>
      </c>
      <c r="D220" s="1" t="s">
        <v>1161</v>
      </c>
      <c r="E220" s="80">
        <v>44602</v>
      </c>
      <c r="F220">
        <v>2021</v>
      </c>
      <c r="G220">
        <v>2021</v>
      </c>
      <c r="H220" s="1" t="s">
        <v>1603</v>
      </c>
      <c r="I220" s="1" t="s">
        <v>9</v>
      </c>
    </row>
    <row r="221" spans="1:9">
      <c r="A221" s="80">
        <v>45352</v>
      </c>
      <c r="B221">
        <v>4824824</v>
      </c>
      <c r="C221" s="1" t="s">
        <v>2200</v>
      </c>
      <c r="D221" s="1" t="s">
        <v>2201</v>
      </c>
      <c r="E221" s="80">
        <v>45370</v>
      </c>
      <c r="F221">
        <v>2022</v>
      </c>
      <c r="G221">
        <v>2023</v>
      </c>
      <c r="H221" s="1" t="s">
        <v>1612</v>
      </c>
      <c r="I221" s="1" t="s">
        <v>6</v>
      </c>
    </row>
    <row r="222" spans="1:9">
      <c r="A222" s="80">
        <v>45352</v>
      </c>
      <c r="B222">
        <v>4499650</v>
      </c>
      <c r="C222" s="1" t="s">
        <v>1180</v>
      </c>
      <c r="D222" s="1" t="s">
        <v>1179</v>
      </c>
      <c r="E222" s="80">
        <v>45147</v>
      </c>
      <c r="F222">
        <v>2021</v>
      </c>
      <c r="G222">
        <v>2023</v>
      </c>
      <c r="H222" s="1" t="s">
        <v>1600</v>
      </c>
      <c r="I222" s="1" t="s">
        <v>10</v>
      </c>
    </row>
    <row r="223" spans="1:9">
      <c r="A223" s="80">
        <v>45352</v>
      </c>
      <c r="B223">
        <v>4580325</v>
      </c>
      <c r="C223" s="1" t="s">
        <v>1176</v>
      </c>
      <c r="D223" s="1" t="s">
        <v>1175</v>
      </c>
      <c r="E223" s="80">
        <v>44672</v>
      </c>
      <c r="F223">
        <v>2021</v>
      </c>
      <c r="G223">
        <v>2021</v>
      </c>
      <c r="H223" s="1" t="s">
        <v>1600</v>
      </c>
      <c r="I223" s="1" t="s">
        <v>10</v>
      </c>
    </row>
    <row r="224" spans="1:9">
      <c r="A224" s="80">
        <v>45352</v>
      </c>
      <c r="B224">
        <v>4682426</v>
      </c>
      <c r="C224" s="1" t="s">
        <v>1792</v>
      </c>
      <c r="D224" s="1" t="s">
        <v>1925</v>
      </c>
      <c r="E224" s="80">
        <v>45223</v>
      </c>
      <c r="F224">
        <v>2022</v>
      </c>
      <c r="G224">
        <v>2023</v>
      </c>
      <c r="H224" s="1" t="s">
        <v>1600</v>
      </c>
      <c r="I224" s="1" t="s">
        <v>10</v>
      </c>
    </row>
    <row r="225" spans="1:9">
      <c r="A225" s="80">
        <v>45352</v>
      </c>
      <c r="B225">
        <v>4386010</v>
      </c>
      <c r="C225" s="1" t="s">
        <v>2202</v>
      </c>
      <c r="D225" s="1" t="s">
        <v>2203</v>
      </c>
      <c r="E225" s="80">
        <v>45336</v>
      </c>
      <c r="F225">
        <v>2021</v>
      </c>
      <c r="G225">
        <v>2023</v>
      </c>
      <c r="H225" s="1" t="s">
        <v>1602</v>
      </c>
      <c r="I225" s="1" t="s">
        <v>4</v>
      </c>
    </row>
    <row r="226" spans="1:9">
      <c r="A226" s="80">
        <v>45352</v>
      </c>
      <c r="B226">
        <v>5128133</v>
      </c>
      <c r="C226" s="1" t="s">
        <v>2204</v>
      </c>
      <c r="D226" s="1" t="s">
        <v>2205</v>
      </c>
      <c r="E226" s="80">
        <v>45376</v>
      </c>
      <c r="F226">
        <v>2023</v>
      </c>
      <c r="G226">
        <v>2023</v>
      </c>
      <c r="H226" s="1" t="s">
        <v>1603</v>
      </c>
      <c r="I226" s="1" t="s">
        <v>9</v>
      </c>
    </row>
    <row r="227" spans="1:9">
      <c r="A227" s="80">
        <v>45352</v>
      </c>
      <c r="B227">
        <v>4446157</v>
      </c>
      <c r="C227" s="1" t="s">
        <v>1150</v>
      </c>
      <c r="D227" s="1" t="s">
        <v>1149</v>
      </c>
      <c r="E227" s="80">
        <v>44791</v>
      </c>
      <c r="F227">
        <v>2021</v>
      </c>
      <c r="G227">
        <v>2022</v>
      </c>
      <c r="H227" s="1" t="s">
        <v>1600</v>
      </c>
      <c r="I227" s="1" t="s">
        <v>10</v>
      </c>
    </row>
    <row r="228" spans="1:9">
      <c r="A228" s="80">
        <v>45352</v>
      </c>
      <c r="B228">
        <v>4362289</v>
      </c>
      <c r="C228" s="1" t="s">
        <v>1152</v>
      </c>
      <c r="D228" s="1" t="s">
        <v>1151</v>
      </c>
      <c r="E228" s="80">
        <v>44671</v>
      </c>
      <c r="F228">
        <v>2021</v>
      </c>
      <c r="G228">
        <v>2021</v>
      </c>
      <c r="H228" s="1" t="s">
        <v>1601</v>
      </c>
      <c r="I228" s="1" t="s">
        <v>13</v>
      </c>
    </row>
    <row r="229" spans="1:9">
      <c r="A229" s="80">
        <v>45352</v>
      </c>
      <c r="B229">
        <v>4657233</v>
      </c>
      <c r="C229" s="1" t="s">
        <v>1158</v>
      </c>
      <c r="D229" s="1" t="s">
        <v>1157</v>
      </c>
      <c r="E229" s="80">
        <v>44937</v>
      </c>
      <c r="F229">
        <v>2022</v>
      </c>
      <c r="G229">
        <v>2022</v>
      </c>
      <c r="H229" s="1" t="s">
        <v>1600</v>
      </c>
      <c r="I229" s="1" t="s">
        <v>10</v>
      </c>
    </row>
    <row r="230" spans="1:9">
      <c r="A230" s="80">
        <v>45352</v>
      </c>
      <c r="B230">
        <v>4318611</v>
      </c>
      <c r="C230" s="1" t="s">
        <v>1182</v>
      </c>
      <c r="D230" s="1" t="s">
        <v>1181</v>
      </c>
      <c r="E230" s="80">
        <v>44614</v>
      </c>
      <c r="F230">
        <v>2021</v>
      </c>
      <c r="G230">
        <v>2021</v>
      </c>
      <c r="H230" s="1" t="s">
        <v>1600</v>
      </c>
      <c r="I230" s="1" t="s">
        <v>10</v>
      </c>
    </row>
    <row r="231" spans="1:9">
      <c r="A231" s="80">
        <v>45352</v>
      </c>
      <c r="B231">
        <v>4662690</v>
      </c>
      <c r="C231" s="1" t="s">
        <v>1184</v>
      </c>
      <c r="D231" s="1" t="s">
        <v>1183</v>
      </c>
      <c r="E231" s="80">
        <v>45013</v>
      </c>
      <c r="F231">
        <v>2022</v>
      </c>
      <c r="G231">
        <v>2022</v>
      </c>
      <c r="H231" s="1" t="s">
        <v>1600</v>
      </c>
      <c r="I231" s="1" t="s">
        <v>10</v>
      </c>
    </row>
    <row r="232" spans="1:9">
      <c r="A232" s="80">
        <v>45352</v>
      </c>
      <c r="B232">
        <v>4935390</v>
      </c>
      <c r="C232" s="1" t="s">
        <v>1793</v>
      </c>
      <c r="D232" s="1" t="s">
        <v>1928</v>
      </c>
      <c r="E232" s="80">
        <v>45238</v>
      </c>
      <c r="F232">
        <v>2023</v>
      </c>
      <c r="G232">
        <v>2023</v>
      </c>
      <c r="H232" s="1" t="s">
        <v>1600</v>
      </c>
      <c r="I232" s="1" t="s">
        <v>10</v>
      </c>
    </row>
    <row r="233" spans="1:9">
      <c r="A233" s="80">
        <v>45352</v>
      </c>
      <c r="B233">
        <v>4216478</v>
      </c>
      <c r="C233" s="1" t="s">
        <v>1170</v>
      </c>
      <c r="D233" s="1" t="s">
        <v>1169</v>
      </c>
      <c r="E233" s="80">
        <v>44823</v>
      </c>
      <c r="F233">
        <v>2020</v>
      </c>
      <c r="G233">
        <v>2022</v>
      </c>
      <c r="H233" s="1" t="s">
        <v>1600</v>
      </c>
      <c r="I233" s="1" t="s">
        <v>10</v>
      </c>
    </row>
    <row r="234" spans="1:9">
      <c r="A234" s="80">
        <v>45352</v>
      </c>
      <c r="B234">
        <v>4564425</v>
      </c>
      <c r="C234" s="1" t="s">
        <v>1168</v>
      </c>
      <c r="D234" s="1" t="s">
        <v>1167</v>
      </c>
      <c r="E234" s="80">
        <v>44820</v>
      </c>
      <c r="F234">
        <v>2021</v>
      </c>
      <c r="G234">
        <v>2022</v>
      </c>
      <c r="H234" s="1" t="s">
        <v>1600</v>
      </c>
      <c r="I234" s="1" t="s">
        <v>10</v>
      </c>
    </row>
    <row r="235" spans="1:9">
      <c r="A235" s="80">
        <v>45352</v>
      </c>
      <c r="B235">
        <v>4569005</v>
      </c>
      <c r="C235" s="1" t="s">
        <v>1178</v>
      </c>
      <c r="D235" s="1" t="s">
        <v>1177</v>
      </c>
      <c r="E235" s="80">
        <v>45147</v>
      </c>
      <c r="F235">
        <v>2021</v>
      </c>
      <c r="G235">
        <v>2023</v>
      </c>
      <c r="H235" s="1" t="s">
        <v>1600</v>
      </c>
      <c r="I235" s="1" t="s">
        <v>10</v>
      </c>
    </row>
    <row r="236" spans="1:9">
      <c r="A236" s="80">
        <v>45352</v>
      </c>
      <c r="B236">
        <v>4885689</v>
      </c>
      <c r="C236" s="1" t="s">
        <v>2206</v>
      </c>
      <c r="D236" s="1" t="s">
        <v>2207</v>
      </c>
      <c r="E236" s="80">
        <v>45352</v>
      </c>
      <c r="F236">
        <v>2022</v>
      </c>
      <c r="G236">
        <v>2023</v>
      </c>
      <c r="H236" s="1" t="s">
        <v>1600</v>
      </c>
      <c r="I236" s="1" t="s">
        <v>10</v>
      </c>
    </row>
    <row r="237" spans="1:9">
      <c r="A237" s="80">
        <v>45352</v>
      </c>
      <c r="B237">
        <v>5050970</v>
      </c>
      <c r="C237" s="1" t="s">
        <v>1959</v>
      </c>
      <c r="D237" s="1" t="s">
        <v>1960</v>
      </c>
      <c r="E237" s="80">
        <v>45327</v>
      </c>
      <c r="F237">
        <v>2023</v>
      </c>
      <c r="G237">
        <v>2023</v>
      </c>
      <c r="H237" s="1" t="s">
        <v>1600</v>
      </c>
      <c r="I237" s="1" t="s">
        <v>10</v>
      </c>
    </row>
    <row r="238" spans="1:9">
      <c r="A238" s="80">
        <v>45352</v>
      </c>
      <c r="B238">
        <v>4513285</v>
      </c>
      <c r="C238" s="1" t="s">
        <v>1108</v>
      </c>
      <c r="D238" s="1" t="s">
        <v>1107</v>
      </c>
      <c r="E238" s="80">
        <v>44902</v>
      </c>
      <c r="F238">
        <v>2021</v>
      </c>
      <c r="G238">
        <v>2022</v>
      </c>
      <c r="H238" s="1" t="s">
        <v>1600</v>
      </c>
      <c r="I238" s="1" t="s">
        <v>10</v>
      </c>
    </row>
    <row r="239" spans="1:9">
      <c r="A239" s="80">
        <v>45352</v>
      </c>
      <c r="B239">
        <v>3936587</v>
      </c>
      <c r="C239" s="1" t="s">
        <v>1835</v>
      </c>
      <c r="D239" s="1" t="s">
        <v>1961</v>
      </c>
      <c r="E239" s="80">
        <v>45075</v>
      </c>
      <c r="F239">
        <v>2019</v>
      </c>
      <c r="G239">
        <v>2023</v>
      </c>
      <c r="H239" s="1" t="s">
        <v>1604</v>
      </c>
      <c r="I239" s="1" t="s">
        <v>14</v>
      </c>
    </row>
    <row r="240" spans="1:9">
      <c r="A240" s="80">
        <v>45352</v>
      </c>
      <c r="B240">
        <v>4651224</v>
      </c>
      <c r="C240" s="1" t="s">
        <v>1106</v>
      </c>
      <c r="D240" s="1" t="s">
        <v>1105</v>
      </c>
      <c r="E240" s="80">
        <v>45078</v>
      </c>
      <c r="F240">
        <v>2022</v>
      </c>
      <c r="G240">
        <v>2023</v>
      </c>
      <c r="H240" s="1" t="s">
        <v>1600</v>
      </c>
      <c r="I240" s="1" t="s">
        <v>10</v>
      </c>
    </row>
    <row r="241" spans="1:9">
      <c r="A241" s="80">
        <v>45352</v>
      </c>
      <c r="B241">
        <v>4082450</v>
      </c>
      <c r="C241" s="1" t="s">
        <v>1112</v>
      </c>
      <c r="D241" s="1" t="s">
        <v>1111</v>
      </c>
      <c r="E241" s="80">
        <v>44708</v>
      </c>
      <c r="F241">
        <v>2020</v>
      </c>
      <c r="G241">
        <v>2022</v>
      </c>
      <c r="H241" s="1" t="s">
        <v>1600</v>
      </c>
      <c r="I241" s="1" t="s">
        <v>10</v>
      </c>
    </row>
    <row r="242" spans="1:9">
      <c r="A242" s="80">
        <v>45352</v>
      </c>
      <c r="B242">
        <v>4687487</v>
      </c>
      <c r="C242" s="1" t="s">
        <v>1794</v>
      </c>
      <c r="D242" s="1" t="s">
        <v>1965</v>
      </c>
      <c r="E242" s="80">
        <v>45099</v>
      </c>
      <c r="F242">
        <v>2022</v>
      </c>
      <c r="G242">
        <v>2023</v>
      </c>
      <c r="H242" s="1" t="s">
        <v>1600</v>
      </c>
      <c r="I242" s="1" t="s">
        <v>10</v>
      </c>
    </row>
    <row r="243" spans="1:9">
      <c r="A243" s="80">
        <v>45352</v>
      </c>
      <c r="B243">
        <v>4368419</v>
      </c>
      <c r="C243" s="1" t="s">
        <v>1116</v>
      </c>
      <c r="D243" s="1" t="s">
        <v>1115</v>
      </c>
      <c r="E243" s="80">
        <v>44525</v>
      </c>
      <c r="F243">
        <v>2021</v>
      </c>
      <c r="G243">
        <v>2021</v>
      </c>
      <c r="H243" s="1" t="s">
        <v>1602</v>
      </c>
      <c r="I243" s="1" t="s">
        <v>4</v>
      </c>
    </row>
    <row r="244" spans="1:9">
      <c r="A244" s="80">
        <v>45352</v>
      </c>
      <c r="B244">
        <v>4282028</v>
      </c>
      <c r="C244" s="1" t="s">
        <v>1110</v>
      </c>
      <c r="D244" s="1" t="s">
        <v>1109</v>
      </c>
      <c r="E244" s="80">
        <v>44574</v>
      </c>
      <c r="F244">
        <v>2020</v>
      </c>
      <c r="G244">
        <v>2021</v>
      </c>
      <c r="H244" s="1" t="s">
        <v>1600</v>
      </c>
      <c r="I244" s="1" t="s">
        <v>10</v>
      </c>
    </row>
    <row r="245" spans="1:9">
      <c r="A245" s="80">
        <v>45352</v>
      </c>
      <c r="B245">
        <v>4854256</v>
      </c>
      <c r="C245" s="1" t="s">
        <v>1114</v>
      </c>
      <c r="D245" s="1" t="s">
        <v>1113</v>
      </c>
      <c r="E245" s="80">
        <v>45112</v>
      </c>
      <c r="F245">
        <v>2022</v>
      </c>
      <c r="G245">
        <v>2023</v>
      </c>
      <c r="H245" s="1" t="s">
        <v>1602</v>
      </c>
      <c r="I245" s="1" t="s">
        <v>4</v>
      </c>
    </row>
    <row r="246" spans="1:9">
      <c r="A246" s="80">
        <v>45352</v>
      </c>
      <c r="B246">
        <v>4624586</v>
      </c>
      <c r="C246" s="1" t="s">
        <v>1872</v>
      </c>
      <c r="D246" s="1" t="s">
        <v>1962</v>
      </c>
      <c r="E246" s="80">
        <v>45275</v>
      </c>
      <c r="F246">
        <v>2022</v>
      </c>
      <c r="G246">
        <v>2023</v>
      </c>
      <c r="H246" s="1" t="s">
        <v>1600</v>
      </c>
      <c r="I246" s="1" t="s">
        <v>10</v>
      </c>
    </row>
    <row r="247" spans="1:9">
      <c r="A247" s="80">
        <v>45352</v>
      </c>
      <c r="B247">
        <v>4795651</v>
      </c>
      <c r="C247" s="1" t="s">
        <v>1873</v>
      </c>
      <c r="D247" s="1" t="s">
        <v>1964</v>
      </c>
      <c r="E247" s="80">
        <v>45271</v>
      </c>
      <c r="F247">
        <v>2022</v>
      </c>
      <c r="G247">
        <v>2023</v>
      </c>
      <c r="H247" s="1" t="s">
        <v>1600</v>
      </c>
      <c r="I247" s="1" t="s">
        <v>10</v>
      </c>
    </row>
    <row r="248" spans="1:9">
      <c r="A248" s="80">
        <v>45352</v>
      </c>
      <c r="B248">
        <v>4532553</v>
      </c>
      <c r="C248" s="1" t="s">
        <v>1132</v>
      </c>
      <c r="D248" s="1" t="s">
        <v>1131</v>
      </c>
      <c r="E248" s="80">
        <v>45034</v>
      </c>
      <c r="F248">
        <v>2021</v>
      </c>
      <c r="G248">
        <v>2022</v>
      </c>
      <c r="H248" s="1" t="s">
        <v>1605</v>
      </c>
      <c r="I248" s="1" t="s">
        <v>5</v>
      </c>
    </row>
    <row r="249" spans="1:9">
      <c r="A249" s="80">
        <v>45352</v>
      </c>
      <c r="B249">
        <v>4361600</v>
      </c>
      <c r="C249" s="1" t="s">
        <v>2208</v>
      </c>
      <c r="D249" s="1" t="s">
        <v>2209</v>
      </c>
      <c r="E249" s="80">
        <v>45348</v>
      </c>
      <c r="F249">
        <v>2021</v>
      </c>
      <c r="G249">
        <v>2023</v>
      </c>
      <c r="H249" s="1" t="s">
        <v>1607</v>
      </c>
      <c r="I249" s="1" t="s">
        <v>12</v>
      </c>
    </row>
    <row r="250" spans="1:9">
      <c r="A250" s="80">
        <v>45352</v>
      </c>
      <c r="B250">
        <v>4491836</v>
      </c>
      <c r="C250" s="1" t="s">
        <v>1136</v>
      </c>
      <c r="D250" s="1" t="s">
        <v>1135</v>
      </c>
      <c r="E250" s="80">
        <v>44875</v>
      </c>
      <c r="F250">
        <v>2021</v>
      </c>
      <c r="G250">
        <v>2022</v>
      </c>
      <c r="H250" s="1" t="s">
        <v>1606</v>
      </c>
      <c r="I250" s="1" t="s">
        <v>15</v>
      </c>
    </row>
    <row r="251" spans="1:9">
      <c r="A251" s="80">
        <v>45352</v>
      </c>
      <c r="B251">
        <v>4519350</v>
      </c>
      <c r="C251" s="1" t="s">
        <v>1134</v>
      </c>
      <c r="D251" s="1" t="s">
        <v>1133</v>
      </c>
      <c r="E251" s="80">
        <v>45064</v>
      </c>
      <c r="F251">
        <v>2021</v>
      </c>
      <c r="G251">
        <v>2023</v>
      </c>
      <c r="H251" s="1" t="s">
        <v>1602</v>
      </c>
      <c r="I251" s="1" t="s">
        <v>4</v>
      </c>
    </row>
    <row r="252" spans="1:9">
      <c r="A252" s="80">
        <v>45352</v>
      </c>
      <c r="B252">
        <v>4597553</v>
      </c>
      <c r="C252" s="1" t="s">
        <v>1658</v>
      </c>
      <c r="D252" s="1" t="s">
        <v>1659</v>
      </c>
      <c r="E252" s="80">
        <v>45198</v>
      </c>
      <c r="F252">
        <v>2022</v>
      </c>
      <c r="G252">
        <v>2023</v>
      </c>
      <c r="H252" s="1" t="s">
        <v>1600</v>
      </c>
      <c r="I252" s="1" t="s">
        <v>10</v>
      </c>
    </row>
    <row r="253" spans="1:9">
      <c r="A253" s="80">
        <v>45352</v>
      </c>
      <c r="B253">
        <v>4922246</v>
      </c>
      <c r="C253" s="1" t="s">
        <v>1795</v>
      </c>
      <c r="D253" s="1" t="s">
        <v>1963</v>
      </c>
      <c r="E253" s="80">
        <v>45233</v>
      </c>
      <c r="F253">
        <v>2023</v>
      </c>
      <c r="G253">
        <v>2023</v>
      </c>
      <c r="H253" s="1" t="s">
        <v>1600</v>
      </c>
      <c r="I253" s="1" t="s">
        <v>10</v>
      </c>
    </row>
    <row r="254" spans="1:9">
      <c r="A254" s="80">
        <v>45352</v>
      </c>
      <c r="B254">
        <v>4406133</v>
      </c>
      <c r="C254" s="1" t="s">
        <v>1126</v>
      </c>
      <c r="D254" s="1" t="s">
        <v>1125</v>
      </c>
      <c r="E254" s="80">
        <v>44824</v>
      </c>
      <c r="F254">
        <v>2021</v>
      </c>
      <c r="G254">
        <v>2022</v>
      </c>
      <c r="H254" s="1" t="s">
        <v>1602</v>
      </c>
      <c r="I254" s="1" t="s">
        <v>4</v>
      </c>
    </row>
    <row r="255" spans="1:9">
      <c r="A255" s="80">
        <v>45352</v>
      </c>
      <c r="B255">
        <v>4338674</v>
      </c>
      <c r="C255" s="1" t="s">
        <v>1118</v>
      </c>
      <c r="D255" s="1" t="s">
        <v>1117</v>
      </c>
      <c r="E255" s="80">
        <v>44657</v>
      </c>
      <c r="F255">
        <v>2021</v>
      </c>
      <c r="G255">
        <v>2021</v>
      </c>
      <c r="H255" s="1" t="s">
        <v>1600</v>
      </c>
      <c r="I255" s="1" t="s">
        <v>10</v>
      </c>
    </row>
    <row r="256" spans="1:9">
      <c r="A256" s="80">
        <v>45352</v>
      </c>
      <c r="B256">
        <v>4603733</v>
      </c>
      <c r="C256" s="1" t="s">
        <v>1140</v>
      </c>
      <c r="D256" s="1" t="s">
        <v>1139</v>
      </c>
      <c r="E256" s="80">
        <v>44797</v>
      </c>
      <c r="F256">
        <v>2022</v>
      </c>
      <c r="G256">
        <v>2022</v>
      </c>
      <c r="H256" s="1" t="s">
        <v>1600</v>
      </c>
      <c r="I256" s="1" t="s">
        <v>10</v>
      </c>
    </row>
    <row r="257" spans="1:9">
      <c r="A257" s="80">
        <v>45352</v>
      </c>
      <c r="B257">
        <v>4345835</v>
      </c>
      <c r="C257" s="1" t="s">
        <v>1144</v>
      </c>
      <c r="D257" s="1" t="s">
        <v>1143</v>
      </c>
      <c r="E257" s="80">
        <v>44596</v>
      </c>
      <c r="F257">
        <v>2021</v>
      </c>
      <c r="G257">
        <v>2021</v>
      </c>
      <c r="H257" s="1" t="s">
        <v>1600</v>
      </c>
      <c r="I257" s="1" t="s">
        <v>10</v>
      </c>
    </row>
    <row r="258" spans="1:9">
      <c r="A258" s="80">
        <v>45352</v>
      </c>
      <c r="B258">
        <v>4916852</v>
      </c>
      <c r="C258" s="1" t="s">
        <v>1146</v>
      </c>
      <c r="D258" s="1" t="s">
        <v>1145</v>
      </c>
      <c r="E258" s="80">
        <v>45128</v>
      </c>
      <c r="F258">
        <v>2023</v>
      </c>
      <c r="G258">
        <v>2023</v>
      </c>
      <c r="H258" s="1" t="s">
        <v>1600</v>
      </c>
      <c r="I258" s="1" t="s">
        <v>10</v>
      </c>
    </row>
    <row r="259" spans="1:9">
      <c r="A259" s="80">
        <v>45352</v>
      </c>
      <c r="B259">
        <v>4413142</v>
      </c>
      <c r="C259" s="1" t="s">
        <v>1142</v>
      </c>
      <c r="D259" s="1" t="s">
        <v>1141</v>
      </c>
      <c r="E259" s="80">
        <v>44523</v>
      </c>
      <c r="F259">
        <v>2021</v>
      </c>
      <c r="G259">
        <v>2021</v>
      </c>
      <c r="H259" s="1" t="s">
        <v>1603</v>
      </c>
      <c r="I259" s="1" t="s">
        <v>9</v>
      </c>
    </row>
    <row r="260" spans="1:9">
      <c r="A260" s="80">
        <v>45352</v>
      </c>
      <c r="B260">
        <v>4604927</v>
      </c>
      <c r="C260" s="1" t="s">
        <v>1120</v>
      </c>
      <c r="D260" s="1" t="s">
        <v>1119</v>
      </c>
      <c r="E260" s="80">
        <v>45027</v>
      </c>
      <c r="F260">
        <v>2022</v>
      </c>
      <c r="G260">
        <v>2022</v>
      </c>
      <c r="H260" s="1" t="s">
        <v>1600</v>
      </c>
      <c r="I260" s="1" t="s">
        <v>10</v>
      </c>
    </row>
    <row r="261" spans="1:9">
      <c r="A261" s="80">
        <v>45352</v>
      </c>
      <c r="B261">
        <v>4688285</v>
      </c>
      <c r="C261" s="1" t="s">
        <v>1124</v>
      </c>
      <c r="D261" s="1" t="s">
        <v>1123</v>
      </c>
      <c r="E261" s="80">
        <v>44839</v>
      </c>
      <c r="F261">
        <v>2022</v>
      </c>
      <c r="G261">
        <v>2022</v>
      </c>
      <c r="H261" s="1" t="s">
        <v>1600</v>
      </c>
      <c r="I261" s="1" t="s">
        <v>10</v>
      </c>
    </row>
    <row r="262" spans="1:9">
      <c r="A262" s="80">
        <v>45352</v>
      </c>
      <c r="B262">
        <v>4698365</v>
      </c>
      <c r="C262" s="1" t="s">
        <v>1081</v>
      </c>
      <c r="D262" s="1" t="s">
        <v>1080</v>
      </c>
      <c r="E262" s="80">
        <v>45089</v>
      </c>
      <c r="F262">
        <v>2022</v>
      </c>
      <c r="G262">
        <v>2023</v>
      </c>
      <c r="H262" s="1" t="s">
        <v>1606</v>
      </c>
      <c r="I262" s="1" t="s">
        <v>15</v>
      </c>
    </row>
    <row r="263" spans="1:9">
      <c r="A263" s="80">
        <v>45352</v>
      </c>
      <c r="B263">
        <v>4857439</v>
      </c>
      <c r="C263" s="1" t="s">
        <v>1059</v>
      </c>
      <c r="D263" s="1" t="s">
        <v>1058</v>
      </c>
      <c r="E263" s="80">
        <v>45153</v>
      </c>
      <c r="F263">
        <v>2022</v>
      </c>
      <c r="G263">
        <v>2023</v>
      </c>
      <c r="H263" s="1" t="s">
        <v>1600</v>
      </c>
      <c r="I263" s="1" t="s">
        <v>10</v>
      </c>
    </row>
    <row r="264" spans="1:9">
      <c r="A264" s="80">
        <v>45352</v>
      </c>
      <c r="B264">
        <v>4858445</v>
      </c>
      <c r="C264" s="1" t="s">
        <v>1079</v>
      </c>
      <c r="D264" s="1" t="s">
        <v>1078</v>
      </c>
      <c r="E264" s="80">
        <v>45175</v>
      </c>
      <c r="F264">
        <v>2022</v>
      </c>
      <c r="G264">
        <v>2023</v>
      </c>
      <c r="H264" s="1" t="s">
        <v>1605</v>
      </c>
      <c r="I264" s="1" t="s">
        <v>5</v>
      </c>
    </row>
    <row r="265" spans="1:9">
      <c r="A265" s="80">
        <v>45352</v>
      </c>
      <c r="B265">
        <v>4821596</v>
      </c>
      <c r="C265" s="1" t="s">
        <v>1073</v>
      </c>
      <c r="D265" s="1" t="s">
        <v>1072</v>
      </c>
      <c r="E265" s="80">
        <v>45100</v>
      </c>
      <c r="F265">
        <v>2022</v>
      </c>
      <c r="G265">
        <v>2023</v>
      </c>
      <c r="H265" s="1" t="s">
        <v>1600</v>
      </c>
      <c r="I265" s="1" t="s">
        <v>10</v>
      </c>
    </row>
    <row r="266" spans="1:9">
      <c r="A266" s="80">
        <v>45352</v>
      </c>
      <c r="B266">
        <v>4799934</v>
      </c>
      <c r="C266" s="1" t="s">
        <v>1057</v>
      </c>
      <c r="D266" s="1" t="s">
        <v>1056</v>
      </c>
      <c r="E266" s="80">
        <v>44981</v>
      </c>
      <c r="F266">
        <v>2022</v>
      </c>
      <c r="G266">
        <v>2022</v>
      </c>
      <c r="H266" s="1" t="s">
        <v>1600</v>
      </c>
      <c r="I266" s="1" t="s">
        <v>10</v>
      </c>
    </row>
    <row r="267" spans="1:9">
      <c r="A267" s="80">
        <v>45352</v>
      </c>
      <c r="B267">
        <v>4098147</v>
      </c>
      <c r="C267" s="1" t="s">
        <v>1664</v>
      </c>
      <c r="D267" s="1" t="s">
        <v>1665</v>
      </c>
      <c r="E267" s="80">
        <v>44791</v>
      </c>
      <c r="F267">
        <v>2020</v>
      </c>
      <c r="G267">
        <v>2022</v>
      </c>
      <c r="H267" s="1" t="s">
        <v>1606</v>
      </c>
      <c r="I267" s="1" t="s">
        <v>15</v>
      </c>
    </row>
    <row r="268" spans="1:9">
      <c r="A268" s="80">
        <v>45352</v>
      </c>
      <c r="B268">
        <v>4711010</v>
      </c>
      <c r="C268" s="1" t="s">
        <v>1100</v>
      </c>
      <c r="D268" s="1" t="s">
        <v>1099</v>
      </c>
      <c r="E268" s="80">
        <v>44908</v>
      </c>
      <c r="F268">
        <v>2022</v>
      </c>
      <c r="G268">
        <v>2022</v>
      </c>
      <c r="H268" s="1" t="s">
        <v>1604</v>
      </c>
      <c r="I268" s="1" t="s">
        <v>14</v>
      </c>
    </row>
    <row r="269" spans="1:9">
      <c r="A269" s="80">
        <v>45352</v>
      </c>
      <c r="B269">
        <v>4910591</v>
      </c>
      <c r="C269" s="1" t="s">
        <v>2210</v>
      </c>
      <c r="D269" s="1" t="s">
        <v>2211</v>
      </c>
      <c r="E269" s="80">
        <v>45356</v>
      </c>
      <c r="F269">
        <v>2023</v>
      </c>
      <c r="G269">
        <v>2023</v>
      </c>
      <c r="H269" s="1" t="s">
        <v>1600</v>
      </c>
      <c r="I269" s="1" t="s">
        <v>10</v>
      </c>
    </row>
    <row r="270" spans="1:9">
      <c r="A270" s="80">
        <v>45352</v>
      </c>
      <c r="B270">
        <v>5021065</v>
      </c>
      <c r="C270" s="1" t="s">
        <v>1969</v>
      </c>
      <c r="D270" s="1" t="s">
        <v>1970</v>
      </c>
      <c r="E270" s="80">
        <v>45323</v>
      </c>
      <c r="F270">
        <v>2023</v>
      </c>
      <c r="G270">
        <v>2023</v>
      </c>
      <c r="H270" s="1" t="s">
        <v>1600</v>
      </c>
      <c r="I270" s="1" t="s">
        <v>10</v>
      </c>
    </row>
    <row r="271" spans="1:9">
      <c r="A271" s="80">
        <v>45352</v>
      </c>
      <c r="B271">
        <v>4556603</v>
      </c>
      <c r="C271" s="1" t="s">
        <v>1083</v>
      </c>
      <c r="D271" s="1" t="s">
        <v>1082</v>
      </c>
      <c r="E271" s="80">
        <v>44764</v>
      </c>
      <c r="F271">
        <v>2021</v>
      </c>
      <c r="G271">
        <v>2022</v>
      </c>
      <c r="H271" s="1" t="s">
        <v>1600</v>
      </c>
      <c r="I271" s="1" t="s">
        <v>10</v>
      </c>
    </row>
    <row r="272" spans="1:9">
      <c r="A272" s="80">
        <v>45352</v>
      </c>
      <c r="B272">
        <v>5024634</v>
      </c>
      <c r="C272" s="1" t="s">
        <v>1660</v>
      </c>
      <c r="D272" s="1" t="s">
        <v>1661</v>
      </c>
      <c r="E272" s="80">
        <v>45202</v>
      </c>
      <c r="F272">
        <v>2023</v>
      </c>
      <c r="G272">
        <v>2023</v>
      </c>
      <c r="H272" s="1" t="s">
        <v>1600</v>
      </c>
      <c r="I272" s="1" t="s">
        <v>10</v>
      </c>
    </row>
    <row r="273" spans="1:9">
      <c r="A273" s="80">
        <v>45352</v>
      </c>
      <c r="B273">
        <v>5086461</v>
      </c>
      <c r="C273" s="1" t="s">
        <v>1971</v>
      </c>
      <c r="D273" s="1" t="s">
        <v>1972</v>
      </c>
      <c r="E273" s="80">
        <v>45329</v>
      </c>
      <c r="F273">
        <v>2023</v>
      </c>
      <c r="G273">
        <v>2023</v>
      </c>
      <c r="H273" s="1" t="s">
        <v>1600</v>
      </c>
      <c r="I273" s="1" t="s">
        <v>10</v>
      </c>
    </row>
    <row r="274" spans="1:9">
      <c r="A274" s="80">
        <v>45352</v>
      </c>
      <c r="B274">
        <v>4472146</v>
      </c>
      <c r="C274" s="1" t="s">
        <v>1662</v>
      </c>
      <c r="D274" s="1" t="s">
        <v>1663</v>
      </c>
      <c r="E274" s="80">
        <v>45197</v>
      </c>
      <c r="F274">
        <v>2021</v>
      </c>
      <c r="G274">
        <v>2023</v>
      </c>
      <c r="H274" s="1" t="s">
        <v>1603</v>
      </c>
      <c r="I274" s="1" t="s">
        <v>9</v>
      </c>
    </row>
    <row r="275" spans="1:9">
      <c r="A275" s="80">
        <v>45352</v>
      </c>
      <c r="B275">
        <v>4629132</v>
      </c>
      <c r="C275" s="1" t="s">
        <v>1102</v>
      </c>
      <c r="D275" s="1" t="s">
        <v>1101</v>
      </c>
      <c r="E275" s="80">
        <v>45040</v>
      </c>
      <c r="F275">
        <v>2022</v>
      </c>
      <c r="G275">
        <v>2022</v>
      </c>
      <c r="H275" s="1" t="s">
        <v>1600</v>
      </c>
      <c r="I275" s="1" t="s">
        <v>10</v>
      </c>
    </row>
    <row r="276" spans="1:9">
      <c r="A276" s="80">
        <v>45352</v>
      </c>
      <c r="B276">
        <v>4070358</v>
      </c>
      <c r="C276" s="1" t="s">
        <v>1838</v>
      </c>
      <c r="D276" s="1" t="s">
        <v>1966</v>
      </c>
      <c r="E276" s="80">
        <v>44299</v>
      </c>
      <c r="F276">
        <v>2020</v>
      </c>
      <c r="G276">
        <v>2020</v>
      </c>
      <c r="H276" s="1" t="s">
        <v>1600</v>
      </c>
      <c r="I276" s="1" t="s">
        <v>10</v>
      </c>
    </row>
    <row r="277" spans="1:9">
      <c r="A277" s="80">
        <v>45352</v>
      </c>
      <c r="B277">
        <v>4933155</v>
      </c>
      <c r="C277" s="1" t="s">
        <v>1837</v>
      </c>
      <c r="D277" s="1" t="s">
        <v>1973</v>
      </c>
      <c r="E277" s="80">
        <v>45260</v>
      </c>
      <c r="F277">
        <v>2023</v>
      </c>
      <c r="G277">
        <v>2023</v>
      </c>
      <c r="H277" s="1" t="s">
        <v>1600</v>
      </c>
      <c r="I277" s="1" t="s">
        <v>10</v>
      </c>
    </row>
    <row r="278" spans="1:9">
      <c r="A278" s="80">
        <v>45352</v>
      </c>
      <c r="B278">
        <v>4276762</v>
      </c>
      <c r="C278" s="1" t="s">
        <v>1053</v>
      </c>
      <c r="D278" s="1" t="s">
        <v>1052</v>
      </c>
      <c r="E278" s="80">
        <v>44333</v>
      </c>
      <c r="F278">
        <v>2020</v>
      </c>
      <c r="G278">
        <v>2021</v>
      </c>
      <c r="H278" s="1" t="s">
        <v>1612</v>
      </c>
      <c r="I278" s="1" t="s">
        <v>6</v>
      </c>
    </row>
    <row r="279" spans="1:9">
      <c r="A279" s="80">
        <v>45352</v>
      </c>
      <c r="B279">
        <v>4556509</v>
      </c>
      <c r="C279" s="1" t="s">
        <v>1061</v>
      </c>
      <c r="D279" s="1" t="s">
        <v>1060</v>
      </c>
      <c r="E279" s="80">
        <v>44644</v>
      </c>
      <c r="F279">
        <v>2021</v>
      </c>
      <c r="G279">
        <v>2021</v>
      </c>
      <c r="H279" s="1" t="s">
        <v>1600</v>
      </c>
      <c r="I279" s="1" t="s">
        <v>10</v>
      </c>
    </row>
    <row r="280" spans="1:9">
      <c r="A280" s="80">
        <v>45352</v>
      </c>
      <c r="B280">
        <v>4665827</v>
      </c>
      <c r="C280" s="1" t="s">
        <v>1045</v>
      </c>
      <c r="D280" s="1" t="s">
        <v>1044</v>
      </c>
      <c r="E280" s="80">
        <v>44965</v>
      </c>
      <c r="F280">
        <v>2022</v>
      </c>
      <c r="G280">
        <v>2022</v>
      </c>
      <c r="H280" s="1" t="s">
        <v>1600</v>
      </c>
      <c r="I280" s="1" t="s">
        <v>10</v>
      </c>
    </row>
    <row r="281" spans="1:9">
      <c r="A281" s="80">
        <v>45352</v>
      </c>
      <c r="B281">
        <v>4843634</v>
      </c>
      <c r="C281" s="1" t="s">
        <v>1075</v>
      </c>
      <c r="D281" s="1" t="s">
        <v>1074</v>
      </c>
      <c r="E281" s="80">
        <v>44994</v>
      </c>
      <c r="F281">
        <v>2022</v>
      </c>
      <c r="G281">
        <v>2022</v>
      </c>
      <c r="H281" s="1" t="s">
        <v>1606</v>
      </c>
      <c r="I281" s="1" t="s">
        <v>15</v>
      </c>
    </row>
    <row r="282" spans="1:9">
      <c r="A282" s="80">
        <v>45352</v>
      </c>
      <c r="B282">
        <v>4507765</v>
      </c>
      <c r="C282" s="1" t="s">
        <v>1085</v>
      </c>
      <c r="D282" s="1" t="s">
        <v>1084</v>
      </c>
      <c r="E282" s="80">
        <v>44959</v>
      </c>
      <c r="F282">
        <v>2021</v>
      </c>
      <c r="G282">
        <v>2022</v>
      </c>
      <c r="H282" s="1" t="s">
        <v>1600</v>
      </c>
      <c r="I282" s="1" t="s">
        <v>10</v>
      </c>
    </row>
    <row r="283" spans="1:9">
      <c r="A283" s="80">
        <v>45352</v>
      </c>
      <c r="B283">
        <v>4061346</v>
      </c>
      <c r="C283" s="1" t="s">
        <v>1055</v>
      </c>
      <c r="D283" s="1" t="s">
        <v>1054</v>
      </c>
      <c r="E283" s="80">
        <v>44217</v>
      </c>
      <c r="F283">
        <v>2020</v>
      </c>
      <c r="G283">
        <v>2020</v>
      </c>
      <c r="H283" s="1" t="s">
        <v>1600</v>
      </c>
      <c r="I283" s="1" t="s">
        <v>10</v>
      </c>
    </row>
    <row r="284" spans="1:9">
      <c r="A284" s="80">
        <v>45352</v>
      </c>
      <c r="B284">
        <v>4636302</v>
      </c>
      <c r="C284" s="1" t="s">
        <v>1088</v>
      </c>
      <c r="D284" s="1" t="s">
        <v>417</v>
      </c>
      <c r="E284" s="80">
        <v>44901</v>
      </c>
      <c r="F284">
        <v>2022</v>
      </c>
      <c r="G284">
        <v>2022</v>
      </c>
      <c r="H284" s="1" t="s">
        <v>1600</v>
      </c>
      <c r="I284" s="1" t="s">
        <v>10</v>
      </c>
    </row>
    <row r="285" spans="1:9">
      <c r="A285" s="80">
        <v>45352</v>
      </c>
      <c r="B285">
        <v>5140419</v>
      </c>
      <c r="C285" s="1" t="s">
        <v>2212</v>
      </c>
      <c r="D285" s="1" t="s">
        <v>2213</v>
      </c>
      <c r="E285" s="80">
        <v>45338</v>
      </c>
      <c r="F285">
        <v>2023</v>
      </c>
      <c r="G285">
        <v>2023</v>
      </c>
      <c r="H285" s="1" t="s">
        <v>1600</v>
      </c>
      <c r="I285" s="1" t="s">
        <v>10</v>
      </c>
    </row>
    <row r="286" spans="1:9">
      <c r="A286" s="80">
        <v>45352</v>
      </c>
      <c r="B286">
        <v>4525839</v>
      </c>
      <c r="C286" s="1" t="s">
        <v>1104</v>
      </c>
      <c r="D286" s="1" t="s">
        <v>1103</v>
      </c>
      <c r="E286" s="80">
        <v>44741</v>
      </c>
      <c r="F286">
        <v>2021</v>
      </c>
      <c r="G286">
        <v>2022</v>
      </c>
      <c r="H286" s="1" t="s">
        <v>1600</v>
      </c>
      <c r="I286" s="1" t="s">
        <v>10</v>
      </c>
    </row>
    <row r="287" spans="1:9">
      <c r="A287" s="80">
        <v>45352</v>
      </c>
      <c r="B287">
        <v>4812255</v>
      </c>
      <c r="C287" s="1" t="s">
        <v>1071</v>
      </c>
      <c r="D287" s="1" t="s">
        <v>1070</v>
      </c>
      <c r="E287" s="80">
        <v>45121</v>
      </c>
      <c r="F287">
        <v>2022</v>
      </c>
      <c r="G287">
        <v>2023</v>
      </c>
      <c r="H287" s="1" t="s">
        <v>1601</v>
      </c>
      <c r="I287" s="1" t="s">
        <v>13</v>
      </c>
    </row>
    <row r="288" spans="1:9">
      <c r="A288" s="80">
        <v>45352</v>
      </c>
      <c r="B288">
        <v>4440295</v>
      </c>
      <c r="C288" s="1" t="s">
        <v>1047</v>
      </c>
      <c r="D288" s="1" t="s">
        <v>1046</v>
      </c>
      <c r="E288" s="80">
        <v>44722</v>
      </c>
      <c r="F288">
        <v>2021</v>
      </c>
      <c r="G288">
        <v>2022</v>
      </c>
      <c r="H288" s="1" t="s">
        <v>1604</v>
      </c>
      <c r="I288" s="1" t="s">
        <v>14</v>
      </c>
    </row>
    <row r="289" spans="1:9">
      <c r="A289" s="80">
        <v>45352</v>
      </c>
      <c r="B289">
        <v>4486376</v>
      </c>
      <c r="C289" s="1" t="s">
        <v>1063</v>
      </c>
      <c r="D289" s="1" t="s">
        <v>1062</v>
      </c>
      <c r="E289" s="80">
        <v>44607</v>
      </c>
      <c r="F289">
        <v>2021</v>
      </c>
      <c r="G289">
        <v>2021</v>
      </c>
      <c r="H289" s="1" t="s">
        <v>1600</v>
      </c>
      <c r="I289" s="1" t="s">
        <v>10</v>
      </c>
    </row>
    <row r="290" spans="1:9">
      <c r="A290" s="80">
        <v>45352</v>
      </c>
      <c r="B290">
        <v>4633323</v>
      </c>
      <c r="C290" s="1" t="s">
        <v>1967</v>
      </c>
      <c r="D290" s="1" t="s">
        <v>1968</v>
      </c>
      <c r="E290" s="80">
        <v>45314</v>
      </c>
      <c r="F290">
        <v>2022</v>
      </c>
      <c r="G290">
        <v>2023</v>
      </c>
      <c r="H290" s="1" t="s">
        <v>1603</v>
      </c>
      <c r="I290" s="1" t="s">
        <v>9</v>
      </c>
    </row>
    <row r="291" spans="1:9">
      <c r="A291" s="80">
        <v>45352</v>
      </c>
      <c r="B291">
        <v>4376120</v>
      </c>
      <c r="C291" s="1" t="s">
        <v>1051</v>
      </c>
      <c r="D291" s="1" t="s">
        <v>1050</v>
      </c>
      <c r="E291" s="80">
        <v>44972</v>
      </c>
      <c r="F291">
        <v>2021</v>
      </c>
      <c r="G291">
        <v>2022</v>
      </c>
      <c r="H291" s="1" t="s">
        <v>1600</v>
      </c>
      <c r="I291" s="1" t="s">
        <v>10</v>
      </c>
    </row>
    <row r="292" spans="1:9">
      <c r="A292" s="80">
        <v>45352</v>
      </c>
      <c r="B292">
        <v>4660460</v>
      </c>
      <c r="C292" s="1" t="s">
        <v>1087</v>
      </c>
      <c r="D292" s="1" t="s">
        <v>1086</v>
      </c>
      <c r="E292" s="80">
        <v>45142</v>
      </c>
      <c r="F292">
        <v>2022</v>
      </c>
      <c r="G292">
        <v>2023</v>
      </c>
      <c r="H292" s="1" t="s">
        <v>1609</v>
      </c>
      <c r="I292" s="1" t="s">
        <v>18</v>
      </c>
    </row>
    <row r="293" spans="1:9">
      <c r="A293" s="80">
        <v>45352</v>
      </c>
      <c r="B293">
        <v>4711407</v>
      </c>
      <c r="C293" s="1" t="s">
        <v>977</v>
      </c>
      <c r="D293" s="1" t="s">
        <v>976</v>
      </c>
      <c r="E293" s="80">
        <v>45092</v>
      </c>
      <c r="F293">
        <v>2022</v>
      </c>
      <c r="G293">
        <v>2023</v>
      </c>
      <c r="H293" s="1" t="s">
        <v>1600</v>
      </c>
      <c r="I293" s="1" t="s">
        <v>10</v>
      </c>
    </row>
    <row r="294" spans="1:9">
      <c r="A294" s="80">
        <v>45352</v>
      </c>
      <c r="B294">
        <v>4377598</v>
      </c>
      <c r="C294" s="1" t="s">
        <v>1015</v>
      </c>
      <c r="D294" s="1" t="s">
        <v>1014</v>
      </c>
      <c r="E294" s="80">
        <v>44431</v>
      </c>
      <c r="F294">
        <v>2021</v>
      </c>
      <c r="G294">
        <v>2021</v>
      </c>
      <c r="H294" s="1" t="s">
        <v>1601</v>
      </c>
      <c r="I294" s="1" t="s">
        <v>13</v>
      </c>
    </row>
    <row r="295" spans="1:9">
      <c r="A295" s="80">
        <v>45352</v>
      </c>
      <c r="B295">
        <v>4598654</v>
      </c>
      <c r="C295" s="1" t="s">
        <v>1031</v>
      </c>
      <c r="D295" s="1" t="s">
        <v>1030</v>
      </c>
      <c r="E295" s="80">
        <v>44848</v>
      </c>
      <c r="F295">
        <v>2022</v>
      </c>
      <c r="G295">
        <v>2022</v>
      </c>
      <c r="H295" s="1" t="s">
        <v>1600</v>
      </c>
      <c r="I295" s="1" t="s">
        <v>10</v>
      </c>
    </row>
    <row r="296" spans="1:9">
      <c r="A296" s="80">
        <v>45352</v>
      </c>
      <c r="B296">
        <v>4915815</v>
      </c>
      <c r="C296" s="1" t="s">
        <v>1840</v>
      </c>
      <c r="D296" s="1" t="s">
        <v>1941</v>
      </c>
      <c r="E296" s="80">
        <v>45261</v>
      </c>
      <c r="F296">
        <v>2023</v>
      </c>
      <c r="G296">
        <v>2023</v>
      </c>
      <c r="H296" s="1" t="s">
        <v>1600</v>
      </c>
      <c r="I296" s="1" t="s">
        <v>10</v>
      </c>
    </row>
    <row r="297" spans="1:9">
      <c r="A297" s="80">
        <v>45352</v>
      </c>
      <c r="B297">
        <v>4933038</v>
      </c>
      <c r="C297" s="1" t="s">
        <v>2214</v>
      </c>
      <c r="D297" s="1" t="s">
        <v>2215</v>
      </c>
      <c r="E297" s="80">
        <v>45348</v>
      </c>
      <c r="F297">
        <v>2023</v>
      </c>
      <c r="G297">
        <v>2023</v>
      </c>
      <c r="H297" s="1" t="s">
        <v>1600</v>
      </c>
      <c r="I297" s="1" t="s">
        <v>10</v>
      </c>
    </row>
    <row r="298" spans="1:9">
      <c r="A298" s="80">
        <v>45352</v>
      </c>
      <c r="B298">
        <v>4742799</v>
      </c>
      <c r="C298" s="1" t="s">
        <v>1005</v>
      </c>
      <c r="D298" s="1" t="s">
        <v>1004</v>
      </c>
      <c r="E298" s="80">
        <v>45028</v>
      </c>
      <c r="F298">
        <v>2022</v>
      </c>
      <c r="G298">
        <v>2022</v>
      </c>
      <c r="H298" s="1" t="s">
        <v>1600</v>
      </c>
      <c r="I298" s="1" t="s">
        <v>10</v>
      </c>
    </row>
    <row r="299" spans="1:9">
      <c r="A299" s="80">
        <v>45352</v>
      </c>
      <c r="B299">
        <v>4307135</v>
      </c>
      <c r="C299" s="1" t="s">
        <v>1017</v>
      </c>
      <c r="D299" s="1" t="s">
        <v>1016</v>
      </c>
      <c r="E299" s="80">
        <v>45167</v>
      </c>
      <c r="F299">
        <v>2020</v>
      </c>
      <c r="G299">
        <v>2023</v>
      </c>
      <c r="H299" s="1" t="s">
        <v>1604</v>
      </c>
      <c r="I299" s="1" t="s">
        <v>14</v>
      </c>
    </row>
    <row r="300" spans="1:9">
      <c r="A300" s="80">
        <v>45352</v>
      </c>
      <c r="B300">
        <v>4755500</v>
      </c>
      <c r="C300" s="1" t="s">
        <v>1668</v>
      </c>
      <c r="D300" s="1" t="s">
        <v>1669</v>
      </c>
      <c r="E300" s="80">
        <v>45183</v>
      </c>
      <c r="F300">
        <v>2022</v>
      </c>
      <c r="G300">
        <v>2023</v>
      </c>
      <c r="H300" s="1" t="s">
        <v>1600</v>
      </c>
      <c r="I300" s="1" t="s">
        <v>10</v>
      </c>
    </row>
    <row r="301" spans="1:9">
      <c r="A301" s="80">
        <v>45352</v>
      </c>
      <c r="B301">
        <v>4726621</v>
      </c>
      <c r="C301" s="1" t="s">
        <v>1007</v>
      </c>
      <c r="D301" s="1" t="s">
        <v>1006</v>
      </c>
      <c r="E301" s="80">
        <v>44868</v>
      </c>
      <c r="F301">
        <v>2022</v>
      </c>
      <c r="G301">
        <v>2022</v>
      </c>
      <c r="H301" s="1" t="s">
        <v>1607</v>
      </c>
      <c r="I301" s="1" t="s">
        <v>12</v>
      </c>
    </row>
    <row r="302" spans="1:9">
      <c r="A302" s="80">
        <v>45352</v>
      </c>
      <c r="B302">
        <v>5025129</v>
      </c>
      <c r="C302" s="1" t="s">
        <v>1939</v>
      </c>
      <c r="D302" s="1" t="s">
        <v>1940</v>
      </c>
      <c r="E302" s="80">
        <v>45307</v>
      </c>
      <c r="F302">
        <v>2023</v>
      </c>
      <c r="G302">
        <v>2023</v>
      </c>
      <c r="H302" s="1" t="s">
        <v>1609</v>
      </c>
      <c r="I302" s="1" t="s">
        <v>18</v>
      </c>
    </row>
    <row r="303" spans="1:9">
      <c r="A303" s="80">
        <v>45352</v>
      </c>
      <c r="B303">
        <v>4272140</v>
      </c>
      <c r="C303" s="1" t="s">
        <v>1019</v>
      </c>
      <c r="D303" s="1" t="s">
        <v>1018</v>
      </c>
      <c r="E303" s="80">
        <v>44529</v>
      </c>
      <c r="F303">
        <v>2020</v>
      </c>
      <c r="G303">
        <v>2021</v>
      </c>
      <c r="H303" s="1" t="s">
        <v>1600</v>
      </c>
      <c r="I303" s="1" t="s">
        <v>10</v>
      </c>
    </row>
    <row r="304" spans="1:9">
      <c r="A304" s="80">
        <v>45352</v>
      </c>
      <c r="B304">
        <v>4500466</v>
      </c>
      <c r="C304" s="1" t="s">
        <v>971</v>
      </c>
      <c r="D304" s="1" t="s">
        <v>970</v>
      </c>
      <c r="E304" s="80">
        <v>45075</v>
      </c>
      <c r="F304">
        <v>2021</v>
      </c>
      <c r="G304">
        <v>2023</v>
      </c>
      <c r="H304" s="1" t="s">
        <v>1600</v>
      </c>
      <c r="I304" s="1" t="s">
        <v>10</v>
      </c>
    </row>
    <row r="305" spans="1:9">
      <c r="A305" s="80">
        <v>45352</v>
      </c>
      <c r="B305">
        <v>4952473</v>
      </c>
      <c r="C305" s="1" t="s">
        <v>1670</v>
      </c>
      <c r="D305" s="1" t="s">
        <v>1671</v>
      </c>
      <c r="E305" s="80">
        <v>45197</v>
      </c>
      <c r="F305">
        <v>2023</v>
      </c>
      <c r="G305">
        <v>2023</v>
      </c>
      <c r="H305" s="1" t="s">
        <v>1600</v>
      </c>
      <c r="I305" s="1" t="s">
        <v>10</v>
      </c>
    </row>
    <row r="306" spans="1:9">
      <c r="A306" s="80">
        <v>45352</v>
      </c>
      <c r="B306">
        <v>5079873</v>
      </c>
      <c r="C306" s="1" t="s">
        <v>2216</v>
      </c>
      <c r="D306" s="1" t="s">
        <v>2217</v>
      </c>
      <c r="E306" s="80">
        <v>45342</v>
      </c>
      <c r="F306">
        <v>2023</v>
      </c>
      <c r="G306">
        <v>2023</v>
      </c>
      <c r="H306" s="1" t="s">
        <v>1600</v>
      </c>
      <c r="I306" s="1" t="s">
        <v>10</v>
      </c>
    </row>
    <row r="307" spans="1:9">
      <c r="A307" s="80">
        <v>45352</v>
      </c>
      <c r="B307">
        <v>5019035</v>
      </c>
      <c r="C307" s="1" t="s">
        <v>1874</v>
      </c>
      <c r="D307" s="1" t="s">
        <v>1942</v>
      </c>
      <c r="E307" s="80">
        <v>45274</v>
      </c>
      <c r="F307">
        <v>2023</v>
      </c>
      <c r="G307">
        <v>2023</v>
      </c>
      <c r="H307" s="1" t="s">
        <v>1600</v>
      </c>
      <c r="I307" s="1" t="s">
        <v>10</v>
      </c>
    </row>
    <row r="308" spans="1:9">
      <c r="A308" s="80">
        <v>45352</v>
      </c>
      <c r="B308">
        <v>4974495</v>
      </c>
      <c r="C308" s="1" t="s">
        <v>1001</v>
      </c>
      <c r="D308" s="1" t="s">
        <v>1000</v>
      </c>
      <c r="E308" s="80">
        <v>45162</v>
      </c>
      <c r="F308">
        <v>2023</v>
      </c>
      <c r="G308">
        <v>2023</v>
      </c>
      <c r="H308" s="1" t="s">
        <v>1602</v>
      </c>
      <c r="I308" s="1" t="s">
        <v>4</v>
      </c>
    </row>
    <row r="309" spans="1:9">
      <c r="A309" s="80">
        <v>45352</v>
      </c>
      <c r="B309">
        <v>4333511</v>
      </c>
      <c r="C309" s="1" t="s">
        <v>1013</v>
      </c>
      <c r="D309" s="1" t="s">
        <v>1012</v>
      </c>
      <c r="E309" s="80">
        <v>45168</v>
      </c>
      <c r="F309">
        <v>2021</v>
      </c>
      <c r="G309">
        <v>2023</v>
      </c>
      <c r="H309" s="1" t="s">
        <v>1606</v>
      </c>
      <c r="I309" s="1" t="s">
        <v>15</v>
      </c>
    </row>
    <row r="310" spans="1:9">
      <c r="A310" s="80">
        <v>45352</v>
      </c>
      <c r="B310">
        <v>4451364</v>
      </c>
      <c r="C310" s="1" t="s">
        <v>1009</v>
      </c>
      <c r="D310" s="1" t="s">
        <v>1008</v>
      </c>
      <c r="E310" s="80">
        <v>44890</v>
      </c>
      <c r="F310">
        <v>2021</v>
      </c>
      <c r="G310">
        <v>2022</v>
      </c>
      <c r="H310" s="1" t="s">
        <v>1600</v>
      </c>
      <c r="I310" s="1" t="s">
        <v>10</v>
      </c>
    </row>
    <row r="311" spans="1:9">
      <c r="A311" s="80">
        <v>45352</v>
      </c>
      <c r="B311">
        <v>4265785</v>
      </c>
      <c r="C311" s="1" t="s">
        <v>993</v>
      </c>
      <c r="D311" s="1" t="s">
        <v>992</v>
      </c>
      <c r="E311" s="80">
        <v>44508</v>
      </c>
      <c r="F311">
        <v>2020</v>
      </c>
      <c r="G311">
        <v>2021</v>
      </c>
      <c r="H311" s="1" t="s">
        <v>1600</v>
      </c>
      <c r="I311" s="1" t="s">
        <v>10</v>
      </c>
    </row>
    <row r="312" spans="1:9">
      <c r="A312" s="80">
        <v>45352</v>
      </c>
      <c r="B312">
        <v>4139364</v>
      </c>
      <c r="C312" s="1" t="s">
        <v>997</v>
      </c>
      <c r="D312" s="1" t="s">
        <v>996</v>
      </c>
      <c r="E312" s="80">
        <v>44333</v>
      </c>
      <c r="F312">
        <v>2020</v>
      </c>
      <c r="G312">
        <v>2021</v>
      </c>
      <c r="H312" s="1" t="s">
        <v>1601</v>
      </c>
      <c r="I312" s="1" t="s">
        <v>13</v>
      </c>
    </row>
    <row r="313" spans="1:9">
      <c r="A313" s="80">
        <v>45352</v>
      </c>
      <c r="B313">
        <v>4874265</v>
      </c>
      <c r="C313" s="1" t="s">
        <v>2218</v>
      </c>
      <c r="D313" s="1" t="s">
        <v>2219</v>
      </c>
      <c r="E313" s="80">
        <v>45307</v>
      </c>
      <c r="F313">
        <v>2022</v>
      </c>
      <c r="G313">
        <v>2023</v>
      </c>
      <c r="H313" s="1" t="s">
        <v>1600</v>
      </c>
      <c r="I313" s="1" t="s">
        <v>10</v>
      </c>
    </row>
    <row r="314" spans="1:9">
      <c r="A314" s="80">
        <v>45352</v>
      </c>
      <c r="B314">
        <v>4628221</v>
      </c>
      <c r="C314" s="1" t="s">
        <v>1029</v>
      </c>
      <c r="D314" s="1" t="s">
        <v>1028</v>
      </c>
      <c r="E314" s="80">
        <v>44939</v>
      </c>
      <c r="F314">
        <v>2022</v>
      </c>
      <c r="G314">
        <v>2022</v>
      </c>
      <c r="H314" s="1" t="s">
        <v>1600</v>
      </c>
      <c r="I314" s="1" t="s">
        <v>10</v>
      </c>
    </row>
    <row r="315" spans="1:9">
      <c r="A315" s="80">
        <v>45352</v>
      </c>
      <c r="B315">
        <v>4830097</v>
      </c>
      <c r="C315" s="1" t="s">
        <v>1003</v>
      </c>
      <c r="D315" s="1" t="s">
        <v>1002</v>
      </c>
      <c r="E315" s="80">
        <v>45142</v>
      </c>
      <c r="F315">
        <v>2022</v>
      </c>
      <c r="G315">
        <v>2023</v>
      </c>
      <c r="H315" s="1" t="s">
        <v>1602</v>
      </c>
      <c r="I315" s="1" t="s">
        <v>4</v>
      </c>
    </row>
    <row r="316" spans="1:9">
      <c r="A316" s="80">
        <v>45352</v>
      </c>
      <c r="B316">
        <v>4757741</v>
      </c>
      <c r="C316" s="1" t="s">
        <v>1037</v>
      </c>
      <c r="D316" s="1" t="s">
        <v>1036</v>
      </c>
      <c r="E316" s="80">
        <v>45030</v>
      </c>
      <c r="F316">
        <v>2022</v>
      </c>
      <c r="G316">
        <v>2022</v>
      </c>
      <c r="H316" s="1" t="s">
        <v>1600</v>
      </c>
      <c r="I316" s="1" t="s">
        <v>10</v>
      </c>
    </row>
    <row r="317" spans="1:9">
      <c r="A317" s="80">
        <v>45352</v>
      </c>
      <c r="B317">
        <v>4403692</v>
      </c>
      <c r="C317" s="1" t="s">
        <v>1011</v>
      </c>
      <c r="D317" s="1" t="s">
        <v>1010</v>
      </c>
      <c r="E317" s="80">
        <v>44722</v>
      </c>
      <c r="F317">
        <v>2021</v>
      </c>
      <c r="G317">
        <v>2022</v>
      </c>
      <c r="H317" s="1" t="s">
        <v>1604</v>
      </c>
      <c r="I317" s="1" t="s">
        <v>14</v>
      </c>
    </row>
    <row r="318" spans="1:9">
      <c r="A318" s="80">
        <v>45352</v>
      </c>
      <c r="B318">
        <v>4617765</v>
      </c>
      <c r="C318" s="1" t="s">
        <v>989</v>
      </c>
      <c r="D318" s="1" t="s">
        <v>988</v>
      </c>
      <c r="E318" s="80">
        <v>45085</v>
      </c>
      <c r="F318">
        <v>2022</v>
      </c>
      <c r="G318">
        <v>2023</v>
      </c>
      <c r="H318" s="1" t="s">
        <v>1603</v>
      </c>
      <c r="I318" s="1" t="s">
        <v>9</v>
      </c>
    </row>
    <row r="319" spans="1:9">
      <c r="A319" s="80">
        <v>45352</v>
      </c>
      <c r="B319">
        <v>4795940</v>
      </c>
      <c r="C319" s="1" t="s">
        <v>983</v>
      </c>
      <c r="D319" s="1" t="s">
        <v>982</v>
      </c>
      <c r="E319" s="80">
        <v>44957</v>
      </c>
      <c r="F319">
        <v>2022</v>
      </c>
      <c r="G319">
        <v>2022</v>
      </c>
      <c r="H319" s="1" t="s">
        <v>1602</v>
      </c>
      <c r="I319" s="1" t="s">
        <v>4</v>
      </c>
    </row>
    <row r="320" spans="1:9">
      <c r="A320" s="80">
        <v>45352</v>
      </c>
      <c r="B320">
        <v>4450087</v>
      </c>
      <c r="C320" s="1" t="s">
        <v>973</v>
      </c>
      <c r="D320" s="1" t="s">
        <v>972</v>
      </c>
      <c r="E320" s="80">
        <v>44840</v>
      </c>
      <c r="F320">
        <v>2021</v>
      </c>
      <c r="G320">
        <v>2022</v>
      </c>
      <c r="H320" s="1" t="s">
        <v>1601</v>
      </c>
      <c r="I320" s="1" t="s">
        <v>13</v>
      </c>
    </row>
    <row r="321" spans="1:9">
      <c r="A321" s="80">
        <v>45352</v>
      </c>
      <c r="B321">
        <v>4637553</v>
      </c>
      <c r="C321" s="1" t="s">
        <v>987</v>
      </c>
      <c r="D321" s="1" t="s">
        <v>986</v>
      </c>
      <c r="E321" s="80">
        <v>44818</v>
      </c>
      <c r="F321">
        <v>2022</v>
      </c>
      <c r="G321">
        <v>2022</v>
      </c>
      <c r="H321" s="1" t="s">
        <v>1600</v>
      </c>
      <c r="I321" s="1" t="s">
        <v>10</v>
      </c>
    </row>
    <row r="322" spans="1:9">
      <c r="A322" s="80">
        <v>45352</v>
      </c>
      <c r="B322">
        <v>4879331</v>
      </c>
      <c r="C322" s="1" t="s">
        <v>1943</v>
      </c>
      <c r="D322" s="1" t="s">
        <v>1944</v>
      </c>
      <c r="E322" s="80">
        <v>45329</v>
      </c>
      <c r="F322">
        <v>2022</v>
      </c>
      <c r="G322">
        <v>2023</v>
      </c>
      <c r="H322" s="1" t="s">
        <v>1600</v>
      </c>
      <c r="I322" s="1" t="s">
        <v>10</v>
      </c>
    </row>
    <row r="323" spans="1:9">
      <c r="A323" s="80">
        <v>45352</v>
      </c>
      <c r="B323">
        <v>4315358</v>
      </c>
      <c r="C323" s="1" t="s">
        <v>951</v>
      </c>
      <c r="D323" s="1" t="s">
        <v>950</v>
      </c>
      <c r="E323" s="80">
        <v>44813</v>
      </c>
      <c r="F323">
        <v>2020</v>
      </c>
      <c r="G323">
        <v>2022</v>
      </c>
      <c r="H323" s="1" t="s">
        <v>1600</v>
      </c>
      <c r="I323" s="1" t="s">
        <v>10</v>
      </c>
    </row>
    <row r="324" spans="1:9">
      <c r="A324" s="80">
        <v>45352</v>
      </c>
      <c r="B324">
        <v>4511791</v>
      </c>
      <c r="C324" s="1" t="s">
        <v>1672</v>
      </c>
      <c r="D324" s="1" t="s">
        <v>1673</v>
      </c>
      <c r="E324" s="80">
        <v>45202</v>
      </c>
      <c r="F324">
        <v>2021</v>
      </c>
      <c r="G324">
        <v>2023</v>
      </c>
      <c r="H324" s="1" t="s">
        <v>1603</v>
      </c>
      <c r="I324" s="1" t="s">
        <v>9</v>
      </c>
    </row>
    <row r="325" spans="1:9">
      <c r="A325" s="80">
        <v>45352</v>
      </c>
      <c r="B325">
        <v>4715648</v>
      </c>
      <c r="C325" s="1" t="s">
        <v>1947</v>
      </c>
      <c r="D325" s="1" t="s">
        <v>1948</v>
      </c>
      <c r="E325" s="80">
        <v>45328</v>
      </c>
      <c r="F325">
        <v>2022</v>
      </c>
      <c r="G325">
        <v>2023</v>
      </c>
      <c r="H325" s="1" t="s">
        <v>1600</v>
      </c>
      <c r="I325" s="1" t="s">
        <v>10</v>
      </c>
    </row>
    <row r="326" spans="1:9">
      <c r="A326" s="80">
        <v>45352</v>
      </c>
      <c r="B326">
        <v>4746698</v>
      </c>
      <c r="C326" s="1" t="s">
        <v>1945</v>
      </c>
      <c r="D326" s="1" t="s">
        <v>1946</v>
      </c>
      <c r="E326" s="80">
        <v>45310</v>
      </c>
      <c r="F326">
        <v>2022</v>
      </c>
      <c r="G326">
        <v>2023</v>
      </c>
      <c r="H326" s="1" t="s">
        <v>1600</v>
      </c>
      <c r="I326" s="1" t="s">
        <v>10</v>
      </c>
    </row>
    <row r="327" spans="1:9">
      <c r="A327" s="80">
        <v>45352</v>
      </c>
      <c r="B327">
        <v>4311398</v>
      </c>
      <c r="C327" s="1" t="s">
        <v>937</v>
      </c>
      <c r="D327" s="1" t="s">
        <v>936</v>
      </c>
      <c r="E327" s="80">
        <v>45135</v>
      </c>
      <c r="F327">
        <v>2020</v>
      </c>
      <c r="G327">
        <v>2023</v>
      </c>
      <c r="H327" s="1" t="s">
        <v>1600</v>
      </c>
      <c r="I327" s="1" t="s">
        <v>10</v>
      </c>
    </row>
    <row r="328" spans="1:9">
      <c r="A328" s="80">
        <v>45352</v>
      </c>
      <c r="B328">
        <v>4518513</v>
      </c>
      <c r="C328" s="1" t="s">
        <v>1951</v>
      </c>
      <c r="D328" s="1" t="s">
        <v>1952</v>
      </c>
      <c r="E328" s="80">
        <v>45300</v>
      </c>
      <c r="F328">
        <v>2021</v>
      </c>
      <c r="G328">
        <v>2023</v>
      </c>
      <c r="H328" s="1" t="s">
        <v>1603</v>
      </c>
      <c r="I328" s="1" t="s">
        <v>9</v>
      </c>
    </row>
    <row r="329" spans="1:9">
      <c r="A329" s="80">
        <v>45352</v>
      </c>
      <c r="B329">
        <v>4810584</v>
      </c>
      <c r="C329" s="1" t="s">
        <v>943</v>
      </c>
      <c r="D329" s="1" t="s">
        <v>942</v>
      </c>
      <c r="E329" s="80">
        <v>44963</v>
      </c>
      <c r="F329">
        <v>2022</v>
      </c>
      <c r="G329">
        <v>2022</v>
      </c>
      <c r="H329" s="1" t="s">
        <v>1600</v>
      </c>
      <c r="I329" s="1" t="s">
        <v>10</v>
      </c>
    </row>
    <row r="330" spans="1:9">
      <c r="A330" s="80">
        <v>45352</v>
      </c>
      <c r="B330">
        <v>4827870</v>
      </c>
      <c r="C330" s="1" t="s">
        <v>1842</v>
      </c>
      <c r="D330" s="1" t="s">
        <v>1954</v>
      </c>
      <c r="E330" s="80">
        <v>45260</v>
      </c>
      <c r="F330">
        <v>2022</v>
      </c>
      <c r="G330">
        <v>2023</v>
      </c>
      <c r="H330" s="1" t="s">
        <v>1600</v>
      </c>
      <c r="I330" s="1" t="s">
        <v>10</v>
      </c>
    </row>
    <row r="331" spans="1:9">
      <c r="A331" s="80">
        <v>45352</v>
      </c>
      <c r="B331">
        <v>4874908</v>
      </c>
      <c r="C331" s="1" t="s">
        <v>1798</v>
      </c>
      <c r="D331" s="1" t="s">
        <v>1953</v>
      </c>
      <c r="E331" s="80">
        <v>45225</v>
      </c>
      <c r="F331">
        <v>2022</v>
      </c>
      <c r="G331">
        <v>2023</v>
      </c>
      <c r="H331" s="1" t="s">
        <v>1600</v>
      </c>
      <c r="I331" s="1" t="s">
        <v>10</v>
      </c>
    </row>
    <row r="332" spans="1:9">
      <c r="A332" s="80">
        <v>45352</v>
      </c>
      <c r="B332">
        <v>4485367</v>
      </c>
      <c r="C332" s="1" t="s">
        <v>925</v>
      </c>
      <c r="D332" s="1" t="s">
        <v>924</v>
      </c>
      <c r="E332" s="80">
        <v>44841</v>
      </c>
      <c r="F332">
        <v>2021</v>
      </c>
      <c r="G332">
        <v>2022</v>
      </c>
      <c r="H332" s="1" t="s">
        <v>1600</v>
      </c>
      <c r="I332" s="1" t="s">
        <v>10</v>
      </c>
    </row>
    <row r="333" spans="1:9">
      <c r="A333" s="80">
        <v>45352</v>
      </c>
      <c r="B333">
        <v>4695308</v>
      </c>
      <c r="C333" s="1" t="s">
        <v>2220</v>
      </c>
      <c r="D333" s="1" t="s">
        <v>2221</v>
      </c>
      <c r="E333" s="80">
        <v>45350</v>
      </c>
      <c r="F333">
        <v>2022</v>
      </c>
      <c r="G333">
        <v>2023</v>
      </c>
      <c r="H333" s="1" t="s">
        <v>1601</v>
      </c>
      <c r="I333" s="1" t="s">
        <v>13</v>
      </c>
    </row>
    <row r="334" spans="1:9">
      <c r="A334" s="80">
        <v>45352</v>
      </c>
      <c r="B334">
        <v>4661377</v>
      </c>
      <c r="C334" s="1" t="s">
        <v>957</v>
      </c>
      <c r="D334" s="1" t="s">
        <v>956</v>
      </c>
      <c r="E334" s="80">
        <v>45069</v>
      </c>
      <c r="F334">
        <v>2022</v>
      </c>
      <c r="G334">
        <v>2023</v>
      </c>
      <c r="H334" s="1" t="s">
        <v>1600</v>
      </c>
      <c r="I334" s="1" t="s">
        <v>10</v>
      </c>
    </row>
    <row r="335" spans="1:9">
      <c r="A335" s="80">
        <v>45352</v>
      </c>
      <c r="B335">
        <v>4416506</v>
      </c>
      <c r="C335" s="1" t="s">
        <v>945</v>
      </c>
      <c r="D335" s="1" t="s">
        <v>944</v>
      </c>
      <c r="E335" s="80">
        <v>44944</v>
      </c>
      <c r="F335">
        <v>2021</v>
      </c>
      <c r="G335">
        <v>2022</v>
      </c>
      <c r="H335" s="1" t="s">
        <v>1600</v>
      </c>
      <c r="I335" s="1" t="s">
        <v>10</v>
      </c>
    </row>
    <row r="336" spans="1:9">
      <c r="A336" s="80">
        <v>45352</v>
      </c>
      <c r="B336">
        <v>4679172</v>
      </c>
      <c r="C336" s="1" t="s">
        <v>1955</v>
      </c>
      <c r="D336" s="1" t="s">
        <v>1956</v>
      </c>
      <c r="E336" s="80">
        <v>45329</v>
      </c>
      <c r="F336">
        <v>2022</v>
      </c>
      <c r="G336">
        <v>2023</v>
      </c>
      <c r="H336" s="1" t="s">
        <v>1600</v>
      </c>
      <c r="I336" s="1" t="s">
        <v>10</v>
      </c>
    </row>
    <row r="337" spans="1:9">
      <c r="A337" s="80">
        <v>45352</v>
      </c>
      <c r="B337">
        <v>4882413</v>
      </c>
      <c r="C337" s="1" t="s">
        <v>1841</v>
      </c>
      <c r="D337" s="1" t="s">
        <v>1958</v>
      </c>
      <c r="E337" s="80">
        <v>45271</v>
      </c>
      <c r="F337">
        <v>2022</v>
      </c>
      <c r="G337">
        <v>2023</v>
      </c>
      <c r="H337" s="1" t="s">
        <v>1603</v>
      </c>
      <c r="I337" s="1" t="s">
        <v>9</v>
      </c>
    </row>
    <row r="338" spans="1:9">
      <c r="A338" s="80">
        <v>45352</v>
      </c>
      <c r="B338">
        <v>5068484</v>
      </c>
      <c r="C338" s="1" t="s">
        <v>2222</v>
      </c>
      <c r="D338" s="1" t="s">
        <v>2223</v>
      </c>
      <c r="E338" s="80">
        <v>45369</v>
      </c>
      <c r="F338">
        <v>2023</v>
      </c>
      <c r="G338">
        <v>2023</v>
      </c>
      <c r="H338" s="1" t="s">
        <v>1602</v>
      </c>
      <c r="I338" s="1" t="s">
        <v>4</v>
      </c>
    </row>
    <row r="339" spans="1:9">
      <c r="A339" s="80">
        <v>45352</v>
      </c>
      <c r="B339">
        <v>4600230</v>
      </c>
      <c r="C339" s="1" t="s">
        <v>965</v>
      </c>
      <c r="D339" s="1" t="s">
        <v>964</v>
      </c>
      <c r="E339" s="80">
        <v>44848</v>
      </c>
      <c r="F339">
        <v>2022</v>
      </c>
      <c r="G339">
        <v>2022</v>
      </c>
      <c r="H339" s="1" t="s">
        <v>1600</v>
      </c>
      <c r="I339" s="1" t="s">
        <v>10</v>
      </c>
    </row>
    <row r="340" spans="1:9">
      <c r="A340" s="80">
        <v>45352</v>
      </c>
      <c r="B340">
        <v>4506923</v>
      </c>
      <c r="C340" s="1" t="s">
        <v>967</v>
      </c>
      <c r="D340" s="1" t="s">
        <v>966</v>
      </c>
      <c r="E340" s="80">
        <v>45125</v>
      </c>
      <c r="F340">
        <v>2021</v>
      </c>
      <c r="G340">
        <v>2023</v>
      </c>
      <c r="H340" s="1" t="s">
        <v>1600</v>
      </c>
      <c r="I340" s="1" t="s">
        <v>10</v>
      </c>
    </row>
    <row r="341" spans="1:9">
      <c r="A341" s="80">
        <v>45352</v>
      </c>
      <c r="B341">
        <v>4627574</v>
      </c>
      <c r="C341" s="1" t="s">
        <v>959</v>
      </c>
      <c r="D341" s="1" t="s">
        <v>958</v>
      </c>
      <c r="E341" s="80">
        <v>45120</v>
      </c>
      <c r="F341">
        <v>2022</v>
      </c>
      <c r="G341">
        <v>2023</v>
      </c>
      <c r="H341" s="1" t="s">
        <v>1604</v>
      </c>
      <c r="I341" s="1" t="s">
        <v>14</v>
      </c>
    </row>
    <row r="342" spans="1:9">
      <c r="A342" s="80">
        <v>45352</v>
      </c>
      <c r="B342">
        <v>4550026</v>
      </c>
      <c r="C342" s="1" t="s">
        <v>933</v>
      </c>
      <c r="D342" s="1" t="s">
        <v>932</v>
      </c>
      <c r="E342" s="80">
        <v>44754</v>
      </c>
      <c r="F342">
        <v>2021</v>
      </c>
      <c r="G342">
        <v>2022</v>
      </c>
      <c r="H342" s="1" t="s">
        <v>1600</v>
      </c>
      <c r="I342" s="1" t="s">
        <v>10</v>
      </c>
    </row>
    <row r="343" spans="1:9">
      <c r="A343" s="80">
        <v>45352</v>
      </c>
      <c r="B343">
        <v>4720103</v>
      </c>
      <c r="C343" s="1" t="s">
        <v>1799</v>
      </c>
      <c r="D343" s="1" t="s">
        <v>1957</v>
      </c>
      <c r="E343" s="80">
        <v>45223</v>
      </c>
      <c r="F343">
        <v>2022</v>
      </c>
      <c r="G343">
        <v>2023</v>
      </c>
      <c r="H343" s="1" t="s">
        <v>1603</v>
      </c>
      <c r="I343" s="1" t="s">
        <v>9</v>
      </c>
    </row>
    <row r="344" spans="1:9">
      <c r="A344" s="80">
        <v>45352</v>
      </c>
      <c r="B344">
        <v>4594854</v>
      </c>
      <c r="C344" s="1" t="s">
        <v>1998</v>
      </c>
      <c r="D344" s="1" t="s">
        <v>1999</v>
      </c>
      <c r="E344" s="80">
        <v>45300</v>
      </c>
      <c r="F344">
        <v>2021</v>
      </c>
      <c r="G344">
        <v>2023</v>
      </c>
      <c r="H344" s="1" t="s">
        <v>1600</v>
      </c>
      <c r="I344" s="1" t="s">
        <v>10</v>
      </c>
    </row>
    <row r="345" spans="1:9">
      <c r="A345" s="80">
        <v>45352</v>
      </c>
      <c r="B345">
        <v>4912928</v>
      </c>
      <c r="C345" s="1" t="s">
        <v>1996</v>
      </c>
      <c r="D345" s="1" t="s">
        <v>1997</v>
      </c>
      <c r="E345" s="80">
        <v>45189</v>
      </c>
      <c r="F345">
        <v>2023</v>
      </c>
      <c r="G345">
        <v>2023</v>
      </c>
      <c r="H345" s="1" t="s">
        <v>1600</v>
      </c>
      <c r="I345" s="1" t="s">
        <v>10</v>
      </c>
    </row>
    <row r="346" spans="1:9">
      <c r="A346" s="80">
        <v>45352</v>
      </c>
      <c r="B346">
        <v>4345966</v>
      </c>
      <c r="C346" s="1" t="s">
        <v>907</v>
      </c>
      <c r="D346" s="1" t="s">
        <v>906</v>
      </c>
      <c r="E346" s="80">
        <v>44953</v>
      </c>
      <c r="F346">
        <v>2021</v>
      </c>
      <c r="G346">
        <v>2022</v>
      </c>
      <c r="H346" s="1" t="s">
        <v>1600</v>
      </c>
      <c r="I346" s="1" t="s">
        <v>10</v>
      </c>
    </row>
    <row r="347" spans="1:9">
      <c r="A347" s="80">
        <v>45352</v>
      </c>
      <c r="B347">
        <v>4763054</v>
      </c>
      <c r="C347" s="1" t="s">
        <v>1843</v>
      </c>
      <c r="D347" s="1" t="s">
        <v>1993</v>
      </c>
      <c r="E347" s="80">
        <v>45266</v>
      </c>
      <c r="F347">
        <v>2022</v>
      </c>
      <c r="G347">
        <v>2023</v>
      </c>
      <c r="H347" s="1" t="s">
        <v>1602</v>
      </c>
      <c r="I347" s="1" t="s">
        <v>4</v>
      </c>
    </row>
    <row r="348" spans="1:9">
      <c r="A348" s="80">
        <v>45352</v>
      </c>
      <c r="B348">
        <v>4448378</v>
      </c>
      <c r="C348" s="1" t="s">
        <v>913</v>
      </c>
      <c r="D348" s="1" t="s">
        <v>912</v>
      </c>
      <c r="E348" s="80">
        <v>45090</v>
      </c>
      <c r="F348">
        <v>2021</v>
      </c>
      <c r="G348">
        <v>2023</v>
      </c>
      <c r="H348" s="1" t="s">
        <v>1602</v>
      </c>
      <c r="I348" s="1" t="s">
        <v>4</v>
      </c>
    </row>
    <row r="349" spans="1:9">
      <c r="A349" s="80">
        <v>45352</v>
      </c>
      <c r="B349">
        <v>4840828</v>
      </c>
      <c r="C349" s="1" t="s">
        <v>1991</v>
      </c>
      <c r="D349" s="1" t="s">
        <v>1992</v>
      </c>
      <c r="E349" s="80">
        <v>45313</v>
      </c>
      <c r="F349">
        <v>2022</v>
      </c>
      <c r="G349">
        <v>2023</v>
      </c>
      <c r="H349" s="1" t="s">
        <v>1600</v>
      </c>
      <c r="I349" s="1" t="s">
        <v>10</v>
      </c>
    </row>
    <row r="350" spans="1:9">
      <c r="A350" s="80">
        <v>45352</v>
      </c>
      <c r="B350">
        <v>4953454</v>
      </c>
      <c r="C350" s="1" t="s">
        <v>2224</v>
      </c>
      <c r="D350" s="1" t="s">
        <v>2225</v>
      </c>
      <c r="E350" s="80">
        <v>45344</v>
      </c>
      <c r="F350">
        <v>2023</v>
      </c>
      <c r="G350">
        <v>2023</v>
      </c>
      <c r="H350" s="1" t="s">
        <v>1607</v>
      </c>
      <c r="I350" s="1" t="s">
        <v>12</v>
      </c>
    </row>
    <row r="351" spans="1:9">
      <c r="A351" s="80">
        <v>45352</v>
      </c>
      <c r="B351">
        <v>4793281</v>
      </c>
      <c r="C351" s="1" t="s">
        <v>917</v>
      </c>
      <c r="D351" s="1" t="s">
        <v>916</v>
      </c>
      <c r="E351" s="80">
        <v>45034</v>
      </c>
      <c r="F351">
        <v>2022</v>
      </c>
      <c r="G351">
        <v>2022</v>
      </c>
      <c r="H351" s="1" t="s">
        <v>1600</v>
      </c>
      <c r="I351" s="1" t="s">
        <v>10</v>
      </c>
    </row>
    <row r="352" spans="1:9">
      <c r="A352" s="80">
        <v>45352</v>
      </c>
      <c r="B352">
        <v>4595475</v>
      </c>
      <c r="C352" s="1" t="s">
        <v>919</v>
      </c>
      <c r="D352" s="1" t="s">
        <v>918</v>
      </c>
      <c r="E352" s="80">
        <v>45092</v>
      </c>
      <c r="F352">
        <v>2021</v>
      </c>
      <c r="G352">
        <v>2023</v>
      </c>
      <c r="H352" s="1" t="s">
        <v>1600</v>
      </c>
      <c r="I352" s="1" t="s">
        <v>10</v>
      </c>
    </row>
    <row r="353" spans="1:9">
      <c r="A353" s="80">
        <v>45352</v>
      </c>
      <c r="B353">
        <v>4429879</v>
      </c>
      <c r="C353" s="1" t="s">
        <v>903</v>
      </c>
      <c r="D353" s="1" t="s">
        <v>902</v>
      </c>
      <c r="E353" s="80">
        <v>45034</v>
      </c>
      <c r="F353">
        <v>2021</v>
      </c>
      <c r="G353">
        <v>2022</v>
      </c>
      <c r="H353" s="1" t="s">
        <v>1606</v>
      </c>
      <c r="I353" s="1" t="s">
        <v>15</v>
      </c>
    </row>
    <row r="354" spans="1:9">
      <c r="A354" s="80">
        <v>45352</v>
      </c>
      <c r="B354">
        <v>3950310</v>
      </c>
      <c r="C354" s="1" t="s">
        <v>1886</v>
      </c>
      <c r="D354" s="1" t="s">
        <v>1995</v>
      </c>
      <c r="E354" s="80">
        <v>44763</v>
      </c>
      <c r="F354">
        <v>2019</v>
      </c>
      <c r="G354">
        <v>2022</v>
      </c>
      <c r="H354" s="1" t="s">
        <v>1606</v>
      </c>
      <c r="I354" s="1" t="s">
        <v>15</v>
      </c>
    </row>
    <row r="355" spans="1:9">
      <c r="A355" s="80">
        <v>45352</v>
      </c>
      <c r="B355">
        <v>4754687</v>
      </c>
      <c r="C355" s="1" t="s">
        <v>911</v>
      </c>
      <c r="D355" s="1" t="s">
        <v>910</v>
      </c>
      <c r="E355" s="80">
        <v>45085</v>
      </c>
      <c r="F355">
        <v>2022</v>
      </c>
      <c r="G355">
        <v>2023</v>
      </c>
      <c r="H355" s="1" t="s">
        <v>1600</v>
      </c>
      <c r="I355" s="1" t="s">
        <v>10</v>
      </c>
    </row>
    <row r="356" spans="1:9">
      <c r="A356" s="80">
        <v>45352</v>
      </c>
      <c r="B356">
        <v>4579515</v>
      </c>
      <c r="C356" s="1" t="s">
        <v>873</v>
      </c>
      <c r="D356" s="1" t="s">
        <v>872</v>
      </c>
      <c r="E356" s="80">
        <v>44825</v>
      </c>
      <c r="F356">
        <v>2021</v>
      </c>
      <c r="G356">
        <v>2022</v>
      </c>
      <c r="H356" s="1" t="s">
        <v>1600</v>
      </c>
      <c r="I356" s="1" t="s">
        <v>10</v>
      </c>
    </row>
    <row r="357" spans="1:9">
      <c r="A357" s="80">
        <v>45352</v>
      </c>
      <c r="B357">
        <v>4432531</v>
      </c>
      <c r="C357" s="1" t="s">
        <v>853</v>
      </c>
      <c r="D357" s="1" t="s">
        <v>852</v>
      </c>
      <c r="E357" s="80">
        <v>45082</v>
      </c>
      <c r="F357">
        <v>2021</v>
      </c>
      <c r="G357">
        <v>2023</v>
      </c>
      <c r="H357" s="1" t="s">
        <v>1600</v>
      </c>
      <c r="I357" s="1" t="s">
        <v>10</v>
      </c>
    </row>
    <row r="358" spans="1:9">
      <c r="A358" s="80">
        <v>45352</v>
      </c>
      <c r="B358">
        <v>4592589</v>
      </c>
      <c r="C358" s="1" t="s">
        <v>2002</v>
      </c>
      <c r="D358" s="1" t="s">
        <v>2003</v>
      </c>
      <c r="E358" s="80">
        <v>45313</v>
      </c>
      <c r="F358">
        <v>2021</v>
      </c>
      <c r="G358">
        <v>2023</v>
      </c>
      <c r="H358" s="1" t="s">
        <v>1600</v>
      </c>
      <c r="I358" s="1" t="s">
        <v>10</v>
      </c>
    </row>
    <row r="359" spans="1:9">
      <c r="A359" s="80">
        <v>45352</v>
      </c>
      <c r="B359">
        <v>4413367</v>
      </c>
      <c r="C359" s="1" t="s">
        <v>879</v>
      </c>
      <c r="D359" s="1" t="s">
        <v>878</v>
      </c>
      <c r="E359" s="80">
        <v>44907</v>
      </c>
      <c r="F359">
        <v>2021</v>
      </c>
      <c r="G359">
        <v>2022</v>
      </c>
      <c r="H359" s="1" t="s">
        <v>1600</v>
      </c>
      <c r="I359" s="1" t="s">
        <v>10</v>
      </c>
    </row>
    <row r="360" spans="1:9">
      <c r="A360" s="80">
        <v>45352</v>
      </c>
      <c r="B360">
        <v>4815648</v>
      </c>
      <c r="C360" s="1" t="s">
        <v>1678</v>
      </c>
      <c r="D360" s="1" t="s">
        <v>1679</v>
      </c>
      <c r="E360" s="80">
        <v>45184</v>
      </c>
      <c r="F360">
        <v>2022</v>
      </c>
      <c r="G360">
        <v>2023</v>
      </c>
      <c r="H360" s="1" t="s">
        <v>1600</v>
      </c>
      <c r="I360" s="1" t="s">
        <v>10</v>
      </c>
    </row>
    <row r="361" spans="1:9">
      <c r="A361" s="80">
        <v>45352</v>
      </c>
      <c r="B361">
        <v>4763999</v>
      </c>
      <c r="C361" s="1" t="s">
        <v>859</v>
      </c>
      <c r="D361" s="1" t="s">
        <v>858</v>
      </c>
      <c r="E361" s="80">
        <v>44995</v>
      </c>
      <c r="F361">
        <v>2022</v>
      </c>
      <c r="G361">
        <v>2022</v>
      </c>
      <c r="H361" s="1" t="s">
        <v>1600</v>
      </c>
      <c r="I361" s="1" t="s">
        <v>10</v>
      </c>
    </row>
    <row r="362" spans="1:9">
      <c r="A362" s="80">
        <v>45352</v>
      </c>
      <c r="B362">
        <v>4054671</v>
      </c>
      <c r="C362" s="1" t="s">
        <v>881</v>
      </c>
      <c r="D362" s="1" t="s">
        <v>880</v>
      </c>
      <c r="E362" s="80">
        <v>44356</v>
      </c>
      <c r="F362">
        <v>2020</v>
      </c>
      <c r="G362">
        <v>2021</v>
      </c>
      <c r="H362" s="1" t="s">
        <v>1600</v>
      </c>
      <c r="I362" s="1" t="s">
        <v>10</v>
      </c>
    </row>
    <row r="363" spans="1:9">
      <c r="A363" s="80">
        <v>45352</v>
      </c>
      <c r="B363">
        <v>4654682</v>
      </c>
      <c r="C363" s="1" t="s">
        <v>875</v>
      </c>
      <c r="D363" s="1" t="s">
        <v>874</v>
      </c>
      <c r="E363" s="80">
        <v>44988</v>
      </c>
      <c r="F363">
        <v>2022</v>
      </c>
      <c r="G363">
        <v>2022</v>
      </c>
      <c r="H363" s="1" t="s">
        <v>1600</v>
      </c>
      <c r="I363" s="1" t="s">
        <v>10</v>
      </c>
    </row>
    <row r="364" spans="1:9">
      <c r="A364" s="80">
        <v>45352</v>
      </c>
      <c r="B364">
        <v>4822854</v>
      </c>
      <c r="C364" s="1" t="s">
        <v>2000</v>
      </c>
      <c r="D364" s="1" t="s">
        <v>2001</v>
      </c>
      <c r="E364" s="80">
        <v>45300</v>
      </c>
      <c r="F364">
        <v>2022</v>
      </c>
      <c r="G364">
        <v>2023</v>
      </c>
      <c r="H364" s="1" t="s">
        <v>1600</v>
      </c>
      <c r="I364" s="1" t="s">
        <v>10</v>
      </c>
    </row>
    <row r="365" spans="1:9">
      <c r="A365" s="80">
        <v>45352</v>
      </c>
      <c r="B365">
        <v>4605744</v>
      </c>
      <c r="C365" s="1" t="s">
        <v>2004</v>
      </c>
      <c r="D365" s="1" t="s">
        <v>2005</v>
      </c>
      <c r="E365" s="80">
        <v>45296</v>
      </c>
      <c r="F365">
        <v>2022</v>
      </c>
      <c r="G365">
        <v>2023</v>
      </c>
      <c r="H365" s="1" t="s">
        <v>1600</v>
      </c>
      <c r="I365" s="1" t="s">
        <v>10</v>
      </c>
    </row>
    <row r="366" spans="1:9">
      <c r="A366" s="80">
        <v>45352</v>
      </c>
      <c r="B366">
        <v>4672300</v>
      </c>
      <c r="C366" s="1" t="s">
        <v>829</v>
      </c>
      <c r="D366" s="1" t="s">
        <v>828</v>
      </c>
      <c r="E366" s="80">
        <v>45082</v>
      </c>
      <c r="F366">
        <v>2022</v>
      </c>
      <c r="G366">
        <v>2023</v>
      </c>
      <c r="H366" s="1" t="s">
        <v>1600</v>
      </c>
      <c r="I366" s="1" t="s">
        <v>10</v>
      </c>
    </row>
    <row r="367" spans="1:9">
      <c r="A367" s="80">
        <v>45352</v>
      </c>
      <c r="B367">
        <v>4433987</v>
      </c>
      <c r="C367" s="1" t="s">
        <v>851</v>
      </c>
      <c r="D367" s="1" t="s">
        <v>850</v>
      </c>
      <c r="E367" s="80">
        <v>44673</v>
      </c>
      <c r="F367">
        <v>2021</v>
      </c>
      <c r="G367">
        <v>2021</v>
      </c>
      <c r="H367" s="1" t="s">
        <v>1606</v>
      </c>
      <c r="I367" s="1" t="s">
        <v>15</v>
      </c>
    </row>
    <row r="368" spans="1:9">
      <c r="A368" s="80">
        <v>45352</v>
      </c>
      <c r="B368">
        <v>4242991</v>
      </c>
      <c r="C368" s="1" t="s">
        <v>845</v>
      </c>
      <c r="D368" s="1" t="s">
        <v>844</v>
      </c>
      <c r="E368" s="80">
        <v>44389</v>
      </c>
      <c r="F368">
        <v>2020</v>
      </c>
      <c r="G368">
        <v>2021</v>
      </c>
      <c r="H368" s="1" t="s">
        <v>1603</v>
      </c>
      <c r="I368" s="1" t="s">
        <v>9</v>
      </c>
    </row>
    <row r="369" spans="1:9">
      <c r="A369" s="80">
        <v>45352</v>
      </c>
      <c r="B369">
        <v>4559778</v>
      </c>
      <c r="C369" s="1" t="s">
        <v>849</v>
      </c>
      <c r="D369" s="1" t="s">
        <v>848</v>
      </c>
      <c r="E369" s="80">
        <v>45149</v>
      </c>
      <c r="F369">
        <v>2021</v>
      </c>
      <c r="G369">
        <v>2023</v>
      </c>
      <c r="H369" s="1" t="s">
        <v>1603</v>
      </c>
      <c r="I369" s="1" t="s">
        <v>9</v>
      </c>
    </row>
    <row r="370" spans="1:9">
      <c r="A370" s="80">
        <v>45352</v>
      </c>
      <c r="B370">
        <v>4971772</v>
      </c>
      <c r="C370" s="1" t="s">
        <v>2006</v>
      </c>
      <c r="D370" s="1" t="s">
        <v>2007</v>
      </c>
      <c r="E370" s="80">
        <v>45314</v>
      </c>
      <c r="F370">
        <v>2023</v>
      </c>
      <c r="G370">
        <v>2023</v>
      </c>
      <c r="H370" s="1" t="s">
        <v>1600</v>
      </c>
      <c r="I370" s="1" t="s">
        <v>10</v>
      </c>
    </row>
    <row r="371" spans="1:9">
      <c r="A371" s="80">
        <v>45352</v>
      </c>
      <c r="B371">
        <v>4983613</v>
      </c>
      <c r="C371" s="1" t="s">
        <v>843</v>
      </c>
      <c r="D371" s="1" t="s">
        <v>842</v>
      </c>
      <c r="E371" s="80">
        <v>45162</v>
      </c>
      <c r="F371">
        <v>2023</v>
      </c>
      <c r="G371">
        <v>2023</v>
      </c>
      <c r="H371" s="1" t="s">
        <v>1602</v>
      </c>
      <c r="I371" s="1" t="s">
        <v>4</v>
      </c>
    </row>
    <row r="372" spans="1:9">
      <c r="A372" s="80">
        <v>45352</v>
      </c>
      <c r="B372">
        <v>4648253</v>
      </c>
      <c r="C372" s="1" t="s">
        <v>2226</v>
      </c>
      <c r="D372" s="1" t="s">
        <v>2227</v>
      </c>
      <c r="E372" s="80">
        <v>45338</v>
      </c>
      <c r="F372">
        <v>2022</v>
      </c>
      <c r="G372">
        <v>2023</v>
      </c>
      <c r="H372" s="1" t="s">
        <v>1603</v>
      </c>
      <c r="I372" s="1" t="s">
        <v>9</v>
      </c>
    </row>
    <row r="373" spans="1:9">
      <c r="A373" s="80">
        <v>45352</v>
      </c>
      <c r="B373">
        <v>4479405</v>
      </c>
      <c r="C373" s="1" t="s">
        <v>847</v>
      </c>
      <c r="D373" s="1" t="s">
        <v>846</v>
      </c>
      <c r="E373" s="80">
        <v>44677</v>
      </c>
      <c r="F373">
        <v>2021</v>
      </c>
      <c r="G373">
        <v>2021</v>
      </c>
      <c r="H373" s="1" t="s">
        <v>1601</v>
      </c>
      <c r="I373" s="1" t="s">
        <v>13</v>
      </c>
    </row>
    <row r="374" spans="1:9">
      <c r="A374" s="80">
        <v>45352</v>
      </c>
      <c r="B374">
        <v>4417047</v>
      </c>
      <c r="C374" s="1" t="s">
        <v>877</v>
      </c>
      <c r="D374" s="1" t="s">
        <v>876</v>
      </c>
      <c r="E374" s="80">
        <v>44728</v>
      </c>
      <c r="F374">
        <v>2021</v>
      </c>
      <c r="G374">
        <v>2022</v>
      </c>
      <c r="H374" s="1" t="s">
        <v>1600</v>
      </c>
      <c r="I374" s="1" t="s">
        <v>10</v>
      </c>
    </row>
    <row r="375" spans="1:9">
      <c r="A375" s="80">
        <v>45352</v>
      </c>
      <c r="B375">
        <v>4636364</v>
      </c>
      <c r="C375" s="1" t="s">
        <v>867</v>
      </c>
      <c r="D375" s="1" t="s">
        <v>866</v>
      </c>
      <c r="E375" s="80">
        <v>44918</v>
      </c>
      <c r="F375">
        <v>2022</v>
      </c>
      <c r="G375">
        <v>2022</v>
      </c>
      <c r="H375" s="1" t="s">
        <v>1600</v>
      </c>
      <c r="I375" s="1" t="s">
        <v>10</v>
      </c>
    </row>
    <row r="376" spans="1:9">
      <c r="A376" s="80">
        <v>45352</v>
      </c>
      <c r="B376">
        <v>4568102</v>
      </c>
      <c r="C376" s="1" t="s">
        <v>798</v>
      </c>
      <c r="D376" s="1" t="s">
        <v>797</v>
      </c>
      <c r="E376" s="80">
        <v>44886</v>
      </c>
      <c r="F376">
        <v>2021</v>
      </c>
      <c r="G376">
        <v>2022</v>
      </c>
      <c r="H376" s="1" t="s">
        <v>1601</v>
      </c>
      <c r="I376" s="1" t="s">
        <v>13</v>
      </c>
    </row>
    <row r="377" spans="1:9">
      <c r="A377" s="80">
        <v>45352</v>
      </c>
      <c r="B377">
        <v>4058742</v>
      </c>
      <c r="C377" s="1" t="s">
        <v>818</v>
      </c>
      <c r="D377" s="1" t="s">
        <v>817</v>
      </c>
      <c r="E377" s="80">
        <v>44447</v>
      </c>
      <c r="F377">
        <v>2020</v>
      </c>
      <c r="G377">
        <v>2021</v>
      </c>
      <c r="H377" s="1" t="s">
        <v>1600</v>
      </c>
      <c r="I377" s="1" t="s">
        <v>10</v>
      </c>
    </row>
    <row r="378" spans="1:9">
      <c r="A378" s="80">
        <v>45352</v>
      </c>
      <c r="B378">
        <v>4726084</v>
      </c>
      <c r="C378" s="1" t="s">
        <v>2228</v>
      </c>
      <c r="D378" s="1" t="s">
        <v>2229</v>
      </c>
      <c r="E378" s="80">
        <v>45356</v>
      </c>
      <c r="F378">
        <v>2022</v>
      </c>
      <c r="G378">
        <v>2023</v>
      </c>
      <c r="H378" s="1" t="s">
        <v>1601</v>
      </c>
      <c r="I378" s="1" t="s">
        <v>13</v>
      </c>
    </row>
    <row r="379" spans="1:9">
      <c r="A379" s="80">
        <v>45352</v>
      </c>
      <c r="B379">
        <v>4774457</v>
      </c>
      <c r="C379" s="1" t="s">
        <v>764</v>
      </c>
      <c r="D379" s="1" t="s">
        <v>763</v>
      </c>
      <c r="E379" s="80">
        <v>44980</v>
      </c>
      <c r="F379">
        <v>2022</v>
      </c>
      <c r="G379">
        <v>2022</v>
      </c>
      <c r="H379" s="1" t="s">
        <v>1601</v>
      </c>
      <c r="I379" s="1" t="s">
        <v>13</v>
      </c>
    </row>
    <row r="380" spans="1:9">
      <c r="A380" s="80">
        <v>45352</v>
      </c>
      <c r="B380">
        <v>5014059</v>
      </c>
      <c r="C380" s="1" t="s">
        <v>1801</v>
      </c>
      <c r="D380" s="1" t="s">
        <v>2008</v>
      </c>
      <c r="E380" s="80">
        <v>45232</v>
      </c>
      <c r="F380">
        <v>2023</v>
      </c>
      <c r="G380">
        <v>2023</v>
      </c>
      <c r="H380" s="1" t="s">
        <v>1601</v>
      </c>
      <c r="I380" s="1" t="s">
        <v>13</v>
      </c>
    </row>
    <row r="381" spans="1:9">
      <c r="A381" s="80">
        <v>45352</v>
      </c>
      <c r="B381">
        <v>4430020</v>
      </c>
      <c r="C381" s="1" t="s">
        <v>794</v>
      </c>
      <c r="D381" s="1" t="s">
        <v>793</v>
      </c>
      <c r="E381" s="80">
        <v>44727</v>
      </c>
      <c r="F381">
        <v>2021</v>
      </c>
      <c r="G381">
        <v>2022</v>
      </c>
      <c r="H381" s="1" t="s">
        <v>1601</v>
      </c>
      <c r="I381" s="1" t="s">
        <v>13</v>
      </c>
    </row>
    <row r="382" spans="1:9">
      <c r="A382" s="80">
        <v>45352</v>
      </c>
      <c r="B382">
        <v>4499316</v>
      </c>
      <c r="C382" s="1" t="s">
        <v>792</v>
      </c>
      <c r="D382" s="1" t="s">
        <v>791</v>
      </c>
      <c r="E382" s="80">
        <v>45142</v>
      </c>
      <c r="F382">
        <v>2021</v>
      </c>
      <c r="G382">
        <v>2023</v>
      </c>
      <c r="H382" s="1" t="s">
        <v>1600</v>
      </c>
      <c r="I382" s="1" t="s">
        <v>10</v>
      </c>
    </row>
    <row r="383" spans="1:9">
      <c r="A383" s="80">
        <v>45352</v>
      </c>
      <c r="B383">
        <v>5044392</v>
      </c>
      <c r="C383" s="1" t="s">
        <v>2230</v>
      </c>
      <c r="D383" s="1" t="s">
        <v>2231</v>
      </c>
      <c r="E383" s="80">
        <v>45351</v>
      </c>
      <c r="F383">
        <v>2023</v>
      </c>
      <c r="G383">
        <v>2023</v>
      </c>
      <c r="H383" s="1" t="s">
        <v>1601</v>
      </c>
      <c r="I383" s="1" t="s">
        <v>13</v>
      </c>
    </row>
    <row r="384" spans="1:9">
      <c r="A384" s="80">
        <v>45352</v>
      </c>
      <c r="B384">
        <v>4474560</v>
      </c>
      <c r="C384" s="1" t="s">
        <v>2009</v>
      </c>
      <c r="D384" s="1" t="s">
        <v>2010</v>
      </c>
      <c r="E384" s="80">
        <v>45307</v>
      </c>
      <c r="F384">
        <v>2021</v>
      </c>
      <c r="G384">
        <v>2023</v>
      </c>
      <c r="H384" s="1" t="s">
        <v>1600</v>
      </c>
      <c r="I384" s="1" t="s">
        <v>10</v>
      </c>
    </row>
    <row r="385" spans="1:9">
      <c r="A385" s="80">
        <v>45352</v>
      </c>
      <c r="B385">
        <v>4624411</v>
      </c>
      <c r="C385" s="1" t="s">
        <v>768</v>
      </c>
      <c r="D385" s="1" t="s">
        <v>767</v>
      </c>
      <c r="E385" s="80">
        <v>45036</v>
      </c>
      <c r="F385">
        <v>2022</v>
      </c>
      <c r="G385">
        <v>2022</v>
      </c>
      <c r="H385" s="1" t="s">
        <v>1603</v>
      </c>
      <c r="I385" s="1" t="s">
        <v>9</v>
      </c>
    </row>
    <row r="386" spans="1:9">
      <c r="A386" s="80">
        <v>45352</v>
      </c>
      <c r="B386">
        <v>4703174</v>
      </c>
      <c r="C386" s="1" t="s">
        <v>1680</v>
      </c>
      <c r="D386" s="1" t="s">
        <v>1681</v>
      </c>
      <c r="E386" s="80">
        <v>45196</v>
      </c>
      <c r="F386">
        <v>2022</v>
      </c>
      <c r="G386">
        <v>2023</v>
      </c>
      <c r="H386" s="1" t="s">
        <v>1600</v>
      </c>
      <c r="I386" s="1" t="s">
        <v>10</v>
      </c>
    </row>
    <row r="387" spans="1:9">
      <c r="A387" s="80">
        <v>45352</v>
      </c>
      <c r="B387">
        <v>4813502</v>
      </c>
      <c r="C387" s="1" t="s">
        <v>810</v>
      </c>
      <c r="D387" s="1" t="s">
        <v>809</v>
      </c>
      <c r="E387" s="80">
        <v>45107</v>
      </c>
      <c r="F387">
        <v>2022</v>
      </c>
      <c r="G387">
        <v>2023</v>
      </c>
      <c r="H387" s="1" t="s">
        <v>1600</v>
      </c>
      <c r="I387" s="1" t="s">
        <v>10</v>
      </c>
    </row>
    <row r="388" spans="1:9">
      <c r="A388" s="80">
        <v>45352</v>
      </c>
      <c r="B388">
        <v>4742432</v>
      </c>
      <c r="C388" s="1" t="s">
        <v>1882</v>
      </c>
      <c r="D388" s="1" t="s">
        <v>2011</v>
      </c>
      <c r="E388" s="80">
        <v>45282</v>
      </c>
      <c r="F388">
        <v>2022</v>
      </c>
      <c r="G388">
        <v>2023</v>
      </c>
      <c r="H388" s="1" t="s">
        <v>1601</v>
      </c>
      <c r="I388" s="1" t="s">
        <v>13</v>
      </c>
    </row>
    <row r="389" spans="1:9">
      <c r="A389" s="80">
        <v>45352</v>
      </c>
      <c r="B389">
        <v>4719181</v>
      </c>
      <c r="C389" s="1" t="s">
        <v>1846</v>
      </c>
      <c r="D389" s="1" t="s">
        <v>2012</v>
      </c>
      <c r="E389" s="80">
        <v>45253</v>
      </c>
      <c r="F389">
        <v>2022</v>
      </c>
      <c r="G389">
        <v>2023</v>
      </c>
      <c r="H389" s="1" t="s">
        <v>1600</v>
      </c>
      <c r="I389" s="1" t="s">
        <v>10</v>
      </c>
    </row>
    <row r="390" spans="1:9">
      <c r="A390" s="80">
        <v>45352</v>
      </c>
      <c r="B390">
        <v>4321259</v>
      </c>
      <c r="C390" s="1" t="s">
        <v>2232</v>
      </c>
      <c r="D390" s="1" t="s">
        <v>2233</v>
      </c>
      <c r="E390" s="80">
        <v>45369</v>
      </c>
      <c r="F390">
        <v>2021</v>
      </c>
      <c r="G390">
        <v>2023</v>
      </c>
      <c r="H390" s="1" t="s">
        <v>1607</v>
      </c>
      <c r="I390" s="1" t="s">
        <v>12</v>
      </c>
    </row>
    <row r="391" spans="1:9">
      <c r="A391" s="80">
        <v>45352</v>
      </c>
      <c r="B391">
        <v>4636931</v>
      </c>
      <c r="C391" s="1" t="s">
        <v>766</v>
      </c>
      <c r="D391" s="1" t="s">
        <v>765</v>
      </c>
      <c r="E391" s="80">
        <v>45153</v>
      </c>
      <c r="F391">
        <v>2022</v>
      </c>
      <c r="G391">
        <v>2023</v>
      </c>
      <c r="H391" s="1" t="s">
        <v>1603</v>
      </c>
      <c r="I391" s="1" t="s">
        <v>9</v>
      </c>
    </row>
    <row r="392" spans="1:9">
      <c r="A392" s="80">
        <v>45352</v>
      </c>
      <c r="B392">
        <v>4492928</v>
      </c>
      <c r="C392" s="1" t="s">
        <v>820</v>
      </c>
      <c r="D392" s="1" t="s">
        <v>819</v>
      </c>
      <c r="E392" s="80">
        <v>45076</v>
      </c>
      <c r="F392">
        <v>2021</v>
      </c>
      <c r="G392">
        <v>2023</v>
      </c>
      <c r="H392" s="1" t="s">
        <v>1607</v>
      </c>
      <c r="I392" s="1" t="s">
        <v>12</v>
      </c>
    </row>
    <row r="393" spans="1:9">
      <c r="A393" s="80">
        <v>45352</v>
      </c>
      <c r="B393">
        <v>5040507</v>
      </c>
      <c r="C393" s="1" t="s">
        <v>2017</v>
      </c>
      <c r="D393" s="1" t="s">
        <v>2018</v>
      </c>
      <c r="E393" s="80">
        <v>45329</v>
      </c>
      <c r="F393">
        <v>2023</v>
      </c>
      <c r="G393">
        <v>2023</v>
      </c>
      <c r="H393" s="1" t="s">
        <v>1600</v>
      </c>
      <c r="I393" s="1" t="s">
        <v>10</v>
      </c>
    </row>
    <row r="394" spans="1:9">
      <c r="A394" s="80">
        <v>45352</v>
      </c>
      <c r="B394">
        <v>4443064</v>
      </c>
      <c r="C394" s="1" t="s">
        <v>824</v>
      </c>
      <c r="D394" s="1" t="s">
        <v>823</v>
      </c>
      <c r="E394" s="80">
        <v>44866</v>
      </c>
      <c r="F394">
        <v>2021</v>
      </c>
      <c r="G394">
        <v>2022</v>
      </c>
      <c r="H394" s="1" t="s">
        <v>1606</v>
      </c>
      <c r="I394" s="1" t="s">
        <v>15</v>
      </c>
    </row>
    <row r="395" spans="1:9">
      <c r="A395" s="80">
        <v>45352</v>
      </c>
      <c r="B395">
        <v>3998799</v>
      </c>
      <c r="C395" s="1" t="s">
        <v>806</v>
      </c>
      <c r="D395" s="1" t="s">
        <v>805</v>
      </c>
      <c r="E395" s="80">
        <v>44292</v>
      </c>
      <c r="F395">
        <v>2019</v>
      </c>
      <c r="G395">
        <v>2020</v>
      </c>
      <c r="H395" s="1" t="s">
        <v>1600</v>
      </c>
      <c r="I395" s="1" t="s">
        <v>10</v>
      </c>
    </row>
    <row r="396" spans="1:9">
      <c r="A396" s="80">
        <v>45352</v>
      </c>
      <c r="B396">
        <v>4562349</v>
      </c>
      <c r="C396" s="1" t="s">
        <v>770</v>
      </c>
      <c r="D396" s="1" t="s">
        <v>769</v>
      </c>
      <c r="E396" s="80">
        <v>44910</v>
      </c>
      <c r="F396">
        <v>2021</v>
      </c>
      <c r="G396">
        <v>2022</v>
      </c>
      <c r="H396" s="1" t="s">
        <v>1600</v>
      </c>
      <c r="I396" s="1" t="s">
        <v>10</v>
      </c>
    </row>
    <row r="397" spans="1:9">
      <c r="A397" s="80">
        <v>45352</v>
      </c>
      <c r="B397">
        <v>4820971</v>
      </c>
      <c r="C397" s="1" t="s">
        <v>777</v>
      </c>
      <c r="D397" s="1" t="s">
        <v>776</v>
      </c>
      <c r="E397" s="80">
        <v>45079</v>
      </c>
      <c r="F397">
        <v>2022</v>
      </c>
      <c r="G397">
        <v>2023</v>
      </c>
      <c r="H397" s="1" t="s">
        <v>1603</v>
      </c>
      <c r="I397" s="1" t="s">
        <v>9</v>
      </c>
    </row>
    <row r="398" spans="1:9">
      <c r="A398" s="80">
        <v>45352</v>
      </c>
      <c r="B398">
        <v>4822909</v>
      </c>
      <c r="C398" s="1" t="s">
        <v>2015</v>
      </c>
      <c r="D398" s="1" t="s">
        <v>2016</v>
      </c>
      <c r="E398" s="80">
        <v>45321</v>
      </c>
      <c r="F398">
        <v>2022</v>
      </c>
      <c r="G398">
        <v>2023</v>
      </c>
      <c r="H398" s="1" t="s">
        <v>1602</v>
      </c>
      <c r="I398" s="1" t="s">
        <v>4</v>
      </c>
    </row>
    <row r="399" spans="1:9">
      <c r="A399" s="80">
        <v>45352</v>
      </c>
      <c r="B399">
        <v>4462145</v>
      </c>
      <c r="C399" s="1" t="s">
        <v>800</v>
      </c>
      <c r="D399" s="1" t="s">
        <v>799</v>
      </c>
      <c r="E399" s="80">
        <v>44981</v>
      </c>
      <c r="F399">
        <v>2021</v>
      </c>
      <c r="G399">
        <v>2022</v>
      </c>
      <c r="H399" s="1" t="s">
        <v>1600</v>
      </c>
      <c r="I399" s="1" t="s">
        <v>10</v>
      </c>
    </row>
    <row r="400" spans="1:9">
      <c r="A400" s="80">
        <v>45352</v>
      </c>
      <c r="B400">
        <v>4750748</v>
      </c>
      <c r="C400" s="1" t="s">
        <v>786</v>
      </c>
      <c r="D400" s="1" t="s">
        <v>775</v>
      </c>
      <c r="E400" s="80">
        <v>44978</v>
      </c>
      <c r="F400">
        <v>2022</v>
      </c>
      <c r="G400">
        <v>2022</v>
      </c>
      <c r="H400" s="1" t="s">
        <v>1600</v>
      </c>
      <c r="I400" s="1" t="s">
        <v>10</v>
      </c>
    </row>
    <row r="401" spans="1:9">
      <c r="A401" s="80">
        <v>45352</v>
      </c>
      <c r="B401">
        <v>4584250</v>
      </c>
      <c r="C401" s="1" t="s">
        <v>2013</v>
      </c>
      <c r="D401" s="1" t="s">
        <v>2014</v>
      </c>
      <c r="E401" s="80">
        <v>45327</v>
      </c>
      <c r="F401">
        <v>2021</v>
      </c>
      <c r="G401">
        <v>2023</v>
      </c>
      <c r="H401" s="1" t="s">
        <v>1603</v>
      </c>
      <c r="I401" s="1" t="s">
        <v>9</v>
      </c>
    </row>
    <row r="402" spans="1:9">
      <c r="A402" s="80">
        <v>45352</v>
      </c>
      <c r="B402">
        <v>4727852</v>
      </c>
      <c r="C402" s="1" t="s">
        <v>781</v>
      </c>
      <c r="D402" s="1" t="s">
        <v>780</v>
      </c>
      <c r="E402" s="80">
        <v>44855</v>
      </c>
      <c r="F402">
        <v>2022</v>
      </c>
      <c r="G402">
        <v>2022</v>
      </c>
      <c r="H402" s="1" t="s">
        <v>1604</v>
      </c>
      <c r="I402" s="1" t="s">
        <v>14</v>
      </c>
    </row>
    <row r="403" spans="1:9">
      <c r="A403" s="80">
        <v>45352</v>
      </c>
      <c r="B403">
        <v>3078800</v>
      </c>
      <c r="C403" s="1" t="s">
        <v>808</v>
      </c>
      <c r="D403" s="1" t="s">
        <v>807</v>
      </c>
      <c r="E403" s="80">
        <v>43319</v>
      </c>
      <c r="F403">
        <v>2016</v>
      </c>
      <c r="G403">
        <v>2018</v>
      </c>
      <c r="H403" s="1" t="s">
        <v>1600</v>
      </c>
      <c r="I403" s="1" t="s">
        <v>10</v>
      </c>
    </row>
    <row r="404" spans="1:9">
      <c r="A404" s="80">
        <v>45352</v>
      </c>
      <c r="B404">
        <v>4733715</v>
      </c>
      <c r="C404" s="1" t="s">
        <v>1883</v>
      </c>
      <c r="D404" s="1" t="s">
        <v>2019</v>
      </c>
      <c r="E404" s="80">
        <v>45275</v>
      </c>
      <c r="F404">
        <v>2022</v>
      </c>
      <c r="G404">
        <v>2023</v>
      </c>
      <c r="H404" s="1" t="s">
        <v>1602</v>
      </c>
      <c r="I404" s="1" t="s">
        <v>4</v>
      </c>
    </row>
    <row r="405" spans="1:9">
      <c r="A405" s="80">
        <v>45352</v>
      </c>
      <c r="B405">
        <v>4934438</v>
      </c>
      <c r="C405" s="1" t="s">
        <v>788</v>
      </c>
      <c r="D405" s="1" t="s">
        <v>787</v>
      </c>
      <c r="E405" s="80">
        <v>45120</v>
      </c>
      <c r="F405">
        <v>2023</v>
      </c>
      <c r="G405">
        <v>2023</v>
      </c>
      <c r="H405" s="1" t="s">
        <v>1610</v>
      </c>
      <c r="I405" s="1" t="s">
        <v>2</v>
      </c>
    </row>
    <row r="406" spans="1:9">
      <c r="A406" s="80">
        <v>45352</v>
      </c>
      <c r="B406">
        <v>4237069</v>
      </c>
      <c r="C406" s="1" t="s">
        <v>804</v>
      </c>
      <c r="D406" s="1" t="s">
        <v>803</v>
      </c>
      <c r="E406" s="80">
        <v>44816</v>
      </c>
      <c r="F406">
        <v>2020</v>
      </c>
      <c r="G406">
        <v>2022</v>
      </c>
      <c r="H406" s="1" t="s">
        <v>1600</v>
      </c>
      <c r="I406" s="1" t="s">
        <v>10</v>
      </c>
    </row>
    <row r="407" spans="1:9">
      <c r="A407" s="80">
        <v>45352</v>
      </c>
      <c r="B407">
        <v>4355170</v>
      </c>
      <c r="C407" s="1" t="s">
        <v>802</v>
      </c>
      <c r="D407" s="1" t="s">
        <v>801</v>
      </c>
      <c r="E407" s="80">
        <v>44826</v>
      </c>
      <c r="F407">
        <v>2021</v>
      </c>
      <c r="G407">
        <v>2022</v>
      </c>
      <c r="H407" s="1" t="s">
        <v>1600</v>
      </c>
      <c r="I407" s="1" t="s">
        <v>10</v>
      </c>
    </row>
    <row r="408" spans="1:9">
      <c r="A408" s="80">
        <v>45352</v>
      </c>
      <c r="B408">
        <v>4597461</v>
      </c>
      <c r="C408" s="1" t="s">
        <v>744</v>
      </c>
      <c r="D408" s="1" t="s">
        <v>743</v>
      </c>
      <c r="E408" s="80">
        <v>44973</v>
      </c>
      <c r="F408">
        <v>2022</v>
      </c>
      <c r="G408">
        <v>2022</v>
      </c>
      <c r="H408" s="1" t="s">
        <v>1601</v>
      </c>
      <c r="I408" s="1" t="s">
        <v>13</v>
      </c>
    </row>
    <row r="409" spans="1:9">
      <c r="A409" s="80">
        <v>45352</v>
      </c>
      <c r="B409">
        <v>4487277</v>
      </c>
      <c r="C409" s="1" t="s">
        <v>1802</v>
      </c>
      <c r="D409" s="1" t="s">
        <v>2020</v>
      </c>
      <c r="E409" s="80">
        <v>45240</v>
      </c>
      <c r="F409">
        <v>2021</v>
      </c>
      <c r="G409">
        <v>2023</v>
      </c>
      <c r="H409" s="1" t="s">
        <v>1603</v>
      </c>
      <c r="I409" s="1" t="s">
        <v>9</v>
      </c>
    </row>
    <row r="410" spans="1:9">
      <c r="A410" s="80">
        <v>45352</v>
      </c>
      <c r="B410">
        <v>4850949</v>
      </c>
      <c r="C410" s="1" t="s">
        <v>1682</v>
      </c>
      <c r="D410" s="1" t="s">
        <v>1683</v>
      </c>
      <c r="E410" s="80">
        <v>45187</v>
      </c>
      <c r="F410">
        <v>2022</v>
      </c>
      <c r="G410">
        <v>2023</v>
      </c>
      <c r="H410" s="1" t="s">
        <v>1600</v>
      </c>
      <c r="I410" s="1" t="s">
        <v>10</v>
      </c>
    </row>
    <row r="411" spans="1:9">
      <c r="A411" s="80">
        <v>45352</v>
      </c>
      <c r="B411">
        <v>4773692</v>
      </c>
      <c r="C411" s="1" t="s">
        <v>1875</v>
      </c>
      <c r="D411" s="1" t="s">
        <v>2033</v>
      </c>
      <c r="E411" s="80">
        <v>45280</v>
      </c>
      <c r="F411">
        <v>2022</v>
      </c>
      <c r="G411">
        <v>2023</v>
      </c>
      <c r="H411" s="1" t="s">
        <v>1600</v>
      </c>
      <c r="I411" s="1" t="s">
        <v>10</v>
      </c>
    </row>
    <row r="412" spans="1:9">
      <c r="A412" s="80">
        <v>45352</v>
      </c>
      <c r="B412">
        <v>4197795</v>
      </c>
      <c r="C412" s="1" t="s">
        <v>728</v>
      </c>
      <c r="D412" s="1" t="s">
        <v>727</v>
      </c>
      <c r="E412" s="80">
        <v>44721</v>
      </c>
      <c r="F412">
        <v>2020</v>
      </c>
      <c r="G412">
        <v>2022</v>
      </c>
      <c r="H412" s="1" t="s">
        <v>1607</v>
      </c>
      <c r="I412" s="1" t="s">
        <v>12</v>
      </c>
    </row>
    <row r="413" spans="1:9">
      <c r="A413" s="80">
        <v>45352</v>
      </c>
      <c r="B413">
        <v>4594543</v>
      </c>
      <c r="C413" s="1" t="s">
        <v>758</v>
      </c>
      <c r="D413" s="1" t="s">
        <v>757</v>
      </c>
      <c r="E413" s="80">
        <v>45120</v>
      </c>
      <c r="F413">
        <v>2021</v>
      </c>
      <c r="G413">
        <v>2023</v>
      </c>
      <c r="H413" s="1" t="s">
        <v>1600</v>
      </c>
      <c r="I413" s="1" t="s">
        <v>10</v>
      </c>
    </row>
    <row r="414" spans="1:9">
      <c r="A414" s="80">
        <v>45352</v>
      </c>
      <c r="B414">
        <v>4413837</v>
      </c>
      <c r="C414" s="1" t="s">
        <v>1803</v>
      </c>
      <c r="D414" s="1" t="s">
        <v>2032</v>
      </c>
      <c r="E414" s="80">
        <v>45223</v>
      </c>
      <c r="F414">
        <v>2021</v>
      </c>
      <c r="G414">
        <v>2023</v>
      </c>
      <c r="H414" s="1" t="s">
        <v>1600</v>
      </c>
      <c r="I414" s="1" t="s">
        <v>10</v>
      </c>
    </row>
    <row r="415" spans="1:9">
      <c r="A415" s="80">
        <v>45352</v>
      </c>
      <c r="B415">
        <v>4501686</v>
      </c>
      <c r="C415" s="1" t="s">
        <v>754</v>
      </c>
      <c r="D415" s="1" t="s">
        <v>753</v>
      </c>
      <c r="E415" s="80">
        <v>45160</v>
      </c>
      <c r="F415">
        <v>2021</v>
      </c>
      <c r="G415">
        <v>2023</v>
      </c>
      <c r="H415" s="1" t="s">
        <v>1600</v>
      </c>
      <c r="I415" s="1" t="s">
        <v>10</v>
      </c>
    </row>
    <row r="416" spans="1:9">
      <c r="A416" s="80">
        <v>45352</v>
      </c>
      <c r="B416">
        <v>4776005</v>
      </c>
      <c r="C416" s="1" t="s">
        <v>724</v>
      </c>
      <c r="D416" s="1" t="s">
        <v>723</v>
      </c>
      <c r="E416" s="80">
        <v>45058</v>
      </c>
      <c r="F416">
        <v>2022</v>
      </c>
      <c r="G416">
        <v>2023</v>
      </c>
      <c r="H416" s="1" t="s">
        <v>1603</v>
      </c>
      <c r="I416" s="1" t="s">
        <v>9</v>
      </c>
    </row>
    <row r="417" spans="1:9">
      <c r="A417" s="80">
        <v>45352</v>
      </c>
      <c r="B417">
        <v>4581906</v>
      </c>
      <c r="C417" s="1" t="s">
        <v>750</v>
      </c>
      <c r="D417" s="1" t="s">
        <v>749</v>
      </c>
      <c r="E417" s="80">
        <v>45128</v>
      </c>
      <c r="F417">
        <v>2021</v>
      </c>
      <c r="G417">
        <v>2023</v>
      </c>
      <c r="H417" s="1" t="s">
        <v>1602</v>
      </c>
      <c r="I417" s="1" t="s">
        <v>4</v>
      </c>
    </row>
    <row r="418" spans="1:9">
      <c r="A418" s="80">
        <v>45352</v>
      </c>
      <c r="B418">
        <v>4423044</v>
      </c>
      <c r="C418" s="1" t="s">
        <v>2021</v>
      </c>
      <c r="D418" s="1" t="s">
        <v>2022</v>
      </c>
      <c r="E418" s="80">
        <v>45320</v>
      </c>
      <c r="F418">
        <v>2021</v>
      </c>
      <c r="G418">
        <v>2023</v>
      </c>
      <c r="H418" s="1" t="s">
        <v>1602</v>
      </c>
      <c r="I418" s="1" t="s">
        <v>4</v>
      </c>
    </row>
    <row r="419" spans="1:9">
      <c r="A419" s="80">
        <v>45352</v>
      </c>
      <c r="B419">
        <v>4742800</v>
      </c>
      <c r="C419" s="1" t="s">
        <v>1804</v>
      </c>
      <c r="D419" s="1" t="s">
        <v>2034</v>
      </c>
      <c r="E419" s="80">
        <v>45204</v>
      </c>
      <c r="F419">
        <v>2022</v>
      </c>
      <c r="G419">
        <v>2023</v>
      </c>
      <c r="H419" s="1" t="s">
        <v>1604</v>
      </c>
      <c r="I419" s="1" t="s">
        <v>14</v>
      </c>
    </row>
    <row r="420" spans="1:9">
      <c r="A420" s="80">
        <v>45352</v>
      </c>
      <c r="B420">
        <v>4752702</v>
      </c>
      <c r="C420" s="1" t="s">
        <v>742</v>
      </c>
      <c r="D420" s="1" t="s">
        <v>741</v>
      </c>
      <c r="E420" s="80">
        <v>45120</v>
      </c>
      <c r="F420">
        <v>2022</v>
      </c>
      <c r="G420">
        <v>2023</v>
      </c>
      <c r="H420" s="1" t="s">
        <v>1603</v>
      </c>
      <c r="I420" s="1" t="s">
        <v>9</v>
      </c>
    </row>
    <row r="421" spans="1:9">
      <c r="A421" s="80">
        <v>45352</v>
      </c>
      <c r="B421">
        <v>4687552</v>
      </c>
      <c r="C421" s="1" t="s">
        <v>2026</v>
      </c>
      <c r="D421" s="1" t="s">
        <v>2027</v>
      </c>
      <c r="E421" s="80">
        <v>45327</v>
      </c>
      <c r="F421">
        <v>2022</v>
      </c>
      <c r="G421">
        <v>2023</v>
      </c>
      <c r="H421" s="1" t="s">
        <v>1602</v>
      </c>
      <c r="I421" s="1" t="s">
        <v>4</v>
      </c>
    </row>
    <row r="422" spans="1:9">
      <c r="A422" s="80">
        <v>45352</v>
      </c>
      <c r="B422">
        <v>4877243</v>
      </c>
      <c r="C422" s="1" t="s">
        <v>1847</v>
      </c>
      <c r="D422" s="1" t="s">
        <v>2023</v>
      </c>
      <c r="E422" s="80">
        <v>45271</v>
      </c>
      <c r="F422">
        <v>2022</v>
      </c>
      <c r="G422">
        <v>2023</v>
      </c>
      <c r="H422" s="1" t="s">
        <v>1603</v>
      </c>
      <c r="I422" s="1" t="s">
        <v>9</v>
      </c>
    </row>
    <row r="423" spans="1:9">
      <c r="A423" s="80">
        <v>45352</v>
      </c>
      <c r="B423">
        <v>4722142</v>
      </c>
      <c r="C423" s="1" t="s">
        <v>2234</v>
      </c>
      <c r="D423" s="1" t="s">
        <v>2235</v>
      </c>
      <c r="E423" s="80">
        <v>45362</v>
      </c>
      <c r="F423">
        <v>2022</v>
      </c>
      <c r="G423">
        <v>2023</v>
      </c>
      <c r="H423" s="1" t="s">
        <v>1600</v>
      </c>
      <c r="I423" s="1" t="s">
        <v>10</v>
      </c>
    </row>
    <row r="424" spans="1:9">
      <c r="A424" s="80">
        <v>45352</v>
      </c>
      <c r="B424">
        <v>4530290</v>
      </c>
      <c r="C424" s="1" t="s">
        <v>752</v>
      </c>
      <c r="D424" s="1" t="s">
        <v>751</v>
      </c>
      <c r="E424" s="80">
        <v>45121</v>
      </c>
      <c r="F424">
        <v>2021</v>
      </c>
      <c r="G424">
        <v>2023</v>
      </c>
      <c r="H424" s="1" t="s">
        <v>1603</v>
      </c>
      <c r="I424" s="1" t="s">
        <v>9</v>
      </c>
    </row>
    <row r="425" spans="1:9">
      <c r="A425" s="80">
        <v>45352</v>
      </c>
      <c r="B425">
        <v>4568274</v>
      </c>
      <c r="C425" s="1" t="s">
        <v>738</v>
      </c>
      <c r="D425" s="1" t="s">
        <v>737</v>
      </c>
      <c r="E425" s="80">
        <v>44837</v>
      </c>
      <c r="F425">
        <v>2021</v>
      </c>
      <c r="G425">
        <v>2022</v>
      </c>
      <c r="H425" s="1" t="s">
        <v>1603</v>
      </c>
      <c r="I425" s="1" t="s">
        <v>9</v>
      </c>
    </row>
    <row r="426" spans="1:9">
      <c r="A426" s="80">
        <v>45352</v>
      </c>
      <c r="B426">
        <v>4309074</v>
      </c>
      <c r="C426" s="1" t="s">
        <v>756</v>
      </c>
      <c r="D426" s="1" t="s">
        <v>755</v>
      </c>
      <c r="E426" s="80">
        <v>44887</v>
      </c>
      <c r="F426">
        <v>2020</v>
      </c>
      <c r="G426">
        <v>2022</v>
      </c>
      <c r="H426" s="1" t="s">
        <v>1600</v>
      </c>
      <c r="I426" s="1" t="s">
        <v>10</v>
      </c>
    </row>
    <row r="427" spans="1:9">
      <c r="A427" s="80">
        <v>45352</v>
      </c>
      <c r="B427">
        <v>4984947</v>
      </c>
      <c r="C427" s="1" t="s">
        <v>1805</v>
      </c>
      <c r="D427" s="1" t="s">
        <v>2024</v>
      </c>
      <c r="E427" s="80">
        <v>45224</v>
      </c>
      <c r="F427">
        <v>2023</v>
      </c>
      <c r="G427">
        <v>2023</v>
      </c>
      <c r="H427" s="1" t="s">
        <v>1600</v>
      </c>
      <c r="I427" s="1" t="s">
        <v>10</v>
      </c>
    </row>
    <row r="428" spans="1:9">
      <c r="A428" s="80">
        <v>45352</v>
      </c>
      <c r="B428">
        <v>4207719</v>
      </c>
      <c r="C428" s="1" t="s">
        <v>720</v>
      </c>
      <c r="D428" s="1" t="s">
        <v>719</v>
      </c>
      <c r="E428" s="80">
        <v>44973</v>
      </c>
      <c r="F428">
        <v>2020</v>
      </c>
      <c r="G428">
        <v>2022</v>
      </c>
      <c r="H428" s="1" t="s">
        <v>1604</v>
      </c>
      <c r="I428" s="1" t="s">
        <v>14</v>
      </c>
    </row>
    <row r="429" spans="1:9">
      <c r="A429" s="80">
        <v>45352</v>
      </c>
      <c r="B429">
        <v>4730561</v>
      </c>
      <c r="C429" s="1" t="s">
        <v>730</v>
      </c>
      <c r="D429" s="1" t="s">
        <v>729</v>
      </c>
      <c r="E429" s="80">
        <v>45140</v>
      </c>
      <c r="F429">
        <v>2022</v>
      </c>
      <c r="G429">
        <v>2023</v>
      </c>
      <c r="H429" s="1" t="s">
        <v>1600</v>
      </c>
      <c r="I429" s="1" t="s">
        <v>10</v>
      </c>
    </row>
    <row r="430" spans="1:9">
      <c r="A430" s="80">
        <v>45352</v>
      </c>
      <c r="B430">
        <v>4927194</v>
      </c>
      <c r="C430" s="1" t="s">
        <v>2028</v>
      </c>
      <c r="D430" s="1" t="s">
        <v>2029</v>
      </c>
      <c r="E430" s="80">
        <v>45314</v>
      </c>
      <c r="F430">
        <v>2023</v>
      </c>
      <c r="G430">
        <v>2023</v>
      </c>
      <c r="H430" s="1" t="s">
        <v>1600</v>
      </c>
      <c r="I430" s="1" t="s">
        <v>10</v>
      </c>
    </row>
    <row r="431" spans="1:9">
      <c r="A431" s="80">
        <v>45352</v>
      </c>
      <c r="B431">
        <v>4718542</v>
      </c>
      <c r="C431" s="1" t="s">
        <v>1684</v>
      </c>
      <c r="D431" s="1" t="s">
        <v>1685</v>
      </c>
      <c r="E431" s="80">
        <v>45209</v>
      </c>
      <c r="F431">
        <v>2022</v>
      </c>
      <c r="G431">
        <v>2023</v>
      </c>
      <c r="H431" s="1" t="s">
        <v>1600</v>
      </c>
      <c r="I431" s="1" t="s">
        <v>10</v>
      </c>
    </row>
    <row r="432" spans="1:9">
      <c r="A432" s="80">
        <v>45352</v>
      </c>
      <c r="B432">
        <v>4731143</v>
      </c>
      <c r="C432" s="1" t="s">
        <v>2030</v>
      </c>
      <c r="D432" s="1" t="s">
        <v>2031</v>
      </c>
      <c r="E432" s="80">
        <v>45307</v>
      </c>
      <c r="F432">
        <v>2022</v>
      </c>
      <c r="G432">
        <v>2023</v>
      </c>
      <c r="H432" s="1" t="s">
        <v>1604</v>
      </c>
      <c r="I432" s="1" t="s">
        <v>14</v>
      </c>
    </row>
    <row r="433" spans="1:9">
      <c r="A433" s="80">
        <v>45352</v>
      </c>
      <c r="B433">
        <v>4562344</v>
      </c>
      <c r="C433" s="1" t="s">
        <v>726</v>
      </c>
      <c r="D433" s="1" t="s">
        <v>725</v>
      </c>
      <c r="E433" s="80">
        <v>45055</v>
      </c>
      <c r="F433">
        <v>2022</v>
      </c>
      <c r="G433">
        <v>2023</v>
      </c>
      <c r="H433" s="1" t="s">
        <v>1600</v>
      </c>
      <c r="I433" s="1" t="s">
        <v>10</v>
      </c>
    </row>
    <row r="434" spans="1:9">
      <c r="A434" s="80">
        <v>45352</v>
      </c>
      <c r="B434">
        <v>4160659</v>
      </c>
      <c r="C434" s="1" t="s">
        <v>722</v>
      </c>
      <c r="D434" s="1" t="s">
        <v>721</v>
      </c>
      <c r="E434" s="80">
        <v>44426</v>
      </c>
      <c r="F434">
        <v>2020</v>
      </c>
      <c r="G434">
        <v>2021</v>
      </c>
      <c r="H434" s="1" t="s">
        <v>1600</v>
      </c>
      <c r="I434" s="1" t="s">
        <v>10</v>
      </c>
    </row>
    <row r="435" spans="1:9">
      <c r="A435" s="80">
        <v>45352</v>
      </c>
      <c r="B435">
        <v>4260213</v>
      </c>
      <c r="C435" s="1" t="s">
        <v>736</v>
      </c>
      <c r="D435" s="1" t="s">
        <v>735</v>
      </c>
      <c r="E435" s="80">
        <v>44650</v>
      </c>
      <c r="F435">
        <v>2020</v>
      </c>
      <c r="G435">
        <v>2021</v>
      </c>
      <c r="H435" s="1" t="s">
        <v>1600</v>
      </c>
      <c r="I435" s="1" t="s">
        <v>10</v>
      </c>
    </row>
    <row r="436" spans="1:9">
      <c r="A436" s="80">
        <v>45352</v>
      </c>
      <c r="B436">
        <v>4788606</v>
      </c>
      <c r="C436" s="1" t="s">
        <v>2236</v>
      </c>
      <c r="D436" s="1" t="s">
        <v>2237</v>
      </c>
      <c r="E436" s="80">
        <v>45376</v>
      </c>
      <c r="F436">
        <v>2023</v>
      </c>
      <c r="G436">
        <v>2023</v>
      </c>
      <c r="H436" s="1" t="s">
        <v>1603</v>
      </c>
      <c r="I436" s="1" t="s">
        <v>9</v>
      </c>
    </row>
    <row r="437" spans="1:9">
      <c r="A437" s="80">
        <v>45352</v>
      </c>
      <c r="B437">
        <v>4703195</v>
      </c>
      <c r="C437" s="1" t="s">
        <v>678</v>
      </c>
      <c r="D437" s="1" t="s">
        <v>677</v>
      </c>
      <c r="E437" s="80">
        <v>45006</v>
      </c>
      <c r="F437">
        <v>2022</v>
      </c>
      <c r="G437">
        <v>2022</v>
      </c>
      <c r="H437" s="1" t="s">
        <v>1600</v>
      </c>
      <c r="I437" s="1" t="s">
        <v>10</v>
      </c>
    </row>
    <row r="438" spans="1:9">
      <c r="A438" s="80">
        <v>45352</v>
      </c>
      <c r="B438">
        <v>4857701</v>
      </c>
      <c r="C438" s="1" t="s">
        <v>2035</v>
      </c>
      <c r="D438" s="1" t="s">
        <v>2036</v>
      </c>
      <c r="E438" s="80">
        <v>45299</v>
      </c>
      <c r="F438">
        <v>2022</v>
      </c>
      <c r="G438">
        <v>2023</v>
      </c>
      <c r="H438" s="1" t="s">
        <v>1600</v>
      </c>
      <c r="I438" s="1" t="s">
        <v>10</v>
      </c>
    </row>
    <row r="439" spans="1:9">
      <c r="A439" s="80">
        <v>45352</v>
      </c>
      <c r="B439">
        <v>4131238</v>
      </c>
      <c r="C439" s="1" t="s">
        <v>698</v>
      </c>
      <c r="D439" s="1" t="s">
        <v>697</v>
      </c>
      <c r="E439" s="80">
        <v>44874</v>
      </c>
      <c r="F439">
        <v>2020</v>
      </c>
      <c r="G439">
        <v>2022</v>
      </c>
      <c r="H439" s="1" t="s">
        <v>1601</v>
      </c>
      <c r="I439" s="1" t="s">
        <v>13</v>
      </c>
    </row>
    <row r="440" spans="1:9">
      <c r="A440" s="80">
        <v>45352</v>
      </c>
      <c r="B440">
        <v>4853508</v>
      </c>
      <c r="C440" s="1" t="s">
        <v>1849</v>
      </c>
      <c r="D440" s="1" t="s">
        <v>2037</v>
      </c>
      <c r="E440" s="80">
        <v>45266</v>
      </c>
      <c r="F440">
        <v>2022</v>
      </c>
      <c r="G440">
        <v>2023</v>
      </c>
      <c r="H440" s="1" t="s">
        <v>1600</v>
      </c>
      <c r="I440" s="1" t="s">
        <v>10</v>
      </c>
    </row>
    <row r="441" spans="1:9">
      <c r="A441" s="80">
        <v>45352</v>
      </c>
      <c r="B441">
        <v>4458823</v>
      </c>
      <c r="C441" s="1" t="s">
        <v>714</v>
      </c>
      <c r="D441" s="1" t="s">
        <v>713</v>
      </c>
      <c r="E441" s="80">
        <v>45126</v>
      </c>
      <c r="F441">
        <v>2021</v>
      </c>
      <c r="G441">
        <v>2023</v>
      </c>
      <c r="H441" s="1" t="s">
        <v>1600</v>
      </c>
      <c r="I441" s="1" t="s">
        <v>10</v>
      </c>
    </row>
    <row r="442" spans="1:9">
      <c r="A442" s="80">
        <v>45352</v>
      </c>
      <c r="B442">
        <v>4412591</v>
      </c>
      <c r="C442" s="1" t="s">
        <v>692</v>
      </c>
      <c r="D442" s="1" t="s">
        <v>691</v>
      </c>
      <c r="E442" s="80">
        <v>45015</v>
      </c>
      <c r="F442">
        <v>2021</v>
      </c>
      <c r="G442">
        <v>2022</v>
      </c>
      <c r="H442" s="1" t="s">
        <v>1600</v>
      </c>
      <c r="I442" s="1" t="s">
        <v>10</v>
      </c>
    </row>
    <row r="443" spans="1:9">
      <c r="A443" s="80">
        <v>45352</v>
      </c>
      <c r="B443">
        <v>4354346</v>
      </c>
      <c r="C443" s="1" t="s">
        <v>716</v>
      </c>
      <c r="D443" s="1" t="s">
        <v>715</v>
      </c>
      <c r="E443" s="80">
        <v>44981</v>
      </c>
      <c r="F443">
        <v>2021</v>
      </c>
      <c r="G443">
        <v>2022</v>
      </c>
      <c r="H443" s="1" t="s">
        <v>1600</v>
      </c>
      <c r="I443" s="1" t="s">
        <v>10</v>
      </c>
    </row>
    <row r="444" spans="1:9">
      <c r="A444" s="80">
        <v>45352</v>
      </c>
      <c r="B444">
        <v>4283455</v>
      </c>
      <c r="C444" s="1" t="s">
        <v>680</v>
      </c>
      <c r="D444" s="1" t="s">
        <v>679</v>
      </c>
      <c r="E444" s="80">
        <v>44554</v>
      </c>
      <c r="F444">
        <v>2020</v>
      </c>
      <c r="G444">
        <v>2021</v>
      </c>
      <c r="H444" s="1" t="s">
        <v>1600</v>
      </c>
      <c r="I444" s="1" t="s">
        <v>10</v>
      </c>
    </row>
    <row r="445" spans="1:9">
      <c r="A445" s="80">
        <v>45352</v>
      </c>
      <c r="B445">
        <v>4541952</v>
      </c>
      <c r="C445" s="1" t="s">
        <v>676</v>
      </c>
      <c r="D445" s="1" t="s">
        <v>675</v>
      </c>
      <c r="E445" s="80">
        <v>45160</v>
      </c>
      <c r="F445">
        <v>2021</v>
      </c>
      <c r="G445">
        <v>2023</v>
      </c>
      <c r="H445" s="1" t="s">
        <v>1600</v>
      </c>
      <c r="I445" s="1" t="s">
        <v>10</v>
      </c>
    </row>
    <row r="446" spans="1:9">
      <c r="A446" s="80">
        <v>45352</v>
      </c>
      <c r="B446">
        <v>4586188</v>
      </c>
      <c r="C446" s="1" t="s">
        <v>1850</v>
      </c>
      <c r="D446" s="1" t="s">
        <v>2038</v>
      </c>
      <c r="E446" s="80">
        <v>45260</v>
      </c>
      <c r="F446">
        <v>2021</v>
      </c>
      <c r="G446">
        <v>2023</v>
      </c>
      <c r="H446" s="1" t="s">
        <v>1604</v>
      </c>
      <c r="I446" s="1" t="s">
        <v>14</v>
      </c>
    </row>
    <row r="447" spans="1:9">
      <c r="A447" s="80">
        <v>45352</v>
      </c>
      <c r="B447">
        <v>4738620</v>
      </c>
      <c r="C447" s="1" t="s">
        <v>1885</v>
      </c>
      <c r="D447" s="1" t="s">
        <v>2039</v>
      </c>
      <c r="E447" s="80">
        <v>45273</v>
      </c>
      <c r="F447">
        <v>2022</v>
      </c>
      <c r="G447">
        <v>2023</v>
      </c>
      <c r="H447" s="1" t="s">
        <v>1601</v>
      </c>
      <c r="I447" s="1" t="s">
        <v>13</v>
      </c>
    </row>
    <row r="448" spans="1:9">
      <c r="A448" s="80">
        <v>45352</v>
      </c>
      <c r="B448">
        <v>4727483</v>
      </c>
      <c r="C448" s="1" t="s">
        <v>664</v>
      </c>
      <c r="D448" s="1" t="s">
        <v>663</v>
      </c>
      <c r="E448" s="80">
        <v>45007</v>
      </c>
      <c r="F448">
        <v>2022</v>
      </c>
      <c r="G448">
        <v>2022</v>
      </c>
      <c r="H448" s="1" t="s">
        <v>1602</v>
      </c>
      <c r="I448" s="1" t="s">
        <v>4</v>
      </c>
    </row>
    <row r="449" spans="1:9">
      <c r="A449" s="80">
        <v>45352</v>
      </c>
      <c r="B449">
        <v>4165068</v>
      </c>
      <c r="C449" s="1" t="s">
        <v>704</v>
      </c>
      <c r="D449" s="1" t="s">
        <v>703</v>
      </c>
      <c r="E449" s="80">
        <v>44627</v>
      </c>
      <c r="F449">
        <v>2020</v>
      </c>
      <c r="G449">
        <v>2021</v>
      </c>
      <c r="H449" s="1" t="s">
        <v>1600</v>
      </c>
      <c r="I449" s="1" t="s">
        <v>10</v>
      </c>
    </row>
    <row r="450" spans="1:9">
      <c r="A450" s="80">
        <v>45352</v>
      </c>
      <c r="B450">
        <v>4908018</v>
      </c>
      <c r="C450" s="1" t="s">
        <v>1884</v>
      </c>
      <c r="D450" s="1" t="s">
        <v>2042</v>
      </c>
      <c r="E450" s="80">
        <v>45288</v>
      </c>
      <c r="F450">
        <v>2023</v>
      </c>
      <c r="G450">
        <v>2023</v>
      </c>
      <c r="H450" s="1" t="s">
        <v>1602</v>
      </c>
      <c r="I450" s="1" t="s">
        <v>4</v>
      </c>
    </row>
    <row r="451" spans="1:9">
      <c r="A451" s="80">
        <v>45352</v>
      </c>
      <c r="B451">
        <v>4994725</v>
      </c>
      <c r="C451" s="1" t="s">
        <v>1806</v>
      </c>
      <c r="D451" s="1" t="s">
        <v>2043</v>
      </c>
      <c r="E451" s="80">
        <v>45233</v>
      </c>
      <c r="F451">
        <v>2023</v>
      </c>
      <c r="G451">
        <v>2023</v>
      </c>
      <c r="H451" s="1" t="s">
        <v>1600</v>
      </c>
      <c r="I451" s="1" t="s">
        <v>10</v>
      </c>
    </row>
    <row r="452" spans="1:9">
      <c r="A452" s="80">
        <v>45352</v>
      </c>
      <c r="B452">
        <v>4380800</v>
      </c>
      <c r="C452" s="1" t="s">
        <v>1851</v>
      </c>
      <c r="D452" s="1" t="s">
        <v>2044</v>
      </c>
      <c r="E452" s="80">
        <v>45260</v>
      </c>
      <c r="F452">
        <v>2021</v>
      </c>
      <c r="G452">
        <v>2023</v>
      </c>
      <c r="H452" s="1" t="s">
        <v>1606</v>
      </c>
      <c r="I452" s="1" t="s">
        <v>15</v>
      </c>
    </row>
    <row r="453" spans="1:9">
      <c r="A453" s="80">
        <v>45352</v>
      </c>
      <c r="B453">
        <v>4736412</v>
      </c>
      <c r="C453" s="1" t="s">
        <v>688</v>
      </c>
      <c r="D453" s="1" t="s">
        <v>687</v>
      </c>
      <c r="E453" s="80">
        <v>45124</v>
      </c>
      <c r="F453">
        <v>2022</v>
      </c>
      <c r="G453">
        <v>2023</v>
      </c>
      <c r="H453" s="1" t="s">
        <v>1600</v>
      </c>
      <c r="I453" s="1" t="s">
        <v>10</v>
      </c>
    </row>
    <row r="454" spans="1:9">
      <c r="A454" s="80">
        <v>45352</v>
      </c>
      <c r="B454">
        <v>4848625</v>
      </c>
      <c r="C454" s="1" t="s">
        <v>684</v>
      </c>
      <c r="D454" s="1" t="s">
        <v>683</v>
      </c>
      <c r="E454" s="80">
        <v>45048</v>
      </c>
      <c r="F454">
        <v>2022</v>
      </c>
      <c r="G454">
        <v>2023</v>
      </c>
      <c r="H454" s="1" t="s">
        <v>1601</v>
      </c>
      <c r="I454" s="1" t="s">
        <v>13</v>
      </c>
    </row>
    <row r="455" spans="1:9">
      <c r="A455" s="80">
        <v>45352</v>
      </c>
      <c r="B455">
        <v>4562996</v>
      </c>
      <c r="C455" s="1" t="s">
        <v>1807</v>
      </c>
      <c r="D455" s="1" t="s">
        <v>2040</v>
      </c>
      <c r="E455" s="80">
        <v>45222</v>
      </c>
      <c r="F455">
        <v>2021</v>
      </c>
      <c r="G455">
        <v>2023</v>
      </c>
      <c r="H455" s="1" t="s">
        <v>1600</v>
      </c>
      <c r="I455" s="1" t="s">
        <v>10</v>
      </c>
    </row>
    <row r="456" spans="1:9">
      <c r="A456" s="80">
        <v>45352</v>
      </c>
      <c r="B456">
        <v>4781243</v>
      </c>
      <c r="C456" s="1" t="s">
        <v>706</v>
      </c>
      <c r="D456" s="1" t="s">
        <v>705</v>
      </c>
      <c r="E456" s="80">
        <v>44959</v>
      </c>
      <c r="F456">
        <v>2022</v>
      </c>
      <c r="G456">
        <v>2022</v>
      </c>
      <c r="H456" s="1" t="s">
        <v>1600</v>
      </c>
      <c r="I456" s="1" t="s">
        <v>10</v>
      </c>
    </row>
    <row r="457" spans="1:9">
      <c r="A457" s="80">
        <v>45352</v>
      </c>
      <c r="B457">
        <v>4538954</v>
      </c>
      <c r="C457" s="1" t="s">
        <v>666</v>
      </c>
      <c r="D457" s="1" t="s">
        <v>665</v>
      </c>
      <c r="E457" s="80">
        <v>45051</v>
      </c>
      <c r="F457">
        <v>2021</v>
      </c>
      <c r="G457">
        <v>2023</v>
      </c>
      <c r="H457" s="1" t="s">
        <v>1603</v>
      </c>
      <c r="I457" s="1" t="s">
        <v>9</v>
      </c>
    </row>
    <row r="458" spans="1:9">
      <c r="A458" s="80">
        <v>45352</v>
      </c>
      <c r="B458">
        <v>4363796</v>
      </c>
      <c r="C458" s="1" t="s">
        <v>668</v>
      </c>
      <c r="D458" s="1" t="s">
        <v>667</v>
      </c>
      <c r="E458" s="80">
        <v>44802</v>
      </c>
      <c r="F458">
        <v>2021</v>
      </c>
      <c r="G458">
        <v>2022</v>
      </c>
      <c r="H458" s="1" t="s">
        <v>1600</v>
      </c>
      <c r="I458" s="1" t="s">
        <v>10</v>
      </c>
    </row>
    <row r="459" spans="1:9">
      <c r="A459" s="80">
        <v>45352</v>
      </c>
      <c r="B459">
        <v>4745896</v>
      </c>
      <c r="C459" s="1" t="s">
        <v>1686</v>
      </c>
      <c r="D459" s="1" t="s">
        <v>1687</v>
      </c>
      <c r="E459" s="80">
        <v>45198</v>
      </c>
      <c r="F459">
        <v>2022</v>
      </c>
      <c r="G459">
        <v>2023</v>
      </c>
      <c r="H459" s="1" t="s">
        <v>1600</v>
      </c>
      <c r="I459" s="1" t="s">
        <v>10</v>
      </c>
    </row>
    <row r="460" spans="1:9">
      <c r="A460" s="80">
        <v>45352</v>
      </c>
      <c r="B460">
        <v>4919580</v>
      </c>
      <c r="C460" s="1" t="s">
        <v>1869</v>
      </c>
      <c r="D460" s="1" t="s">
        <v>2104</v>
      </c>
      <c r="E460" s="80">
        <v>45280</v>
      </c>
      <c r="F460">
        <v>2023</v>
      </c>
      <c r="G460">
        <v>2023</v>
      </c>
      <c r="H460" s="1" t="s">
        <v>1600</v>
      </c>
      <c r="I460" s="1" t="s">
        <v>10</v>
      </c>
    </row>
    <row r="461" spans="1:9">
      <c r="A461" s="80">
        <v>45352</v>
      </c>
      <c r="B461">
        <v>4455229</v>
      </c>
      <c r="C461" s="1" t="s">
        <v>636</v>
      </c>
      <c r="D461" s="1" t="s">
        <v>635</v>
      </c>
      <c r="E461" s="80">
        <v>44805</v>
      </c>
      <c r="F461">
        <v>2021</v>
      </c>
      <c r="G461">
        <v>2022</v>
      </c>
      <c r="H461" s="1" t="s">
        <v>1600</v>
      </c>
      <c r="I461" s="1" t="s">
        <v>10</v>
      </c>
    </row>
    <row r="462" spans="1:9">
      <c r="A462" s="80">
        <v>45352</v>
      </c>
      <c r="B462">
        <v>4236473</v>
      </c>
      <c r="C462" s="1" t="s">
        <v>648</v>
      </c>
      <c r="D462" s="1" t="s">
        <v>647</v>
      </c>
      <c r="E462" s="80">
        <v>45015</v>
      </c>
      <c r="F462">
        <v>2020</v>
      </c>
      <c r="G462">
        <v>2022</v>
      </c>
      <c r="H462" s="1" t="s">
        <v>1602</v>
      </c>
      <c r="I462" s="1" t="s">
        <v>4</v>
      </c>
    </row>
    <row r="463" spans="1:9">
      <c r="A463" s="80">
        <v>45352</v>
      </c>
      <c r="B463">
        <v>4606320</v>
      </c>
      <c r="C463" s="1" t="s">
        <v>658</v>
      </c>
      <c r="D463" s="1" t="s">
        <v>657</v>
      </c>
      <c r="E463" s="80">
        <v>44903</v>
      </c>
      <c r="F463">
        <v>2022</v>
      </c>
      <c r="G463">
        <v>2022</v>
      </c>
      <c r="H463" s="1" t="s">
        <v>1600</v>
      </c>
      <c r="I463" s="1" t="s">
        <v>10</v>
      </c>
    </row>
    <row r="464" spans="1:9">
      <c r="A464" s="80">
        <v>45352</v>
      </c>
      <c r="B464">
        <v>5040245</v>
      </c>
      <c r="C464" s="1" t="s">
        <v>2105</v>
      </c>
      <c r="D464" s="1" t="s">
        <v>2106</v>
      </c>
      <c r="E464" s="80">
        <v>45330</v>
      </c>
      <c r="F464">
        <v>2023</v>
      </c>
      <c r="G464">
        <v>2023</v>
      </c>
      <c r="H464" s="1" t="s">
        <v>1606</v>
      </c>
      <c r="I464" s="1" t="s">
        <v>15</v>
      </c>
    </row>
    <row r="465" spans="1:9">
      <c r="A465" s="80">
        <v>45352</v>
      </c>
      <c r="B465">
        <v>4249242</v>
      </c>
      <c r="C465" s="1" t="s">
        <v>638</v>
      </c>
      <c r="D465" s="1" t="s">
        <v>637</v>
      </c>
      <c r="E465" s="80">
        <v>44726</v>
      </c>
      <c r="F465">
        <v>2020</v>
      </c>
      <c r="G465">
        <v>2022</v>
      </c>
      <c r="H465" s="1" t="s">
        <v>1600</v>
      </c>
      <c r="I465" s="1" t="s">
        <v>10</v>
      </c>
    </row>
    <row r="466" spans="1:9">
      <c r="A466" s="80">
        <v>45352</v>
      </c>
      <c r="B466">
        <v>4827321</v>
      </c>
      <c r="C466" s="1" t="s">
        <v>1688</v>
      </c>
      <c r="D466" s="1" t="s">
        <v>1689</v>
      </c>
      <c r="E466" s="80">
        <v>45184</v>
      </c>
      <c r="F466">
        <v>2022</v>
      </c>
      <c r="G466">
        <v>2023</v>
      </c>
      <c r="H466" s="1" t="s">
        <v>1603</v>
      </c>
      <c r="I466" s="1" t="s">
        <v>9</v>
      </c>
    </row>
    <row r="467" spans="1:9">
      <c r="A467" s="80">
        <v>45352</v>
      </c>
      <c r="B467">
        <v>4731378</v>
      </c>
      <c r="C467" s="1" t="s">
        <v>1694</v>
      </c>
      <c r="D467" s="1" t="s">
        <v>1695</v>
      </c>
      <c r="E467" s="80">
        <v>45209</v>
      </c>
      <c r="F467">
        <v>2022</v>
      </c>
      <c r="G467">
        <v>2023</v>
      </c>
      <c r="H467" s="1" t="s">
        <v>1600</v>
      </c>
      <c r="I467" s="1" t="s">
        <v>10</v>
      </c>
    </row>
    <row r="468" spans="1:9">
      <c r="A468" s="80">
        <v>45352</v>
      </c>
      <c r="B468">
        <v>4618488</v>
      </c>
      <c r="C468" s="1" t="s">
        <v>1696</v>
      </c>
      <c r="D468" s="1" t="s">
        <v>1697</v>
      </c>
      <c r="E468" s="80">
        <v>45188</v>
      </c>
      <c r="F468">
        <v>2022</v>
      </c>
      <c r="G468">
        <v>2023</v>
      </c>
      <c r="H468" s="1" t="s">
        <v>1600</v>
      </c>
      <c r="I468" s="1" t="s">
        <v>10</v>
      </c>
    </row>
    <row r="469" spans="1:9">
      <c r="A469" s="80">
        <v>45352</v>
      </c>
      <c r="B469">
        <v>4616911</v>
      </c>
      <c r="C469" s="1" t="s">
        <v>630</v>
      </c>
      <c r="D469" s="1" t="s">
        <v>629</v>
      </c>
      <c r="E469" s="80">
        <v>45058</v>
      </c>
      <c r="F469">
        <v>2022</v>
      </c>
      <c r="G469">
        <v>2023</v>
      </c>
      <c r="H469" s="1" t="s">
        <v>1600</v>
      </c>
      <c r="I469" s="1" t="s">
        <v>10</v>
      </c>
    </row>
    <row r="470" spans="1:9">
      <c r="A470" s="80">
        <v>45352</v>
      </c>
      <c r="B470">
        <v>4812584</v>
      </c>
      <c r="C470" s="1" t="s">
        <v>1809</v>
      </c>
      <c r="D470" s="1" t="s">
        <v>2107</v>
      </c>
      <c r="E470" s="80">
        <v>45226</v>
      </c>
      <c r="F470">
        <v>2022</v>
      </c>
      <c r="G470">
        <v>2023</v>
      </c>
      <c r="H470" s="1" t="s">
        <v>1603</v>
      </c>
      <c r="I470" s="1" t="s">
        <v>9</v>
      </c>
    </row>
    <row r="471" spans="1:9">
      <c r="A471" s="80">
        <v>45352</v>
      </c>
      <c r="B471">
        <v>4815751</v>
      </c>
      <c r="C471" s="1" t="s">
        <v>1692</v>
      </c>
      <c r="D471" s="1" t="s">
        <v>1693</v>
      </c>
      <c r="E471" s="80">
        <v>45202</v>
      </c>
      <c r="F471">
        <v>2022</v>
      </c>
      <c r="G471">
        <v>2023</v>
      </c>
      <c r="H471" s="1" t="s">
        <v>1600</v>
      </c>
      <c r="I471" s="1" t="s">
        <v>10</v>
      </c>
    </row>
    <row r="472" spans="1:9">
      <c r="A472" s="80">
        <v>45352</v>
      </c>
      <c r="B472">
        <v>4540945</v>
      </c>
      <c r="C472" s="1" t="s">
        <v>660</v>
      </c>
      <c r="D472" s="1" t="s">
        <v>659</v>
      </c>
      <c r="E472" s="80">
        <v>44797</v>
      </c>
      <c r="F472">
        <v>2021</v>
      </c>
      <c r="G472">
        <v>2022</v>
      </c>
      <c r="H472" s="1" t="s">
        <v>1600</v>
      </c>
      <c r="I472" s="1" t="s">
        <v>10</v>
      </c>
    </row>
    <row r="473" spans="1:9">
      <c r="A473" s="80">
        <v>45352</v>
      </c>
      <c r="B473">
        <v>4509335</v>
      </c>
      <c r="C473" s="1" t="s">
        <v>644</v>
      </c>
      <c r="D473" s="1" t="s">
        <v>643</v>
      </c>
      <c r="E473" s="80">
        <v>44847</v>
      </c>
      <c r="F473">
        <v>2021</v>
      </c>
      <c r="G473">
        <v>2022</v>
      </c>
      <c r="H473" s="1" t="s">
        <v>1604</v>
      </c>
      <c r="I473" s="1" t="s">
        <v>14</v>
      </c>
    </row>
    <row r="474" spans="1:9">
      <c r="A474" s="80">
        <v>45352</v>
      </c>
      <c r="B474">
        <v>4403562</v>
      </c>
      <c r="C474" s="1" t="s">
        <v>650</v>
      </c>
      <c r="D474" s="1" t="s">
        <v>649</v>
      </c>
      <c r="E474" s="80">
        <v>44714</v>
      </c>
      <c r="F474">
        <v>2021</v>
      </c>
      <c r="G474">
        <v>2022</v>
      </c>
      <c r="H474" s="1" t="s">
        <v>1600</v>
      </c>
      <c r="I474" s="1" t="s">
        <v>10</v>
      </c>
    </row>
    <row r="475" spans="1:9">
      <c r="A475" s="80">
        <v>45352</v>
      </c>
      <c r="B475">
        <v>4782980</v>
      </c>
      <c r="C475" s="1" t="s">
        <v>656</v>
      </c>
      <c r="D475" s="1" t="s">
        <v>655</v>
      </c>
      <c r="E475" s="80">
        <v>45161</v>
      </c>
      <c r="F475">
        <v>2022</v>
      </c>
      <c r="G475">
        <v>2023</v>
      </c>
      <c r="H475" s="1" t="s">
        <v>1600</v>
      </c>
      <c r="I475" s="1" t="s">
        <v>10</v>
      </c>
    </row>
    <row r="476" spans="1:9">
      <c r="A476" s="80">
        <v>45352</v>
      </c>
      <c r="B476">
        <v>4704750</v>
      </c>
      <c r="C476" s="1" t="s">
        <v>624</v>
      </c>
      <c r="D476" s="1" t="s">
        <v>623</v>
      </c>
      <c r="E476" s="80">
        <v>44883</v>
      </c>
      <c r="F476">
        <v>2022</v>
      </c>
      <c r="G476">
        <v>2022</v>
      </c>
      <c r="H476" s="1" t="s">
        <v>1600</v>
      </c>
      <c r="I476" s="1" t="s">
        <v>10</v>
      </c>
    </row>
    <row r="477" spans="1:9">
      <c r="A477" s="80">
        <v>45352</v>
      </c>
      <c r="B477">
        <v>4442314</v>
      </c>
      <c r="C477" s="1" t="s">
        <v>612</v>
      </c>
      <c r="D477" s="1" t="s">
        <v>611</v>
      </c>
      <c r="E477" s="80">
        <v>44508</v>
      </c>
      <c r="F477">
        <v>2021</v>
      </c>
      <c r="G477">
        <v>2021</v>
      </c>
      <c r="H477" s="1" t="s">
        <v>1600</v>
      </c>
      <c r="I477" s="1" t="s">
        <v>10</v>
      </c>
    </row>
    <row r="478" spans="1:9">
      <c r="A478" s="80">
        <v>45352</v>
      </c>
      <c r="B478">
        <v>4690389</v>
      </c>
      <c r="C478" s="1" t="s">
        <v>601</v>
      </c>
      <c r="D478" s="1" t="s">
        <v>600</v>
      </c>
      <c r="E478" s="80">
        <v>45177</v>
      </c>
      <c r="F478">
        <v>2022</v>
      </c>
      <c r="G478">
        <v>2023</v>
      </c>
      <c r="H478" s="1" t="s">
        <v>1600</v>
      </c>
      <c r="I478" s="1" t="s">
        <v>10</v>
      </c>
    </row>
    <row r="479" spans="1:9">
      <c r="A479" s="80">
        <v>45352</v>
      </c>
      <c r="B479">
        <v>4699080</v>
      </c>
      <c r="C479" s="1" t="s">
        <v>608</v>
      </c>
      <c r="D479" s="1" t="s">
        <v>542</v>
      </c>
      <c r="E479" s="80">
        <v>45078</v>
      </c>
      <c r="F479">
        <v>2022</v>
      </c>
      <c r="G479">
        <v>2023</v>
      </c>
      <c r="H479" s="1" t="s">
        <v>1601</v>
      </c>
      <c r="I479" s="1" t="s">
        <v>13</v>
      </c>
    </row>
    <row r="480" spans="1:9">
      <c r="A480" s="80">
        <v>45352</v>
      </c>
      <c r="B480">
        <v>4053416</v>
      </c>
      <c r="C480" s="1" t="s">
        <v>2238</v>
      </c>
      <c r="D480" s="1" t="s">
        <v>2239</v>
      </c>
      <c r="E480" s="80">
        <v>44769</v>
      </c>
      <c r="F480">
        <v>2020</v>
      </c>
      <c r="G480">
        <v>2022</v>
      </c>
      <c r="H480" s="1" t="s">
        <v>1600</v>
      </c>
      <c r="I480" s="1" t="s">
        <v>10</v>
      </c>
    </row>
    <row r="481" spans="1:9">
      <c r="A481" s="80">
        <v>45352</v>
      </c>
      <c r="B481">
        <v>4360557</v>
      </c>
      <c r="C481" s="1" t="s">
        <v>616</v>
      </c>
      <c r="D481" s="1" t="s">
        <v>615</v>
      </c>
      <c r="E481" s="80">
        <v>45076</v>
      </c>
      <c r="F481">
        <v>2021</v>
      </c>
      <c r="G481">
        <v>2023</v>
      </c>
      <c r="H481" s="1" t="s">
        <v>1602</v>
      </c>
      <c r="I481" s="1" t="s">
        <v>4</v>
      </c>
    </row>
    <row r="482" spans="1:9">
      <c r="A482" s="80">
        <v>45352</v>
      </c>
      <c r="B482">
        <v>4461315</v>
      </c>
      <c r="C482" s="1" t="s">
        <v>2240</v>
      </c>
      <c r="D482" s="1" t="s">
        <v>2241</v>
      </c>
      <c r="E482" s="80">
        <v>45351</v>
      </c>
      <c r="F482">
        <v>2021</v>
      </c>
      <c r="G482">
        <v>2023</v>
      </c>
      <c r="H482" s="1" t="s">
        <v>1602</v>
      </c>
      <c r="I482" s="1" t="s">
        <v>4</v>
      </c>
    </row>
    <row r="483" spans="1:9">
      <c r="A483" s="80">
        <v>45352</v>
      </c>
      <c r="B483">
        <v>4245625</v>
      </c>
      <c r="C483" s="1" t="s">
        <v>605</v>
      </c>
      <c r="D483" s="1" t="s">
        <v>604</v>
      </c>
      <c r="E483" s="80">
        <v>44524</v>
      </c>
      <c r="F483">
        <v>2020</v>
      </c>
      <c r="G483">
        <v>2021</v>
      </c>
      <c r="H483" s="1" t="s">
        <v>1600</v>
      </c>
      <c r="I483" s="1" t="s">
        <v>10</v>
      </c>
    </row>
    <row r="484" spans="1:9">
      <c r="A484" s="80">
        <v>45352</v>
      </c>
      <c r="B484">
        <v>4522177</v>
      </c>
      <c r="C484" s="1" t="s">
        <v>620</v>
      </c>
      <c r="D484" s="1" t="s">
        <v>619</v>
      </c>
      <c r="E484" s="80">
        <v>45175</v>
      </c>
      <c r="F484">
        <v>2021</v>
      </c>
      <c r="G484">
        <v>2023</v>
      </c>
      <c r="H484" s="1" t="s">
        <v>1604</v>
      </c>
      <c r="I484" s="1" t="s">
        <v>14</v>
      </c>
    </row>
    <row r="485" spans="1:9">
      <c r="A485" s="80">
        <v>45352</v>
      </c>
      <c r="B485">
        <v>4615282</v>
      </c>
      <c r="C485" s="1" t="s">
        <v>603</v>
      </c>
      <c r="D485" s="1" t="s">
        <v>602</v>
      </c>
      <c r="E485" s="80">
        <v>45135</v>
      </c>
      <c r="F485">
        <v>2022</v>
      </c>
      <c r="G485">
        <v>2023</v>
      </c>
      <c r="H485" s="1" t="s">
        <v>1603</v>
      </c>
      <c r="I485" s="1" t="s">
        <v>9</v>
      </c>
    </row>
    <row r="486" spans="1:9">
      <c r="A486" s="80">
        <v>45352</v>
      </c>
      <c r="B486">
        <v>4632857</v>
      </c>
      <c r="C486" s="1" t="s">
        <v>610</v>
      </c>
      <c r="D486" s="1" t="s">
        <v>609</v>
      </c>
      <c r="E486" s="80">
        <v>45135</v>
      </c>
      <c r="F486">
        <v>2022</v>
      </c>
      <c r="G486">
        <v>2023</v>
      </c>
      <c r="H486" s="1" t="s">
        <v>1603</v>
      </c>
      <c r="I486" s="1" t="s">
        <v>9</v>
      </c>
    </row>
    <row r="487" spans="1:9">
      <c r="A487" s="80">
        <v>45352</v>
      </c>
      <c r="B487">
        <v>4145306</v>
      </c>
      <c r="C487" s="1" t="s">
        <v>628</v>
      </c>
      <c r="D487" s="1" t="s">
        <v>627</v>
      </c>
      <c r="E487" s="80">
        <v>44309</v>
      </c>
      <c r="F487">
        <v>2020</v>
      </c>
      <c r="G487">
        <v>2020</v>
      </c>
      <c r="H487" s="1" t="s">
        <v>1606</v>
      </c>
      <c r="I487" s="1" t="s">
        <v>15</v>
      </c>
    </row>
    <row r="488" spans="1:9">
      <c r="A488" s="80">
        <v>45352</v>
      </c>
      <c r="B488">
        <v>4702592</v>
      </c>
      <c r="C488" s="1" t="s">
        <v>626</v>
      </c>
      <c r="D488" s="1" t="s">
        <v>625</v>
      </c>
      <c r="E488" s="80">
        <v>45142</v>
      </c>
      <c r="F488">
        <v>2022</v>
      </c>
      <c r="G488">
        <v>2023</v>
      </c>
      <c r="H488" s="1" t="s">
        <v>1606</v>
      </c>
      <c r="I488" s="1" t="s">
        <v>15</v>
      </c>
    </row>
    <row r="489" spans="1:9">
      <c r="A489" s="80">
        <v>45352</v>
      </c>
      <c r="B489">
        <v>4784464</v>
      </c>
      <c r="C489" s="1" t="s">
        <v>614</v>
      </c>
      <c r="D489" s="1" t="s">
        <v>613</v>
      </c>
      <c r="E489" s="80">
        <v>45070</v>
      </c>
      <c r="F489">
        <v>2022</v>
      </c>
      <c r="G489">
        <v>2023</v>
      </c>
      <c r="H489" s="1" t="s">
        <v>1600</v>
      </c>
      <c r="I489" s="1" t="s">
        <v>10</v>
      </c>
    </row>
    <row r="490" spans="1:9">
      <c r="A490" s="80">
        <v>45352</v>
      </c>
      <c r="B490">
        <v>4725515</v>
      </c>
      <c r="C490" s="1" t="s">
        <v>2061</v>
      </c>
      <c r="D490" s="1" t="s">
        <v>2062</v>
      </c>
      <c r="E490" s="80">
        <v>45306</v>
      </c>
      <c r="F490">
        <v>2022</v>
      </c>
      <c r="G490">
        <v>2023</v>
      </c>
      <c r="H490" s="1" t="s">
        <v>1602</v>
      </c>
      <c r="I490" s="1" t="s">
        <v>4</v>
      </c>
    </row>
    <row r="491" spans="1:9">
      <c r="A491" s="80">
        <v>45352</v>
      </c>
      <c r="B491">
        <v>4844854</v>
      </c>
      <c r="C491" s="1" t="s">
        <v>1698</v>
      </c>
      <c r="D491" s="1" t="s">
        <v>1699</v>
      </c>
      <c r="E491" s="80">
        <v>45198</v>
      </c>
      <c r="F491">
        <v>2022</v>
      </c>
      <c r="G491">
        <v>2023</v>
      </c>
      <c r="H491" s="1" t="s">
        <v>1602</v>
      </c>
      <c r="I491" s="1" t="s">
        <v>4</v>
      </c>
    </row>
    <row r="492" spans="1:9">
      <c r="A492" s="80">
        <v>45352</v>
      </c>
      <c r="B492">
        <v>4495473</v>
      </c>
      <c r="C492" s="1" t="s">
        <v>585</v>
      </c>
      <c r="D492" s="1" t="s">
        <v>192</v>
      </c>
      <c r="E492" s="80">
        <v>44817</v>
      </c>
      <c r="F492">
        <v>2021</v>
      </c>
      <c r="G492">
        <v>2022</v>
      </c>
      <c r="H492" s="1" t="s">
        <v>1607</v>
      </c>
      <c r="I492" s="1" t="s">
        <v>12</v>
      </c>
    </row>
    <row r="493" spans="1:9">
      <c r="A493" s="80">
        <v>45352</v>
      </c>
      <c r="B493">
        <v>4368530</v>
      </c>
      <c r="C493" s="1" t="s">
        <v>1853</v>
      </c>
      <c r="D493" s="1" t="s">
        <v>2059</v>
      </c>
      <c r="E493" s="80">
        <v>45268</v>
      </c>
      <c r="F493">
        <v>2021</v>
      </c>
      <c r="G493">
        <v>2023</v>
      </c>
      <c r="H493" s="1" t="s">
        <v>1613</v>
      </c>
      <c r="I493" s="1" t="s">
        <v>16</v>
      </c>
    </row>
    <row r="494" spans="1:9">
      <c r="A494" s="80">
        <v>45352</v>
      </c>
      <c r="B494">
        <v>4579010</v>
      </c>
      <c r="C494" s="1" t="s">
        <v>589</v>
      </c>
      <c r="D494" s="1" t="s">
        <v>588</v>
      </c>
      <c r="E494" s="80">
        <v>44946</v>
      </c>
      <c r="F494">
        <v>2022</v>
      </c>
      <c r="G494">
        <v>2022</v>
      </c>
      <c r="H494" s="1" t="s">
        <v>1600</v>
      </c>
      <c r="I494" s="1" t="s">
        <v>10</v>
      </c>
    </row>
    <row r="495" spans="1:9">
      <c r="A495" s="80">
        <v>45352</v>
      </c>
      <c r="B495">
        <v>4359036</v>
      </c>
      <c r="C495" s="1" t="s">
        <v>2063</v>
      </c>
      <c r="D495" s="1" t="s">
        <v>2064</v>
      </c>
      <c r="E495" s="80">
        <v>45330</v>
      </c>
      <c r="F495">
        <v>2021</v>
      </c>
      <c r="G495">
        <v>2023</v>
      </c>
      <c r="H495" s="1" t="s">
        <v>1603</v>
      </c>
      <c r="I495" s="1" t="s">
        <v>9</v>
      </c>
    </row>
    <row r="496" spans="1:9">
      <c r="A496" s="80">
        <v>45352</v>
      </c>
      <c r="B496">
        <v>5041334</v>
      </c>
      <c r="C496" s="1" t="s">
        <v>2068</v>
      </c>
      <c r="D496" s="1" t="s">
        <v>2069</v>
      </c>
      <c r="E496" s="80">
        <v>45313</v>
      </c>
      <c r="F496">
        <v>2023</v>
      </c>
      <c r="G496">
        <v>2023</v>
      </c>
      <c r="H496" s="1" t="s">
        <v>1602</v>
      </c>
      <c r="I496" s="1" t="s">
        <v>4</v>
      </c>
    </row>
    <row r="497" spans="1:9">
      <c r="A497" s="80">
        <v>45352</v>
      </c>
      <c r="B497">
        <v>4508655</v>
      </c>
      <c r="C497" s="1" t="s">
        <v>2066</v>
      </c>
      <c r="D497" s="1" t="s">
        <v>2067</v>
      </c>
      <c r="E497" s="80">
        <v>45302</v>
      </c>
      <c r="F497">
        <v>2021</v>
      </c>
      <c r="G497">
        <v>2023</v>
      </c>
      <c r="H497" s="1" t="s">
        <v>1606</v>
      </c>
      <c r="I497" s="1" t="s">
        <v>15</v>
      </c>
    </row>
    <row r="498" spans="1:9">
      <c r="A498" s="80">
        <v>45352</v>
      </c>
      <c r="B498">
        <v>4287399</v>
      </c>
      <c r="C498" s="1" t="s">
        <v>578</v>
      </c>
      <c r="D498" s="1" t="s">
        <v>577</v>
      </c>
      <c r="E498" s="80">
        <v>44461</v>
      </c>
      <c r="F498">
        <v>2021</v>
      </c>
      <c r="G498">
        <v>2021</v>
      </c>
      <c r="H498" s="1" t="s">
        <v>1603</v>
      </c>
      <c r="I498" s="1" t="s">
        <v>9</v>
      </c>
    </row>
    <row r="499" spans="1:9">
      <c r="A499" s="80">
        <v>45352</v>
      </c>
      <c r="B499">
        <v>4359818</v>
      </c>
      <c r="C499" s="1" t="s">
        <v>576</v>
      </c>
      <c r="D499" s="1" t="s">
        <v>575</v>
      </c>
      <c r="E499" s="80">
        <v>44916</v>
      </c>
      <c r="F499">
        <v>2021</v>
      </c>
      <c r="G499">
        <v>2022</v>
      </c>
      <c r="H499" s="1" t="s">
        <v>1601</v>
      </c>
      <c r="I499" s="1" t="s">
        <v>13</v>
      </c>
    </row>
    <row r="500" spans="1:9">
      <c r="A500" s="80">
        <v>45352</v>
      </c>
      <c r="B500">
        <v>4069925</v>
      </c>
      <c r="C500" s="1" t="s">
        <v>1878</v>
      </c>
      <c r="D500" s="1" t="s">
        <v>2060</v>
      </c>
      <c r="E500" s="80">
        <v>44631</v>
      </c>
      <c r="F500">
        <v>2020</v>
      </c>
      <c r="G500">
        <v>2021</v>
      </c>
      <c r="H500" s="1" t="s">
        <v>1607</v>
      </c>
      <c r="I500" s="1" t="s">
        <v>12</v>
      </c>
    </row>
    <row r="501" spans="1:9">
      <c r="A501" s="80">
        <v>45352</v>
      </c>
      <c r="B501">
        <v>4430708</v>
      </c>
      <c r="C501" s="1" t="s">
        <v>591</v>
      </c>
      <c r="D501" s="1" t="s">
        <v>590</v>
      </c>
      <c r="E501" s="80">
        <v>44621</v>
      </c>
      <c r="F501">
        <v>2021</v>
      </c>
      <c r="G501">
        <v>2021</v>
      </c>
      <c r="H501" s="1" t="s">
        <v>1600</v>
      </c>
      <c r="I501" s="1" t="s">
        <v>10</v>
      </c>
    </row>
    <row r="502" spans="1:9">
      <c r="A502" s="80">
        <v>45352</v>
      </c>
      <c r="B502">
        <v>4558996</v>
      </c>
      <c r="C502" s="1" t="s">
        <v>574</v>
      </c>
      <c r="D502" s="1" t="s">
        <v>573</v>
      </c>
      <c r="E502" s="80">
        <v>44775</v>
      </c>
      <c r="F502">
        <v>2021</v>
      </c>
      <c r="G502">
        <v>2022</v>
      </c>
      <c r="H502" s="1" t="s">
        <v>1600</v>
      </c>
      <c r="I502" s="1" t="s">
        <v>10</v>
      </c>
    </row>
    <row r="503" spans="1:9">
      <c r="A503" s="80">
        <v>45352</v>
      </c>
      <c r="B503">
        <v>4646428</v>
      </c>
      <c r="C503" s="1" t="s">
        <v>572</v>
      </c>
      <c r="D503" s="1" t="s">
        <v>571</v>
      </c>
      <c r="E503" s="80">
        <v>44960</v>
      </c>
      <c r="F503">
        <v>2022</v>
      </c>
      <c r="G503">
        <v>2022</v>
      </c>
      <c r="H503" s="1" t="s">
        <v>1600</v>
      </c>
      <c r="I503" s="1" t="s">
        <v>10</v>
      </c>
    </row>
    <row r="504" spans="1:9">
      <c r="A504" s="80">
        <v>45352</v>
      </c>
      <c r="B504">
        <v>4360664</v>
      </c>
      <c r="C504" s="1" t="s">
        <v>507</v>
      </c>
      <c r="D504" s="1" t="s">
        <v>506</v>
      </c>
      <c r="E504" s="80">
        <v>44810</v>
      </c>
      <c r="F504">
        <v>2021</v>
      </c>
      <c r="G504">
        <v>2022</v>
      </c>
      <c r="H504" s="1" t="s">
        <v>1600</v>
      </c>
      <c r="I504" s="1" t="s">
        <v>10</v>
      </c>
    </row>
    <row r="505" spans="1:9">
      <c r="A505" s="80">
        <v>45352</v>
      </c>
      <c r="B505">
        <v>4741936</v>
      </c>
      <c r="C505" s="1" t="s">
        <v>1879</v>
      </c>
      <c r="D505" s="1" t="s">
        <v>1899</v>
      </c>
      <c r="E505" s="80">
        <v>45295</v>
      </c>
      <c r="F505">
        <v>2022</v>
      </c>
      <c r="G505">
        <v>2023</v>
      </c>
      <c r="H505" s="1" t="s">
        <v>1600</v>
      </c>
      <c r="I505" s="1" t="s">
        <v>10</v>
      </c>
    </row>
    <row r="506" spans="1:9">
      <c r="A506" s="80">
        <v>45352</v>
      </c>
      <c r="B506">
        <v>4166626</v>
      </c>
      <c r="C506" s="1" t="s">
        <v>1912</v>
      </c>
      <c r="D506" s="1" t="s">
        <v>1913</v>
      </c>
      <c r="E506" s="80">
        <v>45314</v>
      </c>
      <c r="F506">
        <v>2020</v>
      </c>
      <c r="G506">
        <v>2023</v>
      </c>
      <c r="H506" s="1" t="s">
        <v>1613</v>
      </c>
      <c r="I506" s="1" t="s">
        <v>16</v>
      </c>
    </row>
    <row r="507" spans="1:9">
      <c r="A507" s="80">
        <v>45352</v>
      </c>
      <c r="B507">
        <v>5048861</v>
      </c>
      <c r="C507" s="1" t="s">
        <v>2242</v>
      </c>
      <c r="D507" s="1" t="s">
        <v>2243</v>
      </c>
      <c r="E507" s="80">
        <v>45345</v>
      </c>
      <c r="F507">
        <v>2023</v>
      </c>
      <c r="G507">
        <v>2023</v>
      </c>
      <c r="H507" s="1" t="s">
        <v>1600</v>
      </c>
      <c r="I507" s="1" t="s">
        <v>10</v>
      </c>
    </row>
    <row r="508" spans="1:9">
      <c r="A508" s="80">
        <v>45352</v>
      </c>
      <c r="B508">
        <v>4627414</v>
      </c>
      <c r="C508" s="1" t="s">
        <v>1906</v>
      </c>
      <c r="D508" s="1" t="s">
        <v>1907</v>
      </c>
      <c r="E508" s="80">
        <v>45330</v>
      </c>
      <c r="F508">
        <v>2022</v>
      </c>
      <c r="G508">
        <v>2023</v>
      </c>
      <c r="H508" s="1" t="s">
        <v>1600</v>
      </c>
      <c r="I508" s="1" t="s">
        <v>10</v>
      </c>
    </row>
    <row r="509" spans="1:9">
      <c r="A509" s="80">
        <v>45352</v>
      </c>
      <c r="B509">
        <v>4840695</v>
      </c>
      <c r="C509" s="1" t="s">
        <v>1904</v>
      </c>
      <c r="D509" s="1" t="s">
        <v>1905</v>
      </c>
      <c r="E509" s="80">
        <v>45323</v>
      </c>
      <c r="F509">
        <v>2022</v>
      </c>
      <c r="G509">
        <v>2023</v>
      </c>
      <c r="H509" s="1" t="s">
        <v>1600</v>
      </c>
      <c r="I509" s="1" t="s">
        <v>10</v>
      </c>
    </row>
    <row r="510" spans="1:9">
      <c r="A510" s="80">
        <v>45352</v>
      </c>
      <c r="B510">
        <v>4337702</v>
      </c>
      <c r="C510" s="1" t="s">
        <v>509</v>
      </c>
      <c r="D510" s="1" t="s">
        <v>508</v>
      </c>
      <c r="E510" s="80">
        <v>44383</v>
      </c>
      <c r="F510">
        <v>2021</v>
      </c>
      <c r="G510">
        <v>2021</v>
      </c>
      <c r="H510" s="1" t="s">
        <v>1600</v>
      </c>
      <c r="I510" s="1" t="s">
        <v>10</v>
      </c>
    </row>
    <row r="511" spans="1:9">
      <c r="A511" s="80">
        <v>45352</v>
      </c>
      <c r="B511">
        <v>4624453</v>
      </c>
      <c r="C511" s="1" t="s">
        <v>527</v>
      </c>
      <c r="D511" s="1" t="s">
        <v>526</v>
      </c>
      <c r="E511" s="80">
        <v>45114</v>
      </c>
      <c r="F511">
        <v>2022</v>
      </c>
      <c r="G511">
        <v>2023</v>
      </c>
      <c r="H511" s="1" t="s">
        <v>1602</v>
      </c>
      <c r="I511" s="1" t="s">
        <v>4</v>
      </c>
    </row>
    <row r="512" spans="1:9">
      <c r="A512" s="80">
        <v>45352</v>
      </c>
      <c r="B512">
        <v>4485735</v>
      </c>
      <c r="C512" s="1" t="s">
        <v>1700</v>
      </c>
      <c r="D512" s="1" t="s">
        <v>1701</v>
      </c>
      <c r="E512" s="80">
        <v>45209</v>
      </c>
      <c r="F512">
        <v>2021</v>
      </c>
      <c r="G512">
        <v>2023</v>
      </c>
      <c r="H512" s="1" t="s">
        <v>1600</v>
      </c>
      <c r="I512" s="1" t="s">
        <v>10</v>
      </c>
    </row>
    <row r="513" spans="1:9">
      <c r="A513" s="80">
        <v>45352</v>
      </c>
      <c r="B513">
        <v>4853455</v>
      </c>
      <c r="C513" s="1" t="s">
        <v>1908</v>
      </c>
      <c r="D513" s="1" t="s">
        <v>1909</v>
      </c>
      <c r="E513" s="80">
        <v>45309</v>
      </c>
      <c r="F513">
        <v>2023</v>
      </c>
      <c r="G513">
        <v>2023</v>
      </c>
      <c r="H513" s="1" t="s">
        <v>1600</v>
      </c>
      <c r="I513" s="1" t="s">
        <v>10</v>
      </c>
    </row>
    <row r="514" spans="1:9">
      <c r="A514" s="80">
        <v>45352</v>
      </c>
      <c r="B514">
        <v>4717383</v>
      </c>
      <c r="C514" s="1" t="s">
        <v>1855</v>
      </c>
      <c r="D514" s="1" t="s">
        <v>1901</v>
      </c>
      <c r="E514" s="80">
        <v>45253</v>
      </c>
      <c r="F514">
        <v>2022</v>
      </c>
      <c r="G514">
        <v>2023</v>
      </c>
      <c r="H514" s="1" t="s">
        <v>1600</v>
      </c>
      <c r="I514" s="1" t="s">
        <v>10</v>
      </c>
    </row>
    <row r="515" spans="1:9">
      <c r="A515" s="80">
        <v>45352</v>
      </c>
      <c r="B515">
        <v>4194631</v>
      </c>
      <c r="C515" s="1" t="s">
        <v>537</v>
      </c>
      <c r="D515" s="1" t="s">
        <v>536</v>
      </c>
      <c r="E515" s="80">
        <v>44300</v>
      </c>
      <c r="F515">
        <v>2020</v>
      </c>
      <c r="G515">
        <v>2020</v>
      </c>
      <c r="H515" s="1" t="s">
        <v>1601</v>
      </c>
      <c r="I515" s="1" t="s">
        <v>13</v>
      </c>
    </row>
    <row r="516" spans="1:9">
      <c r="A516" s="80">
        <v>45352</v>
      </c>
      <c r="B516">
        <v>4807375</v>
      </c>
      <c r="C516" s="1" t="s">
        <v>2244</v>
      </c>
      <c r="D516" s="1" t="s">
        <v>2245</v>
      </c>
      <c r="E516" s="80">
        <v>45363</v>
      </c>
      <c r="F516">
        <v>2022</v>
      </c>
      <c r="G516">
        <v>2023</v>
      </c>
      <c r="H516" s="1" t="s">
        <v>1601</v>
      </c>
      <c r="I516" s="1" t="s">
        <v>13</v>
      </c>
    </row>
    <row r="517" spans="1:9">
      <c r="A517" s="80">
        <v>45352</v>
      </c>
      <c r="B517">
        <v>4545860</v>
      </c>
      <c r="C517" s="1" t="s">
        <v>558</v>
      </c>
      <c r="D517" s="1" t="s">
        <v>557</v>
      </c>
      <c r="E517" s="80">
        <v>44813</v>
      </c>
      <c r="F517">
        <v>2021</v>
      </c>
      <c r="G517">
        <v>2022</v>
      </c>
      <c r="H517" s="1" t="s">
        <v>1600</v>
      </c>
      <c r="I517" s="1" t="s">
        <v>10</v>
      </c>
    </row>
    <row r="518" spans="1:9">
      <c r="A518" s="80">
        <v>45352</v>
      </c>
      <c r="B518">
        <v>5153953</v>
      </c>
      <c r="C518" s="1" t="s">
        <v>1910</v>
      </c>
      <c r="D518" s="1" t="s">
        <v>1911</v>
      </c>
      <c r="E518" s="80">
        <v>45302</v>
      </c>
      <c r="F518">
        <v>2023</v>
      </c>
      <c r="G518">
        <v>2023</v>
      </c>
      <c r="H518" s="1" t="s">
        <v>1603</v>
      </c>
      <c r="I518" s="1" t="s">
        <v>9</v>
      </c>
    </row>
    <row r="519" spans="1:9">
      <c r="A519" s="80">
        <v>45352</v>
      </c>
      <c r="B519">
        <v>4386345</v>
      </c>
      <c r="C519" s="1" t="s">
        <v>550</v>
      </c>
      <c r="D519" s="1" t="s">
        <v>549</v>
      </c>
      <c r="E519" s="80">
        <v>44874</v>
      </c>
      <c r="F519">
        <v>2021</v>
      </c>
      <c r="G519">
        <v>2022</v>
      </c>
      <c r="H519" s="1" t="s">
        <v>1600</v>
      </c>
      <c r="I519" s="1" t="s">
        <v>10</v>
      </c>
    </row>
    <row r="520" spans="1:9">
      <c r="A520" s="80">
        <v>45352</v>
      </c>
      <c r="B520">
        <v>5222412</v>
      </c>
      <c r="C520" s="1" t="s">
        <v>2246</v>
      </c>
      <c r="D520" s="1" t="s">
        <v>2247</v>
      </c>
      <c r="E520" s="80">
        <v>45369</v>
      </c>
      <c r="F520">
        <v>2023</v>
      </c>
      <c r="G520">
        <v>2023</v>
      </c>
      <c r="H520" s="1" t="s">
        <v>1600</v>
      </c>
      <c r="I520" s="1" t="s">
        <v>10</v>
      </c>
    </row>
    <row r="521" spans="1:9">
      <c r="A521" s="80">
        <v>45352</v>
      </c>
      <c r="B521">
        <v>4608742</v>
      </c>
      <c r="C521" s="1" t="s">
        <v>546</v>
      </c>
      <c r="D521" s="1" t="s">
        <v>545</v>
      </c>
      <c r="E521" s="80">
        <v>44916</v>
      </c>
      <c r="F521">
        <v>2022</v>
      </c>
      <c r="G521">
        <v>2022</v>
      </c>
      <c r="H521" s="1" t="s">
        <v>1600</v>
      </c>
      <c r="I521" s="1" t="s">
        <v>10</v>
      </c>
    </row>
    <row r="522" spans="1:9">
      <c r="A522" s="80">
        <v>45352</v>
      </c>
      <c r="B522">
        <v>4722135</v>
      </c>
      <c r="C522" s="1" t="s">
        <v>554</v>
      </c>
      <c r="D522" s="1" t="s">
        <v>553</v>
      </c>
      <c r="E522" s="80">
        <v>45040</v>
      </c>
      <c r="F522">
        <v>2022</v>
      </c>
      <c r="G522">
        <v>2022</v>
      </c>
      <c r="H522" s="1" t="s">
        <v>1600</v>
      </c>
      <c r="I522" s="1" t="s">
        <v>10</v>
      </c>
    </row>
    <row r="523" spans="1:9">
      <c r="A523" s="80">
        <v>45352</v>
      </c>
      <c r="B523">
        <v>4680041</v>
      </c>
      <c r="C523" s="1" t="s">
        <v>541</v>
      </c>
      <c r="D523" s="1" t="s">
        <v>540</v>
      </c>
      <c r="E523" s="80">
        <v>45160</v>
      </c>
      <c r="F523">
        <v>2022</v>
      </c>
      <c r="G523">
        <v>2023</v>
      </c>
      <c r="H523" s="1" t="s">
        <v>1600</v>
      </c>
      <c r="I523" s="1" t="s">
        <v>10</v>
      </c>
    </row>
    <row r="524" spans="1:9">
      <c r="A524" s="80">
        <v>45352</v>
      </c>
      <c r="B524">
        <v>4668558</v>
      </c>
      <c r="C524" s="1" t="s">
        <v>1812</v>
      </c>
      <c r="D524" s="1" t="s">
        <v>1903</v>
      </c>
      <c r="E524" s="80">
        <v>45229</v>
      </c>
      <c r="F524">
        <v>2022</v>
      </c>
      <c r="G524">
        <v>2023</v>
      </c>
      <c r="H524" s="1" t="s">
        <v>1600</v>
      </c>
      <c r="I524" s="1" t="s">
        <v>10</v>
      </c>
    </row>
    <row r="525" spans="1:9">
      <c r="A525" s="80">
        <v>45352</v>
      </c>
      <c r="B525">
        <v>4511565</v>
      </c>
      <c r="C525" s="1" t="s">
        <v>531</v>
      </c>
      <c r="D525" s="1" t="s">
        <v>530</v>
      </c>
      <c r="E525" s="80">
        <v>44830</v>
      </c>
      <c r="F525">
        <v>2021</v>
      </c>
      <c r="G525">
        <v>2022</v>
      </c>
      <c r="H525" s="1" t="s">
        <v>1606</v>
      </c>
      <c r="I525" s="1" t="s">
        <v>15</v>
      </c>
    </row>
    <row r="526" spans="1:9">
      <c r="A526" s="80">
        <v>45352</v>
      </c>
      <c r="B526">
        <v>4682133</v>
      </c>
      <c r="C526" s="1" t="s">
        <v>475</v>
      </c>
      <c r="D526" s="1" t="s">
        <v>474</v>
      </c>
      <c r="E526" s="80">
        <v>45096</v>
      </c>
      <c r="F526">
        <v>2022</v>
      </c>
      <c r="G526">
        <v>2023</v>
      </c>
      <c r="H526" s="1" t="s">
        <v>1600</v>
      </c>
      <c r="I526" s="1" t="s">
        <v>10</v>
      </c>
    </row>
    <row r="527" spans="1:9">
      <c r="A527" s="80">
        <v>45352</v>
      </c>
      <c r="B527">
        <v>4803651</v>
      </c>
      <c r="C527" s="1" t="s">
        <v>1702</v>
      </c>
      <c r="D527" s="1" t="s">
        <v>1703</v>
      </c>
      <c r="E527" s="80">
        <v>45195</v>
      </c>
      <c r="F527">
        <v>2022</v>
      </c>
      <c r="G527">
        <v>2023</v>
      </c>
      <c r="H527" s="1" t="s">
        <v>1600</v>
      </c>
      <c r="I527" s="1" t="s">
        <v>10</v>
      </c>
    </row>
    <row r="528" spans="1:9">
      <c r="A528" s="80">
        <v>45352</v>
      </c>
      <c r="B528">
        <v>4276252</v>
      </c>
      <c r="C528" s="1" t="s">
        <v>1704</v>
      </c>
      <c r="D528" s="1" t="s">
        <v>1705</v>
      </c>
      <c r="E528" s="80">
        <v>45198</v>
      </c>
      <c r="F528">
        <v>2020</v>
      </c>
      <c r="G528">
        <v>2023</v>
      </c>
      <c r="H528" s="1" t="s">
        <v>1600</v>
      </c>
      <c r="I528" s="1" t="s">
        <v>10</v>
      </c>
    </row>
    <row r="529" spans="1:9">
      <c r="A529" s="80">
        <v>45352</v>
      </c>
      <c r="B529">
        <v>4746941</v>
      </c>
      <c r="C529" s="1" t="s">
        <v>1982</v>
      </c>
      <c r="D529" s="1" t="s">
        <v>1983</v>
      </c>
      <c r="E529" s="80">
        <v>45317</v>
      </c>
      <c r="F529">
        <v>2022</v>
      </c>
      <c r="G529">
        <v>2023</v>
      </c>
      <c r="H529" s="1" t="s">
        <v>1600</v>
      </c>
      <c r="I529" s="1" t="s">
        <v>10</v>
      </c>
    </row>
    <row r="530" spans="1:9">
      <c r="A530" s="80">
        <v>45352</v>
      </c>
      <c r="B530">
        <v>4385265</v>
      </c>
      <c r="C530" s="1" t="s">
        <v>497</v>
      </c>
      <c r="D530" s="1" t="s">
        <v>496</v>
      </c>
      <c r="E530" s="80">
        <v>44523</v>
      </c>
      <c r="F530">
        <v>2021</v>
      </c>
      <c r="G530">
        <v>2021</v>
      </c>
      <c r="H530" s="1" t="s">
        <v>1600</v>
      </c>
      <c r="I530" s="1" t="s">
        <v>10</v>
      </c>
    </row>
    <row r="531" spans="1:9">
      <c r="A531" s="80">
        <v>45352</v>
      </c>
      <c r="B531">
        <v>4376795</v>
      </c>
      <c r="C531" s="1" t="s">
        <v>483</v>
      </c>
      <c r="D531" s="1" t="s">
        <v>482</v>
      </c>
      <c r="E531" s="80">
        <v>44489</v>
      </c>
      <c r="F531">
        <v>2021</v>
      </c>
      <c r="G531">
        <v>2021</v>
      </c>
      <c r="H531" s="1" t="s">
        <v>1601</v>
      </c>
      <c r="I531" s="1" t="s">
        <v>13</v>
      </c>
    </row>
    <row r="532" spans="1:9">
      <c r="A532" s="80">
        <v>45352</v>
      </c>
      <c r="B532">
        <v>4578483</v>
      </c>
      <c r="C532" s="1" t="s">
        <v>491</v>
      </c>
      <c r="D532" s="1" t="s">
        <v>490</v>
      </c>
      <c r="E532" s="80">
        <v>45120</v>
      </c>
      <c r="F532">
        <v>2021</v>
      </c>
      <c r="G532">
        <v>2023</v>
      </c>
      <c r="H532" s="1" t="s">
        <v>1600</v>
      </c>
      <c r="I532" s="1" t="s">
        <v>10</v>
      </c>
    </row>
    <row r="533" spans="1:9">
      <c r="A533" s="80">
        <v>45352</v>
      </c>
      <c r="B533">
        <v>4947495</v>
      </c>
      <c r="C533" s="1" t="s">
        <v>2248</v>
      </c>
      <c r="D533" s="1" t="s">
        <v>2249</v>
      </c>
      <c r="E533" s="80">
        <v>45349</v>
      </c>
      <c r="F533">
        <v>2023</v>
      </c>
      <c r="G533">
        <v>2023</v>
      </c>
      <c r="H533" s="1" t="s">
        <v>1602</v>
      </c>
      <c r="I533" s="1" t="s">
        <v>4</v>
      </c>
    </row>
    <row r="534" spans="1:9">
      <c r="A534" s="80">
        <v>45352</v>
      </c>
      <c r="B534">
        <v>4627172</v>
      </c>
      <c r="C534" s="1" t="s">
        <v>495</v>
      </c>
      <c r="D534" s="1" t="s">
        <v>494</v>
      </c>
      <c r="E534" s="80">
        <v>44827</v>
      </c>
      <c r="F534">
        <v>2022</v>
      </c>
      <c r="G534">
        <v>2022</v>
      </c>
      <c r="H534" s="1" t="s">
        <v>1604</v>
      </c>
      <c r="I534" s="1" t="s">
        <v>14</v>
      </c>
    </row>
    <row r="535" spans="1:9">
      <c r="A535" s="80">
        <v>45352</v>
      </c>
      <c r="B535">
        <v>4274474</v>
      </c>
      <c r="C535" s="1" t="s">
        <v>473</v>
      </c>
      <c r="D535" s="1" t="s">
        <v>472</v>
      </c>
      <c r="E535" s="80">
        <v>44565</v>
      </c>
      <c r="F535">
        <v>2020</v>
      </c>
      <c r="G535">
        <v>2021</v>
      </c>
      <c r="H535" s="1" t="s">
        <v>1600</v>
      </c>
      <c r="I535" s="1" t="s">
        <v>10</v>
      </c>
    </row>
    <row r="536" spans="1:9">
      <c r="A536" s="80">
        <v>45352</v>
      </c>
      <c r="B536">
        <v>5073371</v>
      </c>
      <c r="C536" s="1" t="s">
        <v>1813</v>
      </c>
      <c r="D536" s="1" t="s">
        <v>1985</v>
      </c>
      <c r="E536" s="80">
        <v>45246</v>
      </c>
      <c r="F536">
        <v>2023</v>
      </c>
      <c r="G536">
        <v>2023</v>
      </c>
      <c r="H536" s="1" t="s">
        <v>1600</v>
      </c>
      <c r="I536" s="1" t="s">
        <v>10</v>
      </c>
    </row>
    <row r="537" spans="1:9">
      <c r="A537" s="80">
        <v>45352</v>
      </c>
      <c r="B537">
        <v>4473718</v>
      </c>
      <c r="C537" s="1" t="s">
        <v>477</v>
      </c>
      <c r="D537" s="1" t="s">
        <v>476</v>
      </c>
      <c r="E537" s="80">
        <v>44685</v>
      </c>
      <c r="F537">
        <v>2021</v>
      </c>
      <c r="G537">
        <v>2022</v>
      </c>
      <c r="H537" s="1" t="s">
        <v>1600</v>
      </c>
      <c r="I537" s="1" t="s">
        <v>10</v>
      </c>
    </row>
    <row r="538" spans="1:9">
      <c r="A538" s="80">
        <v>45352</v>
      </c>
      <c r="B538">
        <v>4993735</v>
      </c>
      <c r="C538" s="1" t="s">
        <v>2250</v>
      </c>
      <c r="D538" s="1" t="s">
        <v>2251</v>
      </c>
      <c r="E538" s="80">
        <v>45372</v>
      </c>
      <c r="F538">
        <v>2023</v>
      </c>
      <c r="G538">
        <v>2023</v>
      </c>
      <c r="H538" s="1" t="s">
        <v>1600</v>
      </c>
      <c r="I538" s="1" t="s">
        <v>10</v>
      </c>
    </row>
    <row r="539" spans="1:9">
      <c r="A539" s="80">
        <v>45352</v>
      </c>
      <c r="B539">
        <v>5055777</v>
      </c>
      <c r="C539" s="1" t="s">
        <v>2252</v>
      </c>
      <c r="D539" s="1" t="s">
        <v>2253</v>
      </c>
      <c r="E539" s="80">
        <v>45345</v>
      </c>
      <c r="F539">
        <v>2023</v>
      </c>
      <c r="G539">
        <v>2023</v>
      </c>
      <c r="H539" s="1" t="s">
        <v>1604</v>
      </c>
      <c r="I539" s="1" t="s">
        <v>14</v>
      </c>
    </row>
    <row r="540" spans="1:9">
      <c r="A540" s="80">
        <v>45352</v>
      </c>
      <c r="B540">
        <v>4701274</v>
      </c>
      <c r="C540" s="1" t="s">
        <v>469</v>
      </c>
      <c r="D540" s="1" t="s">
        <v>468</v>
      </c>
      <c r="E540" s="80">
        <v>45001</v>
      </c>
      <c r="F540">
        <v>2022</v>
      </c>
      <c r="G540">
        <v>2022</v>
      </c>
      <c r="H540" s="1" t="s">
        <v>1600</v>
      </c>
      <c r="I540" s="1" t="s">
        <v>10</v>
      </c>
    </row>
    <row r="541" spans="1:9">
      <c r="A541" s="80">
        <v>45352</v>
      </c>
      <c r="B541">
        <v>4719116</v>
      </c>
      <c r="C541" s="1" t="s">
        <v>1856</v>
      </c>
      <c r="D541" s="1" t="s">
        <v>1984</v>
      </c>
      <c r="E541" s="80">
        <v>45253</v>
      </c>
      <c r="F541">
        <v>2022</v>
      </c>
      <c r="G541">
        <v>2023</v>
      </c>
      <c r="H541" s="1" t="s">
        <v>1603</v>
      </c>
      <c r="I541" s="1" t="s">
        <v>9</v>
      </c>
    </row>
    <row r="542" spans="1:9">
      <c r="A542" s="80">
        <v>45352</v>
      </c>
      <c r="B542">
        <v>4964291</v>
      </c>
      <c r="C542" s="1" t="s">
        <v>481</v>
      </c>
      <c r="D542" s="1" t="s">
        <v>480</v>
      </c>
      <c r="E542" s="80">
        <v>45142</v>
      </c>
      <c r="F542">
        <v>2023</v>
      </c>
      <c r="G542">
        <v>2023</v>
      </c>
      <c r="H542" s="1" t="s">
        <v>1600</v>
      </c>
      <c r="I542" s="1" t="s">
        <v>10</v>
      </c>
    </row>
    <row r="543" spans="1:9">
      <c r="A543" s="80">
        <v>45352</v>
      </c>
      <c r="B543">
        <v>4238672</v>
      </c>
      <c r="C543" s="1" t="s">
        <v>465</v>
      </c>
      <c r="D543" s="1" t="s">
        <v>464</v>
      </c>
      <c r="E543" s="80">
        <v>44525</v>
      </c>
      <c r="F543">
        <v>2020</v>
      </c>
      <c r="G543">
        <v>2021</v>
      </c>
      <c r="H543" s="1" t="s">
        <v>1606</v>
      </c>
      <c r="I543" s="1" t="s">
        <v>15</v>
      </c>
    </row>
    <row r="544" spans="1:9">
      <c r="A544" s="80">
        <v>45352</v>
      </c>
      <c r="B544">
        <v>4479186</v>
      </c>
      <c r="C544" s="1" t="s">
        <v>1975</v>
      </c>
      <c r="D544" s="1" t="s">
        <v>1976</v>
      </c>
      <c r="E544" s="80">
        <v>45302</v>
      </c>
      <c r="F544">
        <v>2021</v>
      </c>
      <c r="G544">
        <v>2023</v>
      </c>
      <c r="H544" s="1" t="s">
        <v>1603</v>
      </c>
      <c r="I544" s="1" t="s">
        <v>9</v>
      </c>
    </row>
    <row r="545" spans="1:9">
      <c r="A545" s="80">
        <v>45352</v>
      </c>
      <c r="B545">
        <v>4268385</v>
      </c>
      <c r="C545" s="1" t="s">
        <v>499</v>
      </c>
      <c r="D545" s="1" t="s">
        <v>498</v>
      </c>
      <c r="E545" s="80">
        <v>44365</v>
      </c>
      <c r="F545">
        <v>2020</v>
      </c>
      <c r="G545">
        <v>2021</v>
      </c>
      <c r="H545" s="1" t="s">
        <v>1603</v>
      </c>
      <c r="I545" s="1" t="s">
        <v>9</v>
      </c>
    </row>
    <row r="546" spans="1:9">
      <c r="A546" s="80">
        <v>45352</v>
      </c>
      <c r="B546">
        <v>5102290</v>
      </c>
      <c r="C546" s="1" t="s">
        <v>2254</v>
      </c>
      <c r="D546" s="1" t="s">
        <v>2255</v>
      </c>
      <c r="E546" s="80">
        <v>45348</v>
      </c>
      <c r="F546">
        <v>2023</v>
      </c>
      <c r="G546">
        <v>2023</v>
      </c>
      <c r="H546" s="1" t="s">
        <v>1600</v>
      </c>
      <c r="I546" s="1" t="s">
        <v>10</v>
      </c>
    </row>
    <row r="547" spans="1:9">
      <c r="A547" s="80">
        <v>45352</v>
      </c>
      <c r="B547">
        <v>4750036</v>
      </c>
      <c r="C547" s="1" t="s">
        <v>479</v>
      </c>
      <c r="D547" s="1" t="s">
        <v>478</v>
      </c>
      <c r="E547" s="80">
        <v>45001</v>
      </c>
      <c r="F547">
        <v>2022</v>
      </c>
      <c r="G547">
        <v>2022</v>
      </c>
      <c r="H547" s="1" t="s">
        <v>1607</v>
      </c>
      <c r="I547" s="1" t="s">
        <v>12</v>
      </c>
    </row>
    <row r="548" spans="1:9">
      <c r="A548" s="80">
        <v>45352</v>
      </c>
      <c r="B548">
        <v>4963030</v>
      </c>
      <c r="C548" s="1" t="s">
        <v>1979</v>
      </c>
      <c r="D548" s="1" t="s">
        <v>1980</v>
      </c>
      <c r="E548" s="80">
        <v>45307</v>
      </c>
      <c r="F548">
        <v>2023</v>
      </c>
      <c r="G548">
        <v>2023</v>
      </c>
      <c r="H548" s="1" t="s">
        <v>1600</v>
      </c>
      <c r="I548" s="1" t="s">
        <v>10</v>
      </c>
    </row>
    <row r="549" spans="1:9">
      <c r="A549" s="80">
        <v>45352</v>
      </c>
      <c r="B549">
        <v>4787014</v>
      </c>
      <c r="C549" s="1" t="s">
        <v>467</v>
      </c>
      <c r="D549" s="1" t="s">
        <v>466</v>
      </c>
      <c r="E549" s="80">
        <v>45058</v>
      </c>
      <c r="F549">
        <v>2022</v>
      </c>
      <c r="G549">
        <v>2023</v>
      </c>
      <c r="H549" s="1" t="s">
        <v>1600</v>
      </c>
      <c r="I549" s="1" t="s">
        <v>10</v>
      </c>
    </row>
    <row r="550" spans="1:9">
      <c r="A550" s="80">
        <v>45352</v>
      </c>
      <c r="B550">
        <v>4230014</v>
      </c>
      <c r="C550" s="1" t="s">
        <v>505</v>
      </c>
      <c r="D550" s="1" t="s">
        <v>504</v>
      </c>
      <c r="E550" s="80">
        <v>44264</v>
      </c>
      <c r="F550">
        <v>2020</v>
      </c>
      <c r="G550">
        <v>2020</v>
      </c>
      <c r="H550" s="1" t="s">
        <v>1600</v>
      </c>
      <c r="I550" s="1" t="s">
        <v>10</v>
      </c>
    </row>
    <row r="551" spans="1:9">
      <c r="A551" s="80">
        <v>45352</v>
      </c>
      <c r="B551">
        <v>4809148</v>
      </c>
      <c r="C551" s="1" t="s">
        <v>1814</v>
      </c>
      <c r="D551" s="1" t="s">
        <v>1981</v>
      </c>
      <c r="E551" s="80">
        <v>45244</v>
      </c>
      <c r="F551">
        <v>2022</v>
      </c>
      <c r="G551">
        <v>2023</v>
      </c>
      <c r="H551" s="1" t="s">
        <v>1600</v>
      </c>
      <c r="I551" s="1" t="s">
        <v>10</v>
      </c>
    </row>
    <row r="552" spans="1:9">
      <c r="A552" s="80">
        <v>45352</v>
      </c>
      <c r="B552">
        <v>4326272</v>
      </c>
      <c r="C552" s="1" t="s">
        <v>463</v>
      </c>
      <c r="D552" s="1" t="s">
        <v>462</v>
      </c>
      <c r="E552" s="80">
        <v>45015</v>
      </c>
      <c r="F552">
        <v>2021</v>
      </c>
      <c r="G552">
        <v>2022</v>
      </c>
      <c r="H552" s="1" t="s">
        <v>1603</v>
      </c>
      <c r="I552" s="1" t="s">
        <v>9</v>
      </c>
    </row>
    <row r="553" spans="1:9">
      <c r="A553" s="80">
        <v>45352</v>
      </c>
      <c r="B553">
        <v>4585256</v>
      </c>
      <c r="C553" s="1" t="s">
        <v>459</v>
      </c>
      <c r="D553" s="1" t="s">
        <v>458</v>
      </c>
      <c r="E553" s="80">
        <v>44897</v>
      </c>
      <c r="F553">
        <v>2022</v>
      </c>
      <c r="G553">
        <v>2022</v>
      </c>
      <c r="H553" s="1" t="s">
        <v>1603</v>
      </c>
      <c r="I553" s="1" t="s">
        <v>9</v>
      </c>
    </row>
    <row r="554" spans="1:9">
      <c r="A554" s="80">
        <v>45352</v>
      </c>
      <c r="B554">
        <v>4587398</v>
      </c>
      <c r="C554" s="1" t="s">
        <v>449</v>
      </c>
      <c r="D554" s="1" t="s">
        <v>448</v>
      </c>
      <c r="E554" s="80">
        <v>44930</v>
      </c>
      <c r="F554">
        <v>2021</v>
      </c>
      <c r="G554">
        <v>2022</v>
      </c>
      <c r="H554" s="1" t="s">
        <v>1602</v>
      </c>
      <c r="I554" s="1" t="s">
        <v>4</v>
      </c>
    </row>
    <row r="555" spans="1:9">
      <c r="A555" s="80">
        <v>45352</v>
      </c>
      <c r="B555">
        <v>4502964</v>
      </c>
      <c r="C555" s="1" t="s">
        <v>1710</v>
      </c>
      <c r="D555" s="1" t="s">
        <v>1711</v>
      </c>
      <c r="E555" s="80">
        <v>45202</v>
      </c>
      <c r="F555">
        <v>2021</v>
      </c>
      <c r="G555">
        <v>2023</v>
      </c>
      <c r="H555" s="1" t="s">
        <v>1600</v>
      </c>
      <c r="I555" s="1" t="s">
        <v>10</v>
      </c>
    </row>
    <row r="556" spans="1:9">
      <c r="A556" s="80">
        <v>45352</v>
      </c>
      <c r="B556">
        <v>4575491</v>
      </c>
      <c r="C556" s="1" t="s">
        <v>451</v>
      </c>
      <c r="D556" s="1" t="s">
        <v>450</v>
      </c>
      <c r="E556" s="80">
        <v>45076</v>
      </c>
      <c r="F556">
        <v>2022</v>
      </c>
      <c r="G556">
        <v>2023</v>
      </c>
      <c r="H556" s="1" t="s">
        <v>1600</v>
      </c>
      <c r="I556" s="1" t="s">
        <v>10</v>
      </c>
    </row>
    <row r="557" spans="1:9">
      <c r="A557" s="80">
        <v>45352</v>
      </c>
      <c r="B557">
        <v>4481485</v>
      </c>
      <c r="C557" s="1" t="s">
        <v>439</v>
      </c>
      <c r="D557" s="1" t="s">
        <v>438</v>
      </c>
      <c r="E557" s="80">
        <v>44788</v>
      </c>
      <c r="F557">
        <v>2021</v>
      </c>
      <c r="G557">
        <v>2022</v>
      </c>
      <c r="H557" s="1" t="s">
        <v>1600</v>
      </c>
      <c r="I557" s="1" t="s">
        <v>10</v>
      </c>
    </row>
    <row r="558" spans="1:9">
      <c r="A558" s="80">
        <v>45352</v>
      </c>
      <c r="B558">
        <v>4664599</v>
      </c>
      <c r="C558" s="1" t="s">
        <v>435</v>
      </c>
      <c r="D558" s="1" t="s">
        <v>434</v>
      </c>
      <c r="E558" s="80">
        <v>45124</v>
      </c>
      <c r="F558">
        <v>2022</v>
      </c>
      <c r="G558">
        <v>2023</v>
      </c>
      <c r="H558" s="1" t="s">
        <v>1600</v>
      </c>
      <c r="I558" s="1" t="s">
        <v>10</v>
      </c>
    </row>
    <row r="559" spans="1:9">
      <c r="A559" s="80">
        <v>45352</v>
      </c>
      <c r="B559">
        <v>4577616</v>
      </c>
      <c r="C559" s="1" t="s">
        <v>461</v>
      </c>
      <c r="D559" s="1" t="s">
        <v>460</v>
      </c>
      <c r="E559" s="80">
        <v>44918</v>
      </c>
      <c r="F559">
        <v>2021</v>
      </c>
      <c r="G559">
        <v>2022</v>
      </c>
      <c r="H559" s="1" t="s">
        <v>1600</v>
      </c>
      <c r="I559" s="1" t="s">
        <v>10</v>
      </c>
    </row>
    <row r="560" spans="1:9">
      <c r="A560" s="80">
        <v>45352</v>
      </c>
      <c r="B560">
        <v>4436675</v>
      </c>
      <c r="C560" s="1" t="s">
        <v>455</v>
      </c>
      <c r="D560" s="1" t="s">
        <v>454</v>
      </c>
      <c r="E560" s="80">
        <v>44628</v>
      </c>
      <c r="F560">
        <v>2021</v>
      </c>
      <c r="G560">
        <v>2021</v>
      </c>
      <c r="H560" s="1" t="s">
        <v>1600</v>
      </c>
      <c r="I560" s="1" t="s">
        <v>10</v>
      </c>
    </row>
    <row r="561" spans="1:9">
      <c r="A561" s="80">
        <v>45352</v>
      </c>
      <c r="B561">
        <v>4561978</v>
      </c>
      <c r="C561" s="1" t="s">
        <v>437</v>
      </c>
      <c r="D561" s="1" t="s">
        <v>436</v>
      </c>
      <c r="E561" s="80">
        <v>44827</v>
      </c>
      <c r="F561">
        <v>2021</v>
      </c>
      <c r="G561">
        <v>2022</v>
      </c>
      <c r="H561" s="1" t="s">
        <v>1604</v>
      </c>
      <c r="I561" s="1" t="s">
        <v>14</v>
      </c>
    </row>
    <row r="562" spans="1:9">
      <c r="A562" s="80">
        <v>45352</v>
      </c>
      <c r="B562">
        <v>4355800</v>
      </c>
      <c r="C562" s="1" t="s">
        <v>453</v>
      </c>
      <c r="D562" s="1" t="s">
        <v>452</v>
      </c>
      <c r="E562" s="80">
        <v>44959</v>
      </c>
      <c r="F562">
        <v>2021</v>
      </c>
      <c r="G562">
        <v>2022</v>
      </c>
      <c r="H562" s="1" t="s">
        <v>1606</v>
      </c>
      <c r="I562" s="1" t="s">
        <v>15</v>
      </c>
    </row>
    <row r="563" spans="1:9">
      <c r="A563" s="80">
        <v>45352</v>
      </c>
      <c r="B563">
        <v>5100416</v>
      </c>
      <c r="C563" s="1" t="s">
        <v>2256</v>
      </c>
      <c r="D563" s="1" t="s">
        <v>2257</v>
      </c>
      <c r="E563" s="80">
        <v>45345</v>
      </c>
      <c r="F563">
        <v>2023</v>
      </c>
      <c r="G563">
        <v>2023</v>
      </c>
      <c r="H563" s="1" t="s">
        <v>1603</v>
      </c>
      <c r="I563" s="1" t="s">
        <v>9</v>
      </c>
    </row>
    <row r="564" spans="1:9">
      <c r="A564" s="80">
        <v>45352</v>
      </c>
      <c r="B564">
        <v>4212490</v>
      </c>
      <c r="C564" s="1" t="s">
        <v>445</v>
      </c>
      <c r="D564" s="1" t="s">
        <v>444</v>
      </c>
      <c r="E564" s="80">
        <v>44567</v>
      </c>
      <c r="F564">
        <v>2020</v>
      </c>
      <c r="G564">
        <v>2021</v>
      </c>
      <c r="H564" s="1" t="s">
        <v>1600</v>
      </c>
      <c r="I564" s="1" t="s">
        <v>10</v>
      </c>
    </row>
    <row r="565" spans="1:9">
      <c r="A565" s="80">
        <v>45352</v>
      </c>
      <c r="B565">
        <v>4684060</v>
      </c>
      <c r="C565" s="1" t="s">
        <v>1706</v>
      </c>
      <c r="D565" s="1" t="s">
        <v>1707</v>
      </c>
      <c r="E565" s="80">
        <v>45196</v>
      </c>
      <c r="F565">
        <v>2022</v>
      </c>
      <c r="G565">
        <v>2023</v>
      </c>
      <c r="H565" s="1" t="s">
        <v>1600</v>
      </c>
      <c r="I565" s="1" t="s">
        <v>10</v>
      </c>
    </row>
    <row r="566" spans="1:9">
      <c r="A566" s="80">
        <v>45352</v>
      </c>
      <c r="B566">
        <v>4851597</v>
      </c>
      <c r="C566" s="1" t="s">
        <v>457</v>
      </c>
      <c r="D566" s="1" t="s">
        <v>456</v>
      </c>
      <c r="E566" s="80">
        <v>45072</v>
      </c>
      <c r="F566">
        <v>2022</v>
      </c>
      <c r="G566">
        <v>2023</v>
      </c>
      <c r="H566" s="1" t="s">
        <v>1600</v>
      </c>
      <c r="I566" s="1" t="s">
        <v>10</v>
      </c>
    </row>
    <row r="567" spans="1:9">
      <c r="A567" s="80">
        <v>45352</v>
      </c>
      <c r="B567">
        <v>4932782</v>
      </c>
      <c r="C567" s="1" t="s">
        <v>1935</v>
      </c>
      <c r="D567" s="1" t="s">
        <v>1936</v>
      </c>
      <c r="E567" s="80">
        <v>45330</v>
      </c>
      <c r="F567">
        <v>2023</v>
      </c>
      <c r="G567">
        <v>2023</v>
      </c>
      <c r="H567" s="1" t="s">
        <v>1600</v>
      </c>
      <c r="I567" s="1" t="s">
        <v>10</v>
      </c>
    </row>
    <row r="568" spans="1:9">
      <c r="A568" s="80">
        <v>45352</v>
      </c>
      <c r="B568">
        <v>4400187</v>
      </c>
      <c r="C568" s="1" t="s">
        <v>1933</v>
      </c>
      <c r="D568" s="1" t="s">
        <v>1934</v>
      </c>
      <c r="E568" s="80">
        <v>45328</v>
      </c>
      <c r="F568">
        <v>2021</v>
      </c>
      <c r="G568">
        <v>2023</v>
      </c>
      <c r="H568" s="1" t="s">
        <v>1601</v>
      </c>
      <c r="I568" s="1" t="s">
        <v>13</v>
      </c>
    </row>
    <row r="569" spans="1:9">
      <c r="A569" s="80">
        <v>45352</v>
      </c>
      <c r="B569">
        <v>4740887</v>
      </c>
      <c r="C569" s="1" t="s">
        <v>1937</v>
      </c>
      <c r="D569" s="1" t="s">
        <v>1938</v>
      </c>
      <c r="E569" s="80">
        <v>45330</v>
      </c>
      <c r="F569">
        <v>2022</v>
      </c>
      <c r="G569">
        <v>2023</v>
      </c>
      <c r="H569" s="1" t="s">
        <v>1600</v>
      </c>
      <c r="I569" s="1" t="s">
        <v>10</v>
      </c>
    </row>
    <row r="570" spans="1:9">
      <c r="A570" s="80">
        <v>45352</v>
      </c>
      <c r="B570">
        <v>4720956</v>
      </c>
      <c r="C570" s="1" t="s">
        <v>2258</v>
      </c>
      <c r="D570" s="1" t="s">
        <v>2259</v>
      </c>
      <c r="E570" s="80">
        <v>45348</v>
      </c>
      <c r="F570">
        <v>2022</v>
      </c>
      <c r="G570">
        <v>2023</v>
      </c>
      <c r="H570" s="1" t="s">
        <v>1606</v>
      </c>
      <c r="I570" s="1" t="s">
        <v>15</v>
      </c>
    </row>
    <row r="571" spans="1:9">
      <c r="A571" s="80">
        <v>45352</v>
      </c>
      <c r="B571">
        <v>4974226</v>
      </c>
      <c r="C571" s="1" t="s">
        <v>1708</v>
      </c>
      <c r="D571" s="1" t="s">
        <v>1709</v>
      </c>
      <c r="E571" s="80">
        <v>45212</v>
      </c>
      <c r="F571">
        <v>2023</v>
      </c>
      <c r="G571">
        <v>2023</v>
      </c>
      <c r="H571" s="1" t="s">
        <v>1603</v>
      </c>
      <c r="I571" s="1" t="s">
        <v>9</v>
      </c>
    </row>
    <row r="572" spans="1:9">
      <c r="A572" s="80">
        <v>45352</v>
      </c>
      <c r="B572">
        <v>4632027</v>
      </c>
      <c r="C572" s="1" t="s">
        <v>403</v>
      </c>
      <c r="D572" s="1" t="s">
        <v>402</v>
      </c>
      <c r="E572" s="80">
        <v>45065</v>
      </c>
      <c r="F572">
        <v>2022</v>
      </c>
      <c r="G572">
        <v>2023</v>
      </c>
      <c r="H572" s="1" t="s">
        <v>1600</v>
      </c>
      <c r="I572" s="1" t="s">
        <v>10</v>
      </c>
    </row>
    <row r="573" spans="1:9">
      <c r="A573" s="80">
        <v>45352</v>
      </c>
      <c r="B573">
        <v>4052933</v>
      </c>
      <c r="C573" s="1" t="s">
        <v>447</v>
      </c>
      <c r="D573" s="1" t="s">
        <v>446</v>
      </c>
      <c r="E573" s="80">
        <v>45077</v>
      </c>
      <c r="F573">
        <v>2020</v>
      </c>
      <c r="G573">
        <v>2023</v>
      </c>
      <c r="H573" s="1" t="s">
        <v>1601</v>
      </c>
      <c r="I573" s="1" t="s">
        <v>13</v>
      </c>
    </row>
    <row r="574" spans="1:9">
      <c r="A574" s="80">
        <v>45352</v>
      </c>
      <c r="B574">
        <v>4408772</v>
      </c>
      <c r="C574" s="1" t="s">
        <v>395</v>
      </c>
      <c r="D574" s="1" t="s">
        <v>394</v>
      </c>
      <c r="E574" s="80">
        <v>45006</v>
      </c>
      <c r="F574">
        <v>2021</v>
      </c>
      <c r="G574">
        <v>2022</v>
      </c>
      <c r="H574" s="1" t="s">
        <v>1600</v>
      </c>
      <c r="I574" s="1" t="s">
        <v>10</v>
      </c>
    </row>
    <row r="575" spans="1:9">
      <c r="A575" s="80">
        <v>45352</v>
      </c>
      <c r="B575">
        <v>4474293</v>
      </c>
      <c r="C575" s="1" t="s">
        <v>416</v>
      </c>
      <c r="D575" s="1" t="s">
        <v>415</v>
      </c>
      <c r="E575" s="80">
        <v>44806</v>
      </c>
      <c r="F575">
        <v>2021</v>
      </c>
      <c r="G575">
        <v>2022</v>
      </c>
      <c r="H575" s="1" t="s">
        <v>1600</v>
      </c>
      <c r="I575" s="1" t="s">
        <v>10</v>
      </c>
    </row>
    <row r="576" spans="1:9">
      <c r="A576" s="80">
        <v>45352</v>
      </c>
      <c r="B576">
        <v>4426971</v>
      </c>
      <c r="C576" s="1" t="s">
        <v>431</v>
      </c>
      <c r="D576" s="1" t="s">
        <v>430</v>
      </c>
      <c r="E576" s="80">
        <v>44988</v>
      </c>
      <c r="F576">
        <v>2021</v>
      </c>
      <c r="G576">
        <v>2022</v>
      </c>
      <c r="H576" s="1" t="s">
        <v>1600</v>
      </c>
      <c r="I576" s="1" t="s">
        <v>10</v>
      </c>
    </row>
    <row r="577" spans="1:9">
      <c r="A577" s="80">
        <v>45352</v>
      </c>
      <c r="B577">
        <v>3515578</v>
      </c>
      <c r="C577" s="1" t="s">
        <v>2088</v>
      </c>
      <c r="D577" s="1" t="s">
        <v>2089</v>
      </c>
      <c r="E577" s="80">
        <v>43594</v>
      </c>
      <c r="F577">
        <v>2018</v>
      </c>
      <c r="G577">
        <v>2019</v>
      </c>
      <c r="H577" s="1" t="s">
        <v>1600</v>
      </c>
      <c r="I577" s="1" t="s">
        <v>10</v>
      </c>
    </row>
    <row r="578" spans="1:9">
      <c r="A578" s="80">
        <v>45352</v>
      </c>
      <c r="B578">
        <v>4418258</v>
      </c>
      <c r="C578" s="1" t="s">
        <v>427</v>
      </c>
      <c r="D578" s="1" t="s">
        <v>426</v>
      </c>
      <c r="E578" s="80">
        <v>44750</v>
      </c>
      <c r="F578">
        <v>2021</v>
      </c>
      <c r="G578">
        <v>2022</v>
      </c>
      <c r="H578" s="1" t="s">
        <v>1603</v>
      </c>
      <c r="I578" s="1" t="s">
        <v>9</v>
      </c>
    </row>
    <row r="579" spans="1:9">
      <c r="A579" s="80">
        <v>45352</v>
      </c>
      <c r="B579">
        <v>4790679</v>
      </c>
      <c r="C579" s="1" t="s">
        <v>1858</v>
      </c>
      <c r="D579" s="1" t="s">
        <v>2090</v>
      </c>
      <c r="E579" s="80">
        <v>45259</v>
      </c>
      <c r="F579">
        <v>2022</v>
      </c>
      <c r="G579">
        <v>2023</v>
      </c>
      <c r="H579" s="1" t="s">
        <v>1604</v>
      </c>
      <c r="I579" s="1" t="s">
        <v>14</v>
      </c>
    </row>
    <row r="580" spans="1:9">
      <c r="A580" s="80">
        <v>45352</v>
      </c>
      <c r="B580">
        <v>4448889</v>
      </c>
      <c r="C580" s="1" t="s">
        <v>1815</v>
      </c>
      <c r="D580" s="1" t="s">
        <v>2086</v>
      </c>
      <c r="E580" s="80">
        <v>45246</v>
      </c>
      <c r="F580">
        <v>2021</v>
      </c>
      <c r="G580">
        <v>2023</v>
      </c>
      <c r="H580" s="1" t="s">
        <v>1601</v>
      </c>
      <c r="I580" s="1" t="s">
        <v>13</v>
      </c>
    </row>
    <row r="581" spans="1:9">
      <c r="A581" s="80">
        <v>45352</v>
      </c>
      <c r="B581">
        <v>4497107</v>
      </c>
      <c r="C581" s="1" t="s">
        <v>1857</v>
      </c>
      <c r="D581" s="1" t="s">
        <v>2087</v>
      </c>
      <c r="E581" s="80">
        <v>45252</v>
      </c>
      <c r="F581">
        <v>2021</v>
      </c>
      <c r="G581">
        <v>2023</v>
      </c>
      <c r="H581" s="1" t="s">
        <v>1600</v>
      </c>
      <c r="I581" s="1" t="s">
        <v>10</v>
      </c>
    </row>
    <row r="582" spans="1:9">
      <c r="A582" s="80">
        <v>45352</v>
      </c>
      <c r="B582">
        <v>4415973</v>
      </c>
      <c r="C582" s="1" t="s">
        <v>393</v>
      </c>
      <c r="D582" s="1" t="s">
        <v>392</v>
      </c>
      <c r="E582" s="80">
        <v>44705</v>
      </c>
      <c r="F582">
        <v>2021</v>
      </c>
      <c r="G582">
        <v>2022</v>
      </c>
      <c r="H582" s="1" t="s">
        <v>1600</v>
      </c>
      <c r="I582" s="1" t="s">
        <v>10</v>
      </c>
    </row>
    <row r="583" spans="1:9">
      <c r="A583" s="80">
        <v>45352</v>
      </c>
      <c r="B583">
        <v>4884358</v>
      </c>
      <c r="C583" s="1" t="s">
        <v>389</v>
      </c>
      <c r="D583" s="1" t="s">
        <v>388</v>
      </c>
      <c r="E583" s="80">
        <v>45093</v>
      </c>
      <c r="F583">
        <v>2023</v>
      </c>
      <c r="G583">
        <v>2023</v>
      </c>
      <c r="H583" s="1" t="s">
        <v>1600</v>
      </c>
      <c r="I583" s="1" t="s">
        <v>10</v>
      </c>
    </row>
    <row r="584" spans="1:9">
      <c r="A584" s="80">
        <v>45352</v>
      </c>
      <c r="B584">
        <v>4899423</v>
      </c>
      <c r="C584" s="1" t="s">
        <v>2091</v>
      </c>
      <c r="D584" s="1" t="s">
        <v>2092</v>
      </c>
      <c r="E584" s="80">
        <v>45303</v>
      </c>
      <c r="F584">
        <v>2022</v>
      </c>
      <c r="G584">
        <v>2023</v>
      </c>
      <c r="H584" s="1" t="s">
        <v>1600</v>
      </c>
      <c r="I584" s="1" t="s">
        <v>10</v>
      </c>
    </row>
    <row r="585" spans="1:9">
      <c r="A585" s="80">
        <v>45352</v>
      </c>
      <c r="B585">
        <v>4631532</v>
      </c>
      <c r="C585" s="1" t="s">
        <v>2260</v>
      </c>
      <c r="D585" s="1" t="s">
        <v>2261</v>
      </c>
      <c r="E585" s="80">
        <v>45357</v>
      </c>
      <c r="F585">
        <v>2022</v>
      </c>
      <c r="G585">
        <v>2023</v>
      </c>
      <c r="H585" s="1" t="s">
        <v>1600</v>
      </c>
      <c r="I585" s="1" t="s">
        <v>10</v>
      </c>
    </row>
    <row r="586" spans="1:9">
      <c r="A586" s="80">
        <v>45352</v>
      </c>
      <c r="B586">
        <v>4781356</v>
      </c>
      <c r="C586" s="1" t="s">
        <v>2262</v>
      </c>
      <c r="D586" s="1" t="s">
        <v>2263</v>
      </c>
      <c r="E586" s="80">
        <v>45359</v>
      </c>
      <c r="F586">
        <v>2022</v>
      </c>
      <c r="G586">
        <v>2023</v>
      </c>
      <c r="H586" s="1" t="s">
        <v>1603</v>
      </c>
      <c r="I586" s="1" t="s">
        <v>9</v>
      </c>
    </row>
    <row r="587" spans="1:9">
      <c r="A587" s="80">
        <v>45352</v>
      </c>
      <c r="B587">
        <v>4690712</v>
      </c>
      <c r="C587" s="1" t="s">
        <v>423</v>
      </c>
      <c r="D587" s="1" t="s">
        <v>422</v>
      </c>
      <c r="E587" s="80">
        <v>44855</v>
      </c>
      <c r="F587">
        <v>2022</v>
      </c>
      <c r="G587">
        <v>2022</v>
      </c>
      <c r="H587" s="1" t="s">
        <v>1601</v>
      </c>
      <c r="I587" s="1" t="s">
        <v>13</v>
      </c>
    </row>
    <row r="588" spans="1:9">
      <c r="A588" s="80">
        <v>45352</v>
      </c>
      <c r="B588">
        <v>4332554</v>
      </c>
      <c r="C588" s="1" t="s">
        <v>419</v>
      </c>
      <c r="D588" s="1" t="s">
        <v>418</v>
      </c>
      <c r="E588" s="80">
        <v>44988</v>
      </c>
      <c r="F588">
        <v>2021</v>
      </c>
      <c r="G588">
        <v>2022</v>
      </c>
      <c r="H588" s="1" t="s">
        <v>1600</v>
      </c>
      <c r="I588" s="1" t="s">
        <v>10</v>
      </c>
    </row>
    <row r="589" spans="1:9">
      <c r="A589" s="80">
        <v>45352</v>
      </c>
      <c r="B589">
        <v>4456544</v>
      </c>
      <c r="C589" s="1" t="s">
        <v>407</v>
      </c>
      <c r="D589" s="1" t="s">
        <v>406</v>
      </c>
      <c r="E589" s="80">
        <v>44778</v>
      </c>
      <c r="F589">
        <v>2021</v>
      </c>
      <c r="G589">
        <v>2022</v>
      </c>
      <c r="H589" s="1" t="s">
        <v>1606</v>
      </c>
      <c r="I589" s="1" t="s">
        <v>15</v>
      </c>
    </row>
    <row r="590" spans="1:9">
      <c r="A590" s="80">
        <v>45352</v>
      </c>
      <c r="B590">
        <v>4135234</v>
      </c>
      <c r="C590" s="1" t="s">
        <v>399</v>
      </c>
      <c r="D590" s="1" t="s">
        <v>398</v>
      </c>
      <c r="E590" s="80">
        <v>44628</v>
      </c>
      <c r="F590">
        <v>2020</v>
      </c>
      <c r="G590">
        <v>2021</v>
      </c>
      <c r="H590" s="1" t="s">
        <v>1600</v>
      </c>
      <c r="I590" s="1" t="s">
        <v>10</v>
      </c>
    </row>
    <row r="591" spans="1:9">
      <c r="A591" s="80">
        <v>45352</v>
      </c>
      <c r="B591">
        <v>4601245</v>
      </c>
      <c r="C591" s="1" t="s">
        <v>429</v>
      </c>
      <c r="D591" s="1" t="s">
        <v>428</v>
      </c>
      <c r="E591" s="80">
        <v>44943</v>
      </c>
      <c r="F591">
        <v>2022</v>
      </c>
      <c r="G591">
        <v>2022</v>
      </c>
      <c r="H591" s="1" t="s">
        <v>1603</v>
      </c>
      <c r="I591" s="1" t="s">
        <v>9</v>
      </c>
    </row>
    <row r="592" spans="1:9">
      <c r="A592" s="80">
        <v>45352</v>
      </c>
      <c r="B592">
        <v>4538107</v>
      </c>
      <c r="C592" s="1" t="s">
        <v>425</v>
      </c>
      <c r="D592" s="1" t="s">
        <v>424</v>
      </c>
      <c r="E592" s="80">
        <v>45141</v>
      </c>
      <c r="F592">
        <v>2021</v>
      </c>
      <c r="G592">
        <v>2023</v>
      </c>
      <c r="H592" s="1" t="s">
        <v>1600</v>
      </c>
      <c r="I592" s="1" t="s">
        <v>10</v>
      </c>
    </row>
    <row r="593" spans="1:9">
      <c r="A593" s="80">
        <v>45352</v>
      </c>
      <c r="B593">
        <v>5134916</v>
      </c>
      <c r="C593" s="1" t="s">
        <v>2094</v>
      </c>
      <c r="D593" s="1" t="s">
        <v>2095</v>
      </c>
      <c r="E593" s="80">
        <v>45320</v>
      </c>
      <c r="F593">
        <v>2023</v>
      </c>
      <c r="G593">
        <v>2023</v>
      </c>
      <c r="H593" s="1" t="s">
        <v>1603</v>
      </c>
      <c r="I593" s="1" t="s">
        <v>9</v>
      </c>
    </row>
    <row r="594" spans="1:9">
      <c r="A594" s="80">
        <v>45352</v>
      </c>
      <c r="B594">
        <v>4351870</v>
      </c>
      <c r="C594" s="1" t="s">
        <v>361</v>
      </c>
      <c r="D594" s="1" t="s">
        <v>360</v>
      </c>
      <c r="E594" s="80">
        <v>45065</v>
      </c>
      <c r="F594">
        <v>2021</v>
      </c>
      <c r="G594">
        <v>2023</v>
      </c>
      <c r="H594" s="1" t="s">
        <v>1600</v>
      </c>
      <c r="I594" s="1" t="s">
        <v>10</v>
      </c>
    </row>
    <row r="595" spans="1:9">
      <c r="A595" s="80">
        <v>45352</v>
      </c>
      <c r="B595">
        <v>4383652</v>
      </c>
      <c r="C595" s="1" t="s">
        <v>359</v>
      </c>
      <c r="D595" s="1" t="s">
        <v>358</v>
      </c>
      <c r="E595" s="80">
        <v>44515</v>
      </c>
      <c r="F595">
        <v>2021</v>
      </c>
      <c r="G595">
        <v>2021</v>
      </c>
      <c r="H595" s="1" t="s">
        <v>1600</v>
      </c>
      <c r="I595" s="1" t="s">
        <v>10</v>
      </c>
    </row>
    <row r="596" spans="1:9">
      <c r="A596" s="80">
        <v>45352</v>
      </c>
      <c r="B596">
        <v>4805684</v>
      </c>
      <c r="C596" s="1" t="s">
        <v>1816</v>
      </c>
      <c r="D596" s="1" t="s">
        <v>1932</v>
      </c>
      <c r="E596" s="80">
        <v>45219</v>
      </c>
      <c r="F596">
        <v>2022</v>
      </c>
      <c r="G596">
        <v>2023</v>
      </c>
      <c r="H596" s="1" t="s">
        <v>1600</v>
      </c>
      <c r="I596" s="1" t="s">
        <v>10</v>
      </c>
    </row>
    <row r="597" spans="1:9">
      <c r="A597" s="80">
        <v>45352</v>
      </c>
      <c r="B597">
        <v>4627763</v>
      </c>
      <c r="C597" s="1" t="s">
        <v>1714</v>
      </c>
      <c r="D597" s="1" t="s">
        <v>1715</v>
      </c>
      <c r="E597" s="80">
        <v>45191</v>
      </c>
      <c r="F597">
        <v>2022</v>
      </c>
      <c r="G597">
        <v>2023</v>
      </c>
      <c r="H597" s="1" t="s">
        <v>1600</v>
      </c>
      <c r="I597" s="1" t="s">
        <v>10</v>
      </c>
    </row>
    <row r="598" spans="1:9">
      <c r="A598" s="80">
        <v>45352</v>
      </c>
      <c r="B598">
        <v>5070048</v>
      </c>
      <c r="C598" s="1" t="s">
        <v>2264</v>
      </c>
      <c r="D598" s="1" t="s">
        <v>2265</v>
      </c>
      <c r="E598" s="80">
        <v>45362</v>
      </c>
      <c r="F598">
        <v>2023</v>
      </c>
      <c r="G598">
        <v>2023</v>
      </c>
      <c r="H598" s="1" t="s">
        <v>1600</v>
      </c>
      <c r="I598" s="1" t="s">
        <v>10</v>
      </c>
    </row>
    <row r="599" spans="1:9">
      <c r="A599" s="80">
        <v>45352</v>
      </c>
      <c r="B599">
        <v>4357346</v>
      </c>
      <c r="C599" s="1" t="s">
        <v>371</v>
      </c>
      <c r="D599" s="1" t="s">
        <v>370</v>
      </c>
      <c r="E599" s="80">
        <v>44950</v>
      </c>
      <c r="F599">
        <v>2021</v>
      </c>
      <c r="G599">
        <v>2022</v>
      </c>
      <c r="H599" s="1" t="s">
        <v>1600</v>
      </c>
      <c r="I599" s="1" t="s">
        <v>10</v>
      </c>
    </row>
    <row r="600" spans="1:9">
      <c r="A600" s="80">
        <v>45352</v>
      </c>
      <c r="B600">
        <v>4348644</v>
      </c>
      <c r="C600" s="1" t="s">
        <v>343</v>
      </c>
      <c r="D600" s="1" t="s">
        <v>342</v>
      </c>
      <c r="E600" s="80">
        <v>45072</v>
      </c>
      <c r="F600">
        <v>2021</v>
      </c>
      <c r="G600">
        <v>2023</v>
      </c>
      <c r="H600" s="1" t="s">
        <v>1606</v>
      </c>
      <c r="I600" s="1" t="s">
        <v>15</v>
      </c>
    </row>
    <row r="601" spans="1:9">
      <c r="A601" s="80">
        <v>45352</v>
      </c>
      <c r="B601">
        <v>4198494</v>
      </c>
      <c r="C601" s="1" t="s">
        <v>363</v>
      </c>
      <c r="D601" s="1" t="s">
        <v>362</v>
      </c>
      <c r="E601" s="80">
        <v>44993</v>
      </c>
      <c r="F601">
        <v>2020</v>
      </c>
      <c r="G601">
        <v>2022</v>
      </c>
      <c r="H601" s="1" t="s">
        <v>1603</v>
      </c>
      <c r="I601" s="1" t="s">
        <v>9</v>
      </c>
    </row>
    <row r="602" spans="1:9">
      <c r="A602" s="80">
        <v>45352</v>
      </c>
      <c r="B602">
        <v>4789309</v>
      </c>
      <c r="C602" s="1" t="s">
        <v>345</v>
      </c>
      <c r="D602" s="1" t="s">
        <v>344</v>
      </c>
      <c r="E602" s="80">
        <v>45166</v>
      </c>
      <c r="F602">
        <v>2022</v>
      </c>
      <c r="G602">
        <v>2023</v>
      </c>
      <c r="H602" s="1" t="s">
        <v>1600</v>
      </c>
      <c r="I602" s="1" t="s">
        <v>10</v>
      </c>
    </row>
    <row r="603" spans="1:9">
      <c r="A603" s="80">
        <v>45352</v>
      </c>
      <c r="B603">
        <v>4731129</v>
      </c>
      <c r="C603" s="1" t="s">
        <v>1859</v>
      </c>
      <c r="D603" s="1" t="s">
        <v>1929</v>
      </c>
      <c r="E603" s="80">
        <v>45268</v>
      </c>
      <c r="F603">
        <v>2022</v>
      </c>
      <c r="G603">
        <v>2023</v>
      </c>
      <c r="H603" s="1" t="s">
        <v>1604</v>
      </c>
      <c r="I603" s="1" t="s">
        <v>14</v>
      </c>
    </row>
    <row r="604" spans="1:9">
      <c r="A604" s="80">
        <v>45352</v>
      </c>
      <c r="B604">
        <v>4127259</v>
      </c>
      <c r="C604" s="1" t="s">
        <v>367</v>
      </c>
      <c r="D604" s="1" t="s">
        <v>366</v>
      </c>
      <c r="E604" s="80">
        <v>44715</v>
      </c>
      <c r="F604">
        <v>2020</v>
      </c>
      <c r="G604">
        <v>2022</v>
      </c>
      <c r="H604" s="1" t="s">
        <v>1602</v>
      </c>
      <c r="I604" s="1" t="s">
        <v>4</v>
      </c>
    </row>
    <row r="605" spans="1:9">
      <c r="A605" s="80">
        <v>45352</v>
      </c>
      <c r="B605">
        <v>4662429</v>
      </c>
      <c r="C605" s="1" t="s">
        <v>375</v>
      </c>
      <c r="D605" s="1" t="s">
        <v>374</v>
      </c>
      <c r="E605" s="80">
        <v>44952</v>
      </c>
      <c r="F605">
        <v>2022</v>
      </c>
      <c r="G605">
        <v>2022</v>
      </c>
      <c r="H605" s="1" t="s">
        <v>1603</v>
      </c>
      <c r="I605" s="1" t="s">
        <v>9</v>
      </c>
    </row>
    <row r="606" spans="1:9">
      <c r="A606" s="80">
        <v>45352</v>
      </c>
      <c r="B606">
        <v>4407685</v>
      </c>
      <c r="C606" s="1" t="s">
        <v>341</v>
      </c>
      <c r="D606" s="1" t="s">
        <v>340</v>
      </c>
      <c r="E606" s="80">
        <v>44841</v>
      </c>
      <c r="F606">
        <v>2021</v>
      </c>
      <c r="G606">
        <v>2022</v>
      </c>
      <c r="H606" s="1" t="s">
        <v>1600</v>
      </c>
      <c r="I606" s="1" t="s">
        <v>10</v>
      </c>
    </row>
    <row r="607" spans="1:9">
      <c r="A607" s="80">
        <v>45352</v>
      </c>
      <c r="B607">
        <v>4634761</v>
      </c>
      <c r="C607" s="1" t="s">
        <v>377</v>
      </c>
      <c r="D607" s="1" t="s">
        <v>376</v>
      </c>
      <c r="E607" s="80">
        <v>44818</v>
      </c>
      <c r="F607">
        <v>2022</v>
      </c>
      <c r="G607">
        <v>2022</v>
      </c>
      <c r="H607" s="1" t="s">
        <v>1600</v>
      </c>
      <c r="I607" s="1" t="s">
        <v>10</v>
      </c>
    </row>
    <row r="608" spans="1:9">
      <c r="A608" s="80">
        <v>45352</v>
      </c>
      <c r="B608">
        <v>4420130</v>
      </c>
      <c r="C608" s="1" t="s">
        <v>369</v>
      </c>
      <c r="D608" s="1" t="s">
        <v>368</v>
      </c>
      <c r="E608" s="80">
        <v>44775</v>
      </c>
      <c r="F608">
        <v>2021</v>
      </c>
      <c r="G608">
        <v>2022</v>
      </c>
      <c r="H608" s="1" t="s">
        <v>1601</v>
      </c>
      <c r="I608" s="1" t="s">
        <v>13</v>
      </c>
    </row>
    <row r="609" spans="1:9">
      <c r="A609" s="80">
        <v>45352</v>
      </c>
      <c r="B609">
        <v>4421859</v>
      </c>
      <c r="C609" s="1" t="s">
        <v>355</v>
      </c>
      <c r="D609" s="1" t="s">
        <v>354</v>
      </c>
      <c r="E609" s="80">
        <v>44496</v>
      </c>
      <c r="F609">
        <v>2021</v>
      </c>
      <c r="G609">
        <v>2021</v>
      </c>
      <c r="H609" s="1" t="s">
        <v>1600</v>
      </c>
      <c r="I609" s="1" t="s">
        <v>10</v>
      </c>
    </row>
    <row r="610" spans="1:9">
      <c r="A610" s="80">
        <v>45352</v>
      </c>
      <c r="B610">
        <v>4621435</v>
      </c>
      <c r="C610" s="1" t="s">
        <v>379</v>
      </c>
      <c r="D610" s="1" t="s">
        <v>378</v>
      </c>
      <c r="E610" s="80">
        <v>44887</v>
      </c>
      <c r="F610">
        <v>2022</v>
      </c>
      <c r="G610">
        <v>2022</v>
      </c>
      <c r="H610" s="1" t="s">
        <v>1600</v>
      </c>
      <c r="I610" s="1" t="s">
        <v>10</v>
      </c>
    </row>
    <row r="611" spans="1:9">
      <c r="A611" s="80">
        <v>45352</v>
      </c>
      <c r="B611">
        <v>4896109</v>
      </c>
      <c r="C611" s="1" t="s">
        <v>2266</v>
      </c>
      <c r="D611" s="1" t="s">
        <v>2267</v>
      </c>
      <c r="E611" s="80">
        <v>45369</v>
      </c>
      <c r="F611">
        <v>2022</v>
      </c>
      <c r="G611">
        <v>2023</v>
      </c>
      <c r="H611" s="1" t="s">
        <v>1606</v>
      </c>
      <c r="I611" s="1" t="s">
        <v>15</v>
      </c>
    </row>
    <row r="612" spans="1:9">
      <c r="A612" s="80">
        <v>45352</v>
      </c>
      <c r="B612">
        <v>4377137</v>
      </c>
      <c r="C612" s="1" t="s">
        <v>381</v>
      </c>
      <c r="D612" s="1" t="s">
        <v>380</v>
      </c>
      <c r="E612" s="80">
        <v>44754</v>
      </c>
      <c r="F612">
        <v>2021</v>
      </c>
      <c r="G612">
        <v>2022</v>
      </c>
      <c r="H612" s="1" t="s">
        <v>1600</v>
      </c>
      <c r="I612" s="1" t="s">
        <v>10</v>
      </c>
    </row>
    <row r="613" spans="1:9">
      <c r="A613" s="80">
        <v>45352</v>
      </c>
      <c r="B613">
        <v>5076056</v>
      </c>
      <c r="C613" s="1" t="s">
        <v>1930</v>
      </c>
      <c r="D613" s="1" t="s">
        <v>1931</v>
      </c>
      <c r="E613" s="80">
        <v>45329</v>
      </c>
      <c r="F613">
        <v>2023</v>
      </c>
      <c r="G613">
        <v>2023</v>
      </c>
      <c r="H613" s="1" t="s">
        <v>1604</v>
      </c>
      <c r="I613" s="1" t="s">
        <v>14</v>
      </c>
    </row>
    <row r="614" spans="1:9">
      <c r="A614" s="80">
        <v>45352</v>
      </c>
      <c r="B614">
        <v>4511442</v>
      </c>
      <c r="C614" s="1" t="s">
        <v>315</v>
      </c>
      <c r="D614" s="1" t="s">
        <v>314</v>
      </c>
      <c r="E614" s="80">
        <v>45001</v>
      </c>
      <c r="F614">
        <v>2021</v>
      </c>
      <c r="G614">
        <v>2022</v>
      </c>
      <c r="H614" s="1" t="s">
        <v>1600</v>
      </c>
      <c r="I614" s="1" t="s">
        <v>10</v>
      </c>
    </row>
    <row r="615" spans="1:9">
      <c r="A615" s="80">
        <v>45352</v>
      </c>
      <c r="B615">
        <v>3552446</v>
      </c>
      <c r="C615" s="1" t="s">
        <v>1716</v>
      </c>
      <c r="D615" s="1" t="s">
        <v>1717</v>
      </c>
      <c r="E615" s="80">
        <v>43591</v>
      </c>
      <c r="F615">
        <v>2018</v>
      </c>
      <c r="G615">
        <v>2019</v>
      </c>
      <c r="H615" s="1" t="s">
        <v>1600</v>
      </c>
      <c r="I615" s="1" t="s">
        <v>10</v>
      </c>
    </row>
    <row r="616" spans="1:9">
      <c r="A616" s="80">
        <v>45352</v>
      </c>
      <c r="B616">
        <v>4192008</v>
      </c>
      <c r="C616" s="1" t="s">
        <v>327</v>
      </c>
      <c r="D616" s="1" t="s">
        <v>326</v>
      </c>
      <c r="E616" s="80">
        <v>45064</v>
      </c>
      <c r="F616">
        <v>2020</v>
      </c>
      <c r="G616">
        <v>2023</v>
      </c>
      <c r="H616" s="1" t="s">
        <v>1607</v>
      </c>
      <c r="I616" s="1" t="s">
        <v>12</v>
      </c>
    </row>
    <row r="617" spans="1:9">
      <c r="A617" s="80">
        <v>45352</v>
      </c>
      <c r="B617">
        <v>4626039</v>
      </c>
      <c r="C617" s="1" t="s">
        <v>323</v>
      </c>
      <c r="D617" s="1" t="s">
        <v>322</v>
      </c>
      <c r="E617" s="80">
        <v>44979</v>
      </c>
      <c r="F617">
        <v>2022</v>
      </c>
      <c r="G617">
        <v>2022</v>
      </c>
      <c r="H617" s="1" t="s">
        <v>1602</v>
      </c>
      <c r="I617" s="1" t="s">
        <v>4</v>
      </c>
    </row>
    <row r="618" spans="1:9">
      <c r="A618" s="80">
        <v>45352</v>
      </c>
      <c r="B618">
        <v>4992805</v>
      </c>
      <c r="C618" s="1" t="s">
        <v>1724</v>
      </c>
      <c r="D618" s="1" t="s">
        <v>1725</v>
      </c>
      <c r="E618" s="80">
        <v>45191</v>
      </c>
      <c r="F618">
        <v>2023</v>
      </c>
      <c r="G618">
        <v>2023</v>
      </c>
      <c r="H618" s="1" t="s">
        <v>1603</v>
      </c>
      <c r="I618" s="1" t="s">
        <v>9</v>
      </c>
    </row>
    <row r="619" spans="1:9">
      <c r="A619" s="80">
        <v>45352</v>
      </c>
      <c r="B619">
        <v>4559406</v>
      </c>
      <c r="C619" s="1" t="s">
        <v>317</v>
      </c>
      <c r="D619" s="1" t="s">
        <v>316</v>
      </c>
      <c r="E619" s="80">
        <v>45016</v>
      </c>
      <c r="F619">
        <v>2021</v>
      </c>
      <c r="G619">
        <v>2022</v>
      </c>
      <c r="H619" s="1" t="s">
        <v>1600</v>
      </c>
      <c r="I619" s="1" t="s">
        <v>10</v>
      </c>
    </row>
    <row r="620" spans="1:9">
      <c r="A620" s="80">
        <v>45352</v>
      </c>
      <c r="B620">
        <v>4685550</v>
      </c>
      <c r="C620" s="1" t="s">
        <v>1817</v>
      </c>
      <c r="D620" s="1" t="s">
        <v>2057</v>
      </c>
      <c r="E620" s="80">
        <v>45240</v>
      </c>
      <c r="F620">
        <v>2022</v>
      </c>
      <c r="G620">
        <v>2023</v>
      </c>
      <c r="H620" s="1" t="s">
        <v>1604</v>
      </c>
      <c r="I620" s="1" t="s">
        <v>14</v>
      </c>
    </row>
    <row r="621" spans="1:9">
      <c r="A621" s="80">
        <v>45352</v>
      </c>
      <c r="B621">
        <v>4834872</v>
      </c>
      <c r="C621" s="1" t="s">
        <v>1718</v>
      </c>
      <c r="D621" s="1" t="s">
        <v>1719</v>
      </c>
      <c r="E621" s="80">
        <v>45189</v>
      </c>
      <c r="F621">
        <v>2022</v>
      </c>
      <c r="G621">
        <v>2023</v>
      </c>
      <c r="H621" s="1" t="s">
        <v>1600</v>
      </c>
      <c r="I621" s="1" t="s">
        <v>10</v>
      </c>
    </row>
    <row r="622" spans="1:9">
      <c r="A622" s="80">
        <v>45352</v>
      </c>
      <c r="B622">
        <v>4884334</v>
      </c>
      <c r="C622" s="1" t="s">
        <v>2268</v>
      </c>
      <c r="D622" s="1" t="s">
        <v>2269</v>
      </c>
      <c r="E622" s="80">
        <v>45356</v>
      </c>
      <c r="F622">
        <v>2022</v>
      </c>
      <c r="G622">
        <v>2023</v>
      </c>
      <c r="H622" s="1" t="s">
        <v>1600</v>
      </c>
      <c r="I622" s="1" t="s">
        <v>10</v>
      </c>
    </row>
    <row r="623" spans="1:9">
      <c r="A623" s="80">
        <v>45352</v>
      </c>
      <c r="B623">
        <v>4839496</v>
      </c>
      <c r="C623" s="1" t="s">
        <v>2270</v>
      </c>
      <c r="D623" s="1" t="s">
        <v>2271</v>
      </c>
      <c r="E623" s="80">
        <v>45369</v>
      </c>
      <c r="F623">
        <v>2022</v>
      </c>
      <c r="G623">
        <v>2023</v>
      </c>
      <c r="H623" s="1" t="s">
        <v>1604</v>
      </c>
      <c r="I623" s="1" t="s">
        <v>14</v>
      </c>
    </row>
    <row r="624" spans="1:9">
      <c r="A624" s="80">
        <v>45352</v>
      </c>
      <c r="B624">
        <v>4975724</v>
      </c>
      <c r="C624" s="1" t="s">
        <v>1720</v>
      </c>
      <c r="D624" s="1" t="s">
        <v>1721</v>
      </c>
      <c r="E624" s="80">
        <v>45190</v>
      </c>
      <c r="F624">
        <v>2023</v>
      </c>
      <c r="G624">
        <v>2023</v>
      </c>
      <c r="H624" s="1" t="s">
        <v>1604</v>
      </c>
      <c r="I624" s="1" t="s">
        <v>14</v>
      </c>
    </row>
    <row r="625" spans="1:9">
      <c r="A625" s="80">
        <v>45352</v>
      </c>
      <c r="B625">
        <v>4438028</v>
      </c>
      <c r="C625" s="1" t="s">
        <v>325</v>
      </c>
      <c r="D625" s="1" t="s">
        <v>324</v>
      </c>
      <c r="E625" s="80">
        <v>44966</v>
      </c>
      <c r="F625">
        <v>2021</v>
      </c>
      <c r="G625">
        <v>2022</v>
      </c>
      <c r="H625" s="1" t="s">
        <v>1600</v>
      </c>
      <c r="I625" s="1" t="s">
        <v>10</v>
      </c>
    </row>
    <row r="626" spans="1:9">
      <c r="A626" s="80">
        <v>45352</v>
      </c>
      <c r="B626">
        <v>4761106</v>
      </c>
      <c r="C626" s="1" t="s">
        <v>309</v>
      </c>
      <c r="D626" s="1" t="s">
        <v>308</v>
      </c>
      <c r="E626" s="80">
        <v>45058</v>
      </c>
      <c r="F626">
        <v>2022</v>
      </c>
      <c r="G626">
        <v>2023</v>
      </c>
      <c r="H626" s="1" t="s">
        <v>1600</v>
      </c>
      <c r="I626" s="1" t="s">
        <v>10</v>
      </c>
    </row>
    <row r="627" spans="1:9">
      <c r="A627" s="80">
        <v>45352</v>
      </c>
      <c r="B627">
        <v>3757532</v>
      </c>
      <c r="C627" s="1" t="s">
        <v>1818</v>
      </c>
      <c r="D627" s="1" t="s">
        <v>2058</v>
      </c>
      <c r="E627" s="80">
        <v>44908</v>
      </c>
      <c r="F627">
        <v>2019</v>
      </c>
      <c r="G627">
        <v>2022</v>
      </c>
      <c r="H627" s="1" t="s">
        <v>1607</v>
      </c>
      <c r="I627" s="1" t="s">
        <v>12</v>
      </c>
    </row>
    <row r="628" spans="1:9">
      <c r="A628" s="80">
        <v>45352</v>
      </c>
      <c r="B628">
        <v>4576632</v>
      </c>
      <c r="C628" s="1" t="s">
        <v>329</v>
      </c>
      <c r="D628" s="1" t="s">
        <v>328</v>
      </c>
      <c r="E628" s="80">
        <v>44826</v>
      </c>
      <c r="F628">
        <v>2021</v>
      </c>
      <c r="G628">
        <v>2022</v>
      </c>
      <c r="H628" s="1" t="s">
        <v>1600</v>
      </c>
      <c r="I628" s="1" t="s">
        <v>10</v>
      </c>
    </row>
    <row r="629" spans="1:9">
      <c r="A629" s="80">
        <v>45352</v>
      </c>
      <c r="B629">
        <v>4781290</v>
      </c>
      <c r="C629" s="1" t="s">
        <v>1728</v>
      </c>
      <c r="D629" s="1" t="s">
        <v>1729</v>
      </c>
      <c r="E629" s="80">
        <v>45209</v>
      </c>
      <c r="F629">
        <v>2022</v>
      </c>
      <c r="G629">
        <v>2023</v>
      </c>
      <c r="H629" s="1" t="s">
        <v>1600</v>
      </c>
      <c r="I629" s="1" t="s">
        <v>10</v>
      </c>
    </row>
    <row r="630" spans="1:9">
      <c r="A630" s="80">
        <v>45352</v>
      </c>
      <c r="B630">
        <v>4537431</v>
      </c>
      <c r="C630" s="1" t="s">
        <v>313</v>
      </c>
      <c r="D630" s="1" t="s">
        <v>312</v>
      </c>
      <c r="E630" s="80">
        <v>44972</v>
      </c>
      <c r="F630">
        <v>2022</v>
      </c>
      <c r="G630">
        <v>2022</v>
      </c>
      <c r="H630" s="1" t="s">
        <v>1600</v>
      </c>
      <c r="I630" s="1" t="s">
        <v>10</v>
      </c>
    </row>
    <row r="631" spans="1:9">
      <c r="A631" s="80">
        <v>45352</v>
      </c>
      <c r="B631">
        <v>4518577</v>
      </c>
      <c r="C631" s="1" t="s">
        <v>331</v>
      </c>
      <c r="D631" s="1" t="s">
        <v>330</v>
      </c>
      <c r="E631" s="80">
        <v>44680</v>
      </c>
      <c r="F631">
        <v>2021</v>
      </c>
      <c r="G631">
        <v>2021</v>
      </c>
      <c r="H631" s="1" t="s">
        <v>1606</v>
      </c>
      <c r="I631" s="1" t="s">
        <v>15</v>
      </c>
    </row>
    <row r="632" spans="1:9">
      <c r="A632" s="80">
        <v>45352</v>
      </c>
      <c r="B632">
        <v>5070961</v>
      </c>
      <c r="C632" s="1" t="s">
        <v>2272</v>
      </c>
      <c r="D632" s="1" t="s">
        <v>2273</v>
      </c>
      <c r="E632" s="80">
        <v>45359</v>
      </c>
      <c r="F632">
        <v>2023</v>
      </c>
      <c r="G632">
        <v>2023</v>
      </c>
      <c r="H632" s="1" t="s">
        <v>1600</v>
      </c>
      <c r="I632" s="1" t="s">
        <v>10</v>
      </c>
    </row>
    <row r="633" spans="1:9">
      <c r="A633" s="80">
        <v>45352</v>
      </c>
      <c r="B633">
        <v>4981962</v>
      </c>
      <c r="C633" s="1" t="s">
        <v>335</v>
      </c>
      <c r="D633" s="1" t="s">
        <v>334</v>
      </c>
      <c r="E633" s="80">
        <v>45134</v>
      </c>
      <c r="F633">
        <v>2023</v>
      </c>
      <c r="G633">
        <v>2023</v>
      </c>
      <c r="H633" s="1" t="s">
        <v>1600</v>
      </c>
      <c r="I633" s="1" t="s">
        <v>10</v>
      </c>
    </row>
    <row r="634" spans="1:9">
      <c r="A634" s="80">
        <v>45352</v>
      </c>
      <c r="B634">
        <v>4748400</v>
      </c>
      <c r="C634" s="1" t="s">
        <v>321</v>
      </c>
      <c r="D634" s="1" t="s">
        <v>320</v>
      </c>
      <c r="E634" s="80">
        <v>45175</v>
      </c>
      <c r="F634">
        <v>2022</v>
      </c>
      <c r="G634">
        <v>2023</v>
      </c>
      <c r="H634" s="1" t="s">
        <v>1603</v>
      </c>
      <c r="I634" s="1" t="s">
        <v>9</v>
      </c>
    </row>
    <row r="635" spans="1:9">
      <c r="A635" s="80">
        <v>45352</v>
      </c>
      <c r="B635">
        <v>5033795</v>
      </c>
      <c r="C635" s="1" t="s">
        <v>1726</v>
      </c>
      <c r="D635" s="1" t="s">
        <v>1727</v>
      </c>
      <c r="E635" s="80">
        <v>45202</v>
      </c>
      <c r="F635">
        <v>2023</v>
      </c>
      <c r="G635">
        <v>2023</v>
      </c>
      <c r="H635" s="1" t="s">
        <v>1603</v>
      </c>
      <c r="I635" s="1" t="s">
        <v>9</v>
      </c>
    </row>
    <row r="636" spans="1:9">
      <c r="A636" s="80">
        <v>45352</v>
      </c>
      <c r="B636">
        <v>4176890</v>
      </c>
      <c r="C636" s="1" t="s">
        <v>1722</v>
      </c>
      <c r="D636" s="1" t="s">
        <v>1723</v>
      </c>
      <c r="E636" s="80">
        <v>45182</v>
      </c>
      <c r="F636">
        <v>2020</v>
      </c>
      <c r="G636">
        <v>2023</v>
      </c>
      <c r="H636" s="1" t="s">
        <v>1602</v>
      </c>
      <c r="I636" s="1" t="s">
        <v>4</v>
      </c>
    </row>
    <row r="637" spans="1:9">
      <c r="A637" s="80">
        <v>45352</v>
      </c>
      <c r="B637">
        <v>4572573</v>
      </c>
      <c r="C637" s="1" t="s">
        <v>311</v>
      </c>
      <c r="D637" s="1" t="s">
        <v>310</v>
      </c>
      <c r="E637" s="80">
        <v>44791</v>
      </c>
      <c r="F637">
        <v>2021</v>
      </c>
      <c r="G637">
        <v>2022</v>
      </c>
      <c r="H637" s="1" t="s">
        <v>1600</v>
      </c>
      <c r="I637" s="1" t="s">
        <v>10</v>
      </c>
    </row>
    <row r="638" spans="1:9">
      <c r="A638" s="80">
        <v>45352</v>
      </c>
      <c r="B638">
        <v>4921196</v>
      </c>
      <c r="C638" s="1" t="s">
        <v>2140</v>
      </c>
      <c r="D638" s="1" t="s">
        <v>2141</v>
      </c>
      <c r="E638" s="80">
        <v>45329</v>
      </c>
      <c r="F638">
        <v>2023</v>
      </c>
      <c r="G638">
        <v>2023</v>
      </c>
      <c r="H638" s="1" t="s">
        <v>1603</v>
      </c>
      <c r="I638" s="1" t="s">
        <v>9</v>
      </c>
    </row>
    <row r="639" spans="1:9">
      <c r="A639" s="80">
        <v>45352</v>
      </c>
      <c r="B639">
        <v>4471997</v>
      </c>
      <c r="C639" s="1" t="s">
        <v>304</v>
      </c>
      <c r="D639" s="1" t="s">
        <v>303</v>
      </c>
      <c r="E639" s="80">
        <v>44715</v>
      </c>
      <c r="F639">
        <v>2021</v>
      </c>
      <c r="G639">
        <v>2022</v>
      </c>
      <c r="H639" s="1" t="s">
        <v>1600</v>
      </c>
      <c r="I639" s="1" t="s">
        <v>10</v>
      </c>
    </row>
    <row r="640" spans="1:9">
      <c r="A640" s="80">
        <v>45352</v>
      </c>
      <c r="B640">
        <v>4622409</v>
      </c>
      <c r="C640" s="1" t="s">
        <v>265</v>
      </c>
      <c r="D640" s="1" t="s">
        <v>264</v>
      </c>
      <c r="E640" s="80">
        <v>45097</v>
      </c>
      <c r="F640">
        <v>2022</v>
      </c>
      <c r="G640">
        <v>2023</v>
      </c>
      <c r="H640" s="1" t="s">
        <v>1604</v>
      </c>
      <c r="I640" s="1" t="s">
        <v>14</v>
      </c>
    </row>
    <row r="641" spans="1:9">
      <c r="A641" s="80">
        <v>45352</v>
      </c>
      <c r="B641">
        <v>4804271</v>
      </c>
      <c r="C641" s="1" t="s">
        <v>1732</v>
      </c>
      <c r="D641" s="1" t="s">
        <v>1733</v>
      </c>
      <c r="E641" s="80">
        <v>45181</v>
      </c>
      <c r="F641">
        <v>2022</v>
      </c>
      <c r="G641">
        <v>2023</v>
      </c>
      <c r="H641" s="1" t="s">
        <v>1600</v>
      </c>
      <c r="I641" s="1" t="s">
        <v>10</v>
      </c>
    </row>
    <row r="642" spans="1:9">
      <c r="A642" s="80">
        <v>45352</v>
      </c>
      <c r="B642">
        <v>4821621</v>
      </c>
      <c r="C642" s="1" t="s">
        <v>1819</v>
      </c>
      <c r="D642" s="1" t="s">
        <v>2148</v>
      </c>
      <c r="E642" s="80">
        <v>45230</v>
      </c>
      <c r="F642">
        <v>2022</v>
      </c>
      <c r="G642">
        <v>2023</v>
      </c>
      <c r="H642" s="1" t="s">
        <v>1600</v>
      </c>
      <c r="I642" s="1" t="s">
        <v>10</v>
      </c>
    </row>
    <row r="643" spans="1:9">
      <c r="A643" s="80">
        <v>45352</v>
      </c>
      <c r="B643">
        <v>4420907</v>
      </c>
      <c r="C643" s="1" t="s">
        <v>2142</v>
      </c>
      <c r="D643" s="1" t="s">
        <v>2143</v>
      </c>
      <c r="E643" s="80">
        <v>45223</v>
      </c>
      <c r="F643">
        <v>2022</v>
      </c>
      <c r="G643">
        <v>2023</v>
      </c>
      <c r="H643" s="1" t="s">
        <v>1600</v>
      </c>
      <c r="I643" s="1" t="s">
        <v>10</v>
      </c>
    </row>
    <row r="644" spans="1:9">
      <c r="A644" s="80">
        <v>45352</v>
      </c>
      <c r="B644">
        <v>4580194</v>
      </c>
      <c r="C644" s="1" t="s">
        <v>1730</v>
      </c>
      <c r="D644" s="1" t="s">
        <v>1731</v>
      </c>
      <c r="E644" s="80">
        <v>44944</v>
      </c>
      <c r="F644">
        <v>2021</v>
      </c>
      <c r="G644">
        <v>2022</v>
      </c>
      <c r="H644" s="1" t="s">
        <v>1600</v>
      </c>
      <c r="I644" s="1" t="s">
        <v>10</v>
      </c>
    </row>
    <row r="645" spans="1:9">
      <c r="A645" s="80">
        <v>45352</v>
      </c>
      <c r="B645">
        <v>4905400</v>
      </c>
      <c r="C645" s="1" t="s">
        <v>2274</v>
      </c>
      <c r="D645" s="1" t="s">
        <v>2275</v>
      </c>
      <c r="E645" s="80">
        <v>45359</v>
      </c>
      <c r="F645">
        <v>2023</v>
      </c>
      <c r="G645">
        <v>2023</v>
      </c>
      <c r="H645" s="1" t="s">
        <v>1606</v>
      </c>
      <c r="I645" s="1" t="s">
        <v>15</v>
      </c>
    </row>
    <row r="646" spans="1:9">
      <c r="A646" s="80">
        <v>45352</v>
      </c>
      <c r="B646">
        <v>4596450</v>
      </c>
      <c r="C646" s="1" t="s">
        <v>2276</v>
      </c>
      <c r="D646" s="1" t="s">
        <v>2277</v>
      </c>
      <c r="E646" s="80">
        <v>45358</v>
      </c>
      <c r="F646">
        <v>2022</v>
      </c>
      <c r="G646">
        <v>2023</v>
      </c>
      <c r="H646" s="1" t="s">
        <v>1603</v>
      </c>
      <c r="I646" s="1" t="s">
        <v>9</v>
      </c>
    </row>
    <row r="647" spans="1:9">
      <c r="A647" s="80">
        <v>45352</v>
      </c>
      <c r="B647">
        <v>4470091</v>
      </c>
      <c r="C647" s="1" t="s">
        <v>261</v>
      </c>
      <c r="D647" s="1" t="s">
        <v>260</v>
      </c>
      <c r="E647" s="80">
        <v>44816</v>
      </c>
      <c r="F647">
        <v>2021</v>
      </c>
      <c r="G647">
        <v>2022</v>
      </c>
      <c r="H647" s="1" t="s">
        <v>1600</v>
      </c>
      <c r="I647" s="1" t="s">
        <v>10</v>
      </c>
    </row>
    <row r="648" spans="1:9">
      <c r="A648" s="80">
        <v>45352</v>
      </c>
      <c r="B648">
        <v>4371607</v>
      </c>
      <c r="C648" s="1" t="s">
        <v>263</v>
      </c>
      <c r="D648" s="1" t="s">
        <v>262</v>
      </c>
      <c r="E648" s="80">
        <v>44691</v>
      </c>
      <c r="F648">
        <v>2021</v>
      </c>
      <c r="G648">
        <v>2022</v>
      </c>
      <c r="H648" s="1" t="s">
        <v>1600</v>
      </c>
      <c r="I648" s="1" t="s">
        <v>10</v>
      </c>
    </row>
    <row r="649" spans="1:9">
      <c r="A649" s="80">
        <v>45352</v>
      </c>
      <c r="B649">
        <v>4488570</v>
      </c>
      <c r="C649" s="1" t="s">
        <v>282</v>
      </c>
      <c r="D649" s="1" t="s">
        <v>281</v>
      </c>
      <c r="E649" s="80">
        <v>44903</v>
      </c>
      <c r="F649">
        <v>2021</v>
      </c>
      <c r="G649">
        <v>2022</v>
      </c>
      <c r="H649" s="1" t="s">
        <v>1600</v>
      </c>
      <c r="I649" s="1" t="s">
        <v>10</v>
      </c>
    </row>
    <row r="650" spans="1:9">
      <c r="A650" s="80">
        <v>45352</v>
      </c>
      <c r="B650">
        <v>4454728</v>
      </c>
      <c r="C650" s="1" t="s">
        <v>306</v>
      </c>
      <c r="D650" s="1" t="s">
        <v>305</v>
      </c>
      <c r="E650" s="80">
        <v>45042</v>
      </c>
      <c r="F650">
        <v>2021</v>
      </c>
      <c r="G650">
        <v>2022</v>
      </c>
      <c r="H650" s="1" t="s">
        <v>1600</v>
      </c>
      <c r="I650" s="1" t="s">
        <v>10</v>
      </c>
    </row>
    <row r="651" spans="1:9">
      <c r="A651" s="80">
        <v>45352</v>
      </c>
      <c r="B651">
        <v>4610291</v>
      </c>
      <c r="C651" s="1" t="s">
        <v>298</v>
      </c>
      <c r="D651" s="1" t="s">
        <v>297</v>
      </c>
      <c r="E651" s="80">
        <v>44886</v>
      </c>
      <c r="F651">
        <v>2022</v>
      </c>
      <c r="G651">
        <v>2022</v>
      </c>
      <c r="H651" s="1" t="s">
        <v>1601</v>
      </c>
      <c r="I651" s="1" t="s">
        <v>13</v>
      </c>
    </row>
    <row r="652" spans="1:9">
      <c r="A652" s="80">
        <v>45352</v>
      </c>
      <c r="B652">
        <v>4295322</v>
      </c>
      <c r="C652" s="1" t="s">
        <v>292</v>
      </c>
      <c r="D652" s="1" t="s">
        <v>291</v>
      </c>
      <c r="E652" s="80">
        <v>44867</v>
      </c>
      <c r="F652">
        <v>2020</v>
      </c>
      <c r="G652">
        <v>2022</v>
      </c>
      <c r="H652" s="1" t="s">
        <v>1600</v>
      </c>
      <c r="I652" s="1" t="s">
        <v>10</v>
      </c>
    </row>
    <row r="653" spans="1:9">
      <c r="A653" s="80">
        <v>45352</v>
      </c>
      <c r="B653">
        <v>4221676</v>
      </c>
      <c r="C653" s="1" t="s">
        <v>275</v>
      </c>
      <c r="D653" s="1" t="s">
        <v>274</v>
      </c>
      <c r="E653" s="80">
        <v>44712</v>
      </c>
      <c r="F653">
        <v>2020</v>
      </c>
      <c r="G653">
        <v>2022</v>
      </c>
      <c r="H653" s="1" t="s">
        <v>1607</v>
      </c>
      <c r="I653" s="1" t="s">
        <v>12</v>
      </c>
    </row>
    <row r="654" spans="1:9">
      <c r="A654" s="80">
        <v>45352</v>
      </c>
      <c r="B654">
        <v>4351574</v>
      </c>
      <c r="C654" s="1" t="s">
        <v>284</v>
      </c>
      <c r="D654" s="1" t="s">
        <v>283</v>
      </c>
      <c r="E654" s="80">
        <v>44462</v>
      </c>
      <c r="F654">
        <v>2021</v>
      </c>
      <c r="G654">
        <v>2021</v>
      </c>
      <c r="H654" s="1" t="s">
        <v>1600</v>
      </c>
      <c r="I654" s="1" t="s">
        <v>10</v>
      </c>
    </row>
    <row r="655" spans="1:9">
      <c r="A655" s="80">
        <v>45352</v>
      </c>
      <c r="B655">
        <v>4782076</v>
      </c>
      <c r="C655" s="1" t="s">
        <v>1738</v>
      </c>
      <c r="D655" s="1" t="s">
        <v>1739</v>
      </c>
      <c r="E655" s="80">
        <v>45209</v>
      </c>
      <c r="F655">
        <v>2022</v>
      </c>
      <c r="G655">
        <v>2023</v>
      </c>
      <c r="H655" s="1" t="s">
        <v>1600</v>
      </c>
      <c r="I655" s="1" t="s">
        <v>10</v>
      </c>
    </row>
    <row r="656" spans="1:9">
      <c r="A656" s="80">
        <v>45352</v>
      </c>
      <c r="B656">
        <v>4828530</v>
      </c>
      <c r="C656" s="1" t="s">
        <v>2278</v>
      </c>
      <c r="D656" s="1" t="s">
        <v>2279</v>
      </c>
      <c r="E656" s="80">
        <v>45369</v>
      </c>
      <c r="F656">
        <v>2022</v>
      </c>
      <c r="G656">
        <v>2023</v>
      </c>
      <c r="H656" s="1" t="s">
        <v>1602</v>
      </c>
      <c r="I656" s="1" t="s">
        <v>4</v>
      </c>
    </row>
    <row r="657" spans="1:9">
      <c r="A657" s="80">
        <v>45352</v>
      </c>
      <c r="B657">
        <v>4992440</v>
      </c>
      <c r="C657" s="1" t="s">
        <v>2146</v>
      </c>
      <c r="D657" s="1" t="s">
        <v>2147</v>
      </c>
      <c r="E657" s="80">
        <v>45307</v>
      </c>
      <c r="F657">
        <v>2023</v>
      </c>
      <c r="G657">
        <v>2023</v>
      </c>
      <c r="H657" s="1" t="s">
        <v>1600</v>
      </c>
      <c r="I657" s="1" t="s">
        <v>10</v>
      </c>
    </row>
    <row r="658" spans="1:9">
      <c r="A658" s="80">
        <v>45352</v>
      </c>
      <c r="B658">
        <v>4951066</v>
      </c>
      <c r="C658" s="1" t="s">
        <v>1736</v>
      </c>
      <c r="D658" s="1" t="s">
        <v>1737</v>
      </c>
      <c r="E658" s="80">
        <v>45212</v>
      </c>
      <c r="F658">
        <v>2023</v>
      </c>
      <c r="G658">
        <v>2023</v>
      </c>
      <c r="H658" s="1" t="s">
        <v>1603</v>
      </c>
      <c r="I658" s="1" t="s">
        <v>9</v>
      </c>
    </row>
    <row r="659" spans="1:9">
      <c r="A659" s="80">
        <v>45352</v>
      </c>
      <c r="B659">
        <v>4343793</v>
      </c>
      <c r="C659" s="1" t="s">
        <v>267</v>
      </c>
      <c r="D659" s="1" t="s">
        <v>266</v>
      </c>
      <c r="E659" s="80">
        <v>44599</v>
      </c>
      <c r="F659">
        <v>2021</v>
      </c>
      <c r="G659">
        <v>2021</v>
      </c>
      <c r="H659" s="1" t="s">
        <v>1600</v>
      </c>
      <c r="I659" s="1" t="s">
        <v>10</v>
      </c>
    </row>
    <row r="660" spans="1:9">
      <c r="A660" s="80">
        <v>45352</v>
      </c>
      <c r="B660">
        <v>4085270</v>
      </c>
      <c r="C660" s="1" t="s">
        <v>277</v>
      </c>
      <c r="D660" s="1" t="s">
        <v>276</v>
      </c>
      <c r="E660" s="80">
        <v>44938</v>
      </c>
      <c r="F660">
        <v>2020</v>
      </c>
      <c r="G660">
        <v>2022</v>
      </c>
      <c r="H660" s="1" t="s">
        <v>1606</v>
      </c>
      <c r="I660" s="1" t="s">
        <v>15</v>
      </c>
    </row>
    <row r="661" spans="1:9">
      <c r="A661" s="80">
        <v>45352</v>
      </c>
      <c r="B661">
        <v>4563786</v>
      </c>
      <c r="C661" s="1" t="s">
        <v>2144</v>
      </c>
      <c r="D661" s="1" t="s">
        <v>2145</v>
      </c>
      <c r="E661" s="80">
        <v>45322</v>
      </c>
      <c r="F661">
        <v>2022</v>
      </c>
      <c r="G661">
        <v>2023</v>
      </c>
      <c r="H661" s="1" t="s">
        <v>1600</v>
      </c>
      <c r="I661" s="1" t="s">
        <v>10</v>
      </c>
    </row>
    <row r="662" spans="1:9">
      <c r="A662" s="80">
        <v>45352</v>
      </c>
      <c r="B662">
        <v>4690135</v>
      </c>
      <c r="C662" s="1" t="s">
        <v>1876</v>
      </c>
      <c r="D662" s="1" t="s">
        <v>2149</v>
      </c>
      <c r="E662" s="80">
        <v>45272</v>
      </c>
      <c r="F662">
        <v>2022</v>
      </c>
      <c r="G662">
        <v>2023</v>
      </c>
      <c r="H662" s="1" t="s">
        <v>1606</v>
      </c>
      <c r="I662" s="1" t="s">
        <v>15</v>
      </c>
    </row>
    <row r="663" spans="1:9">
      <c r="A663" s="80">
        <v>45352</v>
      </c>
      <c r="B663">
        <v>4330634</v>
      </c>
      <c r="C663" s="1" t="s">
        <v>307</v>
      </c>
      <c r="D663" s="1" t="s">
        <v>185</v>
      </c>
      <c r="E663" s="80">
        <v>44734</v>
      </c>
      <c r="F663">
        <v>2021</v>
      </c>
      <c r="G663">
        <v>2022</v>
      </c>
      <c r="H663" s="1" t="s">
        <v>1600</v>
      </c>
      <c r="I663" s="1" t="s">
        <v>10</v>
      </c>
    </row>
    <row r="664" spans="1:9">
      <c r="A664" s="80">
        <v>45352</v>
      </c>
      <c r="B664">
        <v>5055679</v>
      </c>
      <c r="C664" s="1" t="s">
        <v>2280</v>
      </c>
      <c r="D664" s="1" t="s">
        <v>2281</v>
      </c>
      <c r="E664" s="80">
        <v>45344</v>
      </c>
      <c r="F664">
        <v>2023</v>
      </c>
      <c r="G664">
        <v>2023</v>
      </c>
      <c r="H664" s="1" t="s">
        <v>1600</v>
      </c>
      <c r="I664" s="1" t="s">
        <v>10</v>
      </c>
    </row>
    <row r="665" spans="1:9">
      <c r="A665" s="80">
        <v>45352</v>
      </c>
      <c r="B665">
        <v>4326615</v>
      </c>
      <c r="C665" s="1" t="s">
        <v>1740</v>
      </c>
      <c r="D665" s="1" t="s">
        <v>1741</v>
      </c>
      <c r="E665" s="80">
        <v>45203</v>
      </c>
      <c r="F665">
        <v>2021</v>
      </c>
      <c r="G665">
        <v>2023</v>
      </c>
      <c r="H665" s="1" t="s">
        <v>1600</v>
      </c>
      <c r="I665" s="1" t="s">
        <v>10</v>
      </c>
    </row>
    <row r="666" spans="1:9">
      <c r="A666" s="80">
        <v>45352</v>
      </c>
      <c r="B666">
        <v>4443596</v>
      </c>
      <c r="C666" s="1" t="s">
        <v>237</v>
      </c>
      <c r="D666" s="1" t="s">
        <v>236</v>
      </c>
      <c r="E666" s="80">
        <v>44847</v>
      </c>
      <c r="F666">
        <v>2022</v>
      </c>
      <c r="G666">
        <v>2022</v>
      </c>
      <c r="H666" s="1" t="s">
        <v>1600</v>
      </c>
      <c r="I666" s="1" t="s">
        <v>10</v>
      </c>
    </row>
    <row r="667" spans="1:9">
      <c r="A667" s="80">
        <v>45352</v>
      </c>
      <c r="B667">
        <v>4710353</v>
      </c>
      <c r="C667" s="1" t="s">
        <v>223</v>
      </c>
      <c r="D667" s="1" t="s">
        <v>222</v>
      </c>
      <c r="E667" s="80">
        <v>44896</v>
      </c>
      <c r="F667">
        <v>2022</v>
      </c>
      <c r="G667">
        <v>2022</v>
      </c>
      <c r="H667" s="1" t="s">
        <v>1600</v>
      </c>
      <c r="I667" s="1" t="s">
        <v>10</v>
      </c>
    </row>
    <row r="668" spans="1:9">
      <c r="A668" s="80">
        <v>45352</v>
      </c>
      <c r="B668">
        <v>4522691</v>
      </c>
      <c r="C668" s="1" t="s">
        <v>247</v>
      </c>
      <c r="D668" s="1" t="s">
        <v>246</v>
      </c>
      <c r="E668" s="80">
        <v>44740</v>
      </c>
      <c r="F668">
        <v>2021</v>
      </c>
      <c r="G668">
        <v>2022</v>
      </c>
      <c r="H668" s="1" t="s">
        <v>1600</v>
      </c>
      <c r="I668" s="1" t="s">
        <v>10</v>
      </c>
    </row>
    <row r="669" spans="1:9">
      <c r="A669" s="80">
        <v>45352</v>
      </c>
      <c r="B669">
        <v>4565530</v>
      </c>
      <c r="C669" s="1" t="s">
        <v>1986</v>
      </c>
      <c r="D669" s="1" t="s">
        <v>1987</v>
      </c>
      <c r="E669" s="80">
        <v>45323</v>
      </c>
      <c r="F669">
        <v>2021</v>
      </c>
      <c r="G669">
        <v>2023</v>
      </c>
      <c r="H669" s="1" t="s">
        <v>1602</v>
      </c>
      <c r="I669" s="1" t="s">
        <v>4</v>
      </c>
    </row>
    <row r="670" spans="1:9">
      <c r="A670" s="80">
        <v>45352</v>
      </c>
      <c r="B670">
        <v>4679168</v>
      </c>
      <c r="C670" s="1" t="s">
        <v>1744</v>
      </c>
      <c r="D670" s="1" t="s">
        <v>1745</v>
      </c>
      <c r="E670" s="80">
        <v>45197</v>
      </c>
      <c r="F670">
        <v>2022</v>
      </c>
      <c r="G670">
        <v>2023</v>
      </c>
      <c r="H670" s="1" t="s">
        <v>1600</v>
      </c>
      <c r="I670" s="1" t="s">
        <v>10</v>
      </c>
    </row>
    <row r="671" spans="1:9">
      <c r="A671" s="80">
        <v>45352</v>
      </c>
      <c r="B671">
        <v>4333323</v>
      </c>
      <c r="C671" s="1" t="s">
        <v>251</v>
      </c>
      <c r="D671" s="1" t="s">
        <v>250</v>
      </c>
      <c r="E671" s="80">
        <v>44589</v>
      </c>
      <c r="F671">
        <v>2021</v>
      </c>
      <c r="G671">
        <v>2021</v>
      </c>
      <c r="H671" s="1" t="s">
        <v>1600</v>
      </c>
      <c r="I671" s="1" t="s">
        <v>10</v>
      </c>
    </row>
    <row r="672" spans="1:9">
      <c r="A672" s="80">
        <v>45352</v>
      </c>
      <c r="B672">
        <v>4399199</v>
      </c>
      <c r="C672" s="1" t="s">
        <v>255</v>
      </c>
      <c r="D672" s="1" t="s">
        <v>254</v>
      </c>
      <c r="E672" s="80">
        <v>44839</v>
      </c>
      <c r="F672">
        <v>2021</v>
      </c>
      <c r="G672">
        <v>2022</v>
      </c>
      <c r="H672" s="1" t="s">
        <v>1607</v>
      </c>
      <c r="I672" s="1" t="s">
        <v>12</v>
      </c>
    </row>
    <row r="673" spans="1:9">
      <c r="A673" s="80">
        <v>45352</v>
      </c>
      <c r="B673">
        <v>3694861</v>
      </c>
      <c r="C673" s="1" t="s">
        <v>259</v>
      </c>
      <c r="D673" s="1" t="s">
        <v>258</v>
      </c>
      <c r="E673" s="80">
        <v>44685</v>
      </c>
      <c r="F673">
        <v>2018</v>
      </c>
      <c r="G673">
        <v>2022</v>
      </c>
      <c r="H673" s="1" t="s">
        <v>1603</v>
      </c>
      <c r="I673" s="1" t="s">
        <v>9</v>
      </c>
    </row>
    <row r="674" spans="1:9">
      <c r="A674" s="80">
        <v>45352</v>
      </c>
      <c r="B674">
        <v>4714125</v>
      </c>
      <c r="C674" s="1" t="s">
        <v>243</v>
      </c>
      <c r="D674" s="1" t="s">
        <v>242</v>
      </c>
      <c r="E674" s="80">
        <v>45071</v>
      </c>
      <c r="F674">
        <v>2022</v>
      </c>
      <c r="G674">
        <v>2023</v>
      </c>
      <c r="H674" s="1" t="s">
        <v>1603</v>
      </c>
      <c r="I674" s="1" t="s">
        <v>9</v>
      </c>
    </row>
    <row r="675" spans="1:9">
      <c r="A675" s="80">
        <v>45352</v>
      </c>
      <c r="B675">
        <v>4533396</v>
      </c>
      <c r="C675" s="1" t="s">
        <v>215</v>
      </c>
      <c r="D675" s="1" t="s">
        <v>214</v>
      </c>
      <c r="E675" s="80">
        <v>44784</v>
      </c>
      <c r="F675">
        <v>2021</v>
      </c>
      <c r="G675">
        <v>2022</v>
      </c>
      <c r="H675" s="1" t="s">
        <v>1600</v>
      </c>
      <c r="I675" s="1" t="s">
        <v>10</v>
      </c>
    </row>
    <row r="676" spans="1:9">
      <c r="A676" s="80">
        <v>45352</v>
      </c>
      <c r="B676">
        <v>4719165</v>
      </c>
      <c r="C676" s="1" t="s">
        <v>1861</v>
      </c>
      <c r="D676" s="1" t="s">
        <v>1988</v>
      </c>
      <c r="E676" s="80">
        <v>45253</v>
      </c>
      <c r="F676">
        <v>2022</v>
      </c>
      <c r="G676">
        <v>2023</v>
      </c>
      <c r="H676" s="1" t="s">
        <v>1600</v>
      </c>
      <c r="I676" s="1" t="s">
        <v>10</v>
      </c>
    </row>
    <row r="677" spans="1:9">
      <c r="A677" s="80">
        <v>45352</v>
      </c>
      <c r="B677">
        <v>4793380</v>
      </c>
      <c r="C677" s="1" t="s">
        <v>241</v>
      </c>
      <c r="D677" s="1" t="s">
        <v>240</v>
      </c>
      <c r="E677" s="80">
        <v>45065</v>
      </c>
      <c r="F677">
        <v>2022</v>
      </c>
      <c r="G677">
        <v>2023</v>
      </c>
      <c r="H677" s="1" t="s">
        <v>1600</v>
      </c>
      <c r="I677" s="1" t="s">
        <v>10</v>
      </c>
    </row>
    <row r="678" spans="1:9">
      <c r="A678" s="80">
        <v>45352</v>
      </c>
      <c r="B678">
        <v>3844968</v>
      </c>
      <c r="C678" s="1" t="s">
        <v>257</v>
      </c>
      <c r="D678" s="1" t="s">
        <v>256</v>
      </c>
      <c r="E678" s="80">
        <v>44216</v>
      </c>
      <c r="F678">
        <v>2019</v>
      </c>
      <c r="G678">
        <v>2020</v>
      </c>
      <c r="H678" s="1" t="s">
        <v>1602</v>
      </c>
      <c r="I678" s="1" t="s">
        <v>4</v>
      </c>
    </row>
    <row r="679" spans="1:9">
      <c r="A679" s="80">
        <v>45352</v>
      </c>
      <c r="B679">
        <v>4135020</v>
      </c>
      <c r="C679" s="1" t="s">
        <v>211</v>
      </c>
      <c r="D679" s="1" t="s">
        <v>210</v>
      </c>
      <c r="E679" s="80">
        <v>44627</v>
      </c>
      <c r="F679">
        <v>2020</v>
      </c>
      <c r="G679">
        <v>2021</v>
      </c>
      <c r="H679" s="1" t="s">
        <v>1600</v>
      </c>
      <c r="I679" s="1" t="s">
        <v>10</v>
      </c>
    </row>
    <row r="680" spans="1:9">
      <c r="A680" s="80">
        <v>45352</v>
      </c>
      <c r="B680">
        <v>4733193</v>
      </c>
      <c r="C680" s="1" t="s">
        <v>209</v>
      </c>
      <c r="D680" s="1" t="s">
        <v>208</v>
      </c>
      <c r="E680" s="80">
        <v>44959</v>
      </c>
      <c r="F680">
        <v>2022</v>
      </c>
      <c r="G680">
        <v>2022</v>
      </c>
      <c r="H680" s="1" t="s">
        <v>1600</v>
      </c>
      <c r="I680" s="1" t="s">
        <v>10</v>
      </c>
    </row>
    <row r="681" spans="1:9">
      <c r="A681" s="80">
        <v>45352</v>
      </c>
      <c r="B681">
        <v>3800829</v>
      </c>
      <c r="C681" s="1" t="s">
        <v>1742</v>
      </c>
      <c r="D681" s="1" t="s">
        <v>1743</v>
      </c>
      <c r="E681" s="80">
        <v>44260</v>
      </c>
      <c r="F681">
        <v>2019</v>
      </c>
      <c r="G681">
        <v>2020</v>
      </c>
      <c r="H681" s="1" t="s">
        <v>1603</v>
      </c>
      <c r="I681" s="1" t="s">
        <v>9</v>
      </c>
    </row>
    <row r="682" spans="1:9">
      <c r="A682" s="80">
        <v>45352</v>
      </c>
      <c r="B682">
        <v>4697965</v>
      </c>
      <c r="C682" s="1" t="s">
        <v>245</v>
      </c>
      <c r="D682" s="1" t="s">
        <v>244</v>
      </c>
      <c r="E682" s="80">
        <v>45134</v>
      </c>
      <c r="F682">
        <v>2022</v>
      </c>
      <c r="G682">
        <v>2023</v>
      </c>
      <c r="H682" s="1" t="s">
        <v>1601</v>
      </c>
      <c r="I682" s="1" t="s">
        <v>13</v>
      </c>
    </row>
    <row r="683" spans="1:9">
      <c r="A683" s="80">
        <v>45352</v>
      </c>
      <c r="B683">
        <v>4086571</v>
      </c>
      <c r="C683" s="1" t="s">
        <v>1748</v>
      </c>
      <c r="D683" s="1" t="s">
        <v>1749</v>
      </c>
      <c r="E683" s="80">
        <v>44384</v>
      </c>
      <c r="F683">
        <v>2020</v>
      </c>
      <c r="G683">
        <v>2021</v>
      </c>
      <c r="H683" s="1" t="s">
        <v>1600</v>
      </c>
      <c r="I683" s="1" t="s">
        <v>10</v>
      </c>
    </row>
    <row r="684" spans="1:9">
      <c r="A684" s="80">
        <v>45352</v>
      </c>
      <c r="B684">
        <v>4420251</v>
      </c>
      <c r="C684" s="1" t="s">
        <v>217</v>
      </c>
      <c r="D684" s="1" t="s">
        <v>216</v>
      </c>
      <c r="E684" s="80">
        <v>45125</v>
      </c>
      <c r="F684">
        <v>2021</v>
      </c>
      <c r="G684">
        <v>2023</v>
      </c>
      <c r="H684" s="1" t="s">
        <v>1600</v>
      </c>
      <c r="I684" s="1" t="s">
        <v>10</v>
      </c>
    </row>
    <row r="685" spans="1:9">
      <c r="A685" s="80">
        <v>45352</v>
      </c>
      <c r="B685">
        <v>4425981</v>
      </c>
      <c r="C685" s="1" t="s">
        <v>1989</v>
      </c>
      <c r="D685" s="1" t="s">
        <v>1990</v>
      </c>
      <c r="E685" s="80">
        <v>45324</v>
      </c>
      <c r="F685">
        <v>2021</v>
      </c>
      <c r="G685">
        <v>2023</v>
      </c>
      <c r="H685" s="1" t="s">
        <v>1603</v>
      </c>
      <c r="I685" s="1" t="s">
        <v>9</v>
      </c>
    </row>
    <row r="686" spans="1:9">
      <c r="A686" s="80">
        <v>45352</v>
      </c>
      <c r="B686">
        <v>4707132</v>
      </c>
      <c r="C686" s="1" t="s">
        <v>253</v>
      </c>
      <c r="D686" s="1" t="s">
        <v>252</v>
      </c>
      <c r="E686" s="80">
        <v>44896</v>
      </c>
      <c r="F686">
        <v>2022</v>
      </c>
      <c r="G686">
        <v>2022</v>
      </c>
      <c r="H686" s="1" t="s">
        <v>1606</v>
      </c>
      <c r="I686" s="1" t="s">
        <v>15</v>
      </c>
    </row>
    <row r="687" spans="1:9">
      <c r="A687" s="80">
        <v>45352</v>
      </c>
      <c r="B687">
        <v>4336934</v>
      </c>
      <c r="C687" s="1" t="s">
        <v>219</v>
      </c>
      <c r="D687" s="1" t="s">
        <v>218</v>
      </c>
      <c r="E687" s="80">
        <v>44403</v>
      </c>
      <c r="F687">
        <v>2021</v>
      </c>
      <c r="G687">
        <v>2021</v>
      </c>
      <c r="H687" s="1" t="s">
        <v>1603</v>
      </c>
      <c r="I687" s="1" t="s">
        <v>9</v>
      </c>
    </row>
    <row r="688" spans="1:9">
      <c r="A688" s="80">
        <v>45352</v>
      </c>
      <c r="B688">
        <v>4426612</v>
      </c>
      <c r="C688" s="1" t="s">
        <v>225</v>
      </c>
      <c r="D688" s="1" t="s">
        <v>224</v>
      </c>
      <c r="E688" s="80">
        <v>45019</v>
      </c>
      <c r="F688">
        <v>2021</v>
      </c>
      <c r="G688">
        <v>2022</v>
      </c>
      <c r="H688" s="1" t="s">
        <v>1603</v>
      </c>
      <c r="I688" s="1" t="s">
        <v>9</v>
      </c>
    </row>
    <row r="689" spans="1:9">
      <c r="A689" s="80">
        <v>45352</v>
      </c>
      <c r="B689">
        <v>4574131</v>
      </c>
      <c r="C689" s="1" t="s">
        <v>1746</v>
      </c>
      <c r="D689" s="1" t="s">
        <v>1747</v>
      </c>
      <c r="E689" s="80">
        <v>45182</v>
      </c>
      <c r="F689">
        <v>2021</v>
      </c>
      <c r="G689">
        <v>2023</v>
      </c>
      <c r="H689" s="1" t="s">
        <v>1608</v>
      </c>
      <c r="I689" s="1" t="s">
        <v>17</v>
      </c>
    </row>
    <row r="690" spans="1:9">
      <c r="A690" s="80">
        <v>45352</v>
      </c>
      <c r="B690">
        <v>4666710</v>
      </c>
      <c r="C690" s="1" t="s">
        <v>1758</v>
      </c>
      <c r="D690" s="1" t="s">
        <v>1759</v>
      </c>
      <c r="E690" s="80">
        <v>45180</v>
      </c>
      <c r="F690">
        <v>2022</v>
      </c>
      <c r="G690">
        <v>2023</v>
      </c>
      <c r="H690" s="1" t="s">
        <v>1600</v>
      </c>
      <c r="I690" s="1" t="s">
        <v>10</v>
      </c>
    </row>
    <row r="691" spans="1:9">
      <c r="A691" s="80">
        <v>45352</v>
      </c>
      <c r="B691">
        <v>4685384</v>
      </c>
      <c r="C691" s="1" t="s">
        <v>2096</v>
      </c>
      <c r="D691" s="1" t="s">
        <v>2097</v>
      </c>
      <c r="E691" s="80">
        <v>45324</v>
      </c>
      <c r="F691">
        <v>2022</v>
      </c>
      <c r="G691">
        <v>2023</v>
      </c>
      <c r="H691" s="1" t="s">
        <v>1604</v>
      </c>
      <c r="I691" s="1" t="s">
        <v>14</v>
      </c>
    </row>
    <row r="692" spans="1:9">
      <c r="A692" s="80">
        <v>45352</v>
      </c>
      <c r="B692">
        <v>4246629</v>
      </c>
      <c r="C692" s="1" t="s">
        <v>207</v>
      </c>
      <c r="D692" s="1" t="s">
        <v>206</v>
      </c>
      <c r="E692" s="80">
        <v>44655</v>
      </c>
      <c r="F692">
        <v>2020</v>
      </c>
      <c r="G692">
        <v>2021</v>
      </c>
      <c r="H692" s="1" t="s">
        <v>1600</v>
      </c>
      <c r="I692" s="1" t="s">
        <v>10</v>
      </c>
    </row>
    <row r="693" spans="1:9">
      <c r="A693" s="80">
        <v>45352</v>
      </c>
      <c r="B693">
        <v>4175456</v>
      </c>
      <c r="C693" s="1" t="s">
        <v>203</v>
      </c>
      <c r="D693" s="1" t="s">
        <v>202</v>
      </c>
      <c r="E693" s="80">
        <v>45075</v>
      </c>
      <c r="F693">
        <v>2020</v>
      </c>
      <c r="G693">
        <v>2023</v>
      </c>
      <c r="H693" s="1" t="s">
        <v>1600</v>
      </c>
      <c r="I693" s="1" t="s">
        <v>10</v>
      </c>
    </row>
    <row r="694" spans="1:9">
      <c r="A694" s="80">
        <v>45352</v>
      </c>
      <c r="B694">
        <v>4684057</v>
      </c>
      <c r="C694" s="1" t="s">
        <v>194</v>
      </c>
      <c r="D694" s="1" t="s">
        <v>193</v>
      </c>
      <c r="E694" s="80">
        <v>44886</v>
      </c>
      <c r="F694">
        <v>2022</v>
      </c>
      <c r="G694">
        <v>2022</v>
      </c>
      <c r="H694" s="1" t="s">
        <v>1603</v>
      </c>
      <c r="I694" s="1" t="s">
        <v>9</v>
      </c>
    </row>
    <row r="695" spans="1:9">
      <c r="A695" s="80">
        <v>45352</v>
      </c>
      <c r="B695">
        <v>4752318</v>
      </c>
      <c r="C695" s="1" t="s">
        <v>201</v>
      </c>
      <c r="D695" s="1" t="s">
        <v>200</v>
      </c>
      <c r="E695" s="80">
        <v>45127</v>
      </c>
      <c r="F695">
        <v>2022</v>
      </c>
      <c r="G695">
        <v>2023</v>
      </c>
      <c r="H695" s="1" t="s">
        <v>1600</v>
      </c>
      <c r="I695" s="1" t="s">
        <v>10</v>
      </c>
    </row>
    <row r="696" spans="1:9">
      <c r="A696" s="80">
        <v>45352</v>
      </c>
      <c r="B696">
        <v>4270755</v>
      </c>
      <c r="C696" s="1" t="s">
        <v>196</v>
      </c>
      <c r="D696" s="1" t="s">
        <v>195</v>
      </c>
      <c r="E696" s="80">
        <v>44806</v>
      </c>
      <c r="F696">
        <v>2020</v>
      </c>
      <c r="G696">
        <v>2022</v>
      </c>
      <c r="H696" s="1" t="s">
        <v>1603</v>
      </c>
      <c r="I696" s="1" t="s">
        <v>9</v>
      </c>
    </row>
    <row r="697" spans="1:9">
      <c r="A697" s="80">
        <v>45352</v>
      </c>
      <c r="B697">
        <v>4748438</v>
      </c>
      <c r="C697" s="1" t="s">
        <v>2282</v>
      </c>
      <c r="D697" s="1" t="s">
        <v>2283</v>
      </c>
      <c r="E697" s="80">
        <v>45373</v>
      </c>
      <c r="F697">
        <v>2022</v>
      </c>
      <c r="G697">
        <v>2023</v>
      </c>
      <c r="H697" s="1" t="s">
        <v>1600</v>
      </c>
      <c r="I697" s="1" t="s">
        <v>10</v>
      </c>
    </row>
    <row r="698" spans="1:9">
      <c r="A698" s="80">
        <v>45352</v>
      </c>
      <c r="B698">
        <v>4474629</v>
      </c>
      <c r="C698" s="1" t="s">
        <v>1752</v>
      </c>
      <c r="D698" s="1" t="s">
        <v>1753</v>
      </c>
      <c r="E698" s="80">
        <v>45182</v>
      </c>
      <c r="F698">
        <v>2021</v>
      </c>
      <c r="G698">
        <v>2023</v>
      </c>
      <c r="H698" s="1" t="s">
        <v>1603</v>
      </c>
      <c r="I698" s="1" t="s">
        <v>9</v>
      </c>
    </row>
    <row r="699" spans="1:9">
      <c r="A699" s="80">
        <v>45352</v>
      </c>
      <c r="B699">
        <v>5164198</v>
      </c>
      <c r="C699" s="1" t="s">
        <v>2098</v>
      </c>
      <c r="D699" s="1" t="s">
        <v>2099</v>
      </c>
      <c r="E699" s="80">
        <v>45323</v>
      </c>
      <c r="F699">
        <v>2023</v>
      </c>
      <c r="G699">
        <v>2023</v>
      </c>
      <c r="H699" s="1" t="s">
        <v>1600</v>
      </c>
      <c r="I699" s="1" t="s">
        <v>10</v>
      </c>
    </row>
    <row r="700" spans="1:9">
      <c r="A700" s="80">
        <v>45352</v>
      </c>
      <c r="B700">
        <v>4326903</v>
      </c>
      <c r="C700" s="1" t="s">
        <v>189</v>
      </c>
      <c r="D700" s="1" t="s">
        <v>188</v>
      </c>
      <c r="E700" s="80">
        <v>44685</v>
      </c>
      <c r="F700">
        <v>2021</v>
      </c>
      <c r="G700">
        <v>2022</v>
      </c>
      <c r="H700" s="1" t="s">
        <v>1600</v>
      </c>
      <c r="I700" s="1" t="s">
        <v>10</v>
      </c>
    </row>
    <row r="701" spans="1:9">
      <c r="A701" s="80">
        <v>45352</v>
      </c>
      <c r="B701">
        <v>4612984</v>
      </c>
      <c r="C701" s="1" t="s">
        <v>1862</v>
      </c>
      <c r="D701" s="1" t="s">
        <v>2103</v>
      </c>
      <c r="E701" s="80">
        <v>45259</v>
      </c>
      <c r="F701">
        <v>2022</v>
      </c>
      <c r="G701">
        <v>2023</v>
      </c>
      <c r="H701" s="1" t="s">
        <v>1600</v>
      </c>
      <c r="I701" s="1" t="s">
        <v>10</v>
      </c>
    </row>
    <row r="702" spans="1:9">
      <c r="A702" s="80">
        <v>45352</v>
      </c>
      <c r="B702">
        <v>4591096</v>
      </c>
      <c r="C702" s="1" t="s">
        <v>1820</v>
      </c>
      <c r="D702" s="1" t="s">
        <v>2100</v>
      </c>
      <c r="E702" s="80">
        <v>45245</v>
      </c>
      <c r="F702">
        <v>2022</v>
      </c>
      <c r="G702">
        <v>2023</v>
      </c>
      <c r="H702" s="1" t="s">
        <v>1600</v>
      </c>
      <c r="I702" s="1" t="s">
        <v>10</v>
      </c>
    </row>
    <row r="703" spans="1:9">
      <c r="A703" s="80">
        <v>45352</v>
      </c>
      <c r="B703">
        <v>4763498</v>
      </c>
      <c r="C703" s="1" t="s">
        <v>1754</v>
      </c>
      <c r="D703" s="1" t="s">
        <v>1755</v>
      </c>
      <c r="E703" s="80">
        <v>45182</v>
      </c>
      <c r="F703">
        <v>2022</v>
      </c>
      <c r="G703">
        <v>2023</v>
      </c>
      <c r="H703" s="1" t="s">
        <v>1600</v>
      </c>
      <c r="I703" s="1" t="s">
        <v>10</v>
      </c>
    </row>
    <row r="704" spans="1:9">
      <c r="A704" s="80">
        <v>45352</v>
      </c>
      <c r="B704">
        <v>4404678</v>
      </c>
      <c r="C704" s="1" t="s">
        <v>184</v>
      </c>
      <c r="D704" s="1" t="s">
        <v>183</v>
      </c>
      <c r="E704" s="80">
        <v>44616</v>
      </c>
      <c r="F704">
        <v>2021</v>
      </c>
      <c r="G704">
        <v>2021</v>
      </c>
      <c r="H704" s="1" t="s">
        <v>1603</v>
      </c>
      <c r="I704" s="1" t="s">
        <v>9</v>
      </c>
    </row>
    <row r="705" spans="1:9">
      <c r="A705" s="80">
        <v>45352</v>
      </c>
      <c r="B705">
        <v>4368266</v>
      </c>
      <c r="C705" s="1" t="s">
        <v>1756</v>
      </c>
      <c r="D705" s="1" t="s">
        <v>1757</v>
      </c>
      <c r="E705" s="80">
        <v>45204</v>
      </c>
      <c r="F705">
        <v>2021</v>
      </c>
      <c r="G705">
        <v>2023</v>
      </c>
      <c r="H705" s="1" t="s">
        <v>1601</v>
      </c>
      <c r="I705" s="1" t="s">
        <v>13</v>
      </c>
    </row>
    <row r="706" spans="1:9">
      <c r="A706" s="80">
        <v>45352</v>
      </c>
      <c r="B706">
        <v>4778159</v>
      </c>
      <c r="C706" s="1" t="s">
        <v>1863</v>
      </c>
      <c r="D706" s="1" t="s">
        <v>2101</v>
      </c>
      <c r="E706" s="80">
        <v>45251</v>
      </c>
      <c r="F706">
        <v>2022</v>
      </c>
      <c r="G706">
        <v>2023</v>
      </c>
      <c r="H706" s="1" t="s">
        <v>1602</v>
      </c>
      <c r="I706" s="1" t="s">
        <v>4</v>
      </c>
    </row>
    <row r="707" spans="1:9">
      <c r="A707" s="80">
        <v>45352</v>
      </c>
      <c r="B707">
        <v>3557499</v>
      </c>
      <c r="C707" s="1" t="s">
        <v>1821</v>
      </c>
      <c r="D707" s="1" t="s">
        <v>2102</v>
      </c>
      <c r="E707" s="80">
        <v>43810</v>
      </c>
      <c r="F707">
        <v>2018</v>
      </c>
      <c r="G707">
        <v>2019</v>
      </c>
      <c r="H707" s="1" t="s">
        <v>1602</v>
      </c>
      <c r="I707" s="1" t="s">
        <v>4</v>
      </c>
    </row>
    <row r="708" spans="1:9">
      <c r="A708" s="80">
        <v>45352</v>
      </c>
      <c r="B708">
        <v>4244159</v>
      </c>
      <c r="C708" s="1" t="s">
        <v>198</v>
      </c>
      <c r="D708" s="1" t="s">
        <v>197</v>
      </c>
      <c r="E708" s="80">
        <v>44474</v>
      </c>
      <c r="F708">
        <v>2020</v>
      </c>
      <c r="G708">
        <v>2021</v>
      </c>
      <c r="H708" s="1" t="s">
        <v>1600</v>
      </c>
      <c r="I708" s="1" t="s">
        <v>10</v>
      </c>
    </row>
    <row r="709" spans="1:9">
      <c r="A709" s="80">
        <v>45352</v>
      </c>
      <c r="B709">
        <v>4330282</v>
      </c>
      <c r="C709" s="1" t="s">
        <v>176</v>
      </c>
      <c r="D709" s="1" t="s">
        <v>175</v>
      </c>
      <c r="E709" s="80">
        <v>44621</v>
      </c>
      <c r="F709">
        <v>2021</v>
      </c>
      <c r="G709">
        <v>2021</v>
      </c>
      <c r="H709" s="1" t="s">
        <v>1600</v>
      </c>
      <c r="I709" s="1" t="s">
        <v>10</v>
      </c>
    </row>
    <row r="710" spans="1:9">
      <c r="A710" s="80">
        <v>45352</v>
      </c>
      <c r="B710">
        <v>4657014</v>
      </c>
      <c r="C710" s="1" t="s">
        <v>2284</v>
      </c>
      <c r="D710" s="1" t="s">
        <v>2285</v>
      </c>
      <c r="E710" s="80">
        <v>45357</v>
      </c>
      <c r="F710">
        <v>2022</v>
      </c>
      <c r="G710">
        <v>2023</v>
      </c>
      <c r="H710" s="1" t="s">
        <v>1600</v>
      </c>
      <c r="I710" s="1" t="s">
        <v>10</v>
      </c>
    </row>
    <row r="711" spans="1:9">
      <c r="A711" s="80">
        <v>45352</v>
      </c>
      <c r="B711">
        <v>4839526</v>
      </c>
      <c r="C711" s="1" t="s">
        <v>170</v>
      </c>
      <c r="D711" s="1" t="s">
        <v>169</v>
      </c>
      <c r="E711" s="80">
        <v>45133</v>
      </c>
      <c r="F711">
        <v>2022</v>
      </c>
      <c r="G711">
        <v>2023</v>
      </c>
      <c r="H711" s="1" t="s">
        <v>1600</v>
      </c>
      <c r="I711" s="1" t="s">
        <v>10</v>
      </c>
    </row>
    <row r="712" spans="1:9">
      <c r="A712" s="80">
        <v>45352</v>
      </c>
      <c r="B712">
        <v>4840827</v>
      </c>
      <c r="C712" s="1" t="s">
        <v>2286</v>
      </c>
      <c r="D712" s="1" t="s">
        <v>2287</v>
      </c>
      <c r="E712" s="80">
        <v>45355</v>
      </c>
      <c r="F712">
        <v>2023</v>
      </c>
      <c r="G712">
        <v>2023</v>
      </c>
      <c r="H712" s="1" t="s">
        <v>1601</v>
      </c>
      <c r="I712" s="1" t="s">
        <v>13</v>
      </c>
    </row>
    <row r="713" spans="1:9">
      <c r="A713" s="80">
        <v>45352</v>
      </c>
      <c r="B713">
        <v>4112619</v>
      </c>
      <c r="C713" s="1" t="s">
        <v>2071</v>
      </c>
      <c r="D713" s="1" t="s">
        <v>2072</v>
      </c>
      <c r="E713" s="80">
        <v>44658</v>
      </c>
      <c r="F713">
        <v>2020</v>
      </c>
      <c r="G713">
        <v>2021</v>
      </c>
      <c r="H713" s="1" t="s">
        <v>1602</v>
      </c>
      <c r="I713" s="1" t="s">
        <v>4</v>
      </c>
    </row>
    <row r="714" spans="1:9">
      <c r="A714" s="80">
        <v>45352</v>
      </c>
      <c r="B714">
        <v>4670728</v>
      </c>
      <c r="C714" s="1" t="s">
        <v>174</v>
      </c>
      <c r="D714" s="1" t="s">
        <v>173</v>
      </c>
      <c r="E714" s="80">
        <v>45127</v>
      </c>
      <c r="F714">
        <v>2022</v>
      </c>
      <c r="G714">
        <v>2023</v>
      </c>
      <c r="H714" s="1" t="s">
        <v>1600</v>
      </c>
      <c r="I714" s="1" t="s">
        <v>10</v>
      </c>
    </row>
    <row r="715" spans="1:9">
      <c r="A715" s="80">
        <v>45352</v>
      </c>
      <c r="B715">
        <v>4878987</v>
      </c>
      <c r="C715" s="1" t="s">
        <v>1864</v>
      </c>
      <c r="D715" s="1" t="s">
        <v>2074</v>
      </c>
      <c r="E715" s="80">
        <v>45268</v>
      </c>
      <c r="F715">
        <v>2022</v>
      </c>
      <c r="G715">
        <v>2023</v>
      </c>
      <c r="H715" s="1" t="s">
        <v>1606</v>
      </c>
      <c r="I715" s="1" t="s">
        <v>15</v>
      </c>
    </row>
    <row r="716" spans="1:9">
      <c r="A716" s="80">
        <v>45352</v>
      </c>
      <c r="B716">
        <v>4520162</v>
      </c>
      <c r="C716" s="1" t="s">
        <v>158</v>
      </c>
      <c r="D716" s="1" t="s">
        <v>157</v>
      </c>
      <c r="E716" s="80">
        <v>44910</v>
      </c>
      <c r="F716">
        <v>2021</v>
      </c>
      <c r="G716">
        <v>2022</v>
      </c>
      <c r="H716" s="1" t="s">
        <v>1600</v>
      </c>
      <c r="I716" s="1" t="s">
        <v>10</v>
      </c>
    </row>
    <row r="717" spans="1:9">
      <c r="A717" s="80">
        <v>45352</v>
      </c>
      <c r="B717">
        <v>4381843</v>
      </c>
      <c r="C717" s="1" t="s">
        <v>146</v>
      </c>
      <c r="D717" s="1" t="s">
        <v>145</v>
      </c>
      <c r="E717" s="80">
        <v>44670</v>
      </c>
      <c r="F717">
        <v>2021</v>
      </c>
      <c r="G717">
        <v>2021</v>
      </c>
      <c r="H717" s="1" t="s">
        <v>1600</v>
      </c>
      <c r="I717" s="1" t="s">
        <v>10</v>
      </c>
    </row>
    <row r="718" spans="1:9">
      <c r="A718" s="80">
        <v>45352</v>
      </c>
      <c r="B718">
        <v>4573492</v>
      </c>
      <c r="C718" s="1" t="s">
        <v>178</v>
      </c>
      <c r="D718" s="1" t="s">
        <v>177</v>
      </c>
      <c r="E718" s="80">
        <v>45160</v>
      </c>
      <c r="F718">
        <v>2021</v>
      </c>
      <c r="G718">
        <v>2023</v>
      </c>
      <c r="H718" s="1" t="s">
        <v>1603</v>
      </c>
      <c r="I718" s="1" t="s">
        <v>9</v>
      </c>
    </row>
    <row r="719" spans="1:9">
      <c r="A719" s="80">
        <v>45352</v>
      </c>
      <c r="B719">
        <v>4751945</v>
      </c>
      <c r="C719" s="1" t="s">
        <v>1760</v>
      </c>
      <c r="D719" s="1" t="s">
        <v>1761</v>
      </c>
      <c r="E719" s="80">
        <v>45148</v>
      </c>
      <c r="F719">
        <v>2022</v>
      </c>
      <c r="G719">
        <v>2023</v>
      </c>
      <c r="H719" s="1" t="s">
        <v>1600</v>
      </c>
      <c r="I719" s="1" t="s">
        <v>10</v>
      </c>
    </row>
    <row r="720" spans="1:9">
      <c r="A720" s="80">
        <v>45352</v>
      </c>
      <c r="B720">
        <v>4722195</v>
      </c>
      <c r="C720" s="1" t="s">
        <v>160</v>
      </c>
      <c r="D720" s="1" t="s">
        <v>159</v>
      </c>
      <c r="E720" s="80">
        <v>45135</v>
      </c>
      <c r="F720">
        <v>2022</v>
      </c>
      <c r="G720">
        <v>2023</v>
      </c>
      <c r="H720" s="1" t="s">
        <v>1600</v>
      </c>
      <c r="I720" s="1" t="s">
        <v>10</v>
      </c>
    </row>
    <row r="721" spans="1:9">
      <c r="A721" s="80">
        <v>45352</v>
      </c>
      <c r="B721">
        <v>4293562</v>
      </c>
      <c r="C721" s="1" t="s">
        <v>154</v>
      </c>
      <c r="D721" s="1" t="s">
        <v>153</v>
      </c>
      <c r="E721" s="80">
        <v>44594</v>
      </c>
      <c r="F721">
        <v>2020</v>
      </c>
      <c r="G721">
        <v>2021</v>
      </c>
      <c r="H721" s="1" t="s">
        <v>1609</v>
      </c>
      <c r="I721" s="1" t="s">
        <v>18</v>
      </c>
    </row>
    <row r="722" spans="1:9">
      <c r="A722" s="80">
        <v>45352</v>
      </c>
      <c r="B722">
        <v>4733945</v>
      </c>
      <c r="C722" s="1" t="s">
        <v>162</v>
      </c>
      <c r="D722" s="1" t="s">
        <v>161</v>
      </c>
      <c r="E722" s="80">
        <v>45005</v>
      </c>
      <c r="F722">
        <v>2022</v>
      </c>
      <c r="G722">
        <v>2022</v>
      </c>
      <c r="H722" s="1" t="s">
        <v>1602</v>
      </c>
      <c r="I722" s="1" t="s">
        <v>4</v>
      </c>
    </row>
    <row r="723" spans="1:9">
      <c r="A723" s="80">
        <v>45352</v>
      </c>
      <c r="B723">
        <v>4049524</v>
      </c>
      <c r="C723" s="1" t="s">
        <v>1762</v>
      </c>
      <c r="D723" s="1" t="s">
        <v>1763</v>
      </c>
      <c r="E723" s="80">
        <v>45212</v>
      </c>
      <c r="F723">
        <v>2019</v>
      </c>
      <c r="G723">
        <v>2023</v>
      </c>
      <c r="H723" s="1" t="s">
        <v>1600</v>
      </c>
      <c r="I723" s="1" t="s">
        <v>10</v>
      </c>
    </row>
    <row r="724" spans="1:9">
      <c r="A724" s="80">
        <v>45352</v>
      </c>
      <c r="B724">
        <v>4252402</v>
      </c>
      <c r="C724" s="1" t="s">
        <v>166</v>
      </c>
      <c r="D724" s="1" t="s">
        <v>165</v>
      </c>
      <c r="E724" s="80">
        <v>44448</v>
      </c>
      <c r="F724">
        <v>2020</v>
      </c>
      <c r="G724">
        <v>2021</v>
      </c>
      <c r="H724" s="1" t="s">
        <v>1604</v>
      </c>
      <c r="I724" s="1" t="s">
        <v>14</v>
      </c>
    </row>
    <row r="725" spans="1:9">
      <c r="A725" s="80">
        <v>45352</v>
      </c>
      <c r="B725">
        <v>4360042</v>
      </c>
      <c r="C725" s="1" t="s">
        <v>164</v>
      </c>
      <c r="D725" s="1" t="s">
        <v>163</v>
      </c>
      <c r="E725" s="80">
        <v>44608</v>
      </c>
      <c r="F725">
        <v>2021</v>
      </c>
      <c r="G725">
        <v>2021</v>
      </c>
      <c r="H725" s="1" t="s">
        <v>1607</v>
      </c>
      <c r="I725" s="1" t="s">
        <v>12</v>
      </c>
    </row>
    <row r="726" spans="1:9">
      <c r="A726" s="80">
        <v>45352</v>
      </c>
      <c r="B726">
        <v>5055860</v>
      </c>
      <c r="C726" s="1" t="s">
        <v>1891</v>
      </c>
      <c r="D726" s="1" t="s">
        <v>1892</v>
      </c>
      <c r="E726" s="80">
        <v>45308</v>
      </c>
      <c r="F726">
        <v>2023</v>
      </c>
      <c r="G726">
        <v>2023</v>
      </c>
      <c r="H726" s="1" t="s">
        <v>1600</v>
      </c>
      <c r="I726" s="1" t="s">
        <v>10</v>
      </c>
    </row>
    <row r="727" spans="1:9">
      <c r="A727" s="80">
        <v>45352</v>
      </c>
      <c r="B727">
        <v>4696021</v>
      </c>
      <c r="C727" s="1" t="s">
        <v>1880</v>
      </c>
      <c r="D727" s="1" t="s">
        <v>1890</v>
      </c>
      <c r="E727" s="80">
        <v>45278</v>
      </c>
      <c r="F727">
        <v>2022</v>
      </c>
      <c r="G727">
        <v>2023</v>
      </c>
      <c r="H727" s="1" t="s">
        <v>1602</v>
      </c>
      <c r="I727" s="1" t="s">
        <v>4</v>
      </c>
    </row>
    <row r="728" spans="1:9">
      <c r="A728" s="80">
        <v>45352</v>
      </c>
      <c r="B728">
        <v>5149010</v>
      </c>
      <c r="C728" s="1" t="s">
        <v>2288</v>
      </c>
      <c r="D728" s="1" t="s">
        <v>2289</v>
      </c>
      <c r="E728" s="80">
        <v>45369</v>
      </c>
      <c r="F728">
        <v>2023</v>
      </c>
      <c r="G728">
        <v>2023</v>
      </c>
      <c r="H728" s="1" t="s">
        <v>1610</v>
      </c>
      <c r="I728" s="1" t="s">
        <v>2</v>
      </c>
    </row>
    <row r="729" spans="1:9">
      <c r="A729" s="80">
        <v>45352</v>
      </c>
      <c r="B729">
        <v>4524041</v>
      </c>
      <c r="C729" s="1" t="s">
        <v>94</v>
      </c>
      <c r="D729" s="1" t="s">
        <v>93</v>
      </c>
      <c r="E729" s="80">
        <v>44923</v>
      </c>
      <c r="F729">
        <v>2021</v>
      </c>
      <c r="G729">
        <v>2022</v>
      </c>
      <c r="H729" s="1" t="s">
        <v>1602</v>
      </c>
      <c r="I729" s="1" t="s">
        <v>4</v>
      </c>
    </row>
    <row r="730" spans="1:9">
      <c r="A730" s="80">
        <v>45352</v>
      </c>
      <c r="B730">
        <v>4588755</v>
      </c>
      <c r="C730" s="1" t="s">
        <v>1866</v>
      </c>
      <c r="D730" s="1" t="s">
        <v>1888</v>
      </c>
      <c r="E730" s="80">
        <v>45257</v>
      </c>
      <c r="F730">
        <v>2022</v>
      </c>
      <c r="G730">
        <v>2023</v>
      </c>
      <c r="H730" s="1" t="s">
        <v>1600</v>
      </c>
      <c r="I730" s="1" t="s">
        <v>10</v>
      </c>
    </row>
    <row r="731" spans="1:9">
      <c r="A731" s="80">
        <v>45352</v>
      </c>
      <c r="B731">
        <v>4443837</v>
      </c>
      <c r="C731" s="1" t="s">
        <v>2290</v>
      </c>
      <c r="D731" s="1" t="s">
        <v>2291</v>
      </c>
      <c r="E731" s="80">
        <v>45357</v>
      </c>
      <c r="F731">
        <v>2021</v>
      </c>
      <c r="G731">
        <v>2023</v>
      </c>
      <c r="H731" s="1" t="s">
        <v>1608</v>
      </c>
      <c r="I731" s="1" t="s">
        <v>17</v>
      </c>
    </row>
    <row r="732" spans="1:9">
      <c r="A732" s="80">
        <v>45352</v>
      </c>
      <c r="B732">
        <v>4607396</v>
      </c>
      <c r="C732" s="1" t="s">
        <v>92</v>
      </c>
      <c r="D732" s="1" t="s">
        <v>91</v>
      </c>
      <c r="E732" s="80">
        <v>44910</v>
      </c>
      <c r="F732">
        <v>2022</v>
      </c>
      <c r="G732">
        <v>2022</v>
      </c>
      <c r="H732" s="1" t="s">
        <v>1600</v>
      </c>
      <c r="I732" s="1" t="s">
        <v>10</v>
      </c>
    </row>
    <row r="733" spans="1:9">
      <c r="A733" s="80">
        <v>45352</v>
      </c>
      <c r="B733">
        <v>4311337</v>
      </c>
      <c r="C733" s="1" t="s">
        <v>142</v>
      </c>
      <c r="D733" s="1" t="s">
        <v>141</v>
      </c>
      <c r="E733" s="80">
        <v>45163</v>
      </c>
      <c r="F733">
        <v>2020</v>
      </c>
      <c r="G733">
        <v>2023</v>
      </c>
      <c r="H733" s="1" t="s">
        <v>1600</v>
      </c>
      <c r="I733" s="1" t="s">
        <v>10</v>
      </c>
    </row>
    <row r="734" spans="1:9">
      <c r="A734" s="80">
        <v>45352</v>
      </c>
      <c r="B734">
        <v>4574990</v>
      </c>
      <c r="C734" s="1" t="s">
        <v>120</v>
      </c>
      <c r="D734" s="1" t="s">
        <v>119</v>
      </c>
      <c r="E734" s="80">
        <v>44791</v>
      </c>
      <c r="F734">
        <v>2022</v>
      </c>
      <c r="G734">
        <v>2022</v>
      </c>
      <c r="H734" s="1" t="s">
        <v>1600</v>
      </c>
      <c r="I734" s="1" t="s">
        <v>10</v>
      </c>
    </row>
    <row r="735" spans="1:9">
      <c r="A735" s="80">
        <v>45352</v>
      </c>
      <c r="B735">
        <v>4478261</v>
      </c>
      <c r="C735" s="1" t="s">
        <v>110</v>
      </c>
      <c r="D735" s="1" t="s">
        <v>109</v>
      </c>
      <c r="E735" s="80">
        <v>44903</v>
      </c>
      <c r="F735">
        <v>2021</v>
      </c>
      <c r="G735">
        <v>2022</v>
      </c>
      <c r="H735" s="1" t="s">
        <v>1600</v>
      </c>
      <c r="I735" s="1" t="s">
        <v>10</v>
      </c>
    </row>
    <row r="736" spans="1:9">
      <c r="A736" s="80">
        <v>45352</v>
      </c>
      <c r="B736">
        <v>4436670</v>
      </c>
      <c r="C736" s="1" t="s">
        <v>96</v>
      </c>
      <c r="D736" s="1" t="s">
        <v>95</v>
      </c>
      <c r="E736" s="80">
        <v>44988</v>
      </c>
      <c r="F736">
        <v>2021</v>
      </c>
      <c r="G736">
        <v>2022</v>
      </c>
      <c r="H736" s="1" t="s">
        <v>1600</v>
      </c>
      <c r="I736" s="1" t="s">
        <v>10</v>
      </c>
    </row>
    <row r="737" spans="1:9">
      <c r="A737" s="80">
        <v>45352</v>
      </c>
      <c r="B737">
        <v>4727339</v>
      </c>
      <c r="C737" s="1" t="s">
        <v>1768</v>
      </c>
      <c r="D737" s="1" t="s">
        <v>1773</v>
      </c>
      <c r="E737" s="80">
        <v>45188</v>
      </c>
      <c r="F737">
        <v>2022</v>
      </c>
      <c r="G737">
        <v>2023</v>
      </c>
      <c r="H737" s="1" t="s">
        <v>1603</v>
      </c>
      <c r="I737" s="1" t="s">
        <v>9</v>
      </c>
    </row>
    <row r="738" spans="1:9">
      <c r="A738" s="80">
        <v>45352</v>
      </c>
      <c r="B738">
        <v>4404980</v>
      </c>
      <c r="C738" s="1" t="s">
        <v>98</v>
      </c>
      <c r="D738" s="1" t="s">
        <v>97</v>
      </c>
      <c r="E738" s="80">
        <v>44664</v>
      </c>
      <c r="F738">
        <v>2021</v>
      </c>
      <c r="G738">
        <v>2021</v>
      </c>
      <c r="H738" s="1" t="s">
        <v>1603</v>
      </c>
      <c r="I738" s="1" t="s">
        <v>9</v>
      </c>
    </row>
    <row r="739" spans="1:9">
      <c r="A739" s="80">
        <v>45352</v>
      </c>
      <c r="B739">
        <v>4640785</v>
      </c>
      <c r="C739" s="1" t="s">
        <v>126</v>
      </c>
      <c r="D739" s="1" t="s">
        <v>125</v>
      </c>
      <c r="E739" s="80">
        <v>45177</v>
      </c>
      <c r="F739">
        <v>2022</v>
      </c>
      <c r="G739">
        <v>2023</v>
      </c>
      <c r="H739" s="1" t="s">
        <v>1600</v>
      </c>
      <c r="I739" s="1" t="s">
        <v>10</v>
      </c>
    </row>
    <row r="740" spans="1:9">
      <c r="A740" s="80">
        <v>45352</v>
      </c>
      <c r="B740">
        <v>4837429</v>
      </c>
      <c r="C740" s="1" t="s">
        <v>116</v>
      </c>
      <c r="D740" s="1" t="s">
        <v>115</v>
      </c>
      <c r="E740" s="80">
        <v>45086</v>
      </c>
      <c r="F740">
        <v>2022</v>
      </c>
      <c r="G740">
        <v>2023</v>
      </c>
      <c r="H740" s="1" t="s">
        <v>1600</v>
      </c>
      <c r="I740" s="1" t="s">
        <v>10</v>
      </c>
    </row>
    <row r="741" spans="1:9">
      <c r="A741" s="80">
        <v>45352</v>
      </c>
      <c r="B741">
        <v>4705069</v>
      </c>
      <c r="C741" s="1" t="s">
        <v>1823</v>
      </c>
      <c r="D741" s="1" t="s">
        <v>1898</v>
      </c>
      <c r="E741" s="80">
        <v>45225</v>
      </c>
      <c r="F741">
        <v>2022</v>
      </c>
      <c r="G741">
        <v>2023</v>
      </c>
      <c r="H741" s="1" t="s">
        <v>1603</v>
      </c>
      <c r="I741" s="1" t="s">
        <v>9</v>
      </c>
    </row>
    <row r="742" spans="1:9">
      <c r="A742" s="80">
        <v>45352</v>
      </c>
      <c r="B742">
        <v>4136725</v>
      </c>
      <c r="C742" s="1" t="s">
        <v>136</v>
      </c>
      <c r="D742" s="1" t="s">
        <v>135</v>
      </c>
      <c r="E742" s="80">
        <v>44364</v>
      </c>
      <c r="F742">
        <v>2020</v>
      </c>
      <c r="G742">
        <v>2021</v>
      </c>
      <c r="H742" s="1" t="s">
        <v>1600</v>
      </c>
      <c r="I742" s="1" t="s">
        <v>10</v>
      </c>
    </row>
    <row r="743" spans="1:9">
      <c r="A743" s="80">
        <v>45352</v>
      </c>
      <c r="B743">
        <v>4397110</v>
      </c>
      <c r="C743" s="1" t="s">
        <v>112</v>
      </c>
      <c r="D743" s="1" t="s">
        <v>111</v>
      </c>
      <c r="E743" s="80">
        <v>44839</v>
      </c>
      <c r="F743">
        <v>2021</v>
      </c>
      <c r="G743">
        <v>2022</v>
      </c>
      <c r="H743" s="1" t="s">
        <v>1600</v>
      </c>
      <c r="I743" s="1" t="s">
        <v>10</v>
      </c>
    </row>
    <row r="744" spans="1:9">
      <c r="A744" s="80">
        <v>45352</v>
      </c>
      <c r="B744">
        <v>4954427</v>
      </c>
      <c r="C744" s="1" t="s">
        <v>2292</v>
      </c>
      <c r="D744" s="1" t="s">
        <v>2293</v>
      </c>
      <c r="E744" s="80">
        <v>45334</v>
      </c>
      <c r="F744">
        <v>2023</v>
      </c>
      <c r="G744">
        <v>2023</v>
      </c>
      <c r="H744" s="1" t="s">
        <v>1600</v>
      </c>
      <c r="I744" s="1" t="s">
        <v>10</v>
      </c>
    </row>
    <row r="745" spans="1:9">
      <c r="A745" s="80">
        <v>45352</v>
      </c>
      <c r="B745">
        <v>4826815</v>
      </c>
      <c r="C745" s="1" t="s">
        <v>1867</v>
      </c>
      <c r="D745" s="1" t="s">
        <v>1893</v>
      </c>
      <c r="E745" s="80">
        <v>45247</v>
      </c>
      <c r="F745">
        <v>2022</v>
      </c>
      <c r="G745">
        <v>2023</v>
      </c>
      <c r="H745" s="1" t="s">
        <v>1604</v>
      </c>
      <c r="I745" s="1" t="s">
        <v>14</v>
      </c>
    </row>
    <row r="746" spans="1:9">
      <c r="A746" s="80">
        <v>45352</v>
      </c>
      <c r="B746">
        <v>4787636</v>
      </c>
      <c r="C746" s="1" t="s">
        <v>104</v>
      </c>
      <c r="D746" s="1" t="s">
        <v>103</v>
      </c>
      <c r="E746" s="80">
        <v>44995</v>
      </c>
      <c r="F746">
        <v>2022</v>
      </c>
      <c r="G746">
        <v>2022</v>
      </c>
      <c r="H746" s="1" t="s">
        <v>1600</v>
      </c>
      <c r="I746" s="1" t="s">
        <v>10</v>
      </c>
    </row>
    <row r="747" spans="1:9">
      <c r="A747" s="80">
        <v>45352</v>
      </c>
      <c r="B747">
        <v>4715516</v>
      </c>
      <c r="C747" s="1" t="s">
        <v>130</v>
      </c>
      <c r="D747" s="1" t="s">
        <v>129</v>
      </c>
      <c r="E747" s="80">
        <v>45036</v>
      </c>
      <c r="F747">
        <v>2022</v>
      </c>
      <c r="G747">
        <v>2022</v>
      </c>
      <c r="H747" s="1" t="s">
        <v>1603</v>
      </c>
      <c r="I747" s="1" t="s">
        <v>9</v>
      </c>
    </row>
    <row r="748" spans="1:9">
      <c r="A748" s="80">
        <v>45352</v>
      </c>
      <c r="B748">
        <v>3263125</v>
      </c>
      <c r="C748" s="1" t="s">
        <v>1896</v>
      </c>
      <c r="D748" s="1" t="s">
        <v>1897</v>
      </c>
      <c r="E748" s="80">
        <v>43472</v>
      </c>
      <c r="F748">
        <v>2017</v>
      </c>
      <c r="G748">
        <v>2018</v>
      </c>
      <c r="H748" s="1" t="s">
        <v>1600</v>
      </c>
      <c r="I748" s="1" t="s">
        <v>10</v>
      </c>
    </row>
    <row r="749" spans="1:9">
      <c r="A749" s="80">
        <v>45352</v>
      </c>
      <c r="B749">
        <v>4320905</v>
      </c>
      <c r="C749" s="1" t="s">
        <v>134</v>
      </c>
      <c r="D749" s="1" t="s">
        <v>133</v>
      </c>
      <c r="E749" s="80">
        <v>44789</v>
      </c>
      <c r="F749">
        <v>2021</v>
      </c>
      <c r="G749">
        <v>2022</v>
      </c>
      <c r="H749" s="1" t="s">
        <v>1603</v>
      </c>
      <c r="I749" s="1" t="s">
        <v>9</v>
      </c>
    </row>
    <row r="750" spans="1:9">
      <c r="A750" s="80">
        <v>45352</v>
      </c>
      <c r="B750">
        <v>4675776</v>
      </c>
      <c r="C750" s="1" t="s">
        <v>132</v>
      </c>
      <c r="D750" s="1" t="s">
        <v>131</v>
      </c>
      <c r="E750" s="80">
        <v>45070</v>
      </c>
      <c r="F750">
        <v>2022</v>
      </c>
      <c r="G750">
        <v>2023</v>
      </c>
      <c r="H750" s="1" t="s">
        <v>1600</v>
      </c>
      <c r="I750" s="1" t="s">
        <v>10</v>
      </c>
    </row>
    <row r="751" spans="1:9">
      <c r="A751" s="80">
        <v>45352</v>
      </c>
      <c r="B751">
        <v>4726816</v>
      </c>
      <c r="C751" s="1" t="s">
        <v>1881</v>
      </c>
      <c r="D751" s="1" t="s">
        <v>1889</v>
      </c>
      <c r="E751" s="80">
        <v>45273</v>
      </c>
      <c r="F751">
        <v>2022</v>
      </c>
      <c r="G751">
        <v>2023</v>
      </c>
      <c r="H751" s="1" t="s">
        <v>1600</v>
      </c>
      <c r="I751" s="1" t="s">
        <v>10</v>
      </c>
    </row>
    <row r="752" spans="1:9">
      <c r="A752" s="80">
        <v>45352</v>
      </c>
      <c r="B752">
        <v>4964452</v>
      </c>
      <c r="C752" s="1" t="s">
        <v>1894</v>
      </c>
      <c r="D752" s="1" t="s">
        <v>1895</v>
      </c>
      <c r="E752" s="80">
        <v>45308</v>
      </c>
      <c r="F752">
        <v>2023</v>
      </c>
      <c r="G752">
        <v>2023</v>
      </c>
      <c r="H752" s="1" t="s">
        <v>1600</v>
      </c>
      <c r="I752" s="1" t="s">
        <v>10</v>
      </c>
    </row>
    <row r="753" spans="1:9">
      <c r="A753" s="80">
        <v>45352</v>
      </c>
      <c r="B753">
        <v>5192531</v>
      </c>
      <c r="C753" s="1" t="s">
        <v>2294</v>
      </c>
      <c r="D753" s="1" t="s">
        <v>2295</v>
      </c>
      <c r="E753" s="80">
        <v>45363</v>
      </c>
      <c r="F753">
        <v>2023</v>
      </c>
      <c r="G753">
        <v>2023</v>
      </c>
      <c r="H753" s="1" t="s">
        <v>1600</v>
      </c>
      <c r="I753" s="1" t="s">
        <v>10</v>
      </c>
    </row>
    <row r="754" spans="1:9">
      <c r="A754" s="80">
        <v>45352</v>
      </c>
      <c r="B754">
        <v>4586166</v>
      </c>
      <c r="C754" s="1" t="s">
        <v>118</v>
      </c>
      <c r="D754" s="1" t="s">
        <v>117</v>
      </c>
      <c r="E754" s="80">
        <v>44951</v>
      </c>
      <c r="F754">
        <v>2021</v>
      </c>
      <c r="G754">
        <v>2022</v>
      </c>
      <c r="H754" s="1" t="s">
        <v>1600</v>
      </c>
      <c r="I754" s="1" t="s">
        <v>10</v>
      </c>
    </row>
    <row r="755" spans="1:9">
      <c r="A755" s="80">
        <v>45352</v>
      </c>
      <c r="B755">
        <v>4566515</v>
      </c>
      <c r="C755" s="1" t="s">
        <v>122</v>
      </c>
      <c r="D755" s="1" t="s">
        <v>121</v>
      </c>
      <c r="E755" s="80">
        <v>45093</v>
      </c>
      <c r="F755">
        <v>2021</v>
      </c>
      <c r="G755">
        <v>2023</v>
      </c>
      <c r="H755" s="1" t="s">
        <v>1600</v>
      </c>
      <c r="I755" s="1" t="s">
        <v>10</v>
      </c>
    </row>
    <row r="756" spans="1:9">
      <c r="A756" s="80">
        <v>45352</v>
      </c>
      <c r="B756">
        <v>4298229</v>
      </c>
      <c r="C756" s="1" t="s">
        <v>100</v>
      </c>
      <c r="D756" s="1" t="s">
        <v>99</v>
      </c>
      <c r="E756" s="80">
        <v>44596</v>
      </c>
      <c r="F756">
        <v>2020</v>
      </c>
      <c r="G756">
        <v>2021</v>
      </c>
      <c r="H756" s="1" t="s">
        <v>1600</v>
      </c>
      <c r="I756" s="1" t="s">
        <v>10</v>
      </c>
    </row>
    <row r="757" spans="1:9">
      <c r="A757" s="80">
        <v>45352</v>
      </c>
      <c r="B757">
        <v>4709336</v>
      </c>
      <c r="C757" s="1" t="s">
        <v>138</v>
      </c>
      <c r="D757" s="1" t="s">
        <v>137</v>
      </c>
      <c r="E757" s="80">
        <v>45142</v>
      </c>
      <c r="F757">
        <v>2022</v>
      </c>
      <c r="G757">
        <v>2023</v>
      </c>
      <c r="H757" s="1" t="s">
        <v>1601</v>
      </c>
      <c r="I757" s="1" t="s">
        <v>13</v>
      </c>
    </row>
    <row r="758" spans="1:9">
      <c r="A758" s="80">
        <v>45352</v>
      </c>
      <c r="B758">
        <v>4396862</v>
      </c>
      <c r="C758" s="1" t="s">
        <v>114</v>
      </c>
      <c r="D758" s="1" t="s">
        <v>113</v>
      </c>
      <c r="E758" s="80">
        <v>44943</v>
      </c>
      <c r="F758">
        <v>2021</v>
      </c>
      <c r="G758">
        <v>2022</v>
      </c>
      <c r="H758" s="1" t="s">
        <v>1606</v>
      </c>
      <c r="I758" s="1" t="s">
        <v>15</v>
      </c>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sheetPr codeName="Sheet14"/>
  <dimension ref="A1:I741"/>
  <sheetViews>
    <sheetView topLeftCell="E1" workbookViewId="0">
      <selection activeCell="Y1" sqref="R1:Y1048576"/>
    </sheetView>
  </sheetViews>
  <sheetFormatPr defaultRowHeight="15"/>
  <cols>
    <col min="1" max="1" width="10.42578125" bestFit="1" customWidth="1"/>
    <col min="2" max="2" width="11.140625" bestFit="1" customWidth="1"/>
    <col min="3" max="3" width="17.7109375" bestFit="1" customWidth="1"/>
    <col min="4" max="4" width="35.28515625" bestFit="1" customWidth="1"/>
    <col min="5" max="5" width="16" bestFit="1" customWidth="1"/>
    <col min="6" max="6" width="19.140625" bestFit="1" customWidth="1"/>
    <col min="7" max="7" width="18" bestFit="1" customWidth="1"/>
    <col min="8" max="8" width="12.42578125" bestFit="1" customWidth="1"/>
    <col min="9" max="9" width="31.85546875" bestFit="1" customWidth="1"/>
  </cols>
  <sheetData>
    <row r="1" spans="1:9">
      <c r="A1" t="s">
        <v>3343</v>
      </c>
      <c r="B1" s="1" t="s">
        <v>1599</v>
      </c>
      <c r="C1" s="1" t="s">
        <v>1598</v>
      </c>
      <c r="D1" s="1" t="s">
        <v>1597</v>
      </c>
      <c r="E1" s="1" t="s">
        <v>1769</v>
      </c>
      <c r="F1" s="1" t="s">
        <v>1615</v>
      </c>
      <c r="G1" s="1" t="s">
        <v>1770</v>
      </c>
      <c r="H1" s="1" t="s">
        <v>0</v>
      </c>
      <c r="I1" s="1" t="s">
        <v>1</v>
      </c>
    </row>
    <row r="2" spans="1:9">
      <c r="A2" s="80">
        <v>45383</v>
      </c>
      <c r="B2">
        <v>4336767</v>
      </c>
      <c r="C2" s="1" t="s">
        <v>1585</v>
      </c>
      <c r="D2" s="1" t="s">
        <v>1584</v>
      </c>
      <c r="E2" s="80">
        <v>44364</v>
      </c>
      <c r="F2">
        <v>2021</v>
      </c>
      <c r="G2">
        <v>2021</v>
      </c>
      <c r="H2" s="1" t="s">
        <v>1600</v>
      </c>
      <c r="I2" s="1" t="s">
        <v>10</v>
      </c>
    </row>
    <row r="3" spans="1:9">
      <c r="A3" s="80">
        <v>45383</v>
      </c>
      <c r="B3">
        <v>4821055</v>
      </c>
      <c r="C3" s="1" t="s">
        <v>2150</v>
      </c>
      <c r="D3" s="1" t="s">
        <v>2151</v>
      </c>
      <c r="E3" s="80">
        <v>45342</v>
      </c>
      <c r="F3">
        <v>2022</v>
      </c>
      <c r="G3">
        <v>2023</v>
      </c>
      <c r="H3" s="1" t="s">
        <v>1600</v>
      </c>
      <c r="I3" s="1" t="s">
        <v>10</v>
      </c>
    </row>
    <row r="4" spans="1:9">
      <c r="A4" s="80">
        <v>45383</v>
      </c>
      <c r="B4">
        <v>4317519</v>
      </c>
      <c r="C4" s="1" t="s">
        <v>1569</v>
      </c>
      <c r="D4" s="1" t="s">
        <v>1568</v>
      </c>
      <c r="E4" s="80">
        <v>44655</v>
      </c>
      <c r="F4">
        <v>2020</v>
      </c>
      <c r="G4">
        <v>2021</v>
      </c>
      <c r="H4" s="1" t="s">
        <v>1600</v>
      </c>
      <c r="I4" s="1" t="s">
        <v>10</v>
      </c>
    </row>
    <row r="5" spans="1:9">
      <c r="A5" s="80">
        <v>45383</v>
      </c>
      <c r="B5">
        <v>4503839</v>
      </c>
      <c r="C5" s="1" t="s">
        <v>1543</v>
      </c>
      <c r="D5" s="1" t="s">
        <v>1542</v>
      </c>
      <c r="E5" s="80">
        <v>44901</v>
      </c>
      <c r="F5">
        <v>2021</v>
      </c>
      <c r="G5">
        <v>2022</v>
      </c>
      <c r="H5" s="1" t="s">
        <v>1607</v>
      </c>
      <c r="I5" s="1" t="s">
        <v>12</v>
      </c>
    </row>
    <row r="6" spans="1:9">
      <c r="A6" s="80">
        <v>45383</v>
      </c>
      <c r="B6">
        <v>4991935</v>
      </c>
      <c r="C6" s="1" t="s">
        <v>2296</v>
      </c>
      <c r="D6" s="1" t="s">
        <v>2297</v>
      </c>
      <c r="E6" s="80">
        <v>45378</v>
      </c>
      <c r="F6">
        <v>2023</v>
      </c>
      <c r="G6">
        <v>2023</v>
      </c>
      <c r="H6" s="1" t="s">
        <v>1600</v>
      </c>
      <c r="I6" s="1" t="s">
        <v>10</v>
      </c>
    </row>
    <row r="7" spans="1:9">
      <c r="A7" s="80">
        <v>45383</v>
      </c>
      <c r="B7">
        <v>4791601</v>
      </c>
      <c r="C7" s="1" t="s">
        <v>1561</v>
      </c>
      <c r="D7" s="1" t="s">
        <v>1560</v>
      </c>
      <c r="E7" s="80">
        <v>45065</v>
      </c>
      <c r="F7">
        <v>2022</v>
      </c>
      <c r="G7">
        <v>2023</v>
      </c>
      <c r="H7" s="1" t="s">
        <v>1609</v>
      </c>
      <c r="I7" s="1" t="s">
        <v>18</v>
      </c>
    </row>
    <row r="8" spans="1:9">
      <c r="A8" s="80">
        <v>45383</v>
      </c>
      <c r="B8">
        <v>4606060</v>
      </c>
      <c r="C8" s="1" t="s">
        <v>1588</v>
      </c>
      <c r="D8" s="1" t="s">
        <v>1506</v>
      </c>
      <c r="E8" s="80">
        <v>44711</v>
      </c>
      <c r="F8">
        <v>2022</v>
      </c>
      <c r="G8">
        <v>2022</v>
      </c>
      <c r="H8" s="1" t="s">
        <v>1602</v>
      </c>
      <c r="I8" s="1" t="s">
        <v>4</v>
      </c>
    </row>
    <row r="9" spans="1:9">
      <c r="A9" s="80">
        <v>45383</v>
      </c>
      <c r="B9">
        <v>4461542</v>
      </c>
      <c r="C9" s="1" t="s">
        <v>1545</v>
      </c>
      <c r="D9" s="1" t="s">
        <v>1544</v>
      </c>
      <c r="E9" s="80">
        <v>44897</v>
      </c>
      <c r="F9">
        <v>2021</v>
      </c>
      <c r="G9">
        <v>2022</v>
      </c>
      <c r="H9" s="1" t="s">
        <v>1600</v>
      </c>
      <c r="I9" s="1" t="s">
        <v>10</v>
      </c>
    </row>
    <row r="10" spans="1:9">
      <c r="A10" s="80">
        <v>45383</v>
      </c>
      <c r="B10">
        <v>4492052</v>
      </c>
      <c r="C10" s="1" t="s">
        <v>1559</v>
      </c>
      <c r="D10" s="1" t="s">
        <v>1558</v>
      </c>
      <c r="E10" s="80">
        <v>45114</v>
      </c>
      <c r="F10">
        <v>2021</v>
      </c>
      <c r="G10">
        <v>2023</v>
      </c>
      <c r="H10" s="1" t="s">
        <v>1600</v>
      </c>
      <c r="I10" s="1" t="s">
        <v>10</v>
      </c>
    </row>
    <row r="11" spans="1:9">
      <c r="A11" s="80">
        <v>45383</v>
      </c>
      <c r="B11">
        <v>4526306</v>
      </c>
      <c r="C11" s="1" t="s">
        <v>1579</v>
      </c>
      <c r="D11" s="1" t="s">
        <v>1578</v>
      </c>
      <c r="E11" s="80">
        <v>45050</v>
      </c>
      <c r="F11">
        <v>2021</v>
      </c>
      <c r="G11">
        <v>2023</v>
      </c>
      <c r="H11" s="1" t="s">
        <v>1601</v>
      </c>
      <c r="I11" s="1" t="s">
        <v>13</v>
      </c>
    </row>
    <row r="12" spans="1:9">
      <c r="A12" s="80">
        <v>45383</v>
      </c>
      <c r="B12">
        <v>4601360</v>
      </c>
      <c r="C12" s="1" t="s">
        <v>1541</v>
      </c>
      <c r="D12" s="1" t="s">
        <v>1540</v>
      </c>
      <c r="E12" s="80">
        <v>44951</v>
      </c>
      <c r="F12">
        <v>2022</v>
      </c>
      <c r="G12">
        <v>2022</v>
      </c>
      <c r="H12" s="1" t="s">
        <v>1603</v>
      </c>
      <c r="I12" s="1" t="s">
        <v>9</v>
      </c>
    </row>
    <row r="13" spans="1:9">
      <c r="A13" s="80">
        <v>45383</v>
      </c>
      <c r="B13">
        <v>4532078</v>
      </c>
      <c r="C13" s="1" t="s">
        <v>1567</v>
      </c>
      <c r="D13" s="1" t="s">
        <v>1566</v>
      </c>
      <c r="E13" s="80">
        <v>44677</v>
      </c>
      <c r="F13">
        <v>2021</v>
      </c>
      <c r="G13">
        <v>2021</v>
      </c>
      <c r="H13" s="1" t="s">
        <v>1604</v>
      </c>
      <c r="I13" s="1" t="s">
        <v>14</v>
      </c>
    </row>
    <row r="14" spans="1:9">
      <c r="A14" s="80">
        <v>45383</v>
      </c>
      <c r="B14">
        <v>4640515</v>
      </c>
      <c r="C14" s="1" t="s">
        <v>1825</v>
      </c>
      <c r="D14" s="1" t="s">
        <v>2132</v>
      </c>
      <c r="E14" s="80">
        <v>45261</v>
      </c>
      <c r="F14">
        <v>2022</v>
      </c>
      <c r="G14">
        <v>2023</v>
      </c>
      <c r="H14" s="1" t="s">
        <v>1600</v>
      </c>
      <c r="I14" s="1" t="s">
        <v>10</v>
      </c>
    </row>
    <row r="15" spans="1:9">
      <c r="A15" s="80">
        <v>45383</v>
      </c>
      <c r="B15">
        <v>4577738</v>
      </c>
      <c r="C15" s="1" t="s">
        <v>1565</v>
      </c>
      <c r="D15" s="1" t="s">
        <v>1564</v>
      </c>
      <c r="E15" s="80">
        <v>45036</v>
      </c>
      <c r="F15">
        <v>2021</v>
      </c>
      <c r="G15">
        <v>2022</v>
      </c>
      <c r="H15" s="1" t="s">
        <v>1600</v>
      </c>
      <c r="I15" s="1" t="s">
        <v>10</v>
      </c>
    </row>
    <row r="16" spans="1:9">
      <c r="A16" s="80">
        <v>45383</v>
      </c>
      <c r="B16">
        <v>4349538</v>
      </c>
      <c r="C16" s="1" t="s">
        <v>1596</v>
      </c>
      <c r="D16" s="1" t="s">
        <v>1595</v>
      </c>
      <c r="E16" s="80">
        <v>44974</v>
      </c>
      <c r="F16">
        <v>2021</v>
      </c>
      <c r="G16">
        <v>2022</v>
      </c>
      <c r="H16" s="1" t="s">
        <v>1603</v>
      </c>
      <c r="I16" s="1" t="s">
        <v>9</v>
      </c>
    </row>
    <row r="17" spans="1:9">
      <c r="A17" s="80">
        <v>45383</v>
      </c>
      <c r="B17">
        <v>4113861</v>
      </c>
      <c r="C17" s="1" t="s">
        <v>1587</v>
      </c>
      <c r="D17" s="1" t="s">
        <v>1586</v>
      </c>
      <c r="E17" s="80">
        <v>44427</v>
      </c>
      <c r="F17">
        <v>2021</v>
      </c>
      <c r="G17">
        <v>2021</v>
      </c>
      <c r="H17" s="1" t="s">
        <v>1600</v>
      </c>
      <c r="I17" s="1" t="s">
        <v>10</v>
      </c>
    </row>
    <row r="18" spans="1:9">
      <c r="A18" s="80">
        <v>45383</v>
      </c>
      <c r="B18">
        <v>4529530</v>
      </c>
      <c r="C18" s="1" t="s">
        <v>1553</v>
      </c>
      <c r="D18" s="1" t="s">
        <v>1552</v>
      </c>
      <c r="E18" s="80">
        <v>44910</v>
      </c>
      <c r="F18">
        <v>2021</v>
      </c>
      <c r="G18">
        <v>2022</v>
      </c>
      <c r="H18" s="1" t="s">
        <v>1607</v>
      </c>
      <c r="I18" s="1" t="s">
        <v>12</v>
      </c>
    </row>
    <row r="19" spans="1:9">
      <c r="A19" s="80">
        <v>45383</v>
      </c>
      <c r="B19">
        <v>4653082</v>
      </c>
      <c r="C19" s="1" t="s">
        <v>1868</v>
      </c>
      <c r="D19" s="1" t="s">
        <v>2136</v>
      </c>
      <c r="E19" s="80">
        <v>45294</v>
      </c>
      <c r="F19">
        <v>2022</v>
      </c>
      <c r="G19">
        <v>2023</v>
      </c>
      <c r="H19" s="1" t="s">
        <v>1600</v>
      </c>
      <c r="I19" s="1" t="s">
        <v>10</v>
      </c>
    </row>
    <row r="20" spans="1:9">
      <c r="A20" s="80">
        <v>45383</v>
      </c>
      <c r="B20">
        <v>4370714</v>
      </c>
      <c r="C20" s="1" t="s">
        <v>1583</v>
      </c>
      <c r="D20" s="1" t="s">
        <v>1582</v>
      </c>
      <c r="E20" s="80">
        <v>45002</v>
      </c>
      <c r="F20">
        <v>2021</v>
      </c>
      <c r="G20">
        <v>2022</v>
      </c>
      <c r="H20" s="1" t="s">
        <v>1603</v>
      </c>
      <c r="I20" s="1" t="s">
        <v>9</v>
      </c>
    </row>
    <row r="21" spans="1:9">
      <c r="A21" s="80">
        <v>45383</v>
      </c>
      <c r="B21">
        <v>4625033</v>
      </c>
      <c r="C21" s="1" t="s">
        <v>2137</v>
      </c>
      <c r="D21" s="1" t="s">
        <v>2138</v>
      </c>
      <c r="E21" s="80">
        <v>45300</v>
      </c>
      <c r="F21">
        <v>2022</v>
      </c>
      <c r="G21">
        <v>2023</v>
      </c>
      <c r="H21" s="1" t="s">
        <v>1603</v>
      </c>
      <c r="I21" s="1" t="s">
        <v>9</v>
      </c>
    </row>
    <row r="22" spans="1:9">
      <c r="A22" s="80">
        <v>45383</v>
      </c>
      <c r="B22">
        <v>4656157</v>
      </c>
      <c r="C22" s="1" t="s">
        <v>1618</v>
      </c>
      <c r="D22" s="1" t="s">
        <v>1619</v>
      </c>
      <c r="E22" s="80">
        <v>45183</v>
      </c>
      <c r="F22">
        <v>2022</v>
      </c>
      <c r="G22">
        <v>2023</v>
      </c>
      <c r="H22" s="1" t="s">
        <v>1603</v>
      </c>
      <c r="I22" s="1" t="s">
        <v>9</v>
      </c>
    </row>
    <row r="23" spans="1:9">
      <c r="A23" s="80">
        <v>45383</v>
      </c>
      <c r="B23">
        <v>4802612</v>
      </c>
      <c r="C23" s="1" t="s">
        <v>2152</v>
      </c>
      <c r="D23" s="1" t="s">
        <v>2153</v>
      </c>
      <c r="E23" s="80">
        <v>45372</v>
      </c>
      <c r="F23">
        <v>2022</v>
      </c>
      <c r="G23">
        <v>2023</v>
      </c>
      <c r="H23" s="1" t="s">
        <v>1601</v>
      </c>
      <c r="I23" s="1" t="s">
        <v>13</v>
      </c>
    </row>
    <row r="24" spans="1:9">
      <c r="A24" s="80">
        <v>45383</v>
      </c>
      <c r="B24">
        <v>4215166</v>
      </c>
      <c r="C24" s="1" t="s">
        <v>1547</v>
      </c>
      <c r="D24" s="1" t="s">
        <v>1546</v>
      </c>
      <c r="E24" s="80">
        <v>44403</v>
      </c>
      <c r="F24">
        <v>2020</v>
      </c>
      <c r="G24">
        <v>2021</v>
      </c>
      <c r="H24" s="1" t="s">
        <v>1603</v>
      </c>
      <c r="I24" s="1" t="s">
        <v>9</v>
      </c>
    </row>
    <row r="25" spans="1:9">
      <c r="A25" s="80">
        <v>45383</v>
      </c>
      <c r="B25">
        <v>4587777</v>
      </c>
      <c r="C25" s="1" t="s">
        <v>1563</v>
      </c>
      <c r="D25" s="1" t="s">
        <v>1562</v>
      </c>
      <c r="E25" s="80">
        <v>44854</v>
      </c>
      <c r="F25">
        <v>2021</v>
      </c>
      <c r="G25">
        <v>2022</v>
      </c>
      <c r="H25" s="1" t="s">
        <v>1600</v>
      </c>
      <c r="I25" s="1" t="s">
        <v>10</v>
      </c>
    </row>
    <row r="26" spans="1:9">
      <c r="A26" s="80">
        <v>45383</v>
      </c>
      <c r="B26">
        <v>5028490</v>
      </c>
      <c r="C26" s="1" t="s">
        <v>2133</v>
      </c>
      <c r="D26" s="1" t="s">
        <v>2134</v>
      </c>
      <c r="E26" s="80">
        <v>45321</v>
      </c>
      <c r="F26">
        <v>2023</v>
      </c>
      <c r="G26">
        <v>2023</v>
      </c>
      <c r="H26" s="1" t="s">
        <v>1600</v>
      </c>
      <c r="I26" s="1" t="s">
        <v>10</v>
      </c>
    </row>
    <row r="27" spans="1:9">
      <c r="A27" s="80">
        <v>45383</v>
      </c>
      <c r="B27">
        <v>4673645</v>
      </c>
      <c r="C27" s="1" t="s">
        <v>1575</v>
      </c>
      <c r="D27" s="1" t="s">
        <v>1574</v>
      </c>
      <c r="E27" s="80">
        <v>45119</v>
      </c>
      <c r="F27">
        <v>2022</v>
      </c>
      <c r="G27">
        <v>2023</v>
      </c>
      <c r="H27" s="1" t="s">
        <v>1600</v>
      </c>
      <c r="I27" s="1" t="s">
        <v>10</v>
      </c>
    </row>
    <row r="28" spans="1:9">
      <c r="A28" s="80">
        <v>45383</v>
      </c>
      <c r="B28">
        <v>4876086</v>
      </c>
      <c r="C28" s="1" t="s">
        <v>2154</v>
      </c>
      <c r="D28" s="1" t="s">
        <v>2155</v>
      </c>
      <c r="E28" s="80">
        <v>45344</v>
      </c>
      <c r="F28">
        <v>2022</v>
      </c>
      <c r="G28">
        <v>2023</v>
      </c>
      <c r="H28" s="1" t="s">
        <v>1600</v>
      </c>
      <c r="I28" s="1" t="s">
        <v>10</v>
      </c>
    </row>
    <row r="29" spans="1:9">
      <c r="A29" s="80">
        <v>45383</v>
      </c>
      <c r="B29">
        <v>4711302</v>
      </c>
      <c r="C29" s="1" t="s">
        <v>1557</v>
      </c>
      <c r="D29" s="1" t="s">
        <v>1556</v>
      </c>
      <c r="E29" s="80">
        <v>45048</v>
      </c>
      <c r="F29">
        <v>2022</v>
      </c>
      <c r="G29">
        <v>2023</v>
      </c>
      <c r="H29" s="1" t="s">
        <v>1603</v>
      </c>
      <c r="I29" s="1" t="s">
        <v>9</v>
      </c>
    </row>
    <row r="30" spans="1:9">
      <c r="A30" s="80">
        <v>45383</v>
      </c>
      <c r="B30">
        <v>4535790</v>
      </c>
      <c r="C30" s="1" t="s">
        <v>1590</v>
      </c>
      <c r="D30" s="1" t="s">
        <v>1589</v>
      </c>
      <c r="E30" s="80">
        <v>45160</v>
      </c>
      <c r="F30">
        <v>2021</v>
      </c>
      <c r="G30">
        <v>2023</v>
      </c>
      <c r="H30" s="1" t="s">
        <v>1600</v>
      </c>
      <c r="I30" s="1" t="s">
        <v>10</v>
      </c>
    </row>
    <row r="31" spans="1:9">
      <c r="A31" s="80">
        <v>45383</v>
      </c>
      <c r="B31">
        <v>4193982</v>
      </c>
      <c r="C31" s="1" t="s">
        <v>1551</v>
      </c>
      <c r="D31" s="1" t="s">
        <v>1550</v>
      </c>
      <c r="E31" s="80">
        <v>44629</v>
      </c>
      <c r="F31">
        <v>2020</v>
      </c>
      <c r="G31">
        <v>2021</v>
      </c>
      <c r="H31" s="1" t="s">
        <v>1600</v>
      </c>
      <c r="I31" s="1" t="s">
        <v>10</v>
      </c>
    </row>
    <row r="32" spans="1:9">
      <c r="A32" s="80">
        <v>45383</v>
      </c>
      <c r="B32">
        <v>4812104</v>
      </c>
      <c r="C32" s="1" t="s">
        <v>1775</v>
      </c>
      <c r="D32" s="1" t="s">
        <v>2139</v>
      </c>
      <c r="E32" s="80">
        <v>45239</v>
      </c>
      <c r="F32">
        <v>2022</v>
      </c>
      <c r="G32">
        <v>2023</v>
      </c>
      <c r="H32" s="1" t="s">
        <v>1601</v>
      </c>
      <c r="I32" s="1" t="s">
        <v>13</v>
      </c>
    </row>
    <row r="33" spans="1:9">
      <c r="A33" s="80">
        <v>45383</v>
      </c>
      <c r="B33">
        <v>4853799</v>
      </c>
      <c r="C33" s="1" t="s">
        <v>1774</v>
      </c>
      <c r="D33" s="1" t="s">
        <v>2135</v>
      </c>
      <c r="E33" s="80">
        <v>45215</v>
      </c>
      <c r="F33">
        <v>2022</v>
      </c>
      <c r="G33">
        <v>2023</v>
      </c>
      <c r="H33" s="1" t="s">
        <v>1600</v>
      </c>
      <c r="I33" s="1" t="s">
        <v>10</v>
      </c>
    </row>
    <row r="34" spans="1:9">
      <c r="A34" s="80">
        <v>45383</v>
      </c>
      <c r="B34">
        <v>4737676</v>
      </c>
      <c r="C34" s="1" t="s">
        <v>1573</v>
      </c>
      <c r="D34" s="1" t="s">
        <v>1572</v>
      </c>
      <c r="E34" s="80">
        <v>45149</v>
      </c>
      <c r="F34">
        <v>2022</v>
      </c>
      <c r="G34">
        <v>2023</v>
      </c>
      <c r="H34" s="1" t="s">
        <v>1613</v>
      </c>
      <c r="I34" s="1" t="s">
        <v>16</v>
      </c>
    </row>
    <row r="35" spans="1:9">
      <c r="A35" s="80">
        <v>45383</v>
      </c>
      <c r="B35">
        <v>5043543</v>
      </c>
      <c r="C35" s="1" t="s">
        <v>2047</v>
      </c>
      <c r="D35" s="1" t="s">
        <v>2048</v>
      </c>
      <c r="E35" s="80">
        <v>45327</v>
      </c>
      <c r="F35">
        <v>2023</v>
      </c>
      <c r="G35">
        <v>2023</v>
      </c>
      <c r="H35" s="1" t="s">
        <v>1600</v>
      </c>
      <c r="I35" s="1" t="s">
        <v>10</v>
      </c>
    </row>
    <row r="36" spans="1:9">
      <c r="A36" s="80">
        <v>45383</v>
      </c>
      <c r="B36">
        <v>4801172</v>
      </c>
      <c r="C36" s="1" t="s">
        <v>1518</v>
      </c>
      <c r="D36" s="1" t="s">
        <v>1517</v>
      </c>
      <c r="E36" s="80">
        <v>45177</v>
      </c>
      <c r="F36">
        <v>2022</v>
      </c>
      <c r="G36">
        <v>2023</v>
      </c>
      <c r="H36" s="1" t="s">
        <v>1600</v>
      </c>
      <c r="I36" s="1" t="s">
        <v>10</v>
      </c>
    </row>
    <row r="37" spans="1:9">
      <c r="A37" s="80">
        <v>45383</v>
      </c>
      <c r="B37">
        <v>4941329</v>
      </c>
      <c r="C37" s="1" t="s">
        <v>2049</v>
      </c>
      <c r="D37" s="1" t="s">
        <v>2050</v>
      </c>
      <c r="E37" s="80">
        <v>45313</v>
      </c>
      <c r="F37">
        <v>2023</v>
      </c>
      <c r="G37">
        <v>2023</v>
      </c>
      <c r="H37" s="1" t="s">
        <v>1600</v>
      </c>
      <c r="I37" s="1" t="s">
        <v>10</v>
      </c>
    </row>
    <row r="38" spans="1:9">
      <c r="A38" s="80">
        <v>45383</v>
      </c>
      <c r="B38">
        <v>4258848</v>
      </c>
      <c r="C38" s="1" t="s">
        <v>1539</v>
      </c>
      <c r="D38" s="1" t="s">
        <v>1538</v>
      </c>
      <c r="E38" s="80">
        <v>44645</v>
      </c>
      <c r="F38">
        <v>2020</v>
      </c>
      <c r="G38">
        <v>2021</v>
      </c>
      <c r="H38" s="1" t="s">
        <v>1600</v>
      </c>
      <c r="I38" s="1" t="s">
        <v>10</v>
      </c>
    </row>
    <row r="39" spans="1:9">
      <c r="A39" s="80">
        <v>45383</v>
      </c>
      <c r="B39">
        <v>4466187</v>
      </c>
      <c r="C39" s="1" t="s">
        <v>1528</v>
      </c>
      <c r="D39" s="1" t="s">
        <v>1527</v>
      </c>
      <c r="E39" s="80">
        <v>45002</v>
      </c>
      <c r="F39">
        <v>2021</v>
      </c>
      <c r="G39">
        <v>2022</v>
      </c>
      <c r="H39" s="1" t="s">
        <v>1600</v>
      </c>
      <c r="I39" s="1" t="s">
        <v>10</v>
      </c>
    </row>
    <row r="40" spans="1:9">
      <c r="A40" s="80">
        <v>45383</v>
      </c>
      <c r="B40">
        <v>4562063</v>
      </c>
      <c r="C40" s="1" t="s">
        <v>1520</v>
      </c>
      <c r="D40" s="1" t="s">
        <v>1519</v>
      </c>
      <c r="E40" s="80">
        <v>44742</v>
      </c>
      <c r="F40">
        <v>2021</v>
      </c>
      <c r="G40">
        <v>2022</v>
      </c>
      <c r="H40" s="1" t="s">
        <v>1600</v>
      </c>
      <c r="I40" s="1" t="s">
        <v>10</v>
      </c>
    </row>
    <row r="41" spans="1:9">
      <c r="A41" s="80">
        <v>45383</v>
      </c>
      <c r="B41">
        <v>4748445</v>
      </c>
      <c r="C41" s="1" t="s">
        <v>1534</v>
      </c>
      <c r="D41" s="1" t="s">
        <v>1533</v>
      </c>
      <c r="E41" s="80">
        <v>45092</v>
      </c>
      <c r="F41">
        <v>2022</v>
      </c>
      <c r="G41">
        <v>2023</v>
      </c>
      <c r="H41" s="1" t="s">
        <v>1600</v>
      </c>
      <c r="I41" s="1" t="s">
        <v>10</v>
      </c>
    </row>
    <row r="42" spans="1:9">
      <c r="A42" s="80">
        <v>45383</v>
      </c>
      <c r="B42">
        <v>4708601</v>
      </c>
      <c r="C42" s="1" t="s">
        <v>1626</v>
      </c>
      <c r="D42" s="1" t="s">
        <v>1627</v>
      </c>
      <c r="E42" s="80">
        <v>45195</v>
      </c>
      <c r="F42">
        <v>2022</v>
      </c>
      <c r="G42">
        <v>2023</v>
      </c>
      <c r="H42" s="1" t="s">
        <v>1600</v>
      </c>
      <c r="I42" s="1" t="s">
        <v>10</v>
      </c>
    </row>
    <row r="43" spans="1:9">
      <c r="A43" s="80">
        <v>45383</v>
      </c>
      <c r="B43">
        <v>3922120</v>
      </c>
      <c r="C43" s="1" t="s">
        <v>1628</v>
      </c>
      <c r="D43" s="1" t="s">
        <v>1629</v>
      </c>
      <c r="E43" s="80">
        <v>44077</v>
      </c>
      <c r="F43">
        <v>2019</v>
      </c>
      <c r="G43">
        <v>2020</v>
      </c>
      <c r="H43" s="1" t="s">
        <v>1600</v>
      </c>
      <c r="I43" s="1" t="s">
        <v>10</v>
      </c>
    </row>
    <row r="44" spans="1:9">
      <c r="A44" s="80">
        <v>45383</v>
      </c>
      <c r="B44">
        <v>4804606</v>
      </c>
      <c r="C44" s="1" t="s">
        <v>1620</v>
      </c>
      <c r="D44" s="1" t="s">
        <v>1621</v>
      </c>
      <c r="E44" s="80">
        <v>45212</v>
      </c>
      <c r="F44">
        <v>2022</v>
      </c>
      <c r="G44">
        <v>2023</v>
      </c>
      <c r="H44" s="1" t="s">
        <v>1601</v>
      </c>
      <c r="I44" s="1" t="s">
        <v>13</v>
      </c>
    </row>
    <row r="45" spans="1:9">
      <c r="A45" s="80">
        <v>45383</v>
      </c>
      <c r="B45">
        <v>4325273</v>
      </c>
      <c r="C45" s="1" t="s">
        <v>2053</v>
      </c>
      <c r="D45" s="1" t="s">
        <v>2054</v>
      </c>
      <c r="E45" s="80">
        <v>45302</v>
      </c>
      <c r="F45">
        <v>2021</v>
      </c>
      <c r="G45">
        <v>2023</v>
      </c>
      <c r="H45" s="1" t="s">
        <v>1609</v>
      </c>
      <c r="I45" s="1" t="s">
        <v>18</v>
      </c>
    </row>
    <row r="46" spans="1:9">
      <c r="A46" s="80">
        <v>45383</v>
      </c>
      <c r="B46">
        <v>4394757</v>
      </c>
      <c r="C46" s="1" t="s">
        <v>1514</v>
      </c>
      <c r="D46" s="1" t="s">
        <v>1513</v>
      </c>
      <c r="E46" s="80">
        <v>44607</v>
      </c>
      <c r="F46">
        <v>2021</v>
      </c>
      <c r="G46">
        <v>2021</v>
      </c>
      <c r="H46" s="1" t="s">
        <v>1603</v>
      </c>
      <c r="I46" s="1" t="s">
        <v>9</v>
      </c>
    </row>
    <row r="47" spans="1:9">
      <c r="A47" s="80">
        <v>45383</v>
      </c>
      <c r="B47">
        <v>4862497</v>
      </c>
      <c r="C47" s="1" t="s">
        <v>2055</v>
      </c>
      <c r="D47" s="1" t="s">
        <v>2056</v>
      </c>
      <c r="E47" s="80">
        <v>45299</v>
      </c>
      <c r="F47">
        <v>2022</v>
      </c>
      <c r="G47">
        <v>2023</v>
      </c>
      <c r="H47" s="1" t="s">
        <v>1602</v>
      </c>
      <c r="I47" s="1" t="s">
        <v>4</v>
      </c>
    </row>
    <row r="48" spans="1:9">
      <c r="A48" s="80">
        <v>45383</v>
      </c>
      <c r="B48">
        <v>4460936</v>
      </c>
      <c r="C48" s="1" t="s">
        <v>1497</v>
      </c>
      <c r="D48" s="1" t="s">
        <v>1496</v>
      </c>
      <c r="E48" s="80">
        <v>44791</v>
      </c>
      <c r="F48">
        <v>2021</v>
      </c>
      <c r="G48">
        <v>2022</v>
      </c>
      <c r="H48" s="1" t="s">
        <v>1600</v>
      </c>
      <c r="I48" s="1" t="s">
        <v>10</v>
      </c>
    </row>
    <row r="49" spans="1:9">
      <c r="A49" s="80">
        <v>45383</v>
      </c>
      <c r="B49">
        <v>4449674</v>
      </c>
      <c r="C49" s="1" t="s">
        <v>1532</v>
      </c>
      <c r="D49" s="1" t="s">
        <v>1531</v>
      </c>
      <c r="E49" s="80">
        <v>44970</v>
      </c>
      <c r="F49">
        <v>2021</v>
      </c>
      <c r="G49">
        <v>2022</v>
      </c>
      <c r="H49" s="1" t="s">
        <v>1605</v>
      </c>
      <c r="I49" s="1" t="s">
        <v>5</v>
      </c>
    </row>
    <row r="50" spans="1:9">
      <c r="A50" s="80">
        <v>45383</v>
      </c>
      <c r="B50">
        <v>5049661</v>
      </c>
      <c r="C50" s="1" t="s">
        <v>1778</v>
      </c>
      <c r="D50" s="1" t="s">
        <v>2045</v>
      </c>
      <c r="E50" s="80">
        <v>45219</v>
      </c>
      <c r="F50">
        <v>2023</v>
      </c>
      <c r="G50">
        <v>2023</v>
      </c>
      <c r="H50" s="1" t="s">
        <v>1600</v>
      </c>
      <c r="I50" s="1" t="s">
        <v>10</v>
      </c>
    </row>
    <row r="51" spans="1:9">
      <c r="A51" s="80">
        <v>45383</v>
      </c>
      <c r="B51">
        <v>4831080</v>
      </c>
      <c r="C51" s="1" t="s">
        <v>2051</v>
      </c>
      <c r="D51" s="1" t="s">
        <v>2052</v>
      </c>
      <c r="E51" s="80">
        <v>45328</v>
      </c>
      <c r="F51">
        <v>2022</v>
      </c>
      <c r="G51">
        <v>2023</v>
      </c>
      <c r="H51" s="1" t="s">
        <v>1601</v>
      </c>
      <c r="I51" s="1" t="s">
        <v>13</v>
      </c>
    </row>
    <row r="52" spans="1:9">
      <c r="A52" s="80">
        <v>45383</v>
      </c>
      <c r="B52">
        <v>4723999</v>
      </c>
      <c r="C52" s="1" t="s">
        <v>2156</v>
      </c>
      <c r="D52" s="1" t="s">
        <v>2157</v>
      </c>
      <c r="E52" s="80">
        <v>45356</v>
      </c>
      <c r="F52">
        <v>2022</v>
      </c>
      <c r="G52">
        <v>2023</v>
      </c>
      <c r="H52" s="1" t="s">
        <v>1600</v>
      </c>
      <c r="I52" s="1" t="s">
        <v>10</v>
      </c>
    </row>
    <row r="53" spans="1:9">
      <c r="A53" s="80">
        <v>45383</v>
      </c>
      <c r="B53">
        <v>4811486</v>
      </c>
      <c r="C53" s="1" t="s">
        <v>1779</v>
      </c>
      <c r="D53" s="1" t="s">
        <v>2046</v>
      </c>
      <c r="E53" s="80">
        <v>45232</v>
      </c>
      <c r="F53">
        <v>2022</v>
      </c>
      <c r="G53">
        <v>2023</v>
      </c>
      <c r="H53" s="1" t="s">
        <v>1604</v>
      </c>
      <c r="I53" s="1" t="s">
        <v>14</v>
      </c>
    </row>
    <row r="54" spans="1:9">
      <c r="A54" s="80">
        <v>45383</v>
      </c>
      <c r="B54">
        <v>4502280</v>
      </c>
      <c r="C54" s="1" t="s">
        <v>1524</v>
      </c>
      <c r="D54" s="1" t="s">
        <v>1523</v>
      </c>
      <c r="E54" s="80">
        <v>44911</v>
      </c>
      <c r="F54">
        <v>2021</v>
      </c>
      <c r="G54">
        <v>2022</v>
      </c>
      <c r="H54" s="1" t="s">
        <v>1600</v>
      </c>
      <c r="I54" s="1" t="s">
        <v>10</v>
      </c>
    </row>
    <row r="55" spans="1:9">
      <c r="A55" s="80">
        <v>45383</v>
      </c>
      <c r="B55">
        <v>4258323</v>
      </c>
      <c r="C55" s="1" t="s">
        <v>1503</v>
      </c>
      <c r="D55" s="1" t="s">
        <v>1502</v>
      </c>
      <c r="E55" s="80">
        <v>44727</v>
      </c>
      <c r="F55">
        <v>2020</v>
      </c>
      <c r="G55">
        <v>2022</v>
      </c>
      <c r="H55" s="1" t="s">
        <v>1600</v>
      </c>
      <c r="I55" s="1" t="s">
        <v>10</v>
      </c>
    </row>
    <row r="56" spans="1:9">
      <c r="A56" s="80">
        <v>45383</v>
      </c>
      <c r="B56">
        <v>4649214</v>
      </c>
      <c r="C56" s="1" t="s">
        <v>1510</v>
      </c>
      <c r="D56" s="1" t="s">
        <v>1509</v>
      </c>
      <c r="E56" s="80">
        <v>44960</v>
      </c>
      <c r="F56">
        <v>2022</v>
      </c>
      <c r="G56">
        <v>2022</v>
      </c>
      <c r="H56" s="1" t="s">
        <v>1600</v>
      </c>
      <c r="I56" s="1" t="s">
        <v>10</v>
      </c>
    </row>
    <row r="57" spans="1:9">
      <c r="A57" s="80">
        <v>45383</v>
      </c>
      <c r="B57">
        <v>4369679</v>
      </c>
      <c r="C57" s="1" t="s">
        <v>1537</v>
      </c>
      <c r="D57" s="1" t="s">
        <v>825</v>
      </c>
      <c r="E57" s="80">
        <v>44403</v>
      </c>
      <c r="F57">
        <v>2021</v>
      </c>
      <c r="G57">
        <v>2021</v>
      </c>
      <c r="H57" s="1" t="s">
        <v>1600</v>
      </c>
      <c r="I57" s="1" t="s">
        <v>10</v>
      </c>
    </row>
    <row r="58" spans="1:9">
      <c r="A58" s="80">
        <v>45383</v>
      </c>
      <c r="B58">
        <v>4301539</v>
      </c>
      <c r="C58" s="1" t="s">
        <v>1499</v>
      </c>
      <c r="D58" s="1" t="s">
        <v>1498</v>
      </c>
      <c r="E58" s="80">
        <v>44874</v>
      </c>
      <c r="F58">
        <v>2020</v>
      </c>
      <c r="G58">
        <v>2022</v>
      </c>
      <c r="H58" s="1" t="s">
        <v>1600</v>
      </c>
      <c r="I58" s="1" t="s">
        <v>10</v>
      </c>
    </row>
    <row r="59" spans="1:9">
      <c r="A59" s="80">
        <v>45383</v>
      </c>
      <c r="B59">
        <v>4264373</v>
      </c>
      <c r="C59" s="1" t="s">
        <v>1501</v>
      </c>
      <c r="D59" s="1" t="s">
        <v>1500</v>
      </c>
      <c r="E59" s="80">
        <v>44701</v>
      </c>
      <c r="F59">
        <v>2020</v>
      </c>
      <c r="G59">
        <v>2022</v>
      </c>
      <c r="H59" s="1" t="s">
        <v>1600</v>
      </c>
      <c r="I59" s="1" t="s">
        <v>10</v>
      </c>
    </row>
    <row r="60" spans="1:9">
      <c r="A60" s="80">
        <v>45383</v>
      </c>
      <c r="B60">
        <v>4506700</v>
      </c>
      <c r="C60" s="1" t="s">
        <v>1491</v>
      </c>
      <c r="D60" s="1" t="s">
        <v>1490</v>
      </c>
      <c r="E60" s="80">
        <v>44994</v>
      </c>
      <c r="F60">
        <v>2021</v>
      </c>
      <c r="G60">
        <v>2022</v>
      </c>
      <c r="H60" s="1" t="s">
        <v>1602</v>
      </c>
      <c r="I60" s="1" t="s">
        <v>4</v>
      </c>
    </row>
    <row r="61" spans="1:9">
      <c r="A61" s="80">
        <v>45383</v>
      </c>
      <c r="B61">
        <v>4791969</v>
      </c>
      <c r="C61" s="1" t="s">
        <v>2158</v>
      </c>
      <c r="D61" s="1" t="s">
        <v>2159</v>
      </c>
      <c r="E61" s="80">
        <v>45371</v>
      </c>
      <c r="F61">
        <v>2022</v>
      </c>
      <c r="G61">
        <v>2023</v>
      </c>
      <c r="H61" s="1" t="s">
        <v>1600</v>
      </c>
      <c r="I61" s="1" t="s">
        <v>10</v>
      </c>
    </row>
    <row r="62" spans="1:9">
      <c r="A62" s="80">
        <v>45383</v>
      </c>
      <c r="B62">
        <v>4786887</v>
      </c>
      <c r="C62" s="1" t="s">
        <v>1479</v>
      </c>
      <c r="D62" s="1" t="s">
        <v>1478</v>
      </c>
      <c r="E62" s="80">
        <v>44967</v>
      </c>
      <c r="F62">
        <v>2022</v>
      </c>
      <c r="G62">
        <v>2022</v>
      </c>
      <c r="H62" s="1" t="s">
        <v>1600</v>
      </c>
      <c r="I62" s="1" t="s">
        <v>10</v>
      </c>
    </row>
    <row r="63" spans="1:9">
      <c r="A63" s="80">
        <v>45383</v>
      </c>
      <c r="B63">
        <v>4557577</v>
      </c>
      <c r="C63" s="1" t="s">
        <v>1483</v>
      </c>
      <c r="D63" s="1" t="s">
        <v>1482</v>
      </c>
      <c r="E63" s="80">
        <v>44874</v>
      </c>
      <c r="F63">
        <v>2022</v>
      </c>
      <c r="G63">
        <v>2022</v>
      </c>
      <c r="H63" s="1" t="s">
        <v>1600</v>
      </c>
      <c r="I63" s="1" t="s">
        <v>10</v>
      </c>
    </row>
    <row r="64" spans="1:9">
      <c r="A64" s="80">
        <v>45383</v>
      </c>
      <c r="B64">
        <v>4352777</v>
      </c>
      <c r="C64" s="1" t="s">
        <v>1461</v>
      </c>
      <c r="D64" s="1" t="s">
        <v>1460</v>
      </c>
      <c r="E64" s="80">
        <v>44601</v>
      </c>
      <c r="F64">
        <v>2021</v>
      </c>
      <c r="G64">
        <v>2021</v>
      </c>
      <c r="H64" s="1" t="s">
        <v>1600</v>
      </c>
      <c r="I64" s="1" t="s">
        <v>10</v>
      </c>
    </row>
    <row r="65" spans="1:9">
      <c r="A65" s="80">
        <v>45383</v>
      </c>
      <c r="B65">
        <v>4972773</v>
      </c>
      <c r="C65" s="1" t="s">
        <v>1920</v>
      </c>
      <c r="D65" s="1" t="s">
        <v>1921</v>
      </c>
      <c r="E65" s="80">
        <v>45306</v>
      </c>
      <c r="F65">
        <v>2023</v>
      </c>
      <c r="G65">
        <v>2023</v>
      </c>
      <c r="H65" s="1" t="s">
        <v>1603</v>
      </c>
      <c r="I65" s="1" t="s">
        <v>9</v>
      </c>
    </row>
    <row r="66" spans="1:9">
      <c r="A66" s="80">
        <v>45383</v>
      </c>
      <c r="B66">
        <v>4661678</v>
      </c>
      <c r="C66" s="1" t="s">
        <v>1481</v>
      </c>
      <c r="D66" s="1" t="s">
        <v>1480</v>
      </c>
      <c r="E66" s="80">
        <v>44791</v>
      </c>
      <c r="F66">
        <v>2022</v>
      </c>
      <c r="G66">
        <v>2022</v>
      </c>
      <c r="H66" s="1" t="s">
        <v>1602</v>
      </c>
      <c r="I66" s="1" t="s">
        <v>4</v>
      </c>
    </row>
    <row r="67" spans="1:9">
      <c r="A67" s="80">
        <v>45383</v>
      </c>
      <c r="B67">
        <v>4719782</v>
      </c>
      <c r="C67" s="1" t="s">
        <v>1477</v>
      </c>
      <c r="D67" s="1" t="s">
        <v>1476</v>
      </c>
      <c r="E67" s="80">
        <v>45096</v>
      </c>
      <c r="F67">
        <v>2022</v>
      </c>
      <c r="G67">
        <v>2023</v>
      </c>
      <c r="H67" s="1" t="s">
        <v>1603</v>
      </c>
      <c r="I67" s="1" t="s">
        <v>9</v>
      </c>
    </row>
    <row r="68" spans="1:9">
      <c r="A68" s="80">
        <v>45383</v>
      </c>
      <c r="B68">
        <v>4888904</v>
      </c>
      <c r="C68" s="1" t="s">
        <v>1780</v>
      </c>
      <c r="D68" s="1" t="s">
        <v>1918</v>
      </c>
      <c r="E68" s="80">
        <v>45239</v>
      </c>
      <c r="F68">
        <v>2022</v>
      </c>
      <c r="G68">
        <v>2023</v>
      </c>
      <c r="H68" s="1" t="s">
        <v>1600</v>
      </c>
      <c r="I68" s="1" t="s">
        <v>10</v>
      </c>
    </row>
    <row r="69" spans="1:9">
      <c r="A69" s="80">
        <v>45383</v>
      </c>
      <c r="B69">
        <v>4954335</v>
      </c>
      <c r="C69" s="1" t="s">
        <v>1826</v>
      </c>
      <c r="D69" s="1" t="s">
        <v>1919</v>
      </c>
      <c r="E69" s="80">
        <v>45264</v>
      </c>
      <c r="F69">
        <v>2023</v>
      </c>
      <c r="G69">
        <v>2023</v>
      </c>
      <c r="H69" s="1" t="s">
        <v>1606</v>
      </c>
      <c r="I69" s="1" t="s">
        <v>15</v>
      </c>
    </row>
    <row r="70" spans="1:9">
      <c r="A70" s="80">
        <v>45383</v>
      </c>
      <c r="B70">
        <v>4649877</v>
      </c>
      <c r="C70" s="1" t="s">
        <v>1471</v>
      </c>
      <c r="D70" s="1" t="s">
        <v>1470</v>
      </c>
      <c r="E70" s="80">
        <v>44881</v>
      </c>
      <c r="F70">
        <v>2022</v>
      </c>
      <c r="G70">
        <v>2022</v>
      </c>
      <c r="H70" s="1" t="s">
        <v>1602</v>
      </c>
      <c r="I70" s="1" t="s">
        <v>4</v>
      </c>
    </row>
    <row r="71" spans="1:9">
      <c r="A71" s="80">
        <v>45383</v>
      </c>
      <c r="B71">
        <v>4796150</v>
      </c>
      <c r="C71" s="1" t="s">
        <v>1465</v>
      </c>
      <c r="D71" s="1" t="s">
        <v>1464</v>
      </c>
      <c r="E71" s="80">
        <v>44952</v>
      </c>
      <c r="F71">
        <v>2022</v>
      </c>
      <c r="G71">
        <v>2022</v>
      </c>
      <c r="H71" s="1" t="s">
        <v>1600</v>
      </c>
      <c r="I71" s="1" t="s">
        <v>10</v>
      </c>
    </row>
    <row r="72" spans="1:9">
      <c r="A72" s="80">
        <v>45383</v>
      </c>
      <c r="B72">
        <v>4507426</v>
      </c>
      <c r="C72" s="1" t="s">
        <v>1457</v>
      </c>
      <c r="D72" s="1" t="s">
        <v>1456</v>
      </c>
      <c r="E72" s="80">
        <v>44839</v>
      </c>
      <c r="F72">
        <v>2021</v>
      </c>
      <c r="G72">
        <v>2022</v>
      </c>
      <c r="H72" s="1" t="s">
        <v>1600</v>
      </c>
      <c r="I72" s="1" t="s">
        <v>10</v>
      </c>
    </row>
    <row r="73" spans="1:9">
      <c r="A73" s="80">
        <v>45383</v>
      </c>
      <c r="B73">
        <v>4568177</v>
      </c>
      <c r="C73" s="1" t="s">
        <v>1473</v>
      </c>
      <c r="D73" s="1" t="s">
        <v>1472</v>
      </c>
      <c r="E73" s="80">
        <v>44820</v>
      </c>
      <c r="F73">
        <v>2021</v>
      </c>
      <c r="G73">
        <v>2022</v>
      </c>
      <c r="H73" s="1" t="s">
        <v>1600</v>
      </c>
      <c r="I73" s="1" t="s">
        <v>10</v>
      </c>
    </row>
    <row r="74" spans="1:9">
      <c r="A74" s="80">
        <v>45383</v>
      </c>
      <c r="B74">
        <v>4459695</v>
      </c>
      <c r="C74" s="1" t="s">
        <v>1459</v>
      </c>
      <c r="D74" s="1" t="s">
        <v>1458</v>
      </c>
      <c r="E74" s="80">
        <v>44993</v>
      </c>
      <c r="F74">
        <v>2021</v>
      </c>
      <c r="G74">
        <v>2022</v>
      </c>
      <c r="H74" s="1" t="s">
        <v>1600</v>
      </c>
      <c r="I74" s="1" t="s">
        <v>10</v>
      </c>
    </row>
    <row r="75" spans="1:9">
      <c r="A75" s="80">
        <v>45383</v>
      </c>
      <c r="B75">
        <v>4341306</v>
      </c>
      <c r="C75" s="1" t="s">
        <v>1449</v>
      </c>
      <c r="D75" s="1" t="s">
        <v>1448</v>
      </c>
      <c r="E75" s="80">
        <v>44601</v>
      </c>
      <c r="F75">
        <v>2021</v>
      </c>
      <c r="G75">
        <v>2021</v>
      </c>
      <c r="H75" s="1" t="s">
        <v>1600</v>
      </c>
      <c r="I75" s="1" t="s">
        <v>10</v>
      </c>
    </row>
    <row r="76" spans="1:9">
      <c r="A76" s="80">
        <v>45383</v>
      </c>
      <c r="B76">
        <v>4657090</v>
      </c>
      <c r="C76" s="1" t="s">
        <v>1469</v>
      </c>
      <c r="D76" s="1" t="s">
        <v>1468</v>
      </c>
      <c r="E76" s="80">
        <v>44902</v>
      </c>
      <c r="F76">
        <v>2022</v>
      </c>
      <c r="G76">
        <v>2022</v>
      </c>
      <c r="H76" s="1" t="s">
        <v>1600</v>
      </c>
      <c r="I76" s="1" t="s">
        <v>10</v>
      </c>
    </row>
    <row r="77" spans="1:9">
      <c r="A77" s="80">
        <v>45383</v>
      </c>
      <c r="B77">
        <v>4529619</v>
      </c>
      <c r="C77" s="1" t="s">
        <v>1455</v>
      </c>
      <c r="D77" s="1" t="s">
        <v>1454</v>
      </c>
      <c r="E77" s="80">
        <v>44916</v>
      </c>
      <c r="F77">
        <v>2021</v>
      </c>
      <c r="G77">
        <v>2022</v>
      </c>
      <c r="H77" s="1" t="s">
        <v>1600</v>
      </c>
      <c r="I77" s="1" t="s">
        <v>10</v>
      </c>
    </row>
    <row r="78" spans="1:9">
      <c r="A78" s="80">
        <v>45383</v>
      </c>
      <c r="B78">
        <v>4221034</v>
      </c>
      <c r="C78" s="1" t="s">
        <v>1451</v>
      </c>
      <c r="D78" s="1" t="s">
        <v>1450</v>
      </c>
      <c r="E78" s="80">
        <v>44663</v>
      </c>
      <c r="F78">
        <v>2020</v>
      </c>
      <c r="G78">
        <v>2021</v>
      </c>
      <c r="H78" s="1" t="s">
        <v>1600</v>
      </c>
      <c r="I78" s="1" t="s">
        <v>10</v>
      </c>
    </row>
    <row r="79" spans="1:9">
      <c r="A79" s="80">
        <v>45383</v>
      </c>
      <c r="B79">
        <v>4659696</v>
      </c>
      <c r="C79" s="1" t="s">
        <v>1467</v>
      </c>
      <c r="D79" s="1" t="s">
        <v>1466</v>
      </c>
      <c r="E79" s="80">
        <v>45062</v>
      </c>
      <c r="F79">
        <v>2022</v>
      </c>
      <c r="G79">
        <v>2023</v>
      </c>
      <c r="H79" s="1" t="s">
        <v>1600</v>
      </c>
      <c r="I79" s="1" t="s">
        <v>10</v>
      </c>
    </row>
    <row r="80" spans="1:9">
      <c r="A80" s="80">
        <v>45383</v>
      </c>
      <c r="B80">
        <v>4133073</v>
      </c>
      <c r="C80" s="1" t="s">
        <v>1475</v>
      </c>
      <c r="D80" s="1" t="s">
        <v>1474</v>
      </c>
      <c r="E80" s="80">
        <v>44690</v>
      </c>
      <c r="F80">
        <v>2020</v>
      </c>
      <c r="G80">
        <v>2022</v>
      </c>
      <c r="H80" s="1" t="s">
        <v>1600</v>
      </c>
      <c r="I80" s="1" t="s">
        <v>10</v>
      </c>
    </row>
    <row r="81" spans="1:9">
      <c r="A81" s="80">
        <v>45383</v>
      </c>
      <c r="B81">
        <v>4695322</v>
      </c>
      <c r="C81" s="1" t="s">
        <v>1922</v>
      </c>
      <c r="D81" s="1" t="s">
        <v>1923</v>
      </c>
      <c r="E81" s="80">
        <v>45331</v>
      </c>
      <c r="F81">
        <v>2022</v>
      </c>
      <c r="G81">
        <v>2023</v>
      </c>
      <c r="H81" s="1" t="s">
        <v>1602</v>
      </c>
      <c r="I81" s="1" t="s">
        <v>4</v>
      </c>
    </row>
    <row r="82" spans="1:9">
      <c r="A82" s="80">
        <v>45383</v>
      </c>
      <c r="B82">
        <v>4558955</v>
      </c>
      <c r="C82" s="1" t="s">
        <v>1781</v>
      </c>
      <c r="D82" s="1" t="s">
        <v>2111</v>
      </c>
      <c r="E82" s="80">
        <v>45222</v>
      </c>
      <c r="F82">
        <v>2021</v>
      </c>
      <c r="G82">
        <v>2023</v>
      </c>
      <c r="H82" s="1" t="s">
        <v>1600</v>
      </c>
      <c r="I82" s="1" t="s">
        <v>10</v>
      </c>
    </row>
    <row r="83" spans="1:9">
      <c r="A83" s="80">
        <v>45383</v>
      </c>
      <c r="B83">
        <v>4365991</v>
      </c>
      <c r="C83" s="1" t="s">
        <v>1493</v>
      </c>
      <c r="D83" s="1" t="s">
        <v>1492</v>
      </c>
      <c r="E83" s="80">
        <v>44406</v>
      </c>
      <c r="F83">
        <v>2021</v>
      </c>
      <c r="G83">
        <v>2021</v>
      </c>
      <c r="H83" s="1" t="s">
        <v>1600</v>
      </c>
      <c r="I83" s="1" t="s">
        <v>10</v>
      </c>
    </row>
    <row r="84" spans="1:9">
      <c r="A84" s="80">
        <v>45383</v>
      </c>
      <c r="B84">
        <v>4694365</v>
      </c>
      <c r="C84" s="1" t="s">
        <v>1405</v>
      </c>
      <c r="D84" s="1" t="s">
        <v>1404</v>
      </c>
      <c r="E84" s="80">
        <v>45114</v>
      </c>
      <c r="F84">
        <v>2022</v>
      </c>
      <c r="G84">
        <v>2023</v>
      </c>
      <c r="H84" s="1" t="s">
        <v>1600</v>
      </c>
      <c r="I84" s="1" t="s">
        <v>10</v>
      </c>
    </row>
    <row r="85" spans="1:9">
      <c r="A85" s="80">
        <v>45383</v>
      </c>
      <c r="B85">
        <v>4157605</v>
      </c>
      <c r="C85" s="1" t="s">
        <v>2121</v>
      </c>
      <c r="D85" s="1" t="s">
        <v>2122</v>
      </c>
      <c r="E85" s="80">
        <v>45316</v>
      </c>
      <c r="F85">
        <v>2020</v>
      </c>
      <c r="G85">
        <v>2023</v>
      </c>
      <c r="H85" s="1" t="s">
        <v>1600</v>
      </c>
      <c r="I85" s="1" t="s">
        <v>10</v>
      </c>
    </row>
    <row r="86" spans="1:9">
      <c r="A86" s="80">
        <v>45383</v>
      </c>
      <c r="B86">
        <v>4532239</v>
      </c>
      <c r="C86" s="1" t="s">
        <v>1397</v>
      </c>
      <c r="D86" s="1" t="s">
        <v>1396</v>
      </c>
      <c r="E86" s="80">
        <v>45007</v>
      </c>
      <c r="F86">
        <v>2021</v>
      </c>
      <c r="G86">
        <v>2022</v>
      </c>
      <c r="H86" s="1" t="s">
        <v>1600</v>
      </c>
      <c r="I86" s="1" t="s">
        <v>10</v>
      </c>
    </row>
    <row r="87" spans="1:9">
      <c r="A87" s="80">
        <v>45383</v>
      </c>
      <c r="B87">
        <v>4940978</v>
      </c>
      <c r="C87" s="1" t="s">
        <v>2160</v>
      </c>
      <c r="D87" s="1" t="s">
        <v>2161</v>
      </c>
      <c r="E87" s="80">
        <v>45352</v>
      </c>
      <c r="F87">
        <v>2023</v>
      </c>
      <c r="G87">
        <v>2023</v>
      </c>
      <c r="H87" s="1" t="s">
        <v>1600</v>
      </c>
      <c r="I87" s="1" t="s">
        <v>10</v>
      </c>
    </row>
    <row r="88" spans="1:9">
      <c r="A88" s="80">
        <v>45383</v>
      </c>
      <c r="B88">
        <v>4822498</v>
      </c>
      <c r="C88" s="1" t="s">
        <v>1393</v>
      </c>
      <c r="D88" s="1" t="s">
        <v>1392</v>
      </c>
      <c r="E88" s="80">
        <v>45100</v>
      </c>
      <c r="F88">
        <v>2022</v>
      </c>
      <c r="G88">
        <v>2023</v>
      </c>
      <c r="H88" s="1" t="s">
        <v>1602</v>
      </c>
      <c r="I88" s="1" t="s">
        <v>4</v>
      </c>
    </row>
    <row r="89" spans="1:9">
      <c r="A89" s="80">
        <v>45383</v>
      </c>
      <c r="B89">
        <v>4901825</v>
      </c>
      <c r="C89" s="1" t="s">
        <v>1383</v>
      </c>
      <c r="D89" s="1" t="s">
        <v>1382</v>
      </c>
      <c r="E89" s="80">
        <v>45100</v>
      </c>
      <c r="F89">
        <v>2023</v>
      </c>
      <c r="G89">
        <v>2023</v>
      </c>
      <c r="H89" s="1" t="s">
        <v>1602</v>
      </c>
      <c r="I89" s="1" t="s">
        <v>4</v>
      </c>
    </row>
    <row r="90" spans="1:9">
      <c r="A90" s="80">
        <v>45383</v>
      </c>
      <c r="B90">
        <v>4812107</v>
      </c>
      <c r="C90" s="1" t="s">
        <v>1636</v>
      </c>
      <c r="D90" s="1" t="s">
        <v>1637</v>
      </c>
      <c r="E90" s="80">
        <v>45211</v>
      </c>
      <c r="F90">
        <v>2022</v>
      </c>
      <c r="G90">
        <v>2023</v>
      </c>
      <c r="H90" s="1" t="s">
        <v>1600</v>
      </c>
      <c r="I90" s="1" t="s">
        <v>10</v>
      </c>
    </row>
    <row r="91" spans="1:9">
      <c r="A91" s="80">
        <v>45383</v>
      </c>
      <c r="B91">
        <v>4065947</v>
      </c>
      <c r="C91" s="1" t="s">
        <v>1634</v>
      </c>
      <c r="D91" s="1" t="s">
        <v>1635</v>
      </c>
      <c r="E91" s="80">
        <v>45197</v>
      </c>
      <c r="F91">
        <v>2020</v>
      </c>
      <c r="G91">
        <v>2023</v>
      </c>
      <c r="H91" s="1" t="s">
        <v>1600</v>
      </c>
      <c r="I91" s="1" t="s">
        <v>10</v>
      </c>
    </row>
    <row r="92" spans="1:9">
      <c r="A92" s="80">
        <v>45383</v>
      </c>
      <c r="B92">
        <v>4911257</v>
      </c>
      <c r="C92" s="1" t="s">
        <v>2113</v>
      </c>
      <c r="D92" s="1" t="s">
        <v>2114</v>
      </c>
      <c r="E92" s="80">
        <v>45327</v>
      </c>
      <c r="F92">
        <v>2023</v>
      </c>
      <c r="G92">
        <v>2023</v>
      </c>
      <c r="H92" s="1" t="s">
        <v>1600</v>
      </c>
      <c r="I92" s="1" t="s">
        <v>10</v>
      </c>
    </row>
    <row r="93" spans="1:9">
      <c r="A93" s="80">
        <v>45383</v>
      </c>
      <c r="B93">
        <v>5004820</v>
      </c>
      <c r="C93" s="1" t="s">
        <v>2108</v>
      </c>
      <c r="D93" s="1" t="s">
        <v>2109</v>
      </c>
      <c r="E93" s="80">
        <v>45329</v>
      </c>
      <c r="F93">
        <v>2023</v>
      </c>
      <c r="G93">
        <v>2023</v>
      </c>
      <c r="H93" s="1" t="s">
        <v>1600</v>
      </c>
      <c r="I93" s="1" t="s">
        <v>10</v>
      </c>
    </row>
    <row r="94" spans="1:9">
      <c r="A94" s="80">
        <v>45383</v>
      </c>
      <c r="B94">
        <v>4492964</v>
      </c>
      <c r="C94" s="1" t="s">
        <v>1407</v>
      </c>
      <c r="D94" s="1" t="s">
        <v>1406</v>
      </c>
      <c r="E94" s="80">
        <v>45065</v>
      </c>
      <c r="F94">
        <v>2021</v>
      </c>
      <c r="G94">
        <v>2023</v>
      </c>
      <c r="H94" s="1" t="s">
        <v>1600</v>
      </c>
      <c r="I94" s="1" t="s">
        <v>10</v>
      </c>
    </row>
    <row r="95" spans="1:9">
      <c r="A95" s="80">
        <v>45383</v>
      </c>
      <c r="B95">
        <v>4567619</v>
      </c>
      <c r="C95" s="1" t="s">
        <v>1439</v>
      </c>
      <c r="D95" s="1" t="s">
        <v>1438</v>
      </c>
      <c r="E95" s="80">
        <v>45062</v>
      </c>
      <c r="F95">
        <v>2021</v>
      </c>
      <c r="G95">
        <v>2023</v>
      </c>
      <c r="H95" s="1" t="s">
        <v>1604</v>
      </c>
      <c r="I95" s="1" t="s">
        <v>14</v>
      </c>
    </row>
    <row r="96" spans="1:9">
      <c r="A96" s="80">
        <v>45383</v>
      </c>
      <c r="B96">
        <v>3829214</v>
      </c>
      <c r="C96" s="1" t="s">
        <v>1782</v>
      </c>
      <c r="D96" s="1" t="s">
        <v>2112</v>
      </c>
      <c r="E96" s="80">
        <v>45219</v>
      </c>
      <c r="F96">
        <v>2019</v>
      </c>
      <c r="G96">
        <v>2023</v>
      </c>
      <c r="H96" s="1" t="s">
        <v>1600</v>
      </c>
      <c r="I96" s="1" t="s">
        <v>10</v>
      </c>
    </row>
    <row r="97" spans="1:9">
      <c r="A97" s="80">
        <v>45383</v>
      </c>
      <c r="B97">
        <v>4499693</v>
      </c>
      <c r="C97" s="1" t="s">
        <v>1423</v>
      </c>
      <c r="D97" s="1" t="s">
        <v>1422</v>
      </c>
      <c r="E97" s="80">
        <v>44753</v>
      </c>
      <c r="F97">
        <v>2021</v>
      </c>
      <c r="G97">
        <v>2022</v>
      </c>
      <c r="H97" s="1" t="s">
        <v>1607</v>
      </c>
      <c r="I97" s="1" t="s">
        <v>12</v>
      </c>
    </row>
    <row r="98" spans="1:9">
      <c r="A98" s="80">
        <v>45383</v>
      </c>
      <c r="B98">
        <v>4069961</v>
      </c>
      <c r="C98" s="1" t="s">
        <v>1401</v>
      </c>
      <c r="D98" s="1" t="s">
        <v>1400</v>
      </c>
      <c r="E98" s="80">
        <v>44474</v>
      </c>
      <c r="F98">
        <v>2020</v>
      </c>
      <c r="G98">
        <v>2021</v>
      </c>
      <c r="H98" s="1" t="s">
        <v>1600</v>
      </c>
      <c r="I98" s="1" t="s">
        <v>10</v>
      </c>
    </row>
    <row r="99" spans="1:9">
      <c r="A99" s="80">
        <v>45383</v>
      </c>
      <c r="B99">
        <v>4805024</v>
      </c>
      <c r="C99" s="1" t="s">
        <v>2162</v>
      </c>
      <c r="D99" s="1" t="s">
        <v>2163</v>
      </c>
      <c r="E99" s="80">
        <v>45314</v>
      </c>
      <c r="F99">
        <v>2022</v>
      </c>
      <c r="G99">
        <v>2023</v>
      </c>
      <c r="H99" s="1" t="s">
        <v>1600</v>
      </c>
      <c r="I99" s="1" t="s">
        <v>10</v>
      </c>
    </row>
    <row r="100" spans="1:9">
      <c r="A100" s="80">
        <v>45383</v>
      </c>
      <c r="B100">
        <v>4429592</v>
      </c>
      <c r="C100" s="1" t="s">
        <v>1411</v>
      </c>
      <c r="D100" s="1" t="s">
        <v>1410</v>
      </c>
      <c r="E100" s="80">
        <v>44830</v>
      </c>
      <c r="F100">
        <v>2021</v>
      </c>
      <c r="G100">
        <v>2022</v>
      </c>
      <c r="H100" s="1" t="s">
        <v>1608</v>
      </c>
      <c r="I100" s="1" t="s">
        <v>17</v>
      </c>
    </row>
    <row r="101" spans="1:9">
      <c r="A101" s="80">
        <v>45383</v>
      </c>
      <c r="B101">
        <v>4084439</v>
      </c>
      <c r="C101" s="1" t="s">
        <v>1399</v>
      </c>
      <c r="D101" s="1" t="s">
        <v>1398</v>
      </c>
      <c r="E101" s="80">
        <v>44362</v>
      </c>
      <c r="F101">
        <v>2020</v>
      </c>
      <c r="G101">
        <v>2021</v>
      </c>
      <c r="H101" s="1" t="s">
        <v>1600</v>
      </c>
      <c r="I101" s="1" t="s">
        <v>10</v>
      </c>
    </row>
    <row r="102" spans="1:9">
      <c r="A102" s="80">
        <v>45383</v>
      </c>
      <c r="B102">
        <v>3465562</v>
      </c>
      <c r="C102" s="1" t="s">
        <v>1417</v>
      </c>
      <c r="D102" s="1" t="s">
        <v>1416</v>
      </c>
      <c r="E102" s="80">
        <v>44279</v>
      </c>
      <c r="F102">
        <v>2018</v>
      </c>
      <c r="G102">
        <v>2020</v>
      </c>
      <c r="H102" s="1" t="s">
        <v>1602</v>
      </c>
      <c r="I102" s="1" t="s">
        <v>4</v>
      </c>
    </row>
    <row r="103" spans="1:9">
      <c r="A103" s="80">
        <v>45383</v>
      </c>
      <c r="B103">
        <v>5145626</v>
      </c>
      <c r="C103" s="1" t="s">
        <v>2117</v>
      </c>
      <c r="D103" s="1" t="s">
        <v>2118</v>
      </c>
      <c r="E103" s="80">
        <v>45329</v>
      </c>
      <c r="F103">
        <v>2023</v>
      </c>
      <c r="G103">
        <v>2023</v>
      </c>
      <c r="H103" s="1" t="s">
        <v>1600</v>
      </c>
      <c r="I103" s="1" t="s">
        <v>10</v>
      </c>
    </row>
    <row r="104" spans="1:9">
      <c r="A104" s="80">
        <v>45383</v>
      </c>
      <c r="B104">
        <v>4785047</v>
      </c>
      <c r="C104" s="1" t="s">
        <v>2115</v>
      </c>
      <c r="D104" s="1" t="s">
        <v>2116</v>
      </c>
      <c r="E104" s="80">
        <v>45307</v>
      </c>
      <c r="F104">
        <v>2022</v>
      </c>
      <c r="G104">
        <v>2023</v>
      </c>
      <c r="H104" s="1" t="s">
        <v>1600</v>
      </c>
      <c r="I104" s="1" t="s">
        <v>10</v>
      </c>
    </row>
    <row r="105" spans="1:9">
      <c r="A105" s="80">
        <v>45383</v>
      </c>
      <c r="B105">
        <v>4439088</v>
      </c>
      <c r="C105" s="1" t="s">
        <v>1409</v>
      </c>
      <c r="D105" s="1" t="s">
        <v>1408</v>
      </c>
      <c r="E105" s="80">
        <v>44832</v>
      </c>
      <c r="F105">
        <v>2021</v>
      </c>
      <c r="G105">
        <v>2022</v>
      </c>
      <c r="H105" s="1" t="s">
        <v>1604</v>
      </c>
      <c r="I105" s="1" t="s">
        <v>14</v>
      </c>
    </row>
    <row r="106" spans="1:9">
      <c r="A106" s="80">
        <v>45383</v>
      </c>
      <c r="B106">
        <v>4564565</v>
      </c>
      <c r="C106" s="1" t="s">
        <v>1783</v>
      </c>
      <c r="D106" s="1" t="s">
        <v>2110</v>
      </c>
      <c r="E106" s="80">
        <v>45225</v>
      </c>
      <c r="F106">
        <v>2021</v>
      </c>
      <c r="G106">
        <v>2023</v>
      </c>
      <c r="H106" s="1" t="s">
        <v>1603</v>
      </c>
      <c r="I106" s="1" t="s">
        <v>9</v>
      </c>
    </row>
    <row r="107" spans="1:9">
      <c r="A107" s="80">
        <v>45383</v>
      </c>
      <c r="B107">
        <v>4898639</v>
      </c>
      <c r="C107" s="1" t="s">
        <v>1419</v>
      </c>
      <c r="D107" s="1" t="s">
        <v>1418</v>
      </c>
      <c r="E107" s="80">
        <v>45121</v>
      </c>
      <c r="F107">
        <v>2023</v>
      </c>
      <c r="G107">
        <v>2023</v>
      </c>
      <c r="H107" s="1" t="s">
        <v>1603</v>
      </c>
      <c r="I107" s="1" t="s">
        <v>9</v>
      </c>
    </row>
    <row r="108" spans="1:9">
      <c r="A108" s="80">
        <v>45383</v>
      </c>
      <c r="B108">
        <v>4755456</v>
      </c>
      <c r="C108" s="1" t="s">
        <v>1395</v>
      </c>
      <c r="D108" s="1" t="s">
        <v>1394</v>
      </c>
      <c r="E108" s="80">
        <v>45049</v>
      </c>
      <c r="F108">
        <v>2022</v>
      </c>
      <c r="G108">
        <v>2023</v>
      </c>
      <c r="H108" s="1" t="s">
        <v>1602</v>
      </c>
      <c r="I108" s="1" t="s">
        <v>4</v>
      </c>
    </row>
    <row r="109" spans="1:9">
      <c r="A109" s="80">
        <v>45383</v>
      </c>
      <c r="B109">
        <v>4619216</v>
      </c>
      <c r="C109" s="1" t="s">
        <v>1437</v>
      </c>
      <c r="D109" s="1" t="s">
        <v>1436</v>
      </c>
      <c r="E109" s="80">
        <v>45061</v>
      </c>
      <c r="F109">
        <v>2022</v>
      </c>
      <c r="G109">
        <v>2023</v>
      </c>
      <c r="H109" s="1" t="s">
        <v>1600</v>
      </c>
      <c r="I109" s="1" t="s">
        <v>10</v>
      </c>
    </row>
    <row r="110" spans="1:9">
      <c r="A110" s="80">
        <v>45383</v>
      </c>
      <c r="B110">
        <v>4872757</v>
      </c>
      <c r="C110" s="1" t="s">
        <v>2164</v>
      </c>
      <c r="D110" s="1" t="s">
        <v>2165</v>
      </c>
      <c r="E110" s="80">
        <v>45348</v>
      </c>
      <c r="F110">
        <v>2022</v>
      </c>
      <c r="G110">
        <v>2023</v>
      </c>
      <c r="H110" s="1" t="s">
        <v>1600</v>
      </c>
      <c r="I110" s="1" t="s">
        <v>10</v>
      </c>
    </row>
    <row r="111" spans="1:9">
      <c r="A111" s="80">
        <v>45383</v>
      </c>
      <c r="B111">
        <v>4457565</v>
      </c>
      <c r="C111" s="1" t="s">
        <v>1427</v>
      </c>
      <c r="D111" s="1" t="s">
        <v>1426</v>
      </c>
      <c r="E111" s="80">
        <v>44938</v>
      </c>
      <c r="F111">
        <v>2021</v>
      </c>
      <c r="G111">
        <v>2022</v>
      </c>
      <c r="H111" s="1" t="s">
        <v>1600</v>
      </c>
      <c r="I111" s="1" t="s">
        <v>10</v>
      </c>
    </row>
    <row r="112" spans="1:9">
      <c r="A112" s="80">
        <v>45383</v>
      </c>
      <c r="B112">
        <v>5047945</v>
      </c>
      <c r="C112" s="1" t="s">
        <v>2298</v>
      </c>
      <c r="D112" s="1" t="s">
        <v>2299</v>
      </c>
      <c r="E112" s="80">
        <v>45377</v>
      </c>
      <c r="F112">
        <v>2023</v>
      </c>
      <c r="G112">
        <v>2023</v>
      </c>
      <c r="H112" s="1" t="s">
        <v>1606</v>
      </c>
      <c r="I112" s="1" t="s">
        <v>15</v>
      </c>
    </row>
    <row r="113" spans="1:9">
      <c r="A113" s="80">
        <v>45383</v>
      </c>
      <c r="B113">
        <v>4656667</v>
      </c>
      <c r="C113" s="1" t="s">
        <v>1375</v>
      </c>
      <c r="D113" s="1" t="s">
        <v>1374</v>
      </c>
      <c r="E113" s="80">
        <v>44972</v>
      </c>
      <c r="F113">
        <v>2022</v>
      </c>
      <c r="G113">
        <v>2022</v>
      </c>
      <c r="H113" s="1" t="s">
        <v>1600</v>
      </c>
      <c r="I113" s="1" t="s">
        <v>10</v>
      </c>
    </row>
    <row r="114" spans="1:9">
      <c r="A114" s="80">
        <v>45383</v>
      </c>
      <c r="B114">
        <v>4710958</v>
      </c>
      <c r="C114" s="1" t="s">
        <v>1359</v>
      </c>
      <c r="D114" s="1" t="s">
        <v>1358</v>
      </c>
      <c r="E114" s="80">
        <v>45148</v>
      </c>
      <c r="F114">
        <v>2022</v>
      </c>
      <c r="G114">
        <v>2023</v>
      </c>
      <c r="H114" s="1" t="s">
        <v>1609</v>
      </c>
      <c r="I114" s="1" t="s">
        <v>18</v>
      </c>
    </row>
    <row r="115" spans="1:9">
      <c r="A115" s="80">
        <v>45383</v>
      </c>
      <c r="B115">
        <v>5004752</v>
      </c>
      <c r="C115" s="1" t="s">
        <v>2168</v>
      </c>
      <c r="D115" s="1" t="s">
        <v>2169</v>
      </c>
      <c r="E115" s="80">
        <v>45349</v>
      </c>
      <c r="F115">
        <v>2023</v>
      </c>
      <c r="G115">
        <v>2023</v>
      </c>
      <c r="H115" s="1" t="s">
        <v>1607</v>
      </c>
      <c r="I115" s="1" t="s">
        <v>12</v>
      </c>
    </row>
    <row r="116" spans="1:9">
      <c r="A116" s="80">
        <v>45383</v>
      </c>
      <c r="B116">
        <v>4547983</v>
      </c>
      <c r="C116" s="1" t="s">
        <v>1916</v>
      </c>
      <c r="D116" s="1" t="s">
        <v>1917</v>
      </c>
      <c r="E116" s="80">
        <v>45307</v>
      </c>
      <c r="F116">
        <v>2022</v>
      </c>
      <c r="G116">
        <v>2023</v>
      </c>
      <c r="H116" s="1" t="s">
        <v>1600</v>
      </c>
      <c r="I116" s="1" t="s">
        <v>10</v>
      </c>
    </row>
    <row r="117" spans="1:9">
      <c r="A117" s="80">
        <v>45383</v>
      </c>
      <c r="B117">
        <v>3802348</v>
      </c>
      <c r="C117" s="1" t="s">
        <v>1642</v>
      </c>
      <c r="D117" s="1" t="s">
        <v>1643</v>
      </c>
      <c r="E117" s="80">
        <v>44174</v>
      </c>
      <c r="F117">
        <v>2019</v>
      </c>
      <c r="G117">
        <v>2020</v>
      </c>
      <c r="H117" s="1" t="s">
        <v>1600</v>
      </c>
      <c r="I117" s="1" t="s">
        <v>10</v>
      </c>
    </row>
    <row r="118" spans="1:9">
      <c r="A118" s="80">
        <v>45383</v>
      </c>
      <c r="B118">
        <v>5153229</v>
      </c>
      <c r="C118" s="1" t="s">
        <v>2170</v>
      </c>
      <c r="D118" s="1" t="s">
        <v>2171</v>
      </c>
      <c r="E118" s="80">
        <v>45331</v>
      </c>
      <c r="F118">
        <v>2023</v>
      </c>
      <c r="G118">
        <v>2023</v>
      </c>
      <c r="H118" s="1" t="s">
        <v>1600</v>
      </c>
      <c r="I118" s="1" t="s">
        <v>10</v>
      </c>
    </row>
    <row r="119" spans="1:9">
      <c r="A119" s="80">
        <v>45383</v>
      </c>
      <c r="B119">
        <v>4474000</v>
      </c>
      <c r="C119" s="1" t="s">
        <v>1347</v>
      </c>
      <c r="D119" s="1" t="s">
        <v>1346</v>
      </c>
      <c r="E119" s="80">
        <v>44820</v>
      </c>
      <c r="F119">
        <v>2021</v>
      </c>
      <c r="G119">
        <v>2022</v>
      </c>
      <c r="H119" s="1" t="s">
        <v>1600</v>
      </c>
      <c r="I119" s="1" t="s">
        <v>10</v>
      </c>
    </row>
    <row r="120" spans="1:9">
      <c r="A120" s="80">
        <v>45383</v>
      </c>
      <c r="B120">
        <v>4960223</v>
      </c>
      <c r="C120" s="1" t="s">
        <v>2172</v>
      </c>
      <c r="D120" s="1" t="s">
        <v>2173</v>
      </c>
      <c r="E120" s="80">
        <v>45351</v>
      </c>
      <c r="F120">
        <v>2023</v>
      </c>
      <c r="G120">
        <v>2023</v>
      </c>
      <c r="H120" s="1" t="s">
        <v>1600</v>
      </c>
      <c r="I120" s="1" t="s">
        <v>10</v>
      </c>
    </row>
    <row r="121" spans="1:9">
      <c r="A121" s="80">
        <v>45383</v>
      </c>
      <c r="B121">
        <v>4322310</v>
      </c>
      <c r="C121" s="1" t="s">
        <v>1381</v>
      </c>
      <c r="D121" s="1" t="s">
        <v>1380</v>
      </c>
      <c r="E121" s="80">
        <v>44713</v>
      </c>
      <c r="F121">
        <v>2021</v>
      </c>
      <c r="G121">
        <v>2022</v>
      </c>
      <c r="H121" s="1" t="s">
        <v>1600</v>
      </c>
      <c r="I121" s="1" t="s">
        <v>10</v>
      </c>
    </row>
    <row r="122" spans="1:9">
      <c r="A122" s="80">
        <v>45383</v>
      </c>
      <c r="B122">
        <v>4792892</v>
      </c>
      <c r="C122" s="1" t="s">
        <v>1355</v>
      </c>
      <c r="D122" s="1" t="s">
        <v>1354</v>
      </c>
      <c r="E122" s="80">
        <v>44957</v>
      </c>
      <c r="F122">
        <v>2022</v>
      </c>
      <c r="G122">
        <v>2022</v>
      </c>
      <c r="H122" s="1" t="s">
        <v>1600</v>
      </c>
      <c r="I122" s="1" t="s">
        <v>10</v>
      </c>
    </row>
    <row r="123" spans="1:9">
      <c r="A123" s="80">
        <v>45383</v>
      </c>
      <c r="B123">
        <v>4492115</v>
      </c>
      <c r="C123" s="1" t="s">
        <v>1638</v>
      </c>
      <c r="D123" s="1" t="s">
        <v>1639</v>
      </c>
      <c r="E123" s="80">
        <v>45209</v>
      </c>
      <c r="F123">
        <v>2021</v>
      </c>
      <c r="G123">
        <v>2023</v>
      </c>
      <c r="H123" s="1" t="s">
        <v>1613</v>
      </c>
      <c r="I123" s="1" t="s">
        <v>16</v>
      </c>
    </row>
    <row r="124" spans="1:9">
      <c r="A124" s="80">
        <v>45383</v>
      </c>
      <c r="B124">
        <v>4399193</v>
      </c>
      <c r="C124" s="1" t="s">
        <v>1367</v>
      </c>
      <c r="D124" s="1" t="s">
        <v>1366</v>
      </c>
      <c r="E124" s="80">
        <v>44650</v>
      </c>
      <c r="F124">
        <v>2021</v>
      </c>
      <c r="G124">
        <v>2021</v>
      </c>
      <c r="H124" s="1" t="s">
        <v>1602</v>
      </c>
      <c r="I124" s="1" t="s">
        <v>4</v>
      </c>
    </row>
    <row r="125" spans="1:9">
      <c r="A125" s="80">
        <v>45383</v>
      </c>
      <c r="B125">
        <v>4348900</v>
      </c>
      <c r="C125" s="1" t="s">
        <v>1369</v>
      </c>
      <c r="D125" s="1" t="s">
        <v>1368</v>
      </c>
      <c r="E125" s="80">
        <v>44390</v>
      </c>
      <c r="F125">
        <v>2021</v>
      </c>
      <c r="G125">
        <v>2021</v>
      </c>
      <c r="H125" s="1" t="s">
        <v>1612</v>
      </c>
      <c r="I125" s="1" t="s">
        <v>6</v>
      </c>
    </row>
    <row r="126" spans="1:9">
      <c r="A126" s="80">
        <v>45383</v>
      </c>
      <c r="B126">
        <v>4173625</v>
      </c>
      <c r="C126" s="1" t="s">
        <v>1363</v>
      </c>
      <c r="D126" s="1" t="s">
        <v>1362</v>
      </c>
      <c r="E126" s="80">
        <v>44959</v>
      </c>
      <c r="F126">
        <v>2020</v>
      </c>
      <c r="G126">
        <v>2022</v>
      </c>
      <c r="H126" s="1" t="s">
        <v>1601</v>
      </c>
      <c r="I126" s="1" t="s">
        <v>13</v>
      </c>
    </row>
    <row r="127" spans="1:9">
      <c r="A127" s="80">
        <v>45383</v>
      </c>
      <c r="B127">
        <v>5142762</v>
      </c>
      <c r="C127" s="1" t="s">
        <v>1914</v>
      </c>
      <c r="D127" s="1" t="s">
        <v>1915</v>
      </c>
      <c r="E127" s="80">
        <v>45316</v>
      </c>
      <c r="F127">
        <v>2023</v>
      </c>
      <c r="G127">
        <v>2023</v>
      </c>
      <c r="H127" s="1" t="s">
        <v>1600</v>
      </c>
      <c r="I127" s="1" t="s">
        <v>10</v>
      </c>
    </row>
    <row r="128" spans="1:9">
      <c r="A128" s="80">
        <v>45383</v>
      </c>
      <c r="B128">
        <v>5028449</v>
      </c>
      <c r="C128" s="1" t="s">
        <v>2174</v>
      </c>
      <c r="D128" s="1" t="s">
        <v>2175</v>
      </c>
      <c r="E128" s="80">
        <v>45372</v>
      </c>
      <c r="F128">
        <v>2023</v>
      </c>
      <c r="G128">
        <v>2023</v>
      </c>
      <c r="H128" s="1" t="s">
        <v>1600</v>
      </c>
      <c r="I128" s="1" t="s">
        <v>10</v>
      </c>
    </row>
    <row r="129" spans="1:9">
      <c r="A129" s="80">
        <v>45383</v>
      </c>
      <c r="B129">
        <v>4814426</v>
      </c>
      <c r="C129" s="1" t="s">
        <v>2300</v>
      </c>
      <c r="D129" s="1" t="s">
        <v>2301</v>
      </c>
      <c r="E129" s="80">
        <v>45393</v>
      </c>
      <c r="F129">
        <v>2022</v>
      </c>
      <c r="G129">
        <v>2023</v>
      </c>
      <c r="H129" s="1" t="s">
        <v>1600</v>
      </c>
      <c r="I129" s="1" t="s">
        <v>10</v>
      </c>
    </row>
    <row r="130" spans="1:9">
      <c r="A130" s="80">
        <v>45383</v>
      </c>
      <c r="B130">
        <v>4598514</v>
      </c>
      <c r="C130" s="1" t="s">
        <v>1341</v>
      </c>
      <c r="D130" s="1" t="s">
        <v>1340</v>
      </c>
      <c r="E130" s="80">
        <v>45070</v>
      </c>
      <c r="F130">
        <v>2022</v>
      </c>
      <c r="G130">
        <v>2023</v>
      </c>
      <c r="H130" s="1" t="s">
        <v>1604</v>
      </c>
      <c r="I130" s="1" t="s">
        <v>14</v>
      </c>
    </row>
    <row r="131" spans="1:9">
      <c r="A131" s="80">
        <v>45383</v>
      </c>
      <c r="B131">
        <v>4707118</v>
      </c>
      <c r="C131" s="1" t="s">
        <v>1339</v>
      </c>
      <c r="D131" s="1" t="s">
        <v>1338</v>
      </c>
      <c r="E131" s="80">
        <v>44873</v>
      </c>
      <c r="F131">
        <v>2022</v>
      </c>
      <c r="G131">
        <v>2022</v>
      </c>
      <c r="H131" s="1" t="s">
        <v>1600</v>
      </c>
      <c r="I131" s="1" t="s">
        <v>10</v>
      </c>
    </row>
    <row r="132" spans="1:9">
      <c r="A132" s="80">
        <v>45383</v>
      </c>
      <c r="B132">
        <v>5233385</v>
      </c>
      <c r="C132" s="1" t="s">
        <v>2302</v>
      </c>
      <c r="D132" s="1" t="s">
        <v>2303</v>
      </c>
      <c r="E132" s="80">
        <v>45379</v>
      </c>
      <c r="F132">
        <v>2023</v>
      </c>
      <c r="G132">
        <v>2023</v>
      </c>
      <c r="H132" s="1" t="s">
        <v>1600</v>
      </c>
      <c r="I132" s="1" t="s">
        <v>10</v>
      </c>
    </row>
    <row r="133" spans="1:9">
      <c r="A133" s="80">
        <v>45383</v>
      </c>
      <c r="B133">
        <v>4820096</v>
      </c>
      <c r="C133" s="1" t="s">
        <v>1640</v>
      </c>
      <c r="D133" s="1" t="s">
        <v>1641</v>
      </c>
      <c r="E133" s="80">
        <v>45182</v>
      </c>
      <c r="F133">
        <v>2022</v>
      </c>
      <c r="G133">
        <v>2023</v>
      </c>
      <c r="H133" s="1" t="s">
        <v>1600</v>
      </c>
      <c r="I133" s="1" t="s">
        <v>10</v>
      </c>
    </row>
    <row r="134" spans="1:9">
      <c r="A134" s="80">
        <v>45383</v>
      </c>
      <c r="B134">
        <v>4144132</v>
      </c>
      <c r="C134" s="1" t="s">
        <v>1308</v>
      </c>
      <c r="D134" s="1" t="s">
        <v>1307</v>
      </c>
      <c r="E134" s="80">
        <v>44256</v>
      </c>
      <c r="F134">
        <v>2020</v>
      </c>
      <c r="G134">
        <v>2020</v>
      </c>
      <c r="H134" s="1" t="s">
        <v>1600</v>
      </c>
      <c r="I134" s="1" t="s">
        <v>10</v>
      </c>
    </row>
    <row r="135" spans="1:9">
      <c r="A135" s="80">
        <v>45383</v>
      </c>
      <c r="B135">
        <v>4350803</v>
      </c>
      <c r="C135" s="1" t="s">
        <v>1337</v>
      </c>
      <c r="D135" s="1" t="s">
        <v>1336</v>
      </c>
      <c r="E135" s="80">
        <v>44683</v>
      </c>
      <c r="F135">
        <v>2021</v>
      </c>
      <c r="G135">
        <v>2022</v>
      </c>
      <c r="H135" s="1" t="s">
        <v>1600</v>
      </c>
      <c r="I135" s="1" t="s">
        <v>10</v>
      </c>
    </row>
    <row r="136" spans="1:9">
      <c r="A136" s="80">
        <v>45383</v>
      </c>
      <c r="B136">
        <v>4158220</v>
      </c>
      <c r="C136" s="1" t="s">
        <v>1827</v>
      </c>
      <c r="D136" s="1" t="s">
        <v>2078</v>
      </c>
      <c r="E136" s="80">
        <v>45252</v>
      </c>
      <c r="F136">
        <v>2020</v>
      </c>
      <c r="G136">
        <v>2023</v>
      </c>
      <c r="H136" s="1" t="s">
        <v>1600</v>
      </c>
      <c r="I136" s="1" t="s">
        <v>10</v>
      </c>
    </row>
    <row r="137" spans="1:9">
      <c r="A137" s="80">
        <v>45383</v>
      </c>
      <c r="B137">
        <v>5104736</v>
      </c>
      <c r="C137" s="1" t="s">
        <v>2304</v>
      </c>
      <c r="D137" s="1" t="s">
        <v>2305</v>
      </c>
      <c r="E137" s="80">
        <v>45397</v>
      </c>
      <c r="F137">
        <v>2023</v>
      </c>
      <c r="G137">
        <v>2023</v>
      </c>
      <c r="H137" s="1" t="s">
        <v>1600</v>
      </c>
      <c r="I137" s="1" t="s">
        <v>10</v>
      </c>
    </row>
    <row r="138" spans="1:9">
      <c r="A138" s="80">
        <v>45383</v>
      </c>
      <c r="B138">
        <v>4626831</v>
      </c>
      <c r="C138" s="1" t="s">
        <v>1785</v>
      </c>
      <c r="D138" s="1" t="s">
        <v>2075</v>
      </c>
      <c r="E138" s="80">
        <v>45225</v>
      </c>
      <c r="F138">
        <v>2022</v>
      </c>
      <c r="G138">
        <v>2023</v>
      </c>
      <c r="H138" s="1" t="s">
        <v>1603</v>
      </c>
      <c r="I138" s="1" t="s">
        <v>9</v>
      </c>
    </row>
    <row r="139" spans="1:9">
      <c r="A139" s="80">
        <v>45383</v>
      </c>
      <c r="B139">
        <v>4377956</v>
      </c>
      <c r="C139" s="1" t="s">
        <v>1335</v>
      </c>
      <c r="D139" s="1" t="s">
        <v>1334</v>
      </c>
      <c r="E139" s="80">
        <v>44638</v>
      </c>
      <c r="F139">
        <v>2021</v>
      </c>
      <c r="G139">
        <v>2021</v>
      </c>
      <c r="H139" s="1" t="s">
        <v>1600</v>
      </c>
      <c r="I139" s="1" t="s">
        <v>10</v>
      </c>
    </row>
    <row r="140" spans="1:9">
      <c r="A140" s="80">
        <v>45383</v>
      </c>
      <c r="B140">
        <v>4455413</v>
      </c>
      <c r="C140" s="1" t="s">
        <v>1288</v>
      </c>
      <c r="D140" s="1" t="s">
        <v>1287</v>
      </c>
      <c r="E140" s="80">
        <v>44826</v>
      </c>
      <c r="F140">
        <v>2021</v>
      </c>
      <c r="G140">
        <v>2022</v>
      </c>
      <c r="H140" s="1" t="s">
        <v>1600</v>
      </c>
      <c r="I140" s="1" t="s">
        <v>10</v>
      </c>
    </row>
    <row r="141" spans="1:9">
      <c r="A141" s="80">
        <v>45383</v>
      </c>
      <c r="B141">
        <v>4824513</v>
      </c>
      <c r="C141" s="1" t="s">
        <v>1324</v>
      </c>
      <c r="D141" s="1" t="s">
        <v>1323</v>
      </c>
      <c r="E141" s="80">
        <v>45142</v>
      </c>
      <c r="F141">
        <v>2022</v>
      </c>
      <c r="G141">
        <v>2023</v>
      </c>
      <c r="H141" s="1" t="s">
        <v>1600</v>
      </c>
      <c r="I141" s="1" t="s">
        <v>10</v>
      </c>
    </row>
    <row r="142" spans="1:9">
      <c r="A142" s="80">
        <v>45383</v>
      </c>
      <c r="B142">
        <v>4796121</v>
      </c>
      <c r="C142" s="1" t="s">
        <v>1828</v>
      </c>
      <c r="D142" s="1" t="s">
        <v>2079</v>
      </c>
      <c r="E142" s="80">
        <v>45258</v>
      </c>
      <c r="F142">
        <v>2022</v>
      </c>
      <c r="G142">
        <v>2023</v>
      </c>
      <c r="H142" s="1" t="s">
        <v>1600</v>
      </c>
      <c r="I142" s="1" t="s">
        <v>10</v>
      </c>
    </row>
    <row r="143" spans="1:9">
      <c r="A143" s="80">
        <v>45383</v>
      </c>
      <c r="B143">
        <v>4970586</v>
      </c>
      <c r="C143" s="1" t="s">
        <v>2176</v>
      </c>
      <c r="D143" s="1" t="s">
        <v>2177</v>
      </c>
      <c r="E143" s="80">
        <v>45335</v>
      </c>
      <c r="F143">
        <v>2023</v>
      </c>
      <c r="G143">
        <v>2023</v>
      </c>
      <c r="H143" s="1" t="s">
        <v>1600</v>
      </c>
      <c r="I143" s="1" t="s">
        <v>10</v>
      </c>
    </row>
    <row r="144" spans="1:9">
      <c r="A144" s="80">
        <v>45383</v>
      </c>
      <c r="B144">
        <v>4731863</v>
      </c>
      <c r="C144" s="1" t="s">
        <v>1829</v>
      </c>
      <c r="D144" s="1" t="s">
        <v>2077</v>
      </c>
      <c r="E144" s="80">
        <v>45251</v>
      </c>
      <c r="F144">
        <v>2022</v>
      </c>
      <c r="G144">
        <v>2023</v>
      </c>
      <c r="H144" s="1" t="s">
        <v>1606</v>
      </c>
      <c r="I144" s="1" t="s">
        <v>15</v>
      </c>
    </row>
    <row r="145" spans="1:9">
      <c r="A145" s="80">
        <v>45383</v>
      </c>
      <c r="B145">
        <v>5084780</v>
      </c>
      <c r="C145" s="1" t="s">
        <v>2178</v>
      </c>
      <c r="D145" s="1" t="s">
        <v>2179</v>
      </c>
      <c r="E145" s="80">
        <v>45370</v>
      </c>
      <c r="F145">
        <v>2023</v>
      </c>
      <c r="G145">
        <v>2023</v>
      </c>
      <c r="H145" s="1" t="s">
        <v>1600</v>
      </c>
      <c r="I145" s="1" t="s">
        <v>10</v>
      </c>
    </row>
    <row r="146" spans="1:9">
      <c r="A146" s="80">
        <v>45383</v>
      </c>
      <c r="B146">
        <v>4612210</v>
      </c>
      <c r="C146" s="1" t="s">
        <v>1316</v>
      </c>
      <c r="D146" s="1" t="s">
        <v>1315</v>
      </c>
      <c r="E146" s="80">
        <v>45093</v>
      </c>
      <c r="F146">
        <v>2022</v>
      </c>
      <c r="G146">
        <v>2023</v>
      </c>
      <c r="H146" s="1" t="s">
        <v>1600</v>
      </c>
      <c r="I146" s="1" t="s">
        <v>10</v>
      </c>
    </row>
    <row r="147" spans="1:9">
      <c r="A147" s="80">
        <v>45383</v>
      </c>
      <c r="B147">
        <v>4702849</v>
      </c>
      <c r="C147" s="1" t="s">
        <v>1286</v>
      </c>
      <c r="D147" s="1" t="s">
        <v>1285</v>
      </c>
      <c r="E147" s="80">
        <v>44909</v>
      </c>
      <c r="F147">
        <v>2022</v>
      </c>
      <c r="G147">
        <v>2022</v>
      </c>
      <c r="H147" s="1" t="s">
        <v>1600</v>
      </c>
      <c r="I147" s="1" t="s">
        <v>10</v>
      </c>
    </row>
    <row r="148" spans="1:9">
      <c r="A148" s="80">
        <v>45383</v>
      </c>
      <c r="B148">
        <v>4469414</v>
      </c>
      <c r="C148" s="1" t="s">
        <v>1320</v>
      </c>
      <c r="D148" s="1" t="s">
        <v>1319</v>
      </c>
      <c r="E148" s="80">
        <v>44722</v>
      </c>
      <c r="F148">
        <v>2021</v>
      </c>
      <c r="G148">
        <v>2022</v>
      </c>
      <c r="H148" s="1" t="s">
        <v>1600</v>
      </c>
      <c r="I148" s="1" t="s">
        <v>10</v>
      </c>
    </row>
    <row r="149" spans="1:9">
      <c r="A149" s="80">
        <v>45383</v>
      </c>
      <c r="B149">
        <v>4773682</v>
      </c>
      <c r="C149" s="1" t="s">
        <v>1304</v>
      </c>
      <c r="D149" s="1" t="s">
        <v>1303</v>
      </c>
      <c r="E149" s="80">
        <v>44994</v>
      </c>
      <c r="F149">
        <v>2022</v>
      </c>
      <c r="G149">
        <v>2022</v>
      </c>
      <c r="H149" s="1" t="s">
        <v>1600</v>
      </c>
      <c r="I149" s="1" t="s">
        <v>10</v>
      </c>
    </row>
    <row r="150" spans="1:9">
      <c r="A150" s="80">
        <v>45383</v>
      </c>
      <c r="B150">
        <v>4882597</v>
      </c>
      <c r="C150" s="1" t="s">
        <v>1646</v>
      </c>
      <c r="D150" s="1" t="s">
        <v>1647</v>
      </c>
      <c r="E150" s="80">
        <v>45212</v>
      </c>
      <c r="F150">
        <v>2022</v>
      </c>
      <c r="G150">
        <v>2023</v>
      </c>
      <c r="H150" s="1" t="s">
        <v>1600</v>
      </c>
      <c r="I150" s="1" t="s">
        <v>10</v>
      </c>
    </row>
    <row r="151" spans="1:9">
      <c r="A151" s="80">
        <v>45383</v>
      </c>
      <c r="B151">
        <v>4332082</v>
      </c>
      <c r="C151" s="1" t="s">
        <v>1330</v>
      </c>
      <c r="D151" s="1" t="s">
        <v>1329</v>
      </c>
      <c r="E151" s="80">
        <v>45049</v>
      </c>
      <c r="F151">
        <v>2021</v>
      </c>
      <c r="G151">
        <v>2023</v>
      </c>
      <c r="H151" s="1" t="s">
        <v>1600</v>
      </c>
      <c r="I151" s="1" t="s">
        <v>10</v>
      </c>
    </row>
    <row r="152" spans="1:9">
      <c r="A152" s="80">
        <v>45383</v>
      </c>
      <c r="B152">
        <v>4968843</v>
      </c>
      <c r="C152" s="1" t="s">
        <v>2080</v>
      </c>
      <c r="D152" s="1" t="s">
        <v>2081</v>
      </c>
      <c r="E152" s="80">
        <v>45299</v>
      </c>
      <c r="F152">
        <v>2023</v>
      </c>
      <c r="G152">
        <v>2023</v>
      </c>
      <c r="H152" s="1" t="s">
        <v>1603</v>
      </c>
      <c r="I152" s="1" t="s">
        <v>9</v>
      </c>
    </row>
    <row r="153" spans="1:9">
      <c r="A153" s="80">
        <v>45383</v>
      </c>
      <c r="B153">
        <v>4249009</v>
      </c>
      <c r="C153" s="1" t="s">
        <v>1292</v>
      </c>
      <c r="D153" s="1" t="s">
        <v>1291</v>
      </c>
      <c r="E153" s="80">
        <v>44586</v>
      </c>
      <c r="F153">
        <v>2020</v>
      </c>
      <c r="G153">
        <v>2021</v>
      </c>
      <c r="H153" s="1" t="s">
        <v>1600</v>
      </c>
      <c r="I153" s="1" t="s">
        <v>10</v>
      </c>
    </row>
    <row r="154" spans="1:9">
      <c r="A154" s="80">
        <v>45383</v>
      </c>
      <c r="B154">
        <v>4304313</v>
      </c>
      <c r="C154" s="1" t="s">
        <v>1290</v>
      </c>
      <c r="D154" s="1" t="s">
        <v>1289</v>
      </c>
      <c r="E154" s="80">
        <v>44399</v>
      </c>
      <c r="F154">
        <v>2021</v>
      </c>
      <c r="G154">
        <v>2021</v>
      </c>
      <c r="H154" s="1" t="s">
        <v>1603</v>
      </c>
      <c r="I154" s="1" t="s">
        <v>9</v>
      </c>
    </row>
    <row r="155" spans="1:9">
      <c r="A155" s="80">
        <v>45383</v>
      </c>
      <c r="B155">
        <v>4935822</v>
      </c>
      <c r="C155" s="1" t="s">
        <v>2180</v>
      </c>
      <c r="D155" s="1" t="s">
        <v>2181</v>
      </c>
      <c r="E155" s="80">
        <v>45363</v>
      </c>
      <c r="F155">
        <v>2023</v>
      </c>
      <c r="G155">
        <v>2023</v>
      </c>
      <c r="H155" s="1" t="s">
        <v>1603</v>
      </c>
      <c r="I155" s="1" t="s">
        <v>9</v>
      </c>
    </row>
    <row r="156" spans="1:9">
      <c r="A156" s="80">
        <v>45383</v>
      </c>
      <c r="B156">
        <v>4797756</v>
      </c>
      <c r="C156" s="1" t="s">
        <v>1298</v>
      </c>
      <c r="D156" s="1" t="s">
        <v>1297</v>
      </c>
      <c r="E156" s="80">
        <v>44995</v>
      </c>
      <c r="F156">
        <v>2022</v>
      </c>
      <c r="G156">
        <v>2022</v>
      </c>
      <c r="H156" s="1" t="s">
        <v>1600</v>
      </c>
      <c r="I156" s="1" t="s">
        <v>10</v>
      </c>
    </row>
    <row r="157" spans="1:9">
      <c r="A157" s="80">
        <v>45383</v>
      </c>
      <c r="B157">
        <v>4975756</v>
      </c>
      <c r="C157" s="1" t="s">
        <v>1648</v>
      </c>
      <c r="D157" s="1" t="s">
        <v>1649</v>
      </c>
      <c r="E157" s="80">
        <v>45190</v>
      </c>
      <c r="F157">
        <v>2023</v>
      </c>
      <c r="G157">
        <v>2023</v>
      </c>
      <c r="H157" s="1" t="s">
        <v>1605</v>
      </c>
      <c r="I157" s="1" t="s">
        <v>5</v>
      </c>
    </row>
    <row r="158" spans="1:9">
      <c r="A158" s="80">
        <v>45383</v>
      </c>
      <c r="B158">
        <v>4896234</v>
      </c>
      <c r="C158" s="1" t="s">
        <v>1831</v>
      </c>
      <c r="D158" s="1" t="s">
        <v>2076</v>
      </c>
      <c r="E158" s="80">
        <v>45250</v>
      </c>
      <c r="F158">
        <v>2023</v>
      </c>
      <c r="G158">
        <v>2023</v>
      </c>
      <c r="H158" s="1" t="s">
        <v>1600</v>
      </c>
      <c r="I158" s="1" t="s">
        <v>10</v>
      </c>
    </row>
    <row r="159" spans="1:9">
      <c r="A159" s="80">
        <v>45383</v>
      </c>
      <c r="B159">
        <v>4534492</v>
      </c>
      <c r="C159" s="1" t="s">
        <v>1318</v>
      </c>
      <c r="D159" s="1" t="s">
        <v>1317</v>
      </c>
      <c r="E159" s="80">
        <v>44621</v>
      </c>
      <c r="F159">
        <v>2021</v>
      </c>
      <c r="G159">
        <v>2021</v>
      </c>
      <c r="H159" s="1" t="s">
        <v>1600</v>
      </c>
      <c r="I159" s="1" t="s">
        <v>10</v>
      </c>
    </row>
    <row r="160" spans="1:9">
      <c r="A160" s="80">
        <v>45383</v>
      </c>
      <c r="B160">
        <v>4390576</v>
      </c>
      <c r="C160" s="1" t="s">
        <v>1644</v>
      </c>
      <c r="D160" s="1" t="s">
        <v>1645</v>
      </c>
      <c r="E160" s="80">
        <v>45190</v>
      </c>
      <c r="F160">
        <v>2021</v>
      </c>
      <c r="G160">
        <v>2023</v>
      </c>
      <c r="H160" s="1" t="s">
        <v>1603</v>
      </c>
      <c r="I160" s="1" t="s">
        <v>9</v>
      </c>
    </row>
    <row r="161" spans="1:9">
      <c r="A161" s="80">
        <v>45383</v>
      </c>
      <c r="B161">
        <v>4660614</v>
      </c>
      <c r="C161" s="1" t="s">
        <v>1314</v>
      </c>
      <c r="D161" s="1" t="s">
        <v>1313</v>
      </c>
      <c r="E161" s="80">
        <v>44959</v>
      </c>
      <c r="F161">
        <v>2022</v>
      </c>
      <c r="G161">
        <v>2022</v>
      </c>
      <c r="H161" s="1" t="s">
        <v>1606</v>
      </c>
      <c r="I161" s="1" t="s">
        <v>15</v>
      </c>
    </row>
    <row r="162" spans="1:9">
      <c r="A162" s="80">
        <v>45383</v>
      </c>
      <c r="B162">
        <v>4694417</v>
      </c>
      <c r="C162" s="1" t="s">
        <v>1302</v>
      </c>
      <c r="D162" s="1" t="s">
        <v>1301</v>
      </c>
      <c r="E162" s="80">
        <v>45104</v>
      </c>
      <c r="F162">
        <v>2022</v>
      </c>
      <c r="G162">
        <v>2023</v>
      </c>
      <c r="H162" s="1" t="s">
        <v>1603</v>
      </c>
      <c r="I162" s="1" t="s">
        <v>9</v>
      </c>
    </row>
    <row r="163" spans="1:9">
      <c r="A163" s="80">
        <v>45383</v>
      </c>
      <c r="B163">
        <v>4527516</v>
      </c>
      <c r="C163" s="1" t="s">
        <v>1266</v>
      </c>
      <c r="D163" s="1" t="s">
        <v>1265</v>
      </c>
      <c r="E163" s="80">
        <v>44741</v>
      </c>
      <c r="F163">
        <v>2022</v>
      </c>
      <c r="G163">
        <v>2022</v>
      </c>
      <c r="H163" s="1" t="s">
        <v>1604</v>
      </c>
      <c r="I163" s="1" t="s">
        <v>14</v>
      </c>
    </row>
    <row r="164" spans="1:9">
      <c r="A164" s="80">
        <v>45383</v>
      </c>
      <c r="B164">
        <v>4552799</v>
      </c>
      <c r="C164" s="1" t="s">
        <v>1264</v>
      </c>
      <c r="D164" s="1" t="s">
        <v>1263</v>
      </c>
      <c r="E164" s="80">
        <v>44883</v>
      </c>
      <c r="F164">
        <v>2021</v>
      </c>
      <c r="G164">
        <v>2022</v>
      </c>
      <c r="H164" s="1" t="s">
        <v>1600</v>
      </c>
      <c r="I164" s="1" t="s">
        <v>10</v>
      </c>
    </row>
    <row r="165" spans="1:9">
      <c r="A165" s="80">
        <v>45383</v>
      </c>
      <c r="B165">
        <v>4587863</v>
      </c>
      <c r="C165" s="1" t="s">
        <v>1249</v>
      </c>
      <c r="D165" s="1" t="s">
        <v>1248</v>
      </c>
      <c r="E165" s="80">
        <v>45076</v>
      </c>
      <c r="F165">
        <v>2021</v>
      </c>
      <c r="G165">
        <v>2023</v>
      </c>
      <c r="H165" s="1" t="s">
        <v>1600</v>
      </c>
      <c r="I165" s="1" t="s">
        <v>10</v>
      </c>
    </row>
    <row r="166" spans="1:9">
      <c r="A166" s="80">
        <v>45383</v>
      </c>
      <c r="B166">
        <v>4877783</v>
      </c>
      <c r="C166" s="1" t="s">
        <v>1832</v>
      </c>
      <c r="D166" s="1" t="s">
        <v>2082</v>
      </c>
      <c r="E166" s="80">
        <v>45254</v>
      </c>
      <c r="F166">
        <v>2022</v>
      </c>
      <c r="G166">
        <v>2023</v>
      </c>
      <c r="H166" s="1" t="s">
        <v>1600</v>
      </c>
      <c r="I166" s="1" t="s">
        <v>10</v>
      </c>
    </row>
    <row r="167" spans="1:9">
      <c r="A167" s="80">
        <v>45383</v>
      </c>
      <c r="B167">
        <v>4675347</v>
      </c>
      <c r="C167" s="1" t="s">
        <v>1274</v>
      </c>
      <c r="D167" s="1" t="s">
        <v>1273</v>
      </c>
      <c r="E167" s="80">
        <v>44883</v>
      </c>
      <c r="F167">
        <v>2022</v>
      </c>
      <c r="G167">
        <v>2022</v>
      </c>
      <c r="H167" s="1" t="s">
        <v>1600</v>
      </c>
      <c r="I167" s="1" t="s">
        <v>10</v>
      </c>
    </row>
    <row r="168" spans="1:9">
      <c r="A168" s="80">
        <v>45383</v>
      </c>
      <c r="B168">
        <v>4788287</v>
      </c>
      <c r="C168" s="1" t="s">
        <v>1328</v>
      </c>
      <c r="D168" s="1" t="s">
        <v>1327</v>
      </c>
      <c r="E168" s="80">
        <v>45120</v>
      </c>
      <c r="F168">
        <v>2022</v>
      </c>
      <c r="G168">
        <v>2023</v>
      </c>
      <c r="H168" s="1" t="s">
        <v>1603</v>
      </c>
      <c r="I168" s="1" t="s">
        <v>9</v>
      </c>
    </row>
    <row r="169" spans="1:9">
      <c r="A169" s="80">
        <v>45383</v>
      </c>
      <c r="B169">
        <v>4973017</v>
      </c>
      <c r="C169" s="1" t="s">
        <v>1331</v>
      </c>
      <c r="D169" s="1" t="s">
        <v>278</v>
      </c>
      <c r="E169" s="80">
        <v>45126</v>
      </c>
      <c r="F169">
        <v>2023</v>
      </c>
      <c r="G169">
        <v>2023</v>
      </c>
      <c r="H169" s="1" t="s">
        <v>1600</v>
      </c>
      <c r="I169" s="1" t="s">
        <v>10</v>
      </c>
    </row>
    <row r="170" spans="1:9">
      <c r="A170" s="80">
        <v>45383</v>
      </c>
      <c r="B170">
        <v>4562391</v>
      </c>
      <c r="C170" s="1" t="s">
        <v>2182</v>
      </c>
      <c r="D170" s="1" t="s">
        <v>2183</v>
      </c>
      <c r="E170" s="80">
        <v>45336</v>
      </c>
      <c r="F170">
        <v>2021</v>
      </c>
      <c r="G170">
        <v>2023</v>
      </c>
      <c r="H170" s="1" t="s">
        <v>1601</v>
      </c>
      <c r="I170" s="1" t="s">
        <v>13</v>
      </c>
    </row>
    <row r="171" spans="1:9">
      <c r="A171" s="80">
        <v>45383</v>
      </c>
      <c r="B171">
        <v>4454190</v>
      </c>
      <c r="C171" s="1" t="s">
        <v>1278</v>
      </c>
      <c r="D171" s="1" t="s">
        <v>1277</v>
      </c>
      <c r="E171" s="80">
        <v>44848</v>
      </c>
      <c r="F171">
        <v>2021</v>
      </c>
      <c r="G171">
        <v>2022</v>
      </c>
      <c r="H171" s="1" t="s">
        <v>1600</v>
      </c>
      <c r="I171" s="1" t="s">
        <v>10</v>
      </c>
    </row>
    <row r="172" spans="1:9">
      <c r="A172" s="80">
        <v>45383</v>
      </c>
      <c r="B172">
        <v>4681548</v>
      </c>
      <c r="C172" s="1" t="s">
        <v>1833</v>
      </c>
      <c r="D172" s="1" t="s">
        <v>2083</v>
      </c>
      <c r="E172" s="80">
        <v>45268</v>
      </c>
      <c r="F172">
        <v>2022</v>
      </c>
      <c r="G172">
        <v>2023</v>
      </c>
      <c r="H172" s="1" t="s">
        <v>1600</v>
      </c>
      <c r="I172" s="1" t="s">
        <v>10</v>
      </c>
    </row>
    <row r="173" spans="1:9">
      <c r="A173" s="80">
        <v>45383</v>
      </c>
      <c r="B173">
        <v>4392351</v>
      </c>
      <c r="C173" s="1" t="s">
        <v>1251</v>
      </c>
      <c r="D173" s="1" t="s">
        <v>1250</v>
      </c>
      <c r="E173" s="80">
        <v>44719</v>
      </c>
      <c r="F173">
        <v>2021</v>
      </c>
      <c r="G173">
        <v>2022</v>
      </c>
      <c r="H173" s="1" t="s">
        <v>1600</v>
      </c>
      <c r="I173" s="1" t="s">
        <v>10</v>
      </c>
    </row>
    <row r="174" spans="1:9">
      <c r="A174" s="80">
        <v>45383</v>
      </c>
      <c r="B174">
        <v>4965607</v>
      </c>
      <c r="C174" s="1" t="s">
        <v>1652</v>
      </c>
      <c r="D174" s="1" t="s">
        <v>1653</v>
      </c>
      <c r="E174" s="80">
        <v>45204</v>
      </c>
      <c r="F174">
        <v>2023</v>
      </c>
      <c r="G174">
        <v>2023</v>
      </c>
      <c r="H174" s="1" t="s">
        <v>1603</v>
      </c>
      <c r="I174" s="1" t="s">
        <v>9</v>
      </c>
    </row>
    <row r="175" spans="1:9">
      <c r="A175" s="80">
        <v>45383</v>
      </c>
      <c r="B175">
        <v>4468353</v>
      </c>
      <c r="C175" s="1" t="s">
        <v>1259</v>
      </c>
      <c r="D175" s="1" t="s">
        <v>1258</v>
      </c>
      <c r="E175" s="80">
        <v>45097</v>
      </c>
      <c r="F175">
        <v>2021</v>
      </c>
      <c r="G175">
        <v>2023</v>
      </c>
      <c r="H175" s="1" t="s">
        <v>1600</v>
      </c>
      <c r="I175" s="1" t="s">
        <v>10</v>
      </c>
    </row>
    <row r="176" spans="1:9">
      <c r="A176" s="80">
        <v>45383</v>
      </c>
      <c r="B176">
        <v>4545319</v>
      </c>
      <c r="C176" s="1" t="s">
        <v>1276</v>
      </c>
      <c r="D176" s="1" t="s">
        <v>1275</v>
      </c>
      <c r="E176" s="80">
        <v>44784</v>
      </c>
      <c r="F176">
        <v>2022</v>
      </c>
      <c r="G176">
        <v>2022</v>
      </c>
      <c r="H176" s="1" t="s">
        <v>1600</v>
      </c>
      <c r="I176" s="1" t="s">
        <v>10</v>
      </c>
    </row>
    <row r="177" spans="1:9">
      <c r="A177" s="80">
        <v>45383</v>
      </c>
      <c r="B177">
        <v>4299953</v>
      </c>
      <c r="C177" s="1" t="s">
        <v>1268</v>
      </c>
      <c r="D177" s="1" t="s">
        <v>1267</v>
      </c>
      <c r="E177" s="80">
        <v>44477</v>
      </c>
      <c r="F177">
        <v>2020</v>
      </c>
      <c r="G177">
        <v>2021</v>
      </c>
      <c r="H177" s="1" t="s">
        <v>1604</v>
      </c>
      <c r="I177" s="1" t="s">
        <v>14</v>
      </c>
    </row>
    <row r="178" spans="1:9">
      <c r="A178" s="80">
        <v>45383</v>
      </c>
      <c r="B178">
        <v>4574387</v>
      </c>
      <c r="C178" s="1" t="s">
        <v>1262</v>
      </c>
      <c r="D178" s="1" t="s">
        <v>1238</v>
      </c>
      <c r="E178" s="80">
        <v>44848</v>
      </c>
      <c r="F178">
        <v>2021</v>
      </c>
      <c r="G178">
        <v>2022</v>
      </c>
      <c r="H178" s="1" t="s">
        <v>1600</v>
      </c>
      <c r="I178" s="1" t="s">
        <v>10</v>
      </c>
    </row>
    <row r="179" spans="1:9">
      <c r="A179" s="80">
        <v>45383</v>
      </c>
      <c r="B179">
        <v>4476215</v>
      </c>
      <c r="C179" s="1" t="s">
        <v>1282</v>
      </c>
      <c r="D179" s="1" t="s">
        <v>1281</v>
      </c>
      <c r="E179" s="80">
        <v>44839</v>
      </c>
      <c r="F179">
        <v>2021</v>
      </c>
      <c r="G179">
        <v>2022</v>
      </c>
      <c r="H179" s="1" t="s">
        <v>1603</v>
      </c>
      <c r="I179" s="1" t="s">
        <v>9</v>
      </c>
    </row>
    <row r="180" spans="1:9">
      <c r="A180" s="80">
        <v>45383</v>
      </c>
      <c r="B180">
        <v>4824444</v>
      </c>
      <c r="C180" s="1" t="s">
        <v>1253</v>
      </c>
      <c r="D180" s="1" t="s">
        <v>1252</v>
      </c>
      <c r="E180" s="80">
        <v>45085</v>
      </c>
      <c r="F180">
        <v>2022</v>
      </c>
      <c r="G180">
        <v>2023</v>
      </c>
      <c r="H180" s="1" t="s">
        <v>1603</v>
      </c>
      <c r="I180" s="1" t="s">
        <v>9</v>
      </c>
    </row>
    <row r="181" spans="1:9">
      <c r="A181" s="80">
        <v>45383</v>
      </c>
      <c r="B181">
        <v>4792831</v>
      </c>
      <c r="C181" s="1" t="s">
        <v>2084</v>
      </c>
      <c r="D181" s="1" t="s">
        <v>2085</v>
      </c>
      <c r="E181" s="80">
        <v>45330</v>
      </c>
      <c r="F181">
        <v>2022</v>
      </c>
      <c r="G181">
        <v>2023</v>
      </c>
      <c r="H181" s="1" t="s">
        <v>1600</v>
      </c>
      <c r="I181" s="1" t="s">
        <v>10</v>
      </c>
    </row>
    <row r="182" spans="1:9">
      <c r="A182" s="80">
        <v>45383</v>
      </c>
      <c r="B182">
        <v>4418146</v>
      </c>
      <c r="C182" s="1" t="s">
        <v>1261</v>
      </c>
      <c r="D182" s="1" t="s">
        <v>1260</v>
      </c>
      <c r="E182" s="80">
        <v>44944</v>
      </c>
      <c r="F182">
        <v>2021</v>
      </c>
      <c r="G182">
        <v>2022</v>
      </c>
      <c r="H182" s="1" t="s">
        <v>1605</v>
      </c>
      <c r="I182" s="1" t="s">
        <v>5</v>
      </c>
    </row>
    <row r="183" spans="1:9">
      <c r="A183" s="80">
        <v>45383</v>
      </c>
      <c r="B183">
        <v>4537961</v>
      </c>
      <c r="C183" s="1" t="s">
        <v>1257</v>
      </c>
      <c r="D183" s="1" t="s">
        <v>1256</v>
      </c>
      <c r="E183" s="80">
        <v>44890</v>
      </c>
      <c r="F183">
        <v>2021</v>
      </c>
      <c r="G183">
        <v>2022</v>
      </c>
      <c r="H183" s="1" t="s">
        <v>1600</v>
      </c>
      <c r="I183" s="1" t="s">
        <v>10</v>
      </c>
    </row>
    <row r="184" spans="1:9">
      <c r="A184" s="80">
        <v>45383</v>
      </c>
      <c r="B184">
        <v>4833986</v>
      </c>
      <c r="C184" s="1" t="s">
        <v>2184</v>
      </c>
      <c r="D184" s="1" t="s">
        <v>2185</v>
      </c>
      <c r="E184" s="80">
        <v>45310</v>
      </c>
      <c r="F184">
        <v>2022</v>
      </c>
      <c r="G184">
        <v>2023</v>
      </c>
      <c r="H184" s="1" t="s">
        <v>1600</v>
      </c>
      <c r="I184" s="1" t="s">
        <v>10</v>
      </c>
    </row>
    <row r="185" spans="1:9">
      <c r="A185" s="80">
        <v>45383</v>
      </c>
      <c r="B185">
        <v>3650250</v>
      </c>
      <c r="C185" s="1" t="s">
        <v>1870</v>
      </c>
      <c r="D185" s="1" t="s">
        <v>2127</v>
      </c>
      <c r="E185" s="80">
        <v>43908</v>
      </c>
      <c r="F185">
        <v>2018</v>
      </c>
      <c r="G185">
        <v>2019</v>
      </c>
      <c r="H185" s="1" t="s">
        <v>1601</v>
      </c>
      <c r="I185" s="1" t="s">
        <v>13</v>
      </c>
    </row>
    <row r="186" spans="1:9">
      <c r="A186" s="80">
        <v>45383</v>
      </c>
      <c r="B186">
        <v>4373852</v>
      </c>
      <c r="C186" s="1" t="s">
        <v>1237</v>
      </c>
      <c r="D186" s="1" t="s">
        <v>1236</v>
      </c>
      <c r="E186" s="80">
        <v>44806</v>
      </c>
      <c r="F186">
        <v>2021</v>
      </c>
      <c r="G186">
        <v>2022</v>
      </c>
      <c r="H186" s="1" t="s">
        <v>1600</v>
      </c>
      <c r="I186" s="1" t="s">
        <v>10</v>
      </c>
    </row>
    <row r="187" spans="1:9">
      <c r="A187" s="80">
        <v>45383</v>
      </c>
      <c r="B187">
        <v>4991437</v>
      </c>
      <c r="C187" s="1" t="s">
        <v>2306</v>
      </c>
      <c r="D187" s="1" t="s">
        <v>2307</v>
      </c>
      <c r="E187" s="80">
        <v>45378</v>
      </c>
      <c r="F187">
        <v>2023</v>
      </c>
      <c r="G187">
        <v>2023</v>
      </c>
      <c r="H187" s="1" t="s">
        <v>1600</v>
      </c>
      <c r="I187" s="1" t="s">
        <v>10</v>
      </c>
    </row>
    <row r="188" spans="1:9">
      <c r="A188" s="80">
        <v>45383</v>
      </c>
      <c r="B188">
        <v>4721292</v>
      </c>
      <c r="C188" s="1" t="s">
        <v>1239</v>
      </c>
      <c r="D188" s="1" t="s">
        <v>199</v>
      </c>
      <c r="E188" s="80">
        <v>44902</v>
      </c>
      <c r="F188">
        <v>2022</v>
      </c>
      <c r="G188">
        <v>2022</v>
      </c>
      <c r="H188" s="1" t="s">
        <v>1600</v>
      </c>
      <c r="I188" s="1" t="s">
        <v>10</v>
      </c>
    </row>
    <row r="189" spans="1:9">
      <c r="A189" s="80">
        <v>45383</v>
      </c>
      <c r="B189">
        <v>4835176</v>
      </c>
      <c r="C189" s="1" t="s">
        <v>1786</v>
      </c>
      <c r="D189" s="1" t="s">
        <v>2128</v>
      </c>
      <c r="E189" s="80">
        <v>45233</v>
      </c>
      <c r="F189">
        <v>2022</v>
      </c>
      <c r="G189">
        <v>2023</v>
      </c>
      <c r="H189" s="1" t="s">
        <v>1601</v>
      </c>
      <c r="I189" s="1" t="s">
        <v>13</v>
      </c>
    </row>
    <row r="190" spans="1:9">
      <c r="A190" s="80">
        <v>45383</v>
      </c>
      <c r="B190">
        <v>4277297</v>
      </c>
      <c r="C190" s="1" t="s">
        <v>1227</v>
      </c>
      <c r="D190" s="1" t="s">
        <v>1226</v>
      </c>
      <c r="E190" s="80">
        <v>44657</v>
      </c>
      <c r="F190">
        <v>2020</v>
      </c>
      <c r="G190">
        <v>2021</v>
      </c>
      <c r="H190" s="1" t="s">
        <v>1600</v>
      </c>
      <c r="I190" s="1" t="s">
        <v>10</v>
      </c>
    </row>
    <row r="191" spans="1:9">
      <c r="A191" s="80">
        <v>45383</v>
      </c>
      <c r="B191">
        <v>4831900</v>
      </c>
      <c r="C191" s="1" t="s">
        <v>1787</v>
      </c>
      <c r="D191" s="1" t="s">
        <v>2126</v>
      </c>
      <c r="E191" s="80">
        <v>45224</v>
      </c>
      <c r="F191">
        <v>2022</v>
      </c>
      <c r="G191">
        <v>2023</v>
      </c>
      <c r="H191" s="1" t="s">
        <v>1603</v>
      </c>
      <c r="I191" s="1" t="s">
        <v>9</v>
      </c>
    </row>
    <row r="192" spans="1:9">
      <c r="A192" s="80">
        <v>45383</v>
      </c>
      <c r="B192">
        <v>4649672</v>
      </c>
      <c r="C192" s="1" t="s">
        <v>1233</v>
      </c>
      <c r="D192" s="1" t="s">
        <v>1232</v>
      </c>
      <c r="E192" s="80">
        <v>44911</v>
      </c>
      <c r="F192">
        <v>2022</v>
      </c>
      <c r="G192">
        <v>2022</v>
      </c>
      <c r="H192" s="1" t="s">
        <v>1600</v>
      </c>
      <c r="I192" s="1" t="s">
        <v>10</v>
      </c>
    </row>
    <row r="193" spans="1:9">
      <c r="A193" s="80">
        <v>45383</v>
      </c>
      <c r="B193">
        <v>4598933</v>
      </c>
      <c r="C193" s="1" t="s">
        <v>1788</v>
      </c>
      <c r="D193" s="1" t="s">
        <v>2129</v>
      </c>
      <c r="E193" s="80">
        <v>45072</v>
      </c>
      <c r="F193">
        <v>2022</v>
      </c>
      <c r="G193">
        <v>2023</v>
      </c>
      <c r="H193" s="1" t="s">
        <v>1603</v>
      </c>
      <c r="I193" s="1" t="s">
        <v>9</v>
      </c>
    </row>
    <row r="194" spans="1:9">
      <c r="A194" s="80">
        <v>45383</v>
      </c>
      <c r="B194">
        <v>4661364</v>
      </c>
      <c r="C194" s="1" t="s">
        <v>1654</v>
      </c>
      <c r="D194" s="1" t="s">
        <v>1655</v>
      </c>
      <c r="E194" s="80">
        <v>45184</v>
      </c>
      <c r="F194">
        <v>2022</v>
      </c>
      <c r="G194">
        <v>2023</v>
      </c>
      <c r="H194" s="1" t="s">
        <v>1600</v>
      </c>
      <c r="I194" s="1" t="s">
        <v>10</v>
      </c>
    </row>
    <row r="195" spans="1:9">
      <c r="A195" s="80">
        <v>45383</v>
      </c>
      <c r="B195">
        <v>4929867</v>
      </c>
      <c r="C195" s="1" t="s">
        <v>1789</v>
      </c>
      <c r="D195" s="1" t="s">
        <v>2131</v>
      </c>
      <c r="E195" s="80">
        <v>45224</v>
      </c>
      <c r="F195">
        <v>2023</v>
      </c>
      <c r="G195">
        <v>2023</v>
      </c>
      <c r="H195" s="1" t="s">
        <v>1603</v>
      </c>
      <c r="I195" s="1" t="s">
        <v>9</v>
      </c>
    </row>
    <row r="196" spans="1:9">
      <c r="A196" s="80">
        <v>45383</v>
      </c>
      <c r="B196">
        <v>4745758</v>
      </c>
      <c r="C196" s="1" t="s">
        <v>1871</v>
      </c>
      <c r="D196" s="1" t="s">
        <v>2130</v>
      </c>
      <c r="E196" s="80">
        <v>45282</v>
      </c>
      <c r="F196">
        <v>2022</v>
      </c>
      <c r="G196">
        <v>2023</v>
      </c>
      <c r="H196" s="1" t="s">
        <v>1600</v>
      </c>
      <c r="I196" s="1" t="s">
        <v>10</v>
      </c>
    </row>
    <row r="197" spans="1:9">
      <c r="A197" s="80">
        <v>45383</v>
      </c>
      <c r="B197">
        <v>4753397</v>
      </c>
      <c r="C197" s="1" t="s">
        <v>1790</v>
      </c>
      <c r="D197" s="1" t="s">
        <v>2125</v>
      </c>
      <c r="E197" s="80">
        <v>45246</v>
      </c>
      <c r="F197">
        <v>2022</v>
      </c>
      <c r="G197">
        <v>2023</v>
      </c>
      <c r="H197" s="1" t="s">
        <v>1600</v>
      </c>
      <c r="I197" s="1" t="s">
        <v>10</v>
      </c>
    </row>
    <row r="198" spans="1:9">
      <c r="A198" s="80">
        <v>45383</v>
      </c>
      <c r="B198">
        <v>4520291</v>
      </c>
      <c r="C198" s="1" t="s">
        <v>1235</v>
      </c>
      <c r="D198" s="1" t="s">
        <v>1234</v>
      </c>
      <c r="E198" s="80">
        <v>45162</v>
      </c>
      <c r="F198">
        <v>2021</v>
      </c>
      <c r="G198">
        <v>2023</v>
      </c>
      <c r="H198" s="1" t="s">
        <v>1601</v>
      </c>
      <c r="I198" s="1" t="s">
        <v>13</v>
      </c>
    </row>
    <row r="199" spans="1:9">
      <c r="A199" s="80">
        <v>45383</v>
      </c>
      <c r="B199">
        <v>4675666</v>
      </c>
      <c r="C199" s="1" t="s">
        <v>1211</v>
      </c>
      <c r="D199" s="1" t="s">
        <v>1210</v>
      </c>
      <c r="E199" s="80">
        <v>45132</v>
      </c>
      <c r="F199">
        <v>2022</v>
      </c>
      <c r="G199">
        <v>2023</v>
      </c>
      <c r="H199" s="1" t="s">
        <v>1601</v>
      </c>
      <c r="I199" s="1" t="s">
        <v>13</v>
      </c>
    </row>
    <row r="200" spans="1:9">
      <c r="A200" s="80">
        <v>45383</v>
      </c>
      <c r="B200">
        <v>5097065</v>
      </c>
      <c r="C200" s="1" t="s">
        <v>2123</v>
      </c>
      <c r="D200" s="1" t="s">
        <v>2124</v>
      </c>
      <c r="E200" s="80">
        <v>45329</v>
      </c>
      <c r="F200">
        <v>2023</v>
      </c>
      <c r="G200">
        <v>2023</v>
      </c>
      <c r="H200" s="1" t="s">
        <v>1600</v>
      </c>
      <c r="I200" s="1" t="s">
        <v>10</v>
      </c>
    </row>
    <row r="201" spans="1:9">
      <c r="A201" s="80">
        <v>45383</v>
      </c>
      <c r="B201">
        <v>4547888</v>
      </c>
      <c r="C201" s="1" t="s">
        <v>1215</v>
      </c>
      <c r="D201" s="1" t="s">
        <v>1214</v>
      </c>
      <c r="E201" s="80">
        <v>44944</v>
      </c>
      <c r="F201">
        <v>2021</v>
      </c>
      <c r="G201">
        <v>2022</v>
      </c>
      <c r="H201" s="1" t="s">
        <v>1600</v>
      </c>
      <c r="I201" s="1" t="s">
        <v>10</v>
      </c>
    </row>
    <row r="202" spans="1:9">
      <c r="A202" s="80">
        <v>45383</v>
      </c>
      <c r="B202">
        <v>4942577</v>
      </c>
      <c r="C202" s="1" t="s">
        <v>2188</v>
      </c>
      <c r="D202" s="1" t="s">
        <v>2189</v>
      </c>
      <c r="E202" s="80">
        <v>45372</v>
      </c>
      <c r="F202">
        <v>2023</v>
      </c>
      <c r="G202">
        <v>2023</v>
      </c>
      <c r="H202" s="1" t="s">
        <v>1600</v>
      </c>
      <c r="I202" s="1" t="s">
        <v>10</v>
      </c>
    </row>
    <row r="203" spans="1:9">
      <c r="A203" s="80">
        <v>45383</v>
      </c>
      <c r="B203">
        <v>4944494</v>
      </c>
      <c r="C203" s="1" t="s">
        <v>2190</v>
      </c>
      <c r="D203" s="1" t="s">
        <v>2191</v>
      </c>
      <c r="E203" s="80">
        <v>45365</v>
      </c>
      <c r="F203">
        <v>2023</v>
      </c>
      <c r="G203">
        <v>2023</v>
      </c>
      <c r="H203" s="1" t="s">
        <v>1600</v>
      </c>
      <c r="I203" s="1" t="s">
        <v>10</v>
      </c>
    </row>
    <row r="204" spans="1:9">
      <c r="A204" s="80">
        <v>45383</v>
      </c>
      <c r="B204">
        <v>4709260</v>
      </c>
      <c r="C204" s="1" t="s">
        <v>2192</v>
      </c>
      <c r="D204" s="1" t="s">
        <v>2193</v>
      </c>
      <c r="E204" s="80">
        <v>45359</v>
      </c>
      <c r="F204">
        <v>2022</v>
      </c>
      <c r="G204">
        <v>2023</v>
      </c>
      <c r="H204" s="1" t="s">
        <v>1607</v>
      </c>
      <c r="I204" s="1" t="s">
        <v>12</v>
      </c>
    </row>
    <row r="205" spans="1:9">
      <c r="A205" s="80">
        <v>45383</v>
      </c>
      <c r="B205">
        <v>4740536</v>
      </c>
      <c r="C205" s="1" t="s">
        <v>2186</v>
      </c>
      <c r="D205" s="1" t="s">
        <v>2187</v>
      </c>
      <c r="E205" s="80">
        <v>45365</v>
      </c>
      <c r="F205">
        <v>2022</v>
      </c>
      <c r="G205">
        <v>2023</v>
      </c>
      <c r="H205" s="1" t="s">
        <v>1606</v>
      </c>
      <c r="I205" s="1" t="s">
        <v>15</v>
      </c>
    </row>
    <row r="206" spans="1:9">
      <c r="A206" s="80">
        <v>45383</v>
      </c>
      <c r="B206">
        <v>4628286</v>
      </c>
      <c r="C206" s="1" t="s">
        <v>2308</v>
      </c>
      <c r="D206" s="1" t="s">
        <v>2309</v>
      </c>
      <c r="E206" s="80">
        <v>45385</v>
      </c>
      <c r="F206">
        <v>2022</v>
      </c>
      <c r="G206">
        <v>2023</v>
      </c>
      <c r="H206" s="1" t="s">
        <v>1600</v>
      </c>
      <c r="I206" s="1" t="s">
        <v>10</v>
      </c>
    </row>
    <row r="207" spans="1:9">
      <c r="A207" s="80">
        <v>45383</v>
      </c>
      <c r="B207">
        <v>4777083</v>
      </c>
      <c r="C207" s="1" t="s">
        <v>2194</v>
      </c>
      <c r="D207" s="1" t="s">
        <v>2195</v>
      </c>
      <c r="E207" s="80">
        <v>45364</v>
      </c>
      <c r="F207">
        <v>2022</v>
      </c>
      <c r="G207">
        <v>2023</v>
      </c>
      <c r="H207" s="1" t="s">
        <v>1604</v>
      </c>
      <c r="I207" s="1" t="s">
        <v>14</v>
      </c>
    </row>
    <row r="208" spans="1:9">
      <c r="A208" s="80">
        <v>45383</v>
      </c>
      <c r="B208">
        <v>4786370</v>
      </c>
      <c r="C208" s="1" t="s">
        <v>1195</v>
      </c>
      <c r="D208" s="1" t="s">
        <v>1194</v>
      </c>
      <c r="E208" s="80">
        <v>45007</v>
      </c>
      <c r="F208">
        <v>2022</v>
      </c>
      <c r="G208">
        <v>2022</v>
      </c>
      <c r="H208" s="1" t="s">
        <v>1600</v>
      </c>
      <c r="I208" s="1" t="s">
        <v>10</v>
      </c>
    </row>
    <row r="209" spans="1:9">
      <c r="A209" s="80">
        <v>45383</v>
      </c>
      <c r="B209">
        <v>4503951</v>
      </c>
      <c r="C209" s="1" t="s">
        <v>1199</v>
      </c>
      <c r="D209" s="1" t="s">
        <v>1198</v>
      </c>
      <c r="E209" s="80">
        <v>45097</v>
      </c>
      <c r="F209">
        <v>2021</v>
      </c>
      <c r="G209">
        <v>2023</v>
      </c>
      <c r="H209" s="1" t="s">
        <v>1600</v>
      </c>
      <c r="I209" s="1" t="s">
        <v>10</v>
      </c>
    </row>
    <row r="210" spans="1:9">
      <c r="A210" s="80">
        <v>45383</v>
      </c>
      <c r="B210">
        <v>4893198</v>
      </c>
      <c r="C210" s="1" t="s">
        <v>2310</v>
      </c>
      <c r="D210" s="1" t="s">
        <v>2311</v>
      </c>
      <c r="E210" s="80">
        <v>45386</v>
      </c>
      <c r="F210">
        <v>2022</v>
      </c>
      <c r="G210">
        <v>2023</v>
      </c>
      <c r="H210" s="1" t="s">
        <v>1603</v>
      </c>
      <c r="I210" s="1" t="s">
        <v>9</v>
      </c>
    </row>
    <row r="211" spans="1:9">
      <c r="A211" s="80">
        <v>45383</v>
      </c>
      <c r="B211">
        <v>4821794</v>
      </c>
      <c r="C211" s="1" t="s">
        <v>1193</v>
      </c>
      <c r="D211" s="1" t="s">
        <v>410</v>
      </c>
      <c r="E211" s="80">
        <v>45090</v>
      </c>
      <c r="F211">
        <v>2022</v>
      </c>
      <c r="G211">
        <v>2023</v>
      </c>
      <c r="H211" s="1" t="s">
        <v>1600</v>
      </c>
      <c r="I211" s="1" t="s">
        <v>10</v>
      </c>
    </row>
    <row r="212" spans="1:9">
      <c r="A212" s="80">
        <v>45383</v>
      </c>
      <c r="B212">
        <v>4660641</v>
      </c>
      <c r="C212" s="1" t="s">
        <v>1231</v>
      </c>
      <c r="D212" s="1" t="s">
        <v>1230</v>
      </c>
      <c r="E212" s="80">
        <v>45156</v>
      </c>
      <c r="F212">
        <v>2022</v>
      </c>
      <c r="G212">
        <v>2023</v>
      </c>
      <c r="H212" s="1" t="s">
        <v>1604</v>
      </c>
      <c r="I212" s="1" t="s">
        <v>14</v>
      </c>
    </row>
    <row r="213" spans="1:9">
      <c r="A213" s="80">
        <v>45383</v>
      </c>
      <c r="B213">
        <v>4520589</v>
      </c>
      <c r="C213" s="1" t="s">
        <v>1188</v>
      </c>
      <c r="D213" s="1" t="s">
        <v>1187</v>
      </c>
      <c r="E213" s="80">
        <v>44658</v>
      </c>
      <c r="F213">
        <v>2021</v>
      </c>
      <c r="G213">
        <v>2021</v>
      </c>
      <c r="H213" s="1" t="s">
        <v>1600</v>
      </c>
      <c r="I213" s="1" t="s">
        <v>10</v>
      </c>
    </row>
    <row r="214" spans="1:9">
      <c r="A214" s="80">
        <v>45383</v>
      </c>
      <c r="B214">
        <v>5193873</v>
      </c>
      <c r="C214" s="1" t="s">
        <v>2198</v>
      </c>
      <c r="D214" s="1" t="s">
        <v>2199</v>
      </c>
      <c r="E214" s="80">
        <v>45355</v>
      </c>
      <c r="F214">
        <v>2023</v>
      </c>
      <c r="G214">
        <v>2023</v>
      </c>
      <c r="H214" s="1" t="s">
        <v>1600</v>
      </c>
      <c r="I214" s="1" t="s">
        <v>10</v>
      </c>
    </row>
    <row r="215" spans="1:9">
      <c r="A215" s="80">
        <v>45383</v>
      </c>
      <c r="B215">
        <v>5047323</v>
      </c>
      <c r="C215" s="1" t="s">
        <v>2196</v>
      </c>
      <c r="D215" s="1" t="s">
        <v>2197</v>
      </c>
      <c r="E215" s="80">
        <v>45371</v>
      </c>
      <c r="F215">
        <v>2023</v>
      </c>
      <c r="G215">
        <v>2023</v>
      </c>
      <c r="H215" s="1" t="s">
        <v>1600</v>
      </c>
      <c r="I215" s="1" t="s">
        <v>10</v>
      </c>
    </row>
    <row r="216" spans="1:9">
      <c r="A216" s="80">
        <v>45383</v>
      </c>
      <c r="B216">
        <v>4469889</v>
      </c>
      <c r="C216" s="1" t="s">
        <v>1186</v>
      </c>
      <c r="D216" s="1" t="s">
        <v>1185</v>
      </c>
      <c r="E216" s="80">
        <v>45021</v>
      </c>
      <c r="F216">
        <v>2021</v>
      </c>
      <c r="G216">
        <v>2022</v>
      </c>
      <c r="H216" s="1" t="s">
        <v>1600</v>
      </c>
      <c r="I216" s="1" t="s">
        <v>10</v>
      </c>
    </row>
    <row r="217" spans="1:9">
      <c r="A217" s="80">
        <v>45383</v>
      </c>
      <c r="B217">
        <v>4322625</v>
      </c>
      <c r="C217" s="1" t="s">
        <v>1164</v>
      </c>
      <c r="D217" s="1" t="s">
        <v>1163</v>
      </c>
      <c r="E217" s="80">
        <v>44370</v>
      </c>
      <c r="F217">
        <v>2021</v>
      </c>
      <c r="G217">
        <v>2021</v>
      </c>
      <c r="H217" s="1" t="s">
        <v>1602</v>
      </c>
      <c r="I217" s="1" t="s">
        <v>4</v>
      </c>
    </row>
    <row r="218" spans="1:9">
      <c r="A218" s="80">
        <v>45383</v>
      </c>
      <c r="B218">
        <v>4737117</v>
      </c>
      <c r="C218" s="1" t="s">
        <v>1926</v>
      </c>
      <c r="D218" s="1" t="s">
        <v>1927</v>
      </c>
      <c r="E218" s="80">
        <v>45329</v>
      </c>
      <c r="F218">
        <v>2022</v>
      </c>
      <c r="G218">
        <v>2023</v>
      </c>
      <c r="H218" s="1" t="s">
        <v>1600</v>
      </c>
      <c r="I218" s="1" t="s">
        <v>10</v>
      </c>
    </row>
    <row r="219" spans="1:9">
      <c r="A219" s="80">
        <v>45383</v>
      </c>
      <c r="B219">
        <v>4607889</v>
      </c>
      <c r="C219" s="1" t="s">
        <v>1834</v>
      </c>
      <c r="D219" s="1" t="s">
        <v>1924</v>
      </c>
      <c r="E219" s="80">
        <v>45261</v>
      </c>
      <c r="F219">
        <v>2022</v>
      </c>
      <c r="G219">
        <v>2023</v>
      </c>
      <c r="H219" s="1" t="s">
        <v>1603</v>
      </c>
      <c r="I219" s="1" t="s">
        <v>9</v>
      </c>
    </row>
    <row r="220" spans="1:9">
      <c r="A220" s="80">
        <v>45383</v>
      </c>
      <c r="B220">
        <v>4459563</v>
      </c>
      <c r="C220" s="1" t="s">
        <v>1162</v>
      </c>
      <c r="D220" s="1" t="s">
        <v>1161</v>
      </c>
      <c r="E220" s="80">
        <v>44602</v>
      </c>
      <c r="F220">
        <v>2021</v>
      </c>
      <c r="G220">
        <v>2021</v>
      </c>
      <c r="H220" s="1" t="s">
        <v>1603</v>
      </c>
      <c r="I220" s="1" t="s">
        <v>9</v>
      </c>
    </row>
    <row r="221" spans="1:9">
      <c r="A221" s="80">
        <v>45383</v>
      </c>
      <c r="B221">
        <v>4824824</v>
      </c>
      <c r="C221" s="1" t="s">
        <v>2200</v>
      </c>
      <c r="D221" s="1" t="s">
        <v>2201</v>
      </c>
      <c r="E221" s="80">
        <v>45370</v>
      </c>
      <c r="F221">
        <v>2022</v>
      </c>
      <c r="G221">
        <v>2023</v>
      </c>
      <c r="H221" s="1" t="s">
        <v>1612</v>
      </c>
      <c r="I221" s="1" t="s">
        <v>6</v>
      </c>
    </row>
    <row r="222" spans="1:9">
      <c r="A222" s="80">
        <v>45383</v>
      </c>
      <c r="B222">
        <v>4499650</v>
      </c>
      <c r="C222" s="1" t="s">
        <v>1180</v>
      </c>
      <c r="D222" s="1" t="s">
        <v>1179</v>
      </c>
      <c r="E222" s="80">
        <v>45147</v>
      </c>
      <c r="F222">
        <v>2021</v>
      </c>
      <c r="G222">
        <v>2023</v>
      </c>
      <c r="H222" s="1" t="s">
        <v>1600</v>
      </c>
      <c r="I222" s="1" t="s">
        <v>10</v>
      </c>
    </row>
    <row r="223" spans="1:9">
      <c r="A223" s="80">
        <v>45383</v>
      </c>
      <c r="B223">
        <v>4935390</v>
      </c>
      <c r="C223" s="1" t="s">
        <v>1793</v>
      </c>
      <c r="D223" s="1" t="s">
        <v>1928</v>
      </c>
      <c r="E223" s="80">
        <v>45238</v>
      </c>
      <c r="F223">
        <v>2023</v>
      </c>
      <c r="G223">
        <v>2023</v>
      </c>
      <c r="H223" s="1" t="s">
        <v>1600</v>
      </c>
      <c r="I223" s="1" t="s">
        <v>10</v>
      </c>
    </row>
    <row r="224" spans="1:9">
      <c r="A224" s="80">
        <v>45383</v>
      </c>
      <c r="B224">
        <v>5128133</v>
      </c>
      <c r="C224" s="1" t="s">
        <v>2204</v>
      </c>
      <c r="D224" s="1" t="s">
        <v>2205</v>
      </c>
      <c r="E224" s="80">
        <v>45376</v>
      </c>
      <c r="F224">
        <v>2023</v>
      </c>
      <c r="G224">
        <v>2023</v>
      </c>
      <c r="H224" s="1" t="s">
        <v>1603</v>
      </c>
      <c r="I224" s="1" t="s">
        <v>9</v>
      </c>
    </row>
    <row r="225" spans="1:9">
      <c r="A225" s="80">
        <v>45383</v>
      </c>
      <c r="B225">
        <v>4662690</v>
      </c>
      <c r="C225" s="1" t="s">
        <v>1184</v>
      </c>
      <c r="D225" s="1" t="s">
        <v>1183</v>
      </c>
      <c r="E225" s="80">
        <v>45013</v>
      </c>
      <c r="F225">
        <v>2022</v>
      </c>
      <c r="G225">
        <v>2022</v>
      </c>
      <c r="H225" s="1" t="s">
        <v>1600</v>
      </c>
      <c r="I225" s="1" t="s">
        <v>10</v>
      </c>
    </row>
    <row r="226" spans="1:9">
      <c r="A226" s="80">
        <v>45383</v>
      </c>
      <c r="B226">
        <v>4362289</v>
      </c>
      <c r="C226" s="1" t="s">
        <v>1152</v>
      </c>
      <c r="D226" s="1" t="s">
        <v>1151</v>
      </c>
      <c r="E226" s="80">
        <v>44671</v>
      </c>
      <c r="F226">
        <v>2021</v>
      </c>
      <c r="G226">
        <v>2021</v>
      </c>
      <c r="H226" s="1" t="s">
        <v>1601</v>
      </c>
      <c r="I226" s="1" t="s">
        <v>13</v>
      </c>
    </row>
    <row r="227" spans="1:9">
      <c r="A227" s="80">
        <v>45383</v>
      </c>
      <c r="B227">
        <v>4446157</v>
      </c>
      <c r="C227" s="1" t="s">
        <v>1150</v>
      </c>
      <c r="D227" s="1" t="s">
        <v>1149</v>
      </c>
      <c r="E227" s="80">
        <v>44791</v>
      </c>
      <c r="F227">
        <v>2021</v>
      </c>
      <c r="G227">
        <v>2022</v>
      </c>
      <c r="H227" s="1" t="s">
        <v>1600</v>
      </c>
      <c r="I227" s="1" t="s">
        <v>10</v>
      </c>
    </row>
    <row r="228" spans="1:9">
      <c r="A228" s="80">
        <v>45383</v>
      </c>
      <c r="B228">
        <v>4657233</v>
      </c>
      <c r="C228" s="1" t="s">
        <v>1158</v>
      </c>
      <c r="D228" s="1" t="s">
        <v>1157</v>
      </c>
      <c r="E228" s="80">
        <v>44937</v>
      </c>
      <c r="F228">
        <v>2022</v>
      </c>
      <c r="G228">
        <v>2022</v>
      </c>
      <c r="H228" s="1" t="s">
        <v>1600</v>
      </c>
      <c r="I228" s="1" t="s">
        <v>10</v>
      </c>
    </row>
    <row r="229" spans="1:9">
      <c r="A229" s="80">
        <v>45383</v>
      </c>
      <c r="B229">
        <v>4386010</v>
      </c>
      <c r="C229" s="1" t="s">
        <v>2202</v>
      </c>
      <c r="D229" s="1" t="s">
        <v>2203</v>
      </c>
      <c r="E229" s="80">
        <v>45336</v>
      </c>
      <c r="F229">
        <v>2021</v>
      </c>
      <c r="G229">
        <v>2023</v>
      </c>
      <c r="H229" s="1" t="s">
        <v>1602</v>
      </c>
      <c r="I229" s="1" t="s">
        <v>4</v>
      </c>
    </row>
    <row r="230" spans="1:9">
      <c r="A230" s="80">
        <v>45383</v>
      </c>
      <c r="B230">
        <v>4682426</v>
      </c>
      <c r="C230" s="1" t="s">
        <v>1792</v>
      </c>
      <c r="D230" s="1" t="s">
        <v>1925</v>
      </c>
      <c r="E230" s="80">
        <v>45223</v>
      </c>
      <c r="F230">
        <v>2022</v>
      </c>
      <c r="G230">
        <v>2023</v>
      </c>
      <c r="H230" s="1" t="s">
        <v>1600</v>
      </c>
      <c r="I230" s="1" t="s">
        <v>10</v>
      </c>
    </row>
    <row r="231" spans="1:9">
      <c r="A231" s="80">
        <v>45383</v>
      </c>
      <c r="B231">
        <v>4580325</v>
      </c>
      <c r="C231" s="1" t="s">
        <v>1176</v>
      </c>
      <c r="D231" s="1" t="s">
        <v>1175</v>
      </c>
      <c r="E231" s="80">
        <v>44672</v>
      </c>
      <c r="F231">
        <v>2021</v>
      </c>
      <c r="G231">
        <v>2021</v>
      </c>
      <c r="H231" s="1" t="s">
        <v>1600</v>
      </c>
      <c r="I231" s="1" t="s">
        <v>10</v>
      </c>
    </row>
    <row r="232" spans="1:9">
      <c r="A232" s="80">
        <v>45383</v>
      </c>
      <c r="B232">
        <v>4569005</v>
      </c>
      <c r="C232" s="1" t="s">
        <v>1178</v>
      </c>
      <c r="D232" s="1" t="s">
        <v>1177</v>
      </c>
      <c r="E232" s="80">
        <v>45147</v>
      </c>
      <c r="F232">
        <v>2021</v>
      </c>
      <c r="G232">
        <v>2023</v>
      </c>
      <c r="H232" s="1" t="s">
        <v>1600</v>
      </c>
      <c r="I232" s="1" t="s">
        <v>10</v>
      </c>
    </row>
    <row r="233" spans="1:9">
      <c r="A233" s="80">
        <v>45383</v>
      </c>
      <c r="B233">
        <v>4885689</v>
      </c>
      <c r="C233" s="1" t="s">
        <v>2206</v>
      </c>
      <c r="D233" s="1" t="s">
        <v>2207</v>
      </c>
      <c r="E233" s="80">
        <v>45352</v>
      </c>
      <c r="F233">
        <v>2022</v>
      </c>
      <c r="G233">
        <v>2023</v>
      </c>
      <c r="H233" s="1" t="s">
        <v>1600</v>
      </c>
      <c r="I233" s="1" t="s">
        <v>10</v>
      </c>
    </row>
    <row r="234" spans="1:9">
      <c r="A234" s="80">
        <v>45383</v>
      </c>
      <c r="B234">
        <v>4318611</v>
      </c>
      <c r="C234" s="1" t="s">
        <v>1182</v>
      </c>
      <c r="D234" s="1" t="s">
        <v>1181</v>
      </c>
      <c r="E234" s="80">
        <v>44614</v>
      </c>
      <c r="F234">
        <v>2021</v>
      </c>
      <c r="G234">
        <v>2021</v>
      </c>
      <c r="H234" s="1" t="s">
        <v>1600</v>
      </c>
      <c r="I234" s="1" t="s">
        <v>10</v>
      </c>
    </row>
    <row r="235" spans="1:9">
      <c r="A235" s="80">
        <v>45383</v>
      </c>
      <c r="B235">
        <v>4564425</v>
      </c>
      <c r="C235" s="1" t="s">
        <v>1168</v>
      </c>
      <c r="D235" s="1" t="s">
        <v>1167</v>
      </c>
      <c r="E235" s="80">
        <v>44820</v>
      </c>
      <c r="F235">
        <v>2021</v>
      </c>
      <c r="G235">
        <v>2022</v>
      </c>
      <c r="H235" s="1" t="s">
        <v>1600</v>
      </c>
      <c r="I235" s="1" t="s">
        <v>10</v>
      </c>
    </row>
    <row r="236" spans="1:9">
      <c r="A236" s="80">
        <v>45383</v>
      </c>
      <c r="B236">
        <v>4742808</v>
      </c>
      <c r="C236" s="1" t="s">
        <v>2312</v>
      </c>
      <c r="D236" s="1" t="s">
        <v>2313</v>
      </c>
      <c r="E236" s="80">
        <v>45391</v>
      </c>
      <c r="F236">
        <v>2022</v>
      </c>
      <c r="G236">
        <v>2023</v>
      </c>
      <c r="H236" s="1" t="s">
        <v>1604</v>
      </c>
      <c r="I236" s="1" t="s">
        <v>14</v>
      </c>
    </row>
    <row r="237" spans="1:9">
      <c r="A237" s="80">
        <v>45383</v>
      </c>
      <c r="B237">
        <v>4082450</v>
      </c>
      <c r="C237" s="1" t="s">
        <v>1112</v>
      </c>
      <c r="D237" s="1" t="s">
        <v>1111</v>
      </c>
      <c r="E237" s="80">
        <v>44708</v>
      </c>
      <c r="F237">
        <v>2020</v>
      </c>
      <c r="G237">
        <v>2022</v>
      </c>
      <c r="H237" s="1" t="s">
        <v>1600</v>
      </c>
      <c r="I237" s="1" t="s">
        <v>10</v>
      </c>
    </row>
    <row r="238" spans="1:9">
      <c r="A238" s="80">
        <v>45383</v>
      </c>
      <c r="B238">
        <v>4854256</v>
      </c>
      <c r="C238" s="1" t="s">
        <v>1114</v>
      </c>
      <c r="D238" s="1" t="s">
        <v>1113</v>
      </c>
      <c r="E238" s="80">
        <v>45112</v>
      </c>
      <c r="F238">
        <v>2022</v>
      </c>
      <c r="G238">
        <v>2023</v>
      </c>
      <c r="H238" s="1" t="s">
        <v>1602</v>
      </c>
      <c r="I238" s="1" t="s">
        <v>4</v>
      </c>
    </row>
    <row r="239" spans="1:9">
      <c r="A239" s="80">
        <v>45383</v>
      </c>
      <c r="B239">
        <v>4368419</v>
      </c>
      <c r="C239" s="1" t="s">
        <v>1116</v>
      </c>
      <c r="D239" s="1" t="s">
        <v>1115</v>
      </c>
      <c r="E239" s="80">
        <v>44525</v>
      </c>
      <c r="F239">
        <v>2021</v>
      </c>
      <c r="G239">
        <v>2021</v>
      </c>
      <c r="H239" s="1" t="s">
        <v>1602</v>
      </c>
      <c r="I239" s="1" t="s">
        <v>4</v>
      </c>
    </row>
    <row r="240" spans="1:9">
      <c r="A240" s="80">
        <v>45383</v>
      </c>
      <c r="B240">
        <v>5050970</v>
      </c>
      <c r="C240" s="1" t="s">
        <v>1959</v>
      </c>
      <c r="D240" s="1" t="s">
        <v>1960</v>
      </c>
      <c r="E240" s="80">
        <v>45327</v>
      </c>
      <c r="F240">
        <v>2023</v>
      </c>
      <c r="G240">
        <v>2023</v>
      </c>
      <c r="H240" s="1" t="s">
        <v>1600</v>
      </c>
      <c r="I240" s="1" t="s">
        <v>10</v>
      </c>
    </row>
    <row r="241" spans="1:9">
      <c r="A241" s="80">
        <v>45383</v>
      </c>
      <c r="B241">
        <v>3936587</v>
      </c>
      <c r="C241" s="1" t="s">
        <v>1835</v>
      </c>
      <c r="D241" s="1" t="s">
        <v>1961</v>
      </c>
      <c r="E241" s="80">
        <v>45075</v>
      </c>
      <c r="F241">
        <v>2019</v>
      </c>
      <c r="G241">
        <v>2023</v>
      </c>
      <c r="H241" s="1" t="s">
        <v>1604</v>
      </c>
      <c r="I241" s="1" t="s">
        <v>14</v>
      </c>
    </row>
    <row r="242" spans="1:9">
      <c r="A242" s="80">
        <v>45383</v>
      </c>
      <c r="B242">
        <v>4513285</v>
      </c>
      <c r="C242" s="1" t="s">
        <v>1108</v>
      </c>
      <c r="D242" s="1" t="s">
        <v>1107</v>
      </c>
      <c r="E242" s="80">
        <v>44902</v>
      </c>
      <c r="F242">
        <v>2021</v>
      </c>
      <c r="G242">
        <v>2022</v>
      </c>
      <c r="H242" s="1" t="s">
        <v>1600</v>
      </c>
      <c r="I242" s="1" t="s">
        <v>10</v>
      </c>
    </row>
    <row r="243" spans="1:9">
      <c r="A243" s="80">
        <v>45383</v>
      </c>
      <c r="B243">
        <v>4651224</v>
      </c>
      <c r="C243" s="1" t="s">
        <v>1106</v>
      </c>
      <c r="D243" s="1" t="s">
        <v>1105</v>
      </c>
      <c r="E243" s="80">
        <v>45078</v>
      </c>
      <c r="F243">
        <v>2022</v>
      </c>
      <c r="G243">
        <v>2023</v>
      </c>
      <c r="H243" s="1" t="s">
        <v>1600</v>
      </c>
      <c r="I243" s="1" t="s">
        <v>10</v>
      </c>
    </row>
    <row r="244" spans="1:9">
      <c r="A244" s="80">
        <v>45383</v>
      </c>
      <c r="B244">
        <v>4687487</v>
      </c>
      <c r="C244" s="1" t="s">
        <v>1794</v>
      </c>
      <c r="D244" s="1" t="s">
        <v>1965</v>
      </c>
      <c r="E244" s="80">
        <v>45099</v>
      </c>
      <c r="F244">
        <v>2022</v>
      </c>
      <c r="G244">
        <v>2023</v>
      </c>
      <c r="H244" s="1" t="s">
        <v>1600</v>
      </c>
      <c r="I244" s="1" t="s">
        <v>10</v>
      </c>
    </row>
    <row r="245" spans="1:9">
      <c r="A245" s="80">
        <v>45383</v>
      </c>
      <c r="B245">
        <v>4795651</v>
      </c>
      <c r="C245" s="1" t="s">
        <v>1873</v>
      </c>
      <c r="D245" s="1" t="s">
        <v>1964</v>
      </c>
      <c r="E245" s="80">
        <v>45271</v>
      </c>
      <c r="F245">
        <v>2022</v>
      </c>
      <c r="G245">
        <v>2023</v>
      </c>
      <c r="H245" s="1" t="s">
        <v>1600</v>
      </c>
      <c r="I245" s="1" t="s">
        <v>10</v>
      </c>
    </row>
    <row r="246" spans="1:9">
      <c r="A246" s="80">
        <v>45383</v>
      </c>
      <c r="B246">
        <v>4624586</v>
      </c>
      <c r="C246" s="1" t="s">
        <v>1872</v>
      </c>
      <c r="D246" s="1" t="s">
        <v>1962</v>
      </c>
      <c r="E246" s="80">
        <v>45275</v>
      </c>
      <c r="F246">
        <v>2022</v>
      </c>
      <c r="G246">
        <v>2023</v>
      </c>
      <c r="H246" s="1" t="s">
        <v>1600</v>
      </c>
      <c r="I246" s="1" t="s">
        <v>10</v>
      </c>
    </row>
    <row r="247" spans="1:9">
      <c r="A247" s="80">
        <v>45383</v>
      </c>
      <c r="B247">
        <v>4597553</v>
      </c>
      <c r="C247" s="1" t="s">
        <v>1658</v>
      </c>
      <c r="D247" s="1" t="s">
        <v>1659</v>
      </c>
      <c r="E247" s="80">
        <v>45198</v>
      </c>
      <c r="F247">
        <v>2022</v>
      </c>
      <c r="G247">
        <v>2023</v>
      </c>
      <c r="H247" s="1" t="s">
        <v>1600</v>
      </c>
      <c r="I247" s="1" t="s">
        <v>10</v>
      </c>
    </row>
    <row r="248" spans="1:9">
      <c r="A248" s="80">
        <v>45383</v>
      </c>
      <c r="B248">
        <v>4338674</v>
      </c>
      <c r="C248" s="1" t="s">
        <v>1118</v>
      </c>
      <c r="D248" s="1" t="s">
        <v>1117</v>
      </c>
      <c r="E248" s="80">
        <v>44657</v>
      </c>
      <c r="F248">
        <v>2021</v>
      </c>
      <c r="G248">
        <v>2021</v>
      </c>
      <c r="H248" s="1" t="s">
        <v>1600</v>
      </c>
      <c r="I248" s="1" t="s">
        <v>10</v>
      </c>
    </row>
    <row r="249" spans="1:9">
      <c r="A249" s="80">
        <v>45383</v>
      </c>
      <c r="B249">
        <v>4406133</v>
      </c>
      <c r="C249" s="1" t="s">
        <v>1126</v>
      </c>
      <c r="D249" s="1" t="s">
        <v>1125</v>
      </c>
      <c r="E249" s="80">
        <v>44824</v>
      </c>
      <c r="F249">
        <v>2021</v>
      </c>
      <c r="G249">
        <v>2022</v>
      </c>
      <c r="H249" s="1" t="s">
        <v>1602</v>
      </c>
      <c r="I249" s="1" t="s">
        <v>4</v>
      </c>
    </row>
    <row r="250" spans="1:9">
      <c r="A250" s="80">
        <v>45383</v>
      </c>
      <c r="B250">
        <v>4361600</v>
      </c>
      <c r="C250" s="1" t="s">
        <v>2208</v>
      </c>
      <c r="D250" s="1" t="s">
        <v>2209</v>
      </c>
      <c r="E250" s="80">
        <v>45348</v>
      </c>
      <c r="F250">
        <v>2021</v>
      </c>
      <c r="G250">
        <v>2023</v>
      </c>
      <c r="H250" s="1" t="s">
        <v>1607</v>
      </c>
      <c r="I250" s="1" t="s">
        <v>12</v>
      </c>
    </row>
    <row r="251" spans="1:9">
      <c r="A251" s="80">
        <v>45383</v>
      </c>
      <c r="B251">
        <v>4603733</v>
      </c>
      <c r="C251" s="1" t="s">
        <v>1140</v>
      </c>
      <c r="D251" s="1" t="s">
        <v>1139</v>
      </c>
      <c r="E251" s="80">
        <v>44797</v>
      </c>
      <c r="F251">
        <v>2022</v>
      </c>
      <c r="G251">
        <v>2022</v>
      </c>
      <c r="H251" s="1" t="s">
        <v>1600</v>
      </c>
      <c r="I251" s="1" t="s">
        <v>10</v>
      </c>
    </row>
    <row r="252" spans="1:9">
      <c r="A252" s="80">
        <v>45383</v>
      </c>
      <c r="B252">
        <v>4491836</v>
      </c>
      <c r="C252" s="1" t="s">
        <v>1136</v>
      </c>
      <c r="D252" s="1" t="s">
        <v>1135</v>
      </c>
      <c r="E252" s="80">
        <v>44875</v>
      </c>
      <c r="F252">
        <v>2021</v>
      </c>
      <c r="G252">
        <v>2022</v>
      </c>
      <c r="H252" s="1" t="s">
        <v>1606</v>
      </c>
      <c r="I252" s="1" t="s">
        <v>15</v>
      </c>
    </row>
    <row r="253" spans="1:9">
      <c r="A253" s="80">
        <v>45383</v>
      </c>
      <c r="B253">
        <v>4519350</v>
      </c>
      <c r="C253" s="1" t="s">
        <v>1134</v>
      </c>
      <c r="D253" s="1" t="s">
        <v>1133</v>
      </c>
      <c r="E253" s="80">
        <v>45064</v>
      </c>
      <c r="F253">
        <v>2021</v>
      </c>
      <c r="G253">
        <v>2023</v>
      </c>
      <c r="H253" s="1" t="s">
        <v>1602</v>
      </c>
      <c r="I253" s="1" t="s">
        <v>4</v>
      </c>
    </row>
    <row r="254" spans="1:9">
      <c r="A254" s="80">
        <v>45383</v>
      </c>
      <c r="B254">
        <v>4532553</v>
      </c>
      <c r="C254" s="1" t="s">
        <v>1132</v>
      </c>
      <c r="D254" s="1" t="s">
        <v>1131</v>
      </c>
      <c r="E254" s="80">
        <v>45034</v>
      </c>
      <c r="F254">
        <v>2021</v>
      </c>
      <c r="G254">
        <v>2022</v>
      </c>
      <c r="H254" s="1" t="s">
        <v>1605</v>
      </c>
      <c r="I254" s="1" t="s">
        <v>5</v>
      </c>
    </row>
    <row r="255" spans="1:9">
      <c r="A255" s="80">
        <v>45383</v>
      </c>
      <c r="B255">
        <v>4922246</v>
      </c>
      <c r="C255" s="1" t="s">
        <v>1795</v>
      </c>
      <c r="D255" s="1" t="s">
        <v>1963</v>
      </c>
      <c r="E255" s="80">
        <v>45233</v>
      </c>
      <c r="F255">
        <v>2023</v>
      </c>
      <c r="G255">
        <v>2023</v>
      </c>
      <c r="H255" s="1" t="s">
        <v>1600</v>
      </c>
      <c r="I255" s="1" t="s">
        <v>10</v>
      </c>
    </row>
    <row r="256" spans="1:9">
      <c r="A256" s="80">
        <v>45383</v>
      </c>
      <c r="B256">
        <v>4916852</v>
      </c>
      <c r="C256" s="1" t="s">
        <v>1146</v>
      </c>
      <c r="D256" s="1" t="s">
        <v>1145</v>
      </c>
      <c r="E256" s="80">
        <v>45128</v>
      </c>
      <c r="F256">
        <v>2023</v>
      </c>
      <c r="G256">
        <v>2023</v>
      </c>
      <c r="H256" s="1" t="s">
        <v>1600</v>
      </c>
      <c r="I256" s="1" t="s">
        <v>10</v>
      </c>
    </row>
    <row r="257" spans="1:9">
      <c r="A257" s="80">
        <v>45383</v>
      </c>
      <c r="B257">
        <v>4345835</v>
      </c>
      <c r="C257" s="1" t="s">
        <v>1144</v>
      </c>
      <c r="D257" s="1" t="s">
        <v>1143</v>
      </c>
      <c r="E257" s="80">
        <v>44596</v>
      </c>
      <c r="F257">
        <v>2021</v>
      </c>
      <c r="G257">
        <v>2021</v>
      </c>
      <c r="H257" s="1" t="s">
        <v>1600</v>
      </c>
      <c r="I257" s="1" t="s">
        <v>10</v>
      </c>
    </row>
    <row r="258" spans="1:9">
      <c r="A258" s="80">
        <v>45383</v>
      </c>
      <c r="B258">
        <v>4604927</v>
      </c>
      <c r="C258" s="1" t="s">
        <v>1120</v>
      </c>
      <c r="D258" s="1" t="s">
        <v>1119</v>
      </c>
      <c r="E258" s="80">
        <v>45027</v>
      </c>
      <c r="F258">
        <v>2022</v>
      </c>
      <c r="G258">
        <v>2022</v>
      </c>
      <c r="H258" s="1" t="s">
        <v>1600</v>
      </c>
      <c r="I258" s="1" t="s">
        <v>10</v>
      </c>
    </row>
    <row r="259" spans="1:9">
      <c r="A259" s="80">
        <v>45383</v>
      </c>
      <c r="B259">
        <v>4698365</v>
      </c>
      <c r="C259" s="1" t="s">
        <v>1081</v>
      </c>
      <c r="D259" s="1" t="s">
        <v>1080</v>
      </c>
      <c r="E259" s="80">
        <v>45089</v>
      </c>
      <c r="F259">
        <v>2022</v>
      </c>
      <c r="G259">
        <v>2023</v>
      </c>
      <c r="H259" s="1" t="s">
        <v>1606</v>
      </c>
      <c r="I259" s="1" t="s">
        <v>15</v>
      </c>
    </row>
    <row r="260" spans="1:9">
      <c r="A260" s="80">
        <v>45383</v>
      </c>
      <c r="B260">
        <v>4688285</v>
      </c>
      <c r="C260" s="1" t="s">
        <v>1124</v>
      </c>
      <c r="D260" s="1" t="s">
        <v>1123</v>
      </c>
      <c r="E260" s="80">
        <v>44839</v>
      </c>
      <c r="F260">
        <v>2022</v>
      </c>
      <c r="G260">
        <v>2022</v>
      </c>
      <c r="H260" s="1" t="s">
        <v>1600</v>
      </c>
      <c r="I260" s="1" t="s">
        <v>10</v>
      </c>
    </row>
    <row r="261" spans="1:9">
      <c r="A261" s="80">
        <v>45383</v>
      </c>
      <c r="B261">
        <v>4857439</v>
      </c>
      <c r="C261" s="1" t="s">
        <v>1059</v>
      </c>
      <c r="D261" s="1" t="s">
        <v>1058</v>
      </c>
      <c r="E261" s="80">
        <v>45153</v>
      </c>
      <c r="F261">
        <v>2022</v>
      </c>
      <c r="G261">
        <v>2023</v>
      </c>
      <c r="H261" s="1" t="s">
        <v>1600</v>
      </c>
      <c r="I261" s="1" t="s">
        <v>10</v>
      </c>
    </row>
    <row r="262" spans="1:9">
      <c r="A262" s="80">
        <v>45383</v>
      </c>
      <c r="B262">
        <v>4821596</v>
      </c>
      <c r="C262" s="1" t="s">
        <v>1073</v>
      </c>
      <c r="D262" s="1" t="s">
        <v>1072</v>
      </c>
      <c r="E262" s="80">
        <v>45100</v>
      </c>
      <c r="F262">
        <v>2022</v>
      </c>
      <c r="G262">
        <v>2023</v>
      </c>
      <c r="H262" s="1" t="s">
        <v>1600</v>
      </c>
      <c r="I262" s="1" t="s">
        <v>10</v>
      </c>
    </row>
    <row r="263" spans="1:9">
      <c r="A263" s="80">
        <v>45383</v>
      </c>
      <c r="B263">
        <v>5086461</v>
      </c>
      <c r="C263" s="1" t="s">
        <v>1971</v>
      </c>
      <c r="D263" s="1" t="s">
        <v>1972</v>
      </c>
      <c r="E263" s="80">
        <v>45329</v>
      </c>
      <c r="F263">
        <v>2023</v>
      </c>
      <c r="G263">
        <v>2023</v>
      </c>
      <c r="H263" s="1" t="s">
        <v>1600</v>
      </c>
      <c r="I263" s="1" t="s">
        <v>10</v>
      </c>
    </row>
    <row r="264" spans="1:9">
      <c r="A264" s="80">
        <v>45383</v>
      </c>
      <c r="B264">
        <v>4556603</v>
      </c>
      <c r="C264" s="1" t="s">
        <v>1083</v>
      </c>
      <c r="D264" s="1" t="s">
        <v>1082</v>
      </c>
      <c r="E264" s="80">
        <v>44764</v>
      </c>
      <c r="F264">
        <v>2021</v>
      </c>
      <c r="G264">
        <v>2022</v>
      </c>
      <c r="H264" s="1" t="s">
        <v>1600</v>
      </c>
      <c r="I264" s="1" t="s">
        <v>10</v>
      </c>
    </row>
    <row r="265" spans="1:9">
      <c r="A265" s="80">
        <v>45383</v>
      </c>
      <c r="B265">
        <v>4799934</v>
      </c>
      <c r="C265" s="1" t="s">
        <v>1057</v>
      </c>
      <c r="D265" s="1" t="s">
        <v>1056</v>
      </c>
      <c r="E265" s="80">
        <v>44981</v>
      </c>
      <c r="F265">
        <v>2022</v>
      </c>
      <c r="G265">
        <v>2022</v>
      </c>
      <c r="H265" s="1" t="s">
        <v>1600</v>
      </c>
      <c r="I265" s="1" t="s">
        <v>10</v>
      </c>
    </row>
    <row r="266" spans="1:9">
      <c r="A266" s="80">
        <v>45383</v>
      </c>
      <c r="B266">
        <v>4711010</v>
      </c>
      <c r="C266" s="1" t="s">
        <v>1100</v>
      </c>
      <c r="D266" s="1" t="s">
        <v>1099</v>
      </c>
      <c r="E266" s="80">
        <v>44908</v>
      </c>
      <c r="F266">
        <v>2022</v>
      </c>
      <c r="G266">
        <v>2022</v>
      </c>
      <c r="H266" s="1" t="s">
        <v>1604</v>
      </c>
      <c r="I266" s="1" t="s">
        <v>14</v>
      </c>
    </row>
    <row r="267" spans="1:9">
      <c r="A267" s="80">
        <v>45383</v>
      </c>
      <c r="B267">
        <v>5021065</v>
      </c>
      <c r="C267" s="1" t="s">
        <v>1969</v>
      </c>
      <c r="D267" s="1" t="s">
        <v>1970</v>
      </c>
      <c r="E267" s="80">
        <v>45323</v>
      </c>
      <c r="F267">
        <v>2023</v>
      </c>
      <c r="G267">
        <v>2023</v>
      </c>
      <c r="H267" s="1" t="s">
        <v>1600</v>
      </c>
      <c r="I267" s="1" t="s">
        <v>10</v>
      </c>
    </row>
    <row r="268" spans="1:9">
      <c r="A268" s="80">
        <v>45383</v>
      </c>
      <c r="B268">
        <v>4472146</v>
      </c>
      <c r="C268" s="1" t="s">
        <v>1662</v>
      </c>
      <c r="D268" s="1" t="s">
        <v>1663</v>
      </c>
      <c r="E268" s="80">
        <v>45197</v>
      </c>
      <c r="F268">
        <v>2021</v>
      </c>
      <c r="G268">
        <v>2023</v>
      </c>
      <c r="H268" s="1" t="s">
        <v>1603</v>
      </c>
      <c r="I268" s="1" t="s">
        <v>9</v>
      </c>
    </row>
    <row r="269" spans="1:9">
      <c r="A269" s="80">
        <v>45383</v>
      </c>
      <c r="B269">
        <v>5024634</v>
      </c>
      <c r="C269" s="1" t="s">
        <v>1660</v>
      </c>
      <c r="D269" s="1" t="s">
        <v>1661</v>
      </c>
      <c r="E269" s="80">
        <v>45202</v>
      </c>
      <c r="F269">
        <v>2023</v>
      </c>
      <c r="G269">
        <v>2023</v>
      </c>
      <c r="H269" s="1" t="s">
        <v>1600</v>
      </c>
      <c r="I269" s="1" t="s">
        <v>10</v>
      </c>
    </row>
    <row r="270" spans="1:9">
      <c r="A270" s="80">
        <v>45383</v>
      </c>
      <c r="B270">
        <v>4910591</v>
      </c>
      <c r="C270" s="1" t="s">
        <v>2210</v>
      </c>
      <c r="D270" s="1" t="s">
        <v>2211</v>
      </c>
      <c r="E270" s="80">
        <v>45356</v>
      </c>
      <c r="F270">
        <v>2023</v>
      </c>
      <c r="G270">
        <v>2023</v>
      </c>
      <c r="H270" s="1" t="s">
        <v>1600</v>
      </c>
      <c r="I270" s="1" t="s">
        <v>10</v>
      </c>
    </row>
    <row r="271" spans="1:9">
      <c r="A271" s="80">
        <v>45383</v>
      </c>
      <c r="B271">
        <v>4812255</v>
      </c>
      <c r="C271" s="1" t="s">
        <v>1071</v>
      </c>
      <c r="D271" s="1" t="s">
        <v>1070</v>
      </c>
      <c r="E271" s="80">
        <v>45121</v>
      </c>
      <c r="F271">
        <v>2022</v>
      </c>
      <c r="G271">
        <v>2023</v>
      </c>
      <c r="H271" s="1" t="s">
        <v>1601</v>
      </c>
      <c r="I271" s="1" t="s">
        <v>13</v>
      </c>
    </row>
    <row r="272" spans="1:9">
      <c r="A272" s="80">
        <v>45383</v>
      </c>
      <c r="B272">
        <v>4525839</v>
      </c>
      <c r="C272" s="1" t="s">
        <v>1104</v>
      </c>
      <c r="D272" s="1" t="s">
        <v>1103</v>
      </c>
      <c r="E272" s="80">
        <v>44741</v>
      </c>
      <c r="F272">
        <v>2021</v>
      </c>
      <c r="G272">
        <v>2022</v>
      </c>
      <c r="H272" s="1" t="s">
        <v>1600</v>
      </c>
      <c r="I272" s="1" t="s">
        <v>10</v>
      </c>
    </row>
    <row r="273" spans="1:9">
      <c r="A273" s="80">
        <v>45383</v>
      </c>
      <c r="B273">
        <v>4629132</v>
      </c>
      <c r="C273" s="1" t="s">
        <v>1102</v>
      </c>
      <c r="D273" s="1" t="s">
        <v>1101</v>
      </c>
      <c r="E273" s="80">
        <v>45040</v>
      </c>
      <c r="F273">
        <v>2022</v>
      </c>
      <c r="G273">
        <v>2022</v>
      </c>
      <c r="H273" s="1" t="s">
        <v>1600</v>
      </c>
      <c r="I273" s="1" t="s">
        <v>10</v>
      </c>
    </row>
    <row r="274" spans="1:9">
      <c r="A274" s="80">
        <v>45383</v>
      </c>
      <c r="B274">
        <v>4933155</v>
      </c>
      <c r="C274" s="1" t="s">
        <v>1837</v>
      </c>
      <c r="D274" s="1" t="s">
        <v>1973</v>
      </c>
      <c r="E274" s="80">
        <v>45260</v>
      </c>
      <c r="F274">
        <v>2023</v>
      </c>
      <c r="G274">
        <v>2023</v>
      </c>
      <c r="H274" s="1" t="s">
        <v>1600</v>
      </c>
      <c r="I274" s="1" t="s">
        <v>10</v>
      </c>
    </row>
    <row r="275" spans="1:9">
      <c r="A275" s="80">
        <v>45383</v>
      </c>
      <c r="B275">
        <v>4070358</v>
      </c>
      <c r="C275" s="1" t="s">
        <v>1838</v>
      </c>
      <c r="D275" s="1" t="s">
        <v>1966</v>
      </c>
      <c r="E275" s="80">
        <v>44299</v>
      </c>
      <c r="F275">
        <v>2020</v>
      </c>
      <c r="G275">
        <v>2020</v>
      </c>
      <c r="H275" s="1" t="s">
        <v>1600</v>
      </c>
      <c r="I275" s="1" t="s">
        <v>10</v>
      </c>
    </row>
    <row r="276" spans="1:9">
      <c r="A276" s="80">
        <v>45383</v>
      </c>
      <c r="B276">
        <v>4061346</v>
      </c>
      <c r="C276" s="1" t="s">
        <v>1055</v>
      </c>
      <c r="D276" s="1" t="s">
        <v>1054</v>
      </c>
      <c r="E276" s="80">
        <v>44217</v>
      </c>
      <c r="F276">
        <v>2020</v>
      </c>
      <c r="G276">
        <v>2020</v>
      </c>
      <c r="H276" s="1" t="s">
        <v>1600</v>
      </c>
      <c r="I276" s="1" t="s">
        <v>10</v>
      </c>
    </row>
    <row r="277" spans="1:9">
      <c r="A277" s="80">
        <v>45383</v>
      </c>
      <c r="B277">
        <v>5140419</v>
      </c>
      <c r="C277" s="1" t="s">
        <v>2212</v>
      </c>
      <c r="D277" s="1" t="s">
        <v>2213</v>
      </c>
      <c r="E277" s="80">
        <v>45338</v>
      </c>
      <c r="F277">
        <v>2023</v>
      </c>
      <c r="G277">
        <v>2023</v>
      </c>
      <c r="H277" s="1" t="s">
        <v>1600</v>
      </c>
      <c r="I277" s="1" t="s">
        <v>10</v>
      </c>
    </row>
    <row r="278" spans="1:9">
      <c r="A278" s="80">
        <v>45383</v>
      </c>
      <c r="B278">
        <v>4636302</v>
      </c>
      <c r="C278" s="1" t="s">
        <v>1088</v>
      </c>
      <c r="D278" s="1" t="s">
        <v>417</v>
      </c>
      <c r="E278" s="80">
        <v>44901</v>
      </c>
      <c r="F278">
        <v>2022</v>
      </c>
      <c r="G278">
        <v>2022</v>
      </c>
      <c r="H278" s="1" t="s">
        <v>1600</v>
      </c>
      <c r="I278" s="1" t="s">
        <v>10</v>
      </c>
    </row>
    <row r="279" spans="1:9">
      <c r="A279" s="80">
        <v>45383</v>
      </c>
      <c r="B279">
        <v>4556509</v>
      </c>
      <c r="C279" s="1" t="s">
        <v>1061</v>
      </c>
      <c r="D279" s="1" t="s">
        <v>1060</v>
      </c>
      <c r="E279" s="80">
        <v>44644</v>
      </c>
      <c r="F279">
        <v>2021</v>
      </c>
      <c r="G279">
        <v>2021</v>
      </c>
      <c r="H279" s="1" t="s">
        <v>1600</v>
      </c>
      <c r="I279" s="1" t="s">
        <v>10</v>
      </c>
    </row>
    <row r="280" spans="1:9">
      <c r="A280" s="80">
        <v>45383</v>
      </c>
      <c r="B280">
        <v>4843634</v>
      </c>
      <c r="C280" s="1" t="s">
        <v>1075</v>
      </c>
      <c r="D280" s="1" t="s">
        <v>1074</v>
      </c>
      <c r="E280" s="80">
        <v>44994</v>
      </c>
      <c r="F280">
        <v>2022</v>
      </c>
      <c r="G280">
        <v>2022</v>
      </c>
      <c r="H280" s="1" t="s">
        <v>1606</v>
      </c>
      <c r="I280" s="1" t="s">
        <v>15</v>
      </c>
    </row>
    <row r="281" spans="1:9">
      <c r="A281" s="80">
        <v>45383</v>
      </c>
      <c r="B281">
        <v>4486376</v>
      </c>
      <c r="C281" s="1" t="s">
        <v>1063</v>
      </c>
      <c r="D281" s="1" t="s">
        <v>1062</v>
      </c>
      <c r="E281" s="80">
        <v>44607</v>
      </c>
      <c r="F281">
        <v>2021</v>
      </c>
      <c r="G281">
        <v>2021</v>
      </c>
      <c r="H281" s="1" t="s">
        <v>1600</v>
      </c>
      <c r="I281" s="1" t="s">
        <v>10</v>
      </c>
    </row>
    <row r="282" spans="1:9">
      <c r="A282" s="80">
        <v>45383</v>
      </c>
      <c r="B282">
        <v>4633323</v>
      </c>
      <c r="C282" s="1" t="s">
        <v>1967</v>
      </c>
      <c r="D282" s="1" t="s">
        <v>1968</v>
      </c>
      <c r="E282" s="80">
        <v>45314</v>
      </c>
      <c r="F282">
        <v>2022</v>
      </c>
      <c r="G282">
        <v>2023</v>
      </c>
      <c r="H282" s="1" t="s">
        <v>1603</v>
      </c>
      <c r="I282" s="1" t="s">
        <v>9</v>
      </c>
    </row>
    <row r="283" spans="1:9">
      <c r="A283" s="80">
        <v>45383</v>
      </c>
      <c r="B283">
        <v>4507765</v>
      </c>
      <c r="C283" s="1" t="s">
        <v>1085</v>
      </c>
      <c r="D283" s="1" t="s">
        <v>1084</v>
      </c>
      <c r="E283" s="80">
        <v>44959</v>
      </c>
      <c r="F283">
        <v>2021</v>
      </c>
      <c r="G283">
        <v>2022</v>
      </c>
      <c r="H283" s="1" t="s">
        <v>1600</v>
      </c>
      <c r="I283" s="1" t="s">
        <v>10</v>
      </c>
    </row>
    <row r="284" spans="1:9">
      <c r="A284" s="80">
        <v>45383</v>
      </c>
      <c r="B284">
        <v>4665827</v>
      </c>
      <c r="C284" s="1" t="s">
        <v>1045</v>
      </c>
      <c r="D284" s="1" t="s">
        <v>1044</v>
      </c>
      <c r="E284" s="80">
        <v>44965</v>
      </c>
      <c r="F284">
        <v>2022</v>
      </c>
      <c r="G284">
        <v>2022</v>
      </c>
      <c r="H284" s="1" t="s">
        <v>1600</v>
      </c>
      <c r="I284" s="1" t="s">
        <v>10</v>
      </c>
    </row>
    <row r="285" spans="1:9">
      <c r="A285" s="80">
        <v>45383</v>
      </c>
      <c r="B285">
        <v>4440295</v>
      </c>
      <c r="C285" s="1" t="s">
        <v>1047</v>
      </c>
      <c r="D285" s="1" t="s">
        <v>1046</v>
      </c>
      <c r="E285" s="80">
        <v>44722</v>
      </c>
      <c r="F285">
        <v>2021</v>
      </c>
      <c r="G285">
        <v>2022</v>
      </c>
      <c r="H285" s="1" t="s">
        <v>1604</v>
      </c>
      <c r="I285" s="1" t="s">
        <v>14</v>
      </c>
    </row>
    <row r="286" spans="1:9">
      <c r="A286" s="80">
        <v>45383</v>
      </c>
      <c r="B286">
        <v>4376120</v>
      </c>
      <c r="C286" s="1" t="s">
        <v>1051</v>
      </c>
      <c r="D286" s="1" t="s">
        <v>1050</v>
      </c>
      <c r="E286" s="80">
        <v>44972</v>
      </c>
      <c r="F286">
        <v>2021</v>
      </c>
      <c r="G286">
        <v>2022</v>
      </c>
      <c r="H286" s="1" t="s">
        <v>1600</v>
      </c>
      <c r="I286" s="1" t="s">
        <v>10</v>
      </c>
    </row>
    <row r="287" spans="1:9">
      <c r="A287" s="80">
        <v>45383</v>
      </c>
      <c r="B287">
        <v>4660460</v>
      </c>
      <c r="C287" s="1" t="s">
        <v>1087</v>
      </c>
      <c r="D287" s="1" t="s">
        <v>1086</v>
      </c>
      <c r="E287" s="80">
        <v>45142</v>
      </c>
      <c r="F287">
        <v>2022</v>
      </c>
      <c r="G287">
        <v>2023</v>
      </c>
      <c r="H287" s="1" t="s">
        <v>1609</v>
      </c>
      <c r="I287" s="1" t="s">
        <v>18</v>
      </c>
    </row>
    <row r="288" spans="1:9">
      <c r="A288" s="80">
        <v>45383</v>
      </c>
      <c r="B288">
        <v>4711407</v>
      </c>
      <c r="C288" s="1" t="s">
        <v>977</v>
      </c>
      <c r="D288" s="1" t="s">
        <v>976</v>
      </c>
      <c r="E288" s="80">
        <v>45092</v>
      </c>
      <c r="F288">
        <v>2022</v>
      </c>
      <c r="G288">
        <v>2023</v>
      </c>
      <c r="H288" s="1" t="s">
        <v>1600</v>
      </c>
      <c r="I288" s="1" t="s">
        <v>10</v>
      </c>
    </row>
    <row r="289" spans="1:9">
      <c r="A289" s="80">
        <v>45383</v>
      </c>
      <c r="B289">
        <v>4902181</v>
      </c>
      <c r="C289" s="1" t="s">
        <v>2314</v>
      </c>
      <c r="D289" s="1" t="s">
        <v>2315</v>
      </c>
      <c r="E289" s="80">
        <v>45385</v>
      </c>
      <c r="F289">
        <v>2023</v>
      </c>
      <c r="G289">
        <v>2023</v>
      </c>
      <c r="H289" s="1" t="s">
        <v>1604</v>
      </c>
      <c r="I289" s="1" t="s">
        <v>14</v>
      </c>
    </row>
    <row r="290" spans="1:9">
      <c r="A290" s="80">
        <v>45383</v>
      </c>
      <c r="B290">
        <v>4377598</v>
      </c>
      <c r="C290" s="1" t="s">
        <v>1015</v>
      </c>
      <c r="D290" s="1" t="s">
        <v>1014</v>
      </c>
      <c r="E290" s="80">
        <v>44431</v>
      </c>
      <c r="F290">
        <v>2021</v>
      </c>
      <c r="G290">
        <v>2021</v>
      </c>
      <c r="H290" s="1" t="s">
        <v>1601</v>
      </c>
      <c r="I290" s="1" t="s">
        <v>13</v>
      </c>
    </row>
    <row r="291" spans="1:9">
      <c r="A291" s="80">
        <v>45383</v>
      </c>
      <c r="B291">
        <v>4598654</v>
      </c>
      <c r="C291" s="1" t="s">
        <v>1031</v>
      </c>
      <c r="D291" s="1" t="s">
        <v>1030</v>
      </c>
      <c r="E291" s="80">
        <v>44848</v>
      </c>
      <c r="F291">
        <v>2022</v>
      </c>
      <c r="G291">
        <v>2022</v>
      </c>
      <c r="H291" s="1" t="s">
        <v>1600</v>
      </c>
      <c r="I291" s="1" t="s">
        <v>10</v>
      </c>
    </row>
    <row r="292" spans="1:9">
      <c r="A292" s="80">
        <v>45383</v>
      </c>
      <c r="B292">
        <v>4915815</v>
      </c>
      <c r="C292" s="1" t="s">
        <v>1840</v>
      </c>
      <c r="D292" s="1" t="s">
        <v>1941</v>
      </c>
      <c r="E292" s="80">
        <v>45261</v>
      </c>
      <c r="F292">
        <v>2023</v>
      </c>
      <c r="G292">
        <v>2023</v>
      </c>
      <c r="H292" s="1" t="s">
        <v>1600</v>
      </c>
      <c r="I292" s="1" t="s">
        <v>10</v>
      </c>
    </row>
    <row r="293" spans="1:9">
      <c r="A293" s="80">
        <v>45383</v>
      </c>
      <c r="B293">
        <v>4742799</v>
      </c>
      <c r="C293" s="1" t="s">
        <v>1005</v>
      </c>
      <c r="D293" s="1" t="s">
        <v>1004</v>
      </c>
      <c r="E293" s="80">
        <v>45028</v>
      </c>
      <c r="F293">
        <v>2022</v>
      </c>
      <c r="G293">
        <v>2022</v>
      </c>
      <c r="H293" s="1" t="s">
        <v>1600</v>
      </c>
      <c r="I293" s="1" t="s">
        <v>10</v>
      </c>
    </row>
    <row r="294" spans="1:9">
      <c r="A294" s="80">
        <v>45383</v>
      </c>
      <c r="B294">
        <v>5025129</v>
      </c>
      <c r="C294" s="1" t="s">
        <v>1939</v>
      </c>
      <c r="D294" s="1" t="s">
        <v>1940</v>
      </c>
      <c r="E294" s="80">
        <v>45307</v>
      </c>
      <c r="F294">
        <v>2023</v>
      </c>
      <c r="G294">
        <v>2023</v>
      </c>
      <c r="H294" s="1" t="s">
        <v>1609</v>
      </c>
      <c r="I294" s="1" t="s">
        <v>18</v>
      </c>
    </row>
    <row r="295" spans="1:9">
      <c r="A295" s="80">
        <v>45383</v>
      </c>
      <c r="B295">
        <v>4933038</v>
      </c>
      <c r="C295" s="1" t="s">
        <v>2214</v>
      </c>
      <c r="D295" s="1" t="s">
        <v>2215</v>
      </c>
      <c r="E295" s="80">
        <v>45348</v>
      </c>
      <c r="F295">
        <v>2023</v>
      </c>
      <c r="G295">
        <v>2023</v>
      </c>
      <c r="H295" s="1" t="s">
        <v>1600</v>
      </c>
      <c r="I295" s="1" t="s">
        <v>10</v>
      </c>
    </row>
    <row r="296" spans="1:9">
      <c r="A296" s="80">
        <v>45383</v>
      </c>
      <c r="B296">
        <v>4272140</v>
      </c>
      <c r="C296" s="1" t="s">
        <v>1019</v>
      </c>
      <c r="D296" s="1" t="s">
        <v>1018</v>
      </c>
      <c r="E296" s="80">
        <v>44529</v>
      </c>
      <c r="F296">
        <v>2020</v>
      </c>
      <c r="G296">
        <v>2021</v>
      </c>
      <c r="H296" s="1" t="s">
        <v>1600</v>
      </c>
      <c r="I296" s="1" t="s">
        <v>10</v>
      </c>
    </row>
    <row r="297" spans="1:9">
      <c r="A297" s="80">
        <v>45383</v>
      </c>
      <c r="B297">
        <v>4307135</v>
      </c>
      <c r="C297" s="1" t="s">
        <v>1017</v>
      </c>
      <c r="D297" s="1" t="s">
        <v>1016</v>
      </c>
      <c r="E297" s="80">
        <v>45167</v>
      </c>
      <c r="F297">
        <v>2020</v>
      </c>
      <c r="G297">
        <v>2023</v>
      </c>
      <c r="H297" s="1" t="s">
        <v>1604</v>
      </c>
      <c r="I297" s="1" t="s">
        <v>14</v>
      </c>
    </row>
    <row r="298" spans="1:9">
      <c r="A298" s="80">
        <v>45383</v>
      </c>
      <c r="B298">
        <v>4952473</v>
      </c>
      <c r="C298" s="1" t="s">
        <v>1670</v>
      </c>
      <c r="D298" s="1" t="s">
        <v>1671</v>
      </c>
      <c r="E298" s="80">
        <v>45197</v>
      </c>
      <c r="F298">
        <v>2023</v>
      </c>
      <c r="G298">
        <v>2023</v>
      </c>
      <c r="H298" s="1" t="s">
        <v>1600</v>
      </c>
      <c r="I298" s="1" t="s">
        <v>10</v>
      </c>
    </row>
    <row r="299" spans="1:9">
      <c r="A299" s="80">
        <v>45383</v>
      </c>
      <c r="B299">
        <v>5079873</v>
      </c>
      <c r="C299" s="1" t="s">
        <v>2216</v>
      </c>
      <c r="D299" s="1" t="s">
        <v>2217</v>
      </c>
      <c r="E299" s="80">
        <v>45342</v>
      </c>
      <c r="F299">
        <v>2023</v>
      </c>
      <c r="G299">
        <v>2023</v>
      </c>
      <c r="H299" s="1" t="s">
        <v>1600</v>
      </c>
      <c r="I299" s="1" t="s">
        <v>10</v>
      </c>
    </row>
    <row r="300" spans="1:9">
      <c r="A300" s="80">
        <v>45383</v>
      </c>
      <c r="B300">
        <v>4755500</v>
      </c>
      <c r="C300" s="1" t="s">
        <v>1668</v>
      </c>
      <c r="D300" s="1" t="s">
        <v>1669</v>
      </c>
      <c r="E300" s="80">
        <v>45183</v>
      </c>
      <c r="F300">
        <v>2022</v>
      </c>
      <c r="G300">
        <v>2023</v>
      </c>
      <c r="H300" s="1" t="s">
        <v>1600</v>
      </c>
      <c r="I300" s="1" t="s">
        <v>10</v>
      </c>
    </row>
    <row r="301" spans="1:9">
      <c r="A301" s="80">
        <v>45383</v>
      </c>
      <c r="B301">
        <v>4500466</v>
      </c>
      <c r="C301" s="1" t="s">
        <v>971</v>
      </c>
      <c r="D301" s="1" t="s">
        <v>970</v>
      </c>
      <c r="E301" s="80">
        <v>45075</v>
      </c>
      <c r="F301">
        <v>2021</v>
      </c>
      <c r="G301">
        <v>2023</v>
      </c>
      <c r="H301" s="1" t="s">
        <v>1600</v>
      </c>
      <c r="I301" s="1" t="s">
        <v>10</v>
      </c>
    </row>
    <row r="302" spans="1:9">
      <c r="A302" s="80">
        <v>45383</v>
      </c>
      <c r="B302">
        <v>4905879</v>
      </c>
      <c r="C302" s="1" t="s">
        <v>2316</v>
      </c>
      <c r="D302" s="1" t="s">
        <v>2317</v>
      </c>
      <c r="E302" s="80">
        <v>45394</v>
      </c>
      <c r="F302">
        <v>2023</v>
      </c>
      <c r="G302">
        <v>2023</v>
      </c>
      <c r="H302" s="1" t="s">
        <v>1602</v>
      </c>
      <c r="I302" s="1" t="s">
        <v>4</v>
      </c>
    </row>
    <row r="303" spans="1:9">
      <c r="A303" s="80">
        <v>45383</v>
      </c>
      <c r="B303">
        <v>4974495</v>
      </c>
      <c r="C303" s="1" t="s">
        <v>1001</v>
      </c>
      <c r="D303" s="1" t="s">
        <v>1000</v>
      </c>
      <c r="E303" s="80">
        <v>45162</v>
      </c>
      <c r="F303">
        <v>2023</v>
      </c>
      <c r="G303">
        <v>2023</v>
      </c>
      <c r="H303" s="1" t="s">
        <v>1602</v>
      </c>
      <c r="I303" s="1" t="s">
        <v>4</v>
      </c>
    </row>
    <row r="304" spans="1:9">
      <c r="A304" s="80">
        <v>45383</v>
      </c>
      <c r="B304">
        <v>4451364</v>
      </c>
      <c r="C304" s="1" t="s">
        <v>1009</v>
      </c>
      <c r="D304" s="1" t="s">
        <v>1008</v>
      </c>
      <c r="E304" s="80">
        <v>44890</v>
      </c>
      <c r="F304">
        <v>2021</v>
      </c>
      <c r="G304">
        <v>2022</v>
      </c>
      <c r="H304" s="1" t="s">
        <v>1600</v>
      </c>
      <c r="I304" s="1" t="s">
        <v>10</v>
      </c>
    </row>
    <row r="305" spans="1:9">
      <c r="A305" s="80">
        <v>45383</v>
      </c>
      <c r="B305">
        <v>5019035</v>
      </c>
      <c r="C305" s="1" t="s">
        <v>1874</v>
      </c>
      <c r="D305" s="1" t="s">
        <v>1942</v>
      </c>
      <c r="E305" s="80">
        <v>45274</v>
      </c>
      <c r="F305">
        <v>2023</v>
      </c>
      <c r="G305">
        <v>2023</v>
      </c>
      <c r="H305" s="1" t="s">
        <v>1600</v>
      </c>
      <c r="I305" s="1" t="s">
        <v>10</v>
      </c>
    </row>
    <row r="306" spans="1:9">
      <c r="A306" s="80">
        <v>45383</v>
      </c>
      <c r="B306">
        <v>4795940</v>
      </c>
      <c r="C306" s="1" t="s">
        <v>983</v>
      </c>
      <c r="D306" s="1" t="s">
        <v>982</v>
      </c>
      <c r="E306" s="80">
        <v>44957</v>
      </c>
      <c r="F306">
        <v>2022</v>
      </c>
      <c r="G306">
        <v>2022</v>
      </c>
      <c r="H306" s="1" t="s">
        <v>1602</v>
      </c>
      <c r="I306" s="1" t="s">
        <v>4</v>
      </c>
    </row>
    <row r="307" spans="1:9">
      <c r="A307" s="80">
        <v>45383</v>
      </c>
      <c r="B307">
        <v>4403692</v>
      </c>
      <c r="C307" s="1" t="s">
        <v>1011</v>
      </c>
      <c r="D307" s="1" t="s">
        <v>1010</v>
      </c>
      <c r="E307" s="80">
        <v>44722</v>
      </c>
      <c r="F307">
        <v>2021</v>
      </c>
      <c r="G307">
        <v>2022</v>
      </c>
      <c r="H307" s="1" t="s">
        <v>1604</v>
      </c>
      <c r="I307" s="1" t="s">
        <v>14</v>
      </c>
    </row>
    <row r="308" spans="1:9">
      <c r="A308" s="80">
        <v>45383</v>
      </c>
      <c r="B308">
        <v>4757741</v>
      </c>
      <c r="C308" s="1" t="s">
        <v>1037</v>
      </c>
      <c r="D308" s="1" t="s">
        <v>1036</v>
      </c>
      <c r="E308" s="80">
        <v>45030</v>
      </c>
      <c r="F308">
        <v>2022</v>
      </c>
      <c r="G308">
        <v>2022</v>
      </c>
      <c r="H308" s="1" t="s">
        <v>1600</v>
      </c>
      <c r="I308" s="1" t="s">
        <v>10</v>
      </c>
    </row>
    <row r="309" spans="1:9">
      <c r="A309" s="80">
        <v>45383</v>
      </c>
      <c r="B309">
        <v>4628221</v>
      </c>
      <c r="C309" s="1" t="s">
        <v>1029</v>
      </c>
      <c r="D309" s="1" t="s">
        <v>1028</v>
      </c>
      <c r="E309" s="80">
        <v>44939</v>
      </c>
      <c r="F309">
        <v>2022</v>
      </c>
      <c r="G309">
        <v>2022</v>
      </c>
      <c r="H309" s="1" t="s">
        <v>1600</v>
      </c>
      <c r="I309" s="1" t="s">
        <v>10</v>
      </c>
    </row>
    <row r="310" spans="1:9">
      <c r="A310" s="80">
        <v>45383</v>
      </c>
      <c r="B310">
        <v>4830097</v>
      </c>
      <c r="C310" s="1" t="s">
        <v>1003</v>
      </c>
      <c r="D310" s="1" t="s">
        <v>1002</v>
      </c>
      <c r="E310" s="80">
        <v>45142</v>
      </c>
      <c r="F310">
        <v>2022</v>
      </c>
      <c r="G310">
        <v>2023</v>
      </c>
      <c r="H310" s="1" t="s">
        <v>1602</v>
      </c>
      <c r="I310" s="1" t="s">
        <v>4</v>
      </c>
    </row>
    <row r="311" spans="1:9">
      <c r="A311" s="80">
        <v>45383</v>
      </c>
      <c r="B311">
        <v>4617765</v>
      </c>
      <c r="C311" s="1" t="s">
        <v>989</v>
      </c>
      <c r="D311" s="1" t="s">
        <v>988</v>
      </c>
      <c r="E311" s="80">
        <v>45085</v>
      </c>
      <c r="F311">
        <v>2022</v>
      </c>
      <c r="G311">
        <v>2023</v>
      </c>
      <c r="H311" s="1" t="s">
        <v>1603</v>
      </c>
      <c r="I311" s="1" t="s">
        <v>9</v>
      </c>
    </row>
    <row r="312" spans="1:9">
      <c r="A312" s="80">
        <v>45383</v>
      </c>
      <c r="B312">
        <v>4874265</v>
      </c>
      <c r="C312" s="1" t="s">
        <v>2218</v>
      </c>
      <c r="D312" s="1" t="s">
        <v>2219</v>
      </c>
      <c r="E312" s="80">
        <v>45307</v>
      </c>
      <c r="F312">
        <v>2022</v>
      </c>
      <c r="G312">
        <v>2023</v>
      </c>
      <c r="H312" s="1" t="s">
        <v>1600</v>
      </c>
      <c r="I312" s="1" t="s">
        <v>10</v>
      </c>
    </row>
    <row r="313" spans="1:9">
      <c r="A313" s="80">
        <v>45383</v>
      </c>
      <c r="B313">
        <v>4715648</v>
      </c>
      <c r="C313" s="1" t="s">
        <v>1947</v>
      </c>
      <c r="D313" s="1" t="s">
        <v>1948</v>
      </c>
      <c r="E313" s="80">
        <v>45328</v>
      </c>
      <c r="F313">
        <v>2022</v>
      </c>
      <c r="G313">
        <v>2023</v>
      </c>
      <c r="H313" s="1" t="s">
        <v>1600</v>
      </c>
      <c r="I313" s="1" t="s">
        <v>10</v>
      </c>
    </row>
    <row r="314" spans="1:9">
      <c r="A314" s="80">
        <v>45383</v>
      </c>
      <c r="B314">
        <v>4637553</v>
      </c>
      <c r="C314" s="1" t="s">
        <v>987</v>
      </c>
      <c r="D314" s="1" t="s">
        <v>986</v>
      </c>
      <c r="E314" s="80">
        <v>44818</v>
      </c>
      <c r="F314">
        <v>2022</v>
      </c>
      <c r="G314">
        <v>2022</v>
      </c>
      <c r="H314" s="1" t="s">
        <v>1600</v>
      </c>
      <c r="I314" s="1" t="s">
        <v>10</v>
      </c>
    </row>
    <row r="315" spans="1:9">
      <c r="A315" s="80">
        <v>45383</v>
      </c>
      <c r="B315">
        <v>4511791</v>
      </c>
      <c r="C315" s="1" t="s">
        <v>1672</v>
      </c>
      <c r="D315" s="1" t="s">
        <v>1673</v>
      </c>
      <c r="E315" s="80">
        <v>45202</v>
      </c>
      <c r="F315">
        <v>2021</v>
      </c>
      <c r="G315">
        <v>2023</v>
      </c>
      <c r="H315" s="1" t="s">
        <v>1603</v>
      </c>
      <c r="I315" s="1" t="s">
        <v>9</v>
      </c>
    </row>
    <row r="316" spans="1:9">
      <c r="A316" s="80">
        <v>45383</v>
      </c>
      <c r="B316">
        <v>4879331</v>
      </c>
      <c r="C316" s="1" t="s">
        <v>1943</v>
      </c>
      <c r="D316" s="1" t="s">
        <v>1944</v>
      </c>
      <c r="E316" s="80">
        <v>45329</v>
      </c>
      <c r="F316">
        <v>2022</v>
      </c>
      <c r="G316">
        <v>2023</v>
      </c>
      <c r="H316" s="1" t="s">
        <v>1600</v>
      </c>
      <c r="I316" s="1" t="s">
        <v>10</v>
      </c>
    </row>
    <row r="317" spans="1:9">
      <c r="A317" s="80">
        <v>45383</v>
      </c>
      <c r="B317">
        <v>4315358</v>
      </c>
      <c r="C317" s="1" t="s">
        <v>951</v>
      </c>
      <c r="D317" s="1" t="s">
        <v>950</v>
      </c>
      <c r="E317" s="80">
        <v>44813</v>
      </c>
      <c r="F317">
        <v>2020</v>
      </c>
      <c r="G317">
        <v>2022</v>
      </c>
      <c r="H317" s="1" t="s">
        <v>1600</v>
      </c>
      <c r="I317" s="1" t="s">
        <v>10</v>
      </c>
    </row>
    <row r="318" spans="1:9">
      <c r="A318" s="80">
        <v>45383</v>
      </c>
      <c r="B318">
        <v>4746698</v>
      </c>
      <c r="C318" s="1" t="s">
        <v>1945</v>
      </c>
      <c r="D318" s="1" t="s">
        <v>1946</v>
      </c>
      <c r="E318" s="80">
        <v>45310</v>
      </c>
      <c r="F318">
        <v>2022</v>
      </c>
      <c r="G318">
        <v>2023</v>
      </c>
      <c r="H318" s="1" t="s">
        <v>1600</v>
      </c>
      <c r="I318" s="1" t="s">
        <v>10</v>
      </c>
    </row>
    <row r="319" spans="1:9">
      <c r="A319" s="80">
        <v>45383</v>
      </c>
      <c r="B319">
        <v>4810584</v>
      </c>
      <c r="C319" s="1" t="s">
        <v>943</v>
      </c>
      <c r="D319" s="1" t="s">
        <v>942</v>
      </c>
      <c r="E319" s="80">
        <v>44963</v>
      </c>
      <c r="F319">
        <v>2022</v>
      </c>
      <c r="G319">
        <v>2022</v>
      </c>
      <c r="H319" s="1" t="s">
        <v>1600</v>
      </c>
      <c r="I319" s="1" t="s">
        <v>10</v>
      </c>
    </row>
    <row r="320" spans="1:9">
      <c r="A320" s="80">
        <v>45383</v>
      </c>
      <c r="B320">
        <v>4518513</v>
      </c>
      <c r="C320" s="1" t="s">
        <v>1951</v>
      </c>
      <c r="D320" s="1" t="s">
        <v>1952</v>
      </c>
      <c r="E320" s="80">
        <v>45300</v>
      </c>
      <c r="F320">
        <v>2021</v>
      </c>
      <c r="G320">
        <v>2023</v>
      </c>
      <c r="H320" s="1" t="s">
        <v>1603</v>
      </c>
      <c r="I320" s="1" t="s">
        <v>9</v>
      </c>
    </row>
    <row r="321" spans="1:9">
      <c r="A321" s="80">
        <v>45383</v>
      </c>
      <c r="B321">
        <v>4311398</v>
      </c>
      <c r="C321" s="1" t="s">
        <v>937</v>
      </c>
      <c r="D321" s="1" t="s">
        <v>936</v>
      </c>
      <c r="E321" s="80">
        <v>45135</v>
      </c>
      <c r="F321">
        <v>2020</v>
      </c>
      <c r="G321">
        <v>2023</v>
      </c>
      <c r="H321" s="1" t="s">
        <v>1600</v>
      </c>
      <c r="I321" s="1" t="s">
        <v>10</v>
      </c>
    </row>
    <row r="322" spans="1:9">
      <c r="A322" s="80">
        <v>45383</v>
      </c>
      <c r="B322">
        <v>4827870</v>
      </c>
      <c r="C322" s="1" t="s">
        <v>1842</v>
      </c>
      <c r="D322" s="1" t="s">
        <v>1954</v>
      </c>
      <c r="E322" s="80">
        <v>45260</v>
      </c>
      <c r="F322">
        <v>2022</v>
      </c>
      <c r="G322">
        <v>2023</v>
      </c>
      <c r="H322" s="1" t="s">
        <v>1600</v>
      </c>
      <c r="I322" s="1" t="s">
        <v>10</v>
      </c>
    </row>
    <row r="323" spans="1:9">
      <c r="A323" s="80">
        <v>45383</v>
      </c>
      <c r="B323">
        <v>4600230</v>
      </c>
      <c r="C323" s="1" t="s">
        <v>965</v>
      </c>
      <c r="D323" s="1" t="s">
        <v>964</v>
      </c>
      <c r="E323" s="80">
        <v>44848</v>
      </c>
      <c r="F323">
        <v>2022</v>
      </c>
      <c r="G323">
        <v>2022</v>
      </c>
      <c r="H323" s="1" t="s">
        <v>1600</v>
      </c>
      <c r="I323" s="1" t="s">
        <v>10</v>
      </c>
    </row>
    <row r="324" spans="1:9">
      <c r="A324" s="80">
        <v>45383</v>
      </c>
      <c r="B324">
        <v>4485367</v>
      </c>
      <c r="C324" s="1" t="s">
        <v>925</v>
      </c>
      <c r="D324" s="1" t="s">
        <v>924</v>
      </c>
      <c r="E324" s="80">
        <v>44841</v>
      </c>
      <c r="F324">
        <v>2021</v>
      </c>
      <c r="G324">
        <v>2022</v>
      </c>
      <c r="H324" s="1" t="s">
        <v>1600</v>
      </c>
      <c r="I324" s="1" t="s">
        <v>10</v>
      </c>
    </row>
    <row r="325" spans="1:9">
      <c r="A325" s="80">
        <v>45383</v>
      </c>
      <c r="B325">
        <v>4416506</v>
      </c>
      <c r="C325" s="1" t="s">
        <v>945</v>
      </c>
      <c r="D325" s="1" t="s">
        <v>944</v>
      </c>
      <c r="E325" s="80">
        <v>44944</v>
      </c>
      <c r="F325">
        <v>2021</v>
      </c>
      <c r="G325">
        <v>2022</v>
      </c>
      <c r="H325" s="1" t="s">
        <v>1600</v>
      </c>
      <c r="I325" s="1" t="s">
        <v>10</v>
      </c>
    </row>
    <row r="326" spans="1:9">
      <c r="A326" s="80">
        <v>45383</v>
      </c>
      <c r="B326">
        <v>5068484</v>
      </c>
      <c r="C326" s="1" t="s">
        <v>2222</v>
      </c>
      <c r="D326" s="1" t="s">
        <v>2223</v>
      </c>
      <c r="E326" s="80">
        <v>45369</v>
      </c>
      <c r="F326">
        <v>2023</v>
      </c>
      <c r="G326">
        <v>2023</v>
      </c>
      <c r="H326" s="1" t="s">
        <v>1602</v>
      </c>
      <c r="I326" s="1" t="s">
        <v>4</v>
      </c>
    </row>
    <row r="327" spans="1:9">
      <c r="A327" s="80">
        <v>45383</v>
      </c>
      <c r="B327">
        <v>4874908</v>
      </c>
      <c r="C327" s="1" t="s">
        <v>1798</v>
      </c>
      <c r="D327" s="1" t="s">
        <v>1953</v>
      </c>
      <c r="E327" s="80">
        <v>45225</v>
      </c>
      <c r="F327">
        <v>2022</v>
      </c>
      <c r="G327">
        <v>2023</v>
      </c>
      <c r="H327" s="1" t="s">
        <v>1600</v>
      </c>
      <c r="I327" s="1" t="s">
        <v>10</v>
      </c>
    </row>
    <row r="328" spans="1:9">
      <c r="A328" s="80">
        <v>45383</v>
      </c>
      <c r="B328">
        <v>4695308</v>
      </c>
      <c r="C328" s="1" t="s">
        <v>2220</v>
      </c>
      <c r="D328" s="1" t="s">
        <v>2221</v>
      </c>
      <c r="E328" s="80">
        <v>45350</v>
      </c>
      <c r="F328">
        <v>2022</v>
      </c>
      <c r="G328">
        <v>2023</v>
      </c>
      <c r="H328" s="1" t="s">
        <v>1601</v>
      </c>
      <c r="I328" s="1" t="s">
        <v>13</v>
      </c>
    </row>
    <row r="329" spans="1:9">
      <c r="A329" s="80">
        <v>45383</v>
      </c>
      <c r="B329">
        <v>4882413</v>
      </c>
      <c r="C329" s="1" t="s">
        <v>1841</v>
      </c>
      <c r="D329" s="1" t="s">
        <v>1958</v>
      </c>
      <c r="E329" s="80">
        <v>45271</v>
      </c>
      <c r="F329">
        <v>2022</v>
      </c>
      <c r="G329">
        <v>2023</v>
      </c>
      <c r="H329" s="1" t="s">
        <v>1603</v>
      </c>
      <c r="I329" s="1" t="s">
        <v>9</v>
      </c>
    </row>
    <row r="330" spans="1:9">
      <c r="A330" s="80">
        <v>45383</v>
      </c>
      <c r="B330">
        <v>4679172</v>
      </c>
      <c r="C330" s="1" t="s">
        <v>1955</v>
      </c>
      <c r="D330" s="1" t="s">
        <v>1956</v>
      </c>
      <c r="E330" s="80">
        <v>45329</v>
      </c>
      <c r="F330">
        <v>2022</v>
      </c>
      <c r="G330">
        <v>2023</v>
      </c>
      <c r="H330" s="1" t="s">
        <v>1600</v>
      </c>
      <c r="I330" s="1" t="s">
        <v>10</v>
      </c>
    </row>
    <row r="331" spans="1:9">
      <c r="A331" s="80">
        <v>45383</v>
      </c>
      <c r="B331">
        <v>4661377</v>
      </c>
      <c r="C331" s="1" t="s">
        <v>957</v>
      </c>
      <c r="D331" s="1" t="s">
        <v>956</v>
      </c>
      <c r="E331" s="80">
        <v>45069</v>
      </c>
      <c r="F331">
        <v>2022</v>
      </c>
      <c r="G331">
        <v>2023</v>
      </c>
      <c r="H331" s="1" t="s">
        <v>1600</v>
      </c>
      <c r="I331" s="1" t="s">
        <v>10</v>
      </c>
    </row>
    <row r="332" spans="1:9">
      <c r="A332" s="80">
        <v>45383</v>
      </c>
      <c r="B332">
        <v>4550026</v>
      </c>
      <c r="C332" s="1" t="s">
        <v>933</v>
      </c>
      <c r="D332" s="1" t="s">
        <v>932</v>
      </c>
      <c r="E332" s="80">
        <v>44754</v>
      </c>
      <c r="F332">
        <v>2021</v>
      </c>
      <c r="G332">
        <v>2022</v>
      </c>
      <c r="H332" s="1" t="s">
        <v>1600</v>
      </c>
      <c r="I332" s="1" t="s">
        <v>10</v>
      </c>
    </row>
    <row r="333" spans="1:9">
      <c r="A333" s="80">
        <v>45383</v>
      </c>
      <c r="B333">
        <v>4627574</v>
      </c>
      <c r="C333" s="1" t="s">
        <v>959</v>
      </c>
      <c r="D333" s="1" t="s">
        <v>958</v>
      </c>
      <c r="E333" s="80">
        <v>45120</v>
      </c>
      <c r="F333">
        <v>2022</v>
      </c>
      <c r="G333">
        <v>2023</v>
      </c>
      <c r="H333" s="1" t="s">
        <v>1604</v>
      </c>
      <c r="I333" s="1" t="s">
        <v>14</v>
      </c>
    </row>
    <row r="334" spans="1:9">
      <c r="A334" s="80">
        <v>45383</v>
      </c>
      <c r="B334">
        <v>4720103</v>
      </c>
      <c r="C334" s="1" t="s">
        <v>1799</v>
      </c>
      <c r="D334" s="1" t="s">
        <v>1957</v>
      </c>
      <c r="E334" s="80">
        <v>45223</v>
      </c>
      <c r="F334">
        <v>2022</v>
      </c>
      <c r="G334">
        <v>2023</v>
      </c>
      <c r="H334" s="1" t="s">
        <v>1603</v>
      </c>
      <c r="I334" s="1" t="s">
        <v>9</v>
      </c>
    </row>
    <row r="335" spans="1:9">
      <c r="A335" s="80">
        <v>45383</v>
      </c>
      <c r="B335">
        <v>4506923</v>
      </c>
      <c r="C335" s="1" t="s">
        <v>967</v>
      </c>
      <c r="D335" s="1" t="s">
        <v>966</v>
      </c>
      <c r="E335" s="80">
        <v>45125</v>
      </c>
      <c r="F335">
        <v>2021</v>
      </c>
      <c r="G335">
        <v>2023</v>
      </c>
      <c r="H335" s="1" t="s">
        <v>1600</v>
      </c>
      <c r="I335" s="1" t="s">
        <v>10</v>
      </c>
    </row>
    <row r="336" spans="1:9">
      <c r="A336" s="80">
        <v>45383</v>
      </c>
      <c r="B336">
        <v>4912928</v>
      </c>
      <c r="C336" s="1" t="s">
        <v>1996</v>
      </c>
      <c r="D336" s="1" t="s">
        <v>1997</v>
      </c>
      <c r="E336" s="80">
        <v>45189</v>
      </c>
      <c r="F336">
        <v>2023</v>
      </c>
      <c r="G336">
        <v>2023</v>
      </c>
      <c r="H336" s="1" t="s">
        <v>1600</v>
      </c>
      <c r="I336" s="1" t="s">
        <v>10</v>
      </c>
    </row>
    <row r="337" spans="1:9">
      <c r="A337" s="80">
        <v>45383</v>
      </c>
      <c r="B337">
        <v>4763054</v>
      </c>
      <c r="C337" s="1" t="s">
        <v>1843</v>
      </c>
      <c r="D337" s="1" t="s">
        <v>1993</v>
      </c>
      <c r="E337" s="80">
        <v>45266</v>
      </c>
      <c r="F337">
        <v>2022</v>
      </c>
      <c r="G337">
        <v>2023</v>
      </c>
      <c r="H337" s="1" t="s">
        <v>1602</v>
      </c>
      <c r="I337" s="1" t="s">
        <v>4</v>
      </c>
    </row>
    <row r="338" spans="1:9">
      <c r="A338" s="80">
        <v>45383</v>
      </c>
      <c r="B338">
        <v>4345966</v>
      </c>
      <c r="C338" s="1" t="s">
        <v>907</v>
      </c>
      <c r="D338" s="1" t="s">
        <v>906</v>
      </c>
      <c r="E338" s="80">
        <v>44953</v>
      </c>
      <c r="F338">
        <v>2021</v>
      </c>
      <c r="G338">
        <v>2022</v>
      </c>
      <c r="H338" s="1" t="s">
        <v>1600</v>
      </c>
      <c r="I338" s="1" t="s">
        <v>10</v>
      </c>
    </row>
    <row r="339" spans="1:9">
      <c r="A339" s="80">
        <v>45383</v>
      </c>
      <c r="B339">
        <v>4594854</v>
      </c>
      <c r="C339" s="1" t="s">
        <v>1998</v>
      </c>
      <c r="D339" s="1" t="s">
        <v>1999</v>
      </c>
      <c r="E339" s="80">
        <v>45300</v>
      </c>
      <c r="F339">
        <v>2021</v>
      </c>
      <c r="G339">
        <v>2023</v>
      </c>
      <c r="H339" s="1" t="s">
        <v>1600</v>
      </c>
      <c r="I339" s="1" t="s">
        <v>10</v>
      </c>
    </row>
    <row r="340" spans="1:9">
      <c r="A340" s="80">
        <v>45383</v>
      </c>
      <c r="B340">
        <v>4754687</v>
      </c>
      <c r="C340" s="1" t="s">
        <v>911</v>
      </c>
      <c r="D340" s="1" t="s">
        <v>910</v>
      </c>
      <c r="E340" s="80">
        <v>45085</v>
      </c>
      <c r="F340">
        <v>2022</v>
      </c>
      <c r="G340">
        <v>2023</v>
      </c>
      <c r="H340" s="1" t="s">
        <v>1600</v>
      </c>
      <c r="I340" s="1" t="s">
        <v>10</v>
      </c>
    </row>
    <row r="341" spans="1:9">
      <c r="A341" s="80">
        <v>45383</v>
      </c>
      <c r="B341">
        <v>4793281</v>
      </c>
      <c r="C341" s="1" t="s">
        <v>917</v>
      </c>
      <c r="D341" s="1" t="s">
        <v>916</v>
      </c>
      <c r="E341" s="80">
        <v>45034</v>
      </c>
      <c r="F341">
        <v>2022</v>
      </c>
      <c r="G341">
        <v>2022</v>
      </c>
      <c r="H341" s="1" t="s">
        <v>1600</v>
      </c>
      <c r="I341" s="1" t="s">
        <v>10</v>
      </c>
    </row>
    <row r="342" spans="1:9">
      <c r="A342" s="80">
        <v>45383</v>
      </c>
      <c r="B342">
        <v>4595475</v>
      </c>
      <c r="C342" s="1" t="s">
        <v>919</v>
      </c>
      <c r="D342" s="1" t="s">
        <v>918</v>
      </c>
      <c r="E342" s="80">
        <v>45092</v>
      </c>
      <c r="F342">
        <v>2021</v>
      </c>
      <c r="G342">
        <v>2023</v>
      </c>
      <c r="H342" s="1" t="s">
        <v>1600</v>
      </c>
      <c r="I342" s="1" t="s">
        <v>10</v>
      </c>
    </row>
    <row r="343" spans="1:9">
      <c r="A343" s="80">
        <v>45383</v>
      </c>
      <c r="B343">
        <v>4840828</v>
      </c>
      <c r="C343" s="1" t="s">
        <v>1991</v>
      </c>
      <c r="D343" s="1" t="s">
        <v>1992</v>
      </c>
      <c r="E343" s="80">
        <v>45313</v>
      </c>
      <c r="F343">
        <v>2022</v>
      </c>
      <c r="G343">
        <v>2023</v>
      </c>
      <c r="H343" s="1" t="s">
        <v>1600</v>
      </c>
      <c r="I343" s="1" t="s">
        <v>10</v>
      </c>
    </row>
    <row r="344" spans="1:9">
      <c r="A344" s="80">
        <v>45383</v>
      </c>
      <c r="B344">
        <v>4953454</v>
      </c>
      <c r="C344" s="1" t="s">
        <v>2224</v>
      </c>
      <c r="D344" s="1" t="s">
        <v>2225</v>
      </c>
      <c r="E344" s="80">
        <v>45344</v>
      </c>
      <c r="F344">
        <v>2023</v>
      </c>
      <c r="G344">
        <v>2023</v>
      </c>
      <c r="H344" s="1" t="s">
        <v>1607</v>
      </c>
      <c r="I344" s="1" t="s">
        <v>12</v>
      </c>
    </row>
    <row r="345" spans="1:9">
      <c r="A345" s="80">
        <v>45383</v>
      </c>
      <c r="B345">
        <v>4429879</v>
      </c>
      <c r="C345" s="1" t="s">
        <v>903</v>
      </c>
      <c r="D345" s="1" t="s">
        <v>902</v>
      </c>
      <c r="E345" s="80">
        <v>45034</v>
      </c>
      <c r="F345">
        <v>2021</v>
      </c>
      <c r="G345">
        <v>2022</v>
      </c>
      <c r="H345" s="1" t="s">
        <v>1606</v>
      </c>
      <c r="I345" s="1" t="s">
        <v>15</v>
      </c>
    </row>
    <row r="346" spans="1:9">
      <c r="A346" s="80">
        <v>45383</v>
      </c>
      <c r="B346">
        <v>3950310</v>
      </c>
      <c r="C346" s="1" t="s">
        <v>1886</v>
      </c>
      <c r="D346" s="1" t="s">
        <v>1995</v>
      </c>
      <c r="E346" s="80">
        <v>44763</v>
      </c>
      <c r="F346">
        <v>2019</v>
      </c>
      <c r="G346">
        <v>2022</v>
      </c>
      <c r="H346" s="1" t="s">
        <v>1606</v>
      </c>
      <c r="I346" s="1" t="s">
        <v>15</v>
      </c>
    </row>
    <row r="347" spans="1:9">
      <c r="A347" s="80">
        <v>45383</v>
      </c>
      <c r="B347">
        <v>4448378</v>
      </c>
      <c r="C347" s="1" t="s">
        <v>913</v>
      </c>
      <c r="D347" s="1" t="s">
        <v>912</v>
      </c>
      <c r="E347" s="80">
        <v>45090</v>
      </c>
      <c r="F347">
        <v>2021</v>
      </c>
      <c r="G347">
        <v>2023</v>
      </c>
      <c r="H347" s="1" t="s">
        <v>1602</v>
      </c>
      <c r="I347" s="1" t="s">
        <v>4</v>
      </c>
    </row>
    <row r="348" spans="1:9">
      <c r="A348" s="80">
        <v>45383</v>
      </c>
      <c r="B348">
        <v>4592589</v>
      </c>
      <c r="C348" s="1" t="s">
        <v>2002</v>
      </c>
      <c r="D348" s="1" t="s">
        <v>2003</v>
      </c>
      <c r="E348" s="80">
        <v>45313</v>
      </c>
      <c r="F348">
        <v>2021</v>
      </c>
      <c r="G348">
        <v>2023</v>
      </c>
      <c r="H348" s="1" t="s">
        <v>1600</v>
      </c>
      <c r="I348" s="1" t="s">
        <v>10</v>
      </c>
    </row>
    <row r="349" spans="1:9">
      <c r="A349" s="80">
        <v>45383</v>
      </c>
      <c r="B349">
        <v>4579515</v>
      </c>
      <c r="C349" s="1" t="s">
        <v>873</v>
      </c>
      <c r="D349" s="1" t="s">
        <v>872</v>
      </c>
      <c r="E349" s="80">
        <v>44825</v>
      </c>
      <c r="F349">
        <v>2021</v>
      </c>
      <c r="G349">
        <v>2022</v>
      </c>
      <c r="H349" s="1" t="s">
        <v>1600</v>
      </c>
      <c r="I349" s="1" t="s">
        <v>10</v>
      </c>
    </row>
    <row r="350" spans="1:9">
      <c r="A350" s="80">
        <v>45383</v>
      </c>
      <c r="B350">
        <v>4432531</v>
      </c>
      <c r="C350" s="1" t="s">
        <v>853</v>
      </c>
      <c r="D350" s="1" t="s">
        <v>852</v>
      </c>
      <c r="E350" s="80">
        <v>45082</v>
      </c>
      <c r="F350">
        <v>2021</v>
      </c>
      <c r="G350">
        <v>2023</v>
      </c>
      <c r="H350" s="1" t="s">
        <v>1600</v>
      </c>
      <c r="I350" s="1" t="s">
        <v>10</v>
      </c>
    </row>
    <row r="351" spans="1:9">
      <c r="A351" s="80">
        <v>45383</v>
      </c>
      <c r="B351">
        <v>4054671</v>
      </c>
      <c r="C351" s="1" t="s">
        <v>881</v>
      </c>
      <c r="D351" s="1" t="s">
        <v>880</v>
      </c>
      <c r="E351" s="80">
        <v>44356</v>
      </c>
      <c r="F351">
        <v>2020</v>
      </c>
      <c r="G351">
        <v>2021</v>
      </c>
      <c r="H351" s="1" t="s">
        <v>1600</v>
      </c>
      <c r="I351" s="1" t="s">
        <v>10</v>
      </c>
    </row>
    <row r="352" spans="1:9">
      <c r="A352" s="80">
        <v>45383</v>
      </c>
      <c r="B352">
        <v>4672300</v>
      </c>
      <c r="C352" s="1" t="s">
        <v>829</v>
      </c>
      <c r="D352" s="1" t="s">
        <v>828</v>
      </c>
      <c r="E352" s="80">
        <v>45082</v>
      </c>
      <c r="F352">
        <v>2022</v>
      </c>
      <c r="G352">
        <v>2023</v>
      </c>
      <c r="H352" s="1" t="s">
        <v>1600</v>
      </c>
      <c r="I352" s="1" t="s">
        <v>10</v>
      </c>
    </row>
    <row r="353" spans="1:9">
      <c r="A353" s="80">
        <v>45383</v>
      </c>
      <c r="B353">
        <v>4605744</v>
      </c>
      <c r="C353" s="1" t="s">
        <v>2004</v>
      </c>
      <c r="D353" s="1" t="s">
        <v>2005</v>
      </c>
      <c r="E353" s="80">
        <v>45296</v>
      </c>
      <c r="F353">
        <v>2022</v>
      </c>
      <c r="G353">
        <v>2023</v>
      </c>
      <c r="H353" s="1" t="s">
        <v>1600</v>
      </c>
      <c r="I353" s="1" t="s">
        <v>10</v>
      </c>
    </row>
    <row r="354" spans="1:9">
      <c r="A354" s="80">
        <v>45383</v>
      </c>
      <c r="B354">
        <v>4763999</v>
      </c>
      <c r="C354" s="1" t="s">
        <v>859</v>
      </c>
      <c r="D354" s="1" t="s">
        <v>858</v>
      </c>
      <c r="E354" s="80">
        <v>44995</v>
      </c>
      <c r="F354">
        <v>2022</v>
      </c>
      <c r="G354">
        <v>2022</v>
      </c>
      <c r="H354" s="1" t="s">
        <v>1600</v>
      </c>
      <c r="I354" s="1" t="s">
        <v>10</v>
      </c>
    </row>
    <row r="355" spans="1:9">
      <c r="A355" s="80">
        <v>45383</v>
      </c>
      <c r="B355">
        <v>4822854</v>
      </c>
      <c r="C355" s="1" t="s">
        <v>2000</v>
      </c>
      <c r="D355" s="1" t="s">
        <v>2001</v>
      </c>
      <c r="E355" s="80">
        <v>45300</v>
      </c>
      <c r="F355">
        <v>2022</v>
      </c>
      <c r="G355">
        <v>2023</v>
      </c>
      <c r="H355" s="1" t="s">
        <v>1600</v>
      </c>
      <c r="I355" s="1" t="s">
        <v>10</v>
      </c>
    </row>
    <row r="356" spans="1:9">
      <c r="A356" s="80">
        <v>45383</v>
      </c>
      <c r="B356">
        <v>4654682</v>
      </c>
      <c r="C356" s="1" t="s">
        <v>875</v>
      </c>
      <c r="D356" s="1" t="s">
        <v>874</v>
      </c>
      <c r="E356" s="80">
        <v>44988</v>
      </c>
      <c r="F356">
        <v>2022</v>
      </c>
      <c r="G356">
        <v>2022</v>
      </c>
      <c r="H356" s="1" t="s">
        <v>1600</v>
      </c>
      <c r="I356" s="1" t="s">
        <v>10</v>
      </c>
    </row>
    <row r="357" spans="1:9">
      <c r="A357" s="80">
        <v>45383</v>
      </c>
      <c r="B357">
        <v>4413367</v>
      </c>
      <c r="C357" s="1" t="s">
        <v>879</v>
      </c>
      <c r="D357" s="1" t="s">
        <v>878</v>
      </c>
      <c r="E357" s="80">
        <v>44907</v>
      </c>
      <c r="F357">
        <v>2021</v>
      </c>
      <c r="G357">
        <v>2022</v>
      </c>
      <c r="H357" s="1" t="s">
        <v>1600</v>
      </c>
      <c r="I357" s="1" t="s">
        <v>10</v>
      </c>
    </row>
    <row r="358" spans="1:9">
      <c r="A358" s="80">
        <v>45383</v>
      </c>
      <c r="B358">
        <v>4815648</v>
      </c>
      <c r="C358" s="1" t="s">
        <v>1678</v>
      </c>
      <c r="D358" s="1" t="s">
        <v>1679</v>
      </c>
      <c r="E358" s="80">
        <v>45184</v>
      </c>
      <c r="F358">
        <v>2022</v>
      </c>
      <c r="G358">
        <v>2023</v>
      </c>
      <c r="H358" s="1" t="s">
        <v>1600</v>
      </c>
      <c r="I358" s="1" t="s">
        <v>10</v>
      </c>
    </row>
    <row r="359" spans="1:9">
      <c r="A359" s="80">
        <v>45383</v>
      </c>
      <c r="B359">
        <v>4431363</v>
      </c>
      <c r="C359" s="1" t="s">
        <v>2318</v>
      </c>
      <c r="D359" s="1" t="s">
        <v>2319</v>
      </c>
      <c r="E359" s="80">
        <v>45387</v>
      </c>
      <c r="F359">
        <v>2021</v>
      </c>
      <c r="G359">
        <v>2023</v>
      </c>
      <c r="H359" s="1" t="s">
        <v>1603</v>
      </c>
      <c r="I359" s="1" t="s">
        <v>9</v>
      </c>
    </row>
    <row r="360" spans="1:9">
      <c r="A360" s="80">
        <v>45383</v>
      </c>
      <c r="B360">
        <v>4433987</v>
      </c>
      <c r="C360" s="1" t="s">
        <v>851</v>
      </c>
      <c r="D360" s="1" t="s">
        <v>850</v>
      </c>
      <c r="E360" s="80">
        <v>44673</v>
      </c>
      <c r="F360">
        <v>2021</v>
      </c>
      <c r="G360">
        <v>2021</v>
      </c>
      <c r="H360" s="1" t="s">
        <v>1606</v>
      </c>
      <c r="I360" s="1" t="s">
        <v>15</v>
      </c>
    </row>
    <row r="361" spans="1:9">
      <c r="A361" s="80">
        <v>45383</v>
      </c>
      <c r="B361">
        <v>4971772</v>
      </c>
      <c r="C361" s="1" t="s">
        <v>2006</v>
      </c>
      <c r="D361" s="1" t="s">
        <v>2007</v>
      </c>
      <c r="E361" s="80">
        <v>45314</v>
      </c>
      <c r="F361">
        <v>2023</v>
      </c>
      <c r="G361">
        <v>2023</v>
      </c>
      <c r="H361" s="1" t="s">
        <v>1600</v>
      </c>
      <c r="I361" s="1" t="s">
        <v>10</v>
      </c>
    </row>
    <row r="362" spans="1:9">
      <c r="A362" s="80">
        <v>45383</v>
      </c>
      <c r="B362">
        <v>4983613</v>
      </c>
      <c r="C362" s="1" t="s">
        <v>843</v>
      </c>
      <c r="D362" s="1" t="s">
        <v>842</v>
      </c>
      <c r="E362" s="80">
        <v>45162</v>
      </c>
      <c r="F362">
        <v>2023</v>
      </c>
      <c r="G362">
        <v>2023</v>
      </c>
      <c r="H362" s="1" t="s">
        <v>1602</v>
      </c>
      <c r="I362" s="1" t="s">
        <v>4</v>
      </c>
    </row>
    <row r="363" spans="1:9">
      <c r="A363" s="80">
        <v>45383</v>
      </c>
      <c r="B363">
        <v>4559778</v>
      </c>
      <c r="C363" s="1" t="s">
        <v>849</v>
      </c>
      <c r="D363" s="1" t="s">
        <v>848</v>
      </c>
      <c r="E363" s="80">
        <v>45149</v>
      </c>
      <c r="F363">
        <v>2021</v>
      </c>
      <c r="G363">
        <v>2023</v>
      </c>
      <c r="H363" s="1" t="s">
        <v>1603</v>
      </c>
      <c r="I363" s="1" t="s">
        <v>9</v>
      </c>
    </row>
    <row r="364" spans="1:9">
      <c r="A364" s="80">
        <v>45383</v>
      </c>
      <c r="B364">
        <v>4242991</v>
      </c>
      <c r="C364" s="1" t="s">
        <v>845</v>
      </c>
      <c r="D364" s="1" t="s">
        <v>844</v>
      </c>
      <c r="E364" s="80">
        <v>44389</v>
      </c>
      <c r="F364">
        <v>2020</v>
      </c>
      <c r="G364">
        <v>2021</v>
      </c>
      <c r="H364" s="1" t="s">
        <v>1603</v>
      </c>
      <c r="I364" s="1" t="s">
        <v>9</v>
      </c>
    </row>
    <row r="365" spans="1:9">
      <c r="A365" s="80">
        <v>45383</v>
      </c>
      <c r="B365">
        <v>4648253</v>
      </c>
      <c r="C365" s="1" t="s">
        <v>2226</v>
      </c>
      <c r="D365" s="1" t="s">
        <v>2227</v>
      </c>
      <c r="E365" s="80">
        <v>45338</v>
      </c>
      <c r="F365">
        <v>2022</v>
      </c>
      <c r="G365">
        <v>2023</v>
      </c>
      <c r="H365" s="1" t="s">
        <v>1603</v>
      </c>
      <c r="I365" s="1" t="s">
        <v>9</v>
      </c>
    </row>
    <row r="366" spans="1:9">
      <c r="A366" s="80">
        <v>45383</v>
      </c>
      <c r="B366">
        <v>4479405</v>
      </c>
      <c r="C366" s="1" t="s">
        <v>847</v>
      </c>
      <c r="D366" s="1" t="s">
        <v>846</v>
      </c>
      <c r="E366" s="80">
        <v>44677</v>
      </c>
      <c r="F366">
        <v>2021</v>
      </c>
      <c r="G366">
        <v>2021</v>
      </c>
      <c r="H366" s="1" t="s">
        <v>1601</v>
      </c>
      <c r="I366" s="1" t="s">
        <v>13</v>
      </c>
    </row>
    <row r="367" spans="1:9">
      <c r="A367" s="80">
        <v>45383</v>
      </c>
      <c r="B367">
        <v>4417047</v>
      </c>
      <c r="C367" s="1" t="s">
        <v>877</v>
      </c>
      <c r="D367" s="1" t="s">
        <v>876</v>
      </c>
      <c r="E367" s="80">
        <v>44728</v>
      </c>
      <c r="F367">
        <v>2021</v>
      </c>
      <c r="G367">
        <v>2022</v>
      </c>
      <c r="H367" s="1" t="s">
        <v>1600</v>
      </c>
      <c r="I367" s="1" t="s">
        <v>10</v>
      </c>
    </row>
    <row r="368" spans="1:9">
      <c r="A368" s="80">
        <v>45383</v>
      </c>
      <c r="B368">
        <v>4636364</v>
      </c>
      <c r="C368" s="1" t="s">
        <v>867</v>
      </c>
      <c r="D368" s="1" t="s">
        <v>866</v>
      </c>
      <c r="E368" s="80">
        <v>44918</v>
      </c>
      <c r="F368">
        <v>2022</v>
      </c>
      <c r="G368">
        <v>2022</v>
      </c>
      <c r="H368" s="1" t="s">
        <v>1600</v>
      </c>
      <c r="I368" s="1" t="s">
        <v>10</v>
      </c>
    </row>
    <row r="369" spans="1:9">
      <c r="A369" s="80">
        <v>45383</v>
      </c>
      <c r="B369">
        <v>4568102</v>
      </c>
      <c r="C369" s="1" t="s">
        <v>798</v>
      </c>
      <c r="D369" s="1" t="s">
        <v>797</v>
      </c>
      <c r="E369" s="80">
        <v>44886</v>
      </c>
      <c r="F369">
        <v>2021</v>
      </c>
      <c r="G369">
        <v>2022</v>
      </c>
      <c r="H369" s="1" t="s">
        <v>1601</v>
      </c>
      <c r="I369" s="1" t="s">
        <v>13</v>
      </c>
    </row>
    <row r="370" spans="1:9">
      <c r="A370" s="80">
        <v>45383</v>
      </c>
      <c r="B370">
        <v>4774457</v>
      </c>
      <c r="C370" s="1" t="s">
        <v>764</v>
      </c>
      <c r="D370" s="1" t="s">
        <v>763</v>
      </c>
      <c r="E370" s="80">
        <v>44980</v>
      </c>
      <c r="F370">
        <v>2022</v>
      </c>
      <c r="G370">
        <v>2022</v>
      </c>
      <c r="H370" s="1" t="s">
        <v>1601</v>
      </c>
      <c r="I370" s="1" t="s">
        <v>13</v>
      </c>
    </row>
    <row r="371" spans="1:9">
      <c r="A371" s="80">
        <v>45383</v>
      </c>
      <c r="B371">
        <v>4058742</v>
      </c>
      <c r="C371" s="1" t="s">
        <v>818</v>
      </c>
      <c r="D371" s="1" t="s">
        <v>817</v>
      </c>
      <c r="E371" s="80">
        <v>44447</v>
      </c>
      <c r="F371">
        <v>2020</v>
      </c>
      <c r="G371">
        <v>2021</v>
      </c>
      <c r="H371" s="1" t="s">
        <v>1600</v>
      </c>
      <c r="I371" s="1" t="s">
        <v>10</v>
      </c>
    </row>
    <row r="372" spans="1:9">
      <c r="A372" s="80">
        <v>45383</v>
      </c>
      <c r="B372">
        <v>4726084</v>
      </c>
      <c r="C372" s="1" t="s">
        <v>2228</v>
      </c>
      <c r="D372" s="1" t="s">
        <v>2229</v>
      </c>
      <c r="E372" s="80">
        <v>45356</v>
      </c>
      <c r="F372">
        <v>2022</v>
      </c>
      <c r="G372">
        <v>2023</v>
      </c>
      <c r="H372" s="1" t="s">
        <v>1601</v>
      </c>
      <c r="I372" s="1" t="s">
        <v>13</v>
      </c>
    </row>
    <row r="373" spans="1:9">
      <c r="A373" s="80">
        <v>45383</v>
      </c>
      <c r="B373">
        <v>4430020</v>
      </c>
      <c r="C373" s="1" t="s">
        <v>794</v>
      </c>
      <c r="D373" s="1" t="s">
        <v>793</v>
      </c>
      <c r="E373" s="80">
        <v>44727</v>
      </c>
      <c r="F373">
        <v>2021</v>
      </c>
      <c r="G373">
        <v>2022</v>
      </c>
      <c r="H373" s="1" t="s">
        <v>1601</v>
      </c>
      <c r="I373" s="1" t="s">
        <v>13</v>
      </c>
    </row>
    <row r="374" spans="1:9">
      <c r="A374" s="80">
        <v>45383</v>
      </c>
      <c r="B374">
        <v>5014059</v>
      </c>
      <c r="C374" s="1" t="s">
        <v>1801</v>
      </c>
      <c r="D374" s="1" t="s">
        <v>2008</v>
      </c>
      <c r="E374" s="80">
        <v>45232</v>
      </c>
      <c r="F374">
        <v>2023</v>
      </c>
      <c r="G374">
        <v>2023</v>
      </c>
      <c r="H374" s="1" t="s">
        <v>1601</v>
      </c>
      <c r="I374" s="1" t="s">
        <v>13</v>
      </c>
    </row>
    <row r="375" spans="1:9">
      <c r="A375" s="80">
        <v>45383</v>
      </c>
      <c r="B375">
        <v>4499316</v>
      </c>
      <c r="C375" s="1" t="s">
        <v>792</v>
      </c>
      <c r="D375" s="1" t="s">
        <v>791</v>
      </c>
      <c r="E375" s="80">
        <v>45142</v>
      </c>
      <c r="F375">
        <v>2021</v>
      </c>
      <c r="G375">
        <v>2023</v>
      </c>
      <c r="H375" s="1" t="s">
        <v>1600</v>
      </c>
      <c r="I375" s="1" t="s">
        <v>10</v>
      </c>
    </row>
    <row r="376" spans="1:9">
      <c r="A376" s="80">
        <v>45383</v>
      </c>
      <c r="B376">
        <v>4813502</v>
      </c>
      <c r="C376" s="1" t="s">
        <v>810</v>
      </c>
      <c r="D376" s="1" t="s">
        <v>809</v>
      </c>
      <c r="E376" s="80">
        <v>45107</v>
      </c>
      <c r="F376">
        <v>2022</v>
      </c>
      <c r="G376">
        <v>2023</v>
      </c>
      <c r="H376" s="1" t="s">
        <v>1600</v>
      </c>
      <c r="I376" s="1" t="s">
        <v>10</v>
      </c>
    </row>
    <row r="377" spans="1:9">
      <c r="A377" s="80">
        <v>45383</v>
      </c>
      <c r="B377">
        <v>4624411</v>
      </c>
      <c r="C377" s="1" t="s">
        <v>768</v>
      </c>
      <c r="D377" s="1" t="s">
        <v>767</v>
      </c>
      <c r="E377" s="80">
        <v>45036</v>
      </c>
      <c r="F377">
        <v>2022</v>
      </c>
      <c r="G377">
        <v>2022</v>
      </c>
      <c r="H377" s="1" t="s">
        <v>1603</v>
      </c>
      <c r="I377" s="1" t="s">
        <v>9</v>
      </c>
    </row>
    <row r="378" spans="1:9">
      <c r="A378" s="80">
        <v>45383</v>
      </c>
      <c r="B378">
        <v>4719181</v>
      </c>
      <c r="C378" s="1" t="s">
        <v>1846</v>
      </c>
      <c r="D378" s="1" t="s">
        <v>2012</v>
      </c>
      <c r="E378" s="80">
        <v>45253</v>
      </c>
      <c r="F378">
        <v>2022</v>
      </c>
      <c r="G378">
        <v>2023</v>
      </c>
      <c r="H378" s="1" t="s">
        <v>1600</v>
      </c>
      <c r="I378" s="1" t="s">
        <v>10</v>
      </c>
    </row>
    <row r="379" spans="1:9">
      <c r="A379" s="80">
        <v>45383</v>
      </c>
      <c r="B379">
        <v>5044392</v>
      </c>
      <c r="C379" s="1" t="s">
        <v>2230</v>
      </c>
      <c r="D379" s="1" t="s">
        <v>2231</v>
      </c>
      <c r="E379" s="80">
        <v>45351</v>
      </c>
      <c r="F379">
        <v>2023</v>
      </c>
      <c r="G379">
        <v>2023</v>
      </c>
      <c r="H379" s="1" t="s">
        <v>1601</v>
      </c>
      <c r="I379" s="1" t="s">
        <v>13</v>
      </c>
    </row>
    <row r="380" spans="1:9">
      <c r="A380" s="80">
        <v>45383</v>
      </c>
      <c r="B380">
        <v>4742432</v>
      </c>
      <c r="C380" s="1" t="s">
        <v>1882</v>
      </c>
      <c r="D380" s="1" t="s">
        <v>2011</v>
      </c>
      <c r="E380" s="80">
        <v>45282</v>
      </c>
      <c r="F380">
        <v>2022</v>
      </c>
      <c r="G380">
        <v>2023</v>
      </c>
      <c r="H380" s="1" t="s">
        <v>1601</v>
      </c>
      <c r="I380" s="1" t="s">
        <v>13</v>
      </c>
    </row>
    <row r="381" spans="1:9">
      <c r="A381" s="80">
        <v>45383</v>
      </c>
      <c r="B381">
        <v>4321259</v>
      </c>
      <c r="C381" s="1" t="s">
        <v>2232</v>
      </c>
      <c r="D381" s="1" t="s">
        <v>2233</v>
      </c>
      <c r="E381" s="80">
        <v>45369</v>
      </c>
      <c r="F381">
        <v>2021</v>
      </c>
      <c r="G381">
        <v>2023</v>
      </c>
      <c r="H381" s="1" t="s">
        <v>1607</v>
      </c>
      <c r="I381" s="1" t="s">
        <v>12</v>
      </c>
    </row>
    <row r="382" spans="1:9">
      <c r="A382" s="80">
        <v>45383</v>
      </c>
      <c r="B382">
        <v>4474560</v>
      </c>
      <c r="C382" s="1" t="s">
        <v>2009</v>
      </c>
      <c r="D382" s="1" t="s">
        <v>2010</v>
      </c>
      <c r="E382" s="80">
        <v>45307</v>
      </c>
      <c r="F382">
        <v>2021</v>
      </c>
      <c r="G382">
        <v>2023</v>
      </c>
      <c r="H382" s="1" t="s">
        <v>1600</v>
      </c>
      <c r="I382" s="1" t="s">
        <v>10</v>
      </c>
    </row>
    <row r="383" spans="1:9">
      <c r="A383" s="80">
        <v>45383</v>
      </c>
      <c r="B383">
        <v>4703174</v>
      </c>
      <c r="C383" s="1" t="s">
        <v>1680</v>
      </c>
      <c r="D383" s="1" t="s">
        <v>1681</v>
      </c>
      <c r="E383" s="80">
        <v>45196</v>
      </c>
      <c r="F383">
        <v>2022</v>
      </c>
      <c r="G383">
        <v>2023</v>
      </c>
      <c r="H383" s="1" t="s">
        <v>1600</v>
      </c>
      <c r="I383" s="1" t="s">
        <v>10</v>
      </c>
    </row>
    <row r="384" spans="1:9">
      <c r="A384" s="80">
        <v>45383</v>
      </c>
      <c r="B384">
        <v>4492928</v>
      </c>
      <c r="C384" s="1" t="s">
        <v>820</v>
      </c>
      <c r="D384" s="1" t="s">
        <v>819</v>
      </c>
      <c r="E384" s="80">
        <v>45076</v>
      </c>
      <c r="F384">
        <v>2021</v>
      </c>
      <c r="G384">
        <v>2023</v>
      </c>
      <c r="H384" s="1" t="s">
        <v>1607</v>
      </c>
      <c r="I384" s="1" t="s">
        <v>12</v>
      </c>
    </row>
    <row r="385" spans="1:9">
      <c r="A385" s="80">
        <v>45383</v>
      </c>
      <c r="B385">
        <v>4636931</v>
      </c>
      <c r="C385" s="1" t="s">
        <v>766</v>
      </c>
      <c r="D385" s="1" t="s">
        <v>765</v>
      </c>
      <c r="E385" s="80">
        <v>45153</v>
      </c>
      <c r="F385">
        <v>2022</v>
      </c>
      <c r="G385">
        <v>2023</v>
      </c>
      <c r="H385" s="1" t="s">
        <v>1603</v>
      </c>
      <c r="I385" s="1" t="s">
        <v>9</v>
      </c>
    </row>
    <row r="386" spans="1:9">
      <c r="A386" s="80">
        <v>45383</v>
      </c>
      <c r="B386">
        <v>4562349</v>
      </c>
      <c r="C386" s="1" t="s">
        <v>770</v>
      </c>
      <c r="D386" s="1" t="s">
        <v>769</v>
      </c>
      <c r="E386" s="80">
        <v>44910</v>
      </c>
      <c r="F386">
        <v>2021</v>
      </c>
      <c r="G386">
        <v>2022</v>
      </c>
      <c r="H386" s="1" t="s">
        <v>1600</v>
      </c>
      <c r="I386" s="1" t="s">
        <v>10</v>
      </c>
    </row>
    <row r="387" spans="1:9">
      <c r="A387" s="80">
        <v>45383</v>
      </c>
      <c r="B387">
        <v>3998799</v>
      </c>
      <c r="C387" s="1" t="s">
        <v>806</v>
      </c>
      <c r="D387" s="1" t="s">
        <v>805</v>
      </c>
      <c r="E387" s="80">
        <v>44292</v>
      </c>
      <c r="F387">
        <v>2019</v>
      </c>
      <c r="G387">
        <v>2020</v>
      </c>
      <c r="H387" s="1" t="s">
        <v>1600</v>
      </c>
      <c r="I387" s="1" t="s">
        <v>10</v>
      </c>
    </row>
    <row r="388" spans="1:9">
      <c r="A388" s="80">
        <v>45383</v>
      </c>
      <c r="B388">
        <v>5040507</v>
      </c>
      <c r="C388" s="1" t="s">
        <v>2017</v>
      </c>
      <c r="D388" s="1" t="s">
        <v>2018</v>
      </c>
      <c r="E388" s="80">
        <v>45329</v>
      </c>
      <c r="F388">
        <v>2023</v>
      </c>
      <c r="G388">
        <v>2023</v>
      </c>
      <c r="H388" s="1" t="s">
        <v>1600</v>
      </c>
      <c r="I388" s="1" t="s">
        <v>10</v>
      </c>
    </row>
    <row r="389" spans="1:9">
      <c r="A389" s="80">
        <v>45383</v>
      </c>
      <c r="B389">
        <v>4443064</v>
      </c>
      <c r="C389" s="1" t="s">
        <v>824</v>
      </c>
      <c r="D389" s="1" t="s">
        <v>823</v>
      </c>
      <c r="E389" s="80">
        <v>44866</v>
      </c>
      <c r="F389">
        <v>2021</v>
      </c>
      <c r="G389">
        <v>2022</v>
      </c>
      <c r="H389" s="1" t="s">
        <v>1606</v>
      </c>
      <c r="I389" s="1" t="s">
        <v>15</v>
      </c>
    </row>
    <row r="390" spans="1:9">
      <c r="A390" s="80">
        <v>45383</v>
      </c>
      <c r="B390">
        <v>4820971</v>
      </c>
      <c r="C390" s="1" t="s">
        <v>777</v>
      </c>
      <c r="D390" s="1" t="s">
        <v>776</v>
      </c>
      <c r="E390" s="80">
        <v>45079</v>
      </c>
      <c r="F390">
        <v>2022</v>
      </c>
      <c r="G390">
        <v>2023</v>
      </c>
      <c r="H390" s="1" t="s">
        <v>1603</v>
      </c>
      <c r="I390" s="1" t="s">
        <v>9</v>
      </c>
    </row>
    <row r="391" spans="1:9">
      <c r="A391" s="80">
        <v>45383</v>
      </c>
      <c r="B391">
        <v>4822909</v>
      </c>
      <c r="C391" s="1" t="s">
        <v>2015</v>
      </c>
      <c r="D391" s="1" t="s">
        <v>2016</v>
      </c>
      <c r="E391" s="80">
        <v>45321</v>
      </c>
      <c r="F391">
        <v>2022</v>
      </c>
      <c r="G391">
        <v>2023</v>
      </c>
      <c r="H391" s="1" t="s">
        <v>1602</v>
      </c>
      <c r="I391" s="1" t="s">
        <v>4</v>
      </c>
    </row>
    <row r="392" spans="1:9">
      <c r="A392" s="80">
        <v>45383</v>
      </c>
      <c r="B392">
        <v>4462145</v>
      </c>
      <c r="C392" s="1" t="s">
        <v>800</v>
      </c>
      <c r="D392" s="1" t="s">
        <v>799</v>
      </c>
      <c r="E392" s="80">
        <v>44981</v>
      </c>
      <c r="F392">
        <v>2021</v>
      </c>
      <c r="G392">
        <v>2022</v>
      </c>
      <c r="H392" s="1" t="s">
        <v>1600</v>
      </c>
      <c r="I392" s="1" t="s">
        <v>10</v>
      </c>
    </row>
    <row r="393" spans="1:9">
      <c r="A393" s="80">
        <v>45383</v>
      </c>
      <c r="B393">
        <v>4934438</v>
      </c>
      <c r="C393" s="1" t="s">
        <v>788</v>
      </c>
      <c r="D393" s="1" t="s">
        <v>787</v>
      </c>
      <c r="E393" s="80">
        <v>45120</v>
      </c>
      <c r="F393">
        <v>2023</v>
      </c>
      <c r="G393">
        <v>2023</v>
      </c>
      <c r="H393" s="1" t="s">
        <v>1610</v>
      </c>
      <c r="I393" s="1" t="s">
        <v>2</v>
      </c>
    </row>
    <row r="394" spans="1:9">
      <c r="A394" s="80">
        <v>45383</v>
      </c>
      <c r="B394">
        <v>3078800</v>
      </c>
      <c r="C394" s="1" t="s">
        <v>808</v>
      </c>
      <c r="D394" s="1" t="s">
        <v>807</v>
      </c>
      <c r="E394" s="80">
        <v>43319</v>
      </c>
      <c r="F394">
        <v>2016</v>
      </c>
      <c r="G394">
        <v>2018</v>
      </c>
      <c r="H394" s="1" t="s">
        <v>1600</v>
      </c>
      <c r="I394" s="1" t="s">
        <v>10</v>
      </c>
    </row>
    <row r="395" spans="1:9">
      <c r="A395" s="80">
        <v>45383</v>
      </c>
      <c r="B395">
        <v>4727852</v>
      </c>
      <c r="C395" s="1" t="s">
        <v>781</v>
      </c>
      <c r="D395" s="1" t="s">
        <v>780</v>
      </c>
      <c r="E395" s="80">
        <v>44855</v>
      </c>
      <c r="F395">
        <v>2022</v>
      </c>
      <c r="G395">
        <v>2022</v>
      </c>
      <c r="H395" s="1" t="s">
        <v>1604</v>
      </c>
      <c r="I395" s="1" t="s">
        <v>14</v>
      </c>
    </row>
    <row r="396" spans="1:9">
      <c r="A396" s="80">
        <v>45383</v>
      </c>
      <c r="B396">
        <v>4237069</v>
      </c>
      <c r="C396" s="1" t="s">
        <v>804</v>
      </c>
      <c r="D396" s="1" t="s">
        <v>803</v>
      </c>
      <c r="E396" s="80">
        <v>44816</v>
      </c>
      <c r="F396">
        <v>2020</v>
      </c>
      <c r="G396">
        <v>2022</v>
      </c>
      <c r="H396" s="1" t="s">
        <v>1600</v>
      </c>
      <c r="I396" s="1" t="s">
        <v>10</v>
      </c>
    </row>
    <row r="397" spans="1:9">
      <c r="A397" s="80">
        <v>45383</v>
      </c>
      <c r="B397">
        <v>4750748</v>
      </c>
      <c r="C397" s="1" t="s">
        <v>786</v>
      </c>
      <c r="D397" s="1" t="s">
        <v>775</v>
      </c>
      <c r="E397" s="80">
        <v>44978</v>
      </c>
      <c r="F397">
        <v>2022</v>
      </c>
      <c r="G397">
        <v>2022</v>
      </c>
      <c r="H397" s="1" t="s">
        <v>1600</v>
      </c>
      <c r="I397" s="1" t="s">
        <v>10</v>
      </c>
    </row>
    <row r="398" spans="1:9">
      <c r="A398" s="80">
        <v>45383</v>
      </c>
      <c r="B398">
        <v>4584250</v>
      </c>
      <c r="C398" s="1" t="s">
        <v>2013</v>
      </c>
      <c r="D398" s="1" t="s">
        <v>2014</v>
      </c>
      <c r="E398" s="80">
        <v>45327</v>
      </c>
      <c r="F398">
        <v>2021</v>
      </c>
      <c r="G398">
        <v>2023</v>
      </c>
      <c r="H398" s="1" t="s">
        <v>1603</v>
      </c>
      <c r="I398" s="1" t="s">
        <v>9</v>
      </c>
    </row>
    <row r="399" spans="1:9">
      <c r="A399" s="80">
        <v>45383</v>
      </c>
      <c r="B399">
        <v>4487277</v>
      </c>
      <c r="C399" s="1" t="s">
        <v>1802</v>
      </c>
      <c r="D399" s="1" t="s">
        <v>2020</v>
      </c>
      <c r="E399" s="80">
        <v>45240</v>
      </c>
      <c r="F399">
        <v>2021</v>
      </c>
      <c r="G399">
        <v>2023</v>
      </c>
      <c r="H399" s="1" t="s">
        <v>1603</v>
      </c>
      <c r="I399" s="1" t="s">
        <v>9</v>
      </c>
    </row>
    <row r="400" spans="1:9">
      <c r="A400" s="80">
        <v>45383</v>
      </c>
      <c r="B400">
        <v>4355170</v>
      </c>
      <c r="C400" s="1" t="s">
        <v>802</v>
      </c>
      <c r="D400" s="1" t="s">
        <v>801</v>
      </c>
      <c r="E400" s="80">
        <v>44826</v>
      </c>
      <c r="F400">
        <v>2021</v>
      </c>
      <c r="G400">
        <v>2022</v>
      </c>
      <c r="H400" s="1" t="s">
        <v>1600</v>
      </c>
      <c r="I400" s="1" t="s">
        <v>10</v>
      </c>
    </row>
    <row r="401" spans="1:9">
      <c r="A401" s="80">
        <v>45383</v>
      </c>
      <c r="B401">
        <v>4850949</v>
      </c>
      <c r="C401" s="1" t="s">
        <v>1682</v>
      </c>
      <c r="D401" s="1" t="s">
        <v>1683</v>
      </c>
      <c r="E401" s="80">
        <v>45187</v>
      </c>
      <c r="F401">
        <v>2022</v>
      </c>
      <c r="G401">
        <v>2023</v>
      </c>
      <c r="H401" s="1" t="s">
        <v>1600</v>
      </c>
      <c r="I401" s="1" t="s">
        <v>10</v>
      </c>
    </row>
    <row r="402" spans="1:9">
      <c r="A402" s="80">
        <v>45383</v>
      </c>
      <c r="B402">
        <v>4597461</v>
      </c>
      <c r="C402" s="1" t="s">
        <v>744</v>
      </c>
      <c r="D402" s="1" t="s">
        <v>743</v>
      </c>
      <c r="E402" s="80">
        <v>44973</v>
      </c>
      <c r="F402">
        <v>2022</v>
      </c>
      <c r="G402">
        <v>2022</v>
      </c>
      <c r="H402" s="1" t="s">
        <v>1601</v>
      </c>
      <c r="I402" s="1" t="s">
        <v>13</v>
      </c>
    </row>
    <row r="403" spans="1:9">
      <c r="A403" s="80">
        <v>45383</v>
      </c>
      <c r="B403">
        <v>4413837</v>
      </c>
      <c r="C403" s="1" t="s">
        <v>1803</v>
      </c>
      <c r="D403" s="1" t="s">
        <v>2032</v>
      </c>
      <c r="E403" s="80">
        <v>45223</v>
      </c>
      <c r="F403">
        <v>2021</v>
      </c>
      <c r="G403">
        <v>2023</v>
      </c>
      <c r="H403" s="1" t="s">
        <v>1600</v>
      </c>
      <c r="I403" s="1" t="s">
        <v>10</v>
      </c>
    </row>
    <row r="404" spans="1:9">
      <c r="A404" s="80">
        <v>45383</v>
      </c>
      <c r="B404">
        <v>4773692</v>
      </c>
      <c r="C404" s="1" t="s">
        <v>1875</v>
      </c>
      <c r="D404" s="1" t="s">
        <v>2033</v>
      </c>
      <c r="E404" s="80">
        <v>45280</v>
      </c>
      <c r="F404">
        <v>2022</v>
      </c>
      <c r="G404">
        <v>2023</v>
      </c>
      <c r="H404" s="1" t="s">
        <v>1600</v>
      </c>
      <c r="I404" s="1" t="s">
        <v>10</v>
      </c>
    </row>
    <row r="405" spans="1:9">
      <c r="A405" s="80">
        <v>45383</v>
      </c>
      <c r="B405">
        <v>4197795</v>
      </c>
      <c r="C405" s="1" t="s">
        <v>728</v>
      </c>
      <c r="D405" s="1" t="s">
        <v>727</v>
      </c>
      <c r="E405" s="80">
        <v>44721</v>
      </c>
      <c r="F405">
        <v>2020</v>
      </c>
      <c r="G405">
        <v>2022</v>
      </c>
      <c r="H405" s="1" t="s">
        <v>1607</v>
      </c>
      <c r="I405" s="1" t="s">
        <v>12</v>
      </c>
    </row>
    <row r="406" spans="1:9">
      <c r="A406" s="80">
        <v>45383</v>
      </c>
      <c r="B406">
        <v>4687552</v>
      </c>
      <c r="C406" s="1" t="s">
        <v>2026</v>
      </c>
      <c r="D406" s="1" t="s">
        <v>2027</v>
      </c>
      <c r="E406" s="80">
        <v>45327</v>
      </c>
      <c r="F406">
        <v>2022</v>
      </c>
      <c r="G406">
        <v>2023</v>
      </c>
      <c r="H406" s="1" t="s">
        <v>1602</v>
      </c>
      <c r="I406" s="1" t="s">
        <v>4</v>
      </c>
    </row>
    <row r="407" spans="1:9">
      <c r="A407" s="80">
        <v>45383</v>
      </c>
      <c r="B407">
        <v>4581906</v>
      </c>
      <c r="C407" s="1" t="s">
        <v>750</v>
      </c>
      <c r="D407" s="1" t="s">
        <v>749</v>
      </c>
      <c r="E407" s="80">
        <v>45128</v>
      </c>
      <c r="F407">
        <v>2021</v>
      </c>
      <c r="G407">
        <v>2023</v>
      </c>
      <c r="H407" s="1" t="s">
        <v>1602</v>
      </c>
      <c r="I407" s="1" t="s">
        <v>4</v>
      </c>
    </row>
    <row r="408" spans="1:9">
      <c r="A408" s="80">
        <v>45383</v>
      </c>
      <c r="B408">
        <v>4776005</v>
      </c>
      <c r="C408" s="1" t="s">
        <v>724</v>
      </c>
      <c r="D408" s="1" t="s">
        <v>723</v>
      </c>
      <c r="E408" s="80">
        <v>45058</v>
      </c>
      <c r="F408">
        <v>2022</v>
      </c>
      <c r="G408">
        <v>2023</v>
      </c>
      <c r="H408" s="1" t="s">
        <v>1603</v>
      </c>
      <c r="I408" s="1" t="s">
        <v>9</v>
      </c>
    </row>
    <row r="409" spans="1:9">
      <c r="A409" s="80">
        <v>45383</v>
      </c>
      <c r="B409">
        <v>4788606</v>
      </c>
      <c r="C409" s="1" t="s">
        <v>2236</v>
      </c>
      <c r="D409" s="1" t="s">
        <v>2237</v>
      </c>
      <c r="E409" s="80">
        <v>45376</v>
      </c>
      <c r="F409">
        <v>2023</v>
      </c>
      <c r="G409">
        <v>2023</v>
      </c>
      <c r="H409" s="1" t="s">
        <v>1603</v>
      </c>
      <c r="I409" s="1" t="s">
        <v>9</v>
      </c>
    </row>
    <row r="410" spans="1:9">
      <c r="A410" s="80">
        <v>45383</v>
      </c>
      <c r="B410">
        <v>4501686</v>
      </c>
      <c r="C410" s="1" t="s">
        <v>754</v>
      </c>
      <c r="D410" s="1" t="s">
        <v>753</v>
      </c>
      <c r="E410" s="80">
        <v>45160</v>
      </c>
      <c r="F410">
        <v>2021</v>
      </c>
      <c r="G410">
        <v>2023</v>
      </c>
      <c r="H410" s="1" t="s">
        <v>1600</v>
      </c>
      <c r="I410" s="1" t="s">
        <v>10</v>
      </c>
    </row>
    <row r="411" spans="1:9">
      <c r="A411" s="80">
        <v>45383</v>
      </c>
      <c r="B411">
        <v>4423044</v>
      </c>
      <c r="C411" s="1" t="s">
        <v>2021</v>
      </c>
      <c r="D411" s="1" t="s">
        <v>2022</v>
      </c>
      <c r="E411" s="80">
        <v>45320</v>
      </c>
      <c r="F411">
        <v>2021</v>
      </c>
      <c r="G411">
        <v>2023</v>
      </c>
      <c r="H411" s="1" t="s">
        <v>1602</v>
      </c>
      <c r="I411" s="1" t="s">
        <v>4</v>
      </c>
    </row>
    <row r="412" spans="1:9">
      <c r="A412" s="80">
        <v>45383</v>
      </c>
      <c r="B412">
        <v>4742800</v>
      </c>
      <c r="C412" s="1" t="s">
        <v>1804</v>
      </c>
      <c r="D412" s="1" t="s">
        <v>2034</v>
      </c>
      <c r="E412" s="80">
        <v>45204</v>
      </c>
      <c r="F412">
        <v>2022</v>
      </c>
      <c r="G412">
        <v>2023</v>
      </c>
      <c r="H412" s="1" t="s">
        <v>1604</v>
      </c>
      <c r="I412" s="1" t="s">
        <v>14</v>
      </c>
    </row>
    <row r="413" spans="1:9">
      <c r="A413" s="80">
        <v>45383</v>
      </c>
      <c r="B413">
        <v>5139900</v>
      </c>
      <c r="C413" s="1" t="s">
        <v>2320</v>
      </c>
      <c r="D413" s="1" t="s">
        <v>2321</v>
      </c>
      <c r="E413" s="80">
        <v>45394</v>
      </c>
      <c r="F413">
        <v>2023</v>
      </c>
      <c r="G413">
        <v>2023</v>
      </c>
      <c r="H413" s="1" t="s">
        <v>1606</v>
      </c>
      <c r="I413" s="1" t="s">
        <v>15</v>
      </c>
    </row>
    <row r="414" spans="1:9">
      <c r="A414" s="80">
        <v>45383</v>
      </c>
      <c r="B414">
        <v>4752702</v>
      </c>
      <c r="C414" s="1" t="s">
        <v>742</v>
      </c>
      <c r="D414" s="1" t="s">
        <v>741</v>
      </c>
      <c r="E414" s="80">
        <v>45120</v>
      </c>
      <c r="F414">
        <v>2022</v>
      </c>
      <c r="G414">
        <v>2023</v>
      </c>
      <c r="H414" s="1" t="s">
        <v>1603</v>
      </c>
      <c r="I414" s="1" t="s">
        <v>9</v>
      </c>
    </row>
    <row r="415" spans="1:9">
      <c r="A415" s="80">
        <v>45383</v>
      </c>
      <c r="B415">
        <v>4309074</v>
      </c>
      <c r="C415" s="1" t="s">
        <v>756</v>
      </c>
      <c r="D415" s="1" t="s">
        <v>755</v>
      </c>
      <c r="E415" s="80">
        <v>44887</v>
      </c>
      <c r="F415">
        <v>2020</v>
      </c>
      <c r="G415">
        <v>2022</v>
      </c>
      <c r="H415" s="1" t="s">
        <v>1600</v>
      </c>
      <c r="I415" s="1" t="s">
        <v>10</v>
      </c>
    </row>
    <row r="416" spans="1:9">
      <c r="A416" s="80">
        <v>45383</v>
      </c>
      <c r="B416">
        <v>4984947</v>
      </c>
      <c r="C416" s="1" t="s">
        <v>1805</v>
      </c>
      <c r="D416" s="1" t="s">
        <v>2024</v>
      </c>
      <c r="E416" s="80">
        <v>45224</v>
      </c>
      <c r="F416">
        <v>2023</v>
      </c>
      <c r="G416">
        <v>2023</v>
      </c>
      <c r="H416" s="1" t="s">
        <v>1600</v>
      </c>
      <c r="I416" s="1" t="s">
        <v>10</v>
      </c>
    </row>
    <row r="417" spans="1:9">
      <c r="A417" s="80">
        <v>45383</v>
      </c>
      <c r="B417">
        <v>4207719</v>
      </c>
      <c r="C417" s="1" t="s">
        <v>720</v>
      </c>
      <c r="D417" s="1" t="s">
        <v>719</v>
      </c>
      <c r="E417" s="80">
        <v>44973</v>
      </c>
      <c r="F417">
        <v>2020</v>
      </c>
      <c r="G417">
        <v>2022</v>
      </c>
      <c r="H417" s="1" t="s">
        <v>1604</v>
      </c>
      <c r="I417" s="1" t="s">
        <v>14</v>
      </c>
    </row>
    <row r="418" spans="1:9">
      <c r="A418" s="80">
        <v>45383</v>
      </c>
      <c r="B418">
        <v>4568274</v>
      </c>
      <c r="C418" s="1" t="s">
        <v>738</v>
      </c>
      <c r="D418" s="1" t="s">
        <v>737</v>
      </c>
      <c r="E418" s="80">
        <v>44837</v>
      </c>
      <c r="F418">
        <v>2021</v>
      </c>
      <c r="G418">
        <v>2022</v>
      </c>
      <c r="H418" s="1" t="s">
        <v>1603</v>
      </c>
      <c r="I418" s="1" t="s">
        <v>9</v>
      </c>
    </row>
    <row r="419" spans="1:9">
      <c r="A419" s="80">
        <v>45383</v>
      </c>
      <c r="B419">
        <v>4730561</v>
      </c>
      <c r="C419" s="1" t="s">
        <v>730</v>
      </c>
      <c r="D419" s="1" t="s">
        <v>729</v>
      </c>
      <c r="E419" s="80">
        <v>45140</v>
      </c>
      <c r="F419">
        <v>2022</v>
      </c>
      <c r="G419">
        <v>2023</v>
      </c>
      <c r="H419" s="1" t="s">
        <v>1600</v>
      </c>
      <c r="I419" s="1" t="s">
        <v>10</v>
      </c>
    </row>
    <row r="420" spans="1:9">
      <c r="A420" s="80">
        <v>45383</v>
      </c>
      <c r="B420">
        <v>4530290</v>
      </c>
      <c r="C420" s="1" t="s">
        <v>752</v>
      </c>
      <c r="D420" s="1" t="s">
        <v>751</v>
      </c>
      <c r="E420" s="80">
        <v>45121</v>
      </c>
      <c r="F420">
        <v>2021</v>
      </c>
      <c r="G420">
        <v>2023</v>
      </c>
      <c r="H420" s="1" t="s">
        <v>1603</v>
      </c>
      <c r="I420" s="1" t="s">
        <v>9</v>
      </c>
    </row>
    <row r="421" spans="1:9">
      <c r="A421" s="80">
        <v>45383</v>
      </c>
      <c r="B421">
        <v>4722142</v>
      </c>
      <c r="C421" s="1" t="s">
        <v>2234</v>
      </c>
      <c r="D421" s="1" t="s">
        <v>2235</v>
      </c>
      <c r="E421" s="80">
        <v>45362</v>
      </c>
      <c r="F421">
        <v>2022</v>
      </c>
      <c r="G421">
        <v>2023</v>
      </c>
      <c r="H421" s="1" t="s">
        <v>1600</v>
      </c>
      <c r="I421" s="1" t="s">
        <v>10</v>
      </c>
    </row>
    <row r="422" spans="1:9">
      <c r="A422" s="80">
        <v>45383</v>
      </c>
      <c r="B422">
        <v>4877243</v>
      </c>
      <c r="C422" s="1" t="s">
        <v>1847</v>
      </c>
      <c r="D422" s="1" t="s">
        <v>2023</v>
      </c>
      <c r="E422" s="80">
        <v>45271</v>
      </c>
      <c r="F422">
        <v>2022</v>
      </c>
      <c r="G422">
        <v>2023</v>
      </c>
      <c r="H422" s="1" t="s">
        <v>1603</v>
      </c>
      <c r="I422" s="1" t="s">
        <v>9</v>
      </c>
    </row>
    <row r="423" spans="1:9">
      <c r="A423" s="80">
        <v>45383</v>
      </c>
      <c r="B423">
        <v>4718542</v>
      </c>
      <c r="C423" s="1" t="s">
        <v>1684</v>
      </c>
      <c r="D423" s="1" t="s">
        <v>1685</v>
      </c>
      <c r="E423" s="80">
        <v>45209</v>
      </c>
      <c r="F423">
        <v>2022</v>
      </c>
      <c r="G423">
        <v>2023</v>
      </c>
      <c r="H423" s="1" t="s">
        <v>1600</v>
      </c>
      <c r="I423" s="1" t="s">
        <v>10</v>
      </c>
    </row>
    <row r="424" spans="1:9">
      <c r="A424" s="80">
        <v>45383</v>
      </c>
      <c r="B424">
        <v>4927194</v>
      </c>
      <c r="C424" s="1" t="s">
        <v>2028</v>
      </c>
      <c r="D424" s="1" t="s">
        <v>2029</v>
      </c>
      <c r="E424" s="80">
        <v>45314</v>
      </c>
      <c r="F424">
        <v>2023</v>
      </c>
      <c r="G424">
        <v>2023</v>
      </c>
      <c r="H424" s="1" t="s">
        <v>1600</v>
      </c>
      <c r="I424" s="1" t="s">
        <v>10</v>
      </c>
    </row>
    <row r="425" spans="1:9">
      <c r="A425" s="80">
        <v>45383</v>
      </c>
      <c r="B425">
        <v>4731143</v>
      </c>
      <c r="C425" s="1" t="s">
        <v>2030</v>
      </c>
      <c r="D425" s="1" t="s">
        <v>2031</v>
      </c>
      <c r="E425" s="80">
        <v>45307</v>
      </c>
      <c r="F425">
        <v>2022</v>
      </c>
      <c r="G425">
        <v>2023</v>
      </c>
      <c r="H425" s="1" t="s">
        <v>1604</v>
      </c>
      <c r="I425" s="1" t="s">
        <v>14</v>
      </c>
    </row>
    <row r="426" spans="1:9">
      <c r="A426" s="80">
        <v>45383</v>
      </c>
      <c r="B426">
        <v>4594543</v>
      </c>
      <c r="C426" s="1" t="s">
        <v>758</v>
      </c>
      <c r="D426" s="1" t="s">
        <v>757</v>
      </c>
      <c r="E426" s="80">
        <v>45120</v>
      </c>
      <c r="F426">
        <v>2021</v>
      </c>
      <c r="G426">
        <v>2023</v>
      </c>
      <c r="H426" s="1" t="s">
        <v>1600</v>
      </c>
      <c r="I426" s="1" t="s">
        <v>10</v>
      </c>
    </row>
    <row r="427" spans="1:9">
      <c r="A427" s="80">
        <v>45383</v>
      </c>
      <c r="B427">
        <v>4160659</v>
      </c>
      <c r="C427" s="1" t="s">
        <v>722</v>
      </c>
      <c r="D427" s="1" t="s">
        <v>721</v>
      </c>
      <c r="E427" s="80">
        <v>44426</v>
      </c>
      <c r="F427">
        <v>2020</v>
      </c>
      <c r="G427">
        <v>2021</v>
      </c>
      <c r="H427" s="1" t="s">
        <v>1600</v>
      </c>
      <c r="I427" s="1" t="s">
        <v>10</v>
      </c>
    </row>
    <row r="428" spans="1:9">
      <c r="A428" s="80">
        <v>45383</v>
      </c>
      <c r="B428">
        <v>4260213</v>
      </c>
      <c r="C428" s="1" t="s">
        <v>736</v>
      </c>
      <c r="D428" s="1" t="s">
        <v>735</v>
      </c>
      <c r="E428" s="80">
        <v>44650</v>
      </c>
      <c r="F428">
        <v>2020</v>
      </c>
      <c r="G428">
        <v>2021</v>
      </c>
      <c r="H428" s="1" t="s">
        <v>1600</v>
      </c>
      <c r="I428" s="1" t="s">
        <v>10</v>
      </c>
    </row>
    <row r="429" spans="1:9">
      <c r="A429" s="80">
        <v>45383</v>
      </c>
      <c r="B429">
        <v>4131238</v>
      </c>
      <c r="C429" s="1" t="s">
        <v>698</v>
      </c>
      <c r="D429" s="1" t="s">
        <v>697</v>
      </c>
      <c r="E429" s="80">
        <v>44874</v>
      </c>
      <c r="F429">
        <v>2020</v>
      </c>
      <c r="G429">
        <v>2022</v>
      </c>
      <c r="H429" s="1" t="s">
        <v>1601</v>
      </c>
      <c r="I429" s="1" t="s">
        <v>13</v>
      </c>
    </row>
    <row r="430" spans="1:9">
      <c r="A430" s="80">
        <v>45383</v>
      </c>
      <c r="B430">
        <v>5182952</v>
      </c>
      <c r="C430" s="1" t="s">
        <v>2322</v>
      </c>
      <c r="D430" s="1" t="s">
        <v>2323</v>
      </c>
      <c r="E430" s="80">
        <v>45387</v>
      </c>
      <c r="F430">
        <v>2023</v>
      </c>
      <c r="G430">
        <v>2023</v>
      </c>
      <c r="H430" s="1" t="s">
        <v>1600</v>
      </c>
      <c r="I430" s="1" t="s">
        <v>10</v>
      </c>
    </row>
    <row r="431" spans="1:9">
      <c r="A431" s="80">
        <v>45383</v>
      </c>
      <c r="B431">
        <v>4853508</v>
      </c>
      <c r="C431" s="1" t="s">
        <v>1849</v>
      </c>
      <c r="D431" s="1" t="s">
        <v>2037</v>
      </c>
      <c r="E431" s="80">
        <v>45266</v>
      </c>
      <c r="F431">
        <v>2022</v>
      </c>
      <c r="G431">
        <v>2023</v>
      </c>
      <c r="H431" s="1" t="s">
        <v>1600</v>
      </c>
      <c r="I431" s="1" t="s">
        <v>10</v>
      </c>
    </row>
    <row r="432" spans="1:9">
      <c r="A432" s="80">
        <v>45383</v>
      </c>
      <c r="B432">
        <v>4412591</v>
      </c>
      <c r="C432" s="1" t="s">
        <v>692</v>
      </c>
      <c r="D432" s="1" t="s">
        <v>691</v>
      </c>
      <c r="E432" s="80">
        <v>45015</v>
      </c>
      <c r="F432">
        <v>2021</v>
      </c>
      <c r="G432">
        <v>2022</v>
      </c>
      <c r="H432" s="1" t="s">
        <v>1600</v>
      </c>
      <c r="I432" s="1" t="s">
        <v>10</v>
      </c>
    </row>
    <row r="433" spans="1:9">
      <c r="A433" s="80">
        <v>45383</v>
      </c>
      <c r="B433">
        <v>4857701</v>
      </c>
      <c r="C433" s="1" t="s">
        <v>2035</v>
      </c>
      <c r="D433" s="1" t="s">
        <v>2036</v>
      </c>
      <c r="E433" s="80">
        <v>45299</v>
      </c>
      <c r="F433">
        <v>2022</v>
      </c>
      <c r="G433">
        <v>2023</v>
      </c>
      <c r="H433" s="1" t="s">
        <v>1600</v>
      </c>
      <c r="I433" s="1" t="s">
        <v>10</v>
      </c>
    </row>
    <row r="434" spans="1:9">
      <c r="A434" s="80">
        <v>45383</v>
      </c>
      <c r="B434">
        <v>4458823</v>
      </c>
      <c r="C434" s="1" t="s">
        <v>714</v>
      </c>
      <c r="D434" s="1" t="s">
        <v>713</v>
      </c>
      <c r="E434" s="80">
        <v>45126</v>
      </c>
      <c r="F434">
        <v>2021</v>
      </c>
      <c r="G434">
        <v>2023</v>
      </c>
      <c r="H434" s="1" t="s">
        <v>1600</v>
      </c>
      <c r="I434" s="1" t="s">
        <v>10</v>
      </c>
    </row>
    <row r="435" spans="1:9">
      <c r="A435" s="80">
        <v>45383</v>
      </c>
      <c r="B435">
        <v>4165068</v>
      </c>
      <c r="C435" s="1" t="s">
        <v>704</v>
      </c>
      <c r="D435" s="1" t="s">
        <v>703</v>
      </c>
      <c r="E435" s="80">
        <v>44627</v>
      </c>
      <c r="F435">
        <v>2020</v>
      </c>
      <c r="G435">
        <v>2021</v>
      </c>
      <c r="H435" s="1" t="s">
        <v>1600</v>
      </c>
      <c r="I435" s="1" t="s">
        <v>10</v>
      </c>
    </row>
    <row r="436" spans="1:9">
      <c r="A436" s="80">
        <v>45383</v>
      </c>
      <c r="B436">
        <v>4908018</v>
      </c>
      <c r="C436" s="1" t="s">
        <v>1884</v>
      </c>
      <c r="D436" s="1" t="s">
        <v>2042</v>
      </c>
      <c r="E436" s="80">
        <v>45288</v>
      </c>
      <c r="F436">
        <v>2023</v>
      </c>
      <c r="G436">
        <v>2023</v>
      </c>
      <c r="H436" s="1" t="s">
        <v>1602</v>
      </c>
      <c r="I436" s="1" t="s">
        <v>4</v>
      </c>
    </row>
    <row r="437" spans="1:9">
      <c r="A437" s="80">
        <v>45383</v>
      </c>
      <c r="B437">
        <v>4994725</v>
      </c>
      <c r="C437" s="1" t="s">
        <v>1806</v>
      </c>
      <c r="D437" s="1" t="s">
        <v>2043</v>
      </c>
      <c r="E437" s="80">
        <v>45233</v>
      </c>
      <c r="F437">
        <v>2023</v>
      </c>
      <c r="G437">
        <v>2023</v>
      </c>
      <c r="H437" s="1" t="s">
        <v>1600</v>
      </c>
      <c r="I437" s="1" t="s">
        <v>10</v>
      </c>
    </row>
    <row r="438" spans="1:9">
      <c r="A438" s="80">
        <v>45383</v>
      </c>
      <c r="B438">
        <v>4727483</v>
      </c>
      <c r="C438" s="1" t="s">
        <v>664</v>
      </c>
      <c r="D438" s="1" t="s">
        <v>663</v>
      </c>
      <c r="E438" s="80">
        <v>45007</v>
      </c>
      <c r="F438">
        <v>2022</v>
      </c>
      <c r="G438">
        <v>2022</v>
      </c>
      <c r="H438" s="1" t="s">
        <v>1602</v>
      </c>
      <c r="I438" s="1" t="s">
        <v>4</v>
      </c>
    </row>
    <row r="439" spans="1:9">
      <c r="A439" s="80">
        <v>45383</v>
      </c>
      <c r="B439">
        <v>4781243</v>
      </c>
      <c r="C439" s="1" t="s">
        <v>706</v>
      </c>
      <c r="D439" s="1" t="s">
        <v>705</v>
      </c>
      <c r="E439" s="80">
        <v>44959</v>
      </c>
      <c r="F439">
        <v>2022</v>
      </c>
      <c r="G439">
        <v>2022</v>
      </c>
      <c r="H439" s="1" t="s">
        <v>1600</v>
      </c>
      <c r="I439" s="1" t="s">
        <v>10</v>
      </c>
    </row>
    <row r="440" spans="1:9">
      <c r="A440" s="80">
        <v>45383</v>
      </c>
      <c r="B440">
        <v>4562996</v>
      </c>
      <c r="C440" s="1" t="s">
        <v>1807</v>
      </c>
      <c r="D440" s="1" t="s">
        <v>2040</v>
      </c>
      <c r="E440" s="80">
        <v>45222</v>
      </c>
      <c r="F440">
        <v>2021</v>
      </c>
      <c r="G440">
        <v>2023</v>
      </c>
      <c r="H440" s="1" t="s">
        <v>1600</v>
      </c>
      <c r="I440" s="1" t="s">
        <v>10</v>
      </c>
    </row>
    <row r="441" spans="1:9">
      <c r="A441" s="80">
        <v>45383</v>
      </c>
      <c r="B441">
        <v>4736412</v>
      </c>
      <c r="C441" s="1" t="s">
        <v>688</v>
      </c>
      <c r="D441" s="1" t="s">
        <v>687</v>
      </c>
      <c r="E441" s="80">
        <v>45124</v>
      </c>
      <c r="F441">
        <v>2022</v>
      </c>
      <c r="G441">
        <v>2023</v>
      </c>
      <c r="H441" s="1" t="s">
        <v>1600</v>
      </c>
      <c r="I441" s="1" t="s">
        <v>10</v>
      </c>
    </row>
    <row r="442" spans="1:9">
      <c r="A442" s="80">
        <v>45383</v>
      </c>
      <c r="B442">
        <v>4380800</v>
      </c>
      <c r="C442" s="1" t="s">
        <v>1851</v>
      </c>
      <c r="D442" s="1" t="s">
        <v>2044</v>
      </c>
      <c r="E442" s="80">
        <v>45260</v>
      </c>
      <c r="F442">
        <v>2021</v>
      </c>
      <c r="G442">
        <v>2023</v>
      </c>
      <c r="H442" s="1" t="s">
        <v>1606</v>
      </c>
      <c r="I442" s="1" t="s">
        <v>15</v>
      </c>
    </row>
    <row r="443" spans="1:9">
      <c r="A443" s="80">
        <v>45383</v>
      </c>
      <c r="B443">
        <v>4283455</v>
      </c>
      <c r="C443" s="1" t="s">
        <v>680</v>
      </c>
      <c r="D443" s="1" t="s">
        <v>679</v>
      </c>
      <c r="E443" s="80">
        <v>44554</v>
      </c>
      <c r="F443">
        <v>2020</v>
      </c>
      <c r="G443">
        <v>2021</v>
      </c>
      <c r="H443" s="1" t="s">
        <v>1600</v>
      </c>
      <c r="I443" s="1" t="s">
        <v>10</v>
      </c>
    </row>
    <row r="444" spans="1:9">
      <c r="A444" s="80">
        <v>45383</v>
      </c>
      <c r="B444">
        <v>4541952</v>
      </c>
      <c r="C444" s="1" t="s">
        <v>676</v>
      </c>
      <c r="D444" s="1" t="s">
        <v>675</v>
      </c>
      <c r="E444" s="80">
        <v>45160</v>
      </c>
      <c r="F444">
        <v>2021</v>
      </c>
      <c r="G444">
        <v>2023</v>
      </c>
      <c r="H444" s="1" t="s">
        <v>1600</v>
      </c>
      <c r="I444" s="1" t="s">
        <v>10</v>
      </c>
    </row>
    <row r="445" spans="1:9">
      <c r="A445" s="80">
        <v>45383</v>
      </c>
      <c r="B445">
        <v>4738620</v>
      </c>
      <c r="C445" s="1" t="s">
        <v>1885</v>
      </c>
      <c r="D445" s="1" t="s">
        <v>2039</v>
      </c>
      <c r="E445" s="80">
        <v>45273</v>
      </c>
      <c r="F445">
        <v>2022</v>
      </c>
      <c r="G445">
        <v>2023</v>
      </c>
      <c r="H445" s="1" t="s">
        <v>1601</v>
      </c>
      <c r="I445" s="1" t="s">
        <v>13</v>
      </c>
    </row>
    <row r="446" spans="1:9">
      <c r="A446" s="80">
        <v>45383</v>
      </c>
      <c r="B446">
        <v>4586188</v>
      </c>
      <c r="C446" s="1" t="s">
        <v>1850</v>
      </c>
      <c r="D446" s="1" t="s">
        <v>2038</v>
      </c>
      <c r="E446" s="80">
        <v>45260</v>
      </c>
      <c r="F446">
        <v>2021</v>
      </c>
      <c r="G446">
        <v>2023</v>
      </c>
      <c r="H446" s="1" t="s">
        <v>1604</v>
      </c>
      <c r="I446" s="1" t="s">
        <v>14</v>
      </c>
    </row>
    <row r="447" spans="1:9">
      <c r="A447" s="80">
        <v>45383</v>
      </c>
      <c r="B447">
        <v>4363796</v>
      </c>
      <c r="C447" s="1" t="s">
        <v>668</v>
      </c>
      <c r="D447" s="1" t="s">
        <v>667</v>
      </c>
      <c r="E447" s="80">
        <v>44802</v>
      </c>
      <c r="F447">
        <v>2021</v>
      </c>
      <c r="G447">
        <v>2022</v>
      </c>
      <c r="H447" s="1" t="s">
        <v>1600</v>
      </c>
      <c r="I447" s="1" t="s">
        <v>10</v>
      </c>
    </row>
    <row r="448" spans="1:9">
      <c r="A448" s="80">
        <v>45383</v>
      </c>
      <c r="B448">
        <v>4538954</v>
      </c>
      <c r="C448" s="1" t="s">
        <v>666</v>
      </c>
      <c r="D448" s="1" t="s">
        <v>665</v>
      </c>
      <c r="E448" s="80">
        <v>45051</v>
      </c>
      <c r="F448">
        <v>2021</v>
      </c>
      <c r="G448">
        <v>2023</v>
      </c>
      <c r="H448" s="1" t="s">
        <v>1603</v>
      </c>
      <c r="I448" s="1" t="s">
        <v>9</v>
      </c>
    </row>
    <row r="449" spans="1:9">
      <c r="A449" s="80">
        <v>45383</v>
      </c>
      <c r="B449">
        <v>4745896</v>
      </c>
      <c r="C449" s="1" t="s">
        <v>1686</v>
      </c>
      <c r="D449" s="1" t="s">
        <v>1687</v>
      </c>
      <c r="E449" s="80">
        <v>45198</v>
      </c>
      <c r="F449">
        <v>2022</v>
      </c>
      <c r="G449">
        <v>2023</v>
      </c>
      <c r="H449" s="1" t="s">
        <v>1600</v>
      </c>
      <c r="I449" s="1" t="s">
        <v>10</v>
      </c>
    </row>
    <row r="450" spans="1:9">
      <c r="A450" s="80">
        <v>45383</v>
      </c>
      <c r="B450">
        <v>4919580</v>
      </c>
      <c r="C450" s="1" t="s">
        <v>1869</v>
      </c>
      <c r="D450" s="1" t="s">
        <v>2104</v>
      </c>
      <c r="E450" s="80">
        <v>45280</v>
      </c>
      <c r="F450">
        <v>2023</v>
      </c>
      <c r="G450">
        <v>2023</v>
      </c>
      <c r="H450" s="1" t="s">
        <v>1600</v>
      </c>
      <c r="I450" s="1" t="s">
        <v>10</v>
      </c>
    </row>
    <row r="451" spans="1:9">
      <c r="A451" s="80">
        <v>45383</v>
      </c>
      <c r="B451">
        <v>4455229</v>
      </c>
      <c r="C451" s="1" t="s">
        <v>636</v>
      </c>
      <c r="D451" s="1" t="s">
        <v>635</v>
      </c>
      <c r="E451" s="80">
        <v>44805</v>
      </c>
      <c r="F451">
        <v>2021</v>
      </c>
      <c r="G451">
        <v>2022</v>
      </c>
      <c r="H451" s="1" t="s">
        <v>1600</v>
      </c>
      <c r="I451" s="1" t="s">
        <v>10</v>
      </c>
    </row>
    <row r="452" spans="1:9">
      <c r="A452" s="80">
        <v>45383</v>
      </c>
      <c r="B452">
        <v>4236473</v>
      </c>
      <c r="C452" s="1" t="s">
        <v>648</v>
      </c>
      <c r="D452" s="1" t="s">
        <v>647</v>
      </c>
      <c r="E452" s="80">
        <v>45015</v>
      </c>
      <c r="F452">
        <v>2020</v>
      </c>
      <c r="G452">
        <v>2022</v>
      </c>
      <c r="H452" s="1" t="s">
        <v>1602</v>
      </c>
      <c r="I452" s="1" t="s">
        <v>4</v>
      </c>
    </row>
    <row r="453" spans="1:9">
      <c r="A453" s="80">
        <v>45383</v>
      </c>
      <c r="B453">
        <v>4606320</v>
      </c>
      <c r="C453" s="1" t="s">
        <v>658</v>
      </c>
      <c r="D453" s="1" t="s">
        <v>657</v>
      </c>
      <c r="E453" s="80">
        <v>44903</v>
      </c>
      <c r="F453">
        <v>2022</v>
      </c>
      <c r="G453">
        <v>2022</v>
      </c>
      <c r="H453" s="1" t="s">
        <v>1600</v>
      </c>
      <c r="I453" s="1" t="s">
        <v>10</v>
      </c>
    </row>
    <row r="454" spans="1:9">
      <c r="A454" s="80">
        <v>45383</v>
      </c>
      <c r="B454">
        <v>4249242</v>
      </c>
      <c r="C454" s="1" t="s">
        <v>638</v>
      </c>
      <c r="D454" s="1" t="s">
        <v>637</v>
      </c>
      <c r="E454" s="80">
        <v>44726</v>
      </c>
      <c r="F454">
        <v>2020</v>
      </c>
      <c r="G454">
        <v>2022</v>
      </c>
      <c r="H454" s="1" t="s">
        <v>1600</v>
      </c>
      <c r="I454" s="1" t="s">
        <v>10</v>
      </c>
    </row>
    <row r="455" spans="1:9">
      <c r="A455" s="80">
        <v>45383</v>
      </c>
      <c r="B455">
        <v>5040245</v>
      </c>
      <c r="C455" s="1" t="s">
        <v>2105</v>
      </c>
      <c r="D455" s="1" t="s">
        <v>2106</v>
      </c>
      <c r="E455" s="80">
        <v>45330</v>
      </c>
      <c r="F455">
        <v>2023</v>
      </c>
      <c r="G455">
        <v>2023</v>
      </c>
      <c r="H455" s="1" t="s">
        <v>1606</v>
      </c>
      <c r="I455" s="1" t="s">
        <v>15</v>
      </c>
    </row>
    <row r="456" spans="1:9">
      <c r="A456" s="80">
        <v>45383</v>
      </c>
      <c r="B456">
        <v>4731378</v>
      </c>
      <c r="C456" s="1" t="s">
        <v>1694</v>
      </c>
      <c r="D456" s="1" t="s">
        <v>1695</v>
      </c>
      <c r="E456" s="80">
        <v>45209</v>
      </c>
      <c r="F456">
        <v>2022</v>
      </c>
      <c r="G456">
        <v>2023</v>
      </c>
      <c r="H456" s="1" t="s">
        <v>1600</v>
      </c>
      <c r="I456" s="1" t="s">
        <v>10</v>
      </c>
    </row>
    <row r="457" spans="1:9">
      <c r="A457" s="80">
        <v>45383</v>
      </c>
      <c r="B457">
        <v>4618488</v>
      </c>
      <c r="C457" s="1" t="s">
        <v>1696</v>
      </c>
      <c r="D457" s="1" t="s">
        <v>1697</v>
      </c>
      <c r="E457" s="80">
        <v>45188</v>
      </c>
      <c r="F457">
        <v>2022</v>
      </c>
      <c r="G457">
        <v>2023</v>
      </c>
      <c r="H457" s="1" t="s">
        <v>1600</v>
      </c>
      <c r="I457" s="1" t="s">
        <v>10</v>
      </c>
    </row>
    <row r="458" spans="1:9">
      <c r="A458" s="80">
        <v>45383</v>
      </c>
      <c r="B458">
        <v>4827321</v>
      </c>
      <c r="C458" s="1" t="s">
        <v>1688</v>
      </c>
      <c r="D458" s="1" t="s">
        <v>1689</v>
      </c>
      <c r="E458" s="80">
        <v>45184</v>
      </c>
      <c r="F458">
        <v>2022</v>
      </c>
      <c r="G458">
        <v>2023</v>
      </c>
      <c r="H458" s="1" t="s">
        <v>1603</v>
      </c>
      <c r="I458" s="1" t="s">
        <v>9</v>
      </c>
    </row>
    <row r="459" spans="1:9">
      <c r="A459" s="80">
        <v>45383</v>
      </c>
      <c r="B459">
        <v>3913309</v>
      </c>
      <c r="C459" s="1" t="s">
        <v>2324</v>
      </c>
      <c r="D459" s="1" t="s">
        <v>2325</v>
      </c>
      <c r="E459" s="80">
        <v>45389</v>
      </c>
      <c r="F459">
        <v>2019</v>
      </c>
      <c r="G459">
        <v>2023</v>
      </c>
      <c r="H459" s="1" t="s">
        <v>1604</v>
      </c>
      <c r="I459" s="1" t="s">
        <v>14</v>
      </c>
    </row>
    <row r="460" spans="1:9">
      <c r="A460" s="80">
        <v>45383</v>
      </c>
      <c r="B460">
        <v>4403562</v>
      </c>
      <c r="C460" s="1" t="s">
        <v>650</v>
      </c>
      <c r="D460" s="1" t="s">
        <v>649</v>
      </c>
      <c r="E460" s="80">
        <v>44714</v>
      </c>
      <c r="F460">
        <v>2021</v>
      </c>
      <c r="G460">
        <v>2022</v>
      </c>
      <c r="H460" s="1" t="s">
        <v>1600</v>
      </c>
      <c r="I460" s="1" t="s">
        <v>10</v>
      </c>
    </row>
    <row r="461" spans="1:9">
      <c r="A461" s="80">
        <v>45383</v>
      </c>
      <c r="B461">
        <v>4509335</v>
      </c>
      <c r="C461" s="1" t="s">
        <v>644</v>
      </c>
      <c r="D461" s="1" t="s">
        <v>643</v>
      </c>
      <c r="E461" s="80">
        <v>44847</v>
      </c>
      <c r="F461">
        <v>2021</v>
      </c>
      <c r="G461">
        <v>2022</v>
      </c>
      <c r="H461" s="1" t="s">
        <v>1604</v>
      </c>
      <c r="I461" s="1" t="s">
        <v>14</v>
      </c>
    </row>
    <row r="462" spans="1:9">
      <c r="A462" s="80">
        <v>45383</v>
      </c>
      <c r="B462">
        <v>4812584</v>
      </c>
      <c r="C462" s="1" t="s">
        <v>1809</v>
      </c>
      <c r="D462" s="1" t="s">
        <v>2107</v>
      </c>
      <c r="E462" s="80">
        <v>45226</v>
      </c>
      <c r="F462">
        <v>2022</v>
      </c>
      <c r="G462">
        <v>2023</v>
      </c>
      <c r="H462" s="1" t="s">
        <v>1603</v>
      </c>
      <c r="I462" s="1" t="s">
        <v>9</v>
      </c>
    </row>
    <row r="463" spans="1:9">
      <c r="A463" s="80">
        <v>45383</v>
      </c>
      <c r="B463">
        <v>4815751</v>
      </c>
      <c r="C463" s="1" t="s">
        <v>1692</v>
      </c>
      <c r="D463" s="1" t="s">
        <v>1693</v>
      </c>
      <c r="E463" s="80">
        <v>45202</v>
      </c>
      <c r="F463">
        <v>2022</v>
      </c>
      <c r="G463">
        <v>2023</v>
      </c>
      <c r="H463" s="1" t="s">
        <v>1600</v>
      </c>
      <c r="I463" s="1" t="s">
        <v>10</v>
      </c>
    </row>
    <row r="464" spans="1:9">
      <c r="A464" s="80">
        <v>45383</v>
      </c>
      <c r="B464">
        <v>4540945</v>
      </c>
      <c r="C464" s="1" t="s">
        <v>660</v>
      </c>
      <c r="D464" s="1" t="s">
        <v>659</v>
      </c>
      <c r="E464" s="80">
        <v>44797</v>
      </c>
      <c r="F464">
        <v>2021</v>
      </c>
      <c r="G464">
        <v>2022</v>
      </c>
      <c r="H464" s="1" t="s">
        <v>1600</v>
      </c>
      <c r="I464" s="1" t="s">
        <v>10</v>
      </c>
    </row>
    <row r="465" spans="1:9">
      <c r="A465" s="80">
        <v>45383</v>
      </c>
      <c r="B465">
        <v>4782980</v>
      </c>
      <c r="C465" s="1" t="s">
        <v>656</v>
      </c>
      <c r="D465" s="1" t="s">
        <v>655</v>
      </c>
      <c r="E465" s="80">
        <v>45161</v>
      </c>
      <c r="F465">
        <v>2022</v>
      </c>
      <c r="G465">
        <v>2023</v>
      </c>
      <c r="H465" s="1" t="s">
        <v>1600</v>
      </c>
      <c r="I465" s="1" t="s">
        <v>10</v>
      </c>
    </row>
    <row r="466" spans="1:9">
      <c r="A466" s="80">
        <v>45383</v>
      </c>
      <c r="B466">
        <v>4442314</v>
      </c>
      <c r="C466" s="1" t="s">
        <v>612</v>
      </c>
      <c r="D466" s="1" t="s">
        <v>611</v>
      </c>
      <c r="E466" s="80">
        <v>44508</v>
      </c>
      <c r="F466">
        <v>2021</v>
      </c>
      <c r="G466">
        <v>2021</v>
      </c>
      <c r="H466" s="1" t="s">
        <v>1600</v>
      </c>
      <c r="I466" s="1" t="s">
        <v>10</v>
      </c>
    </row>
    <row r="467" spans="1:9">
      <c r="A467" s="80">
        <v>45383</v>
      </c>
      <c r="B467">
        <v>4704750</v>
      </c>
      <c r="C467" s="1" t="s">
        <v>624</v>
      </c>
      <c r="D467" s="1" t="s">
        <v>623</v>
      </c>
      <c r="E467" s="80">
        <v>44883</v>
      </c>
      <c r="F467">
        <v>2022</v>
      </c>
      <c r="G467">
        <v>2022</v>
      </c>
      <c r="H467" s="1" t="s">
        <v>1600</v>
      </c>
      <c r="I467" s="1" t="s">
        <v>10</v>
      </c>
    </row>
    <row r="468" spans="1:9">
      <c r="A468" s="80">
        <v>45383</v>
      </c>
      <c r="B468">
        <v>4461315</v>
      </c>
      <c r="C468" s="1" t="s">
        <v>2240</v>
      </c>
      <c r="D468" s="1" t="s">
        <v>2241</v>
      </c>
      <c r="E468" s="80">
        <v>45351</v>
      </c>
      <c r="F468">
        <v>2021</v>
      </c>
      <c r="G468">
        <v>2023</v>
      </c>
      <c r="H468" s="1" t="s">
        <v>1602</v>
      </c>
      <c r="I468" s="1" t="s">
        <v>4</v>
      </c>
    </row>
    <row r="469" spans="1:9">
      <c r="A469" s="80">
        <v>45383</v>
      </c>
      <c r="B469">
        <v>4690389</v>
      </c>
      <c r="C469" s="1" t="s">
        <v>601</v>
      </c>
      <c r="D469" s="1" t="s">
        <v>600</v>
      </c>
      <c r="E469" s="80">
        <v>45177</v>
      </c>
      <c r="F469">
        <v>2022</v>
      </c>
      <c r="G469">
        <v>2023</v>
      </c>
      <c r="H469" s="1" t="s">
        <v>1600</v>
      </c>
      <c r="I469" s="1" t="s">
        <v>10</v>
      </c>
    </row>
    <row r="470" spans="1:9">
      <c r="A470" s="80">
        <v>45383</v>
      </c>
      <c r="B470">
        <v>4053416</v>
      </c>
      <c r="C470" s="1" t="s">
        <v>2238</v>
      </c>
      <c r="D470" s="1" t="s">
        <v>2239</v>
      </c>
      <c r="E470" s="80">
        <v>44769</v>
      </c>
      <c r="F470">
        <v>2020</v>
      </c>
      <c r="G470">
        <v>2022</v>
      </c>
      <c r="H470" s="1" t="s">
        <v>1600</v>
      </c>
      <c r="I470" s="1" t="s">
        <v>10</v>
      </c>
    </row>
    <row r="471" spans="1:9">
      <c r="A471" s="80">
        <v>45383</v>
      </c>
      <c r="B471">
        <v>4699080</v>
      </c>
      <c r="C471" s="1" t="s">
        <v>608</v>
      </c>
      <c r="D471" s="1" t="s">
        <v>542</v>
      </c>
      <c r="E471" s="80">
        <v>45078</v>
      </c>
      <c r="F471">
        <v>2022</v>
      </c>
      <c r="G471">
        <v>2023</v>
      </c>
      <c r="H471" s="1" t="s">
        <v>1601</v>
      </c>
      <c r="I471" s="1" t="s">
        <v>13</v>
      </c>
    </row>
    <row r="472" spans="1:9">
      <c r="A472" s="80">
        <v>45383</v>
      </c>
      <c r="B472">
        <v>4360557</v>
      </c>
      <c r="C472" s="1" t="s">
        <v>616</v>
      </c>
      <c r="D472" s="1" t="s">
        <v>615</v>
      </c>
      <c r="E472" s="80">
        <v>45076</v>
      </c>
      <c r="F472">
        <v>2021</v>
      </c>
      <c r="G472">
        <v>2023</v>
      </c>
      <c r="H472" s="1" t="s">
        <v>1602</v>
      </c>
      <c r="I472" s="1" t="s">
        <v>4</v>
      </c>
    </row>
    <row r="473" spans="1:9">
      <c r="A473" s="80">
        <v>45383</v>
      </c>
      <c r="B473">
        <v>4746183</v>
      </c>
      <c r="C473" s="1" t="s">
        <v>2326</v>
      </c>
      <c r="D473" s="1" t="s">
        <v>2327</v>
      </c>
      <c r="E473" s="80">
        <v>45379</v>
      </c>
      <c r="F473">
        <v>2023</v>
      </c>
      <c r="G473">
        <v>2023</v>
      </c>
      <c r="H473" s="1" t="s">
        <v>1612</v>
      </c>
      <c r="I473" s="1" t="s">
        <v>6</v>
      </c>
    </row>
    <row r="474" spans="1:9">
      <c r="A474" s="80">
        <v>45383</v>
      </c>
      <c r="B474">
        <v>4245625</v>
      </c>
      <c r="C474" s="1" t="s">
        <v>605</v>
      </c>
      <c r="D474" s="1" t="s">
        <v>604</v>
      </c>
      <c r="E474" s="80">
        <v>44524</v>
      </c>
      <c r="F474">
        <v>2020</v>
      </c>
      <c r="G474">
        <v>2021</v>
      </c>
      <c r="H474" s="1" t="s">
        <v>1600</v>
      </c>
      <c r="I474" s="1" t="s">
        <v>10</v>
      </c>
    </row>
    <row r="475" spans="1:9">
      <c r="A475" s="80">
        <v>45383</v>
      </c>
      <c r="B475">
        <v>4615282</v>
      </c>
      <c r="C475" s="1" t="s">
        <v>603</v>
      </c>
      <c r="D475" s="1" t="s">
        <v>602</v>
      </c>
      <c r="E475" s="80">
        <v>45135</v>
      </c>
      <c r="F475">
        <v>2022</v>
      </c>
      <c r="G475">
        <v>2023</v>
      </c>
      <c r="H475" s="1" t="s">
        <v>1603</v>
      </c>
      <c r="I475" s="1" t="s">
        <v>9</v>
      </c>
    </row>
    <row r="476" spans="1:9">
      <c r="A476" s="80">
        <v>45383</v>
      </c>
      <c r="B476">
        <v>4522177</v>
      </c>
      <c r="C476" s="1" t="s">
        <v>620</v>
      </c>
      <c r="D476" s="1" t="s">
        <v>619</v>
      </c>
      <c r="E476" s="80">
        <v>45175</v>
      </c>
      <c r="F476">
        <v>2021</v>
      </c>
      <c r="G476">
        <v>2023</v>
      </c>
      <c r="H476" s="1" t="s">
        <v>1604</v>
      </c>
      <c r="I476" s="1" t="s">
        <v>14</v>
      </c>
    </row>
    <row r="477" spans="1:9">
      <c r="A477" s="80">
        <v>45383</v>
      </c>
      <c r="B477">
        <v>4632857</v>
      </c>
      <c r="C477" s="1" t="s">
        <v>610</v>
      </c>
      <c r="D477" s="1" t="s">
        <v>609</v>
      </c>
      <c r="E477" s="80">
        <v>45135</v>
      </c>
      <c r="F477">
        <v>2022</v>
      </c>
      <c r="G477">
        <v>2023</v>
      </c>
      <c r="H477" s="1" t="s">
        <v>1603</v>
      </c>
      <c r="I477" s="1" t="s">
        <v>9</v>
      </c>
    </row>
    <row r="478" spans="1:9">
      <c r="A478" s="80">
        <v>45383</v>
      </c>
      <c r="B478">
        <v>4702592</v>
      </c>
      <c r="C478" s="1" t="s">
        <v>626</v>
      </c>
      <c r="D478" s="1" t="s">
        <v>625</v>
      </c>
      <c r="E478" s="80">
        <v>45142</v>
      </c>
      <c r="F478">
        <v>2022</v>
      </c>
      <c r="G478">
        <v>2023</v>
      </c>
      <c r="H478" s="1" t="s">
        <v>1606</v>
      </c>
      <c r="I478" s="1" t="s">
        <v>15</v>
      </c>
    </row>
    <row r="479" spans="1:9">
      <c r="A479" s="80">
        <v>45383</v>
      </c>
      <c r="B479">
        <v>4784464</v>
      </c>
      <c r="C479" s="1" t="s">
        <v>614</v>
      </c>
      <c r="D479" s="1" t="s">
        <v>613</v>
      </c>
      <c r="E479" s="80">
        <v>45070</v>
      </c>
      <c r="F479">
        <v>2022</v>
      </c>
      <c r="G479">
        <v>2023</v>
      </c>
      <c r="H479" s="1" t="s">
        <v>1600</v>
      </c>
      <c r="I479" s="1" t="s">
        <v>10</v>
      </c>
    </row>
    <row r="480" spans="1:9">
      <c r="A480" s="80">
        <v>45383</v>
      </c>
      <c r="B480">
        <v>4495473</v>
      </c>
      <c r="C480" s="1" t="s">
        <v>585</v>
      </c>
      <c r="D480" s="1" t="s">
        <v>192</v>
      </c>
      <c r="E480" s="80">
        <v>44817</v>
      </c>
      <c r="F480">
        <v>2021</v>
      </c>
      <c r="G480">
        <v>2022</v>
      </c>
      <c r="H480" s="1" t="s">
        <v>1607</v>
      </c>
      <c r="I480" s="1" t="s">
        <v>12</v>
      </c>
    </row>
    <row r="481" spans="1:9">
      <c r="A481" s="80">
        <v>45383</v>
      </c>
      <c r="B481">
        <v>4844854</v>
      </c>
      <c r="C481" s="1" t="s">
        <v>1698</v>
      </c>
      <c r="D481" s="1" t="s">
        <v>1699</v>
      </c>
      <c r="E481" s="80">
        <v>45198</v>
      </c>
      <c r="F481">
        <v>2022</v>
      </c>
      <c r="G481">
        <v>2023</v>
      </c>
      <c r="H481" s="1" t="s">
        <v>1602</v>
      </c>
      <c r="I481" s="1" t="s">
        <v>4</v>
      </c>
    </row>
    <row r="482" spans="1:9">
      <c r="A482" s="80">
        <v>45383</v>
      </c>
      <c r="B482">
        <v>4368530</v>
      </c>
      <c r="C482" s="1" t="s">
        <v>1853</v>
      </c>
      <c r="D482" s="1" t="s">
        <v>2059</v>
      </c>
      <c r="E482" s="80">
        <v>45268</v>
      </c>
      <c r="F482">
        <v>2021</v>
      </c>
      <c r="G482">
        <v>2023</v>
      </c>
      <c r="H482" s="1" t="s">
        <v>1613</v>
      </c>
      <c r="I482" s="1" t="s">
        <v>16</v>
      </c>
    </row>
    <row r="483" spans="1:9">
      <c r="A483" s="80">
        <v>45383</v>
      </c>
      <c r="B483">
        <v>4725515</v>
      </c>
      <c r="C483" s="1" t="s">
        <v>2061</v>
      </c>
      <c r="D483" s="1" t="s">
        <v>2062</v>
      </c>
      <c r="E483" s="80">
        <v>45306</v>
      </c>
      <c r="F483">
        <v>2022</v>
      </c>
      <c r="G483">
        <v>2023</v>
      </c>
      <c r="H483" s="1" t="s">
        <v>1602</v>
      </c>
      <c r="I483" s="1" t="s">
        <v>4</v>
      </c>
    </row>
    <row r="484" spans="1:9">
      <c r="A484" s="80">
        <v>45383</v>
      </c>
      <c r="B484">
        <v>4359036</v>
      </c>
      <c r="C484" s="1" t="s">
        <v>2063</v>
      </c>
      <c r="D484" s="1" t="s">
        <v>2064</v>
      </c>
      <c r="E484" s="80">
        <v>45330</v>
      </c>
      <c r="F484">
        <v>2021</v>
      </c>
      <c r="G484">
        <v>2023</v>
      </c>
      <c r="H484" s="1" t="s">
        <v>1603</v>
      </c>
      <c r="I484" s="1" t="s">
        <v>9</v>
      </c>
    </row>
    <row r="485" spans="1:9">
      <c r="A485" s="80">
        <v>45383</v>
      </c>
      <c r="B485">
        <v>4508655</v>
      </c>
      <c r="C485" s="1" t="s">
        <v>2066</v>
      </c>
      <c r="D485" s="1" t="s">
        <v>2067</v>
      </c>
      <c r="E485" s="80">
        <v>45302</v>
      </c>
      <c r="F485">
        <v>2021</v>
      </c>
      <c r="G485">
        <v>2023</v>
      </c>
      <c r="H485" s="1" t="s">
        <v>1606</v>
      </c>
      <c r="I485" s="1" t="s">
        <v>15</v>
      </c>
    </row>
    <row r="486" spans="1:9">
      <c r="A486" s="80">
        <v>45383</v>
      </c>
      <c r="B486">
        <v>4287399</v>
      </c>
      <c r="C486" s="1" t="s">
        <v>578</v>
      </c>
      <c r="D486" s="1" t="s">
        <v>577</v>
      </c>
      <c r="E486" s="80">
        <v>44461</v>
      </c>
      <c r="F486">
        <v>2021</v>
      </c>
      <c r="G486">
        <v>2021</v>
      </c>
      <c r="H486" s="1" t="s">
        <v>1603</v>
      </c>
      <c r="I486" s="1" t="s">
        <v>9</v>
      </c>
    </row>
    <row r="487" spans="1:9">
      <c r="A487" s="80">
        <v>45383</v>
      </c>
      <c r="B487">
        <v>4579010</v>
      </c>
      <c r="C487" s="1" t="s">
        <v>589</v>
      </c>
      <c r="D487" s="1" t="s">
        <v>588</v>
      </c>
      <c r="E487" s="80">
        <v>44946</v>
      </c>
      <c r="F487">
        <v>2022</v>
      </c>
      <c r="G487">
        <v>2022</v>
      </c>
      <c r="H487" s="1" t="s">
        <v>1600</v>
      </c>
      <c r="I487" s="1" t="s">
        <v>10</v>
      </c>
    </row>
    <row r="488" spans="1:9">
      <c r="A488" s="80">
        <v>45383</v>
      </c>
      <c r="B488">
        <v>5041334</v>
      </c>
      <c r="C488" s="1" t="s">
        <v>2068</v>
      </c>
      <c r="D488" s="1" t="s">
        <v>2069</v>
      </c>
      <c r="E488" s="80">
        <v>45313</v>
      </c>
      <c r="F488">
        <v>2023</v>
      </c>
      <c r="G488">
        <v>2023</v>
      </c>
      <c r="H488" s="1" t="s">
        <v>1602</v>
      </c>
      <c r="I488" s="1" t="s">
        <v>4</v>
      </c>
    </row>
    <row r="489" spans="1:9">
      <c r="A489" s="80">
        <v>45383</v>
      </c>
      <c r="B489">
        <v>4359818</v>
      </c>
      <c r="C489" s="1" t="s">
        <v>576</v>
      </c>
      <c r="D489" s="1" t="s">
        <v>575</v>
      </c>
      <c r="E489" s="80">
        <v>44916</v>
      </c>
      <c r="F489">
        <v>2021</v>
      </c>
      <c r="G489">
        <v>2022</v>
      </c>
      <c r="H489" s="1" t="s">
        <v>1601</v>
      </c>
      <c r="I489" s="1" t="s">
        <v>13</v>
      </c>
    </row>
    <row r="490" spans="1:9">
      <c r="A490" s="80">
        <v>45383</v>
      </c>
      <c r="B490">
        <v>4069925</v>
      </c>
      <c r="C490" s="1" t="s">
        <v>1878</v>
      </c>
      <c r="D490" s="1" t="s">
        <v>2060</v>
      </c>
      <c r="E490" s="80">
        <v>44631</v>
      </c>
      <c r="F490">
        <v>2020</v>
      </c>
      <c r="G490">
        <v>2021</v>
      </c>
      <c r="H490" s="1" t="s">
        <v>1607</v>
      </c>
      <c r="I490" s="1" t="s">
        <v>12</v>
      </c>
    </row>
    <row r="491" spans="1:9">
      <c r="A491" s="80">
        <v>45383</v>
      </c>
      <c r="B491">
        <v>4430708</v>
      </c>
      <c r="C491" s="1" t="s">
        <v>591</v>
      </c>
      <c r="D491" s="1" t="s">
        <v>590</v>
      </c>
      <c r="E491" s="80">
        <v>44621</v>
      </c>
      <c r="F491">
        <v>2021</v>
      </c>
      <c r="G491">
        <v>2021</v>
      </c>
      <c r="H491" s="1" t="s">
        <v>1600</v>
      </c>
      <c r="I491" s="1" t="s">
        <v>10</v>
      </c>
    </row>
    <row r="492" spans="1:9">
      <c r="A492" s="80">
        <v>45383</v>
      </c>
      <c r="B492">
        <v>5018764</v>
      </c>
      <c r="C492" s="1" t="s">
        <v>2328</v>
      </c>
      <c r="D492" s="1" t="s">
        <v>2329</v>
      </c>
      <c r="E492" s="80">
        <v>45387</v>
      </c>
      <c r="F492">
        <v>2023</v>
      </c>
      <c r="G492">
        <v>2023</v>
      </c>
      <c r="H492" s="1" t="s">
        <v>1600</v>
      </c>
      <c r="I492" s="1" t="s">
        <v>10</v>
      </c>
    </row>
    <row r="493" spans="1:9">
      <c r="A493" s="80">
        <v>45383</v>
      </c>
      <c r="B493">
        <v>4558996</v>
      </c>
      <c r="C493" s="1" t="s">
        <v>574</v>
      </c>
      <c r="D493" s="1" t="s">
        <v>573</v>
      </c>
      <c r="E493" s="80">
        <v>44775</v>
      </c>
      <c r="F493">
        <v>2021</v>
      </c>
      <c r="G493">
        <v>2022</v>
      </c>
      <c r="H493" s="1" t="s">
        <v>1600</v>
      </c>
      <c r="I493" s="1" t="s">
        <v>10</v>
      </c>
    </row>
    <row r="494" spans="1:9">
      <c r="A494" s="80">
        <v>45383</v>
      </c>
      <c r="B494">
        <v>4646428</v>
      </c>
      <c r="C494" s="1" t="s">
        <v>572</v>
      </c>
      <c r="D494" s="1" t="s">
        <v>571</v>
      </c>
      <c r="E494" s="80">
        <v>44960</v>
      </c>
      <c r="F494">
        <v>2022</v>
      </c>
      <c r="G494">
        <v>2022</v>
      </c>
      <c r="H494" s="1" t="s">
        <v>1600</v>
      </c>
      <c r="I494" s="1" t="s">
        <v>10</v>
      </c>
    </row>
    <row r="495" spans="1:9">
      <c r="A495" s="80">
        <v>45383</v>
      </c>
      <c r="B495">
        <v>5048861</v>
      </c>
      <c r="C495" s="1" t="s">
        <v>2242</v>
      </c>
      <c r="D495" s="1" t="s">
        <v>2243</v>
      </c>
      <c r="E495" s="80">
        <v>45345</v>
      </c>
      <c r="F495">
        <v>2023</v>
      </c>
      <c r="G495">
        <v>2023</v>
      </c>
      <c r="H495" s="1" t="s">
        <v>1600</v>
      </c>
      <c r="I495" s="1" t="s">
        <v>10</v>
      </c>
    </row>
    <row r="496" spans="1:9">
      <c r="A496" s="80">
        <v>45383</v>
      </c>
      <c r="B496">
        <v>4741936</v>
      </c>
      <c r="C496" s="1" t="s">
        <v>1879</v>
      </c>
      <c r="D496" s="1" t="s">
        <v>1899</v>
      </c>
      <c r="E496" s="80">
        <v>45295</v>
      </c>
      <c r="F496">
        <v>2022</v>
      </c>
      <c r="G496">
        <v>2023</v>
      </c>
      <c r="H496" s="1" t="s">
        <v>1600</v>
      </c>
      <c r="I496" s="1" t="s">
        <v>10</v>
      </c>
    </row>
    <row r="497" spans="1:9">
      <c r="A497" s="80">
        <v>45383</v>
      </c>
      <c r="B497">
        <v>4360664</v>
      </c>
      <c r="C497" s="1" t="s">
        <v>507</v>
      </c>
      <c r="D497" s="1" t="s">
        <v>506</v>
      </c>
      <c r="E497" s="80">
        <v>44810</v>
      </c>
      <c r="F497">
        <v>2021</v>
      </c>
      <c r="G497">
        <v>2022</v>
      </c>
      <c r="H497" s="1" t="s">
        <v>1600</v>
      </c>
      <c r="I497" s="1" t="s">
        <v>10</v>
      </c>
    </row>
    <row r="498" spans="1:9">
      <c r="A498" s="80">
        <v>45383</v>
      </c>
      <c r="B498">
        <v>4840695</v>
      </c>
      <c r="C498" s="1" t="s">
        <v>1904</v>
      </c>
      <c r="D498" s="1" t="s">
        <v>1905</v>
      </c>
      <c r="E498" s="80">
        <v>45323</v>
      </c>
      <c r="F498">
        <v>2022</v>
      </c>
      <c r="G498">
        <v>2023</v>
      </c>
      <c r="H498" s="1" t="s">
        <v>1600</v>
      </c>
      <c r="I498" s="1" t="s">
        <v>10</v>
      </c>
    </row>
    <row r="499" spans="1:9">
      <c r="A499" s="80">
        <v>45383</v>
      </c>
      <c r="B499">
        <v>4627414</v>
      </c>
      <c r="C499" s="1" t="s">
        <v>1906</v>
      </c>
      <c r="D499" s="1" t="s">
        <v>1907</v>
      </c>
      <c r="E499" s="80">
        <v>45330</v>
      </c>
      <c r="F499">
        <v>2022</v>
      </c>
      <c r="G499">
        <v>2023</v>
      </c>
      <c r="H499" s="1" t="s">
        <v>1600</v>
      </c>
      <c r="I499" s="1" t="s">
        <v>10</v>
      </c>
    </row>
    <row r="500" spans="1:9">
      <c r="A500" s="80">
        <v>45383</v>
      </c>
      <c r="B500">
        <v>4624453</v>
      </c>
      <c r="C500" s="1" t="s">
        <v>527</v>
      </c>
      <c r="D500" s="1" t="s">
        <v>526</v>
      </c>
      <c r="E500" s="80">
        <v>45114</v>
      </c>
      <c r="F500">
        <v>2022</v>
      </c>
      <c r="G500">
        <v>2023</v>
      </c>
      <c r="H500" s="1" t="s">
        <v>1602</v>
      </c>
      <c r="I500" s="1" t="s">
        <v>4</v>
      </c>
    </row>
    <row r="501" spans="1:9">
      <c r="A501" s="80">
        <v>45383</v>
      </c>
      <c r="B501">
        <v>4485735</v>
      </c>
      <c r="C501" s="1" t="s">
        <v>1700</v>
      </c>
      <c r="D501" s="1" t="s">
        <v>1701</v>
      </c>
      <c r="E501" s="80">
        <v>45209</v>
      </c>
      <c r="F501">
        <v>2021</v>
      </c>
      <c r="G501">
        <v>2023</v>
      </c>
      <c r="H501" s="1" t="s">
        <v>1600</v>
      </c>
      <c r="I501" s="1" t="s">
        <v>10</v>
      </c>
    </row>
    <row r="502" spans="1:9">
      <c r="A502" s="80">
        <v>45383</v>
      </c>
      <c r="B502">
        <v>4337702</v>
      </c>
      <c r="C502" s="1" t="s">
        <v>509</v>
      </c>
      <c r="D502" s="1" t="s">
        <v>508</v>
      </c>
      <c r="E502" s="80">
        <v>44383</v>
      </c>
      <c r="F502">
        <v>2021</v>
      </c>
      <c r="G502">
        <v>2021</v>
      </c>
      <c r="H502" s="1" t="s">
        <v>1600</v>
      </c>
      <c r="I502" s="1" t="s">
        <v>10</v>
      </c>
    </row>
    <row r="503" spans="1:9">
      <c r="A503" s="80">
        <v>45383</v>
      </c>
      <c r="B503">
        <v>4853455</v>
      </c>
      <c r="C503" s="1" t="s">
        <v>1908</v>
      </c>
      <c r="D503" s="1" t="s">
        <v>1909</v>
      </c>
      <c r="E503" s="80">
        <v>45309</v>
      </c>
      <c r="F503">
        <v>2023</v>
      </c>
      <c r="G503">
        <v>2023</v>
      </c>
      <c r="H503" s="1" t="s">
        <v>1600</v>
      </c>
      <c r="I503" s="1" t="s">
        <v>10</v>
      </c>
    </row>
    <row r="504" spans="1:9">
      <c r="A504" s="80">
        <v>45383</v>
      </c>
      <c r="B504">
        <v>4717383</v>
      </c>
      <c r="C504" s="1" t="s">
        <v>1855</v>
      </c>
      <c r="D504" s="1" t="s">
        <v>1901</v>
      </c>
      <c r="E504" s="80">
        <v>45253</v>
      </c>
      <c r="F504">
        <v>2022</v>
      </c>
      <c r="G504">
        <v>2023</v>
      </c>
      <c r="H504" s="1" t="s">
        <v>1600</v>
      </c>
      <c r="I504" s="1" t="s">
        <v>10</v>
      </c>
    </row>
    <row r="505" spans="1:9">
      <c r="A505" s="80">
        <v>45383</v>
      </c>
      <c r="B505">
        <v>4194631</v>
      </c>
      <c r="C505" s="1" t="s">
        <v>537</v>
      </c>
      <c r="D505" s="1" t="s">
        <v>536</v>
      </c>
      <c r="E505" s="80">
        <v>44300</v>
      </c>
      <c r="F505">
        <v>2020</v>
      </c>
      <c r="G505">
        <v>2020</v>
      </c>
      <c r="H505" s="1" t="s">
        <v>1601</v>
      </c>
      <c r="I505" s="1" t="s">
        <v>13</v>
      </c>
    </row>
    <row r="506" spans="1:9">
      <c r="A506" s="80">
        <v>45383</v>
      </c>
      <c r="B506">
        <v>4807375</v>
      </c>
      <c r="C506" s="1" t="s">
        <v>2244</v>
      </c>
      <c r="D506" s="1" t="s">
        <v>2245</v>
      </c>
      <c r="E506" s="80">
        <v>45363</v>
      </c>
      <c r="F506">
        <v>2022</v>
      </c>
      <c r="G506">
        <v>2023</v>
      </c>
      <c r="H506" s="1" t="s">
        <v>1601</v>
      </c>
      <c r="I506" s="1" t="s">
        <v>13</v>
      </c>
    </row>
    <row r="507" spans="1:9">
      <c r="A507" s="80">
        <v>45383</v>
      </c>
      <c r="B507">
        <v>4545860</v>
      </c>
      <c r="C507" s="1" t="s">
        <v>558</v>
      </c>
      <c r="D507" s="1" t="s">
        <v>557</v>
      </c>
      <c r="E507" s="80">
        <v>44813</v>
      </c>
      <c r="F507">
        <v>2021</v>
      </c>
      <c r="G507">
        <v>2022</v>
      </c>
      <c r="H507" s="1" t="s">
        <v>1600</v>
      </c>
      <c r="I507" s="1" t="s">
        <v>10</v>
      </c>
    </row>
    <row r="508" spans="1:9">
      <c r="A508" s="80">
        <v>45383</v>
      </c>
      <c r="B508">
        <v>4386345</v>
      </c>
      <c r="C508" s="1" t="s">
        <v>550</v>
      </c>
      <c r="D508" s="1" t="s">
        <v>549</v>
      </c>
      <c r="E508" s="80">
        <v>44874</v>
      </c>
      <c r="F508">
        <v>2021</v>
      </c>
      <c r="G508">
        <v>2022</v>
      </c>
      <c r="H508" s="1" t="s">
        <v>1600</v>
      </c>
      <c r="I508" s="1" t="s">
        <v>10</v>
      </c>
    </row>
    <row r="509" spans="1:9">
      <c r="A509" s="80">
        <v>45383</v>
      </c>
      <c r="B509">
        <v>5153953</v>
      </c>
      <c r="C509" s="1" t="s">
        <v>1910</v>
      </c>
      <c r="D509" s="1" t="s">
        <v>1911</v>
      </c>
      <c r="E509" s="80">
        <v>45302</v>
      </c>
      <c r="F509">
        <v>2023</v>
      </c>
      <c r="G509">
        <v>2023</v>
      </c>
      <c r="H509" s="1" t="s">
        <v>1603</v>
      </c>
      <c r="I509" s="1" t="s">
        <v>9</v>
      </c>
    </row>
    <row r="510" spans="1:9">
      <c r="A510" s="80">
        <v>45383</v>
      </c>
      <c r="B510">
        <v>4668558</v>
      </c>
      <c r="C510" s="1" t="s">
        <v>1812</v>
      </c>
      <c r="D510" s="1" t="s">
        <v>1903</v>
      </c>
      <c r="E510" s="80">
        <v>45229</v>
      </c>
      <c r="F510">
        <v>2022</v>
      </c>
      <c r="G510">
        <v>2023</v>
      </c>
      <c r="H510" s="1" t="s">
        <v>1600</v>
      </c>
      <c r="I510" s="1" t="s">
        <v>10</v>
      </c>
    </row>
    <row r="511" spans="1:9">
      <c r="A511" s="80">
        <v>45383</v>
      </c>
      <c r="B511">
        <v>4166626</v>
      </c>
      <c r="C511" s="1" t="s">
        <v>1912</v>
      </c>
      <c r="D511" s="1" t="s">
        <v>1913</v>
      </c>
      <c r="E511" s="80">
        <v>45314</v>
      </c>
      <c r="F511">
        <v>2020</v>
      </c>
      <c r="G511">
        <v>2023</v>
      </c>
      <c r="H511" s="1" t="s">
        <v>1613</v>
      </c>
      <c r="I511" s="1" t="s">
        <v>16</v>
      </c>
    </row>
    <row r="512" spans="1:9">
      <c r="A512" s="80">
        <v>45383</v>
      </c>
      <c r="B512">
        <v>4680041</v>
      </c>
      <c r="C512" s="1" t="s">
        <v>541</v>
      </c>
      <c r="D512" s="1" t="s">
        <v>540</v>
      </c>
      <c r="E512" s="80">
        <v>45160</v>
      </c>
      <c r="F512">
        <v>2022</v>
      </c>
      <c r="G512">
        <v>2023</v>
      </c>
      <c r="H512" s="1" t="s">
        <v>1600</v>
      </c>
      <c r="I512" s="1" t="s">
        <v>10</v>
      </c>
    </row>
    <row r="513" spans="1:9">
      <c r="A513" s="80">
        <v>45383</v>
      </c>
      <c r="B513">
        <v>4511565</v>
      </c>
      <c r="C513" s="1" t="s">
        <v>531</v>
      </c>
      <c r="D513" s="1" t="s">
        <v>530</v>
      </c>
      <c r="E513" s="80">
        <v>44830</v>
      </c>
      <c r="F513">
        <v>2021</v>
      </c>
      <c r="G513">
        <v>2022</v>
      </c>
      <c r="H513" s="1" t="s">
        <v>1606</v>
      </c>
      <c r="I513" s="1" t="s">
        <v>15</v>
      </c>
    </row>
    <row r="514" spans="1:9">
      <c r="A514" s="80">
        <v>45383</v>
      </c>
      <c r="B514">
        <v>4608742</v>
      </c>
      <c r="C514" s="1" t="s">
        <v>546</v>
      </c>
      <c r="D514" s="1" t="s">
        <v>545</v>
      </c>
      <c r="E514" s="80">
        <v>44916</v>
      </c>
      <c r="F514">
        <v>2022</v>
      </c>
      <c r="G514">
        <v>2022</v>
      </c>
      <c r="H514" s="1" t="s">
        <v>1600</v>
      </c>
      <c r="I514" s="1" t="s">
        <v>10</v>
      </c>
    </row>
    <row r="515" spans="1:9">
      <c r="A515" s="80">
        <v>45383</v>
      </c>
      <c r="B515">
        <v>4722135</v>
      </c>
      <c r="C515" s="1" t="s">
        <v>554</v>
      </c>
      <c r="D515" s="1" t="s">
        <v>553</v>
      </c>
      <c r="E515" s="80">
        <v>45040</v>
      </c>
      <c r="F515">
        <v>2022</v>
      </c>
      <c r="G515">
        <v>2022</v>
      </c>
      <c r="H515" s="1" t="s">
        <v>1600</v>
      </c>
      <c r="I515" s="1" t="s">
        <v>10</v>
      </c>
    </row>
    <row r="516" spans="1:9">
      <c r="A516" s="80">
        <v>45383</v>
      </c>
      <c r="B516">
        <v>5222412</v>
      </c>
      <c r="C516" s="1" t="s">
        <v>2246</v>
      </c>
      <c r="D516" s="1" t="s">
        <v>2247</v>
      </c>
      <c r="E516" s="80">
        <v>45369</v>
      </c>
      <c r="F516">
        <v>2023</v>
      </c>
      <c r="G516">
        <v>2023</v>
      </c>
      <c r="H516" s="1" t="s">
        <v>1600</v>
      </c>
      <c r="I516" s="1" t="s">
        <v>10</v>
      </c>
    </row>
    <row r="517" spans="1:9">
      <c r="A517" s="80">
        <v>45383</v>
      </c>
      <c r="B517">
        <v>5073371</v>
      </c>
      <c r="C517" s="1" t="s">
        <v>1813</v>
      </c>
      <c r="D517" s="1" t="s">
        <v>1985</v>
      </c>
      <c r="E517" s="80">
        <v>45246</v>
      </c>
      <c r="F517">
        <v>2023</v>
      </c>
      <c r="G517">
        <v>2023</v>
      </c>
      <c r="H517" s="1" t="s">
        <v>1600</v>
      </c>
      <c r="I517" s="1" t="s">
        <v>10</v>
      </c>
    </row>
    <row r="518" spans="1:9">
      <c r="A518" s="80">
        <v>45383</v>
      </c>
      <c r="B518">
        <v>4473718</v>
      </c>
      <c r="C518" s="1" t="s">
        <v>477</v>
      </c>
      <c r="D518" s="1" t="s">
        <v>476</v>
      </c>
      <c r="E518" s="80">
        <v>44685</v>
      </c>
      <c r="F518">
        <v>2021</v>
      </c>
      <c r="G518">
        <v>2022</v>
      </c>
      <c r="H518" s="1" t="s">
        <v>1600</v>
      </c>
      <c r="I518" s="1" t="s">
        <v>10</v>
      </c>
    </row>
    <row r="519" spans="1:9">
      <c r="A519" s="80">
        <v>45383</v>
      </c>
      <c r="B519">
        <v>4993735</v>
      </c>
      <c r="C519" s="1" t="s">
        <v>2250</v>
      </c>
      <c r="D519" s="1" t="s">
        <v>2251</v>
      </c>
      <c r="E519" s="80">
        <v>45372</v>
      </c>
      <c r="F519">
        <v>2023</v>
      </c>
      <c r="G519">
        <v>2023</v>
      </c>
      <c r="H519" s="1" t="s">
        <v>1600</v>
      </c>
      <c r="I519" s="1" t="s">
        <v>10</v>
      </c>
    </row>
    <row r="520" spans="1:9">
      <c r="A520" s="80">
        <v>45383</v>
      </c>
      <c r="B520">
        <v>4274474</v>
      </c>
      <c r="C520" s="1" t="s">
        <v>473</v>
      </c>
      <c r="D520" s="1" t="s">
        <v>472</v>
      </c>
      <c r="E520" s="80">
        <v>44565</v>
      </c>
      <c r="F520">
        <v>2020</v>
      </c>
      <c r="G520">
        <v>2021</v>
      </c>
      <c r="H520" s="1" t="s">
        <v>1600</v>
      </c>
      <c r="I520" s="1" t="s">
        <v>10</v>
      </c>
    </row>
    <row r="521" spans="1:9">
      <c r="A521" s="80">
        <v>45383</v>
      </c>
      <c r="B521">
        <v>4276252</v>
      </c>
      <c r="C521" s="1" t="s">
        <v>1704</v>
      </c>
      <c r="D521" s="1" t="s">
        <v>1705</v>
      </c>
      <c r="E521" s="80">
        <v>45198</v>
      </c>
      <c r="F521">
        <v>2020</v>
      </c>
      <c r="G521">
        <v>2023</v>
      </c>
      <c r="H521" s="1" t="s">
        <v>1600</v>
      </c>
      <c r="I521" s="1" t="s">
        <v>10</v>
      </c>
    </row>
    <row r="522" spans="1:9">
      <c r="A522" s="80">
        <v>45383</v>
      </c>
      <c r="B522">
        <v>4803651</v>
      </c>
      <c r="C522" s="1" t="s">
        <v>1702</v>
      </c>
      <c r="D522" s="1" t="s">
        <v>1703</v>
      </c>
      <c r="E522" s="80">
        <v>45195</v>
      </c>
      <c r="F522">
        <v>2022</v>
      </c>
      <c r="G522">
        <v>2023</v>
      </c>
      <c r="H522" s="1" t="s">
        <v>1600</v>
      </c>
      <c r="I522" s="1" t="s">
        <v>10</v>
      </c>
    </row>
    <row r="523" spans="1:9">
      <c r="A523" s="80">
        <v>45383</v>
      </c>
      <c r="B523">
        <v>4682133</v>
      </c>
      <c r="C523" s="1" t="s">
        <v>475</v>
      </c>
      <c r="D523" s="1" t="s">
        <v>474</v>
      </c>
      <c r="E523" s="80">
        <v>45096</v>
      </c>
      <c r="F523">
        <v>2022</v>
      </c>
      <c r="G523">
        <v>2023</v>
      </c>
      <c r="H523" s="1" t="s">
        <v>1600</v>
      </c>
      <c r="I523" s="1" t="s">
        <v>10</v>
      </c>
    </row>
    <row r="524" spans="1:9">
      <c r="A524" s="80">
        <v>45383</v>
      </c>
      <c r="B524">
        <v>4746941</v>
      </c>
      <c r="C524" s="1" t="s">
        <v>1982</v>
      </c>
      <c r="D524" s="1" t="s">
        <v>1983</v>
      </c>
      <c r="E524" s="80">
        <v>45317</v>
      </c>
      <c r="F524">
        <v>2022</v>
      </c>
      <c r="G524">
        <v>2023</v>
      </c>
      <c r="H524" s="1" t="s">
        <v>1600</v>
      </c>
      <c r="I524" s="1" t="s">
        <v>10</v>
      </c>
    </row>
    <row r="525" spans="1:9">
      <c r="A525" s="80">
        <v>45383</v>
      </c>
      <c r="B525">
        <v>4627172</v>
      </c>
      <c r="C525" s="1" t="s">
        <v>495</v>
      </c>
      <c r="D525" s="1" t="s">
        <v>494</v>
      </c>
      <c r="E525" s="80">
        <v>44827</v>
      </c>
      <c r="F525">
        <v>2022</v>
      </c>
      <c r="G525">
        <v>2022</v>
      </c>
      <c r="H525" s="1" t="s">
        <v>1604</v>
      </c>
      <c r="I525" s="1" t="s">
        <v>14</v>
      </c>
    </row>
    <row r="526" spans="1:9">
      <c r="A526" s="80">
        <v>45383</v>
      </c>
      <c r="B526">
        <v>4376795</v>
      </c>
      <c r="C526" s="1" t="s">
        <v>483</v>
      </c>
      <c r="D526" s="1" t="s">
        <v>482</v>
      </c>
      <c r="E526" s="80">
        <v>44489</v>
      </c>
      <c r="F526">
        <v>2021</v>
      </c>
      <c r="G526">
        <v>2021</v>
      </c>
      <c r="H526" s="1" t="s">
        <v>1601</v>
      </c>
      <c r="I526" s="1" t="s">
        <v>13</v>
      </c>
    </row>
    <row r="527" spans="1:9">
      <c r="A527" s="80">
        <v>45383</v>
      </c>
      <c r="B527">
        <v>4385265</v>
      </c>
      <c r="C527" s="1" t="s">
        <v>497</v>
      </c>
      <c r="D527" s="1" t="s">
        <v>496</v>
      </c>
      <c r="E527" s="80">
        <v>44523</v>
      </c>
      <c r="F527">
        <v>2021</v>
      </c>
      <c r="G527">
        <v>2021</v>
      </c>
      <c r="H527" s="1" t="s">
        <v>1600</v>
      </c>
      <c r="I527" s="1" t="s">
        <v>10</v>
      </c>
    </row>
    <row r="528" spans="1:9">
      <c r="A528" s="80">
        <v>45383</v>
      </c>
      <c r="B528">
        <v>4947495</v>
      </c>
      <c r="C528" s="1" t="s">
        <v>2248</v>
      </c>
      <c r="D528" s="1" t="s">
        <v>2249</v>
      </c>
      <c r="E528" s="80">
        <v>45349</v>
      </c>
      <c r="F528">
        <v>2023</v>
      </c>
      <c r="G528">
        <v>2023</v>
      </c>
      <c r="H528" s="1" t="s">
        <v>1602</v>
      </c>
      <c r="I528" s="1" t="s">
        <v>4</v>
      </c>
    </row>
    <row r="529" spans="1:9">
      <c r="A529" s="80">
        <v>45383</v>
      </c>
      <c r="B529">
        <v>4578483</v>
      </c>
      <c r="C529" s="1" t="s">
        <v>491</v>
      </c>
      <c r="D529" s="1" t="s">
        <v>490</v>
      </c>
      <c r="E529" s="80">
        <v>45120</v>
      </c>
      <c r="F529">
        <v>2021</v>
      </c>
      <c r="G529">
        <v>2023</v>
      </c>
      <c r="H529" s="1" t="s">
        <v>1600</v>
      </c>
      <c r="I529" s="1" t="s">
        <v>10</v>
      </c>
    </row>
    <row r="530" spans="1:9">
      <c r="A530" s="80">
        <v>45383</v>
      </c>
      <c r="B530">
        <v>4701274</v>
      </c>
      <c r="C530" s="1" t="s">
        <v>469</v>
      </c>
      <c r="D530" s="1" t="s">
        <v>468</v>
      </c>
      <c r="E530" s="80">
        <v>45001</v>
      </c>
      <c r="F530">
        <v>2022</v>
      </c>
      <c r="G530">
        <v>2022</v>
      </c>
      <c r="H530" s="1" t="s">
        <v>1600</v>
      </c>
      <c r="I530" s="1" t="s">
        <v>10</v>
      </c>
    </row>
    <row r="531" spans="1:9">
      <c r="A531" s="80">
        <v>45383</v>
      </c>
      <c r="B531">
        <v>4719116</v>
      </c>
      <c r="C531" s="1" t="s">
        <v>1856</v>
      </c>
      <c r="D531" s="1" t="s">
        <v>1984</v>
      </c>
      <c r="E531" s="80">
        <v>45253</v>
      </c>
      <c r="F531">
        <v>2022</v>
      </c>
      <c r="G531">
        <v>2023</v>
      </c>
      <c r="H531" s="1" t="s">
        <v>1603</v>
      </c>
      <c r="I531" s="1" t="s">
        <v>9</v>
      </c>
    </row>
    <row r="532" spans="1:9">
      <c r="A532" s="80">
        <v>45383</v>
      </c>
      <c r="B532">
        <v>4479186</v>
      </c>
      <c r="C532" s="1" t="s">
        <v>1975</v>
      </c>
      <c r="D532" s="1" t="s">
        <v>1976</v>
      </c>
      <c r="E532" s="80">
        <v>45302</v>
      </c>
      <c r="F532">
        <v>2021</v>
      </c>
      <c r="G532">
        <v>2023</v>
      </c>
      <c r="H532" s="1" t="s">
        <v>1603</v>
      </c>
      <c r="I532" s="1" t="s">
        <v>9</v>
      </c>
    </row>
    <row r="533" spans="1:9">
      <c r="A533" s="80">
        <v>45383</v>
      </c>
      <c r="B533">
        <v>5102290</v>
      </c>
      <c r="C533" s="1" t="s">
        <v>2254</v>
      </c>
      <c r="D533" s="1" t="s">
        <v>2255</v>
      </c>
      <c r="E533" s="80">
        <v>45348</v>
      </c>
      <c r="F533">
        <v>2023</v>
      </c>
      <c r="G533">
        <v>2023</v>
      </c>
      <c r="H533" s="1" t="s">
        <v>1600</v>
      </c>
      <c r="I533" s="1" t="s">
        <v>10</v>
      </c>
    </row>
    <row r="534" spans="1:9">
      <c r="A534" s="80">
        <v>45383</v>
      </c>
      <c r="B534">
        <v>4750036</v>
      </c>
      <c r="C534" s="1" t="s">
        <v>479</v>
      </c>
      <c r="D534" s="1" t="s">
        <v>478</v>
      </c>
      <c r="E534" s="80">
        <v>45001</v>
      </c>
      <c r="F534">
        <v>2022</v>
      </c>
      <c r="G534">
        <v>2022</v>
      </c>
      <c r="H534" s="1" t="s">
        <v>1607</v>
      </c>
      <c r="I534" s="1" t="s">
        <v>12</v>
      </c>
    </row>
    <row r="535" spans="1:9">
      <c r="A535" s="80">
        <v>45383</v>
      </c>
      <c r="B535">
        <v>4964291</v>
      </c>
      <c r="C535" s="1" t="s">
        <v>481</v>
      </c>
      <c r="D535" s="1" t="s">
        <v>480</v>
      </c>
      <c r="E535" s="80">
        <v>45142</v>
      </c>
      <c r="F535">
        <v>2023</v>
      </c>
      <c r="G535">
        <v>2023</v>
      </c>
      <c r="H535" s="1" t="s">
        <v>1600</v>
      </c>
      <c r="I535" s="1" t="s">
        <v>10</v>
      </c>
    </row>
    <row r="536" spans="1:9">
      <c r="A536" s="80">
        <v>45383</v>
      </c>
      <c r="B536">
        <v>4238672</v>
      </c>
      <c r="C536" s="1" t="s">
        <v>465</v>
      </c>
      <c r="D536" s="1" t="s">
        <v>464</v>
      </c>
      <c r="E536" s="80">
        <v>44525</v>
      </c>
      <c r="F536">
        <v>2020</v>
      </c>
      <c r="G536">
        <v>2021</v>
      </c>
      <c r="H536" s="1" t="s">
        <v>1606</v>
      </c>
      <c r="I536" s="1" t="s">
        <v>15</v>
      </c>
    </row>
    <row r="537" spans="1:9">
      <c r="A537" s="80">
        <v>45383</v>
      </c>
      <c r="B537">
        <v>4787014</v>
      </c>
      <c r="C537" s="1" t="s">
        <v>467</v>
      </c>
      <c r="D537" s="1" t="s">
        <v>466</v>
      </c>
      <c r="E537" s="80">
        <v>45058</v>
      </c>
      <c r="F537">
        <v>2022</v>
      </c>
      <c r="G537">
        <v>2023</v>
      </c>
      <c r="H537" s="1" t="s">
        <v>1600</v>
      </c>
      <c r="I537" s="1" t="s">
        <v>10</v>
      </c>
    </row>
    <row r="538" spans="1:9">
      <c r="A538" s="80">
        <v>45383</v>
      </c>
      <c r="B538">
        <v>4230014</v>
      </c>
      <c r="C538" s="1" t="s">
        <v>505</v>
      </c>
      <c r="D538" s="1" t="s">
        <v>504</v>
      </c>
      <c r="E538" s="80">
        <v>44264</v>
      </c>
      <c r="F538">
        <v>2020</v>
      </c>
      <c r="G538">
        <v>2020</v>
      </c>
      <c r="H538" s="1" t="s">
        <v>1600</v>
      </c>
      <c r="I538" s="1" t="s">
        <v>10</v>
      </c>
    </row>
    <row r="539" spans="1:9">
      <c r="A539" s="80">
        <v>45383</v>
      </c>
      <c r="B539">
        <v>4963030</v>
      </c>
      <c r="C539" s="1" t="s">
        <v>1979</v>
      </c>
      <c r="D539" s="1" t="s">
        <v>1980</v>
      </c>
      <c r="E539" s="80">
        <v>45307</v>
      </c>
      <c r="F539">
        <v>2023</v>
      </c>
      <c r="G539">
        <v>2023</v>
      </c>
      <c r="H539" s="1" t="s">
        <v>1600</v>
      </c>
      <c r="I539" s="1" t="s">
        <v>10</v>
      </c>
    </row>
    <row r="540" spans="1:9">
      <c r="A540" s="80">
        <v>45383</v>
      </c>
      <c r="B540">
        <v>4809148</v>
      </c>
      <c r="C540" s="1" t="s">
        <v>1814</v>
      </c>
      <c r="D540" s="1" t="s">
        <v>1981</v>
      </c>
      <c r="E540" s="80">
        <v>45244</v>
      </c>
      <c r="F540">
        <v>2022</v>
      </c>
      <c r="G540">
        <v>2023</v>
      </c>
      <c r="H540" s="1" t="s">
        <v>1600</v>
      </c>
      <c r="I540" s="1" t="s">
        <v>10</v>
      </c>
    </row>
    <row r="541" spans="1:9">
      <c r="A541" s="80">
        <v>45383</v>
      </c>
      <c r="B541">
        <v>4326272</v>
      </c>
      <c r="C541" s="1" t="s">
        <v>463</v>
      </c>
      <c r="D541" s="1" t="s">
        <v>462</v>
      </c>
      <c r="E541" s="80">
        <v>45015</v>
      </c>
      <c r="F541">
        <v>2021</v>
      </c>
      <c r="G541">
        <v>2022</v>
      </c>
      <c r="H541" s="1" t="s">
        <v>1603</v>
      </c>
      <c r="I541" s="1" t="s">
        <v>9</v>
      </c>
    </row>
    <row r="542" spans="1:9">
      <c r="A542" s="80">
        <v>45383</v>
      </c>
      <c r="B542">
        <v>4585256</v>
      </c>
      <c r="C542" s="1" t="s">
        <v>459</v>
      </c>
      <c r="D542" s="1" t="s">
        <v>458</v>
      </c>
      <c r="E542" s="80">
        <v>44897</v>
      </c>
      <c r="F542">
        <v>2022</v>
      </c>
      <c r="G542">
        <v>2022</v>
      </c>
      <c r="H542" s="1" t="s">
        <v>1603</v>
      </c>
      <c r="I542" s="1" t="s">
        <v>9</v>
      </c>
    </row>
    <row r="543" spans="1:9">
      <c r="A543" s="80">
        <v>45383</v>
      </c>
      <c r="B543">
        <v>4587398</v>
      </c>
      <c r="C543" s="1" t="s">
        <v>449</v>
      </c>
      <c r="D543" s="1" t="s">
        <v>448</v>
      </c>
      <c r="E543" s="80">
        <v>44930</v>
      </c>
      <c r="F543">
        <v>2021</v>
      </c>
      <c r="G543">
        <v>2022</v>
      </c>
      <c r="H543" s="1" t="s">
        <v>1602</v>
      </c>
      <c r="I543" s="1" t="s">
        <v>4</v>
      </c>
    </row>
    <row r="544" spans="1:9">
      <c r="A544" s="80">
        <v>45383</v>
      </c>
      <c r="B544">
        <v>4577616</v>
      </c>
      <c r="C544" s="1" t="s">
        <v>461</v>
      </c>
      <c r="D544" s="1" t="s">
        <v>460</v>
      </c>
      <c r="E544" s="80">
        <v>44918</v>
      </c>
      <c r="F544">
        <v>2021</v>
      </c>
      <c r="G544">
        <v>2022</v>
      </c>
      <c r="H544" s="1" t="s">
        <v>1600</v>
      </c>
      <c r="I544" s="1" t="s">
        <v>10</v>
      </c>
    </row>
    <row r="545" spans="1:9">
      <c r="A545" s="80">
        <v>45383</v>
      </c>
      <c r="B545">
        <v>4664599</v>
      </c>
      <c r="C545" s="1" t="s">
        <v>435</v>
      </c>
      <c r="D545" s="1" t="s">
        <v>434</v>
      </c>
      <c r="E545" s="80">
        <v>45124</v>
      </c>
      <c r="F545">
        <v>2022</v>
      </c>
      <c r="G545">
        <v>2023</v>
      </c>
      <c r="H545" s="1" t="s">
        <v>1600</v>
      </c>
      <c r="I545" s="1" t="s">
        <v>10</v>
      </c>
    </row>
    <row r="546" spans="1:9">
      <c r="A546" s="80">
        <v>45383</v>
      </c>
      <c r="B546">
        <v>4575491</v>
      </c>
      <c r="C546" s="1" t="s">
        <v>451</v>
      </c>
      <c r="D546" s="1" t="s">
        <v>450</v>
      </c>
      <c r="E546" s="80">
        <v>45076</v>
      </c>
      <c r="F546">
        <v>2022</v>
      </c>
      <c r="G546">
        <v>2023</v>
      </c>
      <c r="H546" s="1" t="s">
        <v>1600</v>
      </c>
      <c r="I546" s="1" t="s">
        <v>10</v>
      </c>
    </row>
    <row r="547" spans="1:9">
      <c r="A547" s="80">
        <v>45383</v>
      </c>
      <c r="B547">
        <v>4502964</v>
      </c>
      <c r="C547" s="1" t="s">
        <v>1710</v>
      </c>
      <c r="D547" s="1" t="s">
        <v>1711</v>
      </c>
      <c r="E547" s="80">
        <v>45202</v>
      </c>
      <c r="F547">
        <v>2021</v>
      </c>
      <c r="G547">
        <v>2023</v>
      </c>
      <c r="H547" s="1" t="s">
        <v>1600</v>
      </c>
      <c r="I547" s="1" t="s">
        <v>10</v>
      </c>
    </row>
    <row r="548" spans="1:9">
      <c r="A548" s="80">
        <v>45383</v>
      </c>
      <c r="B548">
        <v>4932782</v>
      </c>
      <c r="C548" s="1" t="s">
        <v>1935</v>
      </c>
      <c r="D548" s="1" t="s">
        <v>1936</v>
      </c>
      <c r="E548" s="80">
        <v>45330</v>
      </c>
      <c r="F548">
        <v>2023</v>
      </c>
      <c r="G548">
        <v>2023</v>
      </c>
      <c r="H548" s="1" t="s">
        <v>1600</v>
      </c>
      <c r="I548" s="1" t="s">
        <v>10</v>
      </c>
    </row>
    <row r="549" spans="1:9">
      <c r="A549" s="80">
        <v>45383</v>
      </c>
      <c r="B549">
        <v>4720956</v>
      </c>
      <c r="C549" s="1" t="s">
        <v>2258</v>
      </c>
      <c r="D549" s="1" t="s">
        <v>2259</v>
      </c>
      <c r="E549" s="80">
        <v>45348</v>
      </c>
      <c r="F549">
        <v>2022</v>
      </c>
      <c r="G549">
        <v>2023</v>
      </c>
      <c r="H549" s="1" t="s">
        <v>1606</v>
      </c>
      <c r="I549" s="1" t="s">
        <v>15</v>
      </c>
    </row>
    <row r="550" spans="1:9">
      <c r="A550" s="80">
        <v>45383</v>
      </c>
      <c r="B550">
        <v>4400187</v>
      </c>
      <c r="C550" s="1" t="s">
        <v>1933</v>
      </c>
      <c r="D550" s="1" t="s">
        <v>1934</v>
      </c>
      <c r="E550" s="80">
        <v>45328</v>
      </c>
      <c r="F550">
        <v>2021</v>
      </c>
      <c r="G550">
        <v>2023</v>
      </c>
      <c r="H550" s="1" t="s">
        <v>1601</v>
      </c>
      <c r="I550" s="1" t="s">
        <v>13</v>
      </c>
    </row>
    <row r="551" spans="1:9">
      <c r="A551" s="80">
        <v>45383</v>
      </c>
      <c r="B551">
        <v>4740887</v>
      </c>
      <c r="C551" s="1" t="s">
        <v>1937</v>
      </c>
      <c r="D551" s="1" t="s">
        <v>1938</v>
      </c>
      <c r="E551" s="80">
        <v>45330</v>
      </c>
      <c r="F551">
        <v>2022</v>
      </c>
      <c r="G551">
        <v>2023</v>
      </c>
      <c r="H551" s="1" t="s">
        <v>1600</v>
      </c>
      <c r="I551" s="1" t="s">
        <v>10</v>
      </c>
    </row>
    <row r="552" spans="1:9">
      <c r="A552" s="80">
        <v>45383</v>
      </c>
      <c r="B552">
        <v>4436675</v>
      </c>
      <c r="C552" s="1" t="s">
        <v>455</v>
      </c>
      <c r="D552" s="1" t="s">
        <v>454</v>
      </c>
      <c r="E552" s="80">
        <v>44628</v>
      </c>
      <c r="F552">
        <v>2021</v>
      </c>
      <c r="G552">
        <v>2021</v>
      </c>
      <c r="H552" s="1" t="s">
        <v>1600</v>
      </c>
      <c r="I552" s="1" t="s">
        <v>10</v>
      </c>
    </row>
    <row r="553" spans="1:9">
      <c r="A553" s="80">
        <v>45383</v>
      </c>
      <c r="B553">
        <v>4561978</v>
      </c>
      <c r="C553" s="1" t="s">
        <v>437</v>
      </c>
      <c r="D553" s="1" t="s">
        <v>436</v>
      </c>
      <c r="E553" s="80">
        <v>44827</v>
      </c>
      <c r="F553">
        <v>2021</v>
      </c>
      <c r="G553">
        <v>2022</v>
      </c>
      <c r="H553" s="1" t="s">
        <v>1604</v>
      </c>
      <c r="I553" s="1" t="s">
        <v>14</v>
      </c>
    </row>
    <row r="554" spans="1:9">
      <c r="A554" s="80">
        <v>45383</v>
      </c>
      <c r="B554">
        <v>5089684</v>
      </c>
      <c r="C554" s="1" t="s">
        <v>2330</v>
      </c>
      <c r="D554" s="1" t="s">
        <v>2331</v>
      </c>
      <c r="E554" s="80">
        <v>45394</v>
      </c>
      <c r="F554">
        <v>2023</v>
      </c>
      <c r="G554">
        <v>2023</v>
      </c>
      <c r="H554" s="1" t="s">
        <v>1606</v>
      </c>
      <c r="I554" s="1" t="s">
        <v>15</v>
      </c>
    </row>
    <row r="555" spans="1:9">
      <c r="A555" s="80">
        <v>45383</v>
      </c>
      <c r="B555">
        <v>5100416</v>
      </c>
      <c r="C555" s="1" t="s">
        <v>2256</v>
      </c>
      <c r="D555" s="1" t="s">
        <v>2257</v>
      </c>
      <c r="E555" s="80">
        <v>45345</v>
      </c>
      <c r="F555">
        <v>2023</v>
      </c>
      <c r="G555">
        <v>2023</v>
      </c>
      <c r="H555" s="1" t="s">
        <v>1603</v>
      </c>
      <c r="I555" s="1" t="s">
        <v>9</v>
      </c>
    </row>
    <row r="556" spans="1:9">
      <c r="A556" s="80">
        <v>45383</v>
      </c>
      <c r="B556">
        <v>4355800</v>
      </c>
      <c r="C556" s="1" t="s">
        <v>453</v>
      </c>
      <c r="D556" s="1" t="s">
        <v>452</v>
      </c>
      <c r="E556" s="80">
        <v>44959</v>
      </c>
      <c r="F556">
        <v>2021</v>
      </c>
      <c r="G556">
        <v>2022</v>
      </c>
      <c r="H556" s="1" t="s">
        <v>1606</v>
      </c>
      <c r="I556" s="1" t="s">
        <v>15</v>
      </c>
    </row>
    <row r="557" spans="1:9">
      <c r="A557" s="80">
        <v>45383</v>
      </c>
      <c r="B557">
        <v>4684060</v>
      </c>
      <c r="C557" s="1" t="s">
        <v>1706</v>
      </c>
      <c r="D557" s="1" t="s">
        <v>1707</v>
      </c>
      <c r="E557" s="80">
        <v>45196</v>
      </c>
      <c r="F557">
        <v>2022</v>
      </c>
      <c r="G557">
        <v>2023</v>
      </c>
      <c r="H557" s="1" t="s">
        <v>1600</v>
      </c>
      <c r="I557" s="1" t="s">
        <v>10</v>
      </c>
    </row>
    <row r="558" spans="1:9">
      <c r="A558" s="80">
        <v>45383</v>
      </c>
      <c r="B558">
        <v>4851597</v>
      </c>
      <c r="C558" s="1" t="s">
        <v>457</v>
      </c>
      <c r="D558" s="1" t="s">
        <v>456</v>
      </c>
      <c r="E558" s="80">
        <v>45072</v>
      </c>
      <c r="F558">
        <v>2022</v>
      </c>
      <c r="G558">
        <v>2023</v>
      </c>
      <c r="H558" s="1" t="s">
        <v>1600</v>
      </c>
      <c r="I558" s="1" t="s">
        <v>10</v>
      </c>
    </row>
    <row r="559" spans="1:9">
      <c r="A559" s="80">
        <v>45383</v>
      </c>
      <c r="B559">
        <v>4212490</v>
      </c>
      <c r="C559" s="1" t="s">
        <v>445</v>
      </c>
      <c r="D559" s="1" t="s">
        <v>444</v>
      </c>
      <c r="E559" s="80">
        <v>44567</v>
      </c>
      <c r="F559">
        <v>2020</v>
      </c>
      <c r="G559">
        <v>2021</v>
      </c>
      <c r="H559" s="1" t="s">
        <v>1600</v>
      </c>
      <c r="I559" s="1" t="s">
        <v>10</v>
      </c>
    </row>
    <row r="560" spans="1:9">
      <c r="A560" s="80">
        <v>45383</v>
      </c>
      <c r="B560">
        <v>4974226</v>
      </c>
      <c r="C560" s="1" t="s">
        <v>1708</v>
      </c>
      <c r="D560" s="1" t="s">
        <v>1709</v>
      </c>
      <c r="E560" s="80">
        <v>45212</v>
      </c>
      <c r="F560">
        <v>2023</v>
      </c>
      <c r="G560">
        <v>2023</v>
      </c>
      <c r="H560" s="1" t="s">
        <v>1603</v>
      </c>
      <c r="I560" s="1" t="s">
        <v>9</v>
      </c>
    </row>
    <row r="561" spans="1:9">
      <c r="A561" s="80">
        <v>45383</v>
      </c>
      <c r="B561">
        <v>4052933</v>
      </c>
      <c r="C561" s="1" t="s">
        <v>447</v>
      </c>
      <c r="D561" s="1" t="s">
        <v>446</v>
      </c>
      <c r="E561" s="80">
        <v>45077</v>
      </c>
      <c r="F561">
        <v>2020</v>
      </c>
      <c r="G561">
        <v>2023</v>
      </c>
      <c r="H561" s="1" t="s">
        <v>1601</v>
      </c>
      <c r="I561" s="1" t="s">
        <v>13</v>
      </c>
    </row>
    <row r="562" spans="1:9">
      <c r="A562" s="80">
        <v>45383</v>
      </c>
      <c r="B562">
        <v>4474293</v>
      </c>
      <c r="C562" s="1" t="s">
        <v>416</v>
      </c>
      <c r="D562" s="1" t="s">
        <v>415</v>
      </c>
      <c r="E562" s="80">
        <v>44806</v>
      </c>
      <c r="F562">
        <v>2021</v>
      </c>
      <c r="G562">
        <v>2022</v>
      </c>
      <c r="H562" s="1" t="s">
        <v>1600</v>
      </c>
      <c r="I562" s="1" t="s">
        <v>10</v>
      </c>
    </row>
    <row r="563" spans="1:9">
      <c r="A563" s="80">
        <v>45383</v>
      </c>
      <c r="B563">
        <v>4408772</v>
      </c>
      <c r="C563" s="1" t="s">
        <v>395</v>
      </c>
      <c r="D563" s="1" t="s">
        <v>394</v>
      </c>
      <c r="E563" s="80">
        <v>45006</v>
      </c>
      <c r="F563">
        <v>2021</v>
      </c>
      <c r="G563">
        <v>2022</v>
      </c>
      <c r="H563" s="1" t="s">
        <v>1600</v>
      </c>
      <c r="I563" s="1" t="s">
        <v>10</v>
      </c>
    </row>
    <row r="564" spans="1:9">
      <c r="A564" s="80">
        <v>45383</v>
      </c>
      <c r="B564">
        <v>3515578</v>
      </c>
      <c r="C564" s="1" t="s">
        <v>2088</v>
      </c>
      <c r="D564" s="1" t="s">
        <v>2089</v>
      </c>
      <c r="E564" s="80">
        <v>43594</v>
      </c>
      <c r="F564">
        <v>2018</v>
      </c>
      <c r="G564">
        <v>2019</v>
      </c>
      <c r="H564" s="1" t="s">
        <v>1600</v>
      </c>
      <c r="I564" s="1" t="s">
        <v>10</v>
      </c>
    </row>
    <row r="565" spans="1:9">
      <c r="A565" s="80">
        <v>45383</v>
      </c>
      <c r="B565">
        <v>4790679</v>
      </c>
      <c r="C565" s="1" t="s">
        <v>1858</v>
      </c>
      <c r="D565" s="1" t="s">
        <v>2090</v>
      </c>
      <c r="E565" s="80">
        <v>45259</v>
      </c>
      <c r="F565">
        <v>2022</v>
      </c>
      <c r="G565">
        <v>2023</v>
      </c>
      <c r="H565" s="1" t="s">
        <v>1604</v>
      </c>
      <c r="I565" s="1" t="s">
        <v>14</v>
      </c>
    </row>
    <row r="566" spans="1:9">
      <c r="A566" s="80">
        <v>45383</v>
      </c>
      <c r="B566">
        <v>4426971</v>
      </c>
      <c r="C566" s="1" t="s">
        <v>431</v>
      </c>
      <c r="D566" s="1" t="s">
        <v>430</v>
      </c>
      <c r="E566" s="80">
        <v>44988</v>
      </c>
      <c r="F566">
        <v>2021</v>
      </c>
      <c r="G566">
        <v>2022</v>
      </c>
      <c r="H566" s="1" t="s">
        <v>1600</v>
      </c>
      <c r="I566" s="1" t="s">
        <v>10</v>
      </c>
    </row>
    <row r="567" spans="1:9">
      <c r="A567" s="80">
        <v>45383</v>
      </c>
      <c r="B567">
        <v>4418258</v>
      </c>
      <c r="C567" s="1" t="s">
        <v>427</v>
      </c>
      <c r="D567" s="1" t="s">
        <v>426</v>
      </c>
      <c r="E567" s="80">
        <v>44750</v>
      </c>
      <c r="F567">
        <v>2021</v>
      </c>
      <c r="G567">
        <v>2022</v>
      </c>
      <c r="H567" s="1" t="s">
        <v>1603</v>
      </c>
      <c r="I567" s="1" t="s">
        <v>9</v>
      </c>
    </row>
    <row r="568" spans="1:9">
      <c r="A568" s="80">
        <v>45383</v>
      </c>
      <c r="B568">
        <v>4497107</v>
      </c>
      <c r="C568" s="1" t="s">
        <v>1857</v>
      </c>
      <c r="D568" s="1" t="s">
        <v>2087</v>
      </c>
      <c r="E568" s="80">
        <v>45252</v>
      </c>
      <c r="F568">
        <v>2021</v>
      </c>
      <c r="G568">
        <v>2023</v>
      </c>
      <c r="H568" s="1" t="s">
        <v>1600</v>
      </c>
      <c r="I568" s="1" t="s">
        <v>10</v>
      </c>
    </row>
    <row r="569" spans="1:9">
      <c r="A569" s="80">
        <v>45383</v>
      </c>
      <c r="B569">
        <v>4415973</v>
      </c>
      <c r="C569" s="1" t="s">
        <v>393</v>
      </c>
      <c r="D569" s="1" t="s">
        <v>392</v>
      </c>
      <c r="E569" s="80">
        <v>44705</v>
      </c>
      <c r="F569">
        <v>2021</v>
      </c>
      <c r="G569">
        <v>2022</v>
      </c>
      <c r="H569" s="1" t="s">
        <v>1600</v>
      </c>
      <c r="I569" s="1" t="s">
        <v>10</v>
      </c>
    </row>
    <row r="570" spans="1:9">
      <c r="A570" s="80">
        <v>45383</v>
      </c>
      <c r="B570">
        <v>4884358</v>
      </c>
      <c r="C570" s="1" t="s">
        <v>389</v>
      </c>
      <c r="D570" s="1" t="s">
        <v>388</v>
      </c>
      <c r="E570" s="80">
        <v>45093</v>
      </c>
      <c r="F570">
        <v>2023</v>
      </c>
      <c r="G570">
        <v>2023</v>
      </c>
      <c r="H570" s="1" t="s">
        <v>1600</v>
      </c>
      <c r="I570" s="1" t="s">
        <v>10</v>
      </c>
    </row>
    <row r="571" spans="1:9">
      <c r="A571" s="80">
        <v>45383</v>
      </c>
      <c r="B571">
        <v>4448889</v>
      </c>
      <c r="C571" s="1" t="s">
        <v>1815</v>
      </c>
      <c r="D571" s="1" t="s">
        <v>2086</v>
      </c>
      <c r="E571" s="80">
        <v>45246</v>
      </c>
      <c r="F571">
        <v>2021</v>
      </c>
      <c r="G571">
        <v>2023</v>
      </c>
      <c r="H571" s="1" t="s">
        <v>1601</v>
      </c>
      <c r="I571" s="1" t="s">
        <v>13</v>
      </c>
    </row>
    <row r="572" spans="1:9">
      <c r="A572" s="80">
        <v>45383</v>
      </c>
      <c r="B572">
        <v>4781356</v>
      </c>
      <c r="C572" s="1" t="s">
        <v>2262</v>
      </c>
      <c r="D572" s="1" t="s">
        <v>2263</v>
      </c>
      <c r="E572" s="80">
        <v>45359</v>
      </c>
      <c r="F572">
        <v>2022</v>
      </c>
      <c r="G572">
        <v>2023</v>
      </c>
      <c r="H572" s="1" t="s">
        <v>1603</v>
      </c>
      <c r="I572" s="1" t="s">
        <v>9</v>
      </c>
    </row>
    <row r="573" spans="1:9">
      <c r="A573" s="80">
        <v>45383</v>
      </c>
      <c r="B573">
        <v>4332554</v>
      </c>
      <c r="C573" s="1" t="s">
        <v>419</v>
      </c>
      <c r="D573" s="1" t="s">
        <v>418</v>
      </c>
      <c r="E573" s="80">
        <v>44988</v>
      </c>
      <c r="F573">
        <v>2021</v>
      </c>
      <c r="G573">
        <v>2022</v>
      </c>
      <c r="H573" s="1" t="s">
        <v>1600</v>
      </c>
      <c r="I573" s="1" t="s">
        <v>10</v>
      </c>
    </row>
    <row r="574" spans="1:9">
      <c r="A574" s="80">
        <v>45383</v>
      </c>
      <c r="B574">
        <v>4690712</v>
      </c>
      <c r="C574" s="1" t="s">
        <v>423</v>
      </c>
      <c r="D574" s="1" t="s">
        <v>422</v>
      </c>
      <c r="E574" s="80">
        <v>44855</v>
      </c>
      <c r="F574">
        <v>2022</v>
      </c>
      <c r="G574">
        <v>2022</v>
      </c>
      <c r="H574" s="1" t="s">
        <v>1601</v>
      </c>
      <c r="I574" s="1" t="s">
        <v>13</v>
      </c>
    </row>
    <row r="575" spans="1:9">
      <c r="A575" s="80">
        <v>45383</v>
      </c>
      <c r="B575">
        <v>4899423</v>
      </c>
      <c r="C575" s="1" t="s">
        <v>2091</v>
      </c>
      <c r="D575" s="1" t="s">
        <v>2092</v>
      </c>
      <c r="E575" s="80">
        <v>45303</v>
      </c>
      <c r="F575">
        <v>2022</v>
      </c>
      <c r="G575">
        <v>2023</v>
      </c>
      <c r="H575" s="1" t="s">
        <v>1600</v>
      </c>
      <c r="I575" s="1" t="s">
        <v>10</v>
      </c>
    </row>
    <row r="576" spans="1:9">
      <c r="A576" s="80">
        <v>45383</v>
      </c>
      <c r="B576">
        <v>4538107</v>
      </c>
      <c r="C576" s="1" t="s">
        <v>425</v>
      </c>
      <c r="D576" s="1" t="s">
        <v>424</v>
      </c>
      <c r="E576" s="80">
        <v>45141</v>
      </c>
      <c r="F576">
        <v>2021</v>
      </c>
      <c r="G576">
        <v>2023</v>
      </c>
      <c r="H576" s="1" t="s">
        <v>1600</v>
      </c>
      <c r="I576" s="1" t="s">
        <v>10</v>
      </c>
    </row>
    <row r="577" spans="1:9">
      <c r="A577" s="80">
        <v>45383</v>
      </c>
      <c r="B577">
        <v>4632027</v>
      </c>
      <c r="C577" s="1" t="s">
        <v>403</v>
      </c>
      <c r="D577" s="1" t="s">
        <v>402</v>
      </c>
      <c r="E577" s="80">
        <v>45065</v>
      </c>
      <c r="F577">
        <v>2022</v>
      </c>
      <c r="G577">
        <v>2023</v>
      </c>
      <c r="H577" s="1" t="s">
        <v>1600</v>
      </c>
      <c r="I577" s="1" t="s">
        <v>10</v>
      </c>
    </row>
    <row r="578" spans="1:9">
      <c r="A578" s="80">
        <v>45383</v>
      </c>
      <c r="B578">
        <v>4601245</v>
      </c>
      <c r="C578" s="1" t="s">
        <v>429</v>
      </c>
      <c r="D578" s="1" t="s">
        <v>428</v>
      </c>
      <c r="E578" s="80">
        <v>44943</v>
      </c>
      <c r="F578">
        <v>2022</v>
      </c>
      <c r="G578">
        <v>2022</v>
      </c>
      <c r="H578" s="1" t="s">
        <v>1603</v>
      </c>
      <c r="I578" s="1" t="s">
        <v>9</v>
      </c>
    </row>
    <row r="579" spans="1:9">
      <c r="A579" s="80">
        <v>45383</v>
      </c>
      <c r="B579">
        <v>4135234</v>
      </c>
      <c r="C579" s="1" t="s">
        <v>399</v>
      </c>
      <c r="D579" s="1" t="s">
        <v>398</v>
      </c>
      <c r="E579" s="80">
        <v>44628</v>
      </c>
      <c r="F579">
        <v>2020</v>
      </c>
      <c r="G579">
        <v>2021</v>
      </c>
      <c r="H579" s="1" t="s">
        <v>1600</v>
      </c>
      <c r="I579" s="1" t="s">
        <v>10</v>
      </c>
    </row>
    <row r="580" spans="1:9">
      <c r="A580" s="80">
        <v>45383</v>
      </c>
      <c r="B580">
        <v>4714583</v>
      </c>
      <c r="C580" s="1" t="s">
        <v>2332</v>
      </c>
      <c r="D580" s="1" t="s">
        <v>2333</v>
      </c>
      <c r="E580" s="80">
        <v>45384</v>
      </c>
      <c r="F580">
        <v>2022</v>
      </c>
      <c r="G580">
        <v>2023</v>
      </c>
      <c r="H580" s="1" t="s">
        <v>1604</v>
      </c>
      <c r="I580" s="1" t="s">
        <v>14</v>
      </c>
    </row>
    <row r="581" spans="1:9">
      <c r="A581" s="80">
        <v>45383</v>
      </c>
      <c r="B581">
        <v>4456544</v>
      </c>
      <c r="C581" s="1" t="s">
        <v>407</v>
      </c>
      <c r="D581" s="1" t="s">
        <v>406</v>
      </c>
      <c r="E581" s="80">
        <v>44778</v>
      </c>
      <c r="F581">
        <v>2021</v>
      </c>
      <c r="G581">
        <v>2022</v>
      </c>
      <c r="H581" s="1" t="s">
        <v>1606</v>
      </c>
      <c r="I581" s="1" t="s">
        <v>15</v>
      </c>
    </row>
    <row r="582" spans="1:9">
      <c r="A582" s="80">
        <v>45383</v>
      </c>
      <c r="B582">
        <v>4631532</v>
      </c>
      <c r="C582" s="1" t="s">
        <v>2260</v>
      </c>
      <c r="D582" s="1" t="s">
        <v>2261</v>
      </c>
      <c r="E582" s="80">
        <v>45357</v>
      </c>
      <c r="F582">
        <v>2022</v>
      </c>
      <c r="G582">
        <v>2023</v>
      </c>
      <c r="H582" s="1" t="s">
        <v>1600</v>
      </c>
      <c r="I582" s="1" t="s">
        <v>10</v>
      </c>
    </row>
    <row r="583" spans="1:9">
      <c r="A583" s="80">
        <v>45383</v>
      </c>
      <c r="B583">
        <v>4982236</v>
      </c>
      <c r="C583" s="1" t="s">
        <v>2334</v>
      </c>
      <c r="D583" s="1" t="s">
        <v>2335</v>
      </c>
      <c r="E583" s="80">
        <v>45391</v>
      </c>
      <c r="F583">
        <v>2023</v>
      </c>
      <c r="G583">
        <v>2023</v>
      </c>
      <c r="H583" s="1" t="s">
        <v>1600</v>
      </c>
      <c r="I583" s="1" t="s">
        <v>10</v>
      </c>
    </row>
    <row r="584" spans="1:9">
      <c r="A584" s="80">
        <v>45383</v>
      </c>
      <c r="B584">
        <v>4627763</v>
      </c>
      <c r="C584" s="1" t="s">
        <v>1714</v>
      </c>
      <c r="D584" s="1" t="s">
        <v>1715</v>
      </c>
      <c r="E584" s="80">
        <v>45191</v>
      </c>
      <c r="F584">
        <v>2022</v>
      </c>
      <c r="G584">
        <v>2023</v>
      </c>
      <c r="H584" s="1" t="s">
        <v>1600</v>
      </c>
      <c r="I584" s="1" t="s">
        <v>10</v>
      </c>
    </row>
    <row r="585" spans="1:9">
      <c r="A585" s="80">
        <v>45383</v>
      </c>
      <c r="B585">
        <v>5134916</v>
      </c>
      <c r="C585" s="1" t="s">
        <v>2094</v>
      </c>
      <c r="D585" s="1" t="s">
        <v>2095</v>
      </c>
      <c r="E585" s="80">
        <v>45320</v>
      </c>
      <c r="F585">
        <v>2023</v>
      </c>
      <c r="G585">
        <v>2023</v>
      </c>
      <c r="H585" s="1" t="s">
        <v>1603</v>
      </c>
      <c r="I585" s="1" t="s">
        <v>9</v>
      </c>
    </row>
    <row r="586" spans="1:9">
      <c r="A586" s="80">
        <v>45383</v>
      </c>
      <c r="B586">
        <v>4351870</v>
      </c>
      <c r="C586" s="1" t="s">
        <v>361</v>
      </c>
      <c r="D586" s="1" t="s">
        <v>360</v>
      </c>
      <c r="E586" s="80">
        <v>45065</v>
      </c>
      <c r="F586">
        <v>2021</v>
      </c>
      <c r="G586">
        <v>2023</v>
      </c>
      <c r="H586" s="1" t="s">
        <v>1600</v>
      </c>
      <c r="I586" s="1" t="s">
        <v>10</v>
      </c>
    </row>
    <row r="587" spans="1:9">
      <c r="A587" s="80">
        <v>45383</v>
      </c>
      <c r="B587">
        <v>4383652</v>
      </c>
      <c r="C587" s="1" t="s">
        <v>359</v>
      </c>
      <c r="D587" s="1" t="s">
        <v>358</v>
      </c>
      <c r="E587" s="80">
        <v>44515</v>
      </c>
      <c r="F587">
        <v>2021</v>
      </c>
      <c r="G587">
        <v>2021</v>
      </c>
      <c r="H587" s="1" t="s">
        <v>1600</v>
      </c>
      <c r="I587" s="1" t="s">
        <v>10</v>
      </c>
    </row>
    <row r="588" spans="1:9">
      <c r="A588" s="80">
        <v>45383</v>
      </c>
      <c r="B588">
        <v>4805684</v>
      </c>
      <c r="C588" s="1" t="s">
        <v>1816</v>
      </c>
      <c r="D588" s="1" t="s">
        <v>1932</v>
      </c>
      <c r="E588" s="80">
        <v>45219</v>
      </c>
      <c r="F588">
        <v>2022</v>
      </c>
      <c r="G588">
        <v>2023</v>
      </c>
      <c r="H588" s="1" t="s">
        <v>1600</v>
      </c>
      <c r="I588" s="1" t="s">
        <v>10</v>
      </c>
    </row>
    <row r="589" spans="1:9">
      <c r="A589" s="80">
        <v>45383</v>
      </c>
      <c r="B589">
        <v>4789309</v>
      </c>
      <c r="C589" s="1" t="s">
        <v>345</v>
      </c>
      <c r="D589" s="1" t="s">
        <v>344</v>
      </c>
      <c r="E589" s="80">
        <v>45166</v>
      </c>
      <c r="F589">
        <v>2022</v>
      </c>
      <c r="G589">
        <v>2023</v>
      </c>
      <c r="H589" s="1" t="s">
        <v>1600</v>
      </c>
      <c r="I589" s="1" t="s">
        <v>10</v>
      </c>
    </row>
    <row r="590" spans="1:9">
      <c r="A590" s="80">
        <v>45383</v>
      </c>
      <c r="B590">
        <v>4731129</v>
      </c>
      <c r="C590" s="1" t="s">
        <v>1859</v>
      </c>
      <c r="D590" s="1" t="s">
        <v>1929</v>
      </c>
      <c r="E590" s="80">
        <v>45268</v>
      </c>
      <c r="F590">
        <v>2022</v>
      </c>
      <c r="G590">
        <v>2023</v>
      </c>
      <c r="H590" s="1" t="s">
        <v>1604</v>
      </c>
      <c r="I590" s="1" t="s">
        <v>14</v>
      </c>
    </row>
    <row r="591" spans="1:9">
      <c r="A591" s="80">
        <v>45383</v>
      </c>
      <c r="B591">
        <v>4348644</v>
      </c>
      <c r="C591" s="1" t="s">
        <v>343</v>
      </c>
      <c r="D591" s="1" t="s">
        <v>342</v>
      </c>
      <c r="E591" s="80">
        <v>45072</v>
      </c>
      <c r="F591">
        <v>2021</v>
      </c>
      <c r="G591">
        <v>2023</v>
      </c>
      <c r="H591" s="1" t="s">
        <v>1606</v>
      </c>
      <c r="I591" s="1" t="s">
        <v>15</v>
      </c>
    </row>
    <row r="592" spans="1:9">
      <c r="A592" s="80">
        <v>45383</v>
      </c>
      <c r="B592">
        <v>4198494</v>
      </c>
      <c r="C592" s="1" t="s">
        <v>363</v>
      </c>
      <c r="D592" s="1" t="s">
        <v>362</v>
      </c>
      <c r="E592" s="80">
        <v>44993</v>
      </c>
      <c r="F592">
        <v>2020</v>
      </c>
      <c r="G592">
        <v>2022</v>
      </c>
      <c r="H592" s="1" t="s">
        <v>1603</v>
      </c>
      <c r="I592" s="1" t="s">
        <v>9</v>
      </c>
    </row>
    <row r="593" spans="1:9">
      <c r="A593" s="80">
        <v>45383</v>
      </c>
      <c r="B593">
        <v>5070048</v>
      </c>
      <c r="C593" s="1" t="s">
        <v>2264</v>
      </c>
      <c r="D593" s="1" t="s">
        <v>2265</v>
      </c>
      <c r="E593" s="80">
        <v>45362</v>
      </c>
      <c r="F593">
        <v>2023</v>
      </c>
      <c r="G593">
        <v>2023</v>
      </c>
      <c r="H593" s="1" t="s">
        <v>1600</v>
      </c>
      <c r="I593" s="1" t="s">
        <v>10</v>
      </c>
    </row>
    <row r="594" spans="1:9">
      <c r="A594" s="80">
        <v>45383</v>
      </c>
      <c r="B594">
        <v>4357346</v>
      </c>
      <c r="C594" s="1" t="s">
        <v>371</v>
      </c>
      <c r="D594" s="1" t="s">
        <v>370</v>
      </c>
      <c r="E594" s="80">
        <v>44950</v>
      </c>
      <c r="F594">
        <v>2021</v>
      </c>
      <c r="G594">
        <v>2022</v>
      </c>
      <c r="H594" s="1" t="s">
        <v>1600</v>
      </c>
      <c r="I594" s="1" t="s">
        <v>10</v>
      </c>
    </row>
    <row r="595" spans="1:9">
      <c r="A595" s="80">
        <v>45383</v>
      </c>
      <c r="B595">
        <v>4817923</v>
      </c>
      <c r="C595" s="1" t="s">
        <v>2336</v>
      </c>
      <c r="D595" s="1" t="s">
        <v>2337</v>
      </c>
      <c r="E595" s="80">
        <v>45390</v>
      </c>
      <c r="F595">
        <v>2022</v>
      </c>
      <c r="G595">
        <v>2023</v>
      </c>
      <c r="H595" s="1" t="s">
        <v>1611</v>
      </c>
      <c r="I595" s="1" t="s">
        <v>11</v>
      </c>
    </row>
    <row r="596" spans="1:9">
      <c r="A596" s="80">
        <v>45383</v>
      </c>
      <c r="B596">
        <v>4421859</v>
      </c>
      <c r="C596" s="1" t="s">
        <v>355</v>
      </c>
      <c r="D596" s="1" t="s">
        <v>354</v>
      </c>
      <c r="E596" s="80">
        <v>44496</v>
      </c>
      <c r="F596">
        <v>2021</v>
      </c>
      <c r="G596">
        <v>2021</v>
      </c>
      <c r="H596" s="1" t="s">
        <v>1600</v>
      </c>
      <c r="I596" s="1" t="s">
        <v>10</v>
      </c>
    </row>
    <row r="597" spans="1:9">
      <c r="A597" s="80">
        <v>45383</v>
      </c>
      <c r="B597">
        <v>4407685</v>
      </c>
      <c r="C597" s="1" t="s">
        <v>341</v>
      </c>
      <c r="D597" s="1" t="s">
        <v>340</v>
      </c>
      <c r="E597" s="80">
        <v>44841</v>
      </c>
      <c r="F597">
        <v>2021</v>
      </c>
      <c r="G597">
        <v>2022</v>
      </c>
      <c r="H597" s="1" t="s">
        <v>1600</v>
      </c>
      <c r="I597" s="1" t="s">
        <v>10</v>
      </c>
    </row>
    <row r="598" spans="1:9">
      <c r="A598" s="80">
        <v>45383</v>
      </c>
      <c r="B598">
        <v>4634761</v>
      </c>
      <c r="C598" s="1" t="s">
        <v>377</v>
      </c>
      <c r="D598" s="1" t="s">
        <v>376</v>
      </c>
      <c r="E598" s="80">
        <v>44818</v>
      </c>
      <c r="F598">
        <v>2022</v>
      </c>
      <c r="G598">
        <v>2022</v>
      </c>
      <c r="H598" s="1" t="s">
        <v>1600</v>
      </c>
      <c r="I598" s="1" t="s">
        <v>10</v>
      </c>
    </row>
    <row r="599" spans="1:9">
      <c r="A599" s="80">
        <v>45383</v>
      </c>
      <c r="B599">
        <v>4662429</v>
      </c>
      <c r="C599" s="1" t="s">
        <v>375</v>
      </c>
      <c r="D599" s="1" t="s">
        <v>374</v>
      </c>
      <c r="E599" s="80">
        <v>44952</v>
      </c>
      <c r="F599">
        <v>2022</v>
      </c>
      <c r="G599">
        <v>2022</v>
      </c>
      <c r="H599" s="1" t="s">
        <v>1603</v>
      </c>
      <c r="I599" s="1" t="s">
        <v>9</v>
      </c>
    </row>
    <row r="600" spans="1:9">
      <c r="A600" s="80">
        <v>45383</v>
      </c>
      <c r="B600">
        <v>4621435</v>
      </c>
      <c r="C600" s="1" t="s">
        <v>379</v>
      </c>
      <c r="D600" s="1" t="s">
        <v>378</v>
      </c>
      <c r="E600" s="80">
        <v>44887</v>
      </c>
      <c r="F600">
        <v>2022</v>
      </c>
      <c r="G600">
        <v>2022</v>
      </c>
      <c r="H600" s="1" t="s">
        <v>1600</v>
      </c>
      <c r="I600" s="1" t="s">
        <v>10</v>
      </c>
    </row>
    <row r="601" spans="1:9">
      <c r="A601" s="80">
        <v>45383</v>
      </c>
      <c r="B601">
        <v>4377137</v>
      </c>
      <c r="C601" s="1" t="s">
        <v>381</v>
      </c>
      <c r="D601" s="1" t="s">
        <v>380</v>
      </c>
      <c r="E601" s="80">
        <v>44754</v>
      </c>
      <c r="F601">
        <v>2021</v>
      </c>
      <c r="G601">
        <v>2022</v>
      </c>
      <c r="H601" s="1" t="s">
        <v>1600</v>
      </c>
      <c r="I601" s="1" t="s">
        <v>10</v>
      </c>
    </row>
    <row r="602" spans="1:9">
      <c r="A602" s="80">
        <v>45383</v>
      </c>
      <c r="B602">
        <v>5076056</v>
      </c>
      <c r="C602" s="1" t="s">
        <v>1930</v>
      </c>
      <c r="D602" s="1" t="s">
        <v>1931</v>
      </c>
      <c r="E602" s="80">
        <v>45329</v>
      </c>
      <c r="F602">
        <v>2023</v>
      </c>
      <c r="G602">
        <v>2023</v>
      </c>
      <c r="H602" s="1" t="s">
        <v>1604</v>
      </c>
      <c r="I602" s="1" t="s">
        <v>14</v>
      </c>
    </row>
    <row r="603" spans="1:9">
      <c r="A603" s="80">
        <v>45383</v>
      </c>
      <c r="B603">
        <v>4896109</v>
      </c>
      <c r="C603" s="1" t="s">
        <v>2266</v>
      </c>
      <c r="D603" s="1" t="s">
        <v>2267</v>
      </c>
      <c r="E603" s="80">
        <v>45369</v>
      </c>
      <c r="F603">
        <v>2022</v>
      </c>
      <c r="G603">
        <v>2023</v>
      </c>
      <c r="H603" s="1" t="s">
        <v>1606</v>
      </c>
      <c r="I603" s="1" t="s">
        <v>15</v>
      </c>
    </row>
    <row r="604" spans="1:9">
      <c r="A604" s="80">
        <v>45383</v>
      </c>
      <c r="B604">
        <v>4127259</v>
      </c>
      <c r="C604" s="1" t="s">
        <v>367</v>
      </c>
      <c r="D604" s="1" t="s">
        <v>366</v>
      </c>
      <c r="E604" s="80">
        <v>44715</v>
      </c>
      <c r="F604">
        <v>2020</v>
      </c>
      <c r="G604">
        <v>2022</v>
      </c>
      <c r="H604" s="1" t="s">
        <v>1602</v>
      </c>
      <c r="I604" s="1" t="s">
        <v>4</v>
      </c>
    </row>
    <row r="605" spans="1:9">
      <c r="A605" s="80">
        <v>45383</v>
      </c>
      <c r="B605">
        <v>4992805</v>
      </c>
      <c r="C605" s="1" t="s">
        <v>1724</v>
      </c>
      <c r="D605" s="1" t="s">
        <v>1725</v>
      </c>
      <c r="E605" s="80">
        <v>45191</v>
      </c>
      <c r="F605">
        <v>2023</v>
      </c>
      <c r="G605">
        <v>2023</v>
      </c>
      <c r="H605" s="1" t="s">
        <v>1603</v>
      </c>
      <c r="I605" s="1" t="s">
        <v>9</v>
      </c>
    </row>
    <row r="606" spans="1:9">
      <c r="A606" s="80">
        <v>45383</v>
      </c>
      <c r="B606">
        <v>4685550</v>
      </c>
      <c r="C606" s="1" t="s">
        <v>1817</v>
      </c>
      <c r="D606" s="1" t="s">
        <v>2057</v>
      </c>
      <c r="E606" s="80">
        <v>45240</v>
      </c>
      <c r="F606">
        <v>2022</v>
      </c>
      <c r="G606">
        <v>2023</v>
      </c>
      <c r="H606" s="1" t="s">
        <v>1604</v>
      </c>
      <c r="I606" s="1" t="s">
        <v>14</v>
      </c>
    </row>
    <row r="607" spans="1:9">
      <c r="A607" s="80">
        <v>45383</v>
      </c>
      <c r="B607">
        <v>4559406</v>
      </c>
      <c r="C607" s="1" t="s">
        <v>317</v>
      </c>
      <c r="D607" s="1" t="s">
        <v>316</v>
      </c>
      <c r="E607" s="80">
        <v>45016</v>
      </c>
      <c r="F607">
        <v>2021</v>
      </c>
      <c r="G607">
        <v>2022</v>
      </c>
      <c r="H607" s="1" t="s">
        <v>1600</v>
      </c>
      <c r="I607" s="1" t="s">
        <v>10</v>
      </c>
    </row>
    <row r="608" spans="1:9">
      <c r="A608" s="80">
        <v>45383</v>
      </c>
      <c r="B608">
        <v>3552446</v>
      </c>
      <c r="C608" s="1" t="s">
        <v>1716</v>
      </c>
      <c r="D608" s="1" t="s">
        <v>1717</v>
      </c>
      <c r="E608" s="80">
        <v>43591</v>
      </c>
      <c r="F608">
        <v>2018</v>
      </c>
      <c r="G608">
        <v>2019</v>
      </c>
      <c r="H608" s="1" t="s">
        <v>1600</v>
      </c>
      <c r="I608" s="1" t="s">
        <v>10</v>
      </c>
    </row>
    <row r="609" spans="1:9">
      <c r="A609" s="80">
        <v>45383</v>
      </c>
      <c r="B609">
        <v>4511442</v>
      </c>
      <c r="C609" s="1" t="s">
        <v>315</v>
      </c>
      <c r="D609" s="1" t="s">
        <v>314</v>
      </c>
      <c r="E609" s="80">
        <v>45001</v>
      </c>
      <c r="F609">
        <v>2021</v>
      </c>
      <c r="G609">
        <v>2022</v>
      </c>
      <c r="H609" s="1" t="s">
        <v>1600</v>
      </c>
      <c r="I609" s="1" t="s">
        <v>10</v>
      </c>
    </row>
    <row r="610" spans="1:9">
      <c r="A610" s="80">
        <v>45383</v>
      </c>
      <c r="B610">
        <v>4626039</v>
      </c>
      <c r="C610" s="1" t="s">
        <v>323</v>
      </c>
      <c r="D610" s="1" t="s">
        <v>322</v>
      </c>
      <c r="E610" s="80">
        <v>44979</v>
      </c>
      <c r="F610">
        <v>2022</v>
      </c>
      <c r="G610">
        <v>2022</v>
      </c>
      <c r="H610" s="1" t="s">
        <v>1602</v>
      </c>
      <c r="I610" s="1" t="s">
        <v>4</v>
      </c>
    </row>
    <row r="611" spans="1:9">
      <c r="A611" s="80">
        <v>45383</v>
      </c>
      <c r="B611">
        <v>4975724</v>
      </c>
      <c r="C611" s="1" t="s">
        <v>1720</v>
      </c>
      <c r="D611" s="1" t="s">
        <v>1721</v>
      </c>
      <c r="E611" s="80">
        <v>45190</v>
      </c>
      <c r="F611">
        <v>2023</v>
      </c>
      <c r="G611">
        <v>2023</v>
      </c>
      <c r="H611" s="1" t="s">
        <v>1604</v>
      </c>
      <c r="I611" s="1" t="s">
        <v>14</v>
      </c>
    </row>
    <row r="612" spans="1:9">
      <c r="A612" s="80">
        <v>45383</v>
      </c>
      <c r="B612">
        <v>4438028</v>
      </c>
      <c r="C612" s="1" t="s">
        <v>325</v>
      </c>
      <c r="D612" s="1" t="s">
        <v>324</v>
      </c>
      <c r="E612" s="80">
        <v>44966</v>
      </c>
      <c r="F612">
        <v>2021</v>
      </c>
      <c r="G612">
        <v>2022</v>
      </c>
      <c r="H612" s="1" t="s">
        <v>1600</v>
      </c>
      <c r="I612" s="1" t="s">
        <v>10</v>
      </c>
    </row>
    <row r="613" spans="1:9">
      <c r="A613" s="80">
        <v>45383</v>
      </c>
      <c r="B613">
        <v>4537431</v>
      </c>
      <c r="C613" s="1" t="s">
        <v>313</v>
      </c>
      <c r="D613" s="1" t="s">
        <v>312</v>
      </c>
      <c r="E613" s="80">
        <v>44972</v>
      </c>
      <c r="F613">
        <v>2022</v>
      </c>
      <c r="G613">
        <v>2022</v>
      </c>
      <c r="H613" s="1" t="s">
        <v>1600</v>
      </c>
      <c r="I613" s="1" t="s">
        <v>10</v>
      </c>
    </row>
    <row r="614" spans="1:9">
      <c r="A614" s="80">
        <v>45383</v>
      </c>
      <c r="B614">
        <v>4761106</v>
      </c>
      <c r="C614" s="1" t="s">
        <v>309</v>
      </c>
      <c r="D614" s="1" t="s">
        <v>308</v>
      </c>
      <c r="E614" s="80">
        <v>45058</v>
      </c>
      <c r="F614">
        <v>2022</v>
      </c>
      <c r="G614">
        <v>2023</v>
      </c>
      <c r="H614" s="1" t="s">
        <v>1600</v>
      </c>
      <c r="I614" s="1" t="s">
        <v>10</v>
      </c>
    </row>
    <row r="615" spans="1:9">
      <c r="A615" s="80">
        <v>45383</v>
      </c>
      <c r="B615">
        <v>4518577</v>
      </c>
      <c r="C615" s="1" t="s">
        <v>331</v>
      </c>
      <c r="D615" s="1" t="s">
        <v>330</v>
      </c>
      <c r="E615" s="80">
        <v>44680</v>
      </c>
      <c r="F615">
        <v>2021</v>
      </c>
      <c r="G615">
        <v>2021</v>
      </c>
      <c r="H615" s="1" t="s">
        <v>1606</v>
      </c>
      <c r="I615" s="1" t="s">
        <v>15</v>
      </c>
    </row>
    <row r="616" spans="1:9">
      <c r="A616" s="80">
        <v>45383</v>
      </c>
      <c r="B616">
        <v>4781290</v>
      </c>
      <c r="C616" s="1" t="s">
        <v>1728</v>
      </c>
      <c r="D616" s="1" t="s">
        <v>1729</v>
      </c>
      <c r="E616" s="80">
        <v>45209</v>
      </c>
      <c r="F616">
        <v>2022</v>
      </c>
      <c r="G616">
        <v>2023</v>
      </c>
      <c r="H616" s="1" t="s">
        <v>1600</v>
      </c>
      <c r="I616" s="1" t="s">
        <v>10</v>
      </c>
    </row>
    <row r="617" spans="1:9">
      <c r="A617" s="80">
        <v>45383</v>
      </c>
      <c r="B617">
        <v>4576632</v>
      </c>
      <c r="C617" s="1" t="s">
        <v>329</v>
      </c>
      <c r="D617" s="1" t="s">
        <v>328</v>
      </c>
      <c r="E617" s="80">
        <v>44826</v>
      </c>
      <c r="F617">
        <v>2021</v>
      </c>
      <c r="G617">
        <v>2022</v>
      </c>
      <c r="H617" s="1" t="s">
        <v>1600</v>
      </c>
      <c r="I617" s="1" t="s">
        <v>10</v>
      </c>
    </row>
    <row r="618" spans="1:9">
      <c r="A618" s="80">
        <v>45383</v>
      </c>
      <c r="B618">
        <v>4839496</v>
      </c>
      <c r="C618" s="1" t="s">
        <v>2270</v>
      </c>
      <c r="D618" s="1" t="s">
        <v>2271</v>
      </c>
      <c r="E618" s="80">
        <v>45369</v>
      </c>
      <c r="F618">
        <v>2022</v>
      </c>
      <c r="G618">
        <v>2023</v>
      </c>
      <c r="H618" s="1" t="s">
        <v>1604</v>
      </c>
      <c r="I618" s="1" t="s">
        <v>14</v>
      </c>
    </row>
    <row r="619" spans="1:9">
      <c r="A619" s="80">
        <v>45383</v>
      </c>
      <c r="B619">
        <v>5070961</v>
      </c>
      <c r="C619" s="1" t="s">
        <v>2272</v>
      </c>
      <c r="D619" s="1" t="s">
        <v>2273</v>
      </c>
      <c r="E619" s="80">
        <v>45359</v>
      </c>
      <c r="F619">
        <v>2023</v>
      </c>
      <c r="G619">
        <v>2023</v>
      </c>
      <c r="H619" s="1" t="s">
        <v>1600</v>
      </c>
      <c r="I619" s="1" t="s">
        <v>10</v>
      </c>
    </row>
    <row r="620" spans="1:9">
      <c r="A620" s="80">
        <v>45383</v>
      </c>
      <c r="B620">
        <v>5232214</v>
      </c>
      <c r="C620" s="1" t="s">
        <v>2338</v>
      </c>
      <c r="D620" s="1" t="s">
        <v>2339</v>
      </c>
      <c r="E620" s="80">
        <v>45378</v>
      </c>
      <c r="F620">
        <v>2023</v>
      </c>
      <c r="G620">
        <v>2023</v>
      </c>
      <c r="H620" s="1" t="s">
        <v>1600</v>
      </c>
      <c r="I620" s="1" t="s">
        <v>10</v>
      </c>
    </row>
    <row r="621" spans="1:9">
      <c r="A621" s="80">
        <v>45383</v>
      </c>
      <c r="B621">
        <v>4834872</v>
      </c>
      <c r="C621" s="1" t="s">
        <v>1718</v>
      </c>
      <c r="D621" s="1" t="s">
        <v>1719</v>
      </c>
      <c r="E621" s="80">
        <v>45189</v>
      </c>
      <c r="F621">
        <v>2022</v>
      </c>
      <c r="G621">
        <v>2023</v>
      </c>
      <c r="H621" s="1" t="s">
        <v>1600</v>
      </c>
      <c r="I621" s="1" t="s">
        <v>10</v>
      </c>
    </row>
    <row r="622" spans="1:9">
      <c r="A622" s="80">
        <v>45383</v>
      </c>
      <c r="B622">
        <v>4844999</v>
      </c>
      <c r="C622" s="1" t="s">
        <v>2340</v>
      </c>
      <c r="D622" s="1" t="s">
        <v>2341</v>
      </c>
      <c r="E622" s="80">
        <v>45384</v>
      </c>
      <c r="F622">
        <v>2022</v>
      </c>
      <c r="G622">
        <v>2023</v>
      </c>
      <c r="H622" s="1" t="s">
        <v>1600</v>
      </c>
      <c r="I622" s="1" t="s">
        <v>10</v>
      </c>
    </row>
    <row r="623" spans="1:9">
      <c r="A623" s="80">
        <v>45383</v>
      </c>
      <c r="B623">
        <v>4884334</v>
      </c>
      <c r="C623" s="1" t="s">
        <v>2268</v>
      </c>
      <c r="D623" s="1" t="s">
        <v>2269</v>
      </c>
      <c r="E623" s="80">
        <v>45356</v>
      </c>
      <c r="F623">
        <v>2022</v>
      </c>
      <c r="G623">
        <v>2023</v>
      </c>
      <c r="H623" s="1" t="s">
        <v>1600</v>
      </c>
      <c r="I623" s="1" t="s">
        <v>10</v>
      </c>
    </row>
    <row r="624" spans="1:9">
      <c r="A624" s="80">
        <v>45383</v>
      </c>
      <c r="B624">
        <v>3757532</v>
      </c>
      <c r="C624" s="1" t="s">
        <v>1818</v>
      </c>
      <c r="D624" s="1" t="s">
        <v>2058</v>
      </c>
      <c r="E624" s="80">
        <v>44908</v>
      </c>
      <c r="F624">
        <v>2019</v>
      </c>
      <c r="G624">
        <v>2022</v>
      </c>
      <c r="H624" s="1" t="s">
        <v>1607</v>
      </c>
      <c r="I624" s="1" t="s">
        <v>12</v>
      </c>
    </row>
    <row r="625" spans="1:9">
      <c r="A625" s="80">
        <v>45383</v>
      </c>
      <c r="B625">
        <v>5033795</v>
      </c>
      <c r="C625" s="1" t="s">
        <v>1726</v>
      </c>
      <c r="D625" s="1" t="s">
        <v>1727</v>
      </c>
      <c r="E625" s="80">
        <v>45202</v>
      </c>
      <c r="F625">
        <v>2023</v>
      </c>
      <c r="G625">
        <v>2023</v>
      </c>
      <c r="H625" s="1" t="s">
        <v>1603</v>
      </c>
      <c r="I625" s="1" t="s">
        <v>9</v>
      </c>
    </row>
    <row r="626" spans="1:9">
      <c r="A626" s="80">
        <v>45383</v>
      </c>
      <c r="B626">
        <v>4981962</v>
      </c>
      <c r="C626" s="1" t="s">
        <v>335</v>
      </c>
      <c r="D626" s="1" t="s">
        <v>334</v>
      </c>
      <c r="E626" s="80">
        <v>45134</v>
      </c>
      <c r="F626">
        <v>2023</v>
      </c>
      <c r="G626">
        <v>2023</v>
      </c>
      <c r="H626" s="1" t="s">
        <v>1600</v>
      </c>
      <c r="I626" s="1" t="s">
        <v>10</v>
      </c>
    </row>
    <row r="627" spans="1:9">
      <c r="A627" s="80">
        <v>45383</v>
      </c>
      <c r="B627">
        <v>4176890</v>
      </c>
      <c r="C627" s="1" t="s">
        <v>1722</v>
      </c>
      <c r="D627" s="1" t="s">
        <v>1723</v>
      </c>
      <c r="E627" s="80">
        <v>45182</v>
      </c>
      <c r="F627">
        <v>2020</v>
      </c>
      <c r="G627">
        <v>2023</v>
      </c>
      <c r="H627" s="1" t="s">
        <v>1602</v>
      </c>
      <c r="I627" s="1" t="s">
        <v>4</v>
      </c>
    </row>
    <row r="628" spans="1:9">
      <c r="A628" s="80">
        <v>45383</v>
      </c>
      <c r="B628">
        <v>4748400</v>
      </c>
      <c r="C628" s="1" t="s">
        <v>321</v>
      </c>
      <c r="D628" s="1" t="s">
        <v>320</v>
      </c>
      <c r="E628" s="80">
        <v>45175</v>
      </c>
      <c r="F628">
        <v>2022</v>
      </c>
      <c r="G628">
        <v>2023</v>
      </c>
      <c r="H628" s="1" t="s">
        <v>1603</v>
      </c>
      <c r="I628" s="1" t="s">
        <v>9</v>
      </c>
    </row>
    <row r="629" spans="1:9">
      <c r="A629" s="80">
        <v>45383</v>
      </c>
      <c r="B629">
        <v>4572573</v>
      </c>
      <c r="C629" s="1" t="s">
        <v>311</v>
      </c>
      <c r="D629" s="1" t="s">
        <v>310</v>
      </c>
      <c r="E629" s="80">
        <v>44791</v>
      </c>
      <c r="F629">
        <v>2021</v>
      </c>
      <c r="G629">
        <v>2022</v>
      </c>
      <c r="H629" s="1" t="s">
        <v>1600</v>
      </c>
      <c r="I629" s="1" t="s">
        <v>10</v>
      </c>
    </row>
    <row r="630" spans="1:9">
      <c r="A630" s="80">
        <v>45383</v>
      </c>
      <c r="B630">
        <v>4921196</v>
      </c>
      <c r="C630" s="1" t="s">
        <v>2140</v>
      </c>
      <c r="D630" s="1" t="s">
        <v>2141</v>
      </c>
      <c r="E630" s="80">
        <v>45329</v>
      </c>
      <c r="F630">
        <v>2023</v>
      </c>
      <c r="G630">
        <v>2023</v>
      </c>
      <c r="H630" s="1" t="s">
        <v>1603</v>
      </c>
      <c r="I630" s="1" t="s">
        <v>9</v>
      </c>
    </row>
    <row r="631" spans="1:9">
      <c r="A631" s="80">
        <v>45383</v>
      </c>
      <c r="B631">
        <v>4471997</v>
      </c>
      <c r="C631" s="1" t="s">
        <v>304</v>
      </c>
      <c r="D631" s="1" t="s">
        <v>303</v>
      </c>
      <c r="E631" s="80">
        <v>44715</v>
      </c>
      <c r="F631">
        <v>2021</v>
      </c>
      <c r="G631">
        <v>2022</v>
      </c>
      <c r="H631" s="1" t="s">
        <v>1600</v>
      </c>
      <c r="I631" s="1" t="s">
        <v>10</v>
      </c>
    </row>
    <row r="632" spans="1:9">
      <c r="A632" s="80">
        <v>45383</v>
      </c>
      <c r="B632">
        <v>4622409</v>
      </c>
      <c r="C632" s="1" t="s">
        <v>265</v>
      </c>
      <c r="D632" s="1" t="s">
        <v>264</v>
      </c>
      <c r="E632" s="80">
        <v>45097</v>
      </c>
      <c r="F632">
        <v>2022</v>
      </c>
      <c r="G632">
        <v>2023</v>
      </c>
      <c r="H632" s="1" t="s">
        <v>1604</v>
      </c>
      <c r="I632" s="1" t="s">
        <v>14</v>
      </c>
    </row>
    <row r="633" spans="1:9">
      <c r="A633" s="80">
        <v>45383</v>
      </c>
      <c r="B633">
        <v>4821621</v>
      </c>
      <c r="C633" s="1" t="s">
        <v>1819</v>
      </c>
      <c r="D633" s="1" t="s">
        <v>2148</v>
      </c>
      <c r="E633" s="80">
        <v>45230</v>
      </c>
      <c r="F633">
        <v>2022</v>
      </c>
      <c r="G633">
        <v>2023</v>
      </c>
      <c r="H633" s="1" t="s">
        <v>1600</v>
      </c>
      <c r="I633" s="1" t="s">
        <v>10</v>
      </c>
    </row>
    <row r="634" spans="1:9">
      <c r="A634" s="80">
        <v>45383</v>
      </c>
      <c r="B634">
        <v>4580194</v>
      </c>
      <c r="C634" s="1" t="s">
        <v>1730</v>
      </c>
      <c r="D634" s="1" t="s">
        <v>1731</v>
      </c>
      <c r="E634" s="80">
        <v>44944</v>
      </c>
      <c r="F634">
        <v>2021</v>
      </c>
      <c r="G634">
        <v>2022</v>
      </c>
      <c r="H634" s="1" t="s">
        <v>1600</v>
      </c>
      <c r="I634" s="1" t="s">
        <v>10</v>
      </c>
    </row>
    <row r="635" spans="1:9">
      <c r="A635" s="80">
        <v>45383</v>
      </c>
      <c r="B635">
        <v>4420907</v>
      </c>
      <c r="C635" s="1" t="s">
        <v>2142</v>
      </c>
      <c r="D635" s="1" t="s">
        <v>2143</v>
      </c>
      <c r="E635" s="80">
        <v>45223</v>
      </c>
      <c r="F635">
        <v>2022</v>
      </c>
      <c r="G635">
        <v>2023</v>
      </c>
      <c r="H635" s="1" t="s">
        <v>1600</v>
      </c>
      <c r="I635" s="1" t="s">
        <v>10</v>
      </c>
    </row>
    <row r="636" spans="1:9">
      <c r="A636" s="80">
        <v>45383</v>
      </c>
      <c r="B636">
        <v>4454728</v>
      </c>
      <c r="C636" s="1" t="s">
        <v>306</v>
      </c>
      <c r="D636" s="1" t="s">
        <v>305</v>
      </c>
      <c r="E636" s="80">
        <v>45042</v>
      </c>
      <c r="F636">
        <v>2021</v>
      </c>
      <c r="G636">
        <v>2022</v>
      </c>
      <c r="H636" s="1" t="s">
        <v>1600</v>
      </c>
      <c r="I636" s="1" t="s">
        <v>10</v>
      </c>
    </row>
    <row r="637" spans="1:9">
      <c r="A637" s="80">
        <v>45383</v>
      </c>
      <c r="B637">
        <v>4371607</v>
      </c>
      <c r="C637" s="1" t="s">
        <v>263</v>
      </c>
      <c r="D637" s="1" t="s">
        <v>262</v>
      </c>
      <c r="E637" s="80">
        <v>44691</v>
      </c>
      <c r="F637">
        <v>2021</v>
      </c>
      <c r="G637">
        <v>2022</v>
      </c>
      <c r="H637" s="1" t="s">
        <v>1600</v>
      </c>
      <c r="I637" s="1" t="s">
        <v>10</v>
      </c>
    </row>
    <row r="638" spans="1:9">
      <c r="A638" s="80">
        <v>45383</v>
      </c>
      <c r="B638">
        <v>4488570</v>
      </c>
      <c r="C638" s="1" t="s">
        <v>282</v>
      </c>
      <c r="D638" s="1" t="s">
        <v>281</v>
      </c>
      <c r="E638" s="80">
        <v>44903</v>
      </c>
      <c r="F638">
        <v>2021</v>
      </c>
      <c r="G638">
        <v>2022</v>
      </c>
      <c r="H638" s="1" t="s">
        <v>1600</v>
      </c>
      <c r="I638" s="1" t="s">
        <v>10</v>
      </c>
    </row>
    <row r="639" spans="1:9">
      <c r="A639" s="80">
        <v>45383</v>
      </c>
      <c r="B639">
        <v>4470091</v>
      </c>
      <c r="C639" s="1" t="s">
        <v>261</v>
      </c>
      <c r="D639" s="1" t="s">
        <v>260</v>
      </c>
      <c r="E639" s="80">
        <v>44816</v>
      </c>
      <c r="F639">
        <v>2021</v>
      </c>
      <c r="G639">
        <v>2022</v>
      </c>
      <c r="H639" s="1" t="s">
        <v>1600</v>
      </c>
      <c r="I639" s="1" t="s">
        <v>10</v>
      </c>
    </row>
    <row r="640" spans="1:9">
      <c r="A640" s="80">
        <v>45383</v>
      </c>
      <c r="B640">
        <v>4905400</v>
      </c>
      <c r="C640" s="1" t="s">
        <v>2274</v>
      </c>
      <c r="D640" s="1" t="s">
        <v>2275</v>
      </c>
      <c r="E640" s="80">
        <v>45359</v>
      </c>
      <c r="F640">
        <v>2023</v>
      </c>
      <c r="G640">
        <v>2023</v>
      </c>
      <c r="H640" s="1" t="s">
        <v>1606</v>
      </c>
      <c r="I640" s="1" t="s">
        <v>15</v>
      </c>
    </row>
    <row r="641" spans="1:9">
      <c r="A641" s="80">
        <v>45383</v>
      </c>
      <c r="B641">
        <v>4596450</v>
      </c>
      <c r="C641" s="1" t="s">
        <v>2276</v>
      </c>
      <c r="D641" s="1" t="s">
        <v>2277</v>
      </c>
      <c r="E641" s="80">
        <v>45358</v>
      </c>
      <c r="F641">
        <v>2022</v>
      </c>
      <c r="G641">
        <v>2023</v>
      </c>
      <c r="H641" s="1" t="s">
        <v>1603</v>
      </c>
      <c r="I641" s="1" t="s">
        <v>9</v>
      </c>
    </row>
    <row r="642" spans="1:9">
      <c r="A642" s="80">
        <v>45383</v>
      </c>
      <c r="B642">
        <v>4992440</v>
      </c>
      <c r="C642" s="1" t="s">
        <v>2146</v>
      </c>
      <c r="D642" s="1" t="s">
        <v>2147</v>
      </c>
      <c r="E642" s="80">
        <v>45307</v>
      </c>
      <c r="F642">
        <v>2023</v>
      </c>
      <c r="G642">
        <v>2023</v>
      </c>
      <c r="H642" s="1" t="s">
        <v>1600</v>
      </c>
      <c r="I642" s="1" t="s">
        <v>10</v>
      </c>
    </row>
    <row r="643" spans="1:9">
      <c r="A643" s="80">
        <v>45383</v>
      </c>
      <c r="B643">
        <v>4782076</v>
      </c>
      <c r="C643" s="1" t="s">
        <v>1738</v>
      </c>
      <c r="D643" s="1" t="s">
        <v>1739</v>
      </c>
      <c r="E643" s="80">
        <v>45209</v>
      </c>
      <c r="F643">
        <v>2022</v>
      </c>
      <c r="G643">
        <v>2023</v>
      </c>
      <c r="H643" s="1" t="s">
        <v>1600</v>
      </c>
      <c r="I643" s="1" t="s">
        <v>10</v>
      </c>
    </row>
    <row r="644" spans="1:9">
      <c r="A644" s="80">
        <v>45383</v>
      </c>
      <c r="B644">
        <v>4351574</v>
      </c>
      <c r="C644" s="1" t="s">
        <v>284</v>
      </c>
      <c r="D644" s="1" t="s">
        <v>283</v>
      </c>
      <c r="E644" s="80">
        <v>44462</v>
      </c>
      <c r="F644">
        <v>2021</v>
      </c>
      <c r="G644">
        <v>2021</v>
      </c>
      <c r="H644" s="1" t="s">
        <v>1600</v>
      </c>
      <c r="I644" s="1" t="s">
        <v>10</v>
      </c>
    </row>
    <row r="645" spans="1:9">
      <c r="A645" s="80">
        <v>45383</v>
      </c>
      <c r="B645">
        <v>4828530</v>
      </c>
      <c r="C645" s="1" t="s">
        <v>2278</v>
      </c>
      <c r="D645" s="1" t="s">
        <v>2279</v>
      </c>
      <c r="E645" s="80">
        <v>45369</v>
      </c>
      <c r="F645">
        <v>2022</v>
      </c>
      <c r="G645">
        <v>2023</v>
      </c>
      <c r="H645" s="1" t="s">
        <v>1602</v>
      </c>
      <c r="I645" s="1" t="s">
        <v>4</v>
      </c>
    </row>
    <row r="646" spans="1:9">
      <c r="A646" s="80">
        <v>45383</v>
      </c>
      <c r="B646">
        <v>4330634</v>
      </c>
      <c r="C646" s="1" t="s">
        <v>307</v>
      </c>
      <c r="D646" s="1" t="s">
        <v>185</v>
      </c>
      <c r="E646" s="80">
        <v>44734</v>
      </c>
      <c r="F646">
        <v>2021</v>
      </c>
      <c r="G646">
        <v>2022</v>
      </c>
      <c r="H646" s="1" t="s">
        <v>1600</v>
      </c>
      <c r="I646" s="1" t="s">
        <v>10</v>
      </c>
    </row>
    <row r="647" spans="1:9">
      <c r="A647" s="80">
        <v>45383</v>
      </c>
      <c r="B647">
        <v>4343793</v>
      </c>
      <c r="C647" s="1" t="s">
        <v>267</v>
      </c>
      <c r="D647" s="1" t="s">
        <v>266</v>
      </c>
      <c r="E647" s="80">
        <v>44599</v>
      </c>
      <c r="F647">
        <v>2021</v>
      </c>
      <c r="G647">
        <v>2021</v>
      </c>
      <c r="H647" s="1" t="s">
        <v>1600</v>
      </c>
      <c r="I647" s="1" t="s">
        <v>10</v>
      </c>
    </row>
    <row r="648" spans="1:9">
      <c r="A648" s="80">
        <v>45383</v>
      </c>
      <c r="B648">
        <v>4085270</v>
      </c>
      <c r="C648" s="1" t="s">
        <v>277</v>
      </c>
      <c r="D648" s="1" t="s">
        <v>276</v>
      </c>
      <c r="E648" s="80">
        <v>44938</v>
      </c>
      <c r="F648">
        <v>2020</v>
      </c>
      <c r="G648">
        <v>2022</v>
      </c>
      <c r="H648" s="1" t="s">
        <v>1606</v>
      </c>
      <c r="I648" s="1" t="s">
        <v>15</v>
      </c>
    </row>
    <row r="649" spans="1:9">
      <c r="A649" s="80">
        <v>45383</v>
      </c>
      <c r="B649">
        <v>4951066</v>
      </c>
      <c r="C649" s="1" t="s">
        <v>1736</v>
      </c>
      <c r="D649" s="1" t="s">
        <v>1737</v>
      </c>
      <c r="E649" s="80">
        <v>45212</v>
      </c>
      <c r="F649">
        <v>2023</v>
      </c>
      <c r="G649">
        <v>2023</v>
      </c>
      <c r="H649" s="1" t="s">
        <v>1603</v>
      </c>
      <c r="I649" s="1" t="s">
        <v>9</v>
      </c>
    </row>
    <row r="650" spans="1:9">
      <c r="A650" s="80">
        <v>45383</v>
      </c>
      <c r="B650">
        <v>4563786</v>
      </c>
      <c r="C650" s="1" t="s">
        <v>2144</v>
      </c>
      <c r="D650" s="1" t="s">
        <v>2145</v>
      </c>
      <c r="E650" s="80">
        <v>45322</v>
      </c>
      <c r="F650">
        <v>2022</v>
      </c>
      <c r="G650">
        <v>2023</v>
      </c>
      <c r="H650" s="1" t="s">
        <v>1600</v>
      </c>
      <c r="I650" s="1" t="s">
        <v>10</v>
      </c>
    </row>
    <row r="651" spans="1:9">
      <c r="A651" s="80">
        <v>45383</v>
      </c>
      <c r="B651">
        <v>4610291</v>
      </c>
      <c r="C651" s="1" t="s">
        <v>298</v>
      </c>
      <c r="D651" s="1" t="s">
        <v>297</v>
      </c>
      <c r="E651" s="80">
        <v>44886</v>
      </c>
      <c r="F651">
        <v>2022</v>
      </c>
      <c r="G651">
        <v>2022</v>
      </c>
      <c r="H651" s="1" t="s">
        <v>1601</v>
      </c>
      <c r="I651" s="1" t="s">
        <v>13</v>
      </c>
    </row>
    <row r="652" spans="1:9">
      <c r="A652" s="80">
        <v>45383</v>
      </c>
      <c r="B652">
        <v>4710353</v>
      </c>
      <c r="C652" s="1" t="s">
        <v>223</v>
      </c>
      <c r="D652" s="1" t="s">
        <v>222</v>
      </c>
      <c r="E652" s="80">
        <v>44896</v>
      </c>
      <c r="F652">
        <v>2022</v>
      </c>
      <c r="G652">
        <v>2022</v>
      </c>
      <c r="H652" s="1" t="s">
        <v>1600</v>
      </c>
      <c r="I652" s="1" t="s">
        <v>10</v>
      </c>
    </row>
    <row r="653" spans="1:9">
      <c r="A653" s="80">
        <v>45383</v>
      </c>
      <c r="B653">
        <v>4443596</v>
      </c>
      <c r="C653" s="1" t="s">
        <v>237</v>
      </c>
      <c r="D653" s="1" t="s">
        <v>236</v>
      </c>
      <c r="E653" s="80">
        <v>44847</v>
      </c>
      <c r="F653">
        <v>2022</v>
      </c>
      <c r="G653">
        <v>2022</v>
      </c>
      <c r="H653" s="1" t="s">
        <v>1600</v>
      </c>
      <c r="I653" s="1" t="s">
        <v>10</v>
      </c>
    </row>
    <row r="654" spans="1:9">
      <c r="A654" s="80">
        <v>45383</v>
      </c>
      <c r="B654">
        <v>4690135</v>
      </c>
      <c r="C654" s="1" t="s">
        <v>1876</v>
      </c>
      <c r="D654" s="1" t="s">
        <v>2149</v>
      </c>
      <c r="E654" s="80">
        <v>45272</v>
      </c>
      <c r="F654">
        <v>2022</v>
      </c>
      <c r="G654">
        <v>2023</v>
      </c>
      <c r="H654" s="1" t="s">
        <v>1606</v>
      </c>
      <c r="I654" s="1" t="s">
        <v>15</v>
      </c>
    </row>
    <row r="655" spans="1:9">
      <c r="A655" s="80">
        <v>45383</v>
      </c>
      <c r="B655">
        <v>4326615</v>
      </c>
      <c r="C655" s="1" t="s">
        <v>1740</v>
      </c>
      <c r="D655" s="1" t="s">
        <v>1741</v>
      </c>
      <c r="E655" s="80">
        <v>45203</v>
      </c>
      <c r="F655">
        <v>2021</v>
      </c>
      <c r="G655">
        <v>2023</v>
      </c>
      <c r="H655" s="1" t="s">
        <v>1600</v>
      </c>
      <c r="I655" s="1" t="s">
        <v>10</v>
      </c>
    </row>
    <row r="656" spans="1:9">
      <c r="A656" s="80">
        <v>45383</v>
      </c>
      <c r="B656">
        <v>4679168</v>
      </c>
      <c r="C656" s="1" t="s">
        <v>1744</v>
      </c>
      <c r="D656" s="1" t="s">
        <v>1745</v>
      </c>
      <c r="E656" s="80">
        <v>45197</v>
      </c>
      <c r="F656">
        <v>2022</v>
      </c>
      <c r="G656">
        <v>2023</v>
      </c>
      <c r="H656" s="1" t="s">
        <v>1600</v>
      </c>
      <c r="I656" s="1" t="s">
        <v>10</v>
      </c>
    </row>
    <row r="657" spans="1:9">
      <c r="A657" s="80">
        <v>45383</v>
      </c>
      <c r="B657">
        <v>4522691</v>
      </c>
      <c r="C657" s="1" t="s">
        <v>247</v>
      </c>
      <c r="D657" s="1" t="s">
        <v>246</v>
      </c>
      <c r="E657" s="80">
        <v>44740</v>
      </c>
      <c r="F657">
        <v>2021</v>
      </c>
      <c r="G657">
        <v>2022</v>
      </c>
      <c r="H657" s="1" t="s">
        <v>1600</v>
      </c>
      <c r="I657" s="1" t="s">
        <v>10</v>
      </c>
    </row>
    <row r="658" spans="1:9">
      <c r="A658" s="80">
        <v>45383</v>
      </c>
      <c r="B658">
        <v>4565530</v>
      </c>
      <c r="C658" s="1" t="s">
        <v>1986</v>
      </c>
      <c r="D658" s="1" t="s">
        <v>1987</v>
      </c>
      <c r="E658" s="80">
        <v>45323</v>
      </c>
      <c r="F658">
        <v>2021</v>
      </c>
      <c r="G658">
        <v>2023</v>
      </c>
      <c r="H658" s="1" t="s">
        <v>1602</v>
      </c>
      <c r="I658" s="1" t="s">
        <v>4</v>
      </c>
    </row>
    <row r="659" spans="1:9">
      <c r="A659" s="80">
        <v>45383</v>
      </c>
      <c r="B659">
        <v>4714125</v>
      </c>
      <c r="C659" s="1" t="s">
        <v>243</v>
      </c>
      <c r="D659" s="1" t="s">
        <v>242</v>
      </c>
      <c r="E659" s="80">
        <v>45071</v>
      </c>
      <c r="F659">
        <v>2022</v>
      </c>
      <c r="G659">
        <v>2023</v>
      </c>
      <c r="H659" s="1" t="s">
        <v>1603</v>
      </c>
      <c r="I659" s="1" t="s">
        <v>9</v>
      </c>
    </row>
    <row r="660" spans="1:9">
      <c r="A660" s="80">
        <v>45383</v>
      </c>
      <c r="B660">
        <v>4533396</v>
      </c>
      <c r="C660" s="1" t="s">
        <v>215</v>
      </c>
      <c r="D660" s="1" t="s">
        <v>214</v>
      </c>
      <c r="E660" s="80">
        <v>44784</v>
      </c>
      <c r="F660">
        <v>2021</v>
      </c>
      <c r="G660">
        <v>2022</v>
      </c>
      <c r="H660" s="1" t="s">
        <v>1600</v>
      </c>
      <c r="I660" s="1" t="s">
        <v>10</v>
      </c>
    </row>
    <row r="661" spans="1:9">
      <c r="A661" s="80">
        <v>45383</v>
      </c>
      <c r="B661">
        <v>3694861</v>
      </c>
      <c r="C661" s="1" t="s">
        <v>259</v>
      </c>
      <c r="D661" s="1" t="s">
        <v>258</v>
      </c>
      <c r="E661" s="80">
        <v>44685</v>
      </c>
      <c r="F661">
        <v>2018</v>
      </c>
      <c r="G661">
        <v>2022</v>
      </c>
      <c r="H661" s="1" t="s">
        <v>1603</v>
      </c>
      <c r="I661" s="1" t="s">
        <v>9</v>
      </c>
    </row>
    <row r="662" spans="1:9">
      <c r="A662" s="80">
        <v>45383</v>
      </c>
      <c r="B662">
        <v>4793380</v>
      </c>
      <c r="C662" s="1" t="s">
        <v>241</v>
      </c>
      <c r="D662" s="1" t="s">
        <v>240</v>
      </c>
      <c r="E662" s="80">
        <v>45065</v>
      </c>
      <c r="F662">
        <v>2022</v>
      </c>
      <c r="G662">
        <v>2023</v>
      </c>
      <c r="H662" s="1" t="s">
        <v>1600</v>
      </c>
      <c r="I662" s="1" t="s">
        <v>10</v>
      </c>
    </row>
    <row r="663" spans="1:9">
      <c r="A663" s="80">
        <v>45383</v>
      </c>
      <c r="B663">
        <v>4733193</v>
      </c>
      <c r="C663" s="1" t="s">
        <v>209</v>
      </c>
      <c r="D663" s="1" t="s">
        <v>208</v>
      </c>
      <c r="E663" s="80">
        <v>44959</v>
      </c>
      <c r="F663">
        <v>2022</v>
      </c>
      <c r="G663">
        <v>2022</v>
      </c>
      <c r="H663" s="1" t="s">
        <v>1600</v>
      </c>
      <c r="I663" s="1" t="s">
        <v>10</v>
      </c>
    </row>
    <row r="664" spans="1:9">
      <c r="A664" s="80">
        <v>45383</v>
      </c>
      <c r="B664">
        <v>4086571</v>
      </c>
      <c r="C664" s="1" t="s">
        <v>1748</v>
      </c>
      <c r="D664" s="1" t="s">
        <v>1749</v>
      </c>
      <c r="E664" s="80">
        <v>44384</v>
      </c>
      <c r="F664">
        <v>2020</v>
      </c>
      <c r="G664">
        <v>2021</v>
      </c>
      <c r="H664" s="1" t="s">
        <v>1600</v>
      </c>
      <c r="I664" s="1" t="s">
        <v>10</v>
      </c>
    </row>
    <row r="665" spans="1:9">
      <c r="A665" s="80">
        <v>45383</v>
      </c>
      <c r="B665">
        <v>3844968</v>
      </c>
      <c r="C665" s="1" t="s">
        <v>257</v>
      </c>
      <c r="D665" s="1" t="s">
        <v>256</v>
      </c>
      <c r="E665" s="80">
        <v>44216</v>
      </c>
      <c r="F665">
        <v>2019</v>
      </c>
      <c r="G665">
        <v>2020</v>
      </c>
      <c r="H665" s="1" t="s">
        <v>1602</v>
      </c>
      <c r="I665" s="1" t="s">
        <v>4</v>
      </c>
    </row>
    <row r="666" spans="1:9">
      <c r="A666" s="80">
        <v>45383</v>
      </c>
      <c r="B666">
        <v>4697965</v>
      </c>
      <c r="C666" s="1" t="s">
        <v>245</v>
      </c>
      <c r="D666" s="1" t="s">
        <v>244</v>
      </c>
      <c r="E666" s="80">
        <v>45134</v>
      </c>
      <c r="F666">
        <v>2022</v>
      </c>
      <c r="G666">
        <v>2023</v>
      </c>
      <c r="H666" s="1" t="s">
        <v>1601</v>
      </c>
      <c r="I666" s="1" t="s">
        <v>13</v>
      </c>
    </row>
    <row r="667" spans="1:9">
      <c r="A667" s="80">
        <v>45383</v>
      </c>
      <c r="B667">
        <v>4719165</v>
      </c>
      <c r="C667" s="1" t="s">
        <v>1861</v>
      </c>
      <c r="D667" s="1" t="s">
        <v>1988</v>
      </c>
      <c r="E667" s="80">
        <v>45253</v>
      </c>
      <c r="F667">
        <v>2022</v>
      </c>
      <c r="G667">
        <v>2023</v>
      </c>
      <c r="H667" s="1" t="s">
        <v>1600</v>
      </c>
      <c r="I667" s="1" t="s">
        <v>10</v>
      </c>
    </row>
    <row r="668" spans="1:9">
      <c r="A668" s="80">
        <v>45383</v>
      </c>
      <c r="B668">
        <v>4425981</v>
      </c>
      <c r="C668" s="1" t="s">
        <v>1989</v>
      </c>
      <c r="D668" s="1" t="s">
        <v>1990</v>
      </c>
      <c r="E668" s="80">
        <v>45324</v>
      </c>
      <c r="F668">
        <v>2021</v>
      </c>
      <c r="G668">
        <v>2023</v>
      </c>
      <c r="H668" s="1" t="s">
        <v>1603</v>
      </c>
      <c r="I668" s="1" t="s">
        <v>9</v>
      </c>
    </row>
    <row r="669" spans="1:9">
      <c r="A669" s="80">
        <v>45383</v>
      </c>
      <c r="B669">
        <v>4333323</v>
      </c>
      <c r="C669" s="1" t="s">
        <v>251</v>
      </c>
      <c r="D669" s="1" t="s">
        <v>250</v>
      </c>
      <c r="E669" s="80">
        <v>44589</v>
      </c>
      <c r="F669">
        <v>2021</v>
      </c>
      <c r="G669">
        <v>2021</v>
      </c>
      <c r="H669" s="1" t="s">
        <v>1600</v>
      </c>
      <c r="I669" s="1" t="s">
        <v>10</v>
      </c>
    </row>
    <row r="670" spans="1:9">
      <c r="A670" s="80">
        <v>45383</v>
      </c>
      <c r="B670">
        <v>3800829</v>
      </c>
      <c r="C670" s="1" t="s">
        <v>1742</v>
      </c>
      <c r="D670" s="1" t="s">
        <v>1743</v>
      </c>
      <c r="E670" s="80">
        <v>44260</v>
      </c>
      <c r="F670">
        <v>2019</v>
      </c>
      <c r="G670">
        <v>2020</v>
      </c>
      <c r="H670" s="1" t="s">
        <v>1603</v>
      </c>
      <c r="I670" s="1" t="s">
        <v>9</v>
      </c>
    </row>
    <row r="671" spans="1:9">
      <c r="A671" s="80">
        <v>45383</v>
      </c>
      <c r="B671">
        <v>4336934</v>
      </c>
      <c r="C671" s="1" t="s">
        <v>219</v>
      </c>
      <c r="D671" s="1" t="s">
        <v>218</v>
      </c>
      <c r="E671" s="80">
        <v>44403</v>
      </c>
      <c r="F671">
        <v>2021</v>
      </c>
      <c r="G671">
        <v>2021</v>
      </c>
      <c r="H671" s="1" t="s">
        <v>1603</v>
      </c>
      <c r="I671" s="1" t="s">
        <v>9</v>
      </c>
    </row>
    <row r="672" spans="1:9">
      <c r="A672" s="80">
        <v>45383</v>
      </c>
      <c r="B672">
        <v>4426612</v>
      </c>
      <c r="C672" s="1" t="s">
        <v>225</v>
      </c>
      <c r="D672" s="1" t="s">
        <v>224</v>
      </c>
      <c r="E672" s="80">
        <v>45019</v>
      </c>
      <c r="F672">
        <v>2021</v>
      </c>
      <c r="G672">
        <v>2022</v>
      </c>
      <c r="H672" s="1" t="s">
        <v>1603</v>
      </c>
      <c r="I672" s="1" t="s">
        <v>9</v>
      </c>
    </row>
    <row r="673" spans="1:9">
      <c r="A673" s="80">
        <v>45383</v>
      </c>
      <c r="B673">
        <v>4420251</v>
      </c>
      <c r="C673" s="1" t="s">
        <v>217</v>
      </c>
      <c r="D673" s="1" t="s">
        <v>216</v>
      </c>
      <c r="E673" s="80">
        <v>45125</v>
      </c>
      <c r="F673">
        <v>2021</v>
      </c>
      <c r="G673">
        <v>2023</v>
      </c>
      <c r="H673" s="1" t="s">
        <v>1600</v>
      </c>
      <c r="I673" s="1" t="s">
        <v>10</v>
      </c>
    </row>
    <row r="674" spans="1:9">
      <c r="A674" s="80">
        <v>45383</v>
      </c>
      <c r="B674">
        <v>4707132</v>
      </c>
      <c r="C674" s="1" t="s">
        <v>253</v>
      </c>
      <c r="D674" s="1" t="s">
        <v>252</v>
      </c>
      <c r="E674" s="80">
        <v>44896</v>
      </c>
      <c r="F674">
        <v>2022</v>
      </c>
      <c r="G674">
        <v>2022</v>
      </c>
      <c r="H674" s="1" t="s">
        <v>1606</v>
      </c>
      <c r="I674" s="1" t="s">
        <v>15</v>
      </c>
    </row>
    <row r="675" spans="1:9">
      <c r="A675" s="80">
        <v>45383</v>
      </c>
      <c r="B675">
        <v>4666710</v>
      </c>
      <c r="C675" s="1" t="s">
        <v>1758</v>
      </c>
      <c r="D675" s="1" t="s">
        <v>1759</v>
      </c>
      <c r="E675" s="80">
        <v>45180</v>
      </c>
      <c r="F675">
        <v>2022</v>
      </c>
      <c r="G675">
        <v>2023</v>
      </c>
      <c r="H675" s="1" t="s">
        <v>1600</v>
      </c>
      <c r="I675" s="1" t="s">
        <v>10</v>
      </c>
    </row>
    <row r="676" spans="1:9">
      <c r="A676" s="80">
        <v>45383</v>
      </c>
      <c r="B676">
        <v>4574131</v>
      </c>
      <c r="C676" s="1" t="s">
        <v>1746</v>
      </c>
      <c r="D676" s="1" t="s">
        <v>1747</v>
      </c>
      <c r="E676" s="80">
        <v>45182</v>
      </c>
      <c r="F676">
        <v>2021</v>
      </c>
      <c r="G676">
        <v>2023</v>
      </c>
      <c r="H676" s="1" t="s">
        <v>1608</v>
      </c>
      <c r="I676" s="1" t="s">
        <v>17</v>
      </c>
    </row>
    <row r="677" spans="1:9">
      <c r="A677" s="80">
        <v>45383</v>
      </c>
      <c r="B677">
        <v>4246629</v>
      </c>
      <c r="C677" s="1" t="s">
        <v>207</v>
      </c>
      <c r="D677" s="1" t="s">
        <v>206</v>
      </c>
      <c r="E677" s="80">
        <v>44655</v>
      </c>
      <c r="F677">
        <v>2020</v>
      </c>
      <c r="G677">
        <v>2021</v>
      </c>
      <c r="H677" s="1" t="s">
        <v>1600</v>
      </c>
      <c r="I677" s="1" t="s">
        <v>10</v>
      </c>
    </row>
    <row r="678" spans="1:9">
      <c r="A678" s="80">
        <v>45383</v>
      </c>
      <c r="B678">
        <v>4685384</v>
      </c>
      <c r="C678" s="1" t="s">
        <v>2096</v>
      </c>
      <c r="D678" s="1" t="s">
        <v>2097</v>
      </c>
      <c r="E678" s="80">
        <v>45324</v>
      </c>
      <c r="F678">
        <v>2022</v>
      </c>
      <c r="G678">
        <v>2023</v>
      </c>
      <c r="H678" s="1" t="s">
        <v>1604</v>
      </c>
      <c r="I678" s="1" t="s">
        <v>14</v>
      </c>
    </row>
    <row r="679" spans="1:9">
      <c r="A679" s="80">
        <v>45383</v>
      </c>
      <c r="B679">
        <v>4752318</v>
      </c>
      <c r="C679" s="1" t="s">
        <v>201</v>
      </c>
      <c r="D679" s="1" t="s">
        <v>200</v>
      </c>
      <c r="E679" s="80">
        <v>45127</v>
      </c>
      <c r="F679">
        <v>2022</v>
      </c>
      <c r="G679">
        <v>2023</v>
      </c>
      <c r="H679" s="1" t="s">
        <v>1600</v>
      </c>
      <c r="I679" s="1" t="s">
        <v>10</v>
      </c>
    </row>
    <row r="680" spans="1:9">
      <c r="A680" s="80">
        <v>45383</v>
      </c>
      <c r="B680">
        <v>4175456</v>
      </c>
      <c r="C680" s="1" t="s">
        <v>203</v>
      </c>
      <c r="D680" s="1" t="s">
        <v>202</v>
      </c>
      <c r="E680" s="80">
        <v>45075</v>
      </c>
      <c r="F680">
        <v>2020</v>
      </c>
      <c r="G680">
        <v>2023</v>
      </c>
      <c r="H680" s="1" t="s">
        <v>1600</v>
      </c>
      <c r="I680" s="1" t="s">
        <v>10</v>
      </c>
    </row>
    <row r="681" spans="1:9">
      <c r="A681" s="80">
        <v>45383</v>
      </c>
      <c r="B681">
        <v>4684057</v>
      </c>
      <c r="C681" s="1" t="s">
        <v>194</v>
      </c>
      <c r="D681" s="1" t="s">
        <v>193</v>
      </c>
      <c r="E681" s="80">
        <v>44886</v>
      </c>
      <c r="F681">
        <v>2022</v>
      </c>
      <c r="G681">
        <v>2022</v>
      </c>
      <c r="H681" s="1" t="s">
        <v>1603</v>
      </c>
      <c r="I681" s="1" t="s">
        <v>9</v>
      </c>
    </row>
    <row r="682" spans="1:9">
      <c r="A682" s="80">
        <v>45383</v>
      </c>
      <c r="B682">
        <v>4474629</v>
      </c>
      <c r="C682" s="1" t="s">
        <v>1752</v>
      </c>
      <c r="D682" s="1" t="s">
        <v>1753</v>
      </c>
      <c r="E682" s="80">
        <v>45182</v>
      </c>
      <c r="F682">
        <v>2021</v>
      </c>
      <c r="G682">
        <v>2023</v>
      </c>
      <c r="H682" s="1" t="s">
        <v>1603</v>
      </c>
      <c r="I682" s="1" t="s">
        <v>9</v>
      </c>
    </row>
    <row r="683" spans="1:9">
      <c r="A683" s="80">
        <v>45383</v>
      </c>
      <c r="B683">
        <v>4748438</v>
      </c>
      <c r="C683" s="1" t="s">
        <v>2282</v>
      </c>
      <c r="D683" s="1" t="s">
        <v>2283</v>
      </c>
      <c r="E683" s="80">
        <v>45373</v>
      </c>
      <c r="F683">
        <v>2022</v>
      </c>
      <c r="G683">
        <v>2023</v>
      </c>
      <c r="H683" s="1" t="s">
        <v>1600</v>
      </c>
      <c r="I683" s="1" t="s">
        <v>10</v>
      </c>
    </row>
    <row r="684" spans="1:9">
      <c r="A684" s="80">
        <v>45383</v>
      </c>
      <c r="B684">
        <v>5164198</v>
      </c>
      <c r="C684" s="1" t="s">
        <v>2098</v>
      </c>
      <c r="D684" s="1" t="s">
        <v>2099</v>
      </c>
      <c r="E684" s="80">
        <v>45323</v>
      </c>
      <c r="F684">
        <v>2023</v>
      </c>
      <c r="G684">
        <v>2023</v>
      </c>
      <c r="H684" s="1" t="s">
        <v>1600</v>
      </c>
      <c r="I684" s="1" t="s">
        <v>10</v>
      </c>
    </row>
    <row r="685" spans="1:9">
      <c r="A685" s="80">
        <v>45383</v>
      </c>
      <c r="B685">
        <v>4763498</v>
      </c>
      <c r="C685" s="1" t="s">
        <v>1754</v>
      </c>
      <c r="D685" s="1" t="s">
        <v>1755</v>
      </c>
      <c r="E685" s="80">
        <v>45182</v>
      </c>
      <c r="F685">
        <v>2022</v>
      </c>
      <c r="G685">
        <v>2023</v>
      </c>
      <c r="H685" s="1" t="s">
        <v>1600</v>
      </c>
      <c r="I685" s="1" t="s">
        <v>10</v>
      </c>
    </row>
    <row r="686" spans="1:9">
      <c r="A686" s="80">
        <v>45383</v>
      </c>
      <c r="B686">
        <v>4612984</v>
      </c>
      <c r="C686" s="1" t="s">
        <v>1862</v>
      </c>
      <c r="D686" s="1" t="s">
        <v>2103</v>
      </c>
      <c r="E686" s="80">
        <v>45259</v>
      </c>
      <c r="F686">
        <v>2022</v>
      </c>
      <c r="G686">
        <v>2023</v>
      </c>
      <c r="H686" s="1" t="s">
        <v>1600</v>
      </c>
      <c r="I686" s="1" t="s">
        <v>10</v>
      </c>
    </row>
    <row r="687" spans="1:9">
      <c r="A687" s="80">
        <v>45383</v>
      </c>
      <c r="B687">
        <v>4591096</v>
      </c>
      <c r="C687" s="1" t="s">
        <v>1820</v>
      </c>
      <c r="D687" s="1" t="s">
        <v>2100</v>
      </c>
      <c r="E687" s="80">
        <v>45245</v>
      </c>
      <c r="F687">
        <v>2022</v>
      </c>
      <c r="G687">
        <v>2023</v>
      </c>
      <c r="H687" s="1" t="s">
        <v>1600</v>
      </c>
      <c r="I687" s="1" t="s">
        <v>10</v>
      </c>
    </row>
    <row r="688" spans="1:9">
      <c r="A688" s="80">
        <v>45383</v>
      </c>
      <c r="B688">
        <v>4326903</v>
      </c>
      <c r="C688" s="1" t="s">
        <v>189</v>
      </c>
      <c r="D688" s="1" t="s">
        <v>188</v>
      </c>
      <c r="E688" s="80">
        <v>44685</v>
      </c>
      <c r="F688">
        <v>2021</v>
      </c>
      <c r="G688">
        <v>2022</v>
      </c>
      <c r="H688" s="1" t="s">
        <v>1600</v>
      </c>
      <c r="I688" s="1" t="s">
        <v>10</v>
      </c>
    </row>
    <row r="689" spans="1:9">
      <c r="A689" s="80">
        <v>45383</v>
      </c>
      <c r="B689">
        <v>4404678</v>
      </c>
      <c r="C689" s="1" t="s">
        <v>184</v>
      </c>
      <c r="D689" s="1" t="s">
        <v>183</v>
      </c>
      <c r="E689" s="80">
        <v>44616</v>
      </c>
      <c r="F689">
        <v>2021</v>
      </c>
      <c r="G689">
        <v>2021</v>
      </c>
      <c r="H689" s="1" t="s">
        <v>1603</v>
      </c>
      <c r="I689" s="1" t="s">
        <v>9</v>
      </c>
    </row>
    <row r="690" spans="1:9">
      <c r="A690" s="80">
        <v>45383</v>
      </c>
      <c r="B690">
        <v>4778159</v>
      </c>
      <c r="C690" s="1" t="s">
        <v>1863</v>
      </c>
      <c r="D690" s="1" t="s">
        <v>2101</v>
      </c>
      <c r="E690" s="80">
        <v>45251</v>
      </c>
      <c r="F690">
        <v>2022</v>
      </c>
      <c r="G690">
        <v>2023</v>
      </c>
      <c r="H690" s="1" t="s">
        <v>1602</v>
      </c>
      <c r="I690" s="1" t="s">
        <v>4</v>
      </c>
    </row>
    <row r="691" spans="1:9">
      <c r="A691" s="80">
        <v>45383</v>
      </c>
      <c r="B691">
        <v>4368266</v>
      </c>
      <c r="C691" s="1" t="s">
        <v>1756</v>
      </c>
      <c r="D691" s="1" t="s">
        <v>1757</v>
      </c>
      <c r="E691" s="80">
        <v>45204</v>
      </c>
      <c r="F691">
        <v>2021</v>
      </c>
      <c r="G691">
        <v>2023</v>
      </c>
      <c r="H691" s="1" t="s">
        <v>1601</v>
      </c>
      <c r="I691" s="1" t="s">
        <v>13</v>
      </c>
    </row>
    <row r="692" spans="1:9">
      <c r="A692" s="80">
        <v>45383</v>
      </c>
      <c r="B692">
        <v>4244159</v>
      </c>
      <c r="C692" s="1" t="s">
        <v>198</v>
      </c>
      <c r="D692" s="1" t="s">
        <v>197</v>
      </c>
      <c r="E692" s="80">
        <v>44474</v>
      </c>
      <c r="F692">
        <v>2020</v>
      </c>
      <c r="G692">
        <v>2021</v>
      </c>
      <c r="H692" s="1" t="s">
        <v>1600</v>
      </c>
      <c r="I692" s="1" t="s">
        <v>10</v>
      </c>
    </row>
    <row r="693" spans="1:9">
      <c r="A693" s="80">
        <v>45383</v>
      </c>
      <c r="B693">
        <v>3557499</v>
      </c>
      <c r="C693" s="1" t="s">
        <v>1821</v>
      </c>
      <c r="D693" s="1" t="s">
        <v>2102</v>
      </c>
      <c r="E693" s="80">
        <v>43810</v>
      </c>
      <c r="F693">
        <v>2018</v>
      </c>
      <c r="G693">
        <v>2019</v>
      </c>
      <c r="H693" s="1" t="s">
        <v>1602</v>
      </c>
      <c r="I693" s="1" t="s">
        <v>4</v>
      </c>
    </row>
    <row r="694" spans="1:9">
      <c r="A694" s="80">
        <v>45383</v>
      </c>
      <c r="B694">
        <v>4657014</v>
      </c>
      <c r="C694" s="1" t="s">
        <v>2284</v>
      </c>
      <c r="D694" s="1" t="s">
        <v>2285</v>
      </c>
      <c r="E694" s="80">
        <v>45357</v>
      </c>
      <c r="F694">
        <v>2022</v>
      </c>
      <c r="G694">
        <v>2023</v>
      </c>
      <c r="H694" s="1" t="s">
        <v>1600</v>
      </c>
      <c r="I694" s="1" t="s">
        <v>10</v>
      </c>
    </row>
    <row r="695" spans="1:9">
      <c r="A695" s="80">
        <v>45383</v>
      </c>
      <c r="B695">
        <v>4330282</v>
      </c>
      <c r="C695" s="1" t="s">
        <v>176</v>
      </c>
      <c r="D695" s="1" t="s">
        <v>175</v>
      </c>
      <c r="E695" s="80">
        <v>44621</v>
      </c>
      <c r="F695">
        <v>2021</v>
      </c>
      <c r="G695">
        <v>2021</v>
      </c>
      <c r="H695" s="1" t="s">
        <v>1600</v>
      </c>
      <c r="I695" s="1" t="s">
        <v>10</v>
      </c>
    </row>
    <row r="696" spans="1:9">
      <c r="A696" s="80">
        <v>45383</v>
      </c>
      <c r="B696">
        <v>4839526</v>
      </c>
      <c r="C696" s="1" t="s">
        <v>170</v>
      </c>
      <c r="D696" s="1" t="s">
        <v>169</v>
      </c>
      <c r="E696" s="80">
        <v>45133</v>
      </c>
      <c r="F696">
        <v>2022</v>
      </c>
      <c r="G696">
        <v>2023</v>
      </c>
      <c r="H696" s="1" t="s">
        <v>1600</v>
      </c>
      <c r="I696" s="1" t="s">
        <v>10</v>
      </c>
    </row>
    <row r="697" spans="1:9">
      <c r="A697" s="80">
        <v>45383</v>
      </c>
      <c r="B697">
        <v>4896415</v>
      </c>
      <c r="C697" s="1" t="s">
        <v>2342</v>
      </c>
      <c r="D697" s="1" t="s">
        <v>2343</v>
      </c>
      <c r="E697" s="80">
        <v>45387</v>
      </c>
      <c r="F697">
        <v>2022</v>
      </c>
      <c r="G697">
        <v>2023</v>
      </c>
      <c r="H697" s="1" t="s">
        <v>1600</v>
      </c>
      <c r="I697" s="1" t="s">
        <v>10</v>
      </c>
    </row>
    <row r="698" spans="1:9">
      <c r="A698" s="80">
        <v>45383</v>
      </c>
      <c r="B698">
        <v>4751945</v>
      </c>
      <c r="C698" s="1" t="s">
        <v>1760</v>
      </c>
      <c r="D698" s="1" t="s">
        <v>1761</v>
      </c>
      <c r="E698" s="80">
        <v>45148</v>
      </c>
      <c r="F698">
        <v>2022</v>
      </c>
      <c r="G698">
        <v>2023</v>
      </c>
      <c r="H698" s="1" t="s">
        <v>1600</v>
      </c>
      <c r="I698" s="1" t="s">
        <v>10</v>
      </c>
    </row>
    <row r="699" spans="1:9">
      <c r="A699" s="80">
        <v>45383</v>
      </c>
      <c r="B699">
        <v>4520162</v>
      </c>
      <c r="C699" s="1" t="s">
        <v>158</v>
      </c>
      <c r="D699" s="1" t="s">
        <v>157</v>
      </c>
      <c r="E699" s="80">
        <v>44910</v>
      </c>
      <c r="F699">
        <v>2021</v>
      </c>
      <c r="G699">
        <v>2022</v>
      </c>
      <c r="H699" s="1" t="s">
        <v>1600</v>
      </c>
      <c r="I699" s="1" t="s">
        <v>10</v>
      </c>
    </row>
    <row r="700" spans="1:9">
      <c r="A700" s="80">
        <v>45383</v>
      </c>
      <c r="B700">
        <v>4670728</v>
      </c>
      <c r="C700" s="1" t="s">
        <v>174</v>
      </c>
      <c r="D700" s="1" t="s">
        <v>173</v>
      </c>
      <c r="E700" s="80">
        <v>45127</v>
      </c>
      <c r="F700">
        <v>2022</v>
      </c>
      <c r="G700">
        <v>2023</v>
      </c>
      <c r="H700" s="1" t="s">
        <v>1600</v>
      </c>
      <c r="I700" s="1" t="s">
        <v>10</v>
      </c>
    </row>
    <row r="701" spans="1:9">
      <c r="A701" s="80">
        <v>45383</v>
      </c>
      <c r="B701">
        <v>4112619</v>
      </c>
      <c r="C701" s="1" t="s">
        <v>2071</v>
      </c>
      <c r="D701" s="1" t="s">
        <v>2072</v>
      </c>
      <c r="E701" s="80">
        <v>44658</v>
      </c>
      <c r="F701">
        <v>2020</v>
      </c>
      <c r="G701">
        <v>2021</v>
      </c>
      <c r="H701" s="1" t="s">
        <v>1602</v>
      </c>
      <c r="I701" s="1" t="s">
        <v>4</v>
      </c>
    </row>
    <row r="702" spans="1:9">
      <c r="A702" s="80">
        <v>45383</v>
      </c>
      <c r="B702">
        <v>4840827</v>
      </c>
      <c r="C702" s="1" t="s">
        <v>2286</v>
      </c>
      <c r="D702" s="1" t="s">
        <v>2287</v>
      </c>
      <c r="E702" s="80">
        <v>45355</v>
      </c>
      <c r="F702">
        <v>2023</v>
      </c>
      <c r="G702">
        <v>2023</v>
      </c>
      <c r="H702" s="1" t="s">
        <v>1601</v>
      </c>
      <c r="I702" s="1" t="s">
        <v>13</v>
      </c>
    </row>
    <row r="703" spans="1:9">
      <c r="A703" s="80">
        <v>45383</v>
      </c>
      <c r="B703">
        <v>4293562</v>
      </c>
      <c r="C703" s="1" t="s">
        <v>154</v>
      </c>
      <c r="D703" s="1" t="s">
        <v>153</v>
      </c>
      <c r="E703" s="80">
        <v>44594</v>
      </c>
      <c r="F703">
        <v>2020</v>
      </c>
      <c r="G703">
        <v>2021</v>
      </c>
      <c r="H703" s="1" t="s">
        <v>1609</v>
      </c>
      <c r="I703" s="1" t="s">
        <v>18</v>
      </c>
    </row>
    <row r="704" spans="1:9">
      <c r="A704" s="80">
        <v>45383</v>
      </c>
      <c r="B704">
        <v>4722195</v>
      </c>
      <c r="C704" s="1" t="s">
        <v>160</v>
      </c>
      <c r="D704" s="1" t="s">
        <v>159</v>
      </c>
      <c r="E704" s="80">
        <v>45135</v>
      </c>
      <c r="F704">
        <v>2022</v>
      </c>
      <c r="G704">
        <v>2023</v>
      </c>
      <c r="H704" s="1" t="s">
        <v>1600</v>
      </c>
      <c r="I704" s="1" t="s">
        <v>10</v>
      </c>
    </row>
    <row r="705" spans="1:9">
      <c r="A705" s="80">
        <v>45383</v>
      </c>
      <c r="B705">
        <v>4733945</v>
      </c>
      <c r="C705" s="1" t="s">
        <v>162</v>
      </c>
      <c r="D705" s="1" t="s">
        <v>161</v>
      </c>
      <c r="E705" s="80">
        <v>45005</v>
      </c>
      <c r="F705">
        <v>2022</v>
      </c>
      <c r="G705">
        <v>2022</v>
      </c>
      <c r="H705" s="1" t="s">
        <v>1602</v>
      </c>
      <c r="I705" s="1" t="s">
        <v>4</v>
      </c>
    </row>
    <row r="706" spans="1:9">
      <c r="A706" s="80">
        <v>45383</v>
      </c>
      <c r="B706">
        <v>4049524</v>
      </c>
      <c r="C706" s="1" t="s">
        <v>1762</v>
      </c>
      <c r="D706" s="1" t="s">
        <v>1763</v>
      </c>
      <c r="E706" s="80">
        <v>45212</v>
      </c>
      <c r="F706">
        <v>2019</v>
      </c>
      <c r="G706">
        <v>2023</v>
      </c>
      <c r="H706" s="1" t="s">
        <v>1600</v>
      </c>
      <c r="I706" s="1" t="s">
        <v>10</v>
      </c>
    </row>
    <row r="707" spans="1:9">
      <c r="A707" s="80">
        <v>45383</v>
      </c>
      <c r="B707">
        <v>5167352</v>
      </c>
      <c r="C707" s="1" t="s">
        <v>2344</v>
      </c>
      <c r="D707" s="1" t="s">
        <v>2345</v>
      </c>
      <c r="E707" s="80">
        <v>45387</v>
      </c>
      <c r="F707">
        <v>2023</v>
      </c>
      <c r="G707">
        <v>2023</v>
      </c>
      <c r="H707" s="1" t="s">
        <v>1600</v>
      </c>
      <c r="I707" s="1" t="s">
        <v>10</v>
      </c>
    </row>
    <row r="708" spans="1:9">
      <c r="A708" s="80">
        <v>45383</v>
      </c>
      <c r="B708">
        <v>4381843</v>
      </c>
      <c r="C708" s="1" t="s">
        <v>146</v>
      </c>
      <c r="D708" s="1" t="s">
        <v>145</v>
      </c>
      <c r="E708" s="80">
        <v>44670</v>
      </c>
      <c r="F708">
        <v>2021</v>
      </c>
      <c r="G708">
        <v>2021</v>
      </c>
      <c r="H708" s="1" t="s">
        <v>1600</v>
      </c>
      <c r="I708" s="1" t="s">
        <v>10</v>
      </c>
    </row>
    <row r="709" spans="1:9">
      <c r="A709" s="80">
        <v>45383</v>
      </c>
      <c r="B709">
        <v>4878987</v>
      </c>
      <c r="C709" s="1" t="s">
        <v>1864</v>
      </c>
      <c r="D709" s="1" t="s">
        <v>2074</v>
      </c>
      <c r="E709" s="80">
        <v>45268</v>
      </c>
      <c r="F709">
        <v>2022</v>
      </c>
      <c r="G709">
        <v>2023</v>
      </c>
      <c r="H709" s="1" t="s">
        <v>1606</v>
      </c>
      <c r="I709" s="1" t="s">
        <v>15</v>
      </c>
    </row>
    <row r="710" spans="1:9">
      <c r="A710" s="80">
        <v>45383</v>
      </c>
      <c r="B710">
        <v>4573492</v>
      </c>
      <c r="C710" s="1" t="s">
        <v>178</v>
      </c>
      <c r="D710" s="1" t="s">
        <v>177</v>
      </c>
      <c r="E710" s="80">
        <v>45160</v>
      </c>
      <c r="F710">
        <v>2021</v>
      </c>
      <c r="G710">
        <v>2023</v>
      </c>
      <c r="H710" s="1" t="s">
        <v>1603</v>
      </c>
      <c r="I710" s="1" t="s">
        <v>9</v>
      </c>
    </row>
    <row r="711" spans="1:9">
      <c r="A711" s="80">
        <v>45383</v>
      </c>
      <c r="B711">
        <v>4360042</v>
      </c>
      <c r="C711" s="1" t="s">
        <v>164</v>
      </c>
      <c r="D711" s="1" t="s">
        <v>163</v>
      </c>
      <c r="E711" s="80">
        <v>44608</v>
      </c>
      <c r="F711">
        <v>2021</v>
      </c>
      <c r="G711">
        <v>2021</v>
      </c>
      <c r="H711" s="1" t="s">
        <v>1607</v>
      </c>
      <c r="I711" s="1" t="s">
        <v>12</v>
      </c>
    </row>
    <row r="712" spans="1:9">
      <c r="A712" s="80">
        <v>45383</v>
      </c>
      <c r="B712">
        <v>5055860</v>
      </c>
      <c r="C712" s="1" t="s">
        <v>1891</v>
      </c>
      <c r="D712" s="1" t="s">
        <v>1892</v>
      </c>
      <c r="E712" s="80">
        <v>45308</v>
      </c>
      <c r="F712">
        <v>2023</v>
      </c>
      <c r="G712">
        <v>2023</v>
      </c>
      <c r="H712" s="1" t="s">
        <v>1600</v>
      </c>
      <c r="I712" s="1" t="s">
        <v>10</v>
      </c>
    </row>
    <row r="713" spans="1:9">
      <c r="A713" s="80">
        <v>45383</v>
      </c>
      <c r="B713">
        <v>4696021</v>
      </c>
      <c r="C713" s="1" t="s">
        <v>1880</v>
      </c>
      <c r="D713" s="1" t="s">
        <v>1890</v>
      </c>
      <c r="E713" s="80">
        <v>45278</v>
      </c>
      <c r="F713">
        <v>2022</v>
      </c>
      <c r="G713">
        <v>2023</v>
      </c>
      <c r="H713" s="1" t="s">
        <v>1602</v>
      </c>
      <c r="I713" s="1" t="s">
        <v>4</v>
      </c>
    </row>
    <row r="714" spans="1:9">
      <c r="A714" s="80">
        <v>45383</v>
      </c>
      <c r="B714">
        <v>4252402</v>
      </c>
      <c r="C714" s="1" t="s">
        <v>166</v>
      </c>
      <c r="D714" s="1" t="s">
        <v>165</v>
      </c>
      <c r="E714" s="80">
        <v>44448</v>
      </c>
      <c r="F714">
        <v>2020</v>
      </c>
      <c r="G714">
        <v>2021</v>
      </c>
      <c r="H714" s="1" t="s">
        <v>1604</v>
      </c>
      <c r="I714" s="1" t="s">
        <v>14</v>
      </c>
    </row>
    <row r="715" spans="1:9">
      <c r="A715" s="80">
        <v>45383</v>
      </c>
      <c r="B715">
        <v>4524041</v>
      </c>
      <c r="C715" s="1" t="s">
        <v>94</v>
      </c>
      <c r="D715" s="1" t="s">
        <v>93</v>
      </c>
      <c r="E715" s="80">
        <v>44923</v>
      </c>
      <c r="F715">
        <v>2021</v>
      </c>
      <c r="G715">
        <v>2022</v>
      </c>
      <c r="H715" s="1" t="s">
        <v>1602</v>
      </c>
      <c r="I715" s="1" t="s">
        <v>4</v>
      </c>
    </row>
    <row r="716" spans="1:9">
      <c r="A716" s="80">
        <v>45383</v>
      </c>
      <c r="B716">
        <v>5149010</v>
      </c>
      <c r="C716" s="1" t="s">
        <v>2288</v>
      </c>
      <c r="D716" s="1" t="s">
        <v>2289</v>
      </c>
      <c r="E716" s="80">
        <v>45369</v>
      </c>
      <c r="F716">
        <v>2023</v>
      </c>
      <c r="G716">
        <v>2023</v>
      </c>
      <c r="H716" s="1" t="s">
        <v>1610</v>
      </c>
      <c r="I716" s="1" t="s">
        <v>2</v>
      </c>
    </row>
    <row r="717" spans="1:9">
      <c r="A717" s="80">
        <v>45383</v>
      </c>
      <c r="B717">
        <v>4588755</v>
      </c>
      <c r="C717" s="1" t="s">
        <v>1866</v>
      </c>
      <c r="D717" s="1" t="s">
        <v>1888</v>
      </c>
      <c r="E717" s="80">
        <v>45257</v>
      </c>
      <c r="F717">
        <v>2022</v>
      </c>
      <c r="G717">
        <v>2023</v>
      </c>
      <c r="H717" s="1" t="s">
        <v>1600</v>
      </c>
      <c r="I717" s="1" t="s">
        <v>10</v>
      </c>
    </row>
    <row r="718" spans="1:9">
      <c r="A718" s="80">
        <v>45383</v>
      </c>
      <c r="B718">
        <v>4311337</v>
      </c>
      <c r="C718" s="1" t="s">
        <v>142</v>
      </c>
      <c r="D718" s="1" t="s">
        <v>141</v>
      </c>
      <c r="E718" s="80">
        <v>45163</v>
      </c>
      <c r="F718">
        <v>2020</v>
      </c>
      <c r="G718">
        <v>2023</v>
      </c>
      <c r="H718" s="1" t="s">
        <v>1600</v>
      </c>
      <c r="I718" s="1" t="s">
        <v>10</v>
      </c>
    </row>
    <row r="719" spans="1:9">
      <c r="A719" s="80">
        <v>45383</v>
      </c>
      <c r="B719">
        <v>5198349</v>
      </c>
      <c r="C719" s="1" t="s">
        <v>2346</v>
      </c>
      <c r="D719" s="1" t="s">
        <v>2347</v>
      </c>
      <c r="E719" s="80">
        <v>45393</v>
      </c>
      <c r="F719">
        <v>2023</v>
      </c>
      <c r="G719">
        <v>2023</v>
      </c>
      <c r="H719" s="1" t="s">
        <v>1600</v>
      </c>
      <c r="I719" s="1" t="s">
        <v>10</v>
      </c>
    </row>
    <row r="720" spans="1:9">
      <c r="A720" s="80">
        <v>45383</v>
      </c>
      <c r="B720">
        <v>4443837</v>
      </c>
      <c r="C720" s="1" t="s">
        <v>2290</v>
      </c>
      <c r="D720" s="1" t="s">
        <v>2291</v>
      </c>
      <c r="E720" s="80">
        <v>45357</v>
      </c>
      <c r="F720">
        <v>2021</v>
      </c>
      <c r="G720">
        <v>2023</v>
      </c>
      <c r="H720" s="1" t="s">
        <v>1608</v>
      </c>
      <c r="I720" s="1" t="s">
        <v>17</v>
      </c>
    </row>
    <row r="721" spans="1:9">
      <c r="A721" s="80">
        <v>45383</v>
      </c>
      <c r="B721">
        <v>4607396</v>
      </c>
      <c r="C721" s="1" t="s">
        <v>92</v>
      </c>
      <c r="D721" s="1" t="s">
        <v>91</v>
      </c>
      <c r="E721" s="80">
        <v>44910</v>
      </c>
      <c r="F721">
        <v>2022</v>
      </c>
      <c r="G721">
        <v>2022</v>
      </c>
      <c r="H721" s="1" t="s">
        <v>1600</v>
      </c>
      <c r="I721" s="1" t="s">
        <v>10</v>
      </c>
    </row>
    <row r="722" spans="1:9">
      <c r="A722" s="80">
        <v>45383</v>
      </c>
      <c r="B722">
        <v>4574990</v>
      </c>
      <c r="C722" s="1" t="s">
        <v>120</v>
      </c>
      <c r="D722" s="1" t="s">
        <v>119</v>
      </c>
      <c r="E722" s="80">
        <v>44791</v>
      </c>
      <c r="F722">
        <v>2022</v>
      </c>
      <c r="G722">
        <v>2022</v>
      </c>
      <c r="H722" s="1" t="s">
        <v>1600</v>
      </c>
      <c r="I722" s="1" t="s">
        <v>10</v>
      </c>
    </row>
    <row r="723" spans="1:9">
      <c r="A723" s="80">
        <v>45383</v>
      </c>
      <c r="B723">
        <v>4640785</v>
      </c>
      <c r="C723" s="1" t="s">
        <v>126</v>
      </c>
      <c r="D723" s="1" t="s">
        <v>125</v>
      </c>
      <c r="E723" s="80">
        <v>45177</v>
      </c>
      <c r="F723">
        <v>2022</v>
      </c>
      <c r="G723">
        <v>2023</v>
      </c>
      <c r="H723" s="1" t="s">
        <v>1600</v>
      </c>
      <c r="I723" s="1" t="s">
        <v>10</v>
      </c>
    </row>
    <row r="724" spans="1:9">
      <c r="A724" s="80">
        <v>45383</v>
      </c>
      <c r="B724">
        <v>4404980</v>
      </c>
      <c r="C724" s="1" t="s">
        <v>98</v>
      </c>
      <c r="D724" s="1" t="s">
        <v>97</v>
      </c>
      <c r="E724" s="80">
        <v>44664</v>
      </c>
      <c r="F724">
        <v>2021</v>
      </c>
      <c r="G724">
        <v>2021</v>
      </c>
      <c r="H724" s="1" t="s">
        <v>1603</v>
      </c>
      <c r="I724" s="1" t="s">
        <v>9</v>
      </c>
    </row>
    <row r="725" spans="1:9">
      <c r="A725" s="80">
        <v>45383</v>
      </c>
      <c r="B725">
        <v>4136725</v>
      </c>
      <c r="C725" s="1" t="s">
        <v>136</v>
      </c>
      <c r="D725" s="1" t="s">
        <v>135</v>
      </c>
      <c r="E725" s="80">
        <v>44364</v>
      </c>
      <c r="F725">
        <v>2020</v>
      </c>
      <c r="G725">
        <v>2021</v>
      </c>
      <c r="H725" s="1" t="s">
        <v>1600</v>
      </c>
      <c r="I725" s="1" t="s">
        <v>10</v>
      </c>
    </row>
    <row r="726" spans="1:9">
      <c r="A726" s="80">
        <v>45383</v>
      </c>
      <c r="B726">
        <v>4397110</v>
      </c>
      <c r="C726" s="1" t="s">
        <v>112</v>
      </c>
      <c r="D726" s="1" t="s">
        <v>111</v>
      </c>
      <c r="E726" s="80">
        <v>44839</v>
      </c>
      <c r="F726">
        <v>2021</v>
      </c>
      <c r="G726">
        <v>2022</v>
      </c>
      <c r="H726" s="1" t="s">
        <v>1600</v>
      </c>
      <c r="I726" s="1" t="s">
        <v>10</v>
      </c>
    </row>
    <row r="727" spans="1:9">
      <c r="A727" s="80">
        <v>45383</v>
      </c>
      <c r="B727">
        <v>4826815</v>
      </c>
      <c r="C727" s="1" t="s">
        <v>1867</v>
      </c>
      <c r="D727" s="1" t="s">
        <v>1893</v>
      </c>
      <c r="E727" s="80">
        <v>45247</v>
      </c>
      <c r="F727">
        <v>2022</v>
      </c>
      <c r="G727">
        <v>2023</v>
      </c>
      <c r="H727" s="1" t="s">
        <v>1604</v>
      </c>
      <c r="I727" s="1" t="s">
        <v>14</v>
      </c>
    </row>
    <row r="728" spans="1:9">
      <c r="A728" s="80">
        <v>45383</v>
      </c>
      <c r="B728">
        <v>4727339</v>
      </c>
      <c r="C728" s="1" t="s">
        <v>1768</v>
      </c>
      <c r="D728" s="1" t="s">
        <v>1773</v>
      </c>
      <c r="E728" s="80">
        <v>45188</v>
      </c>
      <c r="F728">
        <v>2022</v>
      </c>
      <c r="G728">
        <v>2023</v>
      </c>
      <c r="H728" s="1" t="s">
        <v>1603</v>
      </c>
      <c r="I728" s="1" t="s">
        <v>9</v>
      </c>
    </row>
    <row r="729" spans="1:9">
      <c r="A729" s="80">
        <v>45383</v>
      </c>
      <c r="B729">
        <v>4954427</v>
      </c>
      <c r="C729" s="1" t="s">
        <v>2292</v>
      </c>
      <c r="D729" s="1" t="s">
        <v>2293</v>
      </c>
      <c r="E729" s="80">
        <v>45334</v>
      </c>
      <c r="F729">
        <v>2023</v>
      </c>
      <c r="G729">
        <v>2023</v>
      </c>
      <c r="H729" s="1" t="s">
        <v>1600</v>
      </c>
      <c r="I729" s="1" t="s">
        <v>10</v>
      </c>
    </row>
    <row r="730" spans="1:9">
      <c r="A730" s="80">
        <v>45383</v>
      </c>
      <c r="B730">
        <v>4566515</v>
      </c>
      <c r="C730" s="1" t="s">
        <v>122</v>
      </c>
      <c r="D730" s="1" t="s">
        <v>121</v>
      </c>
      <c r="E730" s="80">
        <v>45093</v>
      </c>
      <c r="F730">
        <v>2021</v>
      </c>
      <c r="G730">
        <v>2023</v>
      </c>
      <c r="H730" s="1" t="s">
        <v>1600</v>
      </c>
      <c r="I730" s="1" t="s">
        <v>10</v>
      </c>
    </row>
    <row r="731" spans="1:9">
      <c r="A731" s="80">
        <v>45383</v>
      </c>
      <c r="B731">
        <v>3263125</v>
      </c>
      <c r="C731" s="1" t="s">
        <v>1896</v>
      </c>
      <c r="D731" s="1" t="s">
        <v>1897</v>
      </c>
      <c r="E731" s="80">
        <v>43472</v>
      </c>
      <c r="F731">
        <v>2017</v>
      </c>
      <c r="G731">
        <v>2018</v>
      </c>
      <c r="H731" s="1" t="s">
        <v>1600</v>
      </c>
      <c r="I731" s="1" t="s">
        <v>10</v>
      </c>
    </row>
    <row r="732" spans="1:9">
      <c r="A732" s="80">
        <v>45383</v>
      </c>
      <c r="B732">
        <v>4586166</v>
      </c>
      <c r="C732" s="1" t="s">
        <v>118</v>
      </c>
      <c r="D732" s="1" t="s">
        <v>117</v>
      </c>
      <c r="E732" s="80">
        <v>44951</v>
      </c>
      <c r="F732">
        <v>2021</v>
      </c>
      <c r="G732">
        <v>2022</v>
      </c>
      <c r="H732" s="1" t="s">
        <v>1600</v>
      </c>
      <c r="I732" s="1" t="s">
        <v>10</v>
      </c>
    </row>
    <row r="733" spans="1:9">
      <c r="A733" s="80">
        <v>45383</v>
      </c>
      <c r="B733">
        <v>4709336</v>
      </c>
      <c r="C733" s="1" t="s">
        <v>138</v>
      </c>
      <c r="D733" s="1" t="s">
        <v>137</v>
      </c>
      <c r="E733" s="80">
        <v>45142</v>
      </c>
      <c r="F733">
        <v>2022</v>
      </c>
      <c r="G733">
        <v>2023</v>
      </c>
      <c r="H733" s="1" t="s">
        <v>1601</v>
      </c>
      <c r="I733" s="1" t="s">
        <v>13</v>
      </c>
    </row>
    <row r="734" spans="1:9">
      <c r="A734" s="80">
        <v>45383</v>
      </c>
      <c r="B734">
        <v>4715516</v>
      </c>
      <c r="C734" s="1" t="s">
        <v>130</v>
      </c>
      <c r="D734" s="1" t="s">
        <v>129</v>
      </c>
      <c r="E734" s="80">
        <v>45036</v>
      </c>
      <c r="F734">
        <v>2022</v>
      </c>
      <c r="G734">
        <v>2022</v>
      </c>
      <c r="H734" s="1" t="s">
        <v>1603</v>
      </c>
      <c r="I734" s="1" t="s">
        <v>9</v>
      </c>
    </row>
    <row r="735" spans="1:9">
      <c r="A735" s="80">
        <v>45383</v>
      </c>
      <c r="B735">
        <v>5192531</v>
      </c>
      <c r="C735" s="1" t="s">
        <v>2294</v>
      </c>
      <c r="D735" s="1" t="s">
        <v>2295</v>
      </c>
      <c r="E735" s="80">
        <v>45363</v>
      </c>
      <c r="F735">
        <v>2023</v>
      </c>
      <c r="G735">
        <v>2023</v>
      </c>
      <c r="H735" s="1" t="s">
        <v>1600</v>
      </c>
      <c r="I735" s="1" t="s">
        <v>10</v>
      </c>
    </row>
    <row r="736" spans="1:9">
      <c r="A736" s="80">
        <v>45383</v>
      </c>
      <c r="B736">
        <v>4787636</v>
      </c>
      <c r="C736" s="1" t="s">
        <v>104</v>
      </c>
      <c r="D736" s="1" t="s">
        <v>103</v>
      </c>
      <c r="E736" s="80">
        <v>44995</v>
      </c>
      <c r="F736">
        <v>2022</v>
      </c>
      <c r="G736">
        <v>2022</v>
      </c>
      <c r="H736" s="1" t="s">
        <v>1600</v>
      </c>
      <c r="I736" s="1" t="s">
        <v>10</v>
      </c>
    </row>
    <row r="737" spans="1:9">
      <c r="A737" s="80">
        <v>45383</v>
      </c>
      <c r="B737">
        <v>4675776</v>
      </c>
      <c r="C737" s="1" t="s">
        <v>132</v>
      </c>
      <c r="D737" s="1" t="s">
        <v>131</v>
      </c>
      <c r="E737" s="80">
        <v>45070</v>
      </c>
      <c r="F737">
        <v>2022</v>
      </c>
      <c r="G737">
        <v>2023</v>
      </c>
      <c r="H737" s="1" t="s">
        <v>1600</v>
      </c>
      <c r="I737" s="1" t="s">
        <v>10</v>
      </c>
    </row>
    <row r="738" spans="1:9">
      <c r="A738" s="80">
        <v>45383</v>
      </c>
      <c r="B738">
        <v>4320905</v>
      </c>
      <c r="C738" s="1" t="s">
        <v>134</v>
      </c>
      <c r="D738" s="1" t="s">
        <v>133</v>
      </c>
      <c r="E738" s="80">
        <v>44789</v>
      </c>
      <c r="F738">
        <v>2021</v>
      </c>
      <c r="G738">
        <v>2022</v>
      </c>
      <c r="H738" s="1" t="s">
        <v>1603</v>
      </c>
      <c r="I738" s="1" t="s">
        <v>9</v>
      </c>
    </row>
    <row r="739" spans="1:9">
      <c r="A739" s="80">
        <v>45383</v>
      </c>
      <c r="B739">
        <v>4964452</v>
      </c>
      <c r="C739" s="1" t="s">
        <v>1894</v>
      </c>
      <c r="D739" s="1" t="s">
        <v>1895</v>
      </c>
      <c r="E739" s="80">
        <v>45308</v>
      </c>
      <c r="F739">
        <v>2023</v>
      </c>
      <c r="G739">
        <v>2023</v>
      </c>
      <c r="H739" s="1" t="s">
        <v>1600</v>
      </c>
      <c r="I739" s="1" t="s">
        <v>10</v>
      </c>
    </row>
    <row r="740" spans="1:9">
      <c r="A740" s="80">
        <v>45383</v>
      </c>
      <c r="B740">
        <v>4837429</v>
      </c>
      <c r="C740" s="1" t="s">
        <v>116</v>
      </c>
      <c r="D740" s="1" t="s">
        <v>115</v>
      </c>
      <c r="E740" s="80">
        <v>45086</v>
      </c>
      <c r="F740">
        <v>2022</v>
      </c>
      <c r="G740">
        <v>2023</v>
      </c>
      <c r="H740" s="1" t="s">
        <v>1600</v>
      </c>
      <c r="I740" s="1" t="s">
        <v>10</v>
      </c>
    </row>
    <row r="741" spans="1:9">
      <c r="A741" s="80">
        <v>45383</v>
      </c>
      <c r="B741">
        <v>4705069</v>
      </c>
      <c r="C741" s="1" t="s">
        <v>1823</v>
      </c>
      <c r="D741" s="1" t="s">
        <v>1898</v>
      </c>
      <c r="E741" s="80">
        <v>45225</v>
      </c>
      <c r="F741">
        <v>2022</v>
      </c>
      <c r="G741">
        <v>2023</v>
      </c>
      <c r="H741" s="1" t="s">
        <v>1603</v>
      </c>
      <c r="I741" s="1" t="s">
        <v>9</v>
      </c>
    </row>
  </sheetData>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sheetPr codeName="Sheet15"/>
  <dimension ref="A1:I745"/>
  <sheetViews>
    <sheetView topLeftCell="E1" workbookViewId="0">
      <selection activeCell="R1" sqref="R1:Y1048576"/>
    </sheetView>
  </sheetViews>
  <sheetFormatPr defaultRowHeight="15"/>
  <cols>
    <col min="1" max="1" width="10.42578125" bestFit="1" customWidth="1"/>
    <col min="2" max="2" width="11.140625" bestFit="1" customWidth="1"/>
    <col min="3" max="3" width="17.7109375" bestFit="1" customWidth="1"/>
    <col min="4" max="4" width="35.28515625" bestFit="1" customWidth="1"/>
    <col min="5" max="5" width="16" bestFit="1" customWidth="1"/>
    <col min="6" max="6" width="19.140625" bestFit="1" customWidth="1"/>
    <col min="7" max="7" width="18" bestFit="1" customWidth="1"/>
    <col min="8" max="8" width="12.42578125" bestFit="1" customWidth="1"/>
    <col min="9" max="9" width="31.85546875" bestFit="1" customWidth="1"/>
  </cols>
  <sheetData>
    <row r="1" spans="1:9">
      <c r="A1" t="s">
        <v>3343</v>
      </c>
      <c r="B1" s="1" t="s">
        <v>1599</v>
      </c>
      <c r="C1" s="1" t="s">
        <v>1598</v>
      </c>
      <c r="D1" s="1" t="s">
        <v>1597</v>
      </c>
      <c r="E1" s="1" t="s">
        <v>1769</v>
      </c>
      <c r="F1" s="1" t="s">
        <v>1615</v>
      </c>
      <c r="G1" s="1" t="s">
        <v>1770</v>
      </c>
      <c r="H1" s="1" t="s">
        <v>0</v>
      </c>
      <c r="I1" s="1" t="s">
        <v>1</v>
      </c>
    </row>
    <row r="2" spans="1:9">
      <c r="A2" s="80">
        <v>45413</v>
      </c>
      <c r="B2">
        <v>4336767</v>
      </c>
      <c r="C2" s="1" t="s">
        <v>1585</v>
      </c>
      <c r="D2" s="1" t="s">
        <v>1584</v>
      </c>
      <c r="E2" s="80">
        <v>44364</v>
      </c>
      <c r="F2">
        <v>2021</v>
      </c>
      <c r="G2">
        <v>2021</v>
      </c>
      <c r="H2" s="1" t="s">
        <v>1600</v>
      </c>
      <c r="I2" s="1" t="s">
        <v>10</v>
      </c>
    </row>
    <row r="3" spans="1:9">
      <c r="A3" s="80">
        <v>45413</v>
      </c>
      <c r="B3">
        <v>4821055</v>
      </c>
      <c r="C3" s="1" t="s">
        <v>2150</v>
      </c>
      <c r="D3" s="1" t="s">
        <v>2151</v>
      </c>
      <c r="E3" s="80">
        <v>45342</v>
      </c>
      <c r="F3">
        <v>2022</v>
      </c>
      <c r="G3">
        <v>2023</v>
      </c>
      <c r="H3" s="1" t="s">
        <v>1600</v>
      </c>
      <c r="I3" s="1" t="s">
        <v>10</v>
      </c>
    </row>
    <row r="4" spans="1:9">
      <c r="A4" s="80">
        <v>45413</v>
      </c>
      <c r="B4">
        <v>4317519</v>
      </c>
      <c r="C4" s="1" t="s">
        <v>1569</v>
      </c>
      <c r="D4" s="1" t="s">
        <v>1568</v>
      </c>
      <c r="E4" s="80">
        <v>44655</v>
      </c>
      <c r="F4">
        <v>2020</v>
      </c>
      <c r="G4">
        <v>2021</v>
      </c>
      <c r="H4" s="1" t="s">
        <v>1600</v>
      </c>
      <c r="I4" s="1" t="s">
        <v>10</v>
      </c>
    </row>
    <row r="5" spans="1:9">
      <c r="A5" s="80">
        <v>45413</v>
      </c>
      <c r="B5">
        <v>4503839</v>
      </c>
      <c r="C5" s="1" t="s">
        <v>1543</v>
      </c>
      <c r="D5" s="1" t="s">
        <v>1542</v>
      </c>
      <c r="E5" s="80">
        <v>44901</v>
      </c>
      <c r="F5">
        <v>2021</v>
      </c>
      <c r="G5">
        <v>2022</v>
      </c>
      <c r="H5" s="1" t="s">
        <v>1607</v>
      </c>
      <c r="I5" s="1" t="s">
        <v>12</v>
      </c>
    </row>
    <row r="6" spans="1:9">
      <c r="A6" s="80">
        <v>45413</v>
      </c>
      <c r="B6">
        <v>4991935</v>
      </c>
      <c r="C6" s="1" t="s">
        <v>2296</v>
      </c>
      <c r="D6" s="1" t="s">
        <v>2297</v>
      </c>
      <c r="E6" s="80">
        <v>45378</v>
      </c>
      <c r="F6">
        <v>2023</v>
      </c>
      <c r="G6">
        <v>2023</v>
      </c>
      <c r="H6" s="1" t="s">
        <v>1600</v>
      </c>
      <c r="I6" s="1" t="s">
        <v>10</v>
      </c>
    </row>
    <row r="7" spans="1:9">
      <c r="A7" s="80">
        <v>45413</v>
      </c>
      <c r="B7">
        <v>4791601</v>
      </c>
      <c r="C7" s="1" t="s">
        <v>1561</v>
      </c>
      <c r="D7" s="1" t="s">
        <v>1560</v>
      </c>
      <c r="E7" s="80">
        <v>45065</v>
      </c>
      <c r="F7">
        <v>2022</v>
      </c>
      <c r="G7">
        <v>2023</v>
      </c>
      <c r="H7" s="1" t="s">
        <v>1609</v>
      </c>
      <c r="I7" s="1" t="s">
        <v>18</v>
      </c>
    </row>
    <row r="8" spans="1:9">
      <c r="A8" s="80">
        <v>45413</v>
      </c>
      <c r="B8">
        <v>4606060</v>
      </c>
      <c r="C8" s="1" t="s">
        <v>1588</v>
      </c>
      <c r="D8" s="1" t="s">
        <v>1506</v>
      </c>
      <c r="E8" s="80">
        <v>44711</v>
      </c>
      <c r="F8">
        <v>2022</v>
      </c>
      <c r="G8">
        <v>2022</v>
      </c>
      <c r="H8" s="1" t="s">
        <v>1602</v>
      </c>
      <c r="I8" s="1" t="s">
        <v>4</v>
      </c>
    </row>
    <row r="9" spans="1:9">
      <c r="A9" s="80">
        <v>45413</v>
      </c>
      <c r="B9">
        <v>4492052</v>
      </c>
      <c r="C9" s="1" t="s">
        <v>1559</v>
      </c>
      <c r="D9" s="1" t="s">
        <v>1558</v>
      </c>
      <c r="E9" s="80">
        <v>45114</v>
      </c>
      <c r="F9">
        <v>2021</v>
      </c>
      <c r="G9">
        <v>2023</v>
      </c>
      <c r="H9" s="1" t="s">
        <v>1600</v>
      </c>
      <c r="I9" s="1" t="s">
        <v>10</v>
      </c>
    </row>
    <row r="10" spans="1:9">
      <c r="A10" s="80">
        <v>45413</v>
      </c>
      <c r="B10">
        <v>4461542</v>
      </c>
      <c r="C10" s="1" t="s">
        <v>1545</v>
      </c>
      <c r="D10" s="1" t="s">
        <v>1544</v>
      </c>
      <c r="E10" s="80">
        <v>44897</v>
      </c>
      <c r="F10">
        <v>2021</v>
      </c>
      <c r="G10">
        <v>2022</v>
      </c>
      <c r="H10" s="1" t="s">
        <v>1600</v>
      </c>
      <c r="I10" s="1" t="s">
        <v>10</v>
      </c>
    </row>
    <row r="11" spans="1:9">
      <c r="A11" s="80">
        <v>45413</v>
      </c>
      <c r="B11">
        <v>4812104</v>
      </c>
      <c r="C11" s="1" t="s">
        <v>1775</v>
      </c>
      <c r="D11" s="1" t="s">
        <v>2139</v>
      </c>
      <c r="E11" s="80">
        <v>45239</v>
      </c>
      <c r="F11">
        <v>2022</v>
      </c>
      <c r="G11">
        <v>2023</v>
      </c>
      <c r="H11" s="1" t="s">
        <v>1601</v>
      </c>
      <c r="I11" s="1" t="s">
        <v>13</v>
      </c>
    </row>
    <row r="12" spans="1:9">
      <c r="A12" s="80">
        <v>45413</v>
      </c>
      <c r="B12">
        <v>4349538</v>
      </c>
      <c r="C12" s="1" t="s">
        <v>1596</v>
      </c>
      <c r="D12" s="1" t="s">
        <v>1595</v>
      </c>
      <c r="E12" s="80">
        <v>44974</v>
      </c>
      <c r="F12">
        <v>2021</v>
      </c>
      <c r="G12">
        <v>2022</v>
      </c>
      <c r="H12" s="1" t="s">
        <v>1603</v>
      </c>
      <c r="I12" s="1" t="s">
        <v>9</v>
      </c>
    </row>
    <row r="13" spans="1:9">
      <c r="A13" s="80">
        <v>45413</v>
      </c>
      <c r="B13">
        <v>4577738</v>
      </c>
      <c r="C13" s="1" t="s">
        <v>1565</v>
      </c>
      <c r="D13" s="1" t="s">
        <v>1564</v>
      </c>
      <c r="E13" s="80">
        <v>45036</v>
      </c>
      <c r="F13">
        <v>2021</v>
      </c>
      <c r="G13">
        <v>2022</v>
      </c>
      <c r="H13" s="1" t="s">
        <v>1600</v>
      </c>
      <c r="I13" s="1" t="s">
        <v>10</v>
      </c>
    </row>
    <row r="14" spans="1:9">
      <c r="A14" s="80">
        <v>45413</v>
      </c>
      <c r="B14">
        <v>4526306</v>
      </c>
      <c r="C14" s="1" t="s">
        <v>1579</v>
      </c>
      <c r="D14" s="1" t="s">
        <v>1578</v>
      </c>
      <c r="E14" s="80">
        <v>45050</v>
      </c>
      <c r="F14">
        <v>2021</v>
      </c>
      <c r="G14">
        <v>2023</v>
      </c>
      <c r="H14" s="1" t="s">
        <v>1601</v>
      </c>
      <c r="I14" s="1" t="s">
        <v>13</v>
      </c>
    </row>
    <row r="15" spans="1:9">
      <c r="A15" s="80">
        <v>45413</v>
      </c>
      <c r="B15">
        <v>4601360</v>
      </c>
      <c r="C15" s="1" t="s">
        <v>1541</v>
      </c>
      <c r="D15" s="1" t="s">
        <v>1540</v>
      </c>
      <c r="E15" s="80">
        <v>44951</v>
      </c>
      <c r="F15">
        <v>2022</v>
      </c>
      <c r="G15">
        <v>2022</v>
      </c>
      <c r="H15" s="1" t="s">
        <v>1603</v>
      </c>
      <c r="I15" s="1" t="s">
        <v>9</v>
      </c>
    </row>
    <row r="16" spans="1:9">
      <c r="A16" s="80">
        <v>45413</v>
      </c>
      <c r="B16">
        <v>4532078</v>
      </c>
      <c r="C16" s="1" t="s">
        <v>1567</v>
      </c>
      <c r="D16" s="1" t="s">
        <v>1566</v>
      </c>
      <c r="E16" s="80">
        <v>44677</v>
      </c>
      <c r="F16">
        <v>2021</v>
      </c>
      <c r="G16">
        <v>2021</v>
      </c>
      <c r="H16" s="1" t="s">
        <v>1604</v>
      </c>
      <c r="I16" s="1" t="s">
        <v>14</v>
      </c>
    </row>
    <row r="17" spans="1:9">
      <c r="A17" s="80">
        <v>45413</v>
      </c>
      <c r="B17">
        <v>4640515</v>
      </c>
      <c r="C17" s="1" t="s">
        <v>1825</v>
      </c>
      <c r="D17" s="1" t="s">
        <v>2132</v>
      </c>
      <c r="E17" s="80">
        <v>45261</v>
      </c>
      <c r="F17">
        <v>2022</v>
      </c>
      <c r="G17">
        <v>2023</v>
      </c>
      <c r="H17" s="1" t="s">
        <v>1600</v>
      </c>
      <c r="I17" s="1" t="s">
        <v>10</v>
      </c>
    </row>
    <row r="18" spans="1:9">
      <c r="A18" s="80">
        <v>45413</v>
      </c>
      <c r="B18">
        <v>4113861</v>
      </c>
      <c r="C18" s="1" t="s">
        <v>1587</v>
      </c>
      <c r="D18" s="1" t="s">
        <v>1586</v>
      </c>
      <c r="E18" s="80">
        <v>44427</v>
      </c>
      <c r="F18">
        <v>2021</v>
      </c>
      <c r="G18">
        <v>2021</v>
      </c>
      <c r="H18" s="1" t="s">
        <v>1600</v>
      </c>
      <c r="I18" s="1" t="s">
        <v>10</v>
      </c>
    </row>
    <row r="19" spans="1:9">
      <c r="A19" s="80">
        <v>45413</v>
      </c>
      <c r="B19">
        <v>4653082</v>
      </c>
      <c r="C19" s="1" t="s">
        <v>1868</v>
      </c>
      <c r="D19" s="1" t="s">
        <v>2136</v>
      </c>
      <c r="E19" s="80">
        <v>45294</v>
      </c>
      <c r="F19">
        <v>2022</v>
      </c>
      <c r="G19">
        <v>2023</v>
      </c>
      <c r="H19" s="1" t="s">
        <v>1600</v>
      </c>
      <c r="I19" s="1" t="s">
        <v>10</v>
      </c>
    </row>
    <row r="20" spans="1:9">
      <c r="A20" s="80">
        <v>45413</v>
      </c>
      <c r="B20">
        <v>4205372</v>
      </c>
      <c r="C20" s="1" t="s">
        <v>1555</v>
      </c>
      <c r="D20" s="1" t="s">
        <v>1554</v>
      </c>
      <c r="E20" s="80">
        <v>44658</v>
      </c>
      <c r="F20">
        <v>2020</v>
      </c>
      <c r="G20">
        <v>2021</v>
      </c>
      <c r="H20" s="1" t="s">
        <v>1600</v>
      </c>
      <c r="I20" s="1" t="s">
        <v>10</v>
      </c>
    </row>
    <row r="21" spans="1:9">
      <c r="A21" s="80">
        <v>45413</v>
      </c>
      <c r="B21">
        <v>4802612</v>
      </c>
      <c r="C21" s="1" t="s">
        <v>2152</v>
      </c>
      <c r="D21" s="1" t="s">
        <v>2153</v>
      </c>
      <c r="E21" s="80">
        <v>45372</v>
      </c>
      <c r="F21">
        <v>2022</v>
      </c>
      <c r="G21">
        <v>2023</v>
      </c>
      <c r="H21" s="1" t="s">
        <v>1601</v>
      </c>
      <c r="I21" s="1" t="s">
        <v>13</v>
      </c>
    </row>
    <row r="22" spans="1:9">
      <c r="A22" s="80">
        <v>45413</v>
      </c>
      <c r="B22">
        <v>4907402</v>
      </c>
      <c r="C22" s="1" t="s">
        <v>2351</v>
      </c>
      <c r="D22" s="1" t="s">
        <v>2352</v>
      </c>
      <c r="E22" s="80">
        <v>45401</v>
      </c>
      <c r="F22">
        <v>2023</v>
      </c>
      <c r="G22">
        <v>2023</v>
      </c>
      <c r="H22" s="1" t="s">
        <v>1600</v>
      </c>
      <c r="I22" s="1" t="s">
        <v>10</v>
      </c>
    </row>
    <row r="23" spans="1:9">
      <c r="A23" s="80">
        <v>45413</v>
      </c>
      <c r="B23">
        <v>4587777</v>
      </c>
      <c r="C23" s="1" t="s">
        <v>1563</v>
      </c>
      <c r="D23" s="1" t="s">
        <v>1562</v>
      </c>
      <c r="E23" s="80">
        <v>44854</v>
      </c>
      <c r="F23">
        <v>2021</v>
      </c>
      <c r="G23">
        <v>2022</v>
      </c>
      <c r="H23" s="1" t="s">
        <v>1600</v>
      </c>
      <c r="I23" s="1" t="s">
        <v>10</v>
      </c>
    </row>
    <row r="24" spans="1:9">
      <c r="A24" s="80">
        <v>45413</v>
      </c>
      <c r="B24">
        <v>5028490</v>
      </c>
      <c r="C24" s="1" t="s">
        <v>2133</v>
      </c>
      <c r="D24" s="1" t="s">
        <v>2134</v>
      </c>
      <c r="E24" s="80">
        <v>45321</v>
      </c>
      <c r="F24">
        <v>2023</v>
      </c>
      <c r="G24">
        <v>2023</v>
      </c>
      <c r="H24" s="1" t="s">
        <v>1600</v>
      </c>
      <c r="I24" s="1" t="s">
        <v>10</v>
      </c>
    </row>
    <row r="25" spans="1:9">
      <c r="A25" s="80">
        <v>45413</v>
      </c>
      <c r="B25">
        <v>4625033</v>
      </c>
      <c r="C25" s="1" t="s">
        <v>2137</v>
      </c>
      <c r="D25" s="1" t="s">
        <v>2138</v>
      </c>
      <c r="E25" s="80">
        <v>45300</v>
      </c>
      <c r="F25">
        <v>2022</v>
      </c>
      <c r="G25">
        <v>2023</v>
      </c>
      <c r="H25" s="1" t="s">
        <v>1603</v>
      </c>
      <c r="I25" s="1" t="s">
        <v>9</v>
      </c>
    </row>
    <row r="26" spans="1:9">
      <c r="A26" s="80">
        <v>45413</v>
      </c>
      <c r="B26">
        <v>4656157</v>
      </c>
      <c r="C26" s="1" t="s">
        <v>1618</v>
      </c>
      <c r="D26" s="1" t="s">
        <v>1619</v>
      </c>
      <c r="E26" s="80">
        <v>45183</v>
      </c>
      <c r="F26">
        <v>2022</v>
      </c>
      <c r="G26">
        <v>2023</v>
      </c>
      <c r="H26" s="1" t="s">
        <v>1603</v>
      </c>
      <c r="I26" s="1" t="s">
        <v>9</v>
      </c>
    </row>
    <row r="27" spans="1:9">
      <c r="A27" s="80">
        <v>45413</v>
      </c>
      <c r="B27">
        <v>4876086</v>
      </c>
      <c r="C27" s="1" t="s">
        <v>2154</v>
      </c>
      <c r="D27" s="1" t="s">
        <v>2155</v>
      </c>
      <c r="E27" s="80">
        <v>45344</v>
      </c>
      <c r="F27">
        <v>2022</v>
      </c>
      <c r="G27">
        <v>2023</v>
      </c>
      <c r="H27" s="1" t="s">
        <v>1600</v>
      </c>
      <c r="I27" s="1" t="s">
        <v>10</v>
      </c>
    </row>
    <row r="28" spans="1:9">
      <c r="A28" s="80">
        <v>45413</v>
      </c>
      <c r="B28">
        <v>4673645</v>
      </c>
      <c r="C28" s="1" t="s">
        <v>1575</v>
      </c>
      <c r="D28" s="1" t="s">
        <v>1574</v>
      </c>
      <c r="E28" s="80">
        <v>45119</v>
      </c>
      <c r="F28">
        <v>2022</v>
      </c>
      <c r="G28">
        <v>2023</v>
      </c>
      <c r="H28" s="1" t="s">
        <v>1600</v>
      </c>
      <c r="I28" s="1" t="s">
        <v>10</v>
      </c>
    </row>
    <row r="29" spans="1:9">
      <c r="A29" s="80">
        <v>45413</v>
      </c>
      <c r="B29">
        <v>4535790</v>
      </c>
      <c r="C29" s="1" t="s">
        <v>1590</v>
      </c>
      <c r="D29" s="1" t="s">
        <v>1589</v>
      </c>
      <c r="E29" s="80">
        <v>45160</v>
      </c>
      <c r="F29">
        <v>2021</v>
      </c>
      <c r="G29">
        <v>2023</v>
      </c>
      <c r="H29" s="1" t="s">
        <v>1600</v>
      </c>
      <c r="I29" s="1" t="s">
        <v>10</v>
      </c>
    </row>
    <row r="30" spans="1:9">
      <c r="A30" s="80">
        <v>45413</v>
      </c>
      <c r="B30">
        <v>4711302</v>
      </c>
      <c r="C30" s="1" t="s">
        <v>1557</v>
      </c>
      <c r="D30" s="1" t="s">
        <v>1556</v>
      </c>
      <c r="E30" s="80">
        <v>45048</v>
      </c>
      <c r="F30">
        <v>2022</v>
      </c>
      <c r="G30">
        <v>2023</v>
      </c>
      <c r="H30" s="1" t="s">
        <v>1603</v>
      </c>
      <c r="I30" s="1" t="s">
        <v>9</v>
      </c>
    </row>
    <row r="31" spans="1:9">
      <c r="A31" s="80">
        <v>45413</v>
      </c>
      <c r="B31">
        <v>4193982</v>
      </c>
      <c r="C31" s="1" t="s">
        <v>1551</v>
      </c>
      <c r="D31" s="1" t="s">
        <v>1550</v>
      </c>
      <c r="E31" s="80">
        <v>44629</v>
      </c>
      <c r="F31">
        <v>2020</v>
      </c>
      <c r="G31">
        <v>2021</v>
      </c>
      <c r="H31" s="1" t="s">
        <v>1600</v>
      </c>
      <c r="I31" s="1" t="s">
        <v>10</v>
      </c>
    </row>
    <row r="32" spans="1:9">
      <c r="A32" s="80">
        <v>45413</v>
      </c>
      <c r="B32">
        <v>4853799</v>
      </c>
      <c r="C32" s="1" t="s">
        <v>1774</v>
      </c>
      <c r="D32" s="1" t="s">
        <v>2135</v>
      </c>
      <c r="E32" s="80">
        <v>45215</v>
      </c>
      <c r="F32">
        <v>2022</v>
      </c>
      <c r="G32">
        <v>2023</v>
      </c>
      <c r="H32" s="1" t="s">
        <v>1600</v>
      </c>
      <c r="I32" s="1" t="s">
        <v>10</v>
      </c>
    </row>
    <row r="33" spans="1:9">
      <c r="A33" s="80">
        <v>45413</v>
      </c>
      <c r="B33">
        <v>4737676</v>
      </c>
      <c r="C33" s="1" t="s">
        <v>1573</v>
      </c>
      <c r="D33" s="1" t="s">
        <v>1572</v>
      </c>
      <c r="E33" s="80">
        <v>45149</v>
      </c>
      <c r="F33">
        <v>2022</v>
      </c>
      <c r="G33">
        <v>2023</v>
      </c>
      <c r="H33" s="1" t="s">
        <v>1613</v>
      </c>
      <c r="I33" s="1" t="s">
        <v>16</v>
      </c>
    </row>
    <row r="34" spans="1:9">
      <c r="A34" s="80">
        <v>45413</v>
      </c>
      <c r="B34">
        <v>5043543</v>
      </c>
      <c r="C34" s="1" t="s">
        <v>2047</v>
      </c>
      <c r="D34" s="1" t="s">
        <v>2048</v>
      </c>
      <c r="E34" s="80">
        <v>45327</v>
      </c>
      <c r="F34">
        <v>2023</v>
      </c>
      <c r="G34">
        <v>2023</v>
      </c>
      <c r="H34" s="1" t="s">
        <v>1600</v>
      </c>
      <c r="I34" s="1" t="s">
        <v>10</v>
      </c>
    </row>
    <row r="35" spans="1:9">
      <c r="A35" s="80">
        <v>45413</v>
      </c>
      <c r="B35">
        <v>4369679</v>
      </c>
      <c r="C35" s="1" t="s">
        <v>1537</v>
      </c>
      <c r="D35" s="1" t="s">
        <v>825</v>
      </c>
      <c r="E35" s="80">
        <v>44403</v>
      </c>
      <c r="F35">
        <v>2021</v>
      </c>
      <c r="G35">
        <v>2021</v>
      </c>
      <c r="H35" s="1" t="s">
        <v>1600</v>
      </c>
      <c r="I35" s="1" t="s">
        <v>10</v>
      </c>
    </row>
    <row r="36" spans="1:9">
      <c r="A36" s="80">
        <v>45413</v>
      </c>
      <c r="B36">
        <v>4801172</v>
      </c>
      <c r="C36" s="1" t="s">
        <v>1518</v>
      </c>
      <c r="D36" s="1" t="s">
        <v>1517</v>
      </c>
      <c r="E36" s="80">
        <v>45177</v>
      </c>
      <c r="F36">
        <v>2022</v>
      </c>
      <c r="G36">
        <v>2023</v>
      </c>
      <c r="H36" s="1" t="s">
        <v>1600</v>
      </c>
      <c r="I36" s="1" t="s">
        <v>10</v>
      </c>
    </row>
    <row r="37" spans="1:9">
      <c r="A37" s="80">
        <v>45413</v>
      </c>
      <c r="B37">
        <v>4941329</v>
      </c>
      <c r="C37" s="1" t="s">
        <v>2049</v>
      </c>
      <c r="D37" s="1" t="s">
        <v>2050</v>
      </c>
      <c r="E37" s="80">
        <v>45313</v>
      </c>
      <c r="F37">
        <v>2023</v>
      </c>
      <c r="G37">
        <v>2023</v>
      </c>
      <c r="H37" s="1" t="s">
        <v>1600</v>
      </c>
      <c r="I37" s="1" t="s">
        <v>10</v>
      </c>
    </row>
    <row r="38" spans="1:9">
      <c r="A38" s="80">
        <v>45413</v>
      </c>
      <c r="B38">
        <v>4258848</v>
      </c>
      <c r="C38" s="1" t="s">
        <v>1539</v>
      </c>
      <c r="D38" s="1" t="s">
        <v>1538</v>
      </c>
      <c r="E38" s="80">
        <v>44645</v>
      </c>
      <c r="F38">
        <v>2020</v>
      </c>
      <c r="G38">
        <v>2021</v>
      </c>
      <c r="H38" s="1" t="s">
        <v>1600</v>
      </c>
      <c r="I38" s="1" t="s">
        <v>10</v>
      </c>
    </row>
    <row r="39" spans="1:9">
      <c r="A39" s="80">
        <v>45413</v>
      </c>
      <c r="B39">
        <v>4562063</v>
      </c>
      <c r="C39" s="1" t="s">
        <v>1520</v>
      </c>
      <c r="D39" s="1" t="s">
        <v>1519</v>
      </c>
      <c r="E39" s="80">
        <v>44742</v>
      </c>
      <c r="F39">
        <v>2021</v>
      </c>
      <c r="G39">
        <v>2022</v>
      </c>
      <c r="H39" s="1" t="s">
        <v>1600</v>
      </c>
      <c r="I39" s="1" t="s">
        <v>10</v>
      </c>
    </row>
    <row r="40" spans="1:9">
      <c r="A40" s="80">
        <v>45413</v>
      </c>
      <c r="B40">
        <v>4708601</v>
      </c>
      <c r="C40" s="1" t="s">
        <v>1626</v>
      </c>
      <c r="D40" s="1" t="s">
        <v>1627</v>
      </c>
      <c r="E40" s="80">
        <v>45195</v>
      </c>
      <c r="F40">
        <v>2022</v>
      </c>
      <c r="G40">
        <v>2023</v>
      </c>
      <c r="H40" s="1" t="s">
        <v>1600</v>
      </c>
      <c r="I40" s="1" t="s">
        <v>10</v>
      </c>
    </row>
    <row r="41" spans="1:9">
      <c r="A41" s="80">
        <v>45413</v>
      </c>
      <c r="B41">
        <v>3922120</v>
      </c>
      <c r="C41" s="1" t="s">
        <v>1628</v>
      </c>
      <c r="D41" s="1" t="s">
        <v>1629</v>
      </c>
      <c r="E41" s="80">
        <v>44077</v>
      </c>
      <c r="F41">
        <v>2019</v>
      </c>
      <c r="G41">
        <v>2020</v>
      </c>
      <c r="H41" s="1" t="s">
        <v>1600</v>
      </c>
      <c r="I41" s="1" t="s">
        <v>10</v>
      </c>
    </row>
    <row r="42" spans="1:9">
      <c r="A42" s="80">
        <v>45413</v>
      </c>
      <c r="B42">
        <v>4394757</v>
      </c>
      <c r="C42" s="1" t="s">
        <v>1514</v>
      </c>
      <c r="D42" s="1" t="s">
        <v>1513</v>
      </c>
      <c r="E42" s="80">
        <v>44607</v>
      </c>
      <c r="F42">
        <v>2021</v>
      </c>
      <c r="G42">
        <v>2021</v>
      </c>
      <c r="H42" s="1" t="s">
        <v>1603</v>
      </c>
      <c r="I42" s="1" t="s">
        <v>9</v>
      </c>
    </row>
    <row r="43" spans="1:9">
      <c r="A43" s="80">
        <v>45413</v>
      </c>
      <c r="B43">
        <v>4460936</v>
      </c>
      <c r="C43" s="1" t="s">
        <v>1497</v>
      </c>
      <c r="D43" s="1" t="s">
        <v>1496</v>
      </c>
      <c r="E43" s="80">
        <v>44791</v>
      </c>
      <c r="F43">
        <v>2021</v>
      </c>
      <c r="G43">
        <v>2022</v>
      </c>
      <c r="H43" s="1" t="s">
        <v>1600</v>
      </c>
      <c r="I43" s="1" t="s">
        <v>10</v>
      </c>
    </row>
    <row r="44" spans="1:9">
      <c r="A44" s="80">
        <v>45413</v>
      </c>
      <c r="B44">
        <v>5049661</v>
      </c>
      <c r="C44" s="1" t="s">
        <v>1778</v>
      </c>
      <c r="D44" s="1" t="s">
        <v>2045</v>
      </c>
      <c r="E44" s="80">
        <v>45219</v>
      </c>
      <c r="F44">
        <v>2023</v>
      </c>
      <c r="G44">
        <v>2023</v>
      </c>
      <c r="H44" s="1" t="s">
        <v>1600</v>
      </c>
      <c r="I44" s="1" t="s">
        <v>10</v>
      </c>
    </row>
    <row r="45" spans="1:9">
      <c r="A45" s="80">
        <v>45413</v>
      </c>
      <c r="B45">
        <v>4804606</v>
      </c>
      <c r="C45" s="1" t="s">
        <v>1620</v>
      </c>
      <c r="D45" s="1" t="s">
        <v>1621</v>
      </c>
      <c r="E45" s="80">
        <v>45212</v>
      </c>
      <c r="F45">
        <v>2022</v>
      </c>
      <c r="G45">
        <v>2023</v>
      </c>
      <c r="H45" s="1" t="s">
        <v>1601</v>
      </c>
      <c r="I45" s="1" t="s">
        <v>13</v>
      </c>
    </row>
    <row r="46" spans="1:9">
      <c r="A46" s="80">
        <v>45413</v>
      </c>
      <c r="B46">
        <v>4449674</v>
      </c>
      <c r="C46" s="1" t="s">
        <v>1532</v>
      </c>
      <c r="D46" s="1" t="s">
        <v>1531</v>
      </c>
      <c r="E46" s="80">
        <v>44970</v>
      </c>
      <c r="F46">
        <v>2021</v>
      </c>
      <c r="G46">
        <v>2022</v>
      </c>
      <c r="H46" s="1" t="s">
        <v>1605</v>
      </c>
      <c r="I46" s="1" t="s">
        <v>5</v>
      </c>
    </row>
    <row r="47" spans="1:9">
      <c r="A47" s="80">
        <v>45413</v>
      </c>
      <c r="B47">
        <v>4862497</v>
      </c>
      <c r="C47" s="1" t="s">
        <v>2055</v>
      </c>
      <c r="D47" s="1" t="s">
        <v>2056</v>
      </c>
      <c r="E47" s="80">
        <v>45299</v>
      </c>
      <c r="F47">
        <v>2022</v>
      </c>
      <c r="G47">
        <v>2023</v>
      </c>
      <c r="H47" s="1" t="s">
        <v>1602</v>
      </c>
      <c r="I47" s="1" t="s">
        <v>4</v>
      </c>
    </row>
    <row r="48" spans="1:9">
      <c r="A48" s="80">
        <v>45413</v>
      </c>
      <c r="B48">
        <v>4264373</v>
      </c>
      <c r="C48" s="1" t="s">
        <v>1501</v>
      </c>
      <c r="D48" s="1" t="s">
        <v>1500</v>
      </c>
      <c r="E48" s="80">
        <v>44701</v>
      </c>
      <c r="F48">
        <v>2020</v>
      </c>
      <c r="G48">
        <v>2022</v>
      </c>
      <c r="H48" s="1" t="s">
        <v>1600</v>
      </c>
      <c r="I48" s="1" t="s">
        <v>10</v>
      </c>
    </row>
    <row r="49" spans="1:9">
      <c r="A49" s="80">
        <v>45413</v>
      </c>
      <c r="B49">
        <v>4831080</v>
      </c>
      <c r="C49" s="1" t="s">
        <v>2051</v>
      </c>
      <c r="D49" s="1" t="s">
        <v>2052</v>
      </c>
      <c r="E49" s="80">
        <v>45328</v>
      </c>
      <c r="F49">
        <v>2022</v>
      </c>
      <c r="G49">
        <v>2023</v>
      </c>
      <c r="H49" s="1" t="s">
        <v>1601</v>
      </c>
      <c r="I49" s="1" t="s">
        <v>13</v>
      </c>
    </row>
    <row r="50" spans="1:9">
      <c r="A50" s="80">
        <v>45413</v>
      </c>
      <c r="B50">
        <v>4723999</v>
      </c>
      <c r="C50" s="1" t="s">
        <v>2156</v>
      </c>
      <c r="D50" s="1" t="s">
        <v>2157</v>
      </c>
      <c r="E50" s="80">
        <v>45356</v>
      </c>
      <c r="F50">
        <v>2022</v>
      </c>
      <c r="G50">
        <v>2023</v>
      </c>
      <c r="H50" s="1" t="s">
        <v>1600</v>
      </c>
      <c r="I50" s="1" t="s">
        <v>10</v>
      </c>
    </row>
    <row r="51" spans="1:9">
      <c r="A51" s="80">
        <v>45413</v>
      </c>
      <c r="B51">
        <v>4811486</v>
      </c>
      <c r="C51" s="1" t="s">
        <v>1779</v>
      </c>
      <c r="D51" s="1" t="s">
        <v>2046</v>
      </c>
      <c r="E51" s="80">
        <v>45232</v>
      </c>
      <c r="F51">
        <v>2022</v>
      </c>
      <c r="G51">
        <v>2023</v>
      </c>
      <c r="H51" s="1" t="s">
        <v>1604</v>
      </c>
      <c r="I51" s="1" t="s">
        <v>14</v>
      </c>
    </row>
    <row r="52" spans="1:9">
      <c r="A52" s="80">
        <v>45413</v>
      </c>
      <c r="B52">
        <v>4649214</v>
      </c>
      <c r="C52" s="1" t="s">
        <v>1510</v>
      </c>
      <c r="D52" s="1" t="s">
        <v>1509</v>
      </c>
      <c r="E52" s="80">
        <v>44960</v>
      </c>
      <c r="F52">
        <v>2022</v>
      </c>
      <c r="G52">
        <v>2022</v>
      </c>
      <c r="H52" s="1" t="s">
        <v>1600</v>
      </c>
      <c r="I52" s="1" t="s">
        <v>10</v>
      </c>
    </row>
    <row r="53" spans="1:9">
      <c r="A53" s="80">
        <v>45413</v>
      </c>
      <c r="B53">
        <v>4258323</v>
      </c>
      <c r="C53" s="1" t="s">
        <v>1503</v>
      </c>
      <c r="D53" s="1" t="s">
        <v>1502</v>
      </c>
      <c r="E53" s="80">
        <v>44727</v>
      </c>
      <c r="F53">
        <v>2020</v>
      </c>
      <c r="G53">
        <v>2022</v>
      </c>
      <c r="H53" s="1" t="s">
        <v>1600</v>
      </c>
      <c r="I53" s="1" t="s">
        <v>10</v>
      </c>
    </row>
    <row r="54" spans="1:9">
      <c r="A54" s="80">
        <v>45413</v>
      </c>
      <c r="B54">
        <v>4502280</v>
      </c>
      <c r="C54" s="1" t="s">
        <v>1524</v>
      </c>
      <c r="D54" s="1" t="s">
        <v>1523</v>
      </c>
      <c r="E54" s="80">
        <v>44911</v>
      </c>
      <c r="F54">
        <v>2021</v>
      </c>
      <c r="G54">
        <v>2022</v>
      </c>
      <c r="H54" s="1" t="s">
        <v>1600</v>
      </c>
      <c r="I54" s="1" t="s">
        <v>10</v>
      </c>
    </row>
    <row r="55" spans="1:9">
      <c r="A55" s="80">
        <v>45413</v>
      </c>
      <c r="B55">
        <v>5040093</v>
      </c>
      <c r="C55" s="1" t="s">
        <v>2353</v>
      </c>
      <c r="D55" s="1" t="s">
        <v>2354</v>
      </c>
      <c r="E55" s="80">
        <v>45421</v>
      </c>
      <c r="F55">
        <v>2023</v>
      </c>
      <c r="G55">
        <v>2024</v>
      </c>
      <c r="H55" s="1" t="s">
        <v>1600</v>
      </c>
      <c r="I55" s="1" t="s">
        <v>10</v>
      </c>
    </row>
    <row r="56" spans="1:9">
      <c r="A56" s="80">
        <v>45413</v>
      </c>
      <c r="B56">
        <v>4659696</v>
      </c>
      <c r="C56" s="1" t="s">
        <v>1467</v>
      </c>
      <c r="D56" s="1" t="s">
        <v>1466</v>
      </c>
      <c r="E56" s="80">
        <v>45062</v>
      </c>
      <c r="F56">
        <v>2022</v>
      </c>
      <c r="G56">
        <v>2023</v>
      </c>
      <c r="H56" s="1" t="s">
        <v>1600</v>
      </c>
      <c r="I56" s="1" t="s">
        <v>10</v>
      </c>
    </row>
    <row r="57" spans="1:9">
      <c r="A57" s="80">
        <v>45413</v>
      </c>
      <c r="B57">
        <v>4133073</v>
      </c>
      <c r="C57" s="1" t="s">
        <v>1475</v>
      </c>
      <c r="D57" s="1" t="s">
        <v>1474</v>
      </c>
      <c r="E57" s="80">
        <v>44690</v>
      </c>
      <c r="F57">
        <v>2020</v>
      </c>
      <c r="G57">
        <v>2022</v>
      </c>
      <c r="H57" s="1" t="s">
        <v>1600</v>
      </c>
      <c r="I57" s="1" t="s">
        <v>10</v>
      </c>
    </row>
    <row r="58" spans="1:9">
      <c r="A58" s="80">
        <v>45413</v>
      </c>
      <c r="B58">
        <v>4791969</v>
      </c>
      <c r="C58" s="1" t="s">
        <v>2158</v>
      </c>
      <c r="D58" s="1" t="s">
        <v>2159</v>
      </c>
      <c r="E58" s="80">
        <v>45371</v>
      </c>
      <c r="F58">
        <v>2022</v>
      </c>
      <c r="G58">
        <v>2023</v>
      </c>
      <c r="H58" s="1" t="s">
        <v>1600</v>
      </c>
      <c r="I58" s="1" t="s">
        <v>10</v>
      </c>
    </row>
    <row r="59" spans="1:9">
      <c r="A59" s="80">
        <v>45413</v>
      </c>
      <c r="B59">
        <v>4786887</v>
      </c>
      <c r="C59" s="1" t="s">
        <v>1479</v>
      </c>
      <c r="D59" s="1" t="s">
        <v>1478</v>
      </c>
      <c r="E59" s="80">
        <v>44967</v>
      </c>
      <c r="F59">
        <v>2022</v>
      </c>
      <c r="G59">
        <v>2022</v>
      </c>
      <c r="H59" s="1" t="s">
        <v>1600</v>
      </c>
      <c r="I59" s="1" t="s">
        <v>10</v>
      </c>
    </row>
    <row r="60" spans="1:9">
      <c r="A60" s="80">
        <v>45413</v>
      </c>
      <c r="B60">
        <v>4352777</v>
      </c>
      <c r="C60" s="1" t="s">
        <v>1461</v>
      </c>
      <c r="D60" s="1" t="s">
        <v>1460</v>
      </c>
      <c r="E60" s="80">
        <v>44601</v>
      </c>
      <c r="F60">
        <v>2021</v>
      </c>
      <c r="G60">
        <v>2021</v>
      </c>
      <c r="H60" s="1" t="s">
        <v>1600</v>
      </c>
      <c r="I60" s="1" t="s">
        <v>10</v>
      </c>
    </row>
    <row r="61" spans="1:9">
      <c r="A61" s="80">
        <v>45413</v>
      </c>
      <c r="B61">
        <v>4972773</v>
      </c>
      <c r="C61" s="1" t="s">
        <v>1920</v>
      </c>
      <c r="D61" s="1" t="s">
        <v>1921</v>
      </c>
      <c r="E61" s="80">
        <v>45306</v>
      </c>
      <c r="F61">
        <v>2023</v>
      </c>
      <c r="G61">
        <v>2023</v>
      </c>
      <c r="H61" s="1" t="s">
        <v>1603</v>
      </c>
      <c r="I61" s="1" t="s">
        <v>9</v>
      </c>
    </row>
    <row r="62" spans="1:9">
      <c r="A62" s="80">
        <v>45413</v>
      </c>
      <c r="B62">
        <v>4695322</v>
      </c>
      <c r="C62" s="1" t="s">
        <v>1922</v>
      </c>
      <c r="D62" s="1" t="s">
        <v>1923</v>
      </c>
      <c r="E62" s="80">
        <v>45331</v>
      </c>
      <c r="F62">
        <v>2022</v>
      </c>
      <c r="G62">
        <v>2023</v>
      </c>
      <c r="H62" s="1" t="s">
        <v>1602</v>
      </c>
      <c r="I62" s="1" t="s">
        <v>4</v>
      </c>
    </row>
    <row r="63" spans="1:9">
      <c r="A63" s="80">
        <v>45413</v>
      </c>
      <c r="B63">
        <v>4557577</v>
      </c>
      <c r="C63" s="1" t="s">
        <v>1483</v>
      </c>
      <c r="D63" s="1" t="s">
        <v>1482</v>
      </c>
      <c r="E63" s="80">
        <v>44874</v>
      </c>
      <c r="F63">
        <v>2022</v>
      </c>
      <c r="G63">
        <v>2022</v>
      </c>
      <c r="H63" s="1" t="s">
        <v>1600</v>
      </c>
      <c r="I63" s="1" t="s">
        <v>10</v>
      </c>
    </row>
    <row r="64" spans="1:9">
      <c r="A64" s="80">
        <v>45413</v>
      </c>
      <c r="B64">
        <v>3788757</v>
      </c>
      <c r="C64" s="1" t="s">
        <v>2355</v>
      </c>
      <c r="D64" s="1" t="s">
        <v>2356</v>
      </c>
      <c r="E64" s="80">
        <v>43916</v>
      </c>
      <c r="F64">
        <v>2019</v>
      </c>
      <c r="G64">
        <v>2019</v>
      </c>
      <c r="H64" s="1" t="s">
        <v>1600</v>
      </c>
      <c r="I64" s="1" t="s">
        <v>10</v>
      </c>
    </row>
    <row r="65" spans="1:9">
      <c r="A65" s="80">
        <v>45413</v>
      </c>
      <c r="B65">
        <v>4661678</v>
      </c>
      <c r="C65" s="1" t="s">
        <v>1481</v>
      </c>
      <c r="D65" s="1" t="s">
        <v>1480</v>
      </c>
      <c r="E65" s="80">
        <v>44791</v>
      </c>
      <c r="F65">
        <v>2022</v>
      </c>
      <c r="G65">
        <v>2022</v>
      </c>
      <c r="H65" s="1" t="s">
        <v>1602</v>
      </c>
      <c r="I65" s="1" t="s">
        <v>4</v>
      </c>
    </row>
    <row r="66" spans="1:9">
      <c r="A66" s="80">
        <v>45413</v>
      </c>
      <c r="B66">
        <v>4649877</v>
      </c>
      <c r="C66" s="1" t="s">
        <v>1471</v>
      </c>
      <c r="D66" s="1" t="s">
        <v>1470</v>
      </c>
      <c r="E66" s="80">
        <v>44881</v>
      </c>
      <c r="F66">
        <v>2022</v>
      </c>
      <c r="G66">
        <v>2022</v>
      </c>
      <c r="H66" s="1" t="s">
        <v>1602</v>
      </c>
      <c r="I66" s="1" t="s">
        <v>4</v>
      </c>
    </row>
    <row r="67" spans="1:9">
      <c r="A67" s="80">
        <v>45413</v>
      </c>
      <c r="B67">
        <v>5078720</v>
      </c>
      <c r="C67" s="1" t="s">
        <v>2357</v>
      </c>
      <c r="D67" s="1" t="s">
        <v>2358</v>
      </c>
      <c r="E67" s="80">
        <v>45418</v>
      </c>
      <c r="F67">
        <v>2023</v>
      </c>
      <c r="G67">
        <v>2024</v>
      </c>
      <c r="H67" s="1" t="s">
        <v>1602</v>
      </c>
      <c r="I67" s="1" t="s">
        <v>4</v>
      </c>
    </row>
    <row r="68" spans="1:9">
      <c r="A68" s="80">
        <v>45413</v>
      </c>
      <c r="B68">
        <v>4888904</v>
      </c>
      <c r="C68" s="1" t="s">
        <v>1780</v>
      </c>
      <c r="D68" s="1" t="s">
        <v>1918</v>
      </c>
      <c r="E68" s="80">
        <v>45239</v>
      </c>
      <c r="F68">
        <v>2022</v>
      </c>
      <c r="G68">
        <v>2023</v>
      </c>
      <c r="H68" s="1" t="s">
        <v>1600</v>
      </c>
      <c r="I68" s="1" t="s">
        <v>10</v>
      </c>
    </row>
    <row r="69" spans="1:9">
      <c r="A69" s="80">
        <v>45413</v>
      </c>
      <c r="B69">
        <v>4837096</v>
      </c>
      <c r="C69" s="1" t="s">
        <v>2359</v>
      </c>
      <c r="D69" s="1" t="s">
        <v>2360</v>
      </c>
      <c r="E69" s="80">
        <v>45404</v>
      </c>
      <c r="F69">
        <v>2022</v>
      </c>
      <c r="G69">
        <v>2023</v>
      </c>
      <c r="H69" s="1" t="s">
        <v>1600</v>
      </c>
      <c r="I69" s="1" t="s">
        <v>10</v>
      </c>
    </row>
    <row r="70" spans="1:9">
      <c r="A70" s="80">
        <v>45413</v>
      </c>
      <c r="B70">
        <v>5128760</v>
      </c>
      <c r="C70" s="1" t="s">
        <v>2361</v>
      </c>
      <c r="D70" s="1" t="s">
        <v>2362</v>
      </c>
      <c r="E70" s="80">
        <v>45405</v>
      </c>
      <c r="F70">
        <v>2023</v>
      </c>
      <c r="G70">
        <v>2023</v>
      </c>
      <c r="H70" s="1" t="s">
        <v>1600</v>
      </c>
      <c r="I70" s="1" t="s">
        <v>10</v>
      </c>
    </row>
    <row r="71" spans="1:9">
      <c r="A71" s="80">
        <v>45413</v>
      </c>
      <c r="B71">
        <v>4365991</v>
      </c>
      <c r="C71" s="1" t="s">
        <v>1493</v>
      </c>
      <c r="D71" s="1" t="s">
        <v>1492</v>
      </c>
      <c r="E71" s="80">
        <v>44406</v>
      </c>
      <c r="F71">
        <v>2021</v>
      </c>
      <c r="G71">
        <v>2021</v>
      </c>
      <c r="H71" s="1" t="s">
        <v>1600</v>
      </c>
      <c r="I71" s="1" t="s">
        <v>10</v>
      </c>
    </row>
    <row r="72" spans="1:9">
      <c r="A72" s="80">
        <v>45413</v>
      </c>
      <c r="B72">
        <v>4568177</v>
      </c>
      <c r="C72" s="1" t="s">
        <v>1473</v>
      </c>
      <c r="D72" s="1" t="s">
        <v>1472</v>
      </c>
      <c r="E72" s="80">
        <v>44820</v>
      </c>
      <c r="F72">
        <v>2021</v>
      </c>
      <c r="G72">
        <v>2022</v>
      </c>
      <c r="H72" s="1" t="s">
        <v>1600</v>
      </c>
      <c r="I72" s="1" t="s">
        <v>10</v>
      </c>
    </row>
    <row r="73" spans="1:9">
      <c r="A73" s="80">
        <v>45413</v>
      </c>
      <c r="B73">
        <v>4954335</v>
      </c>
      <c r="C73" s="1" t="s">
        <v>1826</v>
      </c>
      <c r="D73" s="1" t="s">
        <v>1919</v>
      </c>
      <c r="E73" s="80">
        <v>45264</v>
      </c>
      <c r="F73">
        <v>2023</v>
      </c>
      <c r="G73">
        <v>2023</v>
      </c>
      <c r="H73" s="1" t="s">
        <v>1606</v>
      </c>
      <c r="I73" s="1" t="s">
        <v>15</v>
      </c>
    </row>
    <row r="74" spans="1:9">
      <c r="A74" s="80">
        <v>45413</v>
      </c>
      <c r="B74">
        <v>4719782</v>
      </c>
      <c r="C74" s="1" t="s">
        <v>1477</v>
      </c>
      <c r="D74" s="1" t="s">
        <v>1476</v>
      </c>
      <c r="E74" s="80">
        <v>45096</v>
      </c>
      <c r="F74">
        <v>2022</v>
      </c>
      <c r="G74">
        <v>2023</v>
      </c>
      <c r="H74" s="1" t="s">
        <v>1603</v>
      </c>
      <c r="I74" s="1" t="s">
        <v>9</v>
      </c>
    </row>
    <row r="75" spans="1:9">
      <c r="A75" s="80">
        <v>45413</v>
      </c>
      <c r="B75">
        <v>4459695</v>
      </c>
      <c r="C75" s="1" t="s">
        <v>1459</v>
      </c>
      <c r="D75" s="1" t="s">
        <v>1458</v>
      </c>
      <c r="E75" s="80">
        <v>44993</v>
      </c>
      <c r="F75">
        <v>2021</v>
      </c>
      <c r="G75">
        <v>2022</v>
      </c>
      <c r="H75" s="1" t="s">
        <v>1600</v>
      </c>
      <c r="I75" s="1" t="s">
        <v>10</v>
      </c>
    </row>
    <row r="76" spans="1:9">
      <c r="A76" s="80">
        <v>45413</v>
      </c>
      <c r="B76">
        <v>5174599</v>
      </c>
      <c r="C76" s="1" t="s">
        <v>2363</v>
      </c>
      <c r="D76" s="1" t="s">
        <v>2364</v>
      </c>
      <c r="E76" s="80">
        <v>45398</v>
      </c>
      <c r="F76">
        <v>2023</v>
      </c>
      <c r="G76">
        <v>2023</v>
      </c>
      <c r="H76" s="1" t="s">
        <v>1600</v>
      </c>
      <c r="I76" s="1" t="s">
        <v>10</v>
      </c>
    </row>
    <row r="77" spans="1:9">
      <c r="A77" s="80">
        <v>45413</v>
      </c>
      <c r="B77">
        <v>4341306</v>
      </c>
      <c r="C77" s="1" t="s">
        <v>1449</v>
      </c>
      <c r="D77" s="1" t="s">
        <v>1448</v>
      </c>
      <c r="E77" s="80">
        <v>44601</v>
      </c>
      <c r="F77">
        <v>2021</v>
      </c>
      <c r="G77">
        <v>2021</v>
      </c>
      <c r="H77" s="1" t="s">
        <v>1600</v>
      </c>
      <c r="I77" s="1" t="s">
        <v>10</v>
      </c>
    </row>
    <row r="78" spans="1:9">
      <c r="A78" s="80">
        <v>45413</v>
      </c>
      <c r="B78">
        <v>4657090</v>
      </c>
      <c r="C78" s="1" t="s">
        <v>1469</v>
      </c>
      <c r="D78" s="1" t="s">
        <v>1468</v>
      </c>
      <c r="E78" s="80">
        <v>44902</v>
      </c>
      <c r="F78">
        <v>2022</v>
      </c>
      <c r="G78">
        <v>2022</v>
      </c>
      <c r="H78" s="1" t="s">
        <v>1600</v>
      </c>
      <c r="I78" s="1" t="s">
        <v>10</v>
      </c>
    </row>
    <row r="79" spans="1:9">
      <c r="A79" s="80">
        <v>45413</v>
      </c>
      <c r="B79">
        <v>4529619</v>
      </c>
      <c r="C79" s="1" t="s">
        <v>1455</v>
      </c>
      <c r="D79" s="1" t="s">
        <v>1454</v>
      </c>
      <c r="E79" s="80">
        <v>44916</v>
      </c>
      <c r="F79">
        <v>2021</v>
      </c>
      <c r="G79">
        <v>2022</v>
      </c>
      <c r="H79" s="1" t="s">
        <v>1600</v>
      </c>
      <c r="I79" s="1" t="s">
        <v>10</v>
      </c>
    </row>
    <row r="80" spans="1:9">
      <c r="A80" s="80">
        <v>45413</v>
      </c>
      <c r="B80">
        <v>4221034</v>
      </c>
      <c r="C80" s="1" t="s">
        <v>1451</v>
      </c>
      <c r="D80" s="1" t="s">
        <v>1450</v>
      </c>
      <c r="E80" s="80">
        <v>44663</v>
      </c>
      <c r="F80">
        <v>2020</v>
      </c>
      <c r="G80">
        <v>2021</v>
      </c>
      <c r="H80" s="1" t="s">
        <v>1600</v>
      </c>
      <c r="I80" s="1" t="s">
        <v>10</v>
      </c>
    </row>
    <row r="81" spans="1:9">
      <c r="A81" s="80">
        <v>45413</v>
      </c>
      <c r="B81">
        <v>4532239</v>
      </c>
      <c r="C81" s="1" t="s">
        <v>1397</v>
      </c>
      <c r="D81" s="1" t="s">
        <v>1396</v>
      </c>
      <c r="E81" s="80">
        <v>45007</v>
      </c>
      <c r="F81">
        <v>2021</v>
      </c>
      <c r="G81">
        <v>2022</v>
      </c>
      <c r="H81" s="1" t="s">
        <v>1600</v>
      </c>
      <c r="I81" s="1" t="s">
        <v>10</v>
      </c>
    </row>
    <row r="82" spans="1:9">
      <c r="A82" s="80">
        <v>45413</v>
      </c>
      <c r="B82">
        <v>4558955</v>
      </c>
      <c r="C82" s="1" t="s">
        <v>1781</v>
      </c>
      <c r="D82" s="1" t="s">
        <v>2111</v>
      </c>
      <c r="E82" s="80">
        <v>45222</v>
      </c>
      <c r="F82">
        <v>2021</v>
      </c>
      <c r="G82">
        <v>2023</v>
      </c>
      <c r="H82" s="1" t="s">
        <v>1600</v>
      </c>
      <c r="I82" s="1" t="s">
        <v>10</v>
      </c>
    </row>
    <row r="83" spans="1:9">
      <c r="A83" s="80">
        <v>45413</v>
      </c>
      <c r="B83">
        <v>4694365</v>
      </c>
      <c r="C83" s="1" t="s">
        <v>1405</v>
      </c>
      <c r="D83" s="1" t="s">
        <v>1404</v>
      </c>
      <c r="E83" s="80">
        <v>45114</v>
      </c>
      <c r="F83">
        <v>2022</v>
      </c>
      <c r="G83">
        <v>2023</v>
      </c>
      <c r="H83" s="1" t="s">
        <v>1600</v>
      </c>
      <c r="I83" s="1" t="s">
        <v>10</v>
      </c>
    </row>
    <row r="84" spans="1:9">
      <c r="A84" s="80">
        <v>45413</v>
      </c>
      <c r="B84">
        <v>5032058</v>
      </c>
      <c r="C84" s="1" t="s">
        <v>2365</v>
      </c>
      <c r="D84" s="1" t="s">
        <v>2366</v>
      </c>
      <c r="E84" s="80">
        <v>45422</v>
      </c>
      <c r="F84">
        <v>2023</v>
      </c>
      <c r="G84">
        <v>2024</v>
      </c>
      <c r="H84" s="1" t="s">
        <v>1608</v>
      </c>
      <c r="I84" s="1" t="s">
        <v>17</v>
      </c>
    </row>
    <row r="85" spans="1:9">
      <c r="A85" s="80">
        <v>45413</v>
      </c>
      <c r="B85">
        <v>4457565</v>
      </c>
      <c r="C85" s="1" t="s">
        <v>1427</v>
      </c>
      <c r="D85" s="1" t="s">
        <v>1426</v>
      </c>
      <c r="E85" s="80">
        <v>44938</v>
      </c>
      <c r="F85">
        <v>2021</v>
      </c>
      <c r="G85">
        <v>2022</v>
      </c>
      <c r="H85" s="1" t="s">
        <v>1600</v>
      </c>
      <c r="I85" s="1" t="s">
        <v>10</v>
      </c>
    </row>
    <row r="86" spans="1:9">
      <c r="A86" s="80">
        <v>45413</v>
      </c>
      <c r="B86">
        <v>4940978</v>
      </c>
      <c r="C86" s="1" t="s">
        <v>2160</v>
      </c>
      <c r="D86" s="1" t="s">
        <v>2161</v>
      </c>
      <c r="E86" s="80">
        <v>45352</v>
      </c>
      <c r="F86">
        <v>2023</v>
      </c>
      <c r="G86">
        <v>2023</v>
      </c>
      <c r="H86" s="1" t="s">
        <v>1600</v>
      </c>
      <c r="I86" s="1" t="s">
        <v>10</v>
      </c>
    </row>
    <row r="87" spans="1:9">
      <c r="A87" s="80">
        <v>45413</v>
      </c>
      <c r="B87">
        <v>4157605</v>
      </c>
      <c r="C87" s="1" t="s">
        <v>2121</v>
      </c>
      <c r="D87" s="1" t="s">
        <v>2122</v>
      </c>
      <c r="E87" s="80">
        <v>45316</v>
      </c>
      <c r="F87">
        <v>2020</v>
      </c>
      <c r="G87">
        <v>2023</v>
      </c>
      <c r="H87" s="1" t="s">
        <v>1600</v>
      </c>
      <c r="I87" s="1" t="s">
        <v>10</v>
      </c>
    </row>
    <row r="88" spans="1:9">
      <c r="A88" s="80">
        <v>45413</v>
      </c>
      <c r="B88">
        <v>4822498</v>
      </c>
      <c r="C88" s="1" t="s">
        <v>1393</v>
      </c>
      <c r="D88" s="1" t="s">
        <v>1392</v>
      </c>
      <c r="E88" s="80">
        <v>45100</v>
      </c>
      <c r="F88">
        <v>2022</v>
      </c>
      <c r="G88">
        <v>2023</v>
      </c>
      <c r="H88" s="1" t="s">
        <v>1602</v>
      </c>
      <c r="I88" s="1" t="s">
        <v>4</v>
      </c>
    </row>
    <row r="89" spans="1:9">
      <c r="A89" s="80">
        <v>45413</v>
      </c>
      <c r="B89">
        <v>5004820</v>
      </c>
      <c r="C89" s="1" t="s">
        <v>2108</v>
      </c>
      <c r="D89" s="1" t="s">
        <v>2109</v>
      </c>
      <c r="E89" s="80">
        <v>45329</v>
      </c>
      <c r="F89">
        <v>2023</v>
      </c>
      <c r="G89">
        <v>2023</v>
      </c>
      <c r="H89" s="1" t="s">
        <v>1600</v>
      </c>
      <c r="I89" s="1" t="s">
        <v>10</v>
      </c>
    </row>
    <row r="90" spans="1:9">
      <c r="A90" s="80">
        <v>45413</v>
      </c>
      <c r="B90">
        <v>4901825</v>
      </c>
      <c r="C90" s="1" t="s">
        <v>1383</v>
      </c>
      <c r="D90" s="1" t="s">
        <v>1382</v>
      </c>
      <c r="E90" s="80">
        <v>45100</v>
      </c>
      <c r="F90">
        <v>2023</v>
      </c>
      <c r="G90">
        <v>2023</v>
      </c>
      <c r="H90" s="1" t="s">
        <v>1602</v>
      </c>
      <c r="I90" s="1" t="s">
        <v>4</v>
      </c>
    </row>
    <row r="91" spans="1:9">
      <c r="A91" s="80">
        <v>45413</v>
      </c>
      <c r="B91">
        <v>4911257</v>
      </c>
      <c r="C91" s="1" t="s">
        <v>2113</v>
      </c>
      <c r="D91" s="1" t="s">
        <v>2114</v>
      </c>
      <c r="E91" s="80">
        <v>45327</v>
      </c>
      <c r="F91">
        <v>2023</v>
      </c>
      <c r="G91">
        <v>2023</v>
      </c>
      <c r="H91" s="1" t="s">
        <v>1600</v>
      </c>
      <c r="I91" s="1" t="s">
        <v>10</v>
      </c>
    </row>
    <row r="92" spans="1:9">
      <c r="A92" s="80">
        <v>45413</v>
      </c>
      <c r="B92">
        <v>4065947</v>
      </c>
      <c r="C92" s="1" t="s">
        <v>1634</v>
      </c>
      <c r="D92" s="1" t="s">
        <v>1635</v>
      </c>
      <c r="E92" s="80">
        <v>45197</v>
      </c>
      <c r="F92">
        <v>2020</v>
      </c>
      <c r="G92">
        <v>2023</v>
      </c>
      <c r="H92" s="1" t="s">
        <v>1600</v>
      </c>
      <c r="I92" s="1" t="s">
        <v>10</v>
      </c>
    </row>
    <row r="93" spans="1:9">
      <c r="A93" s="80">
        <v>45413</v>
      </c>
      <c r="B93">
        <v>4082859</v>
      </c>
      <c r="C93" s="1" t="s">
        <v>1435</v>
      </c>
      <c r="D93" s="1" t="s">
        <v>1434</v>
      </c>
      <c r="E93" s="80">
        <v>44194</v>
      </c>
      <c r="F93">
        <v>2020</v>
      </c>
      <c r="G93">
        <v>2020</v>
      </c>
      <c r="H93" s="1" t="s">
        <v>1600</v>
      </c>
      <c r="I93" s="1" t="s">
        <v>10</v>
      </c>
    </row>
    <row r="94" spans="1:9">
      <c r="A94" s="80">
        <v>45413</v>
      </c>
      <c r="B94">
        <v>3829214</v>
      </c>
      <c r="C94" s="1" t="s">
        <v>1782</v>
      </c>
      <c r="D94" s="1" t="s">
        <v>2112</v>
      </c>
      <c r="E94" s="80">
        <v>45219</v>
      </c>
      <c r="F94">
        <v>2019</v>
      </c>
      <c r="G94">
        <v>2023</v>
      </c>
      <c r="H94" s="1" t="s">
        <v>1600</v>
      </c>
      <c r="I94" s="1" t="s">
        <v>10</v>
      </c>
    </row>
    <row r="95" spans="1:9">
      <c r="A95" s="80">
        <v>45413</v>
      </c>
      <c r="B95">
        <v>4812107</v>
      </c>
      <c r="C95" s="1" t="s">
        <v>1636</v>
      </c>
      <c r="D95" s="1" t="s">
        <v>1637</v>
      </c>
      <c r="E95" s="80">
        <v>45211</v>
      </c>
      <c r="F95">
        <v>2022</v>
      </c>
      <c r="G95">
        <v>2023</v>
      </c>
      <c r="H95" s="1" t="s">
        <v>1600</v>
      </c>
      <c r="I95" s="1" t="s">
        <v>10</v>
      </c>
    </row>
    <row r="96" spans="1:9">
      <c r="A96" s="80">
        <v>45413</v>
      </c>
      <c r="B96">
        <v>4492964</v>
      </c>
      <c r="C96" s="1" t="s">
        <v>1407</v>
      </c>
      <c r="D96" s="1" t="s">
        <v>1406</v>
      </c>
      <c r="E96" s="80">
        <v>45065</v>
      </c>
      <c r="F96">
        <v>2021</v>
      </c>
      <c r="G96">
        <v>2023</v>
      </c>
      <c r="H96" s="1" t="s">
        <v>1600</v>
      </c>
      <c r="I96" s="1" t="s">
        <v>10</v>
      </c>
    </row>
    <row r="97" spans="1:9">
      <c r="A97" s="80">
        <v>45413</v>
      </c>
      <c r="B97">
        <v>4499693</v>
      </c>
      <c r="C97" s="1" t="s">
        <v>1423</v>
      </c>
      <c r="D97" s="1" t="s">
        <v>1422</v>
      </c>
      <c r="E97" s="80">
        <v>44753</v>
      </c>
      <c r="F97">
        <v>2021</v>
      </c>
      <c r="G97">
        <v>2022</v>
      </c>
      <c r="H97" s="1" t="s">
        <v>1607</v>
      </c>
      <c r="I97" s="1" t="s">
        <v>12</v>
      </c>
    </row>
    <row r="98" spans="1:9">
      <c r="A98" s="80">
        <v>45413</v>
      </c>
      <c r="B98">
        <v>4069961</v>
      </c>
      <c r="C98" s="1" t="s">
        <v>1401</v>
      </c>
      <c r="D98" s="1" t="s">
        <v>1400</v>
      </c>
      <c r="E98" s="80">
        <v>44474</v>
      </c>
      <c r="F98">
        <v>2020</v>
      </c>
      <c r="G98">
        <v>2021</v>
      </c>
      <c r="H98" s="1" t="s">
        <v>1600</v>
      </c>
      <c r="I98" s="1" t="s">
        <v>10</v>
      </c>
    </row>
    <row r="99" spans="1:9">
      <c r="A99" s="80">
        <v>45413</v>
      </c>
      <c r="B99">
        <v>4805024</v>
      </c>
      <c r="C99" s="1" t="s">
        <v>2162</v>
      </c>
      <c r="D99" s="1" t="s">
        <v>2163</v>
      </c>
      <c r="E99" s="80">
        <v>45314</v>
      </c>
      <c r="F99">
        <v>2022</v>
      </c>
      <c r="G99">
        <v>2023</v>
      </c>
      <c r="H99" s="1" t="s">
        <v>1600</v>
      </c>
      <c r="I99" s="1" t="s">
        <v>10</v>
      </c>
    </row>
    <row r="100" spans="1:9">
      <c r="A100" s="80">
        <v>45413</v>
      </c>
      <c r="B100">
        <v>4084439</v>
      </c>
      <c r="C100" s="1" t="s">
        <v>1399</v>
      </c>
      <c r="D100" s="1" t="s">
        <v>1398</v>
      </c>
      <c r="E100" s="80">
        <v>44362</v>
      </c>
      <c r="F100">
        <v>2020</v>
      </c>
      <c r="G100">
        <v>2021</v>
      </c>
      <c r="H100" s="1" t="s">
        <v>1600</v>
      </c>
      <c r="I100" s="1" t="s">
        <v>10</v>
      </c>
    </row>
    <row r="101" spans="1:9">
      <c r="A101" s="80">
        <v>45413</v>
      </c>
      <c r="B101">
        <v>4429592</v>
      </c>
      <c r="C101" s="1" t="s">
        <v>1411</v>
      </c>
      <c r="D101" s="1" t="s">
        <v>1410</v>
      </c>
      <c r="E101" s="80">
        <v>44830</v>
      </c>
      <c r="F101">
        <v>2021</v>
      </c>
      <c r="G101">
        <v>2022</v>
      </c>
      <c r="H101" s="1" t="s">
        <v>1608</v>
      </c>
      <c r="I101" s="1" t="s">
        <v>17</v>
      </c>
    </row>
    <row r="102" spans="1:9">
      <c r="A102" s="80">
        <v>45413</v>
      </c>
      <c r="B102">
        <v>5145626</v>
      </c>
      <c r="C102" s="1" t="s">
        <v>2117</v>
      </c>
      <c r="D102" s="1" t="s">
        <v>2118</v>
      </c>
      <c r="E102" s="80">
        <v>45329</v>
      </c>
      <c r="F102">
        <v>2023</v>
      </c>
      <c r="G102">
        <v>2023</v>
      </c>
      <c r="H102" s="1" t="s">
        <v>1600</v>
      </c>
      <c r="I102" s="1" t="s">
        <v>10</v>
      </c>
    </row>
    <row r="103" spans="1:9">
      <c r="A103" s="80">
        <v>45413</v>
      </c>
      <c r="B103">
        <v>4785047</v>
      </c>
      <c r="C103" s="1" t="s">
        <v>2115</v>
      </c>
      <c r="D103" s="1" t="s">
        <v>2116</v>
      </c>
      <c r="E103" s="80">
        <v>45307</v>
      </c>
      <c r="F103">
        <v>2022</v>
      </c>
      <c r="G103">
        <v>2023</v>
      </c>
      <c r="H103" s="1" t="s">
        <v>1600</v>
      </c>
      <c r="I103" s="1" t="s">
        <v>10</v>
      </c>
    </row>
    <row r="104" spans="1:9">
      <c r="A104" s="80">
        <v>45413</v>
      </c>
      <c r="B104">
        <v>5126601</v>
      </c>
      <c r="C104" s="1" t="s">
        <v>2367</v>
      </c>
      <c r="D104" s="1" t="s">
        <v>2368</v>
      </c>
      <c r="E104" s="80">
        <v>45400</v>
      </c>
      <c r="F104">
        <v>2023</v>
      </c>
      <c r="G104">
        <v>2023</v>
      </c>
      <c r="H104" s="1" t="s">
        <v>1600</v>
      </c>
      <c r="I104" s="1" t="s">
        <v>10</v>
      </c>
    </row>
    <row r="105" spans="1:9">
      <c r="A105" s="80">
        <v>45413</v>
      </c>
      <c r="B105">
        <v>4619216</v>
      </c>
      <c r="C105" s="1" t="s">
        <v>1437</v>
      </c>
      <c r="D105" s="1" t="s">
        <v>1436</v>
      </c>
      <c r="E105" s="80">
        <v>45061</v>
      </c>
      <c r="F105">
        <v>2022</v>
      </c>
      <c r="G105">
        <v>2023</v>
      </c>
      <c r="H105" s="1" t="s">
        <v>1600</v>
      </c>
      <c r="I105" s="1" t="s">
        <v>10</v>
      </c>
    </row>
    <row r="106" spans="1:9">
      <c r="A106" s="80">
        <v>45413</v>
      </c>
      <c r="B106">
        <v>4439088</v>
      </c>
      <c r="C106" s="1" t="s">
        <v>1409</v>
      </c>
      <c r="D106" s="1" t="s">
        <v>1408</v>
      </c>
      <c r="E106" s="80">
        <v>44832</v>
      </c>
      <c r="F106">
        <v>2021</v>
      </c>
      <c r="G106">
        <v>2022</v>
      </c>
      <c r="H106" s="1" t="s">
        <v>1604</v>
      </c>
      <c r="I106" s="1" t="s">
        <v>14</v>
      </c>
    </row>
    <row r="107" spans="1:9">
      <c r="A107" s="80">
        <v>45413</v>
      </c>
      <c r="B107">
        <v>4898639</v>
      </c>
      <c r="C107" s="1" t="s">
        <v>1419</v>
      </c>
      <c r="D107" s="1" t="s">
        <v>1418</v>
      </c>
      <c r="E107" s="80">
        <v>45121</v>
      </c>
      <c r="F107">
        <v>2023</v>
      </c>
      <c r="G107">
        <v>2023</v>
      </c>
      <c r="H107" s="1" t="s">
        <v>1603</v>
      </c>
      <c r="I107" s="1" t="s">
        <v>9</v>
      </c>
    </row>
    <row r="108" spans="1:9">
      <c r="A108" s="80">
        <v>45413</v>
      </c>
      <c r="B108">
        <v>4564565</v>
      </c>
      <c r="C108" s="1" t="s">
        <v>1783</v>
      </c>
      <c r="D108" s="1" t="s">
        <v>2110</v>
      </c>
      <c r="E108" s="80">
        <v>45225</v>
      </c>
      <c r="F108">
        <v>2021</v>
      </c>
      <c r="G108">
        <v>2023</v>
      </c>
      <c r="H108" s="1" t="s">
        <v>1603</v>
      </c>
      <c r="I108" s="1" t="s">
        <v>9</v>
      </c>
    </row>
    <row r="109" spans="1:9">
      <c r="A109" s="80">
        <v>45413</v>
      </c>
      <c r="B109">
        <v>4755456</v>
      </c>
      <c r="C109" s="1" t="s">
        <v>1395</v>
      </c>
      <c r="D109" s="1" t="s">
        <v>1394</v>
      </c>
      <c r="E109" s="80">
        <v>45049</v>
      </c>
      <c r="F109">
        <v>2022</v>
      </c>
      <c r="G109">
        <v>2023</v>
      </c>
      <c r="H109" s="1" t="s">
        <v>1602</v>
      </c>
      <c r="I109" s="1" t="s">
        <v>4</v>
      </c>
    </row>
    <row r="110" spans="1:9">
      <c r="A110" s="80">
        <v>45413</v>
      </c>
      <c r="B110">
        <v>5047945</v>
      </c>
      <c r="C110" s="1" t="s">
        <v>2298</v>
      </c>
      <c r="D110" s="1" t="s">
        <v>2299</v>
      </c>
      <c r="E110" s="80">
        <v>45377</v>
      </c>
      <c r="F110">
        <v>2023</v>
      </c>
      <c r="G110">
        <v>2023</v>
      </c>
      <c r="H110" s="1" t="s">
        <v>1606</v>
      </c>
      <c r="I110" s="1" t="s">
        <v>15</v>
      </c>
    </row>
    <row r="111" spans="1:9">
      <c r="A111" s="80">
        <v>45413</v>
      </c>
      <c r="B111">
        <v>4656667</v>
      </c>
      <c r="C111" s="1" t="s">
        <v>1375</v>
      </c>
      <c r="D111" s="1" t="s">
        <v>1374</v>
      </c>
      <c r="E111" s="80">
        <v>44972</v>
      </c>
      <c r="F111">
        <v>2022</v>
      </c>
      <c r="G111">
        <v>2022</v>
      </c>
      <c r="H111" s="1" t="s">
        <v>1600</v>
      </c>
      <c r="I111" s="1" t="s">
        <v>10</v>
      </c>
    </row>
    <row r="112" spans="1:9">
      <c r="A112" s="80">
        <v>45413</v>
      </c>
      <c r="B112">
        <v>5004752</v>
      </c>
      <c r="C112" s="1" t="s">
        <v>2168</v>
      </c>
      <c r="D112" s="1" t="s">
        <v>2169</v>
      </c>
      <c r="E112" s="80">
        <v>45349</v>
      </c>
      <c r="F112">
        <v>2023</v>
      </c>
      <c r="G112">
        <v>2023</v>
      </c>
      <c r="H112" s="1" t="s">
        <v>1607</v>
      </c>
      <c r="I112" s="1" t="s">
        <v>12</v>
      </c>
    </row>
    <row r="113" spans="1:9">
      <c r="A113" s="80">
        <v>45413</v>
      </c>
      <c r="B113">
        <v>4710958</v>
      </c>
      <c r="C113" s="1" t="s">
        <v>1359</v>
      </c>
      <c r="D113" s="1" t="s">
        <v>1358</v>
      </c>
      <c r="E113" s="80">
        <v>45148</v>
      </c>
      <c r="F113">
        <v>2022</v>
      </c>
      <c r="G113">
        <v>2023</v>
      </c>
      <c r="H113" s="1" t="s">
        <v>1609</v>
      </c>
      <c r="I113" s="1" t="s">
        <v>18</v>
      </c>
    </row>
    <row r="114" spans="1:9">
      <c r="A114" s="80">
        <v>45413</v>
      </c>
      <c r="B114">
        <v>4547983</v>
      </c>
      <c r="C114" s="1" t="s">
        <v>1916</v>
      </c>
      <c r="D114" s="1" t="s">
        <v>1917</v>
      </c>
      <c r="E114" s="80">
        <v>45307</v>
      </c>
      <c r="F114">
        <v>2022</v>
      </c>
      <c r="G114">
        <v>2023</v>
      </c>
      <c r="H114" s="1" t="s">
        <v>1600</v>
      </c>
      <c r="I114" s="1" t="s">
        <v>10</v>
      </c>
    </row>
    <row r="115" spans="1:9">
      <c r="A115" s="80">
        <v>45413</v>
      </c>
      <c r="B115">
        <v>4814426</v>
      </c>
      <c r="C115" s="1" t="s">
        <v>2300</v>
      </c>
      <c r="D115" s="1" t="s">
        <v>2301</v>
      </c>
      <c r="E115" s="80">
        <v>45393</v>
      </c>
      <c r="F115">
        <v>2022</v>
      </c>
      <c r="G115">
        <v>2023</v>
      </c>
      <c r="H115" s="1" t="s">
        <v>1600</v>
      </c>
      <c r="I115" s="1" t="s">
        <v>10</v>
      </c>
    </row>
    <row r="116" spans="1:9">
      <c r="A116" s="80">
        <v>45413</v>
      </c>
      <c r="B116">
        <v>3802348</v>
      </c>
      <c r="C116" s="1" t="s">
        <v>1642</v>
      </c>
      <c r="D116" s="1" t="s">
        <v>1643</v>
      </c>
      <c r="E116" s="80">
        <v>44174</v>
      </c>
      <c r="F116">
        <v>2019</v>
      </c>
      <c r="G116">
        <v>2020</v>
      </c>
      <c r="H116" s="1" t="s">
        <v>1600</v>
      </c>
      <c r="I116" s="1" t="s">
        <v>10</v>
      </c>
    </row>
    <row r="117" spans="1:9">
      <c r="A117" s="80">
        <v>45413</v>
      </c>
      <c r="B117">
        <v>4474000</v>
      </c>
      <c r="C117" s="1" t="s">
        <v>1347</v>
      </c>
      <c r="D117" s="1" t="s">
        <v>1346</v>
      </c>
      <c r="E117" s="80">
        <v>44820</v>
      </c>
      <c r="F117">
        <v>2021</v>
      </c>
      <c r="G117">
        <v>2022</v>
      </c>
      <c r="H117" s="1" t="s">
        <v>1600</v>
      </c>
      <c r="I117" s="1" t="s">
        <v>10</v>
      </c>
    </row>
    <row r="118" spans="1:9">
      <c r="A118" s="80">
        <v>45413</v>
      </c>
      <c r="B118">
        <v>5153229</v>
      </c>
      <c r="C118" s="1" t="s">
        <v>2170</v>
      </c>
      <c r="D118" s="1" t="s">
        <v>2171</v>
      </c>
      <c r="E118" s="80">
        <v>45331</v>
      </c>
      <c r="F118">
        <v>2023</v>
      </c>
      <c r="G118">
        <v>2023</v>
      </c>
      <c r="H118" s="1" t="s">
        <v>1600</v>
      </c>
      <c r="I118" s="1" t="s">
        <v>10</v>
      </c>
    </row>
    <row r="119" spans="1:9">
      <c r="A119" s="80">
        <v>45413</v>
      </c>
      <c r="B119">
        <v>4960223</v>
      </c>
      <c r="C119" s="1" t="s">
        <v>2172</v>
      </c>
      <c r="D119" s="1" t="s">
        <v>2173</v>
      </c>
      <c r="E119" s="80">
        <v>45351</v>
      </c>
      <c r="F119">
        <v>2023</v>
      </c>
      <c r="G119">
        <v>2023</v>
      </c>
      <c r="H119" s="1" t="s">
        <v>1600</v>
      </c>
      <c r="I119" s="1" t="s">
        <v>10</v>
      </c>
    </row>
    <row r="120" spans="1:9">
      <c r="A120" s="80">
        <v>45413</v>
      </c>
      <c r="B120">
        <v>4322310</v>
      </c>
      <c r="C120" s="1" t="s">
        <v>1381</v>
      </c>
      <c r="D120" s="1" t="s">
        <v>1380</v>
      </c>
      <c r="E120" s="80">
        <v>44713</v>
      </c>
      <c r="F120">
        <v>2021</v>
      </c>
      <c r="G120">
        <v>2022</v>
      </c>
      <c r="H120" s="1" t="s">
        <v>1600</v>
      </c>
      <c r="I120" s="1" t="s">
        <v>10</v>
      </c>
    </row>
    <row r="121" spans="1:9">
      <c r="A121" s="80">
        <v>45413</v>
      </c>
      <c r="B121">
        <v>4792892</v>
      </c>
      <c r="C121" s="1" t="s">
        <v>1355</v>
      </c>
      <c r="D121" s="1" t="s">
        <v>1354</v>
      </c>
      <c r="E121" s="80">
        <v>44957</v>
      </c>
      <c r="F121">
        <v>2022</v>
      </c>
      <c r="G121">
        <v>2022</v>
      </c>
      <c r="H121" s="1" t="s">
        <v>1600</v>
      </c>
      <c r="I121" s="1" t="s">
        <v>10</v>
      </c>
    </row>
    <row r="122" spans="1:9">
      <c r="A122" s="80">
        <v>45413</v>
      </c>
      <c r="B122">
        <v>4399193</v>
      </c>
      <c r="C122" s="1" t="s">
        <v>1367</v>
      </c>
      <c r="D122" s="1" t="s">
        <v>1366</v>
      </c>
      <c r="E122" s="80">
        <v>44650</v>
      </c>
      <c r="F122">
        <v>2021</v>
      </c>
      <c r="G122">
        <v>2021</v>
      </c>
      <c r="H122" s="1" t="s">
        <v>1602</v>
      </c>
      <c r="I122" s="1" t="s">
        <v>4</v>
      </c>
    </row>
    <row r="123" spans="1:9">
      <c r="A123" s="80">
        <v>45413</v>
      </c>
      <c r="B123">
        <v>4348900</v>
      </c>
      <c r="C123" s="1" t="s">
        <v>1369</v>
      </c>
      <c r="D123" s="1" t="s">
        <v>1368</v>
      </c>
      <c r="E123" s="80">
        <v>44390</v>
      </c>
      <c r="F123">
        <v>2021</v>
      </c>
      <c r="G123">
        <v>2021</v>
      </c>
      <c r="H123" s="1" t="s">
        <v>1612</v>
      </c>
      <c r="I123" s="1" t="s">
        <v>6</v>
      </c>
    </row>
    <row r="124" spans="1:9">
      <c r="A124" s="80">
        <v>45413</v>
      </c>
      <c r="B124">
        <v>4173625</v>
      </c>
      <c r="C124" s="1" t="s">
        <v>1363</v>
      </c>
      <c r="D124" s="1" t="s">
        <v>1362</v>
      </c>
      <c r="E124" s="80">
        <v>44959</v>
      </c>
      <c r="F124">
        <v>2020</v>
      </c>
      <c r="G124">
        <v>2022</v>
      </c>
      <c r="H124" s="1" t="s">
        <v>1601</v>
      </c>
      <c r="I124" s="1" t="s">
        <v>13</v>
      </c>
    </row>
    <row r="125" spans="1:9">
      <c r="A125" s="80">
        <v>45413</v>
      </c>
      <c r="B125">
        <v>5028449</v>
      </c>
      <c r="C125" s="1" t="s">
        <v>2174</v>
      </c>
      <c r="D125" s="1" t="s">
        <v>2175</v>
      </c>
      <c r="E125" s="80">
        <v>45372</v>
      </c>
      <c r="F125">
        <v>2023</v>
      </c>
      <c r="G125">
        <v>2023</v>
      </c>
      <c r="H125" s="1" t="s">
        <v>1600</v>
      </c>
      <c r="I125" s="1" t="s">
        <v>10</v>
      </c>
    </row>
    <row r="126" spans="1:9">
      <c r="A126" s="80">
        <v>45413</v>
      </c>
      <c r="B126">
        <v>4492115</v>
      </c>
      <c r="C126" s="1" t="s">
        <v>1638</v>
      </c>
      <c r="D126" s="1" t="s">
        <v>1639</v>
      </c>
      <c r="E126" s="80">
        <v>45209</v>
      </c>
      <c r="F126">
        <v>2021</v>
      </c>
      <c r="G126">
        <v>2023</v>
      </c>
      <c r="H126" s="1" t="s">
        <v>1613</v>
      </c>
      <c r="I126" s="1" t="s">
        <v>16</v>
      </c>
    </row>
    <row r="127" spans="1:9">
      <c r="A127" s="80">
        <v>45413</v>
      </c>
      <c r="B127">
        <v>5233385</v>
      </c>
      <c r="C127" s="1" t="s">
        <v>2302</v>
      </c>
      <c r="D127" s="1" t="s">
        <v>2303</v>
      </c>
      <c r="E127" s="80">
        <v>45379</v>
      </c>
      <c r="F127">
        <v>2023</v>
      </c>
      <c r="G127">
        <v>2023</v>
      </c>
      <c r="H127" s="1" t="s">
        <v>1600</v>
      </c>
      <c r="I127" s="1" t="s">
        <v>10</v>
      </c>
    </row>
    <row r="128" spans="1:9">
      <c r="A128" s="80">
        <v>45413</v>
      </c>
      <c r="B128">
        <v>5142762</v>
      </c>
      <c r="C128" s="1" t="s">
        <v>1914</v>
      </c>
      <c r="D128" s="1" t="s">
        <v>1915</v>
      </c>
      <c r="E128" s="80">
        <v>45316</v>
      </c>
      <c r="F128">
        <v>2023</v>
      </c>
      <c r="G128">
        <v>2023</v>
      </c>
      <c r="H128" s="1" t="s">
        <v>1600</v>
      </c>
      <c r="I128" s="1" t="s">
        <v>10</v>
      </c>
    </row>
    <row r="129" spans="1:9">
      <c r="A129" s="80">
        <v>45413</v>
      </c>
      <c r="B129">
        <v>4820096</v>
      </c>
      <c r="C129" s="1" t="s">
        <v>1640</v>
      </c>
      <c r="D129" s="1" t="s">
        <v>1641</v>
      </c>
      <c r="E129" s="80">
        <v>45182</v>
      </c>
      <c r="F129">
        <v>2022</v>
      </c>
      <c r="G129">
        <v>2023</v>
      </c>
      <c r="H129" s="1" t="s">
        <v>1600</v>
      </c>
      <c r="I129" s="1" t="s">
        <v>10</v>
      </c>
    </row>
    <row r="130" spans="1:9">
      <c r="A130" s="80">
        <v>45413</v>
      </c>
      <c r="B130">
        <v>4598514</v>
      </c>
      <c r="C130" s="1" t="s">
        <v>1341</v>
      </c>
      <c r="D130" s="1" t="s">
        <v>1340</v>
      </c>
      <c r="E130" s="80">
        <v>45070</v>
      </c>
      <c r="F130">
        <v>2022</v>
      </c>
      <c r="G130">
        <v>2023</v>
      </c>
      <c r="H130" s="1" t="s">
        <v>1604</v>
      </c>
      <c r="I130" s="1" t="s">
        <v>14</v>
      </c>
    </row>
    <row r="131" spans="1:9">
      <c r="A131" s="80">
        <v>45413</v>
      </c>
      <c r="B131">
        <v>4707118</v>
      </c>
      <c r="C131" s="1" t="s">
        <v>1339</v>
      </c>
      <c r="D131" s="1" t="s">
        <v>1338</v>
      </c>
      <c r="E131" s="80">
        <v>44873</v>
      </c>
      <c r="F131">
        <v>2022</v>
      </c>
      <c r="G131">
        <v>2022</v>
      </c>
      <c r="H131" s="1" t="s">
        <v>1600</v>
      </c>
      <c r="I131" s="1" t="s">
        <v>10</v>
      </c>
    </row>
    <row r="132" spans="1:9">
      <c r="A132" s="80">
        <v>45413</v>
      </c>
      <c r="B132">
        <v>5104736</v>
      </c>
      <c r="C132" s="1" t="s">
        <v>2304</v>
      </c>
      <c r="D132" s="1" t="s">
        <v>2305</v>
      </c>
      <c r="E132" s="80">
        <v>45397</v>
      </c>
      <c r="F132">
        <v>2023</v>
      </c>
      <c r="G132">
        <v>2023</v>
      </c>
      <c r="H132" s="1" t="s">
        <v>1600</v>
      </c>
      <c r="I132" s="1" t="s">
        <v>10</v>
      </c>
    </row>
    <row r="133" spans="1:9">
      <c r="A133" s="80">
        <v>45413</v>
      </c>
      <c r="B133">
        <v>4158220</v>
      </c>
      <c r="C133" s="1" t="s">
        <v>1827</v>
      </c>
      <c r="D133" s="1" t="s">
        <v>2078</v>
      </c>
      <c r="E133" s="80">
        <v>45252</v>
      </c>
      <c r="F133">
        <v>2020</v>
      </c>
      <c r="G133">
        <v>2023</v>
      </c>
      <c r="H133" s="1" t="s">
        <v>1600</v>
      </c>
      <c r="I133" s="1" t="s">
        <v>10</v>
      </c>
    </row>
    <row r="134" spans="1:9">
      <c r="A134" s="80">
        <v>45413</v>
      </c>
      <c r="B134">
        <v>4350803</v>
      </c>
      <c r="C134" s="1" t="s">
        <v>1337</v>
      </c>
      <c r="D134" s="1" t="s">
        <v>1336</v>
      </c>
      <c r="E134" s="80">
        <v>44683</v>
      </c>
      <c r="F134">
        <v>2021</v>
      </c>
      <c r="G134">
        <v>2022</v>
      </c>
      <c r="H134" s="1" t="s">
        <v>1600</v>
      </c>
      <c r="I134" s="1" t="s">
        <v>10</v>
      </c>
    </row>
    <row r="135" spans="1:9">
      <c r="A135" s="80">
        <v>45413</v>
      </c>
      <c r="B135">
        <v>4731863</v>
      </c>
      <c r="C135" s="1" t="s">
        <v>1829</v>
      </c>
      <c r="D135" s="1" t="s">
        <v>2077</v>
      </c>
      <c r="E135" s="80">
        <v>45251</v>
      </c>
      <c r="F135">
        <v>2022</v>
      </c>
      <c r="G135">
        <v>2023</v>
      </c>
      <c r="H135" s="1" t="s">
        <v>1606</v>
      </c>
      <c r="I135" s="1" t="s">
        <v>15</v>
      </c>
    </row>
    <row r="136" spans="1:9">
      <c r="A136" s="80">
        <v>45413</v>
      </c>
      <c r="B136">
        <v>4377956</v>
      </c>
      <c r="C136" s="1" t="s">
        <v>1335</v>
      </c>
      <c r="D136" s="1" t="s">
        <v>1334</v>
      </c>
      <c r="E136" s="80">
        <v>44638</v>
      </c>
      <c r="F136">
        <v>2021</v>
      </c>
      <c r="G136">
        <v>2021</v>
      </c>
      <c r="H136" s="1" t="s">
        <v>1600</v>
      </c>
      <c r="I136" s="1" t="s">
        <v>10</v>
      </c>
    </row>
    <row r="137" spans="1:9">
      <c r="A137" s="80">
        <v>45413</v>
      </c>
      <c r="B137">
        <v>4455413</v>
      </c>
      <c r="C137" s="1" t="s">
        <v>1288</v>
      </c>
      <c r="D137" s="1" t="s">
        <v>1287</v>
      </c>
      <c r="E137" s="80">
        <v>44826</v>
      </c>
      <c r="F137">
        <v>2021</v>
      </c>
      <c r="G137">
        <v>2022</v>
      </c>
      <c r="H137" s="1" t="s">
        <v>1600</v>
      </c>
      <c r="I137" s="1" t="s">
        <v>10</v>
      </c>
    </row>
    <row r="138" spans="1:9">
      <c r="A138" s="80">
        <v>45413</v>
      </c>
      <c r="B138">
        <v>4824513</v>
      </c>
      <c r="C138" s="1" t="s">
        <v>1324</v>
      </c>
      <c r="D138" s="1" t="s">
        <v>1323</v>
      </c>
      <c r="E138" s="80">
        <v>45142</v>
      </c>
      <c r="F138">
        <v>2022</v>
      </c>
      <c r="G138">
        <v>2023</v>
      </c>
      <c r="H138" s="1" t="s">
        <v>1600</v>
      </c>
      <c r="I138" s="1" t="s">
        <v>10</v>
      </c>
    </row>
    <row r="139" spans="1:9">
      <c r="A139" s="80">
        <v>45413</v>
      </c>
      <c r="B139">
        <v>4970586</v>
      </c>
      <c r="C139" s="1" t="s">
        <v>2176</v>
      </c>
      <c r="D139" s="1" t="s">
        <v>2177</v>
      </c>
      <c r="E139" s="80">
        <v>45335</v>
      </c>
      <c r="F139">
        <v>2023</v>
      </c>
      <c r="G139">
        <v>2023</v>
      </c>
      <c r="H139" s="1" t="s">
        <v>1600</v>
      </c>
      <c r="I139" s="1" t="s">
        <v>10</v>
      </c>
    </row>
    <row r="140" spans="1:9">
      <c r="A140" s="80">
        <v>45413</v>
      </c>
      <c r="B140">
        <v>4796121</v>
      </c>
      <c r="C140" s="1" t="s">
        <v>1828</v>
      </c>
      <c r="D140" s="1" t="s">
        <v>2079</v>
      </c>
      <c r="E140" s="80">
        <v>45258</v>
      </c>
      <c r="F140">
        <v>2022</v>
      </c>
      <c r="G140">
        <v>2023</v>
      </c>
      <c r="H140" s="1" t="s">
        <v>1600</v>
      </c>
      <c r="I140" s="1" t="s">
        <v>10</v>
      </c>
    </row>
    <row r="141" spans="1:9">
      <c r="A141" s="80">
        <v>45413</v>
      </c>
      <c r="B141">
        <v>5084780</v>
      </c>
      <c r="C141" s="1" t="s">
        <v>2178</v>
      </c>
      <c r="D141" s="1" t="s">
        <v>2179</v>
      </c>
      <c r="E141" s="80">
        <v>45370</v>
      </c>
      <c r="F141">
        <v>2023</v>
      </c>
      <c r="G141">
        <v>2023</v>
      </c>
      <c r="H141" s="1" t="s">
        <v>1600</v>
      </c>
      <c r="I141" s="1" t="s">
        <v>10</v>
      </c>
    </row>
    <row r="142" spans="1:9">
      <c r="A142" s="80">
        <v>45413</v>
      </c>
      <c r="B142">
        <v>4702849</v>
      </c>
      <c r="C142" s="1" t="s">
        <v>1286</v>
      </c>
      <c r="D142" s="1" t="s">
        <v>1285</v>
      </c>
      <c r="E142" s="80">
        <v>44909</v>
      </c>
      <c r="F142">
        <v>2022</v>
      </c>
      <c r="G142">
        <v>2022</v>
      </c>
      <c r="H142" s="1" t="s">
        <v>1600</v>
      </c>
      <c r="I142" s="1" t="s">
        <v>10</v>
      </c>
    </row>
    <row r="143" spans="1:9">
      <c r="A143" s="80">
        <v>45413</v>
      </c>
      <c r="B143">
        <v>4469414</v>
      </c>
      <c r="C143" s="1" t="s">
        <v>1320</v>
      </c>
      <c r="D143" s="1" t="s">
        <v>1319</v>
      </c>
      <c r="E143" s="80">
        <v>44722</v>
      </c>
      <c r="F143">
        <v>2021</v>
      </c>
      <c r="G143">
        <v>2022</v>
      </c>
      <c r="H143" s="1" t="s">
        <v>1600</v>
      </c>
      <c r="I143" s="1" t="s">
        <v>10</v>
      </c>
    </row>
    <row r="144" spans="1:9">
      <c r="A144" s="80">
        <v>45413</v>
      </c>
      <c r="B144">
        <v>4612210</v>
      </c>
      <c r="C144" s="1" t="s">
        <v>1316</v>
      </c>
      <c r="D144" s="1" t="s">
        <v>1315</v>
      </c>
      <c r="E144" s="80">
        <v>45093</v>
      </c>
      <c r="F144">
        <v>2022</v>
      </c>
      <c r="G144">
        <v>2023</v>
      </c>
      <c r="H144" s="1" t="s">
        <v>1600</v>
      </c>
      <c r="I144" s="1" t="s">
        <v>10</v>
      </c>
    </row>
    <row r="145" spans="1:9">
      <c r="A145" s="80">
        <v>45413</v>
      </c>
      <c r="B145">
        <v>4390576</v>
      </c>
      <c r="C145" s="1" t="s">
        <v>1644</v>
      </c>
      <c r="D145" s="1" t="s">
        <v>1645</v>
      </c>
      <c r="E145" s="80">
        <v>45190</v>
      </c>
      <c r="F145">
        <v>2021</v>
      </c>
      <c r="G145">
        <v>2023</v>
      </c>
      <c r="H145" s="1" t="s">
        <v>1603</v>
      </c>
      <c r="I145" s="1" t="s">
        <v>9</v>
      </c>
    </row>
    <row r="146" spans="1:9">
      <c r="A146" s="80">
        <v>45413</v>
      </c>
      <c r="B146">
        <v>4797756</v>
      </c>
      <c r="C146" s="1" t="s">
        <v>1298</v>
      </c>
      <c r="D146" s="1" t="s">
        <v>1297</v>
      </c>
      <c r="E146" s="80">
        <v>44995</v>
      </c>
      <c r="F146">
        <v>2022</v>
      </c>
      <c r="G146">
        <v>2022</v>
      </c>
      <c r="H146" s="1" t="s">
        <v>1600</v>
      </c>
      <c r="I146" s="1" t="s">
        <v>10</v>
      </c>
    </row>
    <row r="147" spans="1:9">
      <c r="A147" s="80">
        <v>45413</v>
      </c>
      <c r="B147">
        <v>4975756</v>
      </c>
      <c r="C147" s="1" t="s">
        <v>1648</v>
      </c>
      <c r="D147" s="1" t="s">
        <v>1649</v>
      </c>
      <c r="E147" s="80">
        <v>45190</v>
      </c>
      <c r="F147">
        <v>2023</v>
      </c>
      <c r="G147">
        <v>2023</v>
      </c>
      <c r="H147" s="1" t="s">
        <v>1605</v>
      </c>
      <c r="I147" s="1" t="s">
        <v>5</v>
      </c>
    </row>
    <row r="148" spans="1:9">
      <c r="A148" s="80">
        <v>45413</v>
      </c>
      <c r="B148">
        <v>4896234</v>
      </c>
      <c r="C148" s="1" t="s">
        <v>1831</v>
      </c>
      <c r="D148" s="1" t="s">
        <v>2076</v>
      </c>
      <c r="E148" s="80">
        <v>45250</v>
      </c>
      <c r="F148">
        <v>2023</v>
      </c>
      <c r="G148">
        <v>2023</v>
      </c>
      <c r="H148" s="1" t="s">
        <v>1600</v>
      </c>
      <c r="I148" s="1" t="s">
        <v>10</v>
      </c>
    </row>
    <row r="149" spans="1:9">
      <c r="A149" s="80">
        <v>45413</v>
      </c>
      <c r="B149">
        <v>5091160</v>
      </c>
      <c r="C149" s="1" t="s">
        <v>2369</v>
      </c>
      <c r="D149" s="1" t="s">
        <v>2370</v>
      </c>
      <c r="E149" s="80">
        <v>45418</v>
      </c>
      <c r="F149">
        <v>2023</v>
      </c>
      <c r="G149">
        <v>2024</v>
      </c>
      <c r="H149" s="1" t="s">
        <v>1609</v>
      </c>
      <c r="I149" s="1" t="s">
        <v>18</v>
      </c>
    </row>
    <row r="150" spans="1:9">
      <c r="A150" s="80">
        <v>45413</v>
      </c>
      <c r="B150">
        <v>5061578</v>
      </c>
      <c r="C150" s="1" t="s">
        <v>2371</v>
      </c>
      <c r="D150" s="1" t="s">
        <v>2372</v>
      </c>
      <c r="E150" s="80">
        <v>45408</v>
      </c>
      <c r="F150">
        <v>2023</v>
      </c>
      <c r="G150">
        <v>2023</v>
      </c>
      <c r="H150" s="1" t="s">
        <v>1600</v>
      </c>
      <c r="I150" s="1" t="s">
        <v>10</v>
      </c>
    </row>
    <row r="151" spans="1:9">
      <c r="A151" s="80">
        <v>45413</v>
      </c>
      <c r="B151">
        <v>4773682</v>
      </c>
      <c r="C151" s="1" t="s">
        <v>1304</v>
      </c>
      <c r="D151" s="1" t="s">
        <v>1303</v>
      </c>
      <c r="E151" s="80">
        <v>44994</v>
      </c>
      <c r="F151">
        <v>2022</v>
      </c>
      <c r="G151">
        <v>2022</v>
      </c>
      <c r="H151" s="1" t="s">
        <v>1600</v>
      </c>
      <c r="I151" s="1" t="s">
        <v>10</v>
      </c>
    </row>
    <row r="152" spans="1:9">
      <c r="A152" s="80">
        <v>45413</v>
      </c>
      <c r="B152">
        <v>4534492</v>
      </c>
      <c r="C152" s="1" t="s">
        <v>1318</v>
      </c>
      <c r="D152" s="1" t="s">
        <v>1317</v>
      </c>
      <c r="E152" s="80">
        <v>44621</v>
      </c>
      <c r="F152">
        <v>2021</v>
      </c>
      <c r="G152">
        <v>2021</v>
      </c>
      <c r="H152" s="1" t="s">
        <v>1600</v>
      </c>
      <c r="I152" s="1" t="s">
        <v>10</v>
      </c>
    </row>
    <row r="153" spans="1:9">
      <c r="A153" s="80">
        <v>45413</v>
      </c>
      <c r="B153">
        <v>4249009</v>
      </c>
      <c r="C153" s="1" t="s">
        <v>1292</v>
      </c>
      <c r="D153" s="1" t="s">
        <v>1291</v>
      </c>
      <c r="E153" s="80">
        <v>44586</v>
      </c>
      <c r="F153">
        <v>2020</v>
      </c>
      <c r="G153">
        <v>2021</v>
      </c>
      <c r="H153" s="1" t="s">
        <v>1600</v>
      </c>
      <c r="I153" s="1" t="s">
        <v>10</v>
      </c>
    </row>
    <row r="154" spans="1:9">
      <c r="A154" s="80">
        <v>45413</v>
      </c>
      <c r="B154">
        <v>4813179</v>
      </c>
      <c r="C154" s="1" t="s">
        <v>2373</v>
      </c>
      <c r="D154" s="1" t="s">
        <v>2374</v>
      </c>
      <c r="E154" s="80">
        <v>45405</v>
      </c>
      <c r="F154">
        <v>2022</v>
      </c>
      <c r="G154">
        <v>2023</v>
      </c>
      <c r="H154" s="1" t="s">
        <v>1600</v>
      </c>
      <c r="I154" s="1" t="s">
        <v>10</v>
      </c>
    </row>
    <row r="155" spans="1:9">
      <c r="A155" s="80">
        <v>45413</v>
      </c>
      <c r="B155">
        <v>4304313</v>
      </c>
      <c r="C155" s="1" t="s">
        <v>1290</v>
      </c>
      <c r="D155" s="1" t="s">
        <v>1289</v>
      </c>
      <c r="E155" s="80">
        <v>44399</v>
      </c>
      <c r="F155">
        <v>2021</v>
      </c>
      <c r="G155">
        <v>2021</v>
      </c>
      <c r="H155" s="1" t="s">
        <v>1603</v>
      </c>
      <c r="I155" s="1" t="s">
        <v>9</v>
      </c>
    </row>
    <row r="156" spans="1:9">
      <c r="A156" s="80">
        <v>45413</v>
      </c>
      <c r="B156">
        <v>4882597</v>
      </c>
      <c r="C156" s="1" t="s">
        <v>1646</v>
      </c>
      <c r="D156" s="1" t="s">
        <v>1647</v>
      </c>
      <c r="E156" s="80">
        <v>45212</v>
      </c>
      <c r="F156">
        <v>2022</v>
      </c>
      <c r="G156">
        <v>2023</v>
      </c>
      <c r="H156" s="1" t="s">
        <v>1600</v>
      </c>
      <c r="I156" s="1" t="s">
        <v>10</v>
      </c>
    </row>
    <row r="157" spans="1:9">
      <c r="A157" s="80">
        <v>45413</v>
      </c>
      <c r="B157">
        <v>4788287</v>
      </c>
      <c r="C157" s="1" t="s">
        <v>1328</v>
      </c>
      <c r="D157" s="1" t="s">
        <v>1327</v>
      </c>
      <c r="E157" s="80">
        <v>45120</v>
      </c>
      <c r="F157">
        <v>2022</v>
      </c>
      <c r="G157">
        <v>2023</v>
      </c>
      <c r="H157" s="1" t="s">
        <v>1603</v>
      </c>
      <c r="I157" s="1" t="s">
        <v>9</v>
      </c>
    </row>
    <row r="158" spans="1:9">
      <c r="A158" s="80">
        <v>45413</v>
      </c>
      <c r="B158">
        <v>4968843</v>
      </c>
      <c r="C158" s="1" t="s">
        <v>2080</v>
      </c>
      <c r="D158" s="1" t="s">
        <v>2081</v>
      </c>
      <c r="E158" s="80">
        <v>45299</v>
      </c>
      <c r="F158">
        <v>2023</v>
      </c>
      <c r="G158">
        <v>2023</v>
      </c>
      <c r="H158" s="1" t="s">
        <v>1603</v>
      </c>
      <c r="I158" s="1" t="s">
        <v>9</v>
      </c>
    </row>
    <row r="159" spans="1:9">
      <c r="A159" s="80">
        <v>45413</v>
      </c>
      <c r="B159">
        <v>4332082</v>
      </c>
      <c r="C159" s="1" t="s">
        <v>1330</v>
      </c>
      <c r="D159" s="1" t="s">
        <v>1329</v>
      </c>
      <c r="E159" s="80">
        <v>45049</v>
      </c>
      <c r="F159">
        <v>2021</v>
      </c>
      <c r="G159">
        <v>2023</v>
      </c>
      <c r="H159" s="1" t="s">
        <v>1600</v>
      </c>
      <c r="I159" s="1" t="s">
        <v>10</v>
      </c>
    </row>
    <row r="160" spans="1:9">
      <c r="A160" s="80">
        <v>45413</v>
      </c>
      <c r="B160">
        <v>4973017</v>
      </c>
      <c r="C160" s="1" t="s">
        <v>1331</v>
      </c>
      <c r="D160" s="1" t="s">
        <v>278</v>
      </c>
      <c r="E160" s="80">
        <v>45126</v>
      </c>
      <c r="F160">
        <v>2023</v>
      </c>
      <c r="G160">
        <v>2023</v>
      </c>
      <c r="H160" s="1" t="s">
        <v>1600</v>
      </c>
      <c r="I160" s="1" t="s">
        <v>10</v>
      </c>
    </row>
    <row r="161" spans="1:9">
      <c r="A161" s="80">
        <v>45413</v>
      </c>
      <c r="B161">
        <v>4935822</v>
      </c>
      <c r="C161" s="1" t="s">
        <v>2180</v>
      </c>
      <c r="D161" s="1" t="s">
        <v>2181</v>
      </c>
      <c r="E161" s="80">
        <v>45363</v>
      </c>
      <c r="F161">
        <v>2023</v>
      </c>
      <c r="G161">
        <v>2023</v>
      </c>
      <c r="H161" s="1" t="s">
        <v>1603</v>
      </c>
      <c r="I161" s="1" t="s">
        <v>9</v>
      </c>
    </row>
    <row r="162" spans="1:9">
      <c r="A162" s="80">
        <v>45413</v>
      </c>
      <c r="B162">
        <v>4694417</v>
      </c>
      <c r="C162" s="1" t="s">
        <v>1302</v>
      </c>
      <c r="D162" s="1" t="s">
        <v>1301</v>
      </c>
      <c r="E162" s="80">
        <v>45104</v>
      </c>
      <c r="F162">
        <v>2022</v>
      </c>
      <c r="G162">
        <v>2023</v>
      </c>
      <c r="H162" s="1" t="s">
        <v>1603</v>
      </c>
      <c r="I162" s="1" t="s">
        <v>9</v>
      </c>
    </row>
    <row r="163" spans="1:9">
      <c r="A163" s="80">
        <v>45413</v>
      </c>
      <c r="B163">
        <v>4552799</v>
      </c>
      <c r="C163" s="1" t="s">
        <v>1264</v>
      </c>
      <c r="D163" s="1" t="s">
        <v>1263</v>
      </c>
      <c r="E163" s="80">
        <v>44883</v>
      </c>
      <c r="F163">
        <v>2021</v>
      </c>
      <c r="G163">
        <v>2022</v>
      </c>
      <c r="H163" s="1" t="s">
        <v>1600</v>
      </c>
      <c r="I163" s="1" t="s">
        <v>10</v>
      </c>
    </row>
    <row r="164" spans="1:9">
      <c r="A164" s="80">
        <v>45413</v>
      </c>
      <c r="B164">
        <v>4587863</v>
      </c>
      <c r="C164" s="1" t="s">
        <v>1249</v>
      </c>
      <c r="D164" s="1" t="s">
        <v>1248</v>
      </c>
      <c r="E164" s="80">
        <v>45076</v>
      </c>
      <c r="F164">
        <v>2021</v>
      </c>
      <c r="G164">
        <v>2023</v>
      </c>
      <c r="H164" s="1" t="s">
        <v>1600</v>
      </c>
      <c r="I164" s="1" t="s">
        <v>10</v>
      </c>
    </row>
    <row r="165" spans="1:9">
      <c r="A165" s="80">
        <v>45413</v>
      </c>
      <c r="B165">
        <v>4527516</v>
      </c>
      <c r="C165" s="1" t="s">
        <v>1266</v>
      </c>
      <c r="D165" s="1" t="s">
        <v>1265</v>
      </c>
      <c r="E165" s="80">
        <v>44741</v>
      </c>
      <c r="F165">
        <v>2022</v>
      </c>
      <c r="G165">
        <v>2022</v>
      </c>
      <c r="H165" s="1" t="s">
        <v>1604</v>
      </c>
      <c r="I165" s="1" t="s">
        <v>14</v>
      </c>
    </row>
    <row r="166" spans="1:9">
      <c r="A166" s="80">
        <v>45413</v>
      </c>
      <c r="B166">
        <v>4675347</v>
      </c>
      <c r="C166" s="1" t="s">
        <v>1274</v>
      </c>
      <c r="D166" s="1" t="s">
        <v>1273</v>
      </c>
      <c r="E166" s="80">
        <v>44883</v>
      </c>
      <c r="F166">
        <v>2022</v>
      </c>
      <c r="G166">
        <v>2022</v>
      </c>
      <c r="H166" s="1" t="s">
        <v>1600</v>
      </c>
      <c r="I166" s="1" t="s">
        <v>10</v>
      </c>
    </row>
    <row r="167" spans="1:9">
      <c r="A167" s="80">
        <v>45413</v>
      </c>
      <c r="B167">
        <v>4877783</v>
      </c>
      <c r="C167" s="1" t="s">
        <v>1832</v>
      </c>
      <c r="D167" s="1" t="s">
        <v>2082</v>
      </c>
      <c r="E167" s="80">
        <v>45254</v>
      </c>
      <c r="F167">
        <v>2022</v>
      </c>
      <c r="G167">
        <v>2023</v>
      </c>
      <c r="H167" s="1" t="s">
        <v>1600</v>
      </c>
      <c r="I167" s="1" t="s">
        <v>10</v>
      </c>
    </row>
    <row r="168" spans="1:9">
      <c r="A168" s="80">
        <v>45413</v>
      </c>
      <c r="B168">
        <v>4660614</v>
      </c>
      <c r="C168" s="1" t="s">
        <v>1314</v>
      </c>
      <c r="D168" s="1" t="s">
        <v>1313</v>
      </c>
      <c r="E168" s="80">
        <v>44959</v>
      </c>
      <c r="F168">
        <v>2022</v>
      </c>
      <c r="G168">
        <v>2022</v>
      </c>
      <c r="H168" s="1" t="s">
        <v>1606</v>
      </c>
      <c r="I168" s="1" t="s">
        <v>15</v>
      </c>
    </row>
    <row r="169" spans="1:9">
      <c r="A169" s="80">
        <v>45413</v>
      </c>
      <c r="B169">
        <v>4392351</v>
      </c>
      <c r="C169" s="1" t="s">
        <v>1251</v>
      </c>
      <c r="D169" s="1" t="s">
        <v>1250</v>
      </c>
      <c r="E169" s="80">
        <v>44719</v>
      </c>
      <c r="F169">
        <v>2021</v>
      </c>
      <c r="G169">
        <v>2022</v>
      </c>
      <c r="H169" s="1" t="s">
        <v>1600</v>
      </c>
      <c r="I169" s="1" t="s">
        <v>10</v>
      </c>
    </row>
    <row r="170" spans="1:9">
      <c r="A170" s="80">
        <v>45413</v>
      </c>
      <c r="B170">
        <v>4545319</v>
      </c>
      <c r="C170" s="1" t="s">
        <v>1276</v>
      </c>
      <c r="D170" s="1" t="s">
        <v>1275</v>
      </c>
      <c r="E170" s="80">
        <v>44784</v>
      </c>
      <c r="F170">
        <v>2022</v>
      </c>
      <c r="G170">
        <v>2022</v>
      </c>
      <c r="H170" s="1" t="s">
        <v>1600</v>
      </c>
      <c r="I170" s="1" t="s">
        <v>10</v>
      </c>
    </row>
    <row r="171" spans="1:9">
      <c r="A171" s="80">
        <v>45413</v>
      </c>
      <c r="B171">
        <v>4468353</v>
      </c>
      <c r="C171" s="1" t="s">
        <v>1259</v>
      </c>
      <c r="D171" s="1" t="s">
        <v>1258</v>
      </c>
      <c r="E171" s="80">
        <v>45097</v>
      </c>
      <c r="F171">
        <v>2021</v>
      </c>
      <c r="G171">
        <v>2023</v>
      </c>
      <c r="H171" s="1" t="s">
        <v>1600</v>
      </c>
      <c r="I171" s="1" t="s">
        <v>10</v>
      </c>
    </row>
    <row r="172" spans="1:9">
      <c r="A172" s="80">
        <v>45413</v>
      </c>
      <c r="B172">
        <v>4965607</v>
      </c>
      <c r="C172" s="1" t="s">
        <v>1652</v>
      </c>
      <c r="D172" s="1" t="s">
        <v>1653</v>
      </c>
      <c r="E172" s="80">
        <v>45204</v>
      </c>
      <c r="F172">
        <v>2023</v>
      </c>
      <c r="G172">
        <v>2023</v>
      </c>
      <c r="H172" s="1" t="s">
        <v>1603</v>
      </c>
      <c r="I172" s="1" t="s">
        <v>9</v>
      </c>
    </row>
    <row r="173" spans="1:9">
      <c r="A173" s="80">
        <v>45413</v>
      </c>
      <c r="B173">
        <v>4574387</v>
      </c>
      <c r="C173" s="1" t="s">
        <v>1262</v>
      </c>
      <c r="D173" s="1" t="s">
        <v>1238</v>
      </c>
      <c r="E173" s="80">
        <v>44848</v>
      </c>
      <c r="F173">
        <v>2021</v>
      </c>
      <c r="G173">
        <v>2022</v>
      </c>
      <c r="H173" s="1" t="s">
        <v>1600</v>
      </c>
      <c r="I173" s="1" t="s">
        <v>10</v>
      </c>
    </row>
    <row r="174" spans="1:9">
      <c r="A174" s="80">
        <v>45413</v>
      </c>
      <c r="B174">
        <v>4476215</v>
      </c>
      <c r="C174" s="1" t="s">
        <v>1282</v>
      </c>
      <c r="D174" s="1" t="s">
        <v>1281</v>
      </c>
      <c r="E174" s="80">
        <v>44839</v>
      </c>
      <c r="F174">
        <v>2021</v>
      </c>
      <c r="G174">
        <v>2022</v>
      </c>
      <c r="H174" s="1" t="s">
        <v>1603</v>
      </c>
      <c r="I174" s="1" t="s">
        <v>9</v>
      </c>
    </row>
    <row r="175" spans="1:9">
      <c r="A175" s="80">
        <v>45413</v>
      </c>
      <c r="B175">
        <v>4824444</v>
      </c>
      <c r="C175" s="1" t="s">
        <v>1253</v>
      </c>
      <c r="D175" s="1" t="s">
        <v>1252</v>
      </c>
      <c r="E175" s="80">
        <v>45085</v>
      </c>
      <c r="F175">
        <v>2022</v>
      </c>
      <c r="G175">
        <v>2023</v>
      </c>
      <c r="H175" s="1" t="s">
        <v>1603</v>
      </c>
      <c r="I175" s="1" t="s">
        <v>9</v>
      </c>
    </row>
    <row r="176" spans="1:9">
      <c r="A176" s="80">
        <v>45413</v>
      </c>
      <c r="B176">
        <v>4792831</v>
      </c>
      <c r="C176" s="1" t="s">
        <v>2084</v>
      </c>
      <c r="D176" s="1" t="s">
        <v>2085</v>
      </c>
      <c r="E176" s="80">
        <v>45330</v>
      </c>
      <c r="F176">
        <v>2022</v>
      </c>
      <c r="G176">
        <v>2023</v>
      </c>
      <c r="H176" s="1" t="s">
        <v>1600</v>
      </c>
      <c r="I176" s="1" t="s">
        <v>10</v>
      </c>
    </row>
    <row r="177" spans="1:9">
      <c r="A177" s="80">
        <v>45413</v>
      </c>
      <c r="B177">
        <v>4562391</v>
      </c>
      <c r="C177" s="1" t="s">
        <v>2182</v>
      </c>
      <c r="D177" s="1" t="s">
        <v>2183</v>
      </c>
      <c r="E177" s="80">
        <v>45336</v>
      </c>
      <c r="F177">
        <v>2021</v>
      </c>
      <c r="G177">
        <v>2023</v>
      </c>
      <c r="H177" s="1" t="s">
        <v>1601</v>
      </c>
      <c r="I177" s="1" t="s">
        <v>13</v>
      </c>
    </row>
    <row r="178" spans="1:9">
      <c r="A178" s="80">
        <v>45413</v>
      </c>
      <c r="B178">
        <v>4454190</v>
      </c>
      <c r="C178" s="1" t="s">
        <v>1278</v>
      </c>
      <c r="D178" s="1" t="s">
        <v>1277</v>
      </c>
      <c r="E178" s="80">
        <v>44848</v>
      </c>
      <c r="F178">
        <v>2021</v>
      </c>
      <c r="G178">
        <v>2022</v>
      </c>
      <c r="H178" s="1" t="s">
        <v>1600</v>
      </c>
      <c r="I178" s="1" t="s">
        <v>10</v>
      </c>
    </row>
    <row r="179" spans="1:9">
      <c r="A179" s="80">
        <v>45413</v>
      </c>
      <c r="B179">
        <v>4681548</v>
      </c>
      <c r="C179" s="1" t="s">
        <v>1833</v>
      </c>
      <c r="D179" s="1" t="s">
        <v>2083</v>
      </c>
      <c r="E179" s="80">
        <v>45268</v>
      </c>
      <c r="F179">
        <v>2022</v>
      </c>
      <c r="G179">
        <v>2023</v>
      </c>
      <c r="H179" s="1" t="s">
        <v>1600</v>
      </c>
      <c r="I179" s="1" t="s">
        <v>10</v>
      </c>
    </row>
    <row r="180" spans="1:9">
      <c r="A180" s="80">
        <v>45413</v>
      </c>
      <c r="B180">
        <v>4299953</v>
      </c>
      <c r="C180" s="1" t="s">
        <v>1268</v>
      </c>
      <c r="D180" s="1" t="s">
        <v>1267</v>
      </c>
      <c r="E180" s="80">
        <v>44477</v>
      </c>
      <c r="F180">
        <v>2020</v>
      </c>
      <c r="G180">
        <v>2021</v>
      </c>
      <c r="H180" s="1" t="s">
        <v>1604</v>
      </c>
      <c r="I180" s="1" t="s">
        <v>14</v>
      </c>
    </row>
    <row r="181" spans="1:9">
      <c r="A181" s="80">
        <v>45413</v>
      </c>
      <c r="B181">
        <v>4418146</v>
      </c>
      <c r="C181" s="1" t="s">
        <v>1261</v>
      </c>
      <c r="D181" s="1" t="s">
        <v>1260</v>
      </c>
      <c r="E181" s="80">
        <v>44944</v>
      </c>
      <c r="F181">
        <v>2021</v>
      </c>
      <c r="G181">
        <v>2022</v>
      </c>
      <c r="H181" s="1" t="s">
        <v>1605</v>
      </c>
      <c r="I181" s="1" t="s">
        <v>5</v>
      </c>
    </row>
    <row r="182" spans="1:9">
      <c r="A182" s="80">
        <v>45413</v>
      </c>
      <c r="B182">
        <v>4537961</v>
      </c>
      <c r="C182" s="1" t="s">
        <v>1257</v>
      </c>
      <c r="D182" s="1" t="s">
        <v>1256</v>
      </c>
      <c r="E182" s="80">
        <v>44890</v>
      </c>
      <c r="F182">
        <v>2021</v>
      </c>
      <c r="G182">
        <v>2022</v>
      </c>
      <c r="H182" s="1" t="s">
        <v>1600</v>
      </c>
      <c r="I182" s="1" t="s">
        <v>10</v>
      </c>
    </row>
    <row r="183" spans="1:9">
      <c r="A183" s="80">
        <v>45413</v>
      </c>
      <c r="B183">
        <v>4991437</v>
      </c>
      <c r="C183" s="1" t="s">
        <v>2306</v>
      </c>
      <c r="D183" s="1" t="s">
        <v>2307</v>
      </c>
      <c r="E183" s="80">
        <v>45378</v>
      </c>
      <c r="F183">
        <v>2023</v>
      </c>
      <c r="G183">
        <v>2023</v>
      </c>
      <c r="H183" s="1" t="s">
        <v>1600</v>
      </c>
      <c r="I183" s="1" t="s">
        <v>10</v>
      </c>
    </row>
    <row r="184" spans="1:9">
      <c r="A184" s="80">
        <v>45413</v>
      </c>
      <c r="B184">
        <v>4579051</v>
      </c>
      <c r="C184" s="1" t="s">
        <v>2375</v>
      </c>
      <c r="D184" s="1" t="s">
        <v>2376</v>
      </c>
      <c r="E184" s="80">
        <v>45422</v>
      </c>
      <c r="F184">
        <v>2021</v>
      </c>
      <c r="G184">
        <v>2024</v>
      </c>
      <c r="H184" s="1" t="s">
        <v>1600</v>
      </c>
      <c r="I184" s="1" t="s">
        <v>10</v>
      </c>
    </row>
    <row r="185" spans="1:9">
      <c r="A185" s="80">
        <v>45413</v>
      </c>
      <c r="B185">
        <v>4835176</v>
      </c>
      <c r="C185" s="1" t="s">
        <v>1786</v>
      </c>
      <c r="D185" s="1" t="s">
        <v>2128</v>
      </c>
      <c r="E185" s="80">
        <v>45233</v>
      </c>
      <c r="F185">
        <v>2022</v>
      </c>
      <c r="G185">
        <v>2023</v>
      </c>
      <c r="H185" s="1" t="s">
        <v>1601</v>
      </c>
      <c r="I185" s="1" t="s">
        <v>13</v>
      </c>
    </row>
    <row r="186" spans="1:9">
      <c r="A186" s="80">
        <v>45413</v>
      </c>
      <c r="B186">
        <v>3650250</v>
      </c>
      <c r="C186" s="1" t="s">
        <v>1870</v>
      </c>
      <c r="D186" s="1" t="s">
        <v>2127</v>
      </c>
      <c r="E186" s="80">
        <v>43908</v>
      </c>
      <c r="F186">
        <v>2018</v>
      </c>
      <c r="G186">
        <v>2019</v>
      </c>
      <c r="H186" s="1" t="s">
        <v>1601</v>
      </c>
      <c r="I186" s="1" t="s">
        <v>13</v>
      </c>
    </row>
    <row r="187" spans="1:9">
      <c r="A187" s="80">
        <v>45413</v>
      </c>
      <c r="B187">
        <v>4721292</v>
      </c>
      <c r="C187" s="1" t="s">
        <v>1239</v>
      </c>
      <c r="D187" s="1" t="s">
        <v>199</v>
      </c>
      <c r="E187" s="80">
        <v>44902</v>
      </c>
      <c r="F187">
        <v>2022</v>
      </c>
      <c r="G187">
        <v>2022</v>
      </c>
      <c r="H187" s="1" t="s">
        <v>1600</v>
      </c>
      <c r="I187" s="1" t="s">
        <v>10</v>
      </c>
    </row>
    <row r="188" spans="1:9">
      <c r="A188" s="80">
        <v>45413</v>
      </c>
      <c r="B188">
        <v>4503951</v>
      </c>
      <c r="C188" s="1" t="s">
        <v>1199</v>
      </c>
      <c r="D188" s="1" t="s">
        <v>1198</v>
      </c>
      <c r="E188" s="80">
        <v>45097</v>
      </c>
      <c r="F188">
        <v>2021</v>
      </c>
      <c r="G188">
        <v>2023</v>
      </c>
      <c r="H188" s="1" t="s">
        <v>1600</v>
      </c>
      <c r="I188" s="1" t="s">
        <v>10</v>
      </c>
    </row>
    <row r="189" spans="1:9">
      <c r="A189" s="80">
        <v>45413</v>
      </c>
      <c r="B189">
        <v>4373852</v>
      </c>
      <c r="C189" s="1" t="s">
        <v>1237</v>
      </c>
      <c r="D189" s="1" t="s">
        <v>1236</v>
      </c>
      <c r="E189" s="80">
        <v>44806</v>
      </c>
      <c r="F189">
        <v>2021</v>
      </c>
      <c r="G189">
        <v>2022</v>
      </c>
      <c r="H189" s="1" t="s">
        <v>1600</v>
      </c>
      <c r="I189" s="1" t="s">
        <v>10</v>
      </c>
    </row>
    <row r="190" spans="1:9">
      <c r="A190" s="80">
        <v>45413</v>
      </c>
      <c r="B190">
        <v>4833986</v>
      </c>
      <c r="C190" s="1" t="s">
        <v>2184</v>
      </c>
      <c r="D190" s="1" t="s">
        <v>2185</v>
      </c>
      <c r="E190" s="80">
        <v>45310</v>
      </c>
      <c r="F190">
        <v>2022</v>
      </c>
      <c r="G190">
        <v>2023</v>
      </c>
      <c r="H190" s="1" t="s">
        <v>1600</v>
      </c>
      <c r="I190" s="1" t="s">
        <v>10</v>
      </c>
    </row>
    <row r="191" spans="1:9">
      <c r="A191" s="80">
        <v>45413</v>
      </c>
      <c r="B191">
        <v>5097065</v>
      </c>
      <c r="C191" s="1" t="s">
        <v>2123</v>
      </c>
      <c r="D191" s="1" t="s">
        <v>2124</v>
      </c>
      <c r="E191" s="80">
        <v>45329</v>
      </c>
      <c r="F191">
        <v>2023</v>
      </c>
      <c r="G191">
        <v>2023</v>
      </c>
      <c r="H191" s="1" t="s">
        <v>1600</v>
      </c>
      <c r="I191" s="1" t="s">
        <v>10</v>
      </c>
    </row>
    <row r="192" spans="1:9">
      <c r="A192" s="80">
        <v>45413</v>
      </c>
      <c r="B192">
        <v>4659556</v>
      </c>
      <c r="C192" s="1" t="s">
        <v>2377</v>
      </c>
      <c r="D192" s="1" t="s">
        <v>2378</v>
      </c>
      <c r="E192" s="80">
        <v>45399</v>
      </c>
      <c r="F192">
        <v>2022</v>
      </c>
      <c r="G192">
        <v>2023</v>
      </c>
      <c r="H192" s="1" t="s">
        <v>1601</v>
      </c>
      <c r="I192" s="1" t="s">
        <v>13</v>
      </c>
    </row>
    <row r="193" spans="1:9">
      <c r="A193" s="80">
        <v>45413</v>
      </c>
      <c r="B193">
        <v>4547888</v>
      </c>
      <c r="C193" s="1" t="s">
        <v>1215</v>
      </c>
      <c r="D193" s="1" t="s">
        <v>1214</v>
      </c>
      <c r="E193" s="80">
        <v>44944</v>
      </c>
      <c r="F193">
        <v>2021</v>
      </c>
      <c r="G193">
        <v>2022</v>
      </c>
      <c r="H193" s="1" t="s">
        <v>1600</v>
      </c>
      <c r="I193" s="1" t="s">
        <v>10</v>
      </c>
    </row>
    <row r="194" spans="1:9">
      <c r="A194" s="80">
        <v>45413</v>
      </c>
      <c r="B194">
        <v>4277297</v>
      </c>
      <c r="C194" s="1" t="s">
        <v>1227</v>
      </c>
      <c r="D194" s="1" t="s">
        <v>1226</v>
      </c>
      <c r="E194" s="80">
        <v>44657</v>
      </c>
      <c r="F194">
        <v>2020</v>
      </c>
      <c r="G194">
        <v>2021</v>
      </c>
      <c r="H194" s="1" t="s">
        <v>1600</v>
      </c>
      <c r="I194" s="1" t="s">
        <v>10</v>
      </c>
    </row>
    <row r="195" spans="1:9">
      <c r="A195" s="80">
        <v>45413</v>
      </c>
      <c r="B195">
        <v>4661364</v>
      </c>
      <c r="C195" s="1" t="s">
        <v>1654</v>
      </c>
      <c r="D195" s="1" t="s">
        <v>1655</v>
      </c>
      <c r="E195" s="80">
        <v>45184</v>
      </c>
      <c r="F195">
        <v>2022</v>
      </c>
      <c r="G195">
        <v>2023</v>
      </c>
      <c r="H195" s="1" t="s">
        <v>1600</v>
      </c>
      <c r="I195" s="1" t="s">
        <v>10</v>
      </c>
    </row>
    <row r="196" spans="1:9">
      <c r="A196" s="80">
        <v>45413</v>
      </c>
      <c r="B196">
        <v>4831900</v>
      </c>
      <c r="C196" s="1" t="s">
        <v>1787</v>
      </c>
      <c r="D196" s="1" t="s">
        <v>2126</v>
      </c>
      <c r="E196" s="80">
        <v>45224</v>
      </c>
      <c r="F196">
        <v>2022</v>
      </c>
      <c r="G196">
        <v>2023</v>
      </c>
      <c r="H196" s="1" t="s">
        <v>1603</v>
      </c>
      <c r="I196" s="1" t="s">
        <v>9</v>
      </c>
    </row>
    <row r="197" spans="1:9">
      <c r="A197" s="80">
        <v>45413</v>
      </c>
      <c r="B197">
        <v>4598933</v>
      </c>
      <c r="C197" s="1" t="s">
        <v>1788</v>
      </c>
      <c r="D197" s="1" t="s">
        <v>2129</v>
      </c>
      <c r="E197" s="80">
        <v>45072</v>
      </c>
      <c r="F197">
        <v>2022</v>
      </c>
      <c r="G197">
        <v>2023</v>
      </c>
      <c r="H197" s="1" t="s">
        <v>1603</v>
      </c>
      <c r="I197" s="1" t="s">
        <v>9</v>
      </c>
    </row>
    <row r="198" spans="1:9">
      <c r="A198" s="80">
        <v>45413</v>
      </c>
      <c r="B198">
        <v>4649672</v>
      </c>
      <c r="C198" s="1" t="s">
        <v>1233</v>
      </c>
      <c r="D198" s="1" t="s">
        <v>1232</v>
      </c>
      <c r="E198" s="80">
        <v>44911</v>
      </c>
      <c r="F198">
        <v>2022</v>
      </c>
      <c r="G198">
        <v>2022</v>
      </c>
      <c r="H198" s="1" t="s">
        <v>1600</v>
      </c>
      <c r="I198" s="1" t="s">
        <v>10</v>
      </c>
    </row>
    <row r="199" spans="1:9">
      <c r="A199" s="80">
        <v>45413</v>
      </c>
      <c r="B199">
        <v>4520291</v>
      </c>
      <c r="C199" s="1" t="s">
        <v>1235</v>
      </c>
      <c r="D199" s="1" t="s">
        <v>1234</v>
      </c>
      <c r="E199" s="80">
        <v>45162</v>
      </c>
      <c r="F199">
        <v>2021</v>
      </c>
      <c r="G199">
        <v>2023</v>
      </c>
      <c r="H199" s="1" t="s">
        <v>1601</v>
      </c>
      <c r="I199" s="1" t="s">
        <v>13</v>
      </c>
    </row>
    <row r="200" spans="1:9">
      <c r="A200" s="80">
        <v>45413</v>
      </c>
      <c r="B200">
        <v>4753397</v>
      </c>
      <c r="C200" s="1" t="s">
        <v>1790</v>
      </c>
      <c r="D200" s="1" t="s">
        <v>2125</v>
      </c>
      <c r="E200" s="80">
        <v>45246</v>
      </c>
      <c r="F200">
        <v>2022</v>
      </c>
      <c r="G200">
        <v>2023</v>
      </c>
      <c r="H200" s="1" t="s">
        <v>1600</v>
      </c>
      <c r="I200" s="1" t="s">
        <v>10</v>
      </c>
    </row>
    <row r="201" spans="1:9">
      <c r="A201" s="80">
        <v>45413</v>
      </c>
      <c r="B201">
        <v>4929867</v>
      </c>
      <c r="C201" s="1" t="s">
        <v>1789</v>
      </c>
      <c r="D201" s="1" t="s">
        <v>2131</v>
      </c>
      <c r="E201" s="80">
        <v>45224</v>
      </c>
      <c r="F201">
        <v>2023</v>
      </c>
      <c r="G201">
        <v>2023</v>
      </c>
      <c r="H201" s="1" t="s">
        <v>1603</v>
      </c>
      <c r="I201" s="1" t="s">
        <v>9</v>
      </c>
    </row>
    <row r="202" spans="1:9">
      <c r="A202" s="80">
        <v>45413</v>
      </c>
      <c r="B202">
        <v>4675666</v>
      </c>
      <c r="C202" s="1" t="s">
        <v>1211</v>
      </c>
      <c r="D202" s="1" t="s">
        <v>1210</v>
      </c>
      <c r="E202" s="80">
        <v>45132</v>
      </c>
      <c r="F202">
        <v>2022</v>
      </c>
      <c r="G202">
        <v>2023</v>
      </c>
      <c r="H202" s="1" t="s">
        <v>1601</v>
      </c>
      <c r="I202" s="1" t="s">
        <v>13</v>
      </c>
    </row>
    <row r="203" spans="1:9">
      <c r="A203" s="80">
        <v>45413</v>
      </c>
      <c r="B203">
        <v>4745758</v>
      </c>
      <c r="C203" s="1" t="s">
        <v>1871</v>
      </c>
      <c r="D203" s="1" t="s">
        <v>2130</v>
      </c>
      <c r="E203" s="80">
        <v>45282</v>
      </c>
      <c r="F203">
        <v>2022</v>
      </c>
      <c r="G203">
        <v>2023</v>
      </c>
      <c r="H203" s="1" t="s">
        <v>1600</v>
      </c>
      <c r="I203" s="1" t="s">
        <v>10</v>
      </c>
    </row>
    <row r="204" spans="1:9">
      <c r="A204" s="80">
        <v>45413</v>
      </c>
      <c r="B204">
        <v>4709260</v>
      </c>
      <c r="C204" s="1" t="s">
        <v>2192</v>
      </c>
      <c r="D204" s="1" t="s">
        <v>2193</v>
      </c>
      <c r="E204" s="80">
        <v>45359</v>
      </c>
      <c r="F204">
        <v>2022</v>
      </c>
      <c r="G204">
        <v>2023</v>
      </c>
      <c r="H204" s="1" t="s">
        <v>1607</v>
      </c>
      <c r="I204" s="1" t="s">
        <v>12</v>
      </c>
    </row>
    <row r="205" spans="1:9">
      <c r="A205" s="80">
        <v>45413</v>
      </c>
      <c r="B205">
        <v>4740536</v>
      </c>
      <c r="C205" s="1" t="s">
        <v>2186</v>
      </c>
      <c r="D205" s="1" t="s">
        <v>2187</v>
      </c>
      <c r="E205" s="80">
        <v>45365</v>
      </c>
      <c r="F205">
        <v>2022</v>
      </c>
      <c r="G205">
        <v>2023</v>
      </c>
      <c r="H205" s="1" t="s">
        <v>1606</v>
      </c>
      <c r="I205" s="1" t="s">
        <v>15</v>
      </c>
    </row>
    <row r="206" spans="1:9">
      <c r="A206" s="80">
        <v>45413</v>
      </c>
      <c r="B206">
        <v>4596466</v>
      </c>
      <c r="C206" s="1" t="s">
        <v>2379</v>
      </c>
      <c r="D206" s="1" t="s">
        <v>2380</v>
      </c>
      <c r="E206" s="80">
        <v>45419</v>
      </c>
      <c r="F206">
        <v>2022</v>
      </c>
      <c r="G206">
        <v>2024</v>
      </c>
      <c r="H206" s="1" t="s">
        <v>1603</v>
      </c>
      <c r="I206" s="1" t="s">
        <v>9</v>
      </c>
    </row>
    <row r="207" spans="1:9">
      <c r="A207" s="80">
        <v>45413</v>
      </c>
      <c r="B207">
        <v>4942577</v>
      </c>
      <c r="C207" s="1" t="s">
        <v>2188</v>
      </c>
      <c r="D207" s="1" t="s">
        <v>2189</v>
      </c>
      <c r="E207" s="80">
        <v>45372</v>
      </c>
      <c r="F207">
        <v>2023</v>
      </c>
      <c r="G207">
        <v>2023</v>
      </c>
      <c r="H207" s="1" t="s">
        <v>1600</v>
      </c>
      <c r="I207" s="1" t="s">
        <v>10</v>
      </c>
    </row>
    <row r="208" spans="1:9">
      <c r="A208" s="80">
        <v>45413</v>
      </c>
      <c r="B208">
        <v>4944494</v>
      </c>
      <c r="C208" s="1" t="s">
        <v>2190</v>
      </c>
      <c r="D208" s="1" t="s">
        <v>2191</v>
      </c>
      <c r="E208" s="80">
        <v>45365</v>
      </c>
      <c r="F208">
        <v>2023</v>
      </c>
      <c r="G208">
        <v>2023</v>
      </c>
      <c r="H208" s="1" t="s">
        <v>1600</v>
      </c>
      <c r="I208" s="1" t="s">
        <v>10</v>
      </c>
    </row>
    <row r="209" spans="1:9">
      <c r="A209" s="80">
        <v>45413</v>
      </c>
      <c r="B209">
        <v>4628286</v>
      </c>
      <c r="C209" s="1" t="s">
        <v>2308</v>
      </c>
      <c r="D209" s="1" t="s">
        <v>2309</v>
      </c>
      <c r="E209" s="80">
        <v>45385</v>
      </c>
      <c r="F209">
        <v>2022</v>
      </c>
      <c r="G209">
        <v>2023</v>
      </c>
      <c r="H209" s="1" t="s">
        <v>1600</v>
      </c>
      <c r="I209" s="1" t="s">
        <v>10</v>
      </c>
    </row>
    <row r="210" spans="1:9">
      <c r="A210" s="80">
        <v>45413</v>
      </c>
      <c r="B210">
        <v>4893198</v>
      </c>
      <c r="C210" s="1" t="s">
        <v>2310</v>
      </c>
      <c r="D210" s="1" t="s">
        <v>2311</v>
      </c>
      <c r="E210" s="80">
        <v>45386</v>
      </c>
      <c r="F210">
        <v>2022</v>
      </c>
      <c r="G210">
        <v>2023</v>
      </c>
      <c r="H210" s="1" t="s">
        <v>1603</v>
      </c>
      <c r="I210" s="1" t="s">
        <v>9</v>
      </c>
    </row>
    <row r="211" spans="1:9">
      <c r="A211" s="80">
        <v>45413</v>
      </c>
      <c r="B211">
        <v>4821794</v>
      </c>
      <c r="C211" s="1" t="s">
        <v>1193</v>
      </c>
      <c r="D211" s="1" t="s">
        <v>410</v>
      </c>
      <c r="E211" s="80">
        <v>45090</v>
      </c>
      <c r="F211">
        <v>2022</v>
      </c>
      <c r="G211">
        <v>2023</v>
      </c>
      <c r="H211" s="1" t="s">
        <v>1600</v>
      </c>
      <c r="I211" s="1" t="s">
        <v>10</v>
      </c>
    </row>
    <row r="212" spans="1:9">
      <c r="A212" s="80">
        <v>45413</v>
      </c>
      <c r="B212">
        <v>4777083</v>
      </c>
      <c r="C212" s="1" t="s">
        <v>2194</v>
      </c>
      <c r="D212" s="1" t="s">
        <v>2195</v>
      </c>
      <c r="E212" s="80">
        <v>45364</v>
      </c>
      <c r="F212">
        <v>2022</v>
      </c>
      <c r="G212">
        <v>2023</v>
      </c>
      <c r="H212" s="1" t="s">
        <v>1604</v>
      </c>
      <c r="I212" s="1" t="s">
        <v>14</v>
      </c>
    </row>
    <row r="213" spans="1:9">
      <c r="A213" s="80">
        <v>45413</v>
      </c>
      <c r="B213">
        <v>4520589</v>
      </c>
      <c r="C213" s="1" t="s">
        <v>1188</v>
      </c>
      <c r="D213" s="1" t="s">
        <v>1187</v>
      </c>
      <c r="E213" s="80">
        <v>44658</v>
      </c>
      <c r="F213">
        <v>2021</v>
      </c>
      <c r="G213">
        <v>2021</v>
      </c>
      <c r="H213" s="1" t="s">
        <v>1600</v>
      </c>
      <c r="I213" s="1" t="s">
        <v>10</v>
      </c>
    </row>
    <row r="214" spans="1:9">
      <c r="A214" s="80">
        <v>45413</v>
      </c>
      <c r="B214">
        <v>4469889</v>
      </c>
      <c r="C214" s="1" t="s">
        <v>1186</v>
      </c>
      <c r="D214" s="1" t="s">
        <v>1185</v>
      </c>
      <c r="E214" s="80">
        <v>45021</v>
      </c>
      <c r="F214">
        <v>2021</v>
      </c>
      <c r="G214">
        <v>2022</v>
      </c>
      <c r="H214" s="1" t="s">
        <v>1600</v>
      </c>
      <c r="I214" s="1" t="s">
        <v>10</v>
      </c>
    </row>
    <row r="215" spans="1:9">
      <c r="A215" s="80">
        <v>45413</v>
      </c>
      <c r="B215">
        <v>4660641</v>
      </c>
      <c r="C215" s="1" t="s">
        <v>1231</v>
      </c>
      <c r="D215" s="1" t="s">
        <v>1230</v>
      </c>
      <c r="E215" s="80">
        <v>45156</v>
      </c>
      <c r="F215">
        <v>2022</v>
      </c>
      <c r="G215">
        <v>2023</v>
      </c>
      <c r="H215" s="1" t="s">
        <v>1604</v>
      </c>
      <c r="I215" s="1" t="s">
        <v>14</v>
      </c>
    </row>
    <row r="216" spans="1:9">
      <c r="A216" s="80">
        <v>45413</v>
      </c>
      <c r="B216">
        <v>4322625</v>
      </c>
      <c r="C216" s="1" t="s">
        <v>1164</v>
      </c>
      <c r="D216" s="1" t="s">
        <v>1163</v>
      </c>
      <c r="E216" s="80">
        <v>44370</v>
      </c>
      <c r="F216">
        <v>2021</v>
      </c>
      <c r="G216">
        <v>2021</v>
      </c>
      <c r="H216" s="1" t="s">
        <v>1602</v>
      </c>
      <c r="I216" s="1" t="s">
        <v>4</v>
      </c>
    </row>
    <row r="217" spans="1:9">
      <c r="A217" s="80">
        <v>45413</v>
      </c>
      <c r="B217">
        <v>4737117</v>
      </c>
      <c r="C217" s="1" t="s">
        <v>1926</v>
      </c>
      <c r="D217" s="1" t="s">
        <v>1927</v>
      </c>
      <c r="E217" s="80">
        <v>45329</v>
      </c>
      <c r="F217">
        <v>2022</v>
      </c>
      <c r="G217">
        <v>2023</v>
      </c>
      <c r="H217" s="1" t="s">
        <v>1600</v>
      </c>
      <c r="I217" s="1" t="s">
        <v>10</v>
      </c>
    </row>
    <row r="218" spans="1:9">
      <c r="A218" s="80">
        <v>45413</v>
      </c>
      <c r="B218">
        <v>5193873</v>
      </c>
      <c r="C218" s="1" t="s">
        <v>2198</v>
      </c>
      <c r="D218" s="1" t="s">
        <v>2199</v>
      </c>
      <c r="E218" s="80">
        <v>45355</v>
      </c>
      <c r="F218">
        <v>2023</v>
      </c>
      <c r="G218">
        <v>2023</v>
      </c>
      <c r="H218" s="1" t="s">
        <v>1600</v>
      </c>
      <c r="I218" s="1" t="s">
        <v>10</v>
      </c>
    </row>
    <row r="219" spans="1:9">
      <c r="A219" s="80">
        <v>45413</v>
      </c>
      <c r="B219">
        <v>5182245</v>
      </c>
      <c r="C219" s="1" t="s">
        <v>2381</v>
      </c>
      <c r="D219" s="1" t="s">
        <v>2382</v>
      </c>
      <c r="E219" s="80">
        <v>45422</v>
      </c>
      <c r="F219">
        <v>2023</v>
      </c>
      <c r="G219">
        <v>2024</v>
      </c>
      <c r="H219" s="1" t="s">
        <v>1604</v>
      </c>
      <c r="I219" s="1" t="s">
        <v>14</v>
      </c>
    </row>
    <row r="220" spans="1:9">
      <c r="A220" s="80">
        <v>45413</v>
      </c>
      <c r="B220">
        <v>5047323</v>
      </c>
      <c r="C220" s="1" t="s">
        <v>2196</v>
      </c>
      <c r="D220" s="1" t="s">
        <v>2197</v>
      </c>
      <c r="E220" s="80">
        <v>45371</v>
      </c>
      <c r="F220">
        <v>2023</v>
      </c>
      <c r="G220">
        <v>2023</v>
      </c>
      <c r="H220" s="1" t="s">
        <v>1600</v>
      </c>
      <c r="I220" s="1" t="s">
        <v>10</v>
      </c>
    </row>
    <row r="221" spans="1:9">
      <c r="A221" s="80">
        <v>45413</v>
      </c>
      <c r="B221">
        <v>4824824</v>
      </c>
      <c r="C221" s="1" t="s">
        <v>2200</v>
      </c>
      <c r="D221" s="1" t="s">
        <v>2201</v>
      </c>
      <c r="E221" s="80">
        <v>45370</v>
      </c>
      <c r="F221">
        <v>2022</v>
      </c>
      <c r="G221">
        <v>2023</v>
      </c>
      <c r="H221" s="1" t="s">
        <v>1612</v>
      </c>
      <c r="I221" s="1" t="s">
        <v>6</v>
      </c>
    </row>
    <row r="222" spans="1:9">
      <c r="A222" s="80">
        <v>45413</v>
      </c>
      <c r="B222">
        <v>4459563</v>
      </c>
      <c r="C222" s="1" t="s">
        <v>1162</v>
      </c>
      <c r="D222" s="1" t="s">
        <v>1161</v>
      </c>
      <c r="E222" s="80">
        <v>44602</v>
      </c>
      <c r="F222">
        <v>2021</v>
      </c>
      <c r="G222">
        <v>2021</v>
      </c>
      <c r="H222" s="1" t="s">
        <v>1603</v>
      </c>
      <c r="I222" s="1" t="s">
        <v>9</v>
      </c>
    </row>
    <row r="223" spans="1:9">
      <c r="A223" s="80">
        <v>45413</v>
      </c>
      <c r="B223">
        <v>4499650</v>
      </c>
      <c r="C223" s="1" t="s">
        <v>1180</v>
      </c>
      <c r="D223" s="1" t="s">
        <v>1179</v>
      </c>
      <c r="E223" s="80">
        <v>45147</v>
      </c>
      <c r="F223">
        <v>2021</v>
      </c>
      <c r="G223">
        <v>2023</v>
      </c>
      <c r="H223" s="1" t="s">
        <v>1600</v>
      </c>
      <c r="I223" s="1" t="s">
        <v>10</v>
      </c>
    </row>
    <row r="224" spans="1:9">
      <c r="A224" s="80">
        <v>45413</v>
      </c>
      <c r="B224">
        <v>4386010</v>
      </c>
      <c r="C224" s="1" t="s">
        <v>2202</v>
      </c>
      <c r="D224" s="1" t="s">
        <v>2203</v>
      </c>
      <c r="E224" s="80">
        <v>45336</v>
      </c>
      <c r="F224">
        <v>2021</v>
      </c>
      <c r="G224">
        <v>2023</v>
      </c>
      <c r="H224" s="1" t="s">
        <v>1602</v>
      </c>
      <c r="I224" s="1" t="s">
        <v>4</v>
      </c>
    </row>
    <row r="225" spans="1:9">
      <c r="A225" s="80">
        <v>45413</v>
      </c>
      <c r="B225">
        <v>4580325</v>
      </c>
      <c r="C225" s="1" t="s">
        <v>1176</v>
      </c>
      <c r="D225" s="1" t="s">
        <v>1175</v>
      </c>
      <c r="E225" s="80">
        <v>44672</v>
      </c>
      <c r="F225">
        <v>2021</v>
      </c>
      <c r="G225">
        <v>2021</v>
      </c>
      <c r="H225" s="1" t="s">
        <v>1600</v>
      </c>
      <c r="I225" s="1" t="s">
        <v>10</v>
      </c>
    </row>
    <row r="226" spans="1:9">
      <c r="A226" s="80">
        <v>45413</v>
      </c>
      <c r="B226">
        <v>4682426</v>
      </c>
      <c r="C226" s="1" t="s">
        <v>1792</v>
      </c>
      <c r="D226" s="1" t="s">
        <v>1925</v>
      </c>
      <c r="E226" s="80">
        <v>45223</v>
      </c>
      <c r="F226">
        <v>2022</v>
      </c>
      <c r="G226">
        <v>2023</v>
      </c>
      <c r="H226" s="1" t="s">
        <v>1600</v>
      </c>
      <c r="I226" s="1" t="s">
        <v>10</v>
      </c>
    </row>
    <row r="227" spans="1:9">
      <c r="A227" s="80">
        <v>45413</v>
      </c>
      <c r="B227">
        <v>5128133</v>
      </c>
      <c r="C227" s="1" t="s">
        <v>2204</v>
      </c>
      <c r="D227" s="1" t="s">
        <v>2205</v>
      </c>
      <c r="E227" s="80">
        <v>45376</v>
      </c>
      <c r="F227">
        <v>2023</v>
      </c>
      <c r="G227">
        <v>2023</v>
      </c>
      <c r="H227" s="1" t="s">
        <v>1603</v>
      </c>
      <c r="I227" s="1" t="s">
        <v>9</v>
      </c>
    </row>
    <row r="228" spans="1:9">
      <c r="A228" s="80">
        <v>45413</v>
      </c>
      <c r="B228">
        <v>4935390</v>
      </c>
      <c r="C228" s="1" t="s">
        <v>1793</v>
      </c>
      <c r="D228" s="1" t="s">
        <v>1928</v>
      </c>
      <c r="E228" s="80">
        <v>45238</v>
      </c>
      <c r="F228">
        <v>2023</v>
      </c>
      <c r="G228">
        <v>2023</v>
      </c>
      <c r="H228" s="1" t="s">
        <v>1600</v>
      </c>
      <c r="I228" s="1" t="s">
        <v>10</v>
      </c>
    </row>
    <row r="229" spans="1:9">
      <c r="A229" s="80">
        <v>45413</v>
      </c>
      <c r="B229">
        <v>4446157</v>
      </c>
      <c r="C229" s="1" t="s">
        <v>1150</v>
      </c>
      <c r="D229" s="1" t="s">
        <v>1149</v>
      </c>
      <c r="E229" s="80">
        <v>44791</v>
      </c>
      <c r="F229">
        <v>2021</v>
      </c>
      <c r="G229">
        <v>2022</v>
      </c>
      <c r="H229" s="1" t="s">
        <v>1600</v>
      </c>
      <c r="I229" s="1" t="s">
        <v>10</v>
      </c>
    </row>
    <row r="230" spans="1:9">
      <c r="A230" s="80">
        <v>45413</v>
      </c>
      <c r="B230">
        <v>4657233</v>
      </c>
      <c r="C230" s="1" t="s">
        <v>1158</v>
      </c>
      <c r="D230" s="1" t="s">
        <v>1157</v>
      </c>
      <c r="E230" s="80">
        <v>44937</v>
      </c>
      <c r="F230">
        <v>2022</v>
      </c>
      <c r="G230">
        <v>2022</v>
      </c>
      <c r="H230" s="1" t="s">
        <v>1600</v>
      </c>
      <c r="I230" s="1" t="s">
        <v>10</v>
      </c>
    </row>
    <row r="231" spans="1:9">
      <c r="A231" s="80">
        <v>45413</v>
      </c>
      <c r="B231">
        <v>4662690</v>
      </c>
      <c r="C231" s="1" t="s">
        <v>1184</v>
      </c>
      <c r="D231" s="1" t="s">
        <v>1183</v>
      </c>
      <c r="E231" s="80">
        <v>45013</v>
      </c>
      <c r="F231">
        <v>2022</v>
      </c>
      <c r="G231">
        <v>2022</v>
      </c>
      <c r="H231" s="1" t="s">
        <v>1600</v>
      </c>
      <c r="I231" s="1" t="s">
        <v>10</v>
      </c>
    </row>
    <row r="232" spans="1:9">
      <c r="A232" s="80">
        <v>45413</v>
      </c>
      <c r="B232">
        <v>4362289</v>
      </c>
      <c r="C232" s="1" t="s">
        <v>1152</v>
      </c>
      <c r="D232" s="1" t="s">
        <v>1151</v>
      </c>
      <c r="E232" s="80">
        <v>44671</v>
      </c>
      <c r="F232">
        <v>2021</v>
      </c>
      <c r="G232">
        <v>2021</v>
      </c>
      <c r="H232" s="1" t="s">
        <v>1601</v>
      </c>
      <c r="I232" s="1" t="s">
        <v>13</v>
      </c>
    </row>
    <row r="233" spans="1:9">
      <c r="A233" s="80">
        <v>45413</v>
      </c>
      <c r="B233">
        <v>4318611</v>
      </c>
      <c r="C233" s="1" t="s">
        <v>1182</v>
      </c>
      <c r="D233" s="1" t="s">
        <v>1181</v>
      </c>
      <c r="E233" s="80">
        <v>44614</v>
      </c>
      <c r="F233">
        <v>2021</v>
      </c>
      <c r="G233">
        <v>2021</v>
      </c>
      <c r="H233" s="1" t="s">
        <v>1600</v>
      </c>
      <c r="I233" s="1" t="s">
        <v>10</v>
      </c>
    </row>
    <row r="234" spans="1:9">
      <c r="A234" s="80">
        <v>45413</v>
      </c>
      <c r="B234">
        <v>4569005</v>
      </c>
      <c r="C234" s="1" t="s">
        <v>1178</v>
      </c>
      <c r="D234" s="1" t="s">
        <v>1177</v>
      </c>
      <c r="E234" s="80">
        <v>45147</v>
      </c>
      <c r="F234">
        <v>2021</v>
      </c>
      <c r="G234">
        <v>2023</v>
      </c>
      <c r="H234" s="1" t="s">
        <v>1600</v>
      </c>
      <c r="I234" s="1" t="s">
        <v>10</v>
      </c>
    </row>
    <row r="235" spans="1:9">
      <c r="A235" s="80">
        <v>45413</v>
      </c>
      <c r="B235">
        <v>4564425</v>
      </c>
      <c r="C235" s="1" t="s">
        <v>1168</v>
      </c>
      <c r="D235" s="1" t="s">
        <v>1167</v>
      </c>
      <c r="E235" s="80">
        <v>44820</v>
      </c>
      <c r="F235">
        <v>2021</v>
      </c>
      <c r="G235">
        <v>2022</v>
      </c>
      <c r="H235" s="1" t="s">
        <v>1600</v>
      </c>
      <c r="I235" s="1" t="s">
        <v>10</v>
      </c>
    </row>
    <row r="236" spans="1:9">
      <c r="A236" s="80">
        <v>45413</v>
      </c>
      <c r="B236">
        <v>4742808</v>
      </c>
      <c r="C236" s="1" t="s">
        <v>2312</v>
      </c>
      <c r="D236" s="1" t="s">
        <v>2313</v>
      </c>
      <c r="E236" s="80">
        <v>45391</v>
      </c>
      <c r="F236">
        <v>2022</v>
      </c>
      <c r="G236">
        <v>2023</v>
      </c>
      <c r="H236" s="1" t="s">
        <v>1604</v>
      </c>
      <c r="I236" s="1" t="s">
        <v>14</v>
      </c>
    </row>
    <row r="237" spans="1:9">
      <c r="A237" s="80">
        <v>45413</v>
      </c>
      <c r="B237">
        <v>5050970</v>
      </c>
      <c r="C237" s="1" t="s">
        <v>1959</v>
      </c>
      <c r="D237" s="1" t="s">
        <v>1960</v>
      </c>
      <c r="E237" s="80">
        <v>45327</v>
      </c>
      <c r="F237">
        <v>2023</v>
      </c>
      <c r="G237">
        <v>2023</v>
      </c>
      <c r="H237" s="1" t="s">
        <v>1600</v>
      </c>
      <c r="I237" s="1" t="s">
        <v>10</v>
      </c>
    </row>
    <row r="238" spans="1:9">
      <c r="A238" s="80">
        <v>45413</v>
      </c>
      <c r="B238">
        <v>4885689</v>
      </c>
      <c r="C238" s="1" t="s">
        <v>2206</v>
      </c>
      <c r="D238" s="1" t="s">
        <v>2207</v>
      </c>
      <c r="E238" s="80">
        <v>45352</v>
      </c>
      <c r="F238">
        <v>2022</v>
      </c>
      <c r="G238">
        <v>2023</v>
      </c>
      <c r="H238" s="1" t="s">
        <v>1600</v>
      </c>
      <c r="I238" s="1" t="s">
        <v>10</v>
      </c>
    </row>
    <row r="239" spans="1:9">
      <c r="A239" s="80">
        <v>45413</v>
      </c>
      <c r="B239">
        <v>4513285</v>
      </c>
      <c r="C239" s="1" t="s">
        <v>1108</v>
      </c>
      <c r="D239" s="1" t="s">
        <v>1107</v>
      </c>
      <c r="E239" s="80">
        <v>44902</v>
      </c>
      <c r="F239">
        <v>2021</v>
      </c>
      <c r="G239">
        <v>2022</v>
      </c>
      <c r="H239" s="1" t="s">
        <v>1600</v>
      </c>
      <c r="I239" s="1" t="s">
        <v>10</v>
      </c>
    </row>
    <row r="240" spans="1:9">
      <c r="A240" s="80">
        <v>45413</v>
      </c>
      <c r="B240">
        <v>3936587</v>
      </c>
      <c r="C240" s="1" t="s">
        <v>1835</v>
      </c>
      <c r="D240" s="1" t="s">
        <v>1961</v>
      </c>
      <c r="E240" s="80">
        <v>45075</v>
      </c>
      <c r="F240">
        <v>2019</v>
      </c>
      <c r="G240">
        <v>2023</v>
      </c>
      <c r="H240" s="1" t="s">
        <v>1604</v>
      </c>
      <c r="I240" s="1" t="s">
        <v>14</v>
      </c>
    </row>
    <row r="241" spans="1:9">
      <c r="A241" s="80">
        <v>45413</v>
      </c>
      <c r="B241">
        <v>4651224</v>
      </c>
      <c r="C241" s="1" t="s">
        <v>1106</v>
      </c>
      <c r="D241" s="1" t="s">
        <v>1105</v>
      </c>
      <c r="E241" s="80">
        <v>45078</v>
      </c>
      <c r="F241">
        <v>2022</v>
      </c>
      <c r="G241">
        <v>2023</v>
      </c>
      <c r="H241" s="1" t="s">
        <v>1600</v>
      </c>
      <c r="I241" s="1" t="s">
        <v>10</v>
      </c>
    </row>
    <row r="242" spans="1:9">
      <c r="A242" s="80">
        <v>45413</v>
      </c>
      <c r="B242">
        <v>4586645</v>
      </c>
      <c r="C242" s="1" t="s">
        <v>2383</v>
      </c>
      <c r="D242" s="1" t="s">
        <v>2384</v>
      </c>
      <c r="E242" s="80">
        <v>45419</v>
      </c>
      <c r="F242">
        <v>2021</v>
      </c>
      <c r="G242">
        <v>2024</v>
      </c>
      <c r="H242" s="1" t="s">
        <v>1600</v>
      </c>
      <c r="I242" s="1" t="s">
        <v>10</v>
      </c>
    </row>
    <row r="243" spans="1:9">
      <c r="A243" s="80">
        <v>45413</v>
      </c>
      <c r="B243">
        <v>4368419</v>
      </c>
      <c r="C243" s="1" t="s">
        <v>1116</v>
      </c>
      <c r="D243" s="1" t="s">
        <v>1115</v>
      </c>
      <c r="E243" s="80">
        <v>44525</v>
      </c>
      <c r="F243">
        <v>2021</v>
      </c>
      <c r="G243">
        <v>2021</v>
      </c>
      <c r="H243" s="1" t="s">
        <v>1602</v>
      </c>
      <c r="I243" s="1" t="s">
        <v>4</v>
      </c>
    </row>
    <row r="244" spans="1:9">
      <c r="A244" s="80">
        <v>45413</v>
      </c>
      <c r="B244">
        <v>4082450</v>
      </c>
      <c r="C244" s="1" t="s">
        <v>1112</v>
      </c>
      <c r="D244" s="1" t="s">
        <v>1111</v>
      </c>
      <c r="E244" s="80">
        <v>44708</v>
      </c>
      <c r="F244">
        <v>2020</v>
      </c>
      <c r="G244">
        <v>2022</v>
      </c>
      <c r="H244" s="1" t="s">
        <v>1600</v>
      </c>
      <c r="I244" s="1" t="s">
        <v>10</v>
      </c>
    </row>
    <row r="245" spans="1:9">
      <c r="A245" s="80">
        <v>45413</v>
      </c>
      <c r="B245">
        <v>4624586</v>
      </c>
      <c r="C245" s="1" t="s">
        <v>1872</v>
      </c>
      <c r="D245" s="1" t="s">
        <v>1962</v>
      </c>
      <c r="E245" s="80">
        <v>45275</v>
      </c>
      <c r="F245">
        <v>2022</v>
      </c>
      <c r="G245">
        <v>2023</v>
      </c>
      <c r="H245" s="1" t="s">
        <v>1600</v>
      </c>
      <c r="I245" s="1" t="s">
        <v>10</v>
      </c>
    </row>
    <row r="246" spans="1:9">
      <c r="A246" s="80">
        <v>45413</v>
      </c>
      <c r="B246">
        <v>4795651</v>
      </c>
      <c r="C246" s="1" t="s">
        <v>1873</v>
      </c>
      <c r="D246" s="1" t="s">
        <v>1964</v>
      </c>
      <c r="E246" s="80">
        <v>45271</v>
      </c>
      <c r="F246">
        <v>2022</v>
      </c>
      <c r="G246">
        <v>2023</v>
      </c>
      <c r="H246" s="1" t="s">
        <v>1600</v>
      </c>
      <c r="I246" s="1" t="s">
        <v>10</v>
      </c>
    </row>
    <row r="247" spans="1:9">
      <c r="A247" s="80">
        <v>45413</v>
      </c>
      <c r="B247">
        <v>4361600</v>
      </c>
      <c r="C247" s="1" t="s">
        <v>2208</v>
      </c>
      <c r="D247" s="1" t="s">
        <v>2209</v>
      </c>
      <c r="E247" s="80">
        <v>45348</v>
      </c>
      <c r="F247">
        <v>2021</v>
      </c>
      <c r="G247">
        <v>2023</v>
      </c>
      <c r="H247" s="1" t="s">
        <v>1607</v>
      </c>
      <c r="I247" s="1" t="s">
        <v>12</v>
      </c>
    </row>
    <row r="248" spans="1:9">
      <c r="A248" s="80">
        <v>45413</v>
      </c>
      <c r="B248">
        <v>4922246</v>
      </c>
      <c r="C248" s="1" t="s">
        <v>1795</v>
      </c>
      <c r="D248" s="1" t="s">
        <v>1963</v>
      </c>
      <c r="E248" s="80">
        <v>45233</v>
      </c>
      <c r="F248">
        <v>2023</v>
      </c>
      <c r="G248">
        <v>2023</v>
      </c>
      <c r="H248" s="1" t="s">
        <v>1600</v>
      </c>
      <c r="I248" s="1" t="s">
        <v>10</v>
      </c>
    </row>
    <row r="249" spans="1:9">
      <c r="A249" s="80">
        <v>45413</v>
      </c>
      <c r="B249">
        <v>4597553</v>
      </c>
      <c r="C249" s="1" t="s">
        <v>1658</v>
      </c>
      <c r="D249" s="1" t="s">
        <v>1659</v>
      </c>
      <c r="E249" s="80">
        <v>45198</v>
      </c>
      <c r="F249">
        <v>2022</v>
      </c>
      <c r="G249">
        <v>2023</v>
      </c>
      <c r="H249" s="1" t="s">
        <v>1600</v>
      </c>
      <c r="I249" s="1" t="s">
        <v>10</v>
      </c>
    </row>
    <row r="250" spans="1:9">
      <c r="A250" s="80">
        <v>45413</v>
      </c>
      <c r="B250">
        <v>4406133</v>
      </c>
      <c r="C250" s="1" t="s">
        <v>1126</v>
      </c>
      <c r="D250" s="1" t="s">
        <v>1125</v>
      </c>
      <c r="E250" s="80">
        <v>44824</v>
      </c>
      <c r="F250">
        <v>2021</v>
      </c>
      <c r="G250">
        <v>2022</v>
      </c>
      <c r="H250" s="1" t="s">
        <v>1602</v>
      </c>
      <c r="I250" s="1" t="s">
        <v>4</v>
      </c>
    </row>
    <row r="251" spans="1:9">
      <c r="A251" s="80">
        <v>45413</v>
      </c>
      <c r="B251">
        <v>4338674</v>
      </c>
      <c r="C251" s="1" t="s">
        <v>1118</v>
      </c>
      <c r="D251" s="1" t="s">
        <v>1117</v>
      </c>
      <c r="E251" s="80">
        <v>44657</v>
      </c>
      <c r="F251">
        <v>2021</v>
      </c>
      <c r="G251">
        <v>2021</v>
      </c>
      <c r="H251" s="1" t="s">
        <v>1600</v>
      </c>
      <c r="I251" s="1" t="s">
        <v>10</v>
      </c>
    </row>
    <row r="252" spans="1:9">
      <c r="A252" s="80">
        <v>45413</v>
      </c>
      <c r="B252">
        <v>4532553</v>
      </c>
      <c r="C252" s="1" t="s">
        <v>1132</v>
      </c>
      <c r="D252" s="1" t="s">
        <v>1131</v>
      </c>
      <c r="E252" s="80">
        <v>45034</v>
      </c>
      <c r="F252">
        <v>2021</v>
      </c>
      <c r="G252">
        <v>2022</v>
      </c>
      <c r="H252" s="1" t="s">
        <v>1605</v>
      </c>
      <c r="I252" s="1" t="s">
        <v>5</v>
      </c>
    </row>
    <row r="253" spans="1:9">
      <c r="A253" s="80">
        <v>45413</v>
      </c>
      <c r="B253">
        <v>4603733</v>
      </c>
      <c r="C253" s="1" t="s">
        <v>1140</v>
      </c>
      <c r="D253" s="1" t="s">
        <v>1139</v>
      </c>
      <c r="E253" s="80">
        <v>44797</v>
      </c>
      <c r="F253">
        <v>2022</v>
      </c>
      <c r="G253">
        <v>2022</v>
      </c>
      <c r="H253" s="1" t="s">
        <v>1600</v>
      </c>
      <c r="I253" s="1" t="s">
        <v>10</v>
      </c>
    </row>
    <row r="254" spans="1:9">
      <c r="A254" s="80">
        <v>45413</v>
      </c>
      <c r="B254">
        <v>5064770</v>
      </c>
      <c r="C254" s="1" t="s">
        <v>2385</v>
      </c>
      <c r="D254" s="1" t="s">
        <v>2386</v>
      </c>
      <c r="E254" s="80">
        <v>45413</v>
      </c>
      <c r="F254">
        <v>2023</v>
      </c>
      <c r="G254">
        <v>2024</v>
      </c>
      <c r="H254" s="1" t="s">
        <v>1600</v>
      </c>
      <c r="I254" s="1" t="s">
        <v>10</v>
      </c>
    </row>
    <row r="255" spans="1:9">
      <c r="A255" s="80">
        <v>45413</v>
      </c>
      <c r="B255">
        <v>4491836</v>
      </c>
      <c r="C255" s="1" t="s">
        <v>1136</v>
      </c>
      <c r="D255" s="1" t="s">
        <v>1135</v>
      </c>
      <c r="E255" s="80">
        <v>44875</v>
      </c>
      <c r="F255">
        <v>2021</v>
      </c>
      <c r="G255">
        <v>2022</v>
      </c>
      <c r="H255" s="1" t="s">
        <v>1606</v>
      </c>
      <c r="I255" s="1" t="s">
        <v>15</v>
      </c>
    </row>
    <row r="256" spans="1:9">
      <c r="A256" s="80">
        <v>45413</v>
      </c>
      <c r="B256">
        <v>4519350</v>
      </c>
      <c r="C256" s="1" t="s">
        <v>1134</v>
      </c>
      <c r="D256" s="1" t="s">
        <v>1133</v>
      </c>
      <c r="E256" s="80">
        <v>45064</v>
      </c>
      <c r="F256">
        <v>2021</v>
      </c>
      <c r="G256">
        <v>2023</v>
      </c>
      <c r="H256" s="1" t="s">
        <v>1602</v>
      </c>
      <c r="I256" s="1" t="s">
        <v>4</v>
      </c>
    </row>
    <row r="257" spans="1:9">
      <c r="A257" s="80">
        <v>45413</v>
      </c>
      <c r="B257">
        <v>4604927</v>
      </c>
      <c r="C257" s="1" t="s">
        <v>1120</v>
      </c>
      <c r="D257" s="1" t="s">
        <v>1119</v>
      </c>
      <c r="E257" s="80">
        <v>45027</v>
      </c>
      <c r="F257">
        <v>2022</v>
      </c>
      <c r="G257">
        <v>2022</v>
      </c>
      <c r="H257" s="1" t="s">
        <v>1600</v>
      </c>
      <c r="I257" s="1" t="s">
        <v>10</v>
      </c>
    </row>
    <row r="258" spans="1:9">
      <c r="A258" s="80">
        <v>45413</v>
      </c>
      <c r="B258">
        <v>4916852</v>
      </c>
      <c r="C258" s="1" t="s">
        <v>1146</v>
      </c>
      <c r="D258" s="1" t="s">
        <v>1145</v>
      </c>
      <c r="E258" s="80">
        <v>45128</v>
      </c>
      <c r="F258">
        <v>2023</v>
      </c>
      <c r="G258">
        <v>2023</v>
      </c>
      <c r="H258" s="1" t="s">
        <v>1600</v>
      </c>
      <c r="I258" s="1" t="s">
        <v>10</v>
      </c>
    </row>
    <row r="259" spans="1:9">
      <c r="A259" s="80">
        <v>45413</v>
      </c>
      <c r="B259">
        <v>4345835</v>
      </c>
      <c r="C259" s="1" t="s">
        <v>1144</v>
      </c>
      <c r="D259" s="1" t="s">
        <v>1143</v>
      </c>
      <c r="E259" s="80">
        <v>44596</v>
      </c>
      <c r="F259">
        <v>2021</v>
      </c>
      <c r="G259">
        <v>2021</v>
      </c>
      <c r="H259" s="1" t="s">
        <v>1600</v>
      </c>
      <c r="I259" s="1" t="s">
        <v>10</v>
      </c>
    </row>
    <row r="260" spans="1:9">
      <c r="A260" s="80">
        <v>45413</v>
      </c>
      <c r="B260">
        <v>4688285</v>
      </c>
      <c r="C260" s="1" t="s">
        <v>1124</v>
      </c>
      <c r="D260" s="1" t="s">
        <v>1123</v>
      </c>
      <c r="E260" s="80">
        <v>44839</v>
      </c>
      <c r="F260">
        <v>2022</v>
      </c>
      <c r="G260">
        <v>2022</v>
      </c>
      <c r="H260" s="1" t="s">
        <v>1600</v>
      </c>
      <c r="I260" s="1" t="s">
        <v>10</v>
      </c>
    </row>
    <row r="261" spans="1:9">
      <c r="A261" s="80">
        <v>45413</v>
      </c>
      <c r="B261">
        <v>4698365</v>
      </c>
      <c r="C261" s="1" t="s">
        <v>1081</v>
      </c>
      <c r="D261" s="1" t="s">
        <v>1080</v>
      </c>
      <c r="E261" s="80">
        <v>45089</v>
      </c>
      <c r="F261">
        <v>2022</v>
      </c>
      <c r="G261">
        <v>2023</v>
      </c>
      <c r="H261" s="1" t="s">
        <v>1606</v>
      </c>
      <c r="I261" s="1" t="s">
        <v>15</v>
      </c>
    </row>
    <row r="262" spans="1:9">
      <c r="A262" s="80">
        <v>45413</v>
      </c>
      <c r="B262">
        <v>4821596</v>
      </c>
      <c r="C262" s="1" t="s">
        <v>1073</v>
      </c>
      <c r="D262" s="1" t="s">
        <v>1072</v>
      </c>
      <c r="E262" s="80">
        <v>45100</v>
      </c>
      <c r="F262">
        <v>2022</v>
      </c>
      <c r="G262">
        <v>2023</v>
      </c>
      <c r="H262" s="1" t="s">
        <v>1600</v>
      </c>
      <c r="I262" s="1" t="s">
        <v>10</v>
      </c>
    </row>
    <row r="263" spans="1:9">
      <c r="A263" s="80">
        <v>45413</v>
      </c>
      <c r="B263">
        <v>4556603</v>
      </c>
      <c r="C263" s="1" t="s">
        <v>1083</v>
      </c>
      <c r="D263" s="1" t="s">
        <v>1082</v>
      </c>
      <c r="E263" s="80">
        <v>44764</v>
      </c>
      <c r="F263">
        <v>2021</v>
      </c>
      <c r="G263">
        <v>2022</v>
      </c>
      <c r="H263" s="1" t="s">
        <v>1600</v>
      </c>
      <c r="I263" s="1" t="s">
        <v>10</v>
      </c>
    </row>
    <row r="264" spans="1:9">
      <c r="A264" s="80">
        <v>45413</v>
      </c>
      <c r="B264">
        <v>4799934</v>
      </c>
      <c r="C264" s="1" t="s">
        <v>1057</v>
      </c>
      <c r="D264" s="1" t="s">
        <v>1056</v>
      </c>
      <c r="E264" s="80">
        <v>44981</v>
      </c>
      <c r="F264">
        <v>2022</v>
      </c>
      <c r="G264">
        <v>2022</v>
      </c>
      <c r="H264" s="1" t="s">
        <v>1600</v>
      </c>
      <c r="I264" s="1" t="s">
        <v>10</v>
      </c>
    </row>
    <row r="265" spans="1:9">
      <c r="A265" s="80">
        <v>45413</v>
      </c>
      <c r="B265">
        <v>4711010</v>
      </c>
      <c r="C265" s="1" t="s">
        <v>1100</v>
      </c>
      <c r="D265" s="1" t="s">
        <v>1099</v>
      </c>
      <c r="E265" s="80">
        <v>44908</v>
      </c>
      <c r="F265">
        <v>2022</v>
      </c>
      <c r="G265">
        <v>2022</v>
      </c>
      <c r="H265" s="1" t="s">
        <v>1604</v>
      </c>
      <c r="I265" s="1" t="s">
        <v>14</v>
      </c>
    </row>
    <row r="266" spans="1:9">
      <c r="A266" s="80">
        <v>45413</v>
      </c>
      <c r="B266">
        <v>5021065</v>
      </c>
      <c r="C266" s="1" t="s">
        <v>1969</v>
      </c>
      <c r="D266" s="1" t="s">
        <v>1970</v>
      </c>
      <c r="E266" s="80">
        <v>45323</v>
      </c>
      <c r="F266">
        <v>2023</v>
      </c>
      <c r="G266">
        <v>2023</v>
      </c>
      <c r="H266" s="1" t="s">
        <v>1600</v>
      </c>
      <c r="I266" s="1" t="s">
        <v>10</v>
      </c>
    </row>
    <row r="267" spans="1:9">
      <c r="A267" s="80">
        <v>45413</v>
      </c>
      <c r="B267">
        <v>4472146</v>
      </c>
      <c r="C267" s="1" t="s">
        <v>1662</v>
      </c>
      <c r="D267" s="1" t="s">
        <v>1663</v>
      </c>
      <c r="E267" s="80">
        <v>45197</v>
      </c>
      <c r="F267">
        <v>2021</v>
      </c>
      <c r="G267">
        <v>2023</v>
      </c>
      <c r="H267" s="1" t="s">
        <v>1603</v>
      </c>
      <c r="I267" s="1" t="s">
        <v>9</v>
      </c>
    </row>
    <row r="268" spans="1:9">
      <c r="A268" s="80">
        <v>45413</v>
      </c>
      <c r="B268">
        <v>4910591</v>
      </c>
      <c r="C268" s="1" t="s">
        <v>2210</v>
      </c>
      <c r="D268" s="1" t="s">
        <v>2211</v>
      </c>
      <c r="E268" s="80">
        <v>45356</v>
      </c>
      <c r="F268">
        <v>2023</v>
      </c>
      <c r="G268">
        <v>2023</v>
      </c>
      <c r="H268" s="1" t="s">
        <v>1600</v>
      </c>
      <c r="I268" s="1" t="s">
        <v>10</v>
      </c>
    </row>
    <row r="269" spans="1:9">
      <c r="A269" s="80">
        <v>45413</v>
      </c>
      <c r="B269">
        <v>5024634</v>
      </c>
      <c r="C269" s="1" t="s">
        <v>1660</v>
      </c>
      <c r="D269" s="1" t="s">
        <v>1661</v>
      </c>
      <c r="E269" s="80">
        <v>45202</v>
      </c>
      <c r="F269">
        <v>2023</v>
      </c>
      <c r="G269">
        <v>2023</v>
      </c>
      <c r="H269" s="1" t="s">
        <v>1600</v>
      </c>
      <c r="I269" s="1" t="s">
        <v>10</v>
      </c>
    </row>
    <row r="270" spans="1:9">
      <c r="A270" s="80">
        <v>45413</v>
      </c>
      <c r="B270">
        <v>4581181</v>
      </c>
      <c r="C270" s="1" t="s">
        <v>2387</v>
      </c>
      <c r="D270" s="1" t="s">
        <v>2388</v>
      </c>
      <c r="E270" s="80">
        <v>45407</v>
      </c>
      <c r="F270">
        <v>2021</v>
      </c>
      <c r="G270">
        <v>2023</v>
      </c>
      <c r="H270" s="1" t="s">
        <v>1603</v>
      </c>
      <c r="I270" s="1" t="s">
        <v>9</v>
      </c>
    </row>
    <row r="271" spans="1:9">
      <c r="A271" s="80">
        <v>45413</v>
      </c>
      <c r="B271">
        <v>4629132</v>
      </c>
      <c r="C271" s="1" t="s">
        <v>1102</v>
      </c>
      <c r="D271" s="1" t="s">
        <v>1101</v>
      </c>
      <c r="E271" s="80">
        <v>45040</v>
      </c>
      <c r="F271">
        <v>2022</v>
      </c>
      <c r="G271">
        <v>2022</v>
      </c>
      <c r="H271" s="1" t="s">
        <v>1600</v>
      </c>
      <c r="I271" s="1" t="s">
        <v>10</v>
      </c>
    </row>
    <row r="272" spans="1:9">
      <c r="A272" s="80">
        <v>45413</v>
      </c>
      <c r="B272">
        <v>4070358</v>
      </c>
      <c r="C272" s="1" t="s">
        <v>1838</v>
      </c>
      <c r="D272" s="1" t="s">
        <v>1966</v>
      </c>
      <c r="E272" s="80">
        <v>44299</v>
      </c>
      <c r="F272">
        <v>2020</v>
      </c>
      <c r="G272">
        <v>2020</v>
      </c>
      <c r="H272" s="1" t="s">
        <v>1600</v>
      </c>
      <c r="I272" s="1" t="s">
        <v>10</v>
      </c>
    </row>
    <row r="273" spans="1:9">
      <c r="A273" s="80">
        <v>45413</v>
      </c>
      <c r="B273">
        <v>4933155</v>
      </c>
      <c r="C273" s="1" t="s">
        <v>1837</v>
      </c>
      <c r="D273" s="1" t="s">
        <v>1973</v>
      </c>
      <c r="E273" s="80">
        <v>45260</v>
      </c>
      <c r="F273">
        <v>2023</v>
      </c>
      <c r="G273">
        <v>2023</v>
      </c>
      <c r="H273" s="1" t="s">
        <v>1600</v>
      </c>
      <c r="I273" s="1" t="s">
        <v>10</v>
      </c>
    </row>
    <row r="274" spans="1:9">
      <c r="A274" s="80">
        <v>45413</v>
      </c>
      <c r="B274">
        <v>4981639</v>
      </c>
      <c r="C274" s="1" t="s">
        <v>2389</v>
      </c>
      <c r="D274" s="1" t="s">
        <v>2390</v>
      </c>
      <c r="E274" s="80">
        <v>45365</v>
      </c>
      <c r="F274">
        <v>2023</v>
      </c>
      <c r="G274">
        <v>2023</v>
      </c>
      <c r="H274" s="1" t="s">
        <v>1600</v>
      </c>
      <c r="I274" s="1" t="s">
        <v>10</v>
      </c>
    </row>
    <row r="275" spans="1:9">
      <c r="A275" s="80">
        <v>45413</v>
      </c>
      <c r="B275">
        <v>4507765</v>
      </c>
      <c r="C275" s="1" t="s">
        <v>1085</v>
      </c>
      <c r="D275" s="1" t="s">
        <v>1084</v>
      </c>
      <c r="E275" s="80">
        <v>44959</v>
      </c>
      <c r="F275">
        <v>2021</v>
      </c>
      <c r="G275">
        <v>2022</v>
      </c>
      <c r="H275" s="1" t="s">
        <v>1600</v>
      </c>
      <c r="I275" s="1" t="s">
        <v>10</v>
      </c>
    </row>
    <row r="276" spans="1:9">
      <c r="A276" s="80">
        <v>45413</v>
      </c>
      <c r="B276">
        <v>4636302</v>
      </c>
      <c r="C276" s="1" t="s">
        <v>1088</v>
      </c>
      <c r="D276" s="1" t="s">
        <v>417</v>
      </c>
      <c r="E276" s="80">
        <v>44901</v>
      </c>
      <c r="F276">
        <v>2022</v>
      </c>
      <c r="G276">
        <v>2022</v>
      </c>
      <c r="H276" s="1" t="s">
        <v>1600</v>
      </c>
      <c r="I276" s="1" t="s">
        <v>10</v>
      </c>
    </row>
    <row r="277" spans="1:9">
      <c r="A277" s="80">
        <v>45413</v>
      </c>
      <c r="B277">
        <v>4061346</v>
      </c>
      <c r="C277" s="1" t="s">
        <v>1055</v>
      </c>
      <c r="D277" s="1" t="s">
        <v>1054</v>
      </c>
      <c r="E277" s="80">
        <v>44217</v>
      </c>
      <c r="F277">
        <v>2020</v>
      </c>
      <c r="G277">
        <v>2020</v>
      </c>
      <c r="H277" s="1" t="s">
        <v>1600</v>
      </c>
      <c r="I277" s="1" t="s">
        <v>10</v>
      </c>
    </row>
    <row r="278" spans="1:9">
      <c r="A278" s="80">
        <v>45413</v>
      </c>
      <c r="B278">
        <v>4843634</v>
      </c>
      <c r="C278" s="1" t="s">
        <v>1075</v>
      </c>
      <c r="D278" s="1" t="s">
        <v>1074</v>
      </c>
      <c r="E278" s="80">
        <v>44994</v>
      </c>
      <c r="F278">
        <v>2022</v>
      </c>
      <c r="G278">
        <v>2022</v>
      </c>
      <c r="H278" s="1" t="s">
        <v>1606</v>
      </c>
      <c r="I278" s="1" t="s">
        <v>15</v>
      </c>
    </row>
    <row r="279" spans="1:9">
      <c r="A279" s="80">
        <v>45413</v>
      </c>
      <c r="B279">
        <v>4556509</v>
      </c>
      <c r="C279" s="1" t="s">
        <v>1061</v>
      </c>
      <c r="D279" s="1" t="s">
        <v>1060</v>
      </c>
      <c r="E279" s="80">
        <v>44644</v>
      </c>
      <c r="F279">
        <v>2021</v>
      </c>
      <c r="G279">
        <v>2021</v>
      </c>
      <c r="H279" s="1" t="s">
        <v>1600</v>
      </c>
      <c r="I279" s="1" t="s">
        <v>10</v>
      </c>
    </row>
    <row r="280" spans="1:9">
      <c r="A280" s="80">
        <v>45413</v>
      </c>
      <c r="B280">
        <v>4665827</v>
      </c>
      <c r="C280" s="1" t="s">
        <v>1045</v>
      </c>
      <c r="D280" s="1" t="s">
        <v>1044</v>
      </c>
      <c r="E280" s="80">
        <v>44965</v>
      </c>
      <c r="F280">
        <v>2022</v>
      </c>
      <c r="G280">
        <v>2022</v>
      </c>
      <c r="H280" s="1" t="s">
        <v>1600</v>
      </c>
      <c r="I280" s="1" t="s">
        <v>10</v>
      </c>
    </row>
    <row r="281" spans="1:9">
      <c r="A281" s="80">
        <v>45413</v>
      </c>
      <c r="B281">
        <v>4377598</v>
      </c>
      <c r="C281" s="1" t="s">
        <v>1015</v>
      </c>
      <c r="D281" s="1" t="s">
        <v>1014</v>
      </c>
      <c r="E281" s="80">
        <v>44431</v>
      </c>
      <c r="F281">
        <v>2021</v>
      </c>
      <c r="G281">
        <v>2021</v>
      </c>
      <c r="H281" s="1" t="s">
        <v>1601</v>
      </c>
      <c r="I281" s="1" t="s">
        <v>13</v>
      </c>
    </row>
    <row r="282" spans="1:9">
      <c r="A282" s="80">
        <v>45413</v>
      </c>
      <c r="B282">
        <v>4660460</v>
      </c>
      <c r="C282" s="1" t="s">
        <v>1087</v>
      </c>
      <c r="D282" s="1" t="s">
        <v>1086</v>
      </c>
      <c r="E282" s="80">
        <v>45142</v>
      </c>
      <c r="F282">
        <v>2022</v>
      </c>
      <c r="G282">
        <v>2023</v>
      </c>
      <c r="H282" s="1" t="s">
        <v>1609</v>
      </c>
      <c r="I282" s="1" t="s">
        <v>18</v>
      </c>
    </row>
    <row r="283" spans="1:9">
      <c r="A283" s="80">
        <v>45413</v>
      </c>
      <c r="B283">
        <v>4902181</v>
      </c>
      <c r="C283" s="1" t="s">
        <v>2314</v>
      </c>
      <c r="D283" s="1" t="s">
        <v>2315</v>
      </c>
      <c r="E283" s="80">
        <v>45385</v>
      </c>
      <c r="F283">
        <v>2023</v>
      </c>
      <c r="G283">
        <v>2023</v>
      </c>
      <c r="H283" s="1" t="s">
        <v>1604</v>
      </c>
      <c r="I283" s="1" t="s">
        <v>14</v>
      </c>
    </row>
    <row r="284" spans="1:9">
      <c r="A284" s="80">
        <v>45413</v>
      </c>
      <c r="B284">
        <v>4711407</v>
      </c>
      <c r="C284" s="1" t="s">
        <v>977</v>
      </c>
      <c r="D284" s="1" t="s">
        <v>976</v>
      </c>
      <c r="E284" s="80">
        <v>45092</v>
      </c>
      <c r="F284">
        <v>2022</v>
      </c>
      <c r="G284">
        <v>2023</v>
      </c>
      <c r="H284" s="1" t="s">
        <v>1600</v>
      </c>
      <c r="I284" s="1" t="s">
        <v>10</v>
      </c>
    </row>
    <row r="285" spans="1:9">
      <c r="A285" s="80">
        <v>45413</v>
      </c>
      <c r="B285">
        <v>4440295</v>
      </c>
      <c r="C285" s="1" t="s">
        <v>1047</v>
      </c>
      <c r="D285" s="1" t="s">
        <v>1046</v>
      </c>
      <c r="E285" s="80">
        <v>44722</v>
      </c>
      <c r="F285">
        <v>2021</v>
      </c>
      <c r="G285">
        <v>2022</v>
      </c>
      <c r="H285" s="1" t="s">
        <v>1604</v>
      </c>
      <c r="I285" s="1" t="s">
        <v>14</v>
      </c>
    </row>
    <row r="286" spans="1:9">
      <c r="A286" s="80">
        <v>45413</v>
      </c>
      <c r="B286">
        <v>4486376</v>
      </c>
      <c r="C286" s="1" t="s">
        <v>1063</v>
      </c>
      <c r="D286" s="1" t="s">
        <v>1062</v>
      </c>
      <c r="E286" s="80">
        <v>44607</v>
      </c>
      <c r="F286">
        <v>2021</v>
      </c>
      <c r="G286">
        <v>2021</v>
      </c>
      <c r="H286" s="1" t="s">
        <v>1600</v>
      </c>
      <c r="I286" s="1" t="s">
        <v>10</v>
      </c>
    </row>
    <row r="287" spans="1:9">
      <c r="A287" s="80">
        <v>45413</v>
      </c>
      <c r="B287">
        <v>4633323</v>
      </c>
      <c r="C287" s="1" t="s">
        <v>1967</v>
      </c>
      <c r="D287" s="1" t="s">
        <v>1968</v>
      </c>
      <c r="E287" s="80">
        <v>45314</v>
      </c>
      <c r="F287">
        <v>2022</v>
      </c>
      <c r="G287">
        <v>2023</v>
      </c>
      <c r="H287" s="1" t="s">
        <v>1603</v>
      </c>
      <c r="I287" s="1" t="s">
        <v>9</v>
      </c>
    </row>
    <row r="288" spans="1:9">
      <c r="A288" s="80">
        <v>45413</v>
      </c>
      <c r="B288">
        <v>4525839</v>
      </c>
      <c r="C288" s="1" t="s">
        <v>1104</v>
      </c>
      <c r="D288" s="1" t="s">
        <v>1103</v>
      </c>
      <c r="E288" s="80">
        <v>44741</v>
      </c>
      <c r="F288">
        <v>2021</v>
      </c>
      <c r="G288">
        <v>2022</v>
      </c>
      <c r="H288" s="1" t="s">
        <v>1600</v>
      </c>
      <c r="I288" s="1" t="s">
        <v>10</v>
      </c>
    </row>
    <row r="289" spans="1:9">
      <c r="A289" s="80">
        <v>45413</v>
      </c>
      <c r="B289">
        <v>4376120</v>
      </c>
      <c r="C289" s="1" t="s">
        <v>1051</v>
      </c>
      <c r="D289" s="1" t="s">
        <v>1050</v>
      </c>
      <c r="E289" s="80">
        <v>44972</v>
      </c>
      <c r="F289">
        <v>2021</v>
      </c>
      <c r="G289">
        <v>2022</v>
      </c>
      <c r="H289" s="1" t="s">
        <v>1600</v>
      </c>
      <c r="I289" s="1" t="s">
        <v>10</v>
      </c>
    </row>
    <row r="290" spans="1:9">
      <c r="A290" s="80">
        <v>45413</v>
      </c>
      <c r="B290">
        <v>4598654</v>
      </c>
      <c r="C290" s="1" t="s">
        <v>1031</v>
      </c>
      <c r="D290" s="1" t="s">
        <v>1030</v>
      </c>
      <c r="E290" s="80">
        <v>44848</v>
      </c>
      <c r="F290">
        <v>2022</v>
      </c>
      <c r="G290">
        <v>2022</v>
      </c>
      <c r="H290" s="1" t="s">
        <v>1600</v>
      </c>
      <c r="I290" s="1" t="s">
        <v>10</v>
      </c>
    </row>
    <row r="291" spans="1:9">
      <c r="A291" s="80">
        <v>45413</v>
      </c>
      <c r="B291">
        <v>4915815</v>
      </c>
      <c r="C291" s="1" t="s">
        <v>1840</v>
      </c>
      <c r="D291" s="1" t="s">
        <v>1941</v>
      </c>
      <c r="E291" s="80">
        <v>45261</v>
      </c>
      <c r="F291">
        <v>2023</v>
      </c>
      <c r="G291">
        <v>2023</v>
      </c>
      <c r="H291" s="1" t="s">
        <v>1600</v>
      </c>
      <c r="I291" s="1" t="s">
        <v>10</v>
      </c>
    </row>
    <row r="292" spans="1:9">
      <c r="A292" s="80">
        <v>45413</v>
      </c>
      <c r="B292">
        <v>4933038</v>
      </c>
      <c r="C292" s="1" t="s">
        <v>2214</v>
      </c>
      <c r="D292" s="1" t="s">
        <v>2215</v>
      </c>
      <c r="E292" s="80">
        <v>45348</v>
      </c>
      <c r="F292">
        <v>2023</v>
      </c>
      <c r="G292">
        <v>2023</v>
      </c>
      <c r="H292" s="1" t="s">
        <v>1600</v>
      </c>
      <c r="I292" s="1" t="s">
        <v>10</v>
      </c>
    </row>
    <row r="293" spans="1:9">
      <c r="A293" s="80">
        <v>45413</v>
      </c>
      <c r="B293">
        <v>4272140</v>
      </c>
      <c r="C293" s="1" t="s">
        <v>1019</v>
      </c>
      <c r="D293" s="1" t="s">
        <v>1018</v>
      </c>
      <c r="E293" s="80">
        <v>44529</v>
      </c>
      <c r="F293">
        <v>2020</v>
      </c>
      <c r="G293">
        <v>2021</v>
      </c>
      <c r="H293" s="1" t="s">
        <v>1600</v>
      </c>
      <c r="I293" s="1" t="s">
        <v>10</v>
      </c>
    </row>
    <row r="294" spans="1:9">
      <c r="A294" s="80">
        <v>45413</v>
      </c>
      <c r="B294">
        <v>5025129</v>
      </c>
      <c r="C294" s="1" t="s">
        <v>1939</v>
      </c>
      <c r="D294" s="1" t="s">
        <v>1940</v>
      </c>
      <c r="E294" s="80">
        <v>45307</v>
      </c>
      <c r="F294">
        <v>2023</v>
      </c>
      <c r="G294">
        <v>2023</v>
      </c>
      <c r="H294" s="1" t="s">
        <v>1609</v>
      </c>
      <c r="I294" s="1" t="s">
        <v>18</v>
      </c>
    </row>
    <row r="295" spans="1:9">
      <c r="A295" s="80">
        <v>45413</v>
      </c>
      <c r="B295">
        <v>4742799</v>
      </c>
      <c r="C295" s="1" t="s">
        <v>1005</v>
      </c>
      <c r="D295" s="1" t="s">
        <v>1004</v>
      </c>
      <c r="E295" s="80">
        <v>45028</v>
      </c>
      <c r="F295">
        <v>2022</v>
      </c>
      <c r="G295">
        <v>2022</v>
      </c>
      <c r="H295" s="1" t="s">
        <v>1600</v>
      </c>
      <c r="I295" s="1" t="s">
        <v>10</v>
      </c>
    </row>
    <row r="296" spans="1:9">
      <c r="A296" s="80">
        <v>45413</v>
      </c>
      <c r="B296">
        <v>4755500</v>
      </c>
      <c r="C296" s="1" t="s">
        <v>1668</v>
      </c>
      <c r="D296" s="1" t="s">
        <v>1669</v>
      </c>
      <c r="E296" s="80">
        <v>45183</v>
      </c>
      <c r="F296">
        <v>2022</v>
      </c>
      <c r="G296">
        <v>2023</v>
      </c>
      <c r="H296" s="1" t="s">
        <v>1600</v>
      </c>
      <c r="I296" s="1" t="s">
        <v>10</v>
      </c>
    </row>
    <row r="297" spans="1:9">
      <c r="A297" s="80">
        <v>45413</v>
      </c>
      <c r="B297">
        <v>4500466</v>
      </c>
      <c r="C297" s="1" t="s">
        <v>971</v>
      </c>
      <c r="D297" s="1" t="s">
        <v>970</v>
      </c>
      <c r="E297" s="80">
        <v>45075</v>
      </c>
      <c r="F297">
        <v>2021</v>
      </c>
      <c r="G297">
        <v>2023</v>
      </c>
      <c r="H297" s="1" t="s">
        <v>1600</v>
      </c>
      <c r="I297" s="1" t="s">
        <v>10</v>
      </c>
    </row>
    <row r="298" spans="1:9">
      <c r="A298" s="80">
        <v>45413</v>
      </c>
      <c r="B298">
        <v>4952473</v>
      </c>
      <c r="C298" s="1" t="s">
        <v>1670</v>
      </c>
      <c r="D298" s="1" t="s">
        <v>1671</v>
      </c>
      <c r="E298" s="80">
        <v>45197</v>
      </c>
      <c r="F298">
        <v>2023</v>
      </c>
      <c r="G298">
        <v>2023</v>
      </c>
      <c r="H298" s="1" t="s">
        <v>1600</v>
      </c>
      <c r="I298" s="1" t="s">
        <v>10</v>
      </c>
    </row>
    <row r="299" spans="1:9">
      <c r="A299" s="80">
        <v>45413</v>
      </c>
      <c r="B299">
        <v>5079873</v>
      </c>
      <c r="C299" s="1" t="s">
        <v>2216</v>
      </c>
      <c r="D299" s="1" t="s">
        <v>2217</v>
      </c>
      <c r="E299" s="80">
        <v>45342</v>
      </c>
      <c r="F299">
        <v>2023</v>
      </c>
      <c r="G299">
        <v>2023</v>
      </c>
      <c r="H299" s="1" t="s">
        <v>1600</v>
      </c>
      <c r="I299" s="1" t="s">
        <v>10</v>
      </c>
    </row>
    <row r="300" spans="1:9">
      <c r="A300" s="80">
        <v>45413</v>
      </c>
      <c r="B300">
        <v>4905879</v>
      </c>
      <c r="C300" s="1" t="s">
        <v>2316</v>
      </c>
      <c r="D300" s="1" t="s">
        <v>2317</v>
      </c>
      <c r="E300" s="80">
        <v>45394</v>
      </c>
      <c r="F300">
        <v>2023</v>
      </c>
      <c r="G300">
        <v>2023</v>
      </c>
      <c r="H300" s="1" t="s">
        <v>1602</v>
      </c>
      <c r="I300" s="1" t="s">
        <v>4</v>
      </c>
    </row>
    <row r="301" spans="1:9">
      <c r="A301" s="80">
        <v>45413</v>
      </c>
      <c r="B301">
        <v>4451364</v>
      </c>
      <c r="C301" s="1" t="s">
        <v>1009</v>
      </c>
      <c r="D301" s="1" t="s">
        <v>1008</v>
      </c>
      <c r="E301" s="80">
        <v>44890</v>
      </c>
      <c r="F301">
        <v>2021</v>
      </c>
      <c r="G301">
        <v>2022</v>
      </c>
      <c r="H301" s="1" t="s">
        <v>1600</v>
      </c>
      <c r="I301" s="1" t="s">
        <v>10</v>
      </c>
    </row>
    <row r="302" spans="1:9">
      <c r="A302" s="80">
        <v>45413</v>
      </c>
      <c r="B302">
        <v>4874265</v>
      </c>
      <c r="C302" s="1" t="s">
        <v>2218</v>
      </c>
      <c r="D302" s="1" t="s">
        <v>2219</v>
      </c>
      <c r="E302" s="80">
        <v>45307</v>
      </c>
      <c r="F302">
        <v>2022</v>
      </c>
      <c r="G302">
        <v>2023</v>
      </c>
      <c r="H302" s="1" t="s">
        <v>1600</v>
      </c>
      <c r="I302" s="1" t="s">
        <v>10</v>
      </c>
    </row>
    <row r="303" spans="1:9">
      <c r="A303" s="80">
        <v>45413</v>
      </c>
      <c r="B303">
        <v>4974495</v>
      </c>
      <c r="C303" s="1" t="s">
        <v>1001</v>
      </c>
      <c r="D303" s="1" t="s">
        <v>1000</v>
      </c>
      <c r="E303" s="80">
        <v>45162</v>
      </c>
      <c r="F303">
        <v>2023</v>
      </c>
      <c r="G303">
        <v>2023</v>
      </c>
      <c r="H303" s="1" t="s">
        <v>1602</v>
      </c>
      <c r="I303" s="1" t="s">
        <v>4</v>
      </c>
    </row>
    <row r="304" spans="1:9">
      <c r="A304" s="80">
        <v>45413</v>
      </c>
      <c r="B304">
        <v>5019035</v>
      </c>
      <c r="C304" s="1" t="s">
        <v>1874</v>
      </c>
      <c r="D304" s="1" t="s">
        <v>1942</v>
      </c>
      <c r="E304" s="80">
        <v>45274</v>
      </c>
      <c r="F304">
        <v>2023</v>
      </c>
      <c r="G304">
        <v>2023</v>
      </c>
      <c r="H304" s="1" t="s">
        <v>1600</v>
      </c>
      <c r="I304" s="1" t="s">
        <v>10</v>
      </c>
    </row>
    <row r="305" spans="1:9">
      <c r="A305" s="80">
        <v>45413</v>
      </c>
      <c r="B305">
        <v>4795940</v>
      </c>
      <c r="C305" s="1" t="s">
        <v>983</v>
      </c>
      <c r="D305" s="1" t="s">
        <v>982</v>
      </c>
      <c r="E305" s="80">
        <v>44957</v>
      </c>
      <c r="F305">
        <v>2022</v>
      </c>
      <c r="G305">
        <v>2022</v>
      </c>
      <c r="H305" s="1" t="s">
        <v>1602</v>
      </c>
      <c r="I305" s="1" t="s">
        <v>4</v>
      </c>
    </row>
    <row r="306" spans="1:9">
      <c r="A306" s="80">
        <v>45413</v>
      </c>
      <c r="B306">
        <v>4628221</v>
      </c>
      <c r="C306" s="1" t="s">
        <v>1029</v>
      </c>
      <c r="D306" s="1" t="s">
        <v>1028</v>
      </c>
      <c r="E306" s="80">
        <v>44939</v>
      </c>
      <c r="F306">
        <v>2022</v>
      </c>
      <c r="G306">
        <v>2022</v>
      </c>
      <c r="H306" s="1" t="s">
        <v>1600</v>
      </c>
      <c r="I306" s="1" t="s">
        <v>10</v>
      </c>
    </row>
    <row r="307" spans="1:9">
      <c r="A307" s="80">
        <v>45413</v>
      </c>
      <c r="B307">
        <v>4830097</v>
      </c>
      <c r="C307" s="1" t="s">
        <v>1003</v>
      </c>
      <c r="D307" s="1" t="s">
        <v>1002</v>
      </c>
      <c r="E307" s="80">
        <v>45142</v>
      </c>
      <c r="F307">
        <v>2022</v>
      </c>
      <c r="G307">
        <v>2023</v>
      </c>
      <c r="H307" s="1" t="s">
        <v>1602</v>
      </c>
      <c r="I307" s="1" t="s">
        <v>4</v>
      </c>
    </row>
    <row r="308" spans="1:9">
      <c r="A308" s="80">
        <v>45413</v>
      </c>
      <c r="B308">
        <v>4731060</v>
      </c>
      <c r="C308" s="1" t="s">
        <v>2391</v>
      </c>
      <c r="D308" s="1" t="s">
        <v>2392</v>
      </c>
      <c r="E308" s="80">
        <v>45407</v>
      </c>
      <c r="F308">
        <v>2022</v>
      </c>
      <c r="G308">
        <v>2023</v>
      </c>
      <c r="H308" s="1" t="s">
        <v>1600</v>
      </c>
      <c r="I308" s="1" t="s">
        <v>10</v>
      </c>
    </row>
    <row r="309" spans="1:9">
      <c r="A309" s="80">
        <v>45413</v>
      </c>
      <c r="B309">
        <v>4757741</v>
      </c>
      <c r="C309" s="1" t="s">
        <v>1037</v>
      </c>
      <c r="D309" s="1" t="s">
        <v>1036</v>
      </c>
      <c r="E309" s="80">
        <v>45030</v>
      </c>
      <c r="F309">
        <v>2022</v>
      </c>
      <c r="G309">
        <v>2022</v>
      </c>
      <c r="H309" s="1" t="s">
        <v>1600</v>
      </c>
      <c r="I309" s="1" t="s">
        <v>10</v>
      </c>
    </row>
    <row r="310" spans="1:9">
      <c r="A310" s="80">
        <v>45413</v>
      </c>
      <c r="B310">
        <v>4403692</v>
      </c>
      <c r="C310" s="1" t="s">
        <v>1011</v>
      </c>
      <c r="D310" s="1" t="s">
        <v>1010</v>
      </c>
      <c r="E310" s="80">
        <v>44722</v>
      </c>
      <c r="F310">
        <v>2021</v>
      </c>
      <c r="G310">
        <v>2022</v>
      </c>
      <c r="H310" s="1" t="s">
        <v>1604</v>
      </c>
      <c r="I310" s="1" t="s">
        <v>14</v>
      </c>
    </row>
    <row r="311" spans="1:9">
      <c r="A311" s="80">
        <v>45413</v>
      </c>
      <c r="B311">
        <v>4233619</v>
      </c>
      <c r="C311" s="1" t="s">
        <v>1021</v>
      </c>
      <c r="D311" s="1" t="s">
        <v>1020</v>
      </c>
      <c r="E311" s="80">
        <v>44333</v>
      </c>
      <c r="F311">
        <v>2020</v>
      </c>
      <c r="G311">
        <v>2021</v>
      </c>
      <c r="H311" s="1" t="s">
        <v>1600</v>
      </c>
      <c r="I311" s="1" t="s">
        <v>10</v>
      </c>
    </row>
    <row r="312" spans="1:9">
      <c r="A312" s="80">
        <v>45413</v>
      </c>
      <c r="B312">
        <v>4617765</v>
      </c>
      <c r="C312" s="1" t="s">
        <v>989</v>
      </c>
      <c r="D312" s="1" t="s">
        <v>988</v>
      </c>
      <c r="E312" s="80">
        <v>45085</v>
      </c>
      <c r="F312">
        <v>2022</v>
      </c>
      <c r="G312">
        <v>2023</v>
      </c>
      <c r="H312" s="1" t="s">
        <v>1603</v>
      </c>
      <c r="I312" s="1" t="s">
        <v>9</v>
      </c>
    </row>
    <row r="313" spans="1:9">
      <c r="A313" s="80">
        <v>45413</v>
      </c>
      <c r="B313">
        <v>4879331</v>
      </c>
      <c r="C313" s="1" t="s">
        <v>1943</v>
      </c>
      <c r="D313" s="1" t="s">
        <v>1944</v>
      </c>
      <c r="E313" s="80">
        <v>45329</v>
      </c>
      <c r="F313">
        <v>2022</v>
      </c>
      <c r="G313">
        <v>2023</v>
      </c>
      <c r="H313" s="1" t="s">
        <v>1600</v>
      </c>
      <c r="I313" s="1" t="s">
        <v>10</v>
      </c>
    </row>
    <row r="314" spans="1:9">
      <c r="A314" s="80">
        <v>45413</v>
      </c>
      <c r="B314">
        <v>4637553</v>
      </c>
      <c r="C314" s="1" t="s">
        <v>987</v>
      </c>
      <c r="D314" s="1" t="s">
        <v>986</v>
      </c>
      <c r="E314" s="80">
        <v>44818</v>
      </c>
      <c r="F314">
        <v>2022</v>
      </c>
      <c r="G314">
        <v>2022</v>
      </c>
      <c r="H314" s="1" t="s">
        <v>1600</v>
      </c>
      <c r="I314" s="1" t="s">
        <v>10</v>
      </c>
    </row>
    <row r="315" spans="1:9">
      <c r="A315" s="80">
        <v>45413</v>
      </c>
      <c r="B315">
        <v>4315358</v>
      </c>
      <c r="C315" s="1" t="s">
        <v>951</v>
      </c>
      <c r="D315" s="1" t="s">
        <v>950</v>
      </c>
      <c r="E315" s="80">
        <v>44813</v>
      </c>
      <c r="F315">
        <v>2020</v>
      </c>
      <c r="G315">
        <v>2022</v>
      </c>
      <c r="H315" s="1" t="s">
        <v>1600</v>
      </c>
      <c r="I315" s="1" t="s">
        <v>10</v>
      </c>
    </row>
    <row r="316" spans="1:9">
      <c r="A316" s="80">
        <v>45413</v>
      </c>
      <c r="B316">
        <v>4511791</v>
      </c>
      <c r="C316" s="1" t="s">
        <v>1672</v>
      </c>
      <c r="D316" s="1" t="s">
        <v>1673</v>
      </c>
      <c r="E316" s="80">
        <v>45202</v>
      </c>
      <c r="F316">
        <v>2021</v>
      </c>
      <c r="G316">
        <v>2023</v>
      </c>
      <c r="H316" s="1" t="s">
        <v>1603</v>
      </c>
      <c r="I316" s="1" t="s">
        <v>9</v>
      </c>
    </row>
    <row r="317" spans="1:9">
      <c r="A317" s="80">
        <v>45413</v>
      </c>
      <c r="B317">
        <v>4746698</v>
      </c>
      <c r="C317" s="1" t="s">
        <v>1945</v>
      </c>
      <c r="D317" s="1" t="s">
        <v>1946</v>
      </c>
      <c r="E317" s="80">
        <v>45310</v>
      </c>
      <c r="F317">
        <v>2022</v>
      </c>
      <c r="G317">
        <v>2023</v>
      </c>
      <c r="H317" s="1" t="s">
        <v>1600</v>
      </c>
      <c r="I317" s="1" t="s">
        <v>10</v>
      </c>
    </row>
    <row r="318" spans="1:9">
      <c r="A318" s="80">
        <v>45413</v>
      </c>
      <c r="B318">
        <v>4729474</v>
      </c>
      <c r="C318" s="1" t="s">
        <v>2393</v>
      </c>
      <c r="D318" s="1" t="s">
        <v>2394</v>
      </c>
      <c r="E318" s="80">
        <v>45399</v>
      </c>
      <c r="F318">
        <v>2022</v>
      </c>
      <c r="G318">
        <v>2023</v>
      </c>
      <c r="H318" s="1" t="s">
        <v>1608</v>
      </c>
      <c r="I318" s="1" t="s">
        <v>17</v>
      </c>
    </row>
    <row r="319" spans="1:9">
      <c r="A319" s="80">
        <v>45413</v>
      </c>
      <c r="B319">
        <v>4715648</v>
      </c>
      <c r="C319" s="1" t="s">
        <v>1947</v>
      </c>
      <c r="D319" s="1" t="s">
        <v>1948</v>
      </c>
      <c r="E319" s="80">
        <v>45328</v>
      </c>
      <c r="F319">
        <v>2022</v>
      </c>
      <c r="G319">
        <v>2023</v>
      </c>
      <c r="H319" s="1" t="s">
        <v>1600</v>
      </c>
      <c r="I319" s="1" t="s">
        <v>10</v>
      </c>
    </row>
    <row r="320" spans="1:9">
      <c r="A320" s="80">
        <v>45413</v>
      </c>
      <c r="B320">
        <v>4311398</v>
      </c>
      <c r="C320" s="1" t="s">
        <v>937</v>
      </c>
      <c r="D320" s="1" t="s">
        <v>936</v>
      </c>
      <c r="E320" s="80">
        <v>45135</v>
      </c>
      <c r="F320">
        <v>2020</v>
      </c>
      <c r="G320">
        <v>2023</v>
      </c>
      <c r="H320" s="1" t="s">
        <v>1600</v>
      </c>
      <c r="I320" s="1" t="s">
        <v>10</v>
      </c>
    </row>
    <row r="321" spans="1:9">
      <c r="A321" s="80">
        <v>45413</v>
      </c>
      <c r="B321">
        <v>4810584</v>
      </c>
      <c r="C321" s="1" t="s">
        <v>943</v>
      </c>
      <c r="D321" s="1" t="s">
        <v>942</v>
      </c>
      <c r="E321" s="80">
        <v>44963</v>
      </c>
      <c r="F321">
        <v>2022</v>
      </c>
      <c r="G321">
        <v>2022</v>
      </c>
      <c r="H321" s="1" t="s">
        <v>1600</v>
      </c>
      <c r="I321" s="1" t="s">
        <v>10</v>
      </c>
    </row>
    <row r="322" spans="1:9">
      <c r="A322" s="80">
        <v>45413</v>
      </c>
      <c r="B322">
        <v>4518513</v>
      </c>
      <c r="C322" s="1" t="s">
        <v>1951</v>
      </c>
      <c r="D322" s="1" t="s">
        <v>1952</v>
      </c>
      <c r="E322" s="80">
        <v>45300</v>
      </c>
      <c r="F322">
        <v>2021</v>
      </c>
      <c r="G322">
        <v>2023</v>
      </c>
      <c r="H322" s="1" t="s">
        <v>1603</v>
      </c>
      <c r="I322" s="1" t="s">
        <v>9</v>
      </c>
    </row>
    <row r="323" spans="1:9">
      <c r="A323" s="80">
        <v>45413</v>
      </c>
      <c r="B323">
        <v>4827870</v>
      </c>
      <c r="C323" s="1" t="s">
        <v>1842</v>
      </c>
      <c r="D323" s="1" t="s">
        <v>1954</v>
      </c>
      <c r="E323" s="80">
        <v>45260</v>
      </c>
      <c r="F323">
        <v>2022</v>
      </c>
      <c r="G323">
        <v>2023</v>
      </c>
      <c r="H323" s="1" t="s">
        <v>1600</v>
      </c>
      <c r="I323" s="1" t="s">
        <v>10</v>
      </c>
    </row>
    <row r="324" spans="1:9">
      <c r="A324" s="80">
        <v>45413</v>
      </c>
      <c r="B324">
        <v>4485367</v>
      </c>
      <c r="C324" s="1" t="s">
        <v>925</v>
      </c>
      <c r="D324" s="1" t="s">
        <v>924</v>
      </c>
      <c r="E324" s="80">
        <v>44841</v>
      </c>
      <c r="F324">
        <v>2021</v>
      </c>
      <c r="G324">
        <v>2022</v>
      </c>
      <c r="H324" s="1" t="s">
        <v>1600</v>
      </c>
      <c r="I324" s="1" t="s">
        <v>10</v>
      </c>
    </row>
    <row r="325" spans="1:9">
      <c r="A325" s="80">
        <v>45413</v>
      </c>
      <c r="B325">
        <v>4874908</v>
      </c>
      <c r="C325" s="1" t="s">
        <v>1798</v>
      </c>
      <c r="D325" s="1" t="s">
        <v>1953</v>
      </c>
      <c r="E325" s="80">
        <v>45225</v>
      </c>
      <c r="F325">
        <v>2022</v>
      </c>
      <c r="G325">
        <v>2023</v>
      </c>
      <c r="H325" s="1" t="s">
        <v>1600</v>
      </c>
      <c r="I325" s="1" t="s">
        <v>10</v>
      </c>
    </row>
    <row r="326" spans="1:9">
      <c r="A326" s="80">
        <v>45413</v>
      </c>
      <c r="B326">
        <v>4679172</v>
      </c>
      <c r="C326" s="1" t="s">
        <v>1955</v>
      </c>
      <c r="D326" s="1" t="s">
        <v>1956</v>
      </c>
      <c r="E326" s="80">
        <v>45329</v>
      </c>
      <c r="F326">
        <v>2022</v>
      </c>
      <c r="G326">
        <v>2023</v>
      </c>
      <c r="H326" s="1" t="s">
        <v>1600</v>
      </c>
      <c r="I326" s="1" t="s">
        <v>10</v>
      </c>
    </row>
    <row r="327" spans="1:9">
      <c r="A327" s="80">
        <v>45413</v>
      </c>
      <c r="B327">
        <v>4695308</v>
      </c>
      <c r="C327" s="1" t="s">
        <v>2220</v>
      </c>
      <c r="D327" s="1" t="s">
        <v>2221</v>
      </c>
      <c r="E327" s="80">
        <v>45350</v>
      </c>
      <c r="F327">
        <v>2022</v>
      </c>
      <c r="G327">
        <v>2023</v>
      </c>
      <c r="H327" s="1" t="s">
        <v>1601</v>
      </c>
      <c r="I327" s="1" t="s">
        <v>13</v>
      </c>
    </row>
    <row r="328" spans="1:9">
      <c r="A328" s="80">
        <v>45413</v>
      </c>
      <c r="B328">
        <v>4882413</v>
      </c>
      <c r="C328" s="1" t="s">
        <v>1841</v>
      </c>
      <c r="D328" s="1" t="s">
        <v>1958</v>
      </c>
      <c r="E328" s="80">
        <v>45271</v>
      </c>
      <c r="F328">
        <v>2022</v>
      </c>
      <c r="G328">
        <v>2023</v>
      </c>
      <c r="H328" s="1" t="s">
        <v>1603</v>
      </c>
      <c r="I328" s="1" t="s">
        <v>9</v>
      </c>
    </row>
    <row r="329" spans="1:9">
      <c r="A329" s="80">
        <v>45413</v>
      </c>
      <c r="B329">
        <v>5068484</v>
      </c>
      <c r="C329" s="1" t="s">
        <v>2222</v>
      </c>
      <c r="D329" s="1" t="s">
        <v>2223</v>
      </c>
      <c r="E329" s="80">
        <v>45369</v>
      </c>
      <c r="F329">
        <v>2023</v>
      </c>
      <c r="G329">
        <v>2023</v>
      </c>
      <c r="H329" s="1" t="s">
        <v>1602</v>
      </c>
      <c r="I329" s="1" t="s">
        <v>4</v>
      </c>
    </row>
    <row r="330" spans="1:9">
      <c r="A330" s="80">
        <v>45413</v>
      </c>
      <c r="B330">
        <v>4661377</v>
      </c>
      <c r="C330" s="1" t="s">
        <v>957</v>
      </c>
      <c r="D330" s="1" t="s">
        <v>956</v>
      </c>
      <c r="E330" s="80">
        <v>45069</v>
      </c>
      <c r="F330">
        <v>2022</v>
      </c>
      <c r="G330">
        <v>2023</v>
      </c>
      <c r="H330" s="1" t="s">
        <v>1600</v>
      </c>
      <c r="I330" s="1" t="s">
        <v>10</v>
      </c>
    </row>
    <row r="331" spans="1:9">
      <c r="A331" s="80">
        <v>45413</v>
      </c>
      <c r="B331">
        <v>4416506</v>
      </c>
      <c r="C331" s="1" t="s">
        <v>945</v>
      </c>
      <c r="D331" s="1" t="s">
        <v>944</v>
      </c>
      <c r="E331" s="80">
        <v>44944</v>
      </c>
      <c r="F331">
        <v>2021</v>
      </c>
      <c r="G331">
        <v>2022</v>
      </c>
      <c r="H331" s="1" t="s">
        <v>1600</v>
      </c>
      <c r="I331" s="1" t="s">
        <v>10</v>
      </c>
    </row>
    <row r="332" spans="1:9">
      <c r="A332" s="80">
        <v>45413</v>
      </c>
      <c r="B332">
        <v>4600230</v>
      </c>
      <c r="C332" s="1" t="s">
        <v>965</v>
      </c>
      <c r="D332" s="1" t="s">
        <v>964</v>
      </c>
      <c r="E332" s="80">
        <v>44848</v>
      </c>
      <c r="F332">
        <v>2022</v>
      </c>
      <c r="G332">
        <v>2022</v>
      </c>
      <c r="H332" s="1" t="s">
        <v>1600</v>
      </c>
      <c r="I332" s="1" t="s">
        <v>10</v>
      </c>
    </row>
    <row r="333" spans="1:9">
      <c r="A333" s="80">
        <v>45413</v>
      </c>
      <c r="B333">
        <v>4506923</v>
      </c>
      <c r="C333" s="1" t="s">
        <v>967</v>
      </c>
      <c r="D333" s="1" t="s">
        <v>966</v>
      </c>
      <c r="E333" s="80">
        <v>45125</v>
      </c>
      <c r="F333">
        <v>2021</v>
      </c>
      <c r="G333">
        <v>2023</v>
      </c>
      <c r="H333" s="1" t="s">
        <v>1600</v>
      </c>
      <c r="I333" s="1" t="s">
        <v>10</v>
      </c>
    </row>
    <row r="334" spans="1:9">
      <c r="A334" s="80">
        <v>45413</v>
      </c>
      <c r="B334">
        <v>4627574</v>
      </c>
      <c r="C334" s="1" t="s">
        <v>959</v>
      </c>
      <c r="D334" s="1" t="s">
        <v>958</v>
      </c>
      <c r="E334" s="80">
        <v>45120</v>
      </c>
      <c r="F334">
        <v>2022</v>
      </c>
      <c r="G334">
        <v>2023</v>
      </c>
      <c r="H334" s="1" t="s">
        <v>1604</v>
      </c>
      <c r="I334" s="1" t="s">
        <v>14</v>
      </c>
    </row>
    <row r="335" spans="1:9">
      <c r="A335" s="80">
        <v>45413</v>
      </c>
      <c r="B335">
        <v>4550026</v>
      </c>
      <c r="C335" s="1" t="s">
        <v>933</v>
      </c>
      <c r="D335" s="1" t="s">
        <v>932</v>
      </c>
      <c r="E335" s="80">
        <v>44754</v>
      </c>
      <c r="F335">
        <v>2021</v>
      </c>
      <c r="G335">
        <v>2022</v>
      </c>
      <c r="H335" s="1" t="s">
        <v>1600</v>
      </c>
      <c r="I335" s="1" t="s">
        <v>10</v>
      </c>
    </row>
    <row r="336" spans="1:9">
      <c r="A336" s="80">
        <v>45413</v>
      </c>
      <c r="B336">
        <v>4720103</v>
      </c>
      <c r="C336" s="1" t="s">
        <v>1799</v>
      </c>
      <c r="D336" s="1" t="s">
        <v>1957</v>
      </c>
      <c r="E336" s="80">
        <v>45223</v>
      </c>
      <c r="F336">
        <v>2022</v>
      </c>
      <c r="G336">
        <v>2023</v>
      </c>
      <c r="H336" s="1" t="s">
        <v>1603</v>
      </c>
      <c r="I336" s="1" t="s">
        <v>9</v>
      </c>
    </row>
    <row r="337" spans="1:9">
      <c r="A337" s="80">
        <v>45413</v>
      </c>
      <c r="B337">
        <v>4594854</v>
      </c>
      <c r="C337" s="1" t="s">
        <v>1998</v>
      </c>
      <c r="D337" s="1" t="s">
        <v>1999</v>
      </c>
      <c r="E337" s="80">
        <v>45300</v>
      </c>
      <c r="F337">
        <v>2021</v>
      </c>
      <c r="G337">
        <v>2023</v>
      </c>
      <c r="H337" s="1" t="s">
        <v>1600</v>
      </c>
      <c r="I337" s="1" t="s">
        <v>10</v>
      </c>
    </row>
    <row r="338" spans="1:9">
      <c r="A338" s="80">
        <v>45413</v>
      </c>
      <c r="B338">
        <v>3613747</v>
      </c>
      <c r="C338" s="1" t="s">
        <v>885</v>
      </c>
      <c r="D338" s="1" t="s">
        <v>884</v>
      </c>
      <c r="E338" s="80">
        <v>45104</v>
      </c>
      <c r="F338">
        <v>2018</v>
      </c>
      <c r="G338">
        <v>2023</v>
      </c>
      <c r="H338" s="1" t="s">
        <v>1600</v>
      </c>
      <c r="I338" s="1" t="s">
        <v>10</v>
      </c>
    </row>
    <row r="339" spans="1:9">
      <c r="A339" s="80">
        <v>45413</v>
      </c>
      <c r="B339">
        <v>4912928</v>
      </c>
      <c r="C339" s="1" t="s">
        <v>1996</v>
      </c>
      <c r="D339" s="1" t="s">
        <v>1997</v>
      </c>
      <c r="E339" s="80">
        <v>45189</v>
      </c>
      <c r="F339">
        <v>2023</v>
      </c>
      <c r="G339">
        <v>2023</v>
      </c>
      <c r="H339" s="1" t="s">
        <v>1600</v>
      </c>
      <c r="I339" s="1" t="s">
        <v>10</v>
      </c>
    </row>
    <row r="340" spans="1:9">
      <c r="A340" s="80">
        <v>45413</v>
      </c>
      <c r="B340">
        <v>4345966</v>
      </c>
      <c r="C340" s="1" t="s">
        <v>907</v>
      </c>
      <c r="D340" s="1" t="s">
        <v>906</v>
      </c>
      <c r="E340" s="80">
        <v>44953</v>
      </c>
      <c r="F340">
        <v>2021</v>
      </c>
      <c r="G340">
        <v>2022</v>
      </c>
      <c r="H340" s="1" t="s">
        <v>1600</v>
      </c>
      <c r="I340" s="1" t="s">
        <v>10</v>
      </c>
    </row>
    <row r="341" spans="1:9">
      <c r="A341" s="80">
        <v>45413</v>
      </c>
      <c r="B341">
        <v>4763054</v>
      </c>
      <c r="C341" s="1" t="s">
        <v>1843</v>
      </c>
      <c r="D341" s="1" t="s">
        <v>1993</v>
      </c>
      <c r="E341" s="80">
        <v>45266</v>
      </c>
      <c r="F341">
        <v>2022</v>
      </c>
      <c r="G341">
        <v>2023</v>
      </c>
      <c r="H341" s="1" t="s">
        <v>1602</v>
      </c>
      <c r="I341" s="1" t="s">
        <v>4</v>
      </c>
    </row>
    <row r="342" spans="1:9">
      <c r="A342" s="80">
        <v>45413</v>
      </c>
      <c r="B342">
        <v>5125267</v>
      </c>
      <c r="C342" s="1" t="s">
        <v>2395</v>
      </c>
      <c r="D342" s="1" t="s">
        <v>2396</v>
      </c>
      <c r="E342" s="80">
        <v>45413</v>
      </c>
      <c r="F342">
        <v>2023</v>
      </c>
      <c r="G342">
        <v>2024</v>
      </c>
      <c r="H342" s="1" t="s">
        <v>1600</v>
      </c>
      <c r="I342" s="1" t="s">
        <v>10</v>
      </c>
    </row>
    <row r="343" spans="1:9">
      <c r="A343" s="80">
        <v>45413</v>
      </c>
      <c r="B343">
        <v>4448378</v>
      </c>
      <c r="C343" s="1" t="s">
        <v>913</v>
      </c>
      <c r="D343" s="1" t="s">
        <v>912</v>
      </c>
      <c r="E343" s="80">
        <v>45090</v>
      </c>
      <c r="F343">
        <v>2021</v>
      </c>
      <c r="G343">
        <v>2023</v>
      </c>
      <c r="H343" s="1" t="s">
        <v>1602</v>
      </c>
      <c r="I343" s="1" t="s">
        <v>4</v>
      </c>
    </row>
    <row r="344" spans="1:9">
      <c r="A344" s="80">
        <v>45413</v>
      </c>
      <c r="B344">
        <v>4840828</v>
      </c>
      <c r="C344" s="1" t="s">
        <v>1991</v>
      </c>
      <c r="D344" s="1" t="s">
        <v>1992</v>
      </c>
      <c r="E344" s="80">
        <v>45313</v>
      </c>
      <c r="F344">
        <v>2022</v>
      </c>
      <c r="G344">
        <v>2023</v>
      </c>
      <c r="H344" s="1" t="s">
        <v>1600</v>
      </c>
      <c r="I344" s="1" t="s">
        <v>10</v>
      </c>
    </row>
    <row r="345" spans="1:9">
      <c r="A345" s="80">
        <v>45413</v>
      </c>
      <c r="B345">
        <v>4953454</v>
      </c>
      <c r="C345" s="1" t="s">
        <v>2224</v>
      </c>
      <c r="D345" s="1" t="s">
        <v>2225</v>
      </c>
      <c r="E345" s="80">
        <v>45344</v>
      </c>
      <c r="F345">
        <v>2023</v>
      </c>
      <c r="G345">
        <v>2023</v>
      </c>
      <c r="H345" s="1" t="s">
        <v>1607</v>
      </c>
      <c r="I345" s="1" t="s">
        <v>12</v>
      </c>
    </row>
    <row r="346" spans="1:9">
      <c r="A346" s="80">
        <v>45413</v>
      </c>
      <c r="B346">
        <v>3950310</v>
      </c>
      <c r="C346" s="1" t="s">
        <v>1886</v>
      </c>
      <c r="D346" s="1" t="s">
        <v>1995</v>
      </c>
      <c r="E346" s="80">
        <v>44763</v>
      </c>
      <c r="F346">
        <v>2019</v>
      </c>
      <c r="G346">
        <v>2022</v>
      </c>
      <c r="H346" s="1" t="s">
        <v>1606</v>
      </c>
      <c r="I346" s="1" t="s">
        <v>15</v>
      </c>
    </row>
    <row r="347" spans="1:9">
      <c r="A347" s="80">
        <v>45413</v>
      </c>
      <c r="B347">
        <v>4793281</v>
      </c>
      <c r="C347" s="1" t="s">
        <v>917</v>
      </c>
      <c r="D347" s="1" t="s">
        <v>916</v>
      </c>
      <c r="E347" s="80">
        <v>45034</v>
      </c>
      <c r="F347">
        <v>2022</v>
      </c>
      <c r="G347">
        <v>2022</v>
      </c>
      <c r="H347" s="1" t="s">
        <v>1600</v>
      </c>
      <c r="I347" s="1" t="s">
        <v>10</v>
      </c>
    </row>
    <row r="348" spans="1:9">
      <c r="A348" s="80">
        <v>45413</v>
      </c>
      <c r="B348">
        <v>4754687</v>
      </c>
      <c r="C348" s="1" t="s">
        <v>911</v>
      </c>
      <c r="D348" s="1" t="s">
        <v>910</v>
      </c>
      <c r="E348" s="80">
        <v>45085</v>
      </c>
      <c r="F348">
        <v>2022</v>
      </c>
      <c r="G348">
        <v>2023</v>
      </c>
      <c r="H348" s="1" t="s">
        <v>1600</v>
      </c>
      <c r="I348" s="1" t="s">
        <v>10</v>
      </c>
    </row>
    <row r="349" spans="1:9">
      <c r="A349" s="80">
        <v>45413</v>
      </c>
      <c r="B349">
        <v>4595475</v>
      </c>
      <c r="C349" s="1" t="s">
        <v>919</v>
      </c>
      <c r="D349" s="1" t="s">
        <v>918</v>
      </c>
      <c r="E349" s="80">
        <v>45092</v>
      </c>
      <c r="F349">
        <v>2021</v>
      </c>
      <c r="G349">
        <v>2023</v>
      </c>
      <c r="H349" s="1" t="s">
        <v>1600</v>
      </c>
      <c r="I349" s="1" t="s">
        <v>10</v>
      </c>
    </row>
    <row r="350" spans="1:9">
      <c r="A350" s="80">
        <v>45413</v>
      </c>
      <c r="B350">
        <v>4579515</v>
      </c>
      <c r="C350" s="1" t="s">
        <v>873</v>
      </c>
      <c r="D350" s="1" t="s">
        <v>872</v>
      </c>
      <c r="E350" s="80">
        <v>44825</v>
      </c>
      <c r="F350">
        <v>2021</v>
      </c>
      <c r="G350">
        <v>2022</v>
      </c>
      <c r="H350" s="1" t="s">
        <v>1600</v>
      </c>
      <c r="I350" s="1" t="s">
        <v>10</v>
      </c>
    </row>
    <row r="351" spans="1:9">
      <c r="A351" s="80">
        <v>45413</v>
      </c>
      <c r="B351">
        <v>4592589</v>
      </c>
      <c r="C351" s="1" t="s">
        <v>2002</v>
      </c>
      <c r="D351" s="1" t="s">
        <v>2003</v>
      </c>
      <c r="E351" s="80">
        <v>45313</v>
      </c>
      <c r="F351">
        <v>2021</v>
      </c>
      <c r="G351">
        <v>2023</v>
      </c>
      <c r="H351" s="1" t="s">
        <v>1600</v>
      </c>
      <c r="I351" s="1" t="s">
        <v>10</v>
      </c>
    </row>
    <row r="352" spans="1:9">
      <c r="A352" s="80">
        <v>45413</v>
      </c>
      <c r="B352">
        <v>4432531</v>
      </c>
      <c r="C352" s="1" t="s">
        <v>853</v>
      </c>
      <c r="D352" s="1" t="s">
        <v>852</v>
      </c>
      <c r="E352" s="80">
        <v>45082</v>
      </c>
      <c r="F352">
        <v>2021</v>
      </c>
      <c r="G352">
        <v>2023</v>
      </c>
      <c r="H352" s="1" t="s">
        <v>1600</v>
      </c>
      <c r="I352" s="1" t="s">
        <v>10</v>
      </c>
    </row>
    <row r="353" spans="1:9">
      <c r="A353" s="80">
        <v>45413</v>
      </c>
      <c r="B353">
        <v>4822854</v>
      </c>
      <c r="C353" s="1" t="s">
        <v>2000</v>
      </c>
      <c r="D353" s="1" t="s">
        <v>2001</v>
      </c>
      <c r="E353" s="80">
        <v>45300</v>
      </c>
      <c r="F353">
        <v>2022</v>
      </c>
      <c r="G353">
        <v>2023</v>
      </c>
      <c r="H353" s="1" t="s">
        <v>1600</v>
      </c>
      <c r="I353" s="1" t="s">
        <v>10</v>
      </c>
    </row>
    <row r="354" spans="1:9">
      <c r="A354" s="80">
        <v>45413</v>
      </c>
      <c r="B354">
        <v>4654682</v>
      </c>
      <c r="C354" s="1" t="s">
        <v>875</v>
      </c>
      <c r="D354" s="1" t="s">
        <v>874</v>
      </c>
      <c r="E354" s="80">
        <v>44988</v>
      </c>
      <c r="F354">
        <v>2022</v>
      </c>
      <c r="G354">
        <v>2022</v>
      </c>
      <c r="H354" s="1" t="s">
        <v>1600</v>
      </c>
      <c r="I354" s="1" t="s">
        <v>10</v>
      </c>
    </row>
    <row r="355" spans="1:9">
      <c r="A355" s="80">
        <v>45413</v>
      </c>
      <c r="B355">
        <v>4413367</v>
      </c>
      <c r="C355" s="1" t="s">
        <v>879</v>
      </c>
      <c r="D355" s="1" t="s">
        <v>878</v>
      </c>
      <c r="E355" s="80">
        <v>44907</v>
      </c>
      <c r="F355">
        <v>2021</v>
      </c>
      <c r="G355">
        <v>2022</v>
      </c>
      <c r="H355" s="1" t="s">
        <v>1600</v>
      </c>
      <c r="I355" s="1" t="s">
        <v>10</v>
      </c>
    </row>
    <row r="356" spans="1:9">
      <c r="A356" s="80">
        <v>45413</v>
      </c>
      <c r="B356">
        <v>4815648</v>
      </c>
      <c r="C356" s="1" t="s">
        <v>1678</v>
      </c>
      <c r="D356" s="1" t="s">
        <v>1679</v>
      </c>
      <c r="E356" s="80">
        <v>45184</v>
      </c>
      <c r="F356">
        <v>2022</v>
      </c>
      <c r="G356">
        <v>2023</v>
      </c>
      <c r="H356" s="1" t="s">
        <v>1600</v>
      </c>
      <c r="I356" s="1" t="s">
        <v>10</v>
      </c>
    </row>
    <row r="357" spans="1:9">
      <c r="A357" s="80">
        <v>45413</v>
      </c>
      <c r="B357">
        <v>4763999</v>
      </c>
      <c r="C357" s="1" t="s">
        <v>859</v>
      </c>
      <c r="D357" s="1" t="s">
        <v>858</v>
      </c>
      <c r="E357" s="80">
        <v>44995</v>
      </c>
      <c r="F357">
        <v>2022</v>
      </c>
      <c r="G357">
        <v>2022</v>
      </c>
      <c r="H357" s="1" t="s">
        <v>1600</v>
      </c>
      <c r="I357" s="1" t="s">
        <v>10</v>
      </c>
    </row>
    <row r="358" spans="1:9">
      <c r="A358" s="80">
        <v>45413</v>
      </c>
      <c r="B358">
        <v>5071973</v>
      </c>
      <c r="C358" s="1" t="s">
        <v>2397</v>
      </c>
      <c r="D358" s="1" t="s">
        <v>2398</v>
      </c>
      <c r="E358" s="80">
        <v>45418</v>
      </c>
      <c r="F358">
        <v>2023</v>
      </c>
      <c r="G358">
        <v>2024</v>
      </c>
      <c r="H358" s="1" t="s">
        <v>1603</v>
      </c>
      <c r="I358" s="1" t="s">
        <v>9</v>
      </c>
    </row>
    <row r="359" spans="1:9">
      <c r="A359" s="80">
        <v>45413</v>
      </c>
      <c r="B359">
        <v>4672300</v>
      </c>
      <c r="C359" s="1" t="s">
        <v>829</v>
      </c>
      <c r="D359" s="1" t="s">
        <v>828</v>
      </c>
      <c r="E359" s="80">
        <v>45082</v>
      </c>
      <c r="F359">
        <v>2022</v>
      </c>
      <c r="G359">
        <v>2023</v>
      </c>
      <c r="H359" s="1" t="s">
        <v>1600</v>
      </c>
      <c r="I359" s="1" t="s">
        <v>10</v>
      </c>
    </row>
    <row r="360" spans="1:9">
      <c r="A360" s="80">
        <v>45413</v>
      </c>
      <c r="B360">
        <v>4648253</v>
      </c>
      <c r="C360" s="1" t="s">
        <v>2226</v>
      </c>
      <c r="D360" s="1" t="s">
        <v>2227</v>
      </c>
      <c r="E360" s="80">
        <v>45338</v>
      </c>
      <c r="F360">
        <v>2022</v>
      </c>
      <c r="G360">
        <v>2023</v>
      </c>
      <c r="H360" s="1" t="s">
        <v>1603</v>
      </c>
      <c r="I360" s="1" t="s">
        <v>9</v>
      </c>
    </row>
    <row r="361" spans="1:9">
      <c r="A361" s="80">
        <v>45413</v>
      </c>
      <c r="B361">
        <v>4971772</v>
      </c>
      <c r="C361" s="1" t="s">
        <v>2006</v>
      </c>
      <c r="D361" s="1" t="s">
        <v>2007</v>
      </c>
      <c r="E361" s="80">
        <v>45314</v>
      </c>
      <c r="F361">
        <v>2023</v>
      </c>
      <c r="G361">
        <v>2023</v>
      </c>
      <c r="H361" s="1" t="s">
        <v>1600</v>
      </c>
      <c r="I361" s="1" t="s">
        <v>10</v>
      </c>
    </row>
    <row r="362" spans="1:9">
      <c r="A362" s="80">
        <v>45413</v>
      </c>
      <c r="B362">
        <v>4559778</v>
      </c>
      <c r="C362" s="1" t="s">
        <v>849</v>
      </c>
      <c r="D362" s="1" t="s">
        <v>848</v>
      </c>
      <c r="E362" s="80">
        <v>45149</v>
      </c>
      <c r="F362">
        <v>2021</v>
      </c>
      <c r="G362">
        <v>2023</v>
      </c>
      <c r="H362" s="1" t="s">
        <v>1603</v>
      </c>
      <c r="I362" s="1" t="s">
        <v>9</v>
      </c>
    </row>
    <row r="363" spans="1:9">
      <c r="A363" s="80">
        <v>45413</v>
      </c>
      <c r="B363">
        <v>4242991</v>
      </c>
      <c r="C363" s="1" t="s">
        <v>845</v>
      </c>
      <c r="D363" s="1" t="s">
        <v>844</v>
      </c>
      <c r="E363" s="80">
        <v>44389</v>
      </c>
      <c r="F363">
        <v>2020</v>
      </c>
      <c r="G363">
        <v>2021</v>
      </c>
      <c r="H363" s="1" t="s">
        <v>1603</v>
      </c>
      <c r="I363" s="1" t="s">
        <v>9</v>
      </c>
    </row>
    <row r="364" spans="1:9">
      <c r="A364" s="80">
        <v>45413</v>
      </c>
      <c r="B364">
        <v>4983613</v>
      </c>
      <c r="C364" s="1" t="s">
        <v>843</v>
      </c>
      <c r="D364" s="1" t="s">
        <v>842</v>
      </c>
      <c r="E364" s="80">
        <v>45162</v>
      </c>
      <c r="F364">
        <v>2023</v>
      </c>
      <c r="G364">
        <v>2023</v>
      </c>
      <c r="H364" s="1" t="s">
        <v>1602</v>
      </c>
      <c r="I364" s="1" t="s">
        <v>4</v>
      </c>
    </row>
    <row r="365" spans="1:9">
      <c r="A365" s="80">
        <v>45413</v>
      </c>
      <c r="B365">
        <v>4431363</v>
      </c>
      <c r="C365" s="1" t="s">
        <v>2318</v>
      </c>
      <c r="D365" s="1" t="s">
        <v>2319</v>
      </c>
      <c r="E365" s="80">
        <v>45387</v>
      </c>
      <c r="F365">
        <v>2021</v>
      </c>
      <c r="G365">
        <v>2023</v>
      </c>
      <c r="H365" s="1" t="s">
        <v>1603</v>
      </c>
      <c r="I365" s="1" t="s">
        <v>9</v>
      </c>
    </row>
    <row r="366" spans="1:9">
      <c r="A366" s="80">
        <v>45413</v>
      </c>
      <c r="B366">
        <v>4433987</v>
      </c>
      <c r="C366" s="1" t="s">
        <v>851</v>
      </c>
      <c r="D366" s="1" t="s">
        <v>850</v>
      </c>
      <c r="E366" s="80">
        <v>44673</v>
      </c>
      <c r="F366">
        <v>2021</v>
      </c>
      <c r="G366">
        <v>2021</v>
      </c>
      <c r="H366" s="1" t="s">
        <v>1606</v>
      </c>
      <c r="I366" s="1" t="s">
        <v>15</v>
      </c>
    </row>
    <row r="367" spans="1:9">
      <c r="A367" s="80">
        <v>45413</v>
      </c>
      <c r="B367">
        <v>4479405</v>
      </c>
      <c r="C367" s="1" t="s">
        <v>847</v>
      </c>
      <c r="D367" s="1" t="s">
        <v>846</v>
      </c>
      <c r="E367" s="80">
        <v>44677</v>
      </c>
      <c r="F367">
        <v>2021</v>
      </c>
      <c r="G367">
        <v>2021</v>
      </c>
      <c r="H367" s="1" t="s">
        <v>1601</v>
      </c>
      <c r="I367" s="1" t="s">
        <v>13</v>
      </c>
    </row>
    <row r="368" spans="1:9">
      <c r="A368" s="80">
        <v>45413</v>
      </c>
      <c r="B368">
        <v>4636364</v>
      </c>
      <c r="C368" s="1" t="s">
        <v>867</v>
      </c>
      <c r="D368" s="1" t="s">
        <v>866</v>
      </c>
      <c r="E368" s="80">
        <v>44918</v>
      </c>
      <c r="F368">
        <v>2022</v>
      </c>
      <c r="G368">
        <v>2022</v>
      </c>
      <c r="H368" s="1" t="s">
        <v>1600</v>
      </c>
      <c r="I368" s="1" t="s">
        <v>10</v>
      </c>
    </row>
    <row r="369" spans="1:9">
      <c r="A369" s="80">
        <v>45413</v>
      </c>
      <c r="B369">
        <v>4417047</v>
      </c>
      <c r="C369" s="1" t="s">
        <v>877</v>
      </c>
      <c r="D369" s="1" t="s">
        <v>876</v>
      </c>
      <c r="E369" s="80">
        <v>44728</v>
      </c>
      <c r="F369">
        <v>2021</v>
      </c>
      <c r="G369">
        <v>2022</v>
      </c>
      <c r="H369" s="1" t="s">
        <v>1600</v>
      </c>
      <c r="I369" s="1" t="s">
        <v>10</v>
      </c>
    </row>
    <row r="370" spans="1:9">
      <c r="A370" s="80">
        <v>45413</v>
      </c>
      <c r="B370">
        <v>4568102</v>
      </c>
      <c r="C370" s="1" t="s">
        <v>798</v>
      </c>
      <c r="D370" s="1" t="s">
        <v>797</v>
      </c>
      <c r="E370" s="80">
        <v>44886</v>
      </c>
      <c r="F370">
        <v>2021</v>
      </c>
      <c r="G370">
        <v>2022</v>
      </c>
      <c r="H370" s="1" t="s">
        <v>1601</v>
      </c>
      <c r="I370" s="1" t="s">
        <v>13</v>
      </c>
    </row>
    <row r="371" spans="1:9">
      <c r="A371" s="80">
        <v>45413</v>
      </c>
      <c r="B371">
        <v>4499316</v>
      </c>
      <c r="C371" s="1" t="s">
        <v>792</v>
      </c>
      <c r="D371" s="1" t="s">
        <v>791</v>
      </c>
      <c r="E371" s="80">
        <v>45142</v>
      </c>
      <c r="F371">
        <v>2021</v>
      </c>
      <c r="G371">
        <v>2023</v>
      </c>
      <c r="H371" s="1" t="s">
        <v>1600</v>
      </c>
      <c r="I371" s="1" t="s">
        <v>10</v>
      </c>
    </row>
    <row r="372" spans="1:9">
      <c r="A372" s="80">
        <v>45413</v>
      </c>
      <c r="B372">
        <v>5014059</v>
      </c>
      <c r="C372" s="1" t="s">
        <v>1801</v>
      </c>
      <c r="D372" s="1" t="s">
        <v>2008</v>
      </c>
      <c r="E372" s="80">
        <v>45232</v>
      </c>
      <c r="F372">
        <v>2023</v>
      </c>
      <c r="G372">
        <v>2023</v>
      </c>
      <c r="H372" s="1" t="s">
        <v>1601</v>
      </c>
      <c r="I372" s="1" t="s">
        <v>13</v>
      </c>
    </row>
    <row r="373" spans="1:9">
      <c r="A373" s="80">
        <v>45413</v>
      </c>
      <c r="B373">
        <v>5044392</v>
      </c>
      <c r="C373" s="1" t="s">
        <v>2230</v>
      </c>
      <c r="D373" s="1" t="s">
        <v>2231</v>
      </c>
      <c r="E373" s="80">
        <v>45351</v>
      </c>
      <c r="F373">
        <v>2023</v>
      </c>
      <c r="G373">
        <v>2023</v>
      </c>
      <c r="H373" s="1" t="s">
        <v>1601</v>
      </c>
      <c r="I373" s="1" t="s">
        <v>13</v>
      </c>
    </row>
    <row r="374" spans="1:9">
      <c r="A374" s="80">
        <v>45413</v>
      </c>
      <c r="B374">
        <v>4321259</v>
      </c>
      <c r="C374" s="1" t="s">
        <v>2232</v>
      </c>
      <c r="D374" s="1" t="s">
        <v>2233</v>
      </c>
      <c r="E374" s="80">
        <v>45369</v>
      </c>
      <c r="F374">
        <v>2021</v>
      </c>
      <c r="G374">
        <v>2023</v>
      </c>
      <c r="H374" s="1" t="s">
        <v>1607</v>
      </c>
      <c r="I374" s="1" t="s">
        <v>12</v>
      </c>
    </row>
    <row r="375" spans="1:9">
      <c r="A375" s="80">
        <v>45413</v>
      </c>
      <c r="B375">
        <v>4624411</v>
      </c>
      <c r="C375" s="1" t="s">
        <v>768</v>
      </c>
      <c r="D375" s="1" t="s">
        <v>767</v>
      </c>
      <c r="E375" s="80">
        <v>45036</v>
      </c>
      <c r="F375">
        <v>2022</v>
      </c>
      <c r="G375">
        <v>2022</v>
      </c>
      <c r="H375" s="1" t="s">
        <v>1603</v>
      </c>
      <c r="I375" s="1" t="s">
        <v>9</v>
      </c>
    </row>
    <row r="376" spans="1:9">
      <c r="A376" s="80">
        <v>45413</v>
      </c>
      <c r="B376">
        <v>4813502</v>
      </c>
      <c r="C376" s="1" t="s">
        <v>810</v>
      </c>
      <c r="D376" s="1" t="s">
        <v>809</v>
      </c>
      <c r="E376" s="80">
        <v>45107</v>
      </c>
      <c r="F376">
        <v>2022</v>
      </c>
      <c r="G376">
        <v>2023</v>
      </c>
      <c r="H376" s="1" t="s">
        <v>1600</v>
      </c>
      <c r="I376" s="1" t="s">
        <v>10</v>
      </c>
    </row>
    <row r="377" spans="1:9">
      <c r="A377" s="80">
        <v>45413</v>
      </c>
      <c r="B377">
        <v>4742432</v>
      </c>
      <c r="C377" s="1" t="s">
        <v>1882</v>
      </c>
      <c r="D377" s="1" t="s">
        <v>2011</v>
      </c>
      <c r="E377" s="80">
        <v>45282</v>
      </c>
      <c r="F377">
        <v>2022</v>
      </c>
      <c r="G377">
        <v>2023</v>
      </c>
      <c r="H377" s="1" t="s">
        <v>1601</v>
      </c>
      <c r="I377" s="1" t="s">
        <v>13</v>
      </c>
    </row>
    <row r="378" spans="1:9">
      <c r="A378" s="80">
        <v>45413</v>
      </c>
      <c r="B378">
        <v>4703174</v>
      </c>
      <c r="C378" s="1" t="s">
        <v>1680</v>
      </c>
      <c r="D378" s="1" t="s">
        <v>1681</v>
      </c>
      <c r="E378" s="80">
        <v>45196</v>
      </c>
      <c r="F378">
        <v>2022</v>
      </c>
      <c r="G378">
        <v>2023</v>
      </c>
      <c r="H378" s="1" t="s">
        <v>1600</v>
      </c>
      <c r="I378" s="1" t="s">
        <v>10</v>
      </c>
    </row>
    <row r="379" spans="1:9">
      <c r="A379" s="80">
        <v>45413</v>
      </c>
      <c r="B379">
        <v>4774457</v>
      </c>
      <c r="C379" s="1" t="s">
        <v>764</v>
      </c>
      <c r="D379" s="1" t="s">
        <v>763</v>
      </c>
      <c r="E379" s="80">
        <v>44980</v>
      </c>
      <c r="F379">
        <v>2022</v>
      </c>
      <c r="G379">
        <v>2022</v>
      </c>
      <c r="H379" s="1" t="s">
        <v>1601</v>
      </c>
      <c r="I379" s="1" t="s">
        <v>13</v>
      </c>
    </row>
    <row r="380" spans="1:9">
      <c r="A380" s="80">
        <v>45413</v>
      </c>
      <c r="B380">
        <v>4726084</v>
      </c>
      <c r="C380" s="1" t="s">
        <v>2228</v>
      </c>
      <c r="D380" s="1" t="s">
        <v>2229</v>
      </c>
      <c r="E380" s="80">
        <v>45356</v>
      </c>
      <c r="F380">
        <v>2022</v>
      </c>
      <c r="G380">
        <v>2023</v>
      </c>
      <c r="H380" s="1" t="s">
        <v>1601</v>
      </c>
      <c r="I380" s="1" t="s">
        <v>13</v>
      </c>
    </row>
    <row r="381" spans="1:9">
      <c r="A381" s="80">
        <v>45413</v>
      </c>
      <c r="B381">
        <v>4430020</v>
      </c>
      <c r="C381" s="1" t="s">
        <v>794</v>
      </c>
      <c r="D381" s="1" t="s">
        <v>793</v>
      </c>
      <c r="E381" s="80">
        <v>44727</v>
      </c>
      <c r="F381">
        <v>2021</v>
      </c>
      <c r="G381">
        <v>2022</v>
      </c>
      <c r="H381" s="1" t="s">
        <v>1601</v>
      </c>
      <c r="I381" s="1" t="s">
        <v>13</v>
      </c>
    </row>
    <row r="382" spans="1:9">
      <c r="A382" s="80">
        <v>45413</v>
      </c>
      <c r="B382">
        <v>4719181</v>
      </c>
      <c r="C382" s="1" t="s">
        <v>1846</v>
      </c>
      <c r="D382" s="1" t="s">
        <v>2012</v>
      </c>
      <c r="E382" s="80">
        <v>45253</v>
      </c>
      <c r="F382">
        <v>2022</v>
      </c>
      <c r="G382">
        <v>2023</v>
      </c>
      <c r="H382" s="1" t="s">
        <v>1600</v>
      </c>
      <c r="I382" s="1" t="s">
        <v>10</v>
      </c>
    </row>
    <row r="383" spans="1:9">
      <c r="A383" s="80">
        <v>45413</v>
      </c>
      <c r="B383">
        <v>4492928</v>
      </c>
      <c r="C383" s="1" t="s">
        <v>820</v>
      </c>
      <c r="D383" s="1" t="s">
        <v>819</v>
      </c>
      <c r="E383" s="80">
        <v>45076</v>
      </c>
      <c r="F383">
        <v>2021</v>
      </c>
      <c r="G383">
        <v>2023</v>
      </c>
      <c r="H383" s="1" t="s">
        <v>1607</v>
      </c>
      <c r="I383" s="1" t="s">
        <v>12</v>
      </c>
    </row>
    <row r="384" spans="1:9">
      <c r="A384" s="80">
        <v>45413</v>
      </c>
      <c r="B384">
        <v>5051687</v>
      </c>
      <c r="C384" s="1" t="s">
        <v>2399</v>
      </c>
      <c r="D384" s="1" t="s">
        <v>2400</v>
      </c>
      <c r="E384" s="80">
        <v>45399</v>
      </c>
      <c r="F384">
        <v>2023</v>
      </c>
      <c r="G384">
        <v>2023</v>
      </c>
      <c r="H384" s="1" t="s">
        <v>1600</v>
      </c>
      <c r="I384" s="1" t="s">
        <v>10</v>
      </c>
    </row>
    <row r="385" spans="1:9">
      <c r="A385" s="80">
        <v>45413</v>
      </c>
      <c r="B385">
        <v>4636931</v>
      </c>
      <c r="C385" s="1" t="s">
        <v>766</v>
      </c>
      <c r="D385" s="1" t="s">
        <v>765</v>
      </c>
      <c r="E385" s="80">
        <v>45153</v>
      </c>
      <c r="F385">
        <v>2022</v>
      </c>
      <c r="G385">
        <v>2023</v>
      </c>
      <c r="H385" s="1" t="s">
        <v>1603</v>
      </c>
      <c r="I385" s="1" t="s">
        <v>9</v>
      </c>
    </row>
    <row r="386" spans="1:9">
      <c r="A386" s="80">
        <v>45413</v>
      </c>
      <c r="B386">
        <v>5110483</v>
      </c>
      <c r="C386" s="1" t="s">
        <v>2401</v>
      </c>
      <c r="D386" s="1" t="s">
        <v>2402</v>
      </c>
      <c r="E386" s="80">
        <v>45405</v>
      </c>
      <c r="F386">
        <v>2023</v>
      </c>
      <c r="G386">
        <v>2023</v>
      </c>
      <c r="H386" s="1" t="s">
        <v>1600</v>
      </c>
      <c r="I386" s="1" t="s">
        <v>10</v>
      </c>
    </row>
    <row r="387" spans="1:9">
      <c r="A387" s="80">
        <v>45413</v>
      </c>
      <c r="B387">
        <v>4820971</v>
      </c>
      <c r="C387" s="1" t="s">
        <v>777</v>
      </c>
      <c r="D387" s="1" t="s">
        <v>776</v>
      </c>
      <c r="E387" s="80">
        <v>45079</v>
      </c>
      <c r="F387">
        <v>2022</v>
      </c>
      <c r="G387">
        <v>2023</v>
      </c>
      <c r="H387" s="1" t="s">
        <v>1603</v>
      </c>
      <c r="I387" s="1" t="s">
        <v>9</v>
      </c>
    </row>
    <row r="388" spans="1:9">
      <c r="A388" s="80">
        <v>45413</v>
      </c>
      <c r="B388">
        <v>4822909</v>
      </c>
      <c r="C388" s="1" t="s">
        <v>2015</v>
      </c>
      <c r="D388" s="1" t="s">
        <v>2016</v>
      </c>
      <c r="E388" s="80">
        <v>45321</v>
      </c>
      <c r="F388">
        <v>2022</v>
      </c>
      <c r="G388">
        <v>2023</v>
      </c>
      <c r="H388" s="1" t="s">
        <v>1602</v>
      </c>
      <c r="I388" s="1" t="s">
        <v>4</v>
      </c>
    </row>
    <row r="389" spans="1:9">
      <c r="A389" s="80">
        <v>45413</v>
      </c>
      <c r="B389">
        <v>4562349</v>
      </c>
      <c r="C389" s="1" t="s">
        <v>770</v>
      </c>
      <c r="D389" s="1" t="s">
        <v>769</v>
      </c>
      <c r="E389" s="80">
        <v>44910</v>
      </c>
      <c r="F389">
        <v>2021</v>
      </c>
      <c r="G389">
        <v>2022</v>
      </c>
      <c r="H389" s="1" t="s">
        <v>1600</v>
      </c>
      <c r="I389" s="1" t="s">
        <v>10</v>
      </c>
    </row>
    <row r="390" spans="1:9">
      <c r="A390" s="80">
        <v>45413</v>
      </c>
      <c r="B390">
        <v>3998799</v>
      </c>
      <c r="C390" s="1" t="s">
        <v>806</v>
      </c>
      <c r="D390" s="1" t="s">
        <v>805</v>
      </c>
      <c r="E390" s="80">
        <v>44292</v>
      </c>
      <c r="F390">
        <v>2019</v>
      </c>
      <c r="G390">
        <v>2020</v>
      </c>
      <c r="H390" s="1" t="s">
        <v>1600</v>
      </c>
      <c r="I390" s="1" t="s">
        <v>10</v>
      </c>
    </row>
    <row r="391" spans="1:9">
      <c r="A391" s="80">
        <v>45413</v>
      </c>
      <c r="B391">
        <v>4462145</v>
      </c>
      <c r="C391" s="1" t="s">
        <v>800</v>
      </c>
      <c r="D391" s="1" t="s">
        <v>799</v>
      </c>
      <c r="E391" s="80">
        <v>44981</v>
      </c>
      <c r="F391">
        <v>2021</v>
      </c>
      <c r="G391">
        <v>2022</v>
      </c>
      <c r="H391" s="1" t="s">
        <v>1600</v>
      </c>
      <c r="I391" s="1" t="s">
        <v>10</v>
      </c>
    </row>
    <row r="392" spans="1:9">
      <c r="A392" s="80">
        <v>45413</v>
      </c>
      <c r="B392">
        <v>5040507</v>
      </c>
      <c r="C392" s="1" t="s">
        <v>2017</v>
      </c>
      <c r="D392" s="1" t="s">
        <v>2018</v>
      </c>
      <c r="E392" s="80">
        <v>45329</v>
      </c>
      <c r="F392">
        <v>2023</v>
      </c>
      <c r="G392">
        <v>2023</v>
      </c>
      <c r="H392" s="1" t="s">
        <v>1600</v>
      </c>
      <c r="I392" s="1" t="s">
        <v>10</v>
      </c>
    </row>
    <row r="393" spans="1:9">
      <c r="A393" s="80">
        <v>45413</v>
      </c>
      <c r="B393">
        <v>4443064</v>
      </c>
      <c r="C393" s="1" t="s">
        <v>824</v>
      </c>
      <c r="D393" s="1" t="s">
        <v>823</v>
      </c>
      <c r="E393" s="80">
        <v>44866</v>
      </c>
      <c r="F393">
        <v>2021</v>
      </c>
      <c r="G393">
        <v>2022</v>
      </c>
      <c r="H393" s="1" t="s">
        <v>1606</v>
      </c>
      <c r="I393" s="1" t="s">
        <v>15</v>
      </c>
    </row>
    <row r="394" spans="1:9">
      <c r="A394" s="80">
        <v>45413</v>
      </c>
      <c r="B394">
        <v>4727852</v>
      </c>
      <c r="C394" s="1" t="s">
        <v>781</v>
      </c>
      <c r="D394" s="1" t="s">
        <v>780</v>
      </c>
      <c r="E394" s="80">
        <v>44855</v>
      </c>
      <c r="F394">
        <v>2022</v>
      </c>
      <c r="G394">
        <v>2022</v>
      </c>
      <c r="H394" s="1" t="s">
        <v>1604</v>
      </c>
      <c r="I394" s="1" t="s">
        <v>14</v>
      </c>
    </row>
    <row r="395" spans="1:9">
      <c r="A395" s="80">
        <v>45413</v>
      </c>
      <c r="B395">
        <v>4750748</v>
      </c>
      <c r="C395" s="1" t="s">
        <v>786</v>
      </c>
      <c r="D395" s="1" t="s">
        <v>775</v>
      </c>
      <c r="E395" s="80">
        <v>44978</v>
      </c>
      <c r="F395">
        <v>2022</v>
      </c>
      <c r="G395">
        <v>2022</v>
      </c>
      <c r="H395" s="1" t="s">
        <v>1600</v>
      </c>
      <c r="I395" s="1" t="s">
        <v>10</v>
      </c>
    </row>
    <row r="396" spans="1:9">
      <c r="A396" s="80">
        <v>45413</v>
      </c>
      <c r="B396">
        <v>4584250</v>
      </c>
      <c r="C396" s="1" t="s">
        <v>2013</v>
      </c>
      <c r="D396" s="1" t="s">
        <v>2014</v>
      </c>
      <c r="E396" s="80">
        <v>45327</v>
      </c>
      <c r="F396">
        <v>2021</v>
      </c>
      <c r="G396">
        <v>2023</v>
      </c>
      <c r="H396" s="1" t="s">
        <v>1603</v>
      </c>
      <c r="I396" s="1" t="s">
        <v>9</v>
      </c>
    </row>
    <row r="397" spans="1:9">
      <c r="A397" s="80">
        <v>45413</v>
      </c>
      <c r="B397">
        <v>3078800</v>
      </c>
      <c r="C397" s="1" t="s">
        <v>808</v>
      </c>
      <c r="D397" s="1" t="s">
        <v>807</v>
      </c>
      <c r="E397" s="80">
        <v>43319</v>
      </c>
      <c r="F397">
        <v>2016</v>
      </c>
      <c r="G397">
        <v>2018</v>
      </c>
      <c r="H397" s="1" t="s">
        <v>1600</v>
      </c>
      <c r="I397" s="1" t="s">
        <v>10</v>
      </c>
    </row>
    <row r="398" spans="1:9">
      <c r="A398" s="80">
        <v>45413</v>
      </c>
      <c r="B398">
        <v>4237069</v>
      </c>
      <c r="C398" s="1" t="s">
        <v>804</v>
      </c>
      <c r="D398" s="1" t="s">
        <v>803</v>
      </c>
      <c r="E398" s="80">
        <v>44816</v>
      </c>
      <c r="F398">
        <v>2020</v>
      </c>
      <c r="G398">
        <v>2022</v>
      </c>
      <c r="H398" s="1" t="s">
        <v>1600</v>
      </c>
      <c r="I398" s="1" t="s">
        <v>10</v>
      </c>
    </row>
    <row r="399" spans="1:9">
      <c r="A399" s="80">
        <v>45413</v>
      </c>
      <c r="B399">
        <v>4355170</v>
      </c>
      <c r="C399" s="1" t="s">
        <v>802</v>
      </c>
      <c r="D399" s="1" t="s">
        <v>801</v>
      </c>
      <c r="E399" s="80">
        <v>44826</v>
      </c>
      <c r="F399">
        <v>2021</v>
      </c>
      <c r="G399">
        <v>2022</v>
      </c>
      <c r="H399" s="1" t="s">
        <v>1600</v>
      </c>
      <c r="I399" s="1" t="s">
        <v>10</v>
      </c>
    </row>
    <row r="400" spans="1:9">
      <c r="A400" s="80">
        <v>45413</v>
      </c>
      <c r="B400">
        <v>4934438</v>
      </c>
      <c r="C400" s="1" t="s">
        <v>788</v>
      </c>
      <c r="D400" s="1" t="s">
        <v>787</v>
      </c>
      <c r="E400" s="80">
        <v>45120</v>
      </c>
      <c r="F400">
        <v>2023</v>
      </c>
      <c r="G400">
        <v>2023</v>
      </c>
      <c r="H400" s="1" t="s">
        <v>1610</v>
      </c>
      <c r="I400" s="1" t="s">
        <v>2</v>
      </c>
    </row>
    <row r="401" spans="1:9">
      <c r="A401" s="80">
        <v>45413</v>
      </c>
      <c r="B401">
        <v>4487277</v>
      </c>
      <c r="C401" s="1" t="s">
        <v>1802</v>
      </c>
      <c r="D401" s="1" t="s">
        <v>2020</v>
      </c>
      <c r="E401" s="80">
        <v>45240</v>
      </c>
      <c r="F401">
        <v>2021</v>
      </c>
      <c r="G401">
        <v>2023</v>
      </c>
      <c r="H401" s="1" t="s">
        <v>1603</v>
      </c>
      <c r="I401" s="1" t="s">
        <v>9</v>
      </c>
    </row>
    <row r="402" spans="1:9">
      <c r="A402" s="80">
        <v>45413</v>
      </c>
      <c r="B402">
        <v>4850949</v>
      </c>
      <c r="C402" s="1" t="s">
        <v>1682</v>
      </c>
      <c r="D402" s="1" t="s">
        <v>1683</v>
      </c>
      <c r="E402" s="80">
        <v>45187</v>
      </c>
      <c r="F402">
        <v>2022</v>
      </c>
      <c r="G402">
        <v>2023</v>
      </c>
      <c r="H402" s="1" t="s">
        <v>1600</v>
      </c>
      <c r="I402" s="1" t="s">
        <v>10</v>
      </c>
    </row>
    <row r="403" spans="1:9">
      <c r="A403" s="80">
        <v>45413</v>
      </c>
      <c r="B403">
        <v>4597461</v>
      </c>
      <c r="C403" s="1" t="s">
        <v>744</v>
      </c>
      <c r="D403" s="1" t="s">
        <v>743</v>
      </c>
      <c r="E403" s="80">
        <v>44973</v>
      </c>
      <c r="F403">
        <v>2022</v>
      </c>
      <c r="G403">
        <v>2022</v>
      </c>
      <c r="H403" s="1" t="s">
        <v>1601</v>
      </c>
      <c r="I403" s="1" t="s">
        <v>13</v>
      </c>
    </row>
    <row r="404" spans="1:9">
      <c r="A404" s="80">
        <v>45413</v>
      </c>
      <c r="B404">
        <v>4773692</v>
      </c>
      <c r="C404" s="1" t="s">
        <v>1875</v>
      </c>
      <c r="D404" s="1" t="s">
        <v>2033</v>
      </c>
      <c r="E404" s="80">
        <v>45280</v>
      </c>
      <c r="F404">
        <v>2022</v>
      </c>
      <c r="G404">
        <v>2023</v>
      </c>
      <c r="H404" s="1" t="s">
        <v>1600</v>
      </c>
      <c r="I404" s="1" t="s">
        <v>10</v>
      </c>
    </row>
    <row r="405" spans="1:9">
      <c r="A405" s="80">
        <v>45413</v>
      </c>
      <c r="B405">
        <v>4197795</v>
      </c>
      <c r="C405" s="1" t="s">
        <v>728</v>
      </c>
      <c r="D405" s="1" t="s">
        <v>727</v>
      </c>
      <c r="E405" s="80">
        <v>44721</v>
      </c>
      <c r="F405">
        <v>2020</v>
      </c>
      <c r="G405">
        <v>2022</v>
      </c>
      <c r="H405" s="1" t="s">
        <v>1607</v>
      </c>
      <c r="I405" s="1" t="s">
        <v>12</v>
      </c>
    </row>
    <row r="406" spans="1:9">
      <c r="A406" s="80">
        <v>45413</v>
      </c>
      <c r="B406">
        <v>4413837</v>
      </c>
      <c r="C406" s="1" t="s">
        <v>1803</v>
      </c>
      <c r="D406" s="1" t="s">
        <v>2032</v>
      </c>
      <c r="E406" s="80">
        <v>45223</v>
      </c>
      <c r="F406">
        <v>2021</v>
      </c>
      <c r="G406">
        <v>2023</v>
      </c>
      <c r="H406" s="1" t="s">
        <v>1600</v>
      </c>
      <c r="I406" s="1" t="s">
        <v>10</v>
      </c>
    </row>
    <row r="407" spans="1:9">
      <c r="A407" s="80">
        <v>45413</v>
      </c>
      <c r="B407">
        <v>4581906</v>
      </c>
      <c r="C407" s="1" t="s">
        <v>750</v>
      </c>
      <c r="D407" s="1" t="s">
        <v>749</v>
      </c>
      <c r="E407" s="80">
        <v>45128</v>
      </c>
      <c r="F407">
        <v>2021</v>
      </c>
      <c r="G407">
        <v>2023</v>
      </c>
      <c r="H407" s="1" t="s">
        <v>1602</v>
      </c>
      <c r="I407" s="1" t="s">
        <v>4</v>
      </c>
    </row>
    <row r="408" spans="1:9">
      <c r="A408" s="80">
        <v>45413</v>
      </c>
      <c r="B408">
        <v>4594543</v>
      </c>
      <c r="C408" s="1" t="s">
        <v>758</v>
      </c>
      <c r="D408" s="1" t="s">
        <v>757</v>
      </c>
      <c r="E408" s="80">
        <v>45120</v>
      </c>
      <c r="F408">
        <v>2021</v>
      </c>
      <c r="G408">
        <v>2023</v>
      </c>
      <c r="H408" s="1" t="s">
        <v>1600</v>
      </c>
      <c r="I408" s="1" t="s">
        <v>10</v>
      </c>
    </row>
    <row r="409" spans="1:9">
      <c r="A409" s="80">
        <v>45413</v>
      </c>
      <c r="B409">
        <v>4776005</v>
      </c>
      <c r="C409" s="1" t="s">
        <v>724</v>
      </c>
      <c r="D409" s="1" t="s">
        <v>723</v>
      </c>
      <c r="E409" s="80">
        <v>45058</v>
      </c>
      <c r="F409">
        <v>2022</v>
      </c>
      <c r="G409">
        <v>2023</v>
      </c>
      <c r="H409" s="1" t="s">
        <v>1603</v>
      </c>
      <c r="I409" s="1" t="s">
        <v>9</v>
      </c>
    </row>
    <row r="410" spans="1:9">
      <c r="A410" s="80">
        <v>45413</v>
      </c>
      <c r="B410">
        <v>4788606</v>
      </c>
      <c r="C410" s="1" t="s">
        <v>2236</v>
      </c>
      <c r="D410" s="1" t="s">
        <v>2237</v>
      </c>
      <c r="E410" s="80">
        <v>45376</v>
      </c>
      <c r="F410">
        <v>2023</v>
      </c>
      <c r="G410">
        <v>2023</v>
      </c>
      <c r="H410" s="1" t="s">
        <v>1603</v>
      </c>
      <c r="I410" s="1" t="s">
        <v>9</v>
      </c>
    </row>
    <row r="411" spans="1:9">
      <c r="A411" s="80">
        <v>45413</v>
      </c>
      <c r="B411">
        <v>4501686</v>
      </c>
      <c r="C411" s="1" t="s">
        <v>754</v>
      </c>
      <c r="D411" s="1" t="s">
        <v>753</v>
      </c>
      <c r="E411" s="80">
        <v>45160</v>
      </c>
      <c r="F411">
        <v>2021</v>
      </c>
      <c r="G411">
        <v>2023</v>
      </c>
      <c r="H411" s="1" t="s">
        <v>1600</v>
      </c>
      <c r="I411" s="1" t="s">
        <v>10</v>
      </c>
    </row>
    <row r="412" spans="1:9">
      <c r="A412" s="80">
        <v>45413</v>
      </c>
      <c r="B412">
        <v>4423044</v>
      </c>
      <c r="C412" s="1" t="s">
        <v>2021</v>
      </c>
      <c r="D412" s="1" t="s">
        <v>2022</v>
      </c>
      <c r="E412" s="80">
        <v>45320</v>
      </c>
      <c r="F412">
        <v>2021</v>
      </c>
      <c r="G412">
        <v>2023</v>
      </c>
      <c r="H412" s="1" t="s">
        <v>1602</v>
      </c>
      <c r="I412" s="1" t="s">
        <v>4</v>
      </c>
    </row>
    <row r="413" spans="1:9">
      <c r="A413" s="80">
        <v>45413</v>
      </c>
      <c r="B413">
        <v>4742800</v>
      </c>
      <c r="C413" s="1" t="s">
        <v>1804</v>
      </c>
      <c r="D413" s="1" t="s">
        <v>2034</v>
      </c>
      <c r="E413" s="80">
        <v>45204</v>
      </c>
      <c r="F413">
        <v>2022</v>
      </c>
      <c r="G413">
        <v>2023</v>
      </c>
      <c r="H413" s="1" t="s">
        <v>1604</v>
      </c>
      <c r="I413" s="1" t="s">
        <v>14</v>
      </c>
    </row>
    <row r="414" spans="1:9">
      <c r="A414" s="80">
        <v>45413</v>
      </c>
      <c r="B414">
        <v>4752702</v>
      </c>
      <c r="C414" s="1" t="s">
        <v>742</v>
      </c>
      <c r="D414" s="1" t="s">
        <v>741</v>
      </c>
      <c r="E414" s="80">
        <v>45120</v>
      </c>
      <c r="F414">
        <v>2022</v>
      </c>
      <c r="G414">
        <v>2023</v>
      </c>
      <c r="H414" s="1" t="s">
        <v>1603</v>
      </c>
      <c r="I414" s="1" t="s">
        <v>9</v>
      </c>
    </row>
    <row r="415" spans="1:9">
      <c r="A415" s="80">
        <v>45413</v>
      </c>
      <c r="B415">
        <v>4722142</v>
      </c>
      <c r="C415" s="1" t="s">
        <v>2234</v>
      </c>
      <c r="D415" s="1" t="s">
        <v>2235</v>
      </c>
      <c r="E415" s="80">
        <v>45362</v>
      </c>
      <c r="F415">
        <v>2022</v>
      </c>
      <c r="G415">
        <v>2023</v>
      </c>
      <c r="H415" s="1" t="s">
        <v>1600</v>
      </c>
      <c r="I415" s="1" t="s">
        <v>10</v>
      </c>
    </row>
    <row r="416" spans="1:9">
      <c r="A416" s="80">
        <v>45413</v>
      </c>
      <c r="B416">
        <v>4568274</v>
      </c>
      <c r="C416" s="1" t="s">
        <v>738</v>
      </c>
      <c r="D416" s="1" t="s">
        <v>737</v>
      </c>
      <c r="E416" s="80">
        <v>44837</v>
      </c>
      <c r="F416">
        <v>2021</v>
      </c>
      <c r="G416">
        <v>2022</v>
      </c>
      <c r="H416" s="1" t="s">
        <v>1603</v>
      </c>
      <c r="I416" s="1" t="s">
        <v>9</v>
      </c>
    </row>
    <row r="417" spans="1:9">
      <c r="A417" s="80">
        <v>45413</v>
      </c>
      <c r="B417">
        <v>4530290</v>
      </c>
      <c r="C417" s="1" t="s">
        <v>752</v>
      </c>
      <c r="D417" s="1" t="s">
        <v>751</v>
      </c>
      <c r="E417" s="80">
        <v>45121</v>
      </c>
      <c r="F417">
        <v>2021</v>
      </c>
      <c r="G417">
        <v>2023</v>
      </c>
      <c r="H417" s="1" t="s">
        <v>1603</v>
      </c>
      <c r="I417" s="1" t="s">
        <v>9</v>
      </c>
    </row>
    <row r="418" spans="1:9">
      <c r="A418" s="80">
        <v>45413</v>
      </c>
      <c r="B418">
        <v>4730561</v>
      </c>
      <c r="C418" s="1" t="s">
        <v>730</v>
      </c>
      <c r="D418" s="1" t="s">
        <v>729</v>
      </c>
      <c r="E418" s="80">
        <v>45140</v>
      </c>
      <c r="F418">
        <v>2022</v>
      </c>
      <c r="G418">
        <v>2023</v>
      </c>
      <c r="H418" s="1" t="s">
        <v>1600</v>
      </c>
      <c r="I418" s="1" t="s">
        <v>10</v>
      </c>
    </row>
    <row r="419" spans="1:9">
      <c r="A419" s="80">
        <v>45413</v>
      </c>
      <c r="B419">
        <v>4731143</v>
      </c>
      <c r="C419" s="1" t="s">
        <v>2030</v>
      </c>
      <c r="D419" s="1" t="s">
        <v>2031</v>
      </c>
      <c r="E419" s="80">
        <v>45307</v>
      </c>
      <c r="F419">
        <v>2022</v>
      </c>
      <c r="G419">
        <v>2023</v>
      </c>
      <c r="H419" s="1" t="s">
        <v>1604</v>
      </c>
      <c r="I419" s="1" t="s">
        <v>14</v>
      </c>
    </row>
    <row r="420" spans="1:9">
      <c r="A420" s="80">
        <v>45413</v>
      </c>
      <c r="B420">
        <v>4765949</v>
      </c>
      <c r="C420" s="1" t="s">
        <v>2403</v>
      </c>
      <c r="D420" s="1" t="s">
        <v>2404</v>
      </c>
      <c r="E420" s="80">
        <v>45400</v>
      </c>
      <c r="F420">
        <v>2022</v>
      </c>
      <c r="G420">
        <v>2023</v>
      </c>
      <c r="H420" s="1" t="s">
        <v>1606</v>
      </c>
      <c r="I420" s="1" t="s">
        <v>15</v>
      </c>
    </row>
    <row r="421" spans="1:9">
      <c r="A421" s="80">
        <v>45413</v>
      </c>
      <c r="B421">
        <v>4927194</v>
      </c>
      <c r="C421" s="1" t="s">
        <v>2028</v>
      </c>
      <c r="D421" s="1" t="s">
        <v>2029</v>
      </c>
      <c r="E421" s="80">
        <v>45314</v>
      </c>
      <c r="F421">
        <v>2023</v>
      </c>
      <c r="G421">
        <v>2023</v>
      </c>
      <c r="H421" s="1" t="s">
        <v>1600</v>
      </c>
      <c r="I421" s="1" t="s">
        <v>10</v>
      </c>
    </row>
    <row r="422" spans="1:9">
      <c r="A422" s="80">
        <v>45413</v>
      </c>
      <c r="B422">
        <v>4718542</v>
      </c>
      <c r="C422" s="1" t="s">
        <v>1684</v>
      </c>
      <c r="D422" s="1" t="s">
        <v>1685</v>
      </c>
      <c r="E422" s="80">
        <v>45209</v>
      </c>
      <c r="F422">
        <v>2022</v>
      </c>
      <c r="G422">
        <v>2023</v>
      </c>
      <c r="H422" s="1" t="s">
        <v>1600</v>
      </c>
      <c r="I422" s="1" t="s">
        <v>10</v>
      </c>
    </row>
    <row r="423" spans="1:9">
      <c r="A423" s="80">
        <v>45413</v>
      </c>
      <c r="B423">
        <v>5139900</v>
      </c>
      <c r="C423" s="1" t="s">
        <v>2320</v>
      </c>
      <c r="D423" s="1" t="s">
        <v>2321</v>
      </c>
      <c r="E423" s="80">
        <v>45394</v>
      </c>
      <c r="F423">
        <v>2023</v>
      </c>
      <c r="G423">
        <v>2023</v>
      </c>
      <c r="H423" s="1" t="s">
        <v>1606</v>
      </c>
      <c r="I423" s="1" t="s">
        <v>15</v>
      </c>
    </row>
    <row r="424" spans="1:9">
      <c r="A424" s="80">
        <v>45413</v>
      </c>
      <c r="B424">
        <v>4687552</v>
      </c>
      <c r="C424" s="1" t="s">
        <v>2026</v>
      </c>
      <c r="D424" s="1" t="s">
        <v>2027</v>
      </c>
      <c r="E424" s="80">
        <v>45327</v>
      </c>
      <c r="F424">
        <v>2022</v>
      </c>
      <c r="G424">
        <v>2023</v>
      </c>
      <c r="H424" s="1" t="s">
        <v>1602</v>
      </c>
      <c r="I424" s="1" t="s">
        <v>4</v>
      </c>
    </row>
    <row r="425" spans="1:9">
      <c r="A425" s="80">
        <v>45413</v>
      </c>
      <c r="B425">
        <v>4877243</v>
      </c>
      <c r="C425" s="1" t="s">
        <v>1847</v>
      </c>
      <c r="D425" s="1" t="s">
        <v>2023</v>
      </c>
      <c r="E425" s="80">
        <v>45271</v>
      </c>
      <c r="F425">
        <v>2022</v>
      </c>
      <c r="G425">
        <v>2023</v>
      </c>
      <c r="H425" s="1" t="s">
        <v>1603</v>
      </c>
      <c r="I425" s="1" t="s">
        <v>9</v>
      </c>
    </row>
    <row r="426" spans="1:9">
      <c r="A426" s="80">
        <v>45413</v>
      </c>
      <c r="B426">
        <v>4309074</v>
      </c>
      <c r="C426" s="1" t="s">
        <v>756</v>
      </c>
      <c r="D426" s="1" t="s">
        <v>755</v>
      </c>
      <c r="E426" s="80">
        <v>44887</v>
      </c>
      <c r="F426">
        <v>2020</v>
      </c>
      <c r="G426">
        <v>2022</v>
      </c>
      <c r="H426" s="1" t="s">
        <v>1600</v>
      </c>
      <c r="I426" s="1" t="s">
        <v>10</v>
      </c>
    </row>
    <row r="427" spans="1:9">
      <c r="A427" s="80">
        <v>45413</v>
      </c>
      <c r="B427">
        <v>4207719</v>
      </c>
      <c r="C427" s="1" t="s">
        <v>720</v>
      </c>
      <c r="D427" s="1" t="s">
        <v>719</v>
      </c>
      <c r="E427" s="80">
        <v>44973</v>
      </c>
      <c r="F427">
        <v>2020</v>
      </c>
      <c r="G427">
        <v>2022</v>
      </c>
      <c r="H427" s="1" t="s">
        <v>1604</v>
      </c>
      <c r="I427" s="1" t="s">
        <v>14</v>
      </c>
    </row>
    <row r="428" spans="1:9">
      <c r="A428" s="80">
        <v>45413</v>
      </c>
      <c r="B428">
        <v>4160659</v>
      </c>
      <c r="C428" s="1" t="s">
        <v>722</v>
      </c>
      <c r="D428" s="1" t="s">
        <v>721</v>
      </c>
      <c r="E428" s="80">
        <v>44426</v>
      </c>
      <c r="F428">
        <v>2020</v>
      </c>
      <c r="G428">
        <v>2021</v>
      </c>
      <c r="H428" s="1" t="s">
        <v>1600</v>
      </c>
      <c r="I428" s="1" t="s">
        <v>10</v>
      </c>
    </row>
    <row r="429" spans="1:9">
      <c r="A429" s="80">
        <v>45413</v>
      </c>
      <c r="B429">
        <v>4260213</v>
      </c>
      <c r="C429" s="1" t="s">
        <v>736</v>
      </c>
      <c r="D429" s="1" t="s">
        <v>735</v>
      </c>
      <c r="E429" s="80">
        <v>44650</v>
      </c>
      <c r="F429">
        <v>2020</v>
      </c>
      <c r="G429">
        <v>2021</v>
      </c>
      <c r="H429" s="1" t="s">
        <v>1600</v>
      </c>
      <c r="I429" s="1" t="s">
        <v>10</v>
      </c>
    </row>
    <row r="430" spans="1:9">
      <c r="A430" s="80">
        <v>45413</v>
      </c>
      <c r="B430">
        <v>4131238</v>
      </c>
      <c r="C430" s="1" t="s">
        <v>698</v>
      </c>
      <c r="D430" s="1" t="s">
        <v>697</v>
      </c>
      <c r="E430" s="80">
        <v>44874</v>
      </c>
      <c r="F430">
        <v>2020</v>
      </c>
      <c r="G430">
        <v>2022</v>
      </c>
      <c r="H430" s="1" t="s">
        <v>1601</v>
      </c>
      <c r="I430" s="1" t="s">
        <v>13</v>
      </c>
    </row>
    <row r="431" spans="1:9">
      <c r="A431" s="80">
        <v>45413</v>
      </c>
      <c r="B431">
        <v>4853508</v>
      </c>
      <c r="C431" s="1" t="s">
        <v>1849</v>
      </c>
      <c r="D431" s="1" t="s">
        <v>2037</v>
      </c>
      <c r="E431" s="80">
        <v>45266</v>
      </c>
      <c r="F431">
        <v>2022</v>
      </c>
      <c r="G431">
        <v>2023</v>
      </c>
      <c r="H431" s="1" t="s">
        <v>1600</v>
      </c>
      <c r="I431" s="1" t="s">
        <v>10</v>
      </c>
    </row>
    <row r="432" spans="1:9">
      <c r="A432" s="80">
        <v>45413</v>
      </c>
      <c r="B432">
        <v>4458823</v>
      </c>
      <c r="C432" s="1" t="s">
        <v>714</v>
      </c>
      <c r="D432" s="1" t="s">
        <v>713</v>
      </c>
      <c r="E432" s="80">
        <v>45126</v>
      </c>
      <c r="F432">
        <v>2021</v>
      </c>
      <c r="G432">
        <v>2023</v>
      </c>
      <c r="H432" s="1" t="s">
        <v>1600</v>
      </c>
      <c r="I432" s="1" t="s">
        <v>10</v>
      </c>
    </row>
    <row r="433" spans="1:9">
      <c r="A433" s="80">
        <v>45413</v>
      </c>
      <c r="B433">
        <v>4857701</v>
      </c>
      <c r="C433" s="1" t="s">
        <v>2035</v>
      </c>
      <c r="D433" s="1" t="s">
        <v>2036</v>
      </c>
      <c r="E433" s="80">
        <v>45299</v>
      </c>
      <c r="F433">
        <v>2022</v>
      </c>
      <c r="G433">
        <v>2023</v>
      </c>
      <c r="H433" s="1" t="s">
        <v>1600</v>
      </c>
      <c r="I433" s="1" t="s">
        <v>10</v>
      </c>
    </row>
    <row r="434" spans="1:9">
      <c r="A434" s="80">
        <v>45413</v>
      </c>
      <c r="B434">
        <v>4412591</v>
      </c>
      <c r="C434" s="1" t="s">
        <v>692</v>
      </c>
      <c r="D434" s="1" t="s">
        <v>691</v>
      </c>
      <c r="E434" s="80">
        <v>45015</v>
      </c>
      <c r="F434">
        <v>2021</v>
      </c>
      <c r="G434">
        <v>2022</v>
      </c>
      <c r="H434" s="1" t="s">
        <v>1600</v>
      </c>
      <c r="I434" s="1" t="s">
        <v>10</v>
      </c>
    </row>
    <row r="435" spans="1:9">
      <c r="A435" s="80">
        <v>45413</v>
      </c>
      <c r="B435">
        <v>4541952</v>
      </c>
      <c r="C435" s="1" t="s">
        <v>676</v>
      </c>
      <c r="D435" s="1" t="s">
        <v>675</v>
      </c>
      <c r="E435" s="80">
        <v>45160</v>
      </c>
      <c r="F435">
        <v>2021</v>
      </c>
      <c r="G435">
        <v>2023</v>
      </c>
      <c r="H435" s="1" t="s">
        <v>1600</v>
      </c>
      <c r="I435" s="1" t="s">
        <v>10</v>
      </c>
    </row>
    <row r="436" spans="1:9">
      <c r="A436" s="80">
        <v>45413</v>
      </c>
      <c r="B436">
        <v>4283455</v>
      </c>
      <c r="C436" s="1" t="s">
        <v>680</v>
      </c>
      <c r="D436" s="1" t="s">
        <v>679</v>
      </c>
      <c r="E436" s="80">
        <v>44554</v>
      </c>
      <c r="F436">
        <v>2020</v>
      </c>
      <c r="G436">
        <v>2021</v>
      </c>
      <c r="H436" s="1" t="s">
        <v>1600</v>
      </c>
      <c r="I436" s="1" t="s">
        <v>10</v>
      </c>
    </row>
    <row r="437" spans="1:9">
      <c r="A437" s="80">
        <v>45413</v>
      </c>
      <c r="B437">
        <v>4586188</v>
      </c>
      <c r="C437" s="1" t="s">
        <v>1850</v>
      </c>
      <c r="D437" s="1" t="s">
        <v>2038</v>
      </c>
      <c r="E437" s="80">
        <v>45260</v>
      </c>
      <c r="F437">
        <v>2021</v>
      </c>
      <c r="G437">
        <v>2023</v>
      </c>
      <c r="H437" s="1" t="s">
        <v>1604</v>
      </c>
      <c r="I437" s="1" t="s">
        <v>14</v>
      </c>
    </row>
    <row r="438" spans="1:9">
      <c r="A438" s="80">
        <v>45413</v>
      </c>
      <c r="B438">
        <v>4738620</v>
      </c>
      <c r="C438" s="1" t="s">
        <v>1885</v>
      </c>
      <c r="D438" s="1" t="s">
        <v>2039</v>
      </c>
      <c r="E438" s="80">
        <v>45273</v>
      </c>
      <c r="F438">
        <v>2022</v>
      </c>
      <c r="G438">
        <v>2023</v>
      </c>
      <c r="H438" s="1" t="s">
        <v>1601</v>
      </c>
      <c r="I438" s="1" t="s">
        <v>13</v>
      </c>
    </row>
    <row r="439" spans="1:9">
      <c r="A439" s="80">
        <v>45413</v>
      </c>
      <c r="B439">
        <v>4165068</v>
      </c>
      <c r="C439" s="1" t="s">
        <v>704</v>
      </c>
      <c r="D439" s="1" t="s">
        <v>703</v>
      </c>
      <c r="E439" s="80">
        <v>44627</v>
      </c>
      <c r="F439">
        <v>2020</v>
      </c>
      <c r="G439">
        <v>2021</v>
      </c>
      <c r="H439" s="1" t="s">
        <v>1600</v>
      </c>
      <c r="I439" s="1" t="s">
        <v>10</v>
      </c>
    </row>
    <row r="440" spans="1:9">
      <c r="A440" s="80">
        <v>45413</v>
      </c>
      <c r="B440">
        <v>4380800</v>
      </c>
      <c r="C440" s="1" t="s">
        <v>1851</v>
      </c>
      <c r="D440" s="1" t="s">
        <v>2044</v>
      </c>
      <c r="E440" s="80">
        <v>45260</v>
      </c>
      <c r="F440">
        <v>2021</v>
      </c>
      <c r="G440">
        <v>2023</v>
      </c>
      <c r="H440" s="1" t="s">
        <v>1606</v>
      </c>
      <c r="I440" s="1" t="s">
        <v>15</v>
      </c>
    </row>
    <row r="441" spans="1:9">
      <c r="A441" s="80">
        <v>45413</v>
      </c>
      <c r="B441">
        <v>4727483</v>
      </c>
      <c r="C441" s="1" t="s">
        <v>664</v>
      </c>
      <c r="D441" s="1" t="s">
        <v>663</v>
      </c>
      <c r="E441" s="80">
        <v>45007</v>
      </c>
      <c r="F441">
        <v>2022</v>
      </c>
      <c r="G441">
        <v>2022</v>
      </c>
      <c r="H441" s="1" t="s">
        <v>1602</v>
      </c>
      <c r="I441" s="1" t="s">
        <v>4</v>
      </c>
    </row>
    <row r="442" spans="1:9">
      <c r="A442" s="80">
        <v>45413</v>
      </c>
      <c r="B442">
        <v>4908018</v>
      </c>
      <c r="C442" s="1" t="s">
        <v>1884</v>
      </c>
      <c r="D442" s="1" t="s">
        <v>2042</v>
      </c>
      <c r="E442" s="80">
        <v>45288</v>
      </c>
      <c r="F442">
        <v>2023</v>
      </c>
      <c r="G442">
        <v>2023</v>
      </c>
      <c r="H442" s="1" t="s">
        <v>1602</v>
      </c>
      <c r="I442" s="1" t="s">
        <v>4</v>
      </c>
    </row>
    <row r="443" spans="1:9">
      <c r="A443" s="80">
        <v>45413</v>
      </c>
      <c r="B443">
        <v>4994725</v>
      </c>
      <c r="C443" s="1" t="s">
        <v>1806</v>
      </c>
      <c r="D443" s="1" t="s">
        <v>2043</v>
      </c>
      <c r="E443" s="80">
        <v>45233</v>
      </c>
      <c r="F443">
        <v>2023</v>
      </c>
      <c r="G443">
        <v>2023</v>
      </c>
      <c r="H443" s="1" t="s">
        <v>1600</v>
      </c>
      <c r="I443" s="1" t="s">
        <v>10</v>
      </c>
    </row>
    <row r="444" spans="1:9">
      <c r="A444" s="80">
        <v>45413</v>
      </c>
      <c r="B444">
        <v>4562996</v>
      </c>
      <c r="C444" s="1" t="s">
        <v>1807</v>
      </c>
      <c r="D444" s="1" t="s">
        <v>2040</v>
      </c>
      <c r="E444" s="80">
        <v>45222</v>
      </c>
      <c r="F444">
        <v>2021</v>
      </c>
      <c r="G444">
        <v>2023</v>
      </c>
      <c r="H444" s="1" t="s">
        <v>1600</v>
      </c>
      <c r="I444" s="1" t="s">
        <v>10</v>
      </c>
    </row>
    <row r="445" spans="1:9">
      <c r="A445" s="80">
        <v>45413</v>
      </c>
      <c r="B445">
        <v>4736412</v>
      </c>
      <c r="C445" s="1" t="s">
        <v>688</v>
      </c>
      <c r="D445" s="1" t="s">
        <v>687</v>
      </c>
      <c r="E445" s="80">
        <v>45124</v>
      </c>
      <c r="F445">
        <v>2022</v>
      </c>
      <c r="G445">
        <v>2023</v>
      </c>
      <c r="H445" s="1" t="s">
        <v>1600</v>
      </c>
      <c r="I445" s="1" t="s">
        <v>10</v>
      </c>
    </row>
    <row r="446" spans="1:9">
      <c r="A446" s="80">
        <v>45413</v>
      </c>
      <c r="B446">
        <v>4781243</v>
      </c>
      <c r="C446" s="1" t="s">
        <v>706</v>
      </c>
      <c r="D446" s="1" t="s">
        <v>705</v>
      </c>
      <c r="E446" s="80">
        <v>44959</v>
      </c>
      <c r="F446">
        <v>2022</v>
      </c>
      <c r="G446">
        <v>2022</v>
      </c>
      <c r="H446" s="1" t="s">
        <v>1600</v>
      </c>
      <c r="I446" s="1" t="s">
        <v>10</v>
      </c>
    </row>
    <row r="447" spans="1:9">
      <c r="A447" s="80">
        <v>45413</v>
      </c>
      <c r="B447">
        <v>4538954</v>
      </c>
      <c r="C447" s="1" t="s">
        <v>666</v>
      </c>
      <c r="D447" s="1" t="s">
        <v>665</v>
      </c>
      <c r="E447" s="80">
        <v>45051</v>
      </c>
      <c r="F447">
        <v>2021</v>
      </c>
      <c r="G447">
        <v>2023</v>
      </c>
      <c r="H447" s="1" t="s">
        <v>1603</v>
      </c>
      <c r="I447" s="1" t="s">
        <v>9</v>
      </c>
    </row>
    <row r="448" spans="1:9">
      <c r="A448" s="80">
        <v>45413</v>
      </c>
      <c r="B448">
        <v>4363796</v>
      </c>
      <c r="C448" s="1" t="s">
        <v>668</v>
      </c>
      <c r="D448" s="1" t="s">
        <v>667</v>
      </c>
      <c r="E448" s="80">
        <v>44802</v>
      </c>
      <c r="F448">
        <v>2021</v>
      </c>
      <c r="G448">
        <v>2022</v>
      </c>
      <c r="H448" s="1" t="s">
        <v>1600</v>
      </c>
      <c r="I448" s="1" t="s">
        <v>10</v>
      </c>
    </row>
    <row r="449" spans="1:9">
      <c r="A449" s="80">
        <v>45413</v>
      </c>
      <c r="B449">
        <v>4634890</v>
      </c>
      <c r="C449" s="1" t="s">
        <v>2405</v>
      </c>
      <c r="D449" s="1" t="s">
        <v>2406</v>
      </c>
      <c r="E449" s="80">
        <v>45412</v>
      </c>
      <c r="F449">
        <v>2022</v>
      </c>
      <c r="G449">
        <v>2023</v>
      </c>
      <c r="H449" s="1" t="s">
        <v>1600</v>
      </c>
      <c r="I449" s="1" t="s">
        <v>10</v>
      </c>
    </row>
    <row r="450" spans="1:9">
      <c r="A450" s="80">
        <v>45413</v>
      </c>
      <c r="B450">
        <v>4236473</v>
      </c>
      <c r="C450" s="1" t="s">
        <v>648</v>
      </c>
      <c r="D450" s="1" t="s">
        <v>647</v>
      </c>
      <c r="E450" s="80">
        <v>45015</v>
      </c>
      <c r="F450">
        <v>2020</v>
      </c>
      <c r="G450">
        <v>2022</v>
      </c>
      <c r="H450" s="1" t="s">
        <v>1602</v>
      </c>
      <c r="I450" s="1" t="s">
        <v>4</v>
      </c>
    </row>
    <row r="451" spans="1:9">
      <c r="A451" s="80">
        <v>45413</v>
      </c>
      <c r="B451">
        <v>4455229</v>
      </c>
      <c r="C451" s="1" t="s">
        <v>636</v>
      </c>
      <c r="D451" s="1" t="s">
        <v>635</v>
      </c>
      <c r="E451" s="80">
        <v>44805</v>
      </c>
      <c r="F451">
        <v>2021</v>
      </c>
      <c r="G451">
        <v>2022</v>
      </c>
      <c r="H451" s="1" t="s">
        <v>1600</v>
      </c>
      <c r="I451" s="1" t="s">
        <v>10</v>
      </c>
    </row>
    <row r="452" spans="1:9">
      <c r="A452" s="80">
        <v>45413</v>
      </c>
      <c r="B452">
        <v>4745896</v>
      </c>
      <c r="C452" s="1" t="s">
        <v>1686</v>
      </c>
      <c r="D452" s="1" t="s">
        <v>1687</v>
      </c>
      <c r="E452" s="80">
        <v>45198</v>
      </c>
      <c r="F452">
        <v>2022</v>
      </c>
      <c r="G452">
        <v>2023</v>
      </c>
      <c r="H452" s="1" t="s">
        <v>1600</v>
      </c>
      <c r="I452" s="1" t="s">
        <v>10</v>
      </c>
    </row>
    <row r="453" spans="1:9">
      <c r="A453" s="80">
        <v>45413</v>
      </c>
      <c r="B453">
        <v>4919580</v>
      </c>
      <c r="C453" s="1" t="s">
        <v>1869</v>
      </c>
      <c r="D453" s="1" t="s">
        <v>2104</v>
      </c>
      <c r="E453" s="80">
        <v>45280</v>
      </c>
      <c r="F453">
        <v>2023</v>
      </c>
      <c r="G453">
        <v>2023</v>
      </c>
      <c r="H453" s="1" t="s">
        <v>1600</v>
      </c>
      <c r="I453" s="1" t="s">
        <v>10</v>
      </c>
    </row>
    <row r="454" spans="1:9">
      <c r="A454" s="80">
        <v>45413</v>
      </c>
      <c r="B454">
        <v>5040245</v>
      </c>
      <c r="C454" s="1" t="s">
        <v>2105</v>
      </c>
      <c r="D454" s="1" t="s">
        <v>2106</v>
      </c>
      <c r="E454" s="80">
        <v>45330</v>
      </c>
      <c r="F454">
        <v>2023</v>
      </c>
      <c r="G454">
        <v>2023</v>
      </c>
      <c r="H454" s="1" t="s">
        <v>1606</v>
      </c>
      <c r="I454" s="1" t="s">
        <v>15</v>
      </c>
    </row>
    <row r="455" spans="1:9">
      <c r="A455" s="80">
        <v>45413</v>
      </c>
      <c r="B455">
        <v>4249242</v>
      </c>
      <c r="C455" s="1" t="s">
        <v>638</v>
      </c>
      <c r="D455" s="1" t="s">
        <v>637</v>
      </c>
      <c r="E455" s="80">
        <v>44726</v>
      </c>
      <c r="F455">
        <v>2020</v>
      </c>
      <c r="G455">
        <v>2022</v>
      </c>
      <c r="H455" s="1" t="s">
        <v>1600</v>
      </c>
      <c r="I455" s="1" t="s">
        <v>10</v>
      </c>
    </row>
    <row r="456" spans="1:9">
      <c r="A456" s="80">
        <v>45413</v>
      </c>
      <c r="B456">
        <v>4606320</v>
      </c>
      <c r="C456" s="1" t="s">
        <v>658</v>
      </c>
      <c r="D456" s="1" t="s">
        <v>657</v>
      </c>
      <c r="E456" s="80">
        <v>44903</v>
      </c>
      <c r="F456">
        <v>2022</v>
      </c>
      <c r="G456">
        <v>2022</v>
      </c>
      <c r="H456" s="1" t="s">
        <v>1600</v>
      </c>
      <c r="I456" s="1" t="s">
        <v>10</v>
      </c>
    </row>
    <row r="457" spans="1:9">
      <c r="A457" s="80">
        <v>45413</v>
      </c>
      <c r="B457">
        <v>4827321</v>
      </c>
      <c r="C457" s="1" t="s">
        <v>1688</v>
      </c>
      <c r="D457" s="1" t="s">
        <v>1689</v>
      </c>
      <c r="E457" s="80">
        <v>45184</v>
      </c>
      <c r="F457">
        <v>2022</v>
      </c>
      <c r="G457">
        <v>2023</v>
      </c>
      <c r="H457" s="1" t="s">
        <v>1603</v>
      </c>
      <c r="I457" s="1" t="s">
        <v>9</v>
      </c>
    </row>
    <row r="458" spans="1:9">
      <c r="A458" s="80">
        <v>45413</v>
      </c>
      <c r="B458">
        <v>4731378</v>
      </c>
      <c r="C458" s="1" t="s">
        <v>1694</v>
      </c>
      <c r="D458" s="1" t="s">
        <v>1695</v>
      </c>
      <c r="E458" s="80">
        <v>45209</v>
      </c>
      <c r="F458">
        <v>2022</v>
      </c>
      <c r="G458">
        <v>2023</v>
      </c>
      <c r="H458" s="1" t="s">
        <v>1600</v>
      </c>
      <c r="I458" s="1" t="s">
        <v>10</v>
      </c>
    </row>
    <row r="459" spans="1:9">
      <c r="A459" s="80">
        <v>45413</v>
      </c>
      <c r="B459">
        <v>4618488</v>
      </c>
      <c r="C459" s="1" t="s">
        <v>1696</v>
      </c>
      <c r="D459" s="1" t="s">
        <v>1697</v>
      </c>
      <c r="E459" s="80">
        <v>45188</v>
      </c>
      <c r="F459">
        <v>2022</v>
      </c>
      <c r="G459">
        <v>2023</v>
      </c>
      <c r="H459" s="1" t="s">
        <v>1600</v>
      </c>
      <c r="I459" s="1" t="s">
        <v>10</v>
      </c>
    </row>
    <row r="460" spans="1:9">
      <c r="A460" s="80">
        <v>45413</v>
      </c>
      <c r="B460">
        <v>4981897</v>
      </c>
      <c r="C460" s="1" t="s">
        <v>2407</v>
      </c>
      <c r="D460" s="1" t="s">
        <v>2408</v>
      </c>
      <c r="E460" s="80">
        <v>45413</v>
      </c>
      <c r="F460">
        <v>2023</v>
      </c>
      <c r="G460">
        <v>2024</v>
      </c>
      <c r="H460" s="1" t="s">
        <v>1603</v>
      </c>
      <c r="I460" s="1" t="s">
        <v>9</v>
      </c>
    </row>
    <row r="461" spans="1:9">
      <c r="A461" s="80">
        <v>45413</v>
      </c>
      <c r="B461">
        <v>3913309</v>
      </c>
      <c r="C461" s="1" t="s">
        <v>2324</v>
      </c>
      <c r="D461" s="1" t="s">
        <v>2325</v>
      </c>
      <c r="E461" s="80">
        <v>45389</v>
      </c>
      <c r="F461">
        <v>2019</v>
      </c>
      <c r="G461">
        <v>2023</v>
      </c>
      <c r="H461" s="1" t="s">
        <v>1604</v>
      </c>
      <c r="I461" s="1" t="s">
        <v>14</v>
      </c>
    </row>
    <row r="462" spans="1:9">
      <c r="A462" s="80">
        <v>45413</v>
      </c>
      <c r="B462">
        <v>4540945</v>
      </c>
      <c r="C462" s="1" t="s">
        <v>660</v>
      </c>
      <c r="D462" s="1" t="s">
        <v>659</v>
      </c>
      <c r="E462" s="80">
        <v>44797</v>
      </c>
      <c r="F462">
        <v>2021</v>
      </c>
      <c r="G462">
        <v>2022</v>
      </c>
      <c r="H462" s="1" t="s">
        <v>1600</v>
      </c>
      <c r="I462" s="1" t="s">
        <v>10</v>
      </c>
    </row>
    <row r="463" spans="1:9">
      <c r="A463" s="80">
        <v>45413</v>
      </c>
      <c r="B463">
        <v>4812584</v>
      </c>
      <c r="C463" s="1" t="s">
        <v>1809</v>
      </c>
      <c r="D463" s="1" t="s">
        <v>2107</v>
      </c>
      <c r="E463" s="80">
        <v>45226</v>
      </c>
      <c r="F463">
        <v>2022</v>
      </c>
      <c r="G463">
        <v>2023</v>
      </c>
      <c r="H463" s="1" t="s">
        <v>1603</v>
      </c>
      <c r="I463" s="1" t="s">
        <v>9</v>
      </c>
    </row>
    <row r="464" spans="1:9">
      <c r="A464" s="80">
        <v>45413</v>
      </c>
      <c r="B464">
        <v>4815751</v>
      </c>
      <c r="C464" s="1" t="s">
        <v>1692</v>
      </c>
      <c r="D464" s="1" t="s">
        <v>1693</v>
      </c>
      <c r="E464" s="80">
        <v>45202</v>
      </c>
      <c r="F464">
        <v>2022</v>
      </c>
      <c r="G464">
        <v>2023</v>
      </c>
      <c r="H464" s="1" t="s">
        <v>1600</v>
      </c>
      <c r="I464" s="1" t="s">
        <v>10</v>
      </c>
    </row>
    <row r="465" spans="1:9">
      <c r="A465" s="80">
        <v>45413</v>
      </c>
      <c r="B465">
        <v>4403562</v>
      </c>
      <c r="C465" s="1" t="s">
        <v>650</v>
      </c>
      <c r="D465" s="1" t="s">
        <v>649</v>
      </c>
      <c r="E465" s="80">
        <v>44714</v>
      </c>
      <c r="F465">
        <v>2021</v>
      </c>
      <c r="G465">
        <v>2022</v>
      </c>
      <c r="H465" s="1" t="s">
        <v>1600</v>
      </c>
      <c r="I465" s="1" t="s">
        <v>10</v>
      </c>
    </row>
    <row r="466" spans="1:9">
      <c r="A466" s="80">
        <v>45413</v>
      </c>
      <c r="B466">
        <v>4782980</v>
      </c>
      <c r="C466" s="1" t="s">
        <v>656</v>
      </c>
      <c r="D466" s="1" t="s">
        <v>655</v>
      </c>
      <c r="E466" s="80">
        <v>45161</v>
      </c>
      <c r="F466">
        <v>2022</v>
      </c>
      <c r="G466">
        <v>2023</v>
      </c>
      <c r="H466" s="1" t="s">
        <v>1600</v>
      </c>
      <c r="I466" s="1" t="s">
        <v>10</v>
      </c>
    </row>
    <row r="467" spans="1:9">
      <c r="A467" s="80">
        <v>45413</v>
      </c>
      <c r="B467">
        <v>4509335</v>
      </c>
      <c r="C467" s="1" t="s">
        <v>644</v>
      </c>
      <c r="D467" s="1" t="s">
        <v>643</v>
      </c>
      <c r="E467" s="80">
        <v>44847</v>
      </c>
      <c r="F467">
        <v>2021</v>
      </c>
      <c r="G467">
        <v>2022</v>
      </c>
      <c r="H467" s="1" t="s">
        <v>1604</v>
      </c>
      <c r="I467" s="1" t="s">
        <v>14</v>
      </c>
    </row>
    <row r="468" spans="1:9">
      <c r="A468" s="80">
        <v>45413</v>
      </c>
      <c r="B468">
        <v>4704750</v>
      </c>
      <c r="C468" s="1" t="s">
        <v>624</v>
      </c>
      <c r="D468" s="1" t="s">
        <v>623</v>
      </c>
      <c r="E468" s="80">
        <v>44883</v>
      </c>
      <c r="F468">
        <v>2022</v>
      </c>
      <c r="G468">
        <v>2022</v>
      </c>
      <c r="H468" s="1" t="s">
        <v>1600</v>
      </c>
      <c r="I468" s="1" t="s">
        <v>10</v>
      </c>
    </row>
    <row r="469" spans="1:9">
      <c r="A469" s="80">
        <v>45413</v>
      </c>
      <c r="B469">
        <v>4442314</v>
      </c>
      <c r="C469" s="1" t="s">
        <v>612</v>
      </c>
      <c r="D469" s="1" t="s">
        <v>611</v>
      </c>
      <c r="E469" s="80">
        <v>44508</v>
      </c>
      <c r="F469">
        <v>2021</v>
      </c>
      <c r="G469">
        <v>2021</v>
      </c>
      <c r="H469" s="1" t="s">
        <v>1600</v>
      </c>
      <c r="I469" s="1" t="s">
        <v>10</v>
      </c>
    </row>
    <row r="470" spans="1:9">
      <c r="A470" s="80">
        <v>45413</v>
      </c>
      <c r="B470">
        <v>4581100</v>
      </c>
      <c r="C470" s="1" t="s">
        <v>2409</v>
      </c>
      <c r="D470" s="1" t="s">
        <v>2410</v>
      </c>
      <c r="E470" s="80">
        <v>45412</v>
      </c>
      <c r="F470">
        <v>2021</v>
      </c>
      <c r="G470">
        <v>2023</v>
      </c>
      <c r="H470" s="1" t="s">
        <v>1600</v>
      </c>
      <c r="I470" s="1" t="s">
        <v>10</v>
      </c>
    </row>
    <row r="471" spans="1:9">
      <c r="A471" s="80">
        <v>45413</v>
      </c>
      <c r="B471">
        <v>4690389</v>
      </c>
      <c r="C471" s="1" t="s">
        <v>601</v>
      </c>
      <c r="D471" s="1" t="s">
        <v>600</v>
      </c>
      <c r="E471" s="80">
        <v>45177</v>
      </c>
      <c r="F471">
        <v>2022</v>
      </c>
      <c r="G471">
        <v>2023</v>
      </c>
      <c r="H471" s="1" t="s">
        <v>1600</v>
      </c>
      <c r="I471" s="1" t="s">
        <v>10</v>
      </c>
    </row>
    <row r="472" spans="1:9">
      <c r="A472" s="80">
        <v>45413</v>
      </c>
      <c r="B472">
        <v>4053416</v>
      </c>
      <c r="C472" s="1" t="s">
        <v>2238</v>
      </c>
      <c r="D472" s="1" t="s">
        <v>2239</v>
      </c>
      <c r="E472" s="80">
        <v>44769</v>
      </c>
      <c r="F472">
        <v>2020</v>
      </c>
      <c r="G472">
        <v>2022</v>
      </c>
      <c r="H472" s="1" t="s">
        <v>1600</v>
      </c>
      <c r="I472" s="1" t="s">
        <v>10</v>
      </c>
    </row>
    <row r="473" spans="1:9">
      <c r="A473" s="80">
        <v>45413</v>
      </c>
      <c r="B473">
        <v>4699080</v>
      </c>
      <c r="C473" s="1" t="s">
        <v>608</v>
      </c>
      <c r="D473" s="1" t="s">
        <v>542</v>
      </c>
      <c r="E473" s="80">
        <v>45078</v>
      </c>
      <c r="F473">
        <v>2022</v>
      </c>
      <c r="G473">
        <v>2023</v>
      </c>
      <c r="H473" s="1" t="s">
        <v>1601</v>
      </c>
      <c r="I473" s="1" t="s">
        <v>13</v>
      </c>
    </row>
    <row r="474" spans="1:9">
      <c r="A474" s="80">
        <v>45413</v>
      </c>
      <c r="B474">
        <v>4360557</v>
      </c>
      <c r="C474" s="1" t="s">
        <v>616</v>
      </c>
      <c r="D474" s="1" t="s">
        <v>615</v>
      </c>
      <c r="E474" s="80">
        <v>45076</v>
      </c>
      <c r="F474">
        <v>2021</v>
      </c>
      <c r="G474">
        <v>2023</v>
      </c>
      <c r="H474" s="1" t="s">
        <v>1602</v>
      </c>
      <c r="I474" s="1" t="s">
        <v>4</v>
      </c>
    </row>
    <row r="475" spans="1:9">
      <c r="A475" s="80">
        <v>45413</v>
      </c>
      <c r="B475">
        <v>4245625</v>
      </c>
      <c r="C475" s="1" t="s">
        <v>605</v>
      </c>
      <c r="D475" s="1" t="s">
        <v>604</v>
      </c>
      <c r="E475" s="80">
        <v>44524</v>
      </c>
      <c r="F475">
        <v>2020</v>
      </c>
      <c r="G475">
        <v>2021</v>
      </c>
      <c r="H475" s="1" t="s">
        <v>1600</v>
      </c>
      <c r="I475" s="1" t="s">
        <v>10</v>
      </c>
    </row>
    <row r="476" spans="1:9">
      <c r="A476" s="80">
        <v>45413</v>
      </c>
      <c r="B476">
        <v>4522177</v>
      </c>
      <c r="C476" s="1" t="s">
        <v>620</v>
      </c>
      <c r="D476" s="1" t="s">
        <v>619</v>
      </c>
      <c r="E476" s="80">
        <v>45175</v>
      </c>
      <c r="F476">
        <v>2021</v>
      </c>
      <c r="G476">
        <v>2023</v>
      </c>
      <c r="H476" s="1" t="s">
        <v>1604</v>
      </c>
      <c r="I476" s="1" t="s">
        <v>14</v>
      </c>
    </row>
    <row r="477" spans="1:9">
      <c r="A477" s="80">
        <v>45413</v>
      </c>
      <c r="B477">
        <v>4615282</v>
      </c>
      <c r="C477" s="1" t="s">
        <v>603</v>
      </c>
      <c r="D477" s="1" t="s">
        <v>602</v>
      </c>
      <c r="E477" s="80">
        <v>45135</v>
      </c>
      <c r="F477">
        <v>2022</v>
      </c>
      <c r="G477">
        <v>2023</v>
      </c>
      <c r="H477" s="1" t="s">
        <v>1603</v>
      </c>
      <c r="I477" s="1" t="s">
        <v>9</v>
      </c>
    </row>
    <row r="478" spans="1:9">
      <c r="A478" s="80">
        <v>45413</v>
      </c>
      <c r="B478">
        <v>4746183</v>
      </c>
      <c r="C478" s="1" t="s">
        <v>2326</v>
      </c>
      <c r="D478" s="1" t="s">
        <v>2327</v>
      </c>
      <c r="E478" s="80">
        <v>45379</v>
      </c>
      <c r="F478">
        <v>2023</v>
      </c>
      <c r="G478">
        <v>2023</v>
      </c>
      <c r="H478" s="1" t="s">
        <v>1612</v>
      </c>
      <c r="I478" s="1" t="s">
        <v>6</v>
      </c>
    </row>
    <row r="479" spans="1:9">
      <c r="A479" s="80">
        <v>45413</v>
      </c>
      <c r="B479">
        <v>4632857</v>
      </c>
      <c r="C479" s="1" t="s">
        <v>610</v>
      </c>
      <c r="D479" s="1" t="s">
        <v>609</v>
      </c>
      <c r="E479" s="80">
        <v>45135</v>
      </c>
      <c r="F479">
        <v>2022</v>
      </c>
      <c r="G479">
        <v>2023</v>
      </c>
      <c r="H479" s="1" t="s">
        <v>1603</v>
      </c>
      <c r="I479" s="1" t="s">
        <v>9</v>
      </c>
    </row>
    <row r="480" spans="1:9">
      <c r="A480" s="80">
        <v>45413</v>
      </c>
      <c r="B480">
        <v>4702592</v>
      </c>
      <c r="C480" s="1" t="s">
        <v>626</v>
      </c>
      <c r="D480" s="1" t="s">
        <v>625</v>
      </c>
      <c r="E480" s="80">
        <v>45142</v>
      </c>
      <c r="F480">
        <v>2022</v>
      </c>
      <c r="G480">
        <v>2023</v>
      </c>
      <c r="H480" s="1" t="s">
        <v>1606</v>
      </c>
      <c r="I480" s="1" t="s">
        <v>15</v>
      </c>
    </row>
    <row r="481" spans="1:9">
      <c r="A481" s="80">
        <v>45413</v>
      </c>
      <c r="B481">
        <v>4784464</v>
      </c>
      <c r="C481" s="1" t="s">
        <v>614</v>
      </c>
      <c r="D481" s="1" t="s">
        <v>613</v>
      </c>
      <c r="E481" s="80">
        <v>45070</v>
      </c>
      <c r="F481">
        <v>2022</v>
      </c>
      <c r="G481">
        <v>2023</v>
      </c>
      <c r="H481" s="1" t="s">
        <v>1600</v>
      </c>
      <c r="I481" s="1" t="s">
        <v>10</v>
      </c>
    </row>
    <row r="482" spans="1:9">
      <c r="A482" s="80">
        <v>45413</v>
      </c>
      <c r="B482">
        <v>4725515</v>
      </c>
      <c r="C482" s="1" t="s">
        <v>2061</v>
      </c>
      <c r="D482" s="1" t="s">
        <v>2062</v>
      </c>
      <c r="E482" s="80">
        <v>45306</v>
      </c>
      <c r="F482">
        <v>2022</v>
      </c>
      <c r="G482">
        <v>2023</v>
      </c>
      <c r="H482" s="1" t="s">
        <v>1602</v>
      </c>
      <c r="I482" s="1" t="s">
        <v>4</v>
      </c>
    </row>
    <row r="483" spans="1:9">
      <c r="A483" s="80">
        <v>45413</v>
      </c>
      <c r="B483">
        <v>4495473</v>
      </c>
      <c r="C483" s="1" t="s">
        <v>585</v>
      </c>
      <c r="D483" s="1" t="s">
        <v>192</v>
      </c>
      <c r="E483" s="80">
        <v>44817</v>
      </c>
      <c r="F483">
        <v>2021</v>
      </c>
      <c r="G483">
        <v>2022</v>
      </c>
      <c r="H483" s="1" t="s">
        <v>1607</v>
      </c>
      <c r="I483" s="1" t="s">
        <v>12</v>
      </c>
    </row>
    <row r="484" spans="1:9">
      <c r="A484" s="80">
        <v>45413</v>
      </c>
      <c r="B484">
        <v>4368530</v>
      </c>
      <c r="C484" s="1" t="s">
        <v>1853</v>
      </c>
      <c r="D484" s="1" t="s">
        <v>2059</v>
      </c>
      <c r="E484" s="80">
        <v>45268</v>
      </c>
      <c r="F484">
        <v>2021</v>
      </c>
      <c r="G484">
        <v>2023</v>
      </c>
      <c r="H484" s="1" t="s">
        <v>1613</v>
      </c>
      <c r="I484" s="1" t="s">
        <v>16</v>
      </c>
    </row>
    <row r="485" spans="1:9">
      <c r="A485" s="80">
        <v>45413</v>
      </c>
      <c r="B485">
        <v>4579010</v>
      </c>
      <c r="C485" s="1" t="s">
        <v>589</v>
      </c>
      <c r="D485" s="1" t="s">
        <v>588</v>
      </c>
      <c r="E485" s="80">
        <v>44946</v>
      </c>
      <c r="F485">
        <v>2022</v>
      </c>
      <c r="G485">
        <v>2022</v>
      </c>
      <c r="H485" s="1" t="s">
        <v>1600</v>
      </c>
      <c r="I485" s="1" t="s">
        <v>10</v>
      </c>
    </row>
    <row r="486" spans="1:9">
      <c r="A486" s="80">
        <v>45413</v>
      </c>
      <c r="B486">
        <v>4359036</v>
      </c>
      <c r="C486" s="1" t="s">
        <v>2063</v>
      </c>
      <c r="D486" s="1" t="s">
        <v>2064</v>
      </c>
      <c r="E486" s="80">
        <v>45330</v>
      </c>
      <c r="F486">
        <v>2021</v>
      </c>
      <c r="G486">
        <v>2023</v>
      </c>
      <c r="H486" s="1" t="s">
        <v>1603</v>
      </c>
      <c r="I486" s="1" t="s">
        <v>9</v>
      </c>
    </row>
    <row r="487" spans="1:9">
      <c r="A487" s="80">
        <v>45413</v>
      </c>
      <c r="B487">
        <v>5041334</v>
      </c>
      <c r="C487" s="1" t="s">
        <v>2068</v>
      </c>
      <c r="D487" s="1" t="s">
        <v>2069</v>
      </c>
      <c r="E487" s="80">
        <v>45313</v>
      </c>
      <c r="F487">
        <v>2023</v>
      </c>
      <c r="G487">
        <v>2023</v>
      </c>
      <c r="H487" s="1" t="s">
        <v>1602</v>
      </c>
      <c r="I487" s="1" t="s">
        <v>4</v>
      </c>
    </row>
    <row r="488" spans="1:9">
      <c r="A488" s="80">
        <v>45413</v>
      </c>
      <c r="B488">
        <v>4287399</v>
      </c>
      <c r="C488" s="1" t="s">
        <v>578</v>
      </c>
      <c r="D488" s="1" t="s">
        <v>577</v>
      </c>
      <c r="E488" s="80">
        <v>44461</v>
      </c>
      <c r="F488">
        <v>2021</v>
      </c>
      <c r="G488">
        <v>2021</v>
      </c>
      <c r="H488" s="1" t="s">
        <v>1603</v>
      </c>
      <c r="I488" s="1" t="s">
        <v>9</v>
      </c>
    </row>
    <row r="489" spans="1:9">
      <c r="A489" s="80">
        <v>45413</v>
      </c>
      <c r="B489">
        <v>4508655</v>
      </c>
      <c r="C489" s="1" t="s">
        <v>2066</v>
      </c>
      <c r="D489" s="1" t="s">
        <v>2067</v>
      </c>
      <c r="E489" s="80">
        <v>45302</v>
      </c>
      <c r="F489">
        <v>2021</v>
      </c>
      <c r="G489">
        <v>2023</v>
      </c>
      <c r="H489" s="1" t="s">
        <v>1606</v>
      </c>
      <c r="I489" s="1" t="s">
        <v>15</v>
      </c>
    </row>
    <row r="490" spans="1:9">
      <c r="A490" s="80">
        <v>45413</v>
      </c>
      <c r="B490">
        <v>4069925</v>
      </c>
      <c r="C490" s="1" t="s">
        <v>1878</v>
      </c>
      <c r="D490" s="1" t="s">
        <v>2060</v>
      </c>
      <c r="E490" s="80">
        <v>44631</v>
      </c>
      <c r="F490">
        <v>2020</v>
      </c>
      <c r="G490">
        <v>2021</v>
      </c>
      <c r="H490" s="1" t="s">
        <v>1607</v>
      </c>
      <c r="I490" s="1" t="s">
        <v>12</v>
      </c>
    </row>
    <row r="491" spans="1:9">
      <c r="A491" s="80">
        <v>45413</v>
      </c>
      <c r="B491">
        <v>4359818</v>
      </c>
      <c r="C491" s="1" t="s">
        <v>576</v>
      </c>
      <c r="D491" s="1" t="s">
        <v>575</v>
      </c>
      <c r="E491" s="80">
        <v>44916</v>
      </c>
      <c r="F491">
        <v>2021</v>
      </c>
      <c r="G491">
        <v>2022</v>
      </c>
      <c r="H491" s="1" t="s">
        <v>1601</v>
      </c>
      <c r="I491" s="1" t="s">
        <v>13</v>
      </c>
    </row>
    <row r="492" spans="1:9">
      <c r="A492" s="80">
        <v>45413</v>
      </c>
      <c r="B492">
        <v>4430708</v>
      </c>
      <c r="C492" s="1" t="s">
        <v>591</v>
      </c>
      <c r="D492" s="1" t="s">
        <v>590</v>
      </c>
      <c r="E492" s="80">
        <v>44621</v>
      </c>
      <c r="F492">
        <v>2021</v>
      </c>
      <c r="G492">
        <v>2021</v>
      </c>
      <c r="H492" s="1" t="s">
        <v>1600</v>
      </c>
      <c r="I492" s="1" t="s">
        <v>10</v>
      </c>
    </row>
    <row r="493" spans="1:9">
      <c r="A493" s="80">
        <v>45413</v>
      </c>
      <c r="B493">
        <v>5018764</v>
      </c>
      <c r="C493" s="1" t="s">
        <v>2328</v>
      </c>
      <c r="D493" s="1" t="s">
        <v>2329</v>
      </c>
      <c r="E493" s="80">
        <v>45387</v>
      </c>
      <c r="F493">
        <v>2023</v>
      </c>
      <c r="G493">
        <v>2023</v>
      </c>
      <c r="H493" s="1" t="s">
        <v>1600</v>
      </c>
      <c r="I493" s="1" t="s">
        <v>10</v>
      </c>
    </row>
    <row r="494" spans="1:9">
      <c r="A494" s="80">
        <v>45413</v>
      </c>
      <c r="B494">
        <v>4558996</v>
      </c>
      <c r="C494" s="1" t="s">
        <v>574</v>
      </c>
      <c r="D494" s="1" t="s">
        <v>573</v>
      </c>
      <c r="E494" s="80">
        <v>44775</v>
      </c>
      <c r="F494">
        <v>2021</v>
      </c>
      <c r="G494">
        <v>2022</v>
      </c>
      <c r="H494" s="1" t="s">
        <v>1600</v>
      </c>
      <c r="I494" s="1" t="s">
        <v>10</v>
      </c>
    </row>
    <row r="495" spans="1:9">
      <c r="A495" s="80">
        <v>45413</v>
      </c>
      <c r="B495">
        <v>5048861</v>
      </c>
      <c r="C495" s="1" t="s">
        <v>2242</v>
      </c>
      <c r="D495" s="1" t="s">
        <v>2243</v>
      </c>
      <c r="E495" s="80">
        <v>45345</v>
      </c>
      <c r="F495">
        <v>2023</v>
      </c>
      <c r="G495">
        <v>2023</v>
      </c>
      <c r="H495" s="1" t="s">
        <v>1600</v>
      </c>
      <c r="I495" s="1" t="s">
        <v>10</v>
      </c>
    </row>
    <row r="496" spans="1:9">
      <c r="A496" s="80">
        <v>45413</v>
      </c>
      <c r="B496">
        <v>4741936</v>
      </c>
      <c r="C496" s="1" t="s">
        <v>1879</v>
      </c>
      <c r="D496" s="1" t="s">
        <v>1899</v>
      </c>
      <c r="E496" s="80">
        <v>45295</v>
      </c>
      <c r="F496">
        <v>2022</v>
      </c>
      <c r="G496">
        <v>2023</v>
      </c>
      <c r="H496" s="1" t="s">
        <v>1600</v>
      </c>
      <c r="I496" s="1" t="s">
        <v>10</v>
      </c>
    </row>
    <row r="497" spans="1:9">
      <c r="A497" s="80">
        <v>45413</v>
      </c>
      <c r="B497">
        <v>4840695</v>
      </c>
      <c r="C497" s="1" t="s">
        <v>1904</v>
      </c>
      <c r="D497" s="1" t="s">
        <v>1905</v>
      </c>
      <c r="E497" s="80">
        <v>45323</v>
      </c>
      <c r="F497">
        <v>2022</v>
      </c>
      <c r="G497">
        <v>2023</v>
      </c>
      <c r="H497" s="1" t="s">
        <v>1600</v>
      </c>
      <c r="I497" s="1" t="s">
        <v>10</v>
      </c>
    </row>
    <row r="498" spans="1:9">
      <c r="A498" s="80">
        <v>45413</v>
      </c>
      <c r="B498">
        <v>4624453</v>
      </c>
      <c r="C498" s="1" t="s">
        <v>527</v>
      </c>
      <c r="D498" s="1" t="s">
        <v>526</v>
      </c>
      <c r="E498" s="80">
        <v>45114</v>
      </c>
      <c r="F498">
        <v>2022</v>
      </c>
      <c r="G498">
        <v>2023</v>
      </c>
      <c r="H498" s="1" t="s">
        <v>1602</v>
      </c>
      <c r="I498" s="1" t="s">
        <v>4</v>
      </c>
    </row>
    <row r="499" spans="1:9">
      <c r="A499" s="80">
        <v>45413</v>
      </c>
      <c r="B499">
        <v>4166626</v>
      </c>
      <c r="C499" s="1" t="s">
        <v>1912</v>
      </c>
      <c r="D499" s="1" t="s">
        <v>1913</v>
      </c>
      <c r="E499" s="80">
        <v>45314</v>
      </c>
      <c r="F499">
        <v>2020</v>
      </c>
      <c r="G499">
        <v>2023</v>
      </c>
      <c r="H499" s="1" t="s">
        <v>1613</v>
      </c>
      <c r="I499" s="1" t="s">
        <v>16</v>
      </c>
    </row>
    <row r="500" spans="1:9">
      <c r="A500" s="80">
        <v>45413</v>
      </c>
      <c r="B500">
        <v>4627414</v>
      </c>
      <c r="C500" s="1" t="s">
        <v>1906</v>
      </c>
      <c r="D500" s="1" t="s">
        <v>1907</v>
      </c>
      <c r="E500" s="80">
        <v>45330</v>
      </c>
      <c r="F500">
        <v>2022</v>
      </c>
      <c r="G500">
        <v>2023</v>
      </c>
      <c r="H500" s="1" t="s">
        <v>1600</v>
      </c>
      <c r="I500" s="1" t="s">
        <v>10</v>
      </c>
    </row>
    <row r="501" spans="1:9">
      <c r="A501" s="80">
        <v>45413</v>
      </c>
      <c r="B501">
        <v>4646428</v>
      </c>
      <c r="C501" s="1" t="s">
        <v>572</v>
      </c>
      <c r="D501" s="1" t="s">
        <v>571</v>
      </c>
      <c r="E501" s="80">
        <v>44960</v>
      </c>
      <c r="F501">
        <v>2022</v>
      </c>
      <c r="G501">
        <v>2022</v>
      </c>
      <c r="H501" s="1" t="s">
        <v>1600</v>
      </c>
      <c r="I501" s="1" t="s">
        <v>10</v>
      </c>
    </row>
    <row r="502" spans="1:9">
      <c r="A502" s="80">
        <v>45413</v>
      </c>
      <c r="B502">
        <v>4337702</v>
      </c>
      <c r="C502" s="1" t="s">
        <v>509</v>
      </c>
      <c r="D502" s="1" t="s">
        <v>508</v>
      </c>
      <c r="E502" s="80">
        <v>44383</v>
      </c>
      <c r="F502">
        <v>2021</v>
      </c>
      <c r="G502">
        <v>2021</v>
      </c>
      <c r="H502" s="1" t="s">
        <v>1600</v>
      </c>
      <c r="I502" s="1" t="s">
        <v>10</v>
      </c>
    </row>
    <row r="503" spans="1:9">
      <c r="A503" s="80">
        <v>45413</v>
      </c>
      <c r="B503">
        <v>4853455</v>
      </c>
      <c r="C503" s="1" t="s">
        <v>1908</v>
      </c>
      <c r="D503" s="1" t="s">
        <v>1909</v>
      </c>
      <c r="E503" s="80">
        <v>45309</v>
      </c>
      <c r="F503">
        <v>2023</v>
      </c>
      <c r="G503">
        <v>2023</v>
      </c>
      <c r="H503" s="1" t="s">
        <v>1600</v>
      </c>
      <c r="I503" s="1" t="s">
        <v>10</v>
      </c>
    </row>
    <row r="504" spans="1:9">
      <c r="A504" s="80">
        <v>45413</v>
      </c>
      <c r="B504">
        <v>4485735</v>
      </c>
      <c r="C504" s="1" t="s">
        <v>1700</v>
      </c>
      <c r="D504" s="1" t="s">
        <v>1701</v>
      </c>
      <c r="E504" s="80">
        <v>45209</v>
      </c>
      <c r="F504">
        <v>2021</v>
      </c>
      <c r="G504">
        <v>2023</v>
      </c>
      <c r="H504" s="1" t="s">
        <v>1600</v>
      </c>
      <c r="I504" s="1" t="s">
        <v>10</v>
      </c>
    </row>
    <row r="505" spans="1:9">
      <c r="A505" s="80">
        <v>45413</v>
      </c>
      <c r="B505">
        <v>4807375</v>
      </c>
      <c r="C505" s="1" t="s">
        <v>2244</v>
      </c>
      <c r="D505" s="1" t="s">
        <v>2245</v>
      </c>
      <c r="E505" s="80">
        <v>45363</v>
      </c>
      <c r="F505">
        <v>2022</v>
      </c>
      <c r="G505">
        <v>2023</v>
      </c>
      <c r="H505" s="1" t="s">
        <v>1601</v>
      </c>
      <c r="I505" s="1" t="s">
        <v>13</v>
      </c>
    </row>
    <row r="506" spans="1:9">
      <c r="A506" s="80">
        <v>45413</v>
      </c>
      <c r="B506">
        <v>4545860</v>
      </c>
      <c r="C506" s="1" t="s">
        <v>558</v>
      </c>
      <c r="D506" s="1" t="s">
        <v>557</v>
      </c>
      <c r="E506" s="80">
        <v>44813</v>
      </c>
      <c r="F506">
        <v>2021</v>
      </c>
      <c r="G506">
        <v>2022</v>
      </c>
      <c r="H506" s="1" t="s">
        <v>1600</v>
      </c>
      <c r="I506" s="1" t="s">
        <v>10</v>
      </c>
    </row>
    <row r="507" spans="1:9">
      <c r="A507" s="80">
        <v>45413</v>
      </c>
      <c r="B507">
        <v>4194631</v>
      </c>
      <c r="C507" s="1" t="s">
        <v>537</v>
      </c>
      <c r="D507" s="1" t="s">
        <v>536</v>
      </c>
      <c r="E507" s="80">
        <v>44300</v>
      </c>
      <c r="F507">
        <v>2020</v>
      </c>
      <c r="G507">
        <v>2020</v>
      </c>
      <c r="H507" s="1" t="s">
        <v>1601</v>
      </c>
      <c r="I507" s="1" t="s">
        <v>13</v>
      </c>
    </row>
    <row r="508" spans="1:9">
      <c r="A508" s="80">
        <v>45413</v>
      </c>
      <c r="B508">
        <v>5153953</v>
      </c>
      <c r="C508" s="1" t="s">
        <v>1910</v>
      </c>
      <c r="D508" s="1" t="s">
        <v>1911</v>
      </c>
      <c r="E508" s="80">
        <v>45302</v>
      </c>
      <c r="F508">
        <v>2023</v>
      </c>
      <c r="G508">
        <v>2023</v>
      </c>
      <c r="H508" s="1" t="s">
        <v>1603</v>
      </c>
      <c r="I508" s="1" t="s">
        <v>9</v>
      </c>
    </row>
    <row r="509" spans="1:9">
      <c r="A509" s="80">
        <v>45413</v>
      </c>
      <c r="B509">
        <v>4386345</v>
      </c>
      <c r="C509" s="1" t="s">
        <v>550</v>
      </c>
      <c r="D509" s="1" t="s">
        <v>549</v>
      </c>
      <c r="E509" s="80">
        <v>44874</v>
      </c>
      <c r="F509">
        <v>2021</v>
      </c>
      <c r="G509">
        <v>2022</v>
      </c>
      <c r="H509" s="1" t="s">
        <v>1600</v>
      </c>
      <c r="I509" s="1" t="s">
        <v>10</v>
      </c>
    </row>
    <row r="510" spans="1:9">
      <c r="A510" s="80">
        <v>45413</v>
      </c>
      <c r="B510">
        <v>4608742</v>
      </c>
      <c r="C510" s="1" t="s">
        <v>546</v>
      </c>
      <c r="D510" s="1" t="s">
        <v>545</v>
      </c>
      <c r="E510" s="80">
        <v>44916</v>
      </c>
      <c r="F510">
        <v>2022</v>
      </c>
      <c r="G510">
        <v>2022</v>
      </c>
      <c r="H510" s="1" t="s">
        <v>1600</v>
      </c>
      <c r="I510" s="1" t="s">
        <v>10</v>
      </c>
    </row>
    <row r="511" spans="1:9">
      <c r="A511" s="80">
        <v>45413</v>
      </c>
      <c r="B511">
        <v>5222412</v>
      </c>
      <c r="C511" s="1" t="s">
        <v>2246</v>
      </c>
      <c r="D511" s="1" t="s">
        <v>2247</v>
      </c>
      <c r="E511" s="80">
        <v>45369</v>
      </c>
      <c r="F511">
        <v>2023</v>
      </c>
      <c r="G511">
        <v>2023</v>
      </c>
      <c r="H511" s="1" t="s">
        <v>1600</v>
      </c>
      <c r="I511" s="1" t="s">
        <v>10</v>
      </c>
    </row>
    <row r="512" spans="1:9">
      <c r="A512" s="80">
        <v>45413</v>
      </c>
      <c r="B512">
        <v>4722135</v>
      </c>
      <c r="C512" s="1" t="s">
        <v>554</v>
      </c>
      <c r="D512" s="1" t="s">
        <v>553</v>
      </c>
      <c r="E512" s="80">
        <v>45040</v>
      </c>
      <c r="F512">
        <v>2022</v>
      </c>
      <c r="G512">
        <v>2022</v>
      </c>
      <c r="H512" s="1" t="s">
        <v>1600</v>
      </c>
      <c r="I512" s="1" t="s">
        <v>10</v>
      </c>
    </row>
    <row r="513" spans="1:9">
      <c r="A513" s="80">
        <v>45413</v>
      </c>
      <c r="B513">
        <v>4511565</v>
      </c>
      <c r="C513" s="1" t="s">
        <v>531</v>
      </c>
      <c r="D513" s="1" t="s">
        <v>530</v>
      </c>
      <c r="E513" s="80">
        <v>44830</v>
      </c>
      <c r="F513">
        <v>2021</v>
      </c>
      <c r="G513">
        <v>2022</v>
      </c>
      <c r="H513" s="1" t="s">
        <v>1606</v>
      </c>
      <c r="I513" s="1" t="s">
        <v>15</v>
      </c>
    </row>
    <row r="514" spans="1:9">
      <c r="A514" s="80">
        <v>45413</v>
      </c>
      <c r="B514">
        <v>4680041</v>
      </c>
      <c r="C514" s="1" t="s">
        <v>541</v>
      </c>
      <c r="D514" s="1" t="s">
        <v>540</v>
      </c>
      <c r="E514" s="80">
        <v>45160</v>
      </c>
      <c r="F514">
        <v>2022</v>
      </c>
      <c r="G514">
        <v>2023</v>
      </c>
      <c r="H514" s="1" t="s">
        <v>1600</v>
      </c>
      <c r="I514" s="1" t="s">
        <v>10</v>
      </c>
    </row>
    <row r="515" spans="1:9">
      <c r="A515" s="80">
        <v>45413</v>
      </c>
      <c r="B515">
        <v>4668558</v>
      </c>
      <c r="C515" s="1" t="s">
        <v>1812</v>
      </c>
      <c r="D515" s="1" t="s">
        <v>1903</v>
      </c>
      <c r="E515" s="80">
        <v>45229</v>
      </c>
      <c r="F515">
        <v>2022</v>
      </c>
      <c r="G515">
        <v>2023</v>
      </c>
      <c r="H515" s="1" t="s">
        <v>1600</v>
      </c>
      <c r="I515" s="1" t="s">
        <v>10</v>
      </c>
    </row>
    <row r="516" spans="1:9">
      <c r="A516" s="80">
        <v>45413</v>
      </c>
      <c r="B516">
        <v>4746941</v>
      </c>
      <c r="C516" s="1" t="s">
        <v>1982</v>
      </c>
      <c r="D516" s="1" t="s">
        <v>1983</v>
      </c>
      <c r="E516" s="80">
        <v>45317</v>
      </c>
      <c r="F516">
        <v>2022</v>
      </c>
      <c r="G516">
        <v>2023</v>
      </c>
      <c r="H516" s="1" t="s">
        <v>1600</v>
      </c>
      <c r="I516" s="1" t="s">
        <v>10</v>
      </c>
    </row>
    <row r="517" spans="1:9">
      <c r="A517" s="80">
        <v>45413</v>
      </c>
      <c r="B517">
        <v>4276252</v>
      </c>
      <c r="C517" s="1" t="s">
        <v>1704</v>
      </c>
      <c r="D517" s="1" t="s">
        <v>1705</v>
      </c>
      <c r="E517" s="80">
        <v>45198</v>
      </c>
      <c r="F517">
        <v>2020</v>
      </c>
      <c r="G517">
        <v>2023</v>
      </c>
      <c r="H517" s="1" t="s">
        <v>1600</v>
      </c>
      <c r="I517" s="1" t="s">
        <v>10</v>
      </c>
    </row>
    <row r="518" spans="1:9">
      <c r="A518" s="80">
        <v>45413</v>
      </c>
      <c r="B518">
        <v>4803651</v>
      </c>
      <c r="C518" s="1" t="s">
        <v>1702</v>
      </c>
      <c r="D518" s="1" t="s">
        <v>1703</v>
      </c>
      <c r="E518" s="80">
        <v>45195</v>
      </c>
      <c r="F518">
        <v>2022</v>
      </c>
      <c r="G518">
        <v>2023</v>
      </c>
      <c r="H518" s="1" t="s">
        <v>1600</v>
      </c>
      <c r="I518" s="1" t="s">
        <v>10</v>
      </c>
    </row>
    <row r="519" spans="1:9">
      <c r="A519" s="80">
        <v>45413</v>
      </c>
      <c r="B519">
        <v>4682133</v>
      </c>
      <c r="C519" s="1" t="s">
        <v>475</v>
      </c>
      <c r="D519" s="1" t="s">
        <v>474</v>
      </c>
      <c r="E519" s="80">
        <v>45096</v>
      </c>
      <c r="F519">
        <v>2022</v>
      </c>
      <c r="G519">
        <v>2023</v>
      </c>
      <c r="H519" s="1" t="s">
        <v>1600</v>
      </c>
      <c r="I519" s="1" t="s">
        <v>10</v>
      </c>
    </row>
    <row r="520" spans="1:9">
      <c r="A520" s="80">
        <v>45413</v>
      </c>
      <c r="B520">
        <v>4627172</v>
      </c>
      <c r="C520" s="1" t="s">
        <v>495</v>
      </c>
      <c r="D520" s="1" t="s">
        <v>494</v>
      </c>
      <c r="E520" s="80">
        <v>44827</v>
      </c>
      <c r="F520">
        <v>2022</v>
      </c>
      <c r="G520">
        <v>2022</v>
      </c>
      <c r="H520" s="1" t="s">
        <v>1604</v>
      </c>
      <c r="I520" s="1" t="s">
        <v>14</v>
      </c>
    </row>
    <row r="521" spans="1:9">
      <c r="A521" s="80">
        <v>45413</v>
      </c>
      <c r="B521">
        <v>4376795</v>
      </c>
      <c r="C521" s="1" t="s">
        <v>483</v>
      </c>
      <c r="D521" s="1" t="s">
        <v>482</v>
      </c>
      <c r="E521" s="80">
        <v>44489</v>
      </c>
      <c r="F521">
        <v>2021</v>
      </c>
      <c r="G521">
        <v>2021</v>
      </c>
      <c r="H521" s="1" t="s">
        <v>1601</v>
      </c>
      <c r="I521" s="1" t="s">
        <v>13</v>
      </c>
    </row>
    <row r="522" spans="1:9">
      <c r="A522" s="80">
        <v>45413</v>
      </c>
      <c r="B522">
        <v>4385265</v>
      </c>
      <c r="C522" s="1" t="s">
        <v>497</v>
      </c>
      <c r="D522" s="1" t="s">
        <v>496</v>
      </c>
      <c r="E522" s="80">
        <v>44523</v>
      </c>
      <c r="F522">
        <v>2021</v>
      </c>
      <c r="G522">
        <v>2021</v>
      </c>
      <c r="H522" s="1" t="s">
        <v>1600</v>
      </c>
      <c r="I522" s="1" t="s">
        <v>10</v>
      </c>
    </row>
    <row r="523" spans="1:9">
      <c r="A523" s="80">
        <v>45413</v>
      </c>
      <c r="B523">
        <v>4578483</v>
      </c>
      <c r="C523" s="1" t="s">
        <v>491</v>
      </c>
      <c r="D523" s="1" t="s">
        <v>490</v>
      </c>
      <c r="E523" s="80">
        <v>45120</v>
      </c>
      <c r="F523">
        <v>2021</v>
      </c>
      <c r="G523">
        <v>2023</v>
      </c>
      <c r="H523" s="1" t="s">
        <v>1600</v>
      </c>
      <c r="I523" s="1" t="s">
        <v>10</v>
      </c>
    </row>
    <row r="524" spans="1:9">
      <c r="A524" s="80">
        <v>45413</v>
      </c>
      <c r="B524">
        <v>4947495</v>
      </c>
      <c r="C524" s="1" t="s">
        <v>2248</v>
      </c>
      <c r="D524" s="1" t="s">
        <v>2249</v>
      </c>
      <c r="E524" s="80">
        <v>45349</v>
      </c>
      <c r="F524">
        <v>2023</v>
      </c>
      <c r="G524">
        <v>2023</v>
      </c>
      <c r="H524" s="1" t="s">
        <v>1602</v>
      </c>
      <c r="I524" s="1" t="s">
        <v>4</v>
      </c>
    </row>
    <row r="525" spans="1:9">
      <c r="A525" s="80">
        <v>45413</v>
      </c>
      <c r="B525">
        <v>4701274</v>
      </c>
      <c r="C525" s="1" t="s">
        <v>469</v>
      </c>
      <c r="D525" s="1" t="s">
        <v>468</v>
      </c>
      <c r="E525" s="80">
        <v>45001</v>
      </c>
      <c r="F525">
        <v>2022</v>
      </c>
      <c r="G525">
        <v>2022</v>
      </c>
      <c r="H525" s="1" t="s">
        <v>1600</v>
      </c>
      <c r="I525" s="1" t="s">
        <v>10</v>
      </c>
    </row>
    <row r="526" spans="1:9">
      <c r="A526" s="80">
        <v>45413</v>
      </c>
      <c r="B526">
        <v>4719116</v>
      </c>
      <c r="C526" s="1" t="s">
        <v>1856</v>
      </c>
      <c r="D526" s="1" t="s">
        <v>1984</v>
      </c>
      <c r="E526" s="80">
        <v>45253</v>
      </c>
      <c r="F526">
        <v>2022</v>
      </c>
      <c r="G526">
        <v>2023</v>
      </c>
      <c r="H526" s="1" t="s">
        <v>1603</v>
      </c>
      <c r="I526" s="1" t="s">
        <v>9</v>
      </c>
    </row>
    <row r="527" spans="1:9">
      <c r="A527" s="80">
        <v>45413</v>
      </c>
      <c r="B527">
        <v>4274474</v>
      </c>
      <c r="C527" s="1" t="s">
        <v>473</v>
      </c>
      <c r="D527" s="1" t="s">
        <v>472</v>
      </c>
      <c r="E527" s="80">
        <v>44565</v>
      </c>
      <c r="F527">
        <v>2020</v>
      </c>
      <c r="G527">
        <v>2021</v>
      </c>
      <c r="H527" s="1" t="s">
        <v>1600</v>
      </c>
      <c r="I527" s="1" t="s">
        <v>10</v>
      </c>
    </row>
    <row r="528" spans="1:9">
      <c r="A528" s="80">
        <v>45413</v>
      </c>
      <c r="B528">
        <v>5073371</v>
      </c>
      <c r="C528" s="1" t="s">
        <v>1813</v>
      </c>
      <c r="D528" s="1" t="s">
        <v>1985</v>
      </c>
      <c r="E528" s="80">
        <v>45246</v>
      </c>
      <c r="F528">
        <v>2023</v>
      </c>
      <c r="G528">
        <v>2023</v>
      </c>
      <c r="H528" s="1" t="s">
        <v>1600</v>
      </c>
      <c r="I528" s="1" t="s">
        <v>10</v>
      </c>
    </row>
    <row r="529" spans="1:9">
      <c r="A529" s="80">
        <v>45413</v>
      </c>
      <c r="B529">
        <v>4473718</v>
      </c>
      <c r="C529" s="1" t="s">
        <v>477</v>
      </c>
      <c r="D529" s="1" t="s">
        <v>476</v>
      </c>
      <c r="E529" s="80">
        <v>44685</v>
      </c>
      <c r="F529">
        <v>2021</v>
      </c>
      <c r="G529">
        <v>2022</v>
      </c>
      <c r="H529" s="1" t="s">
        <v>1600</v>
      </c>
      <c r="I529" s="1" t="s">
        <v>10</v>
      </c>
    </row>
    <row r="530" spans="1:9">
      <c r="A530" s="80">
        <v>45413</v>
      </c>
      <c r="B530">
        <v>4993735</v>
      </c>
      <c r="C530" s="1" t="s">
        <v>2250</v>
      </c>
      <c r="D530" s="1" t="s">
        <v>2251</v>
      </c>
      <c r="E530" s="80">
        <v>45372</v>
      </c>
      <c r="F530">
        <v>2023</v>
      </c>
      <c r="G530">
        <v>2023</v>
      </c>
      <c r="H530" s="1" t="s">
        <v>1600</v>
      </c>
      <c r="I530" s="1" t="s">
        <v>10</v>
      </c>
    </row>
    <row r="531" spans="1:9">
      <c r="A531" s="80">
        <v>45413</v>
      </c>
      <c r="B531">
        <v>4479186</v>
      </c>
      <c r="C531" s="1" t="s">
        <v>1975</v>
      </c>
      <c r="D531" s="1" t="s">
        <v>1976</v>
      </c>
      <c r="E531" s="80">
        <v>45302</v>
      </c>
      <c r="F531">
        <v>2021</v>
      </c>
      <c r="G531">
        <v>2023</v>
      </c>
      <c r="H531" s="1" t="s">
        <v>1603</v>
      </c>
      <c r="I531" s="1" t="s">
        <v>9</v>
      </c>
    </row>
    <row r="532" spans="1:9">
      <c r="A532" s="80">
        <v>45413</v>
      </c>
      <c r="B532">
        <v>5059938</v>
      </c>
      <c r="C532" s="1" t="s">
        <v>2411</v>
      </c>
      <c r="D532" s="1" t="s">
        <v>2412</v>
      </c>
      <c r="E532" s="80">
        <v>45418</v>
      </c>
      <c r="F532">
        <v>2023</v>
      </c>
      <c r="G532">
        <v>2024</v>
      </c>
      <c r="H532" s="1" t="s">
        <v>1604</v>
      </c>
      <c r="I532" s="1" t="s">
        <v>14</v>
      </c>
    </row>
    <row r="533" spans="1:9">
      <c r="A533" s="80">
        <v>45413</v>
      </c>
      <c r="B533">
        <v>4238672</v>
      </c>
      <c r="C533" s="1" t="s">
        <v>465</v>
      </c>
      <c r="D533" s="1" t="s">
        <v>464</v>
      </c>
      <c r="E533" s="80">
        <v>44525</v>
      </c>
      <c r="F533">
        <v>2020</v>
      </c>
      <c r="G533">
        <v>2021</v>
      </c>
      <c r="H533" s="1" t="s">
        <v>1606</v>
      </c>
      <c r="I533" s="1" t="s">
        <v>15</v>
      </c>
    </row>
    <row r="534" spans="1:9">
      <c r="A534" s="80">
        <v>45413</v>
      </c>
      <c r="B534">
        <v>5102290</v>
      </c>
      <c r="C534" s="1" t="s">
        <v>2254</v>
      </c>
      <c r="D534" s="1" t="s">
        <v>2255</v>
      </c>
      <c r="E534" s="80">
        <v>45348</v>
      </c>
      <c r="F534">
        <v>2023</v>
      </c>
      <c r="G534">
        <v>2023</v>
      </c>
      <c r="H534" s="1" t="s">
        <v>1600</v>
      </c>
      <c r="I534" s="1" t="s">
        <v>10</v>
      </c>
    </row>
    <row r="535" spans="1:9">
      <c r="A535" s="80">
        <v>45413</v>
      </c>
      <c r="B535">
        <v>4964291</v>
      </c>
      <c r="C535" s="1" t="s">
        <v>481</v>
      </c>
      <c r="D535" s="1" t="s">
        <v>480</v>
      </c>
      <c r="E535" s="80">
        <v>45142</v>
      </c>
      <c r="F535">
        <v>2023</v>
      </c>
      <c r="G535">
        <v>2023</v>
      </c>
      <c r="H535" s="1" t="s">
        <v>1600</v>
      </c>
      <c r="I535" s="1" t="s">
        <v>10</v>
      </c>
    </row>
    <row r="536" spans="1:9">
      <c r="A536" s="80">
        <v>45413</v>
      </c>
      <c r="B536">
        <v>4812922</v>
      </c>
      <c r="C536" s="1" t="s">
        <v>2413</v>
      </c>
      <c r="D536" s="1" t="s">
        <v>2414</v>
      </c>
      <c r="E536" s="80">
        <v>45418</v>
      </c>
      <c r="F536">
        <v>2022</v>
      </c>
      <c r="G536">
        <v>2024</v>
      </c>
      <c r="H536" s="1" t="s">
        <v>1601</v>
      </c>
      <c r="I536" s="1" t="s">
        <v>13</v>
      </c>
    </row>
    <row r="537" spans="1:9">
      <c r="A537" s="80">
        <v>45413</v>
      </c>
      <c r="B537">
        <v>4230014</v>
      </c>
      <c r="C537" s="1" t="s">
        <v>505</v>
      </c>
      <c r="D537" s="1" t="s">
        <v>504</v>
      </c>
      <c r="E537" s="80">
        <v>44264</v>
      </c>
      <c r="F537">
        <v>2020</v>
      </c>
      <c r="G537">
        <v>2020</v>
      </c>
      <c r="H537" s="1" t="s">
        <v>1600</v>
      </c>
      <c r="I537" s="1" t="s">
        <v>10</v>
      </c>
    </row>
    <row r="538" spans="1:9">
      <c r="A538" s="80">
        <v>45413</v>
      </c>
      <c r="B538">
        <v>4963030</v>
      </c>
      <c r="C538" s="1" t="s">
        <v>1979</v>
      </c>
      <c r="D538" s="1" t="s">
        <v>1980</v>
      </c>
      <c r="E538" s="80">
        <v>45307</v>
      </c>
      <c r="F538">
        <v>2023</v>
      </c>
      <c r="G538">
        <v>2023</v>
      </c>
      <c r="H538" s="1" t="s">
        <v>1600</v>
      </c>
      <c r="I538" s="1" t="s">
        <v>10</v>
      </c>
    </row>
    <row r="539" spans="1:9">
      <c r="A539" s="80">
        <v>45413</v>
      </c>
      <c r="B539">
        <v>4787014</v>
      </c>
      <c r="C539" s="1" t="s">
        <v>467</v>
      </c>
      <c r="D539" s="1" t="s">
        <v>466</v>
      </c>
      <c r="E539" s="80">
        <v>45058</v>
      </c>
      <c r="F539">
        <v>2022</v>
      </c>
      <c r="G539">
        <v>2023</v>
      </c>
      <c r="H539" s="1" t="s">
        <v>1600</v>
      </c>
      <c r="I539" s="1" t="s">
        <v>10</v>
      </c>
    </row>
    <row r="540" spans="1:9">
      <c r="A540" s="80">
        <v>45413</v>
      </c>
      <c r="B540">
        <v>4326272</v>
      </c>
      <c r="C540" s="1" t="s">
        <v>463</v>
      </c>
      <c r="D540" s="1" t="s">
        <v>462</v>
      </c>
      <c r="E540" s="80">
        <v>45015</v>
      </c>
      <c r="F540">
        <v>2021</v>
      </c>
      <c r="G540">
        <v>2022</v>
      </c>
      <c r="H540" s="1" t="s">
        <v>1603</v>
      </c>
      <c r="I540" s="1" t="s">
        <v>9</v>
      </c>
    </row>
    <row r="541" spans="1:9">
      <c r="A541" s="80">
        <v>45413</v>
      </c>
      <c r="B541">
        <v>4809148</v>
      </c>
      <c r="C541" s="1" t="s">
        <v>1814</v>
      </c>
      <c r="D541" s="1" t="s">
        <v>1981</v>
      </c>
      <c r="E541" s="80">
        <v>45244</v>
      </c>
      <c r="F541">
        <v>2022</v>
      </c>
      <c r="G541">
        <v>2023</v>
      </c>
      <c r="H541" s="1" t="s">
        <v>1600</v>
      </c>
      <c r="I541" s="1" t="s">
        <v>10</v>
      </c>
    </row>
    <row r="542" spans="1:9">
      <c r="A542" s="80">
        <v>45413</v>
      </c>
      <c r="B542">
        <v>4585256</v>
      </c>
      <c r="C542" s="1" t="s">
        <v>459</v>
      </c>
      <c r="D542" s="1" t="s">
        <v>458</v>
      </c>
      <c r="E542" s="80">
        <v>44897</v>
      </c>
      <c r="F542">
        <v>2022</v>
      </c>
      <c r="G542">
        <v>2022</v>
      </c>
      <c r="H542" s="1" t="s">
        <v>1603</v>
      </c>
      <c r="I542" s="1" t="s">
        <v>9</v>
      </c>
    </row>
    <row r="543" spans="1:9">
      <c r="A543" s="80">
        <v>45413</v>
      </c>
      <c r="B543">
        <v>4587398</v>
      </c>
      <c r="C543" s="1" t="s">
        <v>449</v>
      </c>
      <c r="D543" s="1" t="s">
        <v>448</v>
      </c>
      <c r="E543" s="80">
        <v>44930</v>
      </c>
      <c r="F543">
        <v>2021</v>
      </c>
      <c r="G543">
        <v>2022</v>
      </c>
      <c r="H543" s="1" t="s">
        <v>1602</v>
      </c>
      <c r="I543" s="1" t="s">
        <v>4</v>
      </c>
    </row>
    <row r="544" spans="1:9">
      <c r="A544" s="80">
        <v>45413</v>
      </c>
      <c r="B544">
        <v>4502964</v>
      </c>
      <c r="C544" s="1" t="s">
        <v>1710</v>
      </c>
      <c r="D544" s="1" t="s">
        <v>1711</v>
      </c>
      <c r="E544" s="80">
        <v>45202</v>
      </c>
      <c r="F544">
        <v>2021</v>
      </c>
      <c r="G544">
        <v>2023</v>
      </c>
      <c r="H544" s="1" t="s">
        <v>1600</v>
      </c>
      <c r="I544" s="1" t="s">
        <v>10</v>
      </c>
    </row>
    <row r="545" spans="1:9">
      <c r="A545" s="80">
        <v>45413</v>
      </c>
      <c r="B545">
        <v>4575491</v>
      </c>
      <c r="C545" s="1" t="s">
        <v>451</v>
      </c>
      <c r="D545" s="1" t="s">
        <v>450</v>
      </c>
      <c r="E545" s="80">
        <v>45076</v>
      </c>
      <c r="F545">
        <v>2022</v>
      </c>
      <c r="G545">
        <v>2023</v>
      </c>
      <c r="H545" s="1" t="s">
        <v>1600</v>
      </c>
      <c r="I545" s="1" t="s">
        <v>10</v>
      </c>
    </row>
    <row r="546" spans="1:9">
      <c r="A546" s="80">
        <v>45413</v>
      </c>
      <c r="B546">
        <v>5030201</v>
      </c>
      <c r="C546" s="1" t="s">
        <v>2415</v>
      </c>
      <c r="D546" s="1" t="s">
        <v>2416</v>
      </c>
      <c r="E546" s="80">
        <v>45406</v>
      </c>
      <c r="F546">
        <v>2023</v>
      </c>
      <c r="G546">
        <v>2023</v>
      </c>
      <c r="H546" s="1" t="s">
        <v>1600</v>
      </c>
      <c r="I546" s="1" t="s">
        <v>10</v>
      </c>
    </row>
    <row r="547" spans="1:9">
      <c r="A547" s="80">
        <v>45413</v>
      </c>
      <c r="B547">
        <v>4664599</v>
      </c>
      <c r="C547" s="1" t="s">
        <v>435</v>
      </c>
      <c r="D547" s="1" t="s">
        <v>434</v>
      </c>
      <c r="E547" s="80">
        <v>45124</v>
      </c>
      <c r="F547">
        <v>2022</v>
      </c>
      <c r="G547">
        <v>2023</v>
      </c>
      <c r="H547" s="1" t="s">
        <v>1600</v>
      </c>
      <c r="I547" s="1" t="s">
        <v>10</v>
      </c>
    </row>
    <row r="548" spans="1:9">
      <c r="A548" s="80">
        <v>45413</v>
      </c>
      <c r="B548">
        <v>4577616</v>
      </c>
      <c r="C548" s="1" t="s">
        <v>461</v>
      </c>
      <c r="D548" s="1" t="s">
        <v>460</v>
      </c>
      <c r="E548" s="80">
        <v>44918</v>
      </c>
      <c r="F548">
        <v>2021</v>
      </c>
      <c r="G548">
        <v>2022</v>
      </c>
      <c r="H548" s="1" t="s">
        <v>1600</v>
      </c>
      <c r="I548" s="1" t="s">
        <v>10</v>
      </c>
    </row>
    <row r="549" spans="1:9">
      <c r="A549" s="80">
        <v>45413</v>
      </c>
      <c r="B549">
        <v>4436675</v>
      </c>
      <c r="C549" s="1" t="s">
        <v>455</v>
      </c>
      <c r="D549" s="1" t="s">
        <v>454</v>
      </c>
      <c r="E549" s="80">
        <v>44628</v>
      </c>
      <c r="F549">
        <v>2021</v>
      </c>
      <c r="G549">
        <v>2021</v>
      </c>
      <c r="H549" s="1" t="s">
        <v>1600</v>
      </c>
      <c r="I549" s="1" t="s">
        <v>10</v>
      </c>
    </row>
    <row r="550" spans="1:9">
      <c r="A550" s="80">
        <v>45413</v>
      </c>
      <c r="B550">
        <v>5089684</v>
      </c>
      <c r="C550" s="1" t="s">
        <v>2330</v>
      </c>
      <c r="D550" s="1" t="s">
        <v>2331</v>
      </c>
      <c r="E550" s="80">
        <v>45394</v>
      </c>
      <c r="F550">
        <v>2023</v>
      </c>
      <c r="G550">
        <v>2023</v>
      </c>
      <c r="H550" s="1" t="s">
        <v>1606</v>
      </c>
      <c r="I550" s="1" t="s">
        <v>15</v>
      </c>
    </row>
    <row r="551" spans="1:9">
      <c r="A551" s="80">
        <v>45413</v>
      </c>
      <c r="B551">
        <v>5100416</v>
      </c>
      <c r="C551" s="1" t="s">
        <v>2256</v>
      </c>
      <c r="D551" s="1" t="s">
        <v>2257</v>
      </c>
      <c r="E551" s="80">
        <v>45345</v>
      </c>
      <c r="F551">
        <v>2023</v>
      </c>
      <c r="G551">
        <v>2023</v>
      </c>
      <c r="H551" s="1" t="s">
        <v>1603</v>
      </c>
      <c r="I551" s="1" t="s">
        <v>9</v>
      </c>
    </row>
    <row r="552" spans="1:9">
      <c r="A552" s="80">
        <v>45413</v>
      </c>
      <c r="B552">
        <v>4561978</v>
      </c>
      <c r="C552" s="1" t="s">
        <v>437</v>
      </c>
      <c r="D552" s="1" t="s">
        <v>436</v>
      </c>
      <c r="E552" s="80">
        <v>44827</v>
      </c>
      <c r="F552">
        <v>2021</v>
      </c>
      <c r="G552">
        <v>2022</v>
      </c>
      <c r="H552" s="1" t="s">
        <v>1604</v>
      </c>
      <c r="I552" s="1" t="s">
        <v>14</v>
      </c>
    </row>
    <row r="553" spans="1:9">
      <c r="A553" s="80">
        <v>45413</v>
      </c>
      <c r="B553">
        <v>4632027</v>
      </c>
      <c r="C553" s="1" t="s">
        <v>403</v>
      </c>
      <c r="D553" s="1" t="s">
        <v>402</v>
      </c>
      <c r="E553" s="80">
        <v>45065</v>
      </c>
      <c r="F553">
        <v>2022</v>
      </c>
      <c r="G553">
        <v>2023</v>
      </c>
      <c r="H553" s="1" t="s">
        <v>1600</v>
      </c>
      <c r="I553" s="1" t="s">
        <v>10</v>
      </c>
    </row>
    <row r="554" spans="1:9">
      <c r="A554" s="80">
        <v>45413</v>
      </c>
      <c r="B554">
        <v>4052933</v>
      </c>
      <c r="C554" s="1" t="s">
        <v>447</v>
      </c>
      <c r="D554" s="1" t="s">
        <v>446</v>
      </c>
      <c r="E554" s="80">
        <v>45077</v>
      </c>
      <c r="F554">
        <v>2020</v>
      </c>
      <c r="G554">
        <v>2023</v>
      </c>
      <c r="H554" s="1" t="s">
        <v>1601</v>
      </c>
      <c r="I554" s="1" t="s">
        <v>13</v>
      </c>
    </row>
    <row r="555" spans="1:9">
      <c r="A555" s="80">
        <v>45413</v>
      </c>
      <c r="B555">
        <v>4709429</v>
      </c>
      <c r="C555" s="1" t="s">
        <v>2417</v>
      </c>
      <c r="D555" s="1" t="s">
        <v>2418</v>
      </c>
      <c r="E555" s="80">
        <v>45418</v>
      </c>
      <c r="F555">
        <v>2022</v>
      </c>
      <c r="G555">
        <v>2024</v>
      </c>
      <c r="H555" s="1" t="s">
        <v>1600</v>
      </c>
      <c r="I555" s="1" t="s">
        <v>10</v>
      </c>
    </row>
    <row r="556" spans="1:9">
      <c r="A556" s="80">
        <v>45413</v>
      </c>
      <c r="B556">
        <v>4212490</v>
      </c>
      <c r="C556" s="1" t="s">
        <v>445</v>
      </c>
      <c r="D556" s="1" t="s">
        <v>444</v>
      </c>
      <c r="E556" s="80">
        <v>44567</v>
      </c>
      <c r="F556">
        <v>2020</v>
      </c>
      <c r="G556">
        <v>2021</v>
      </c>
      <c r="H556" s="1" t="s">
        <v>1600</v>
      </c>
      <c r="I556" s="1" t="s">
        <v>10</v>
      </c>
    </row>
    <row r="557" spans="1:9">
      <c r="A557" s="80">
        <v>45413</v>
      </c>
      <c r="B557">
        <v>4684060</v>
      </c>
      <c r="C557" s="1" t="s">
        <v>1706</v>
      </c>
      <c r="D557" s="1" t="s">
        <v>1707</v>
      </c>
      <c r="E557" s="80">
        <v>45196</v>
      </c>
      <c r="F557">
        <v>2022</v>
      </c>
      <c r="G557">
        <v>2023</v>
      </c>
      <c r="H557" s="1" t="s">
        <v>1600</v>
      </c>
      <c r="I557" s="1" t="s">
        <v>10</v>
      </c>
    </row>
    <row r="558" spans="1:9">
      <c r="A558" s="80">
        <v>45413</v>
      </c>
      <c r="B558">
        <v>4851597</v>
      </c>
      <c r="C558" s="1" t="s">
        <v>457</v>
      </c>
      <c r="D558" s="1" t="s">
        <v>456</v>
      </c>
      <c r="E558" s="80">
        <v>45072</v>
      </c>
      <c r="F558">
        <v>2022</v>
      </c>
      <c r="G558">
        <v>2023</v>
      </c>
      <c r="H558" s="1" t="s">
        <v>1600</v>
      </c>
      <c r="I558" s="1" t="s">
        <v>10</v>
      </c>
    </row>
    <row r="559" spans="1:9">
      <c r="A559" s="80">
        <v>45413</v>
      </c>
      <c r="B559">
        <v>4740887</v>
      </c>
      <c r="C559" s="1" t="s">
        <v>1937</v>
      </c>
      <c r="D559" s="1" t="s">
        <v>1938</v>
      </c>
      <c r="E559" s="80">
        <v>45330</v>
      </c>
      <c r="F559">
        <v>2022</v>
      </c>
      <c r="G559">
        <v>2023</v>
      </c>
      <c r="H559" s="1" t="s">
        <v>1600</v>
      </c>
      <c r="I559" s="1" t="s">
        <v>10</v>
      </c>
    </row>
    <row r="560" spans="1:9">
      <c r="A560" s="80">
        <v>45413</v>
      </c>
      <c r="B560">
        <v>4974226</v>
      </c>
      <c r="C560" s="1" t="s">
        <v>1708</v>
      </c>
      <c r="D560" s="1" t="s">
        <v>1709</v>
      </c>
      <c r="E560" s="80">
        <v>45212</v>
      </c>
      <c r="F560">
        <v>2023</v>
      </c>
      <c r="G560">
        <v>2023</v>
      </c>
      <c r="H560" s="1" t="s">
        <v>1603</v>
      </c>
      <c r="I560" s="1" t="s">
        <v>9</v>
      </c>
    </row>
    <row r="561" spans="1:9">
      <c r="A561" s="80">
        <v>45413</v>
      </c>
      <c r="B561">
        <v>4400187</v>
      </c>
      <c r="C561" s="1" t="s">
        <v>1933</v>
      </c>
      <c r="D561" s="1" t="s">
        <v>1934</v>
      </c>
      <c r="E561" s="80">
        <v>45328</v>
      </c>
      <c r="F561">
        <v>2021</v>
      </c>
      <c r="G561">
        <v>2023</v>
      </c>
      <c r="H561" s="1" t="s">
        <v>1601</v>
      </c>
      <c r="I561" s="1" t="s">
        <v>13</v>
      </c>
    </row>
    <row r="562" spans="1:9">
      <c r="A562" s="80">
        <v>45413</v>
      </c>
      <c r="B562">
        <v>4932782</v>
      </c>
      <c r="C562" s="1" t="s">
        <v>1935</v>
      </c>
      <c r="D562" s="1" t="s">
        <v>1936</v>
      </c>
      <c r="E562" s="80">
        <v>45330</v>
      </c>
      <c r="F562">
        <v>2023</v>
      </c>
      <c r="G562">
        <v>2023</v>
      </c>
      <c r="H562" s="1" t="s">
        <v>1600</v>
      </c>
      <c r="I562" s="1" t="s">
        <v>10</v>
      </c>
    </row>
    <row r="563" spans="1:9">
      <c r="A563" s="80">
        <v>45413</v>
      </c>
      <c r="B563">
        <v>4720956</v>
      </c>
      <c r="C563" s="1" t="s">
        <v>2258</v>
      </c>
      <c r="D563" s="1" t="s">
        <v>2259</v>
      </c>
      <c r="E563" s="80">
        <v>45348</v>
      </c>
      <c r="F563">
        <v>2022</v>
      </c>
      <c r="G563">
        <v>2023</v>
      </c>
      <c r="H563" s="1" t="s">
        <v>1606</v>
      </c>
      <c r="I563" s="1" t="s">
        <v>15</v>
      </c>
    </row>
    <row r="564" spans="1:9">
      <c r="A564" s="80">
        <v>45413</v>
      </c>
      <c r="B564">
        <v>4408772</v>
      </c>
      <c r="C564" s="1" t="s">
        <v>395</v>
      </c>
      <c r="D564" s="1" t="s">
        <v>394</v>
      </c>
      <c r="E564" s="80">
        <v>45006</v>
      </c>
      <c r="F564">
        <v>2021</v>
      </c>
      <c r="G564">
        <v>2022</v>
      </c>
      <c r="H564" s="1" t="s">
        <v>1600</v>
      </c>
      <c r="I564" s="1" t="s">
        <v>10</v>
      </c>
    </row>
    <row r="565" spans="1:9">
      <c r="A565" s="80">
        <v>45413</v>
      </c>
      <c r="B565">
        <v>4474293</v>
      </c>
      <c r="C565" s="1" t="s">
        <v>416</v>
      </c>
      <c r="D565" s="1" t="s">
        <v>415</v>
      </c>
      <c r="E565" s="80">
        <v>44806</v>
      </c>
      <c r="F565">
        <v>2021</v>
      </c>
      <c r="G565">
        <v>2022</v>
      </c>
      <c r="H565" s="1" t="s">
        <v>1600</v>
      </c>
      <c r="I565" s="1" t="s">
        <v>10</v>
      </c>
    </row>
    <row r="566" spans="1:9">
      <c r="A566" s="80">
        <v>45413</v>
      </c>
      <c r="B566">
        <v>4426971</v>
      </c>
      <c r="C566" s="1" t="s">
        <v>431</v>
      </c>
      <c r="D566" s="1" t="s">
        <v>430</v>
      </c>
      <c r="E566" s="80">
        <v>44988</v>
      </c>
      <c r="F566">
        <v>2021</v>
      </c>
      <c r="G566">
        <v>2022</v>
      </c>
      <c r="H566" s="1" t="s">
        <v>1600</v>
      </c>
      <c r="I566" s="1" t="s">
        <v>10</v>
      </c>
    </row>
    <row r="567" spans="1:9">
      <c r="A567" s="80">
        <v>45413</v>
      </c>
      <c r="B567">
        <v>4790679</v>
      </c>
      <c r="C567" s="1" t="s">
        <v>1858</v>
      </c>
      <c r="D567" s="1" t="s">
        <v>2090</v>
      </c>
      <c r="E567" s="80">
        <v>45259</v>
      </c>
      <c r="F567">
        <v>2022</v>
      </c>
      <c r="G567">
        <v>2023</v>
      </c>
      <c r="H567" s="1" t="s">
        <v>1604</v>
      </c>
      <c r="I567" s="1" t="s">
        <v>14</v>
      </c>
    </row>
    <row r="568" spans="1:9">
      <c r="A568" s="80">
        <v>45413</v>
      </c>
      <c r="B568">
        <v>3515578</v>
      </c>
      <c r="C568" s="1" t="s">
        <v>2088</v>
      </c>
      <c r="D568" s="1" t="s">
        <v>2089</v>
      </c>
      <c r="E568" s="80">
        <v>43594</v>
      </c>
      <c r="F568">
        <v>2018</v>
      </c>
      <c r="G568">
        <v>2019</v>
      </c>
      <c r="H568" s="1" t="s">
        <v>1600</v>
      </c>
      <c r="I568" s="1" t="s">
        <v>10</v>
      </c>
    </row>
    <row r="569" spans="1:9">
      <c r="A569" s="80">
        <v>45413</v>
      </c>
      <c r="B569">
        <v>4448889</v>
      </c>
      <c r="C569" s="1" t="s">
        <v>1815</v>
      </c>
      <c r="D569" s="1" t="s">
        <v>2086</v>
      </c>
      <c r="E569" s="80">
        <v>45246</v>
      </c>
      <c r="F569">
        <v>2021</v>
      </c>
      <c r="G569">
        <v>2023</v>
      </c>
      <c r="H569" s="1" t="s">
        <v>1601</v>
      </c>
      <c r="I569" s="1" t="s">
        <v>13</v>
      </c>
    </row>
    <row r="570" spans="1:9">
      <c r="A570" s="80">
        <v>45413</v>
      </c>
      <c r="B570">
        <v>4415973</v>
      </c>
      <c r="C570" s="1" t="s">
        <v>393</v>
      </c>
      <c r="D570" s="1" t="s">
        <v>392</v>
      </c>
      <c r="E570" s="80">
        <v>44705</v>
      </c>
      <c r="F570">
        <v>2021</v>
      </c>
      <c r="G570">
        <v>2022</v>
      </c>
      <c r="H570" s="1" t="s">
        <v>1600</v>
      </c>
      <c r="I570" s="1" t="s">
        <v>10</v>
      </c>
    </row>
    <row r="571" spans="1:9">
      <c r="A571" s="80">
        <v>45413</v>
      </c>
      <c r="B571">
        <v>4497107</v>
      </c>
      <c r="C571" s="1" t="s">
        <v>1857</v>
      </c>
      <c r="D571" s="1" t="s">
        <v>2087</v>
      </c>
      <c r="E571" s="80">
        <v>45252</v>
      </c>
      <c r="F571">
        <v>2021</v>
      </c>
      <c r="G571">
        <v>2023</v>
      </c>
      <c r="H571" s="1" t="s">
        <v>1600</v>
      </c>
      <c r="I571" s="1" t="s">
        <v>10</v>
      </c>
    </row>
    <row r="572" spans="1:9">
      <c r="A572" s="80">
        <v>45413</v>
      </c>
      <c r="B572">
        <v>4631532</v>
      </c>
      <c r="C572" s="1" t="s">
        <v>2260</v>
      </c>
      <c r="D572" s="1" t="s">
        <v>2261</v>
      </c>
      <c r="E572" s="80">
        <v>45357</v>
      </c>
      <c r="F572">
        <v>2022</v>
      </c>
      <c r="G572">
        <v>2023</v>
      </c>
      <c r="H572" s="1" t="s">
        <v>1600</v>
      </c>
      <c r="I572" s="1" t="s">
        <v>10</v>
      </c>
    </row>
    <row r="573" spans="1:9">
      <c r="A573" s="80">
        <v>45413</v>
      </c>
      <c r="B573">
        <v>4899423</v>
      </c>
      <c r="C573" s="1" t="s">
        <v>2091</v>
      </c>
      <c r="D573" s="1" t="s">
        <v>2092</v>
      </c>
      <c r="E573" s="80">
        <v>45303</v>
      </c>
      <c r="F573">
        <v>2022</v>
      </c>
      <c r="G573">
        <v>2023</v>
      </c>
      <c r="H573" s="1" t="s">
        <v>1600</v>
      </c>
      <c r="I573" s="1" t="s">
        <v>10</v>
      </c>
    </row>
    <row r="574" spans="1:9">
      <c r="A574" s="80">
        <v>45413</v>
      </c>
      <c r="B574">
        <v>4332554</v>
      </c>
      <c r="C574" s="1" t="s">
        <v>419</v>
      </c>
      <c r="D574" s="1" t="s">
        <v>418</v>
      </c>
      <c r="E574" s="80">
        <v>44988</v>
      </c>
      <c r="F574">
        <v>2021</v>
      </c>
      <c r="G574">
        <v>2022</v>
      </c>
      <c r="H574" s="1" t="s">
        <v>1600</v>
      </c>
      <c r="I574" s="1" t="s">
        <v>10</v>
      </c>
    </row>
    <row r="575" spans="1:9">
      <c r="A575" s="80">
        <v>45413</v>
      </c>
      <c r="B575">
        <v>4781356</v>
      </c>
      <c r="C575" s="1" t="s">
        <v>2262</v>
      </c>
      <c r="D575" s="1" t="s">
        <v>2263</v>
      </c>
      <c r="E575" s="80">
        <v>45359</v>
      </c>
      <c r="F575">
        <v>2022</v>
      </c>
      <c r="G575">
        <v>2023</v>
      </c>
      <c r="H575" s="1" t="s">
        <v>1603</v>
      </c>
      <c r="I575" s="1" t="s">
        <v>9</v>
      </c>
    </row>
    <row r="576" spans="1:9">
      <c r="A576" s="80">
        <v>45413</v>
      </c>
      <c r="B576">
        <v>4690712</v>
      </c>
      <c r="C576" s="1" t="s">
        <v>423</v>
      </c>
      <c r="D576" s="1" t="s">
        <v>422</v>
      </c>
      <c r="E576" s="80">
        <v>44855</v>
      </c>
      <c r="F576">
        <v>2022</v>
      </c>
      <c r="G576">
        <v>2022</v>
      </c>
      <c r="H576" s="1" t="s">
        <v>1601</v>
      </c>
      <c r="I576" s="1" t="s">
        <v>13</v>
      </c>
    </row>
    <row r="577" spans="1:9">
      <c r="A577" s="80">
        <v>45413</v>
      </c>
      <c r="B577">
        <v>4714583</v>
      </c>
      <c r="C577" s="1" t="s">
        <v>2332</v>
      </c>
      <c r="D577" s="1" t="s">
        <v>2333</v>
      </c>
      <c r="E577" s="80">
        <v>45384</v>
      </c>
      <c r="F577">
        <v>2022</v>
      </c>
      <c r="G577">
        <v>2023</v>
      </c>
      <c r="H577" s="1" t="s">
        <v>1604</v>
      </c>
      <c r="I577" s="1" t="s">
        <v>14</v>
      </c>
    </row>
    <row r="578" spans="1:9">
      <c r="A578" s="80">
        <v>45413</v>
      </c>
      <c r="B578">
        <v>4456544</v>
      </c>
      <c r="C578" s="1" t="s">
        <v>407</v>
      </c>
      <c r="D578" s="1" t="s">
        <v>406</v>
      </c>
      <c r="E578" s="80">
        <v>44778</v>
      </c>
      <c r="F578">
        <v>2021</v>
      </c>
      <c r="G578">
        <v>2022</v>
      </c>
      <c r="H578" s="1" t="s">
        <v>1606</v>
      </c>
      <c r="I578" s="1" t="s">
        <v>15</v>
      </c>
    </row>
    <row r="579" spans="1:9">
      <c r="A579" s="80">
        <v>45413</v>
      </c>
      <c r="B579">
        <v>4135234</v>
      </c>
      <c r="C579" s="1" t="s">
        <v>399</v>
      </c>
      <c r="D579" s="1" t="s">
        <v>398</v>
      </c>
      <c r="E579" s="80">
        <v>44628</v>
      </c>
      <c r="F579">
        <v>2020</v>
      </c>
      <c r="G579">
        <v>2021</v>
      </c>
      <c r="H579" s="1" t="s">
        <v>1600</v>
      </c>
      <c r="I579" s="1" t="s">
        <v>10</v>
      </c>
    </row>
    <row r="580" spans="1:9">
      <c r="A580" s="80">
        <v>45413</v>
      </c>
      <c r="B580">
        <v>4601245</v>
      </c>
      <c r="C580" s="1" t="s">
        <v>429</v>
      </c>
      <c r="D580" s="1" t="s">
        <v>428</v>
      </c>
      <c r="E580" s="80">
        <v>44943</v>
      </c>
      <c r="F580">
        <v>2022</v>
      </c>
      <c r="G580">
        <v>2022</v>
      </c>
      <c r="H580" s="1" t="s">
        <v>1603</v>
      </c>
      <c r="I580" s="1" t="s">
        <v>9</v>
      </c>
    </row>
    <row r="581" spans="1:9">
      <c r="A581" s="80">
        <v>45413</v>
      </c>
      <c r="B581">
        <v>4982236</v>
      </c>
      <c r="C581" s="1" t="s">
        <v>2334</v>
      </c>
      <c r="D581" s="1" t="s">
        <v>2335</v>
      </c>
      <c r="E581" s="80">
        <v>45391</v>
      </c>
      <c r="F581">
        <v>2023</v>
      </c>
      <c r="G581">
        <v>2023</v>
      </c>
      <c r="H581" s="1" t="s">
        <v>1600</v>
      </c>
      <c r="I581" s="1" t="s">
        <v>10</v>
      </c>
    </row>
    <row r="582" spans="1:9">
      <c r="A582" s="80">
        <v>45413</v>
      </c>
      <c r="B582">
        <v>4538107</v>
      </c>
      <c r="C582" s="1" t="s">
        <v>425</v>
      </c>
      <c r="D582" s="1" t="s">
        <v>424</v>
      </c>
      <c r="E582" s="80">
        <v>45141</v>
      </c>
      <c r="F582">
        <v>2021</v>
      </c>
      <c r="G582">
        <v>2023</v>
      </c>
      <c r="H582" s="1" t="s">
        <v>1600</v>
      </c>
      <c r="I582" s="1" t="s">
        <v>10</v>
      </c>
    </row>
    <row r="583" spans="1:9">
      <c r="A583" s="80">
        <v>45413</v>
      </c>
      <c r="B583">
        <v>5134916</v>
      </c>
      <c r="C583" s="1" t="s">
        <v>2094</v>
      </c>
      <c r="D583" s="1" t="s">
        <v>2095</v>
      </c>
      <c r="E583" s="80">
        <v>45320</v>
      </c>
      <c r="F583">
        <v>2023</v>
      </c>
      <c r="G583">
        <v>2023</v>
      </c>
      <c r="H583" s="1" t="s">
        <v>1603</v>
      </c>
      <c r="I583" s="1" t="s">
        <v>9</v>
      </c>
    </row>
    <row r="584" spans="1:9">
      <c r="A584" s="80">
        <v>45413</v>
      </c>
      <c r="B584">
        <v>4383652</v>
      </c>
      <c r="C584" s="1" t="s">
        <v>359</v>
      </c>
      <c r="D584" s="1" t="s">
        <v>358</v>
      </c>
      <c r="E584" s="80">
        <v>44515</v>
      </c>
      <c r="F584">
        <v>2021</v>
      </c>
      <c r="G584">
        <v>2021</v>
      </c>
      <c r="H584" s="1" t="s">
        <v>1600</v>
      </c>
      <c r="I584" s="1" t="s">
        <v>10</v>
      </c>
    </row>
    <row r="585" spans="1:9">
      <c r="A585" s="80">
        <v>45413</v>
      </c>
      <c r="B585">
        <v>4351870</v>
      </c>
      <c r="C585" s="1" t="s">
        <v>361</v>
      </c>
      <c r="D585" s="1" t="s">
        <v>360</v>
      </c>
      <c r="E585" s="80">
        <v>45065</v>
      </c>
      <c r="F585">
        <v>2021</v>
      </c>
      <c r="G585">
        <v>2023</v>
      </c>
      <c r="H585" s="1" t="s">
        <v>1600</v>
      </c>
      <c r="I585" s="1" t="s">
        <v>10</v>
      </c>
    </row>
    <row r="586" spans="1:9">
      <c r="A586" s="80">
        <v>45413</v>
      </c>
      <c r="B586">
        <v>4805684</v>
      </c>
      <c r="C586" s="1" t="s">
        <v>1816</v>
      </c>
      <c r="D586" s="1" t="s">
        <v>1932</v>
      </c>
      <c r="E586" s="80">
        <v>45219</v>
      </c>
      <c r="F586">
        <v>2022</v>
      </c>
      <c r="G586">
        <v>2023</v>
      </c>
      <c r="H586" s="1" t="s">
        <v>1600</v>
      </c>
      <c r="I586" s="1" t="s">
        <v>10</v>
      </c>
    </row>
    <row r="587" spans="1:9">
      <c r="A587" s="80">
        <v>45413</v>
      </c>
      <c r="B587">
        <v>4627763</v>
      </c>
      <c r="C587" s="1" t="s">
        <v>1714</v>
      </c>
      <c r="D587" s="1" t="s">
        <v>1715</v>
      </c>
      <c r="E587" s="80">
        <v>45191</v>
      </c>
      <c r="F587">
        <v>2022</v>
      </c>
      <c r="G587">
        <v>2023</v>
      </c>
      <c r="H587" s="1" t="s">
        <v>1600</v>
      </c>
      <c r="I587" s="1" t="s">
        <v>10</v>
      </c>
    </row>
    <row r="588" spans="1:9">
      <c r="A588" s="80">
        <v>45413</v>
      </c>
      <c r="B588">
        <v>4348644</v>
      </c>
      <c r="C588" s="1" t="s">
        <v>343</v>
      </c>
      <c r="D588" s="1" t="s">
        <v>342</v>
      </c>
      <c r="E588" s="80">
        <v>45072</v>
      </c>
      <c r="F588">
        <v>2021</v>
      </c>
      <c r="G588">
        <v>2023</v>
      </c>
      <c r="H588" s="1" t="s">
        <v>1606</v>
      </c>
      <c r="I588" s="1" t="s">
        <v>15</v>
      </c>
    </row>
    <row r="589" spans="1:9">
      <c r="A589" s="80">
        <v>45413</v>
      </c>
      <c r="B589">
        <v>4198494</v>
      </c>
      <c r="C589" s="1" t="s">
        <v>363</v>
      </c>
      <c r="D589" s="1" t="s">
        <v>362</v>
      </c>
      <c r="E589" s="80">
        <v>44993</v>
      </c>
      <c r="F589">
        <v>2020</v>
      </c>
      <c r="G589">
        <v>2022</v>
      </c>
      <c r="H589" s="1" t="s">
        <v>1603</v>
      </c>
      <c r="I589" s="1" t="s">
        <v>9</v>
      </c>
    </row>
    <row r="590" spans="1:9">
      <c r="A590" s="80">
        <v>45413</v>
      </c>
      <c r="B590">
        <v>4789309</v>
      </c>
      <c r="C590" s="1" t="s">
        <v>345</v>
      </c>
      <c r="D590" s="1" t="s">
        <v>344</v>
      </c>
      <c r="E590" s="80">
        <v>45166</v>
      </c>
      <c r="F590">
        <v>2022</v>
      </c>
      <c r="G590">
        <v>2023</v>
      </c>
      <c r="H590" s="1" t="s">
        <v>1600</v>
      </c>
      <c r="I590" s="1" t="s">
        <v>10</v>
      </c>
    </row>
    <row r="591" spans="1:9">
      <c r="A591" s="80">
        <v>45413</v>
      </c>
      <c r="B591">
        <v>4731129</v>
      </c>
      <c r="C591" s="1" t="s">
        <v>1859</v>
      </c>
      <c r="D591" s="1" t="s">
        <v>1929</v>
      </c>
      <c r="E591" s="80">
        <v>45268</v>
      </c>
      <c r="F591">
        <v>2022</v>
      </c>
      <c r="G591">
        <v>2023</v>
      </c>
      <c r="H591" s="1" t="s">
        <v>1604</v>
      </c>
      <c r="I591" s="1" t="s">
        <v>14</v>
      </c>
    </row>
    <row r="592" spans="1:9">
      <c r="A592" s="80">
        <v>45413</v>
      </c>
      <c r="B592">
        <v>4127259</v>
      </c>
      <c r="C592" s="1" t="s">
        <v>367</v>
      </c>
      <c r="D592" s="1" t="s">
        <v>366</v>
      </c>
      <c r="E592" s="80">
        <v>44715</v>
      </c>
      <c r="F592">
        <v>2020</v>
      </c>
      <c r="G592">
        <v>2022</v>
      </c>
      <c r="H592" s="1" t="s">
        <v>1602</v>
      </c>
      <c r="I592" s="1" t="s">
        <v>4</v>
      </c>
    </row>
    <row r="593" spans="1:9">
      <c r="A593" s="80">
        <v>45413</v>
      </c>
      <c r="B593">
        <v>5070048</v>
      </c>
      <c r="C593" s="1" t="s">
        <v>2264</v>
      </c>
      <c r="D593" s="1" t="s">
        <v>2265</v>
      </c>
      <c r="E593" s="80">
        <v>45362</v>
      </c>
      <c r="F593">
        <v>2023</v>
      </c>
      <c r="G593">
        <v>2023</v>
      </c>
      <c r="H593" s="1" t="s">
        <v>1600</v>
      </c>
      <c r="I593" s="1" t="s">
        <v>10</v>
      </c>
    </row>
    <row r="594" spans="1:9">
      <c r="A594" s="80">
        <v>45413</v>
      </c>
      <c r="B594">
        <v>4357346</v>
      </c>
      <c r="C594" s="1" t="s">
        <v>371</v>
      </c>
      <c r="D594" s="1" t="s">
        <v>370</v>
      </c>
      <c r="E594" s="80">
        <v>44950</v>
      </c>
      <c r="F594">
        <v>2021</v>
      </c>
      <c r="G594">
        <v>2022</v>
      </c>
      <c r="H594" s="1" t="s">
        <v>1600</v>
      </c>
      <c r="I594" s="1" t="s">
        <v>10</v>
      </c>
    </row>
    <row r="595" spans="1:9">
      <c r="A595" s="80">
        <v>45413</v>
      </c>
      <c r="B595">
        <v>4817923</v>
      </c>
      <c r="C595" s="1" t="s">
        <v>2336</v>
      </c>
      <c r="D595" s="1" t="s">
        <v>2337</v>
      </c>
      <c r="E595" s="80">
        <v>45390</v>
      </c>
      <c r="F595">
        <v>2022</v>
      </c>
      <c r="G595">
        <v>2023</v>
      </c>
      <c r="H595" s="1" t="s">
        <v>1611</v>
      </c>
      <c r="I595" s="1" t="s">
        <v>11</v>
      </c>
    </row>
    <row r="596" spans="1:9">
      <c r="A596" s="80">
        <v>45413</v>
      </c>
      <c r="B596">
        <v>4260570</v>
      </c>
      <c r="C596" s="1" t="s">
        <v>351</v>
      </c>
      <c r="D596" s="1" t="s">
        <v>350</v>
      </c>
      <c r="E596" s="80">
        <v>44453</v>
      </c>
      <c r="F596">
        <v>2020</v>
      </c>
      <c r="G596">
        <v>2021</v>
      </c>
      <c r="H596" s="1" t="s">
        <v>1600</v>
      </c>
      <c r="I596" s="1" t="s">
        <v>10</v>
      </c>
    </row>
    <row r="597" spans="1:9">
      <c r="A597" s="80">
        <v>45413</v>
      </c>
      <c r="B597">
        <v>4523074</v>
      </c>
      <c r="C597" s="1" t="s">
        <v>2419</v>
      </c>
      <c r="D597" s="1" t="s">
        <v>2420</v>
      </c>
      <c r="E597" s="80">
        <v>45405</v>
      </c>
      <c r="F597">
        <v>2021</v>
      </c>
      <c r="G597">
        <v>2023</v>
      </c>
      <c r="H597" s="1" t="s">
        <v>1600</v>
      </c>
      <c r="I597" s="1" t="s">
        <v>10</v>
      </c>
    </row>
    <row r="598" spans="1:9">
      <c r="A598" s="80">
        <v>45413</v>
      </c>
      <c r="B598">
        <v>4421859</v>
      </c>
      <c r="C598" s="1" t="s">
        <v>355</v>
      </c>
      <c r="D598" s="1" t="s">
        <v>354</v>
      </c>
      <c r="E598" s="80">
        <v>44496</v>
      </c>
      <c r="F598">
        <v>2021</v>
      </c>
      <c r="G598">
        <v>2021</v>
      </c>
      <c r="H598" s="1" t="s">
        <v>1600</v>
      </c>
      <c r="I598" s="1" t="s">
        <v>10</v>
      </c>
    </row>
    <row r="599" spans="1:9">
      <c r="A599" s="80">
        <v>45413</v>
      </c>
      <c r="B599">
        <v>4662429</v>
      </c>
      <c r="C599" s="1" t="s">
        <v>375</v>
      </c>
      <c r="D599" s="1" t="s">
        <v>374</v>
      </c>
      <c r="E599" s="80">
        <v>44952</v>
      </c>
      <c r="F599">
        <v>2022</v>
      </c>
      <c r="G599">
        <v>2022</v>
      </c>
      <c r="H599" s="1" t="s">
        <v>1603</v>
      </c>
      <c r="I599" s="1" t="s">
        <v>9</v>
      </c>
    </row>
    <row r="600" spans="1:9">
      <c r="A600" s="80">
        <v>45413</v>
      </c>
      <c r="B600">
        <v>4407685</v>
      </c>
      <c r="C600" s="1" t="s">
        <v>341</v>
      </c>
      <c r="D600" s="1" t="s">
        <v>340</v>
      </c>
      <c r="E600" s="80">
        <v>44841</v>
      </c>
      <c r="F600">
        <v>2021</v>
      </c>
      <c r="G600">
        <v>2022</v>
      </c>
      <c r="H600" s="1" t="s">
        <v>1600</v>
      </c>
      <c r="I600" s="1" t="s">
        <v>10</v>
      </c>
    </row>
    <row r="601" spans="1:9">
      <c r="A601" s="80">
        <v>45413</v>
      </c>
      <c r="B601">
        <v>4634761</v>
      </c>
      <c r="C601" s="1" t="s">
        <v>377</v>
      </c>
      <c r="D601" s="1" t="s">
        <v>376</v>
      </c>
      <c r="E601" s="80">
        <v>44818</v>
      </c>
      <c r="F601">
        <v>2022</v>
      </c>
      <c r="G601">
        <v>2022</v>
      </c>
      <c r="H601" s="1" t="s">
        <v>1600</v>
      </c>
      <c r="I601" s="1" t="s">
        <v>10</v>
      </c>
    </row>
    <row r="602" spans="1:9">
      <c r="A602" s="80">
        <v>45413</v>
      </c>
      <c r="B602">
        <v>4621435</v>
      </c>
      <c r="C602" s="1" t="s">
        <v>379</v>
      </c>
      <c r="D602" s="1" t="s">
        <v>378</v>
      </c>
      <c r="E602" s="80">
        <v>44887</v>
      </c>
      <c r="F602">
        <v>2022</v>
      </c>
      <c r="G602">
        <v>2022</v>
      </c>
      <c r="H602" s="1" t="s">
        <v>1600</v>
      </c>
      <c r="I602" s="1" t="s">
        <v>10</v>
      </c>
    </row>
    <row r="603" spans="1:9">
      <c r="A603" s="80">
        <v>45413</v>
      </c>
      <c r="B603">
        <v>4377137</v>
      </c>
      <c r="C603" s="1" t="s">
        <v>381</v>
      </c>
      <c r="D603" s="1" t="s">
        <v>380</v>
      </c>
      <c r="E603" s="80">
        <v>44754</v>
      </c>
      <c r="F603">
        <v>2021</v>
      </c>
      <c r="G603">
        <v>2022</v>
      </c>
      <c r="H603" s="1" t="s">
        <v>1600</v>
      </c>
      <c r="I603" s="1" t="s">
        <v>10</v>
      </c>
    </row>
    <row r="604" spans="1:9">
      <c r="A604" s="80">
        <v>45413</v>
      </c>
      <c r="B604">
        <v>4896109</v>
      </c>
      <c r="C604" s="1" t="s">
        <v>2266</v>
      </c>
      <c r="D604" s="1" t="s">
        <v>2267</v>
      </c>
      <c r="E604" s="80">
        <v>45369</v>
      </c>
      <c r="F604">
        <v>2022</v>
      </c>
      <c r="G604">
        <v>2023</v>
      </c>
      <c r="H604" s="1" t="s">
        <v>1606</v>
      </c>
      <c r="I604" s="1" t="s">
        <v>15</v>
      </c>
    </row>
    <row r="605" spans="1:9">
      <c r="A605" s="80">
        <v>45413</v>
      </c>
      <c r="B605">
        <v>4525356</v>
      </c>
      <c r="C605" s="1" t="s">
        <v>2421</v>
      </c>
      <c r="D605" s="1" t="s">
        <v>2422</v>
      </c>
      <c r="E605" s="80">
        <v>45400</v>
      </c>
      <c r="F605">
        <v>2021</v>
      </c>
      <c r="G605">
        <v>2023</v>
      </c>
      <c r="H605" s="1" t="s">
        <v>1603</v>
      </c>
      <c r="I605" s="1" t="s">
        <v>9</v>
      </c>
    </row>
    <row r="606" spans="1:9">
      <c r="A606" s="80">
        <v>45413</v>
      </c>
      <c r="B606">
        <v>5076056</v>
      </c>
      <c r="C606" s="1" t="s">
        <v>1930</v>
      </c>
      <c r="D606" s="1" t="s">
        <v>1931</v>
      </c>
      <c r="E606" s="80">
        <v>45329</v>
      </c>
      <c r="F606">
        <v>2023</v>
      </c>
      <c r="G606">
        <v>2023</v>
      </c>
      <c r="H606" s="1" t="s">
        <v>1604</v>
      </c>
      <c r="I606" s="1" t="s">
        <v>14</v>
      </c>
    </row>
    <row r="607" spans="1:9">
      <c r="A607" s="80">
        <v>45413</v>
      </c>
      <c r="B607">
        <v>4511442</v>
      </c>
      <c r="C607" s="1" t="s">
        <v>315</v>
      </c>
      <c r="D607" s="1" t="s">
        <v>314</v>
      </c>
      <c r="E607" s="80">
        <v>45001</v>
      </c>
      <c r="F607">
        <v>2021</v>
      </c>
      <c r="G607">
        <v>2022</v>
      </c>
      <c r="H607" s="1" t="s">
        <v>1600</v>
      </c>
      <c r="I607" s="1" t="s">
        <v>10</v>
      </c>
    </row>
    <row r="608" spans="1:9">
      <c r="A608" s="80">
        <v>45413</v>
      </c>
      <c r="B608">
        <v>3552446</v>
      </c>
      <c r="C608" s="1" t="s">
        <v>1716</v>
      </c>
      <c r="D608" s="1" t="s">
        <v>1717</v>
      </c>
      <c r="E608" s="80">
        <v>43591</v>
      </c>
      <c r="F608">
        <v>2018</v>
      </c>
      <c r="G608">
        <v>2019</v>
      </c>
      <c r="H608" s="1" t="s">
        <v>1600</v>
      </c>
      <c r="I608" s="1" t="s">
        <v>10</v>
      </c>
    </row>
    <row r="609" spans="1:9">
      <c r="A609" s="80">
        <v>45413</v>
      </c>
      <c r="B609">
        <v>4992805</v>
      </c>
      <c r="C609" s="1" t="s">
        <v>1724</v>
      </c>
      <c r="D609" s="1" t="s">
        <v>1725</v>
      </c>
      <c r="E609" s="80">
        <v>45191</v>
      </c>
      <c r="F609">
        <v>2023</v>
      </c>
      <c r="G609">
        <v>2023</v>
      </c>
      <c r="H609" s="1" t="s">
        <v>1603</v>
      </c>
      <c r="I609" s="1" t="s">
        <v>9</v>
      </c>
    </row>
    <row r="610" spans="1:9">
      <c r="A610" s="80">
        <v>45413</v>
      </c>
      <c r="B610">
        <v>4626039</v>
      </c>
      <c r="C610" s="1" t="s">
        <v>323</v>
      </c>
      <c r="D610" s="1" t="s">
        <v>322</v>
      </c>
      <c r="E610" s="80">
        <v>44979</v>
      </c>
      <c r="F610">
        <v>2022</v>
      </c>
      <c r="G610">
        <v>2022</v>
      </c>
      <c r="H610" s="1" t="s">
        <v>1602</v>
      </c>
      <c r="I610" s="1" t="s">
        <v>4</v>
      </c>
    </row>
    <row r="611" spans="1:9">
      <c r="A611" s="80">
        <v>45413</v>
      </c>
      <c r="B611">
        <v>4559406</v>
      </c>
      <c r="C611" s="1" t="s">
        <v>317</v>
      </c>
      <c r="D611" s="1" t="s">
        <v>316</v>
      </c>
      <c r="E611" s="80">
        <v>45016</v>
      </c>
      <c r="F611">
        <v>2021</v>
      </c>
      <c r="G611">
        <v>2022</v>
      </c>
      <c r="H611" s="1" t="s">
        <v>1600</v>
      </c>
      <c r="I611" s="1" t="s">
        <v>10</v>
      </c>
    </row>
    <row r="612" spans="1:9">
      <c r="A612" s="80">
        <v>45413</v>
      </c>
      <c r="B612">
        <v>4685550</v>
      </c>
      <c r="C612" s="1" t="s">
        <v>1817</v>
      </c>
      <c r="D612" s="1" t="s">
        <v>2057</v>
      </c>
      <c r="E612" s="80">
        <v>45240</v>
      </c>
      <c r="F612">
        <v>2022</v>
      </c>
      <c r="G612">
        <v>2023</v>
      </c>
      <c r="H612" s="1" t="s">
        <v>1604</v>
      </c>
      <c r="I612" s="1" t="s">
        <v>14</v>
      </c>
    </row>
    <row r="613" spans="1:9">
      <c r="A613" s="80">
        <v>45413</v>
      </c>
      <c r="B613">
        <v>4879372</v>
      </c>
      <c r="C613" s="1" t="s">
        <v>2423</v>
      </c>
      <c r="D613" s="1" t="s">
        <v>2424</v>
      </c>
      <c r="E613" s="80">
        <v>45399</v>
      </c>
      <c r="F613">
        <v>2022</v>
      </c>
      <c r="G613">
        <v>2023</v>
      </c>
      <c r="H613" s="1" t="s">
        <v>1607</v>
      </c>
      <c r="I613" s="1" t="s">
        <v>12</v>
      </c>
    </row>
    <row r="614" spans="1:9">
      <c r="A614" s="80">
        <v>45413</v>
      </c>
      <c r="B614">
        <v>4844999</v>
      </c>
      <c r="C614" s="1" t="s">
        <v>2340</v>
      </c>
      <c r="D614" s="1" t="s">
        <v>2341</v>
      </c>
      <c r="E614" s="80">
        <v>45384</v>
      </c>
      <c r="F614">
        <v>2022</v>
      </c>
      <c r="G614">
        <v>2023</v>
      </c>
      <c r="H614" s="1" t="s">
        <v>1600</v>
      </c>
      <c r="I614" s="1" t="s">
        <v>10</v>
      </c>
    </row>
    <row r="615" spans="1:9">
      <c r="A615" s="80">
        <v>45413</v>
      </c>
      <c r="B615">
        <v>4834872</v>
      </c>
      <c r="C615" s="1" t="s">
        <v>1718</v>
      </c>
      <c r="D615" s="1" t="s">
        <v>1719</v>
      </c>
      <c r="E615" s="80">
        <v>45189</v>
      </c>
      <c r="F615">
        <v>2022</v>
      </c>
      <c r="G615">
        <v>2023</v>
      </c>
      <c r="H615" s="1" t="s">
        <v>1600</v>
      </c>
      <c r="I615" s="1" t="s">
        <v>10</v>
      </c>
    </row>
    <row r="616" spans="1:9">
      <c r="A616" s="80">
        <v>45413</v>
      </c>
      <c r="B616">
        <v>4884334</v>
      </c>
      <c r="C616" s="1" t="s">
        <v>2268</v>
      </c>
      <c r="D616" s="1" t="s">
        <v>2269</v>
      </c>
      <c r="E616" s="80">
        <v>45356</v>
      </c>
      <c r="F616">
        <v>2022</v>
      </c>
      <c r="G616">
        <v>2023</v>
      </c>
      <c r="H616" s="1" t="s">
        <v>1600</v>
      </c>
      <c r="I616" s="1" t="s">
        <v>10</v>
      </c>
    </row>
    <row r="617" spans="1:9">
      <c r="A617" s="80">
        <v>45413</v>
      </c>
      <c r="B617">
        <v>5033795</v>
      </c>
      <c r="C617" s="1" t="s">
        <v>1726</v>
      </c>
      <c r="D617" s="1" t="s">
        <v>1727</v>
      </c>
      <c r="E617" s="80">
        <v>45202</v>
      </c>
      <c r="F617">
        <v>2023</v>
      </c>
      <c r="G617">
        <v>2023</v>
      </c>
      <c r="H617" s="1" t="s">
        <v>1603</v>
      </c>
      <c r="I617" s="1" t="s">
        <v>9</v>
      </c>
    </row>
    <row r="618" spans="1:9">
      <c r="A618" s="80">
        <v>45413</v>
      </c>
      <c r="B618">
        <v>4997394</v>
      </c>
      <c r="C618" s="1" t="s">
        <v>2425</v>
      </c>
      <c r="D618" s="1" t="s">
        <v>2426</v>
      </c>
      <c r="E618" s="80">
        <v>45406</v>
      </c>
      <c r="F618">
        <v>2023</v>
      </c>
      <c r="G618">
        <v>2023</v>
      </c>
      <c r="H618" s="1" t="s">
        <v>1600</v>
      </c>
      <c r="I618" s="1" t="s">
        <v>10</v>
      </c>
    </row>
    <row r="619" spans="1:9">
      <c r="A619" s="80">
        <v>45413</v>
      </c>
      <c r="B619">
        <v>4748400</v>
      </c>
      <c r="C619" s="1" t="s">
        <v>321</v>
      </c>
      <c r="D619" s="1" t="s">
        <v>320</v>
      </c>
      <c r="E619" s="80">
        <v>45175</v>
      </c>
      <c r="F619">
        <v>2022</v>
      </c>
      <c r="G619">
        <v>2023</v>
      </c>
      <c r="H619" s="1" t="s">
        <v>1603</v>
      </c>
      <c r="I619" s="1" t="s">
        <v>9</v>
      </c>
    </row>
    <row r="620" spans="1:9">
      <c r="A620" s="80">
        <v>45413</v>
      </c>
      <c r="B620">
        <v>4518577</v>
      </c>
      <c r="C620" s="1" t="s">
        <v>331</v>
      </c>
      <c r="D620" s="1" t="s">
        <v>330</v>
      </c>
      <c r="E620" s="80">
        <v>44680</v>
      </c>
      <c r="F620">
        <v>2021</v>
      </c>
      <c r="G620">
        <v>2021</v>
      </c>
      <c r="H620" s="1" t="s">
        <v>1606</v>
      </c>
      <c r="I620" s="1" t="s">
        <v>15</v>
      </c>
    </row>
    <row r="621" spans="1:9">
      <c r="A621" s="80">
        <v>45413</v>
      </c>
      <c r="B621">
        <v>4981962</v>
      </c>
      <c r="C621" s="1" t="s">
        <v>335</v>
      </c>
      <c r="D621" s="1" t="s">
        <v>334</v>
      </c>
      <c r="E621" s="80">
        <v>45134</v>
      </c>
      <c r="F621">
        <v>2023</v>
      </c>
      <c r="G621">
        <v>2023</v>
      </c>
      <c r="H621" s="1" t="s">
        <v>1600</v>
      </c>
      <c r="I621" s="1" t="s">
        <v>10</v>
      </c>
    </row>
    <row r="622" spans="1:9">
      <c r="A622" s="80">
        <v>45413</v>
      </c>
      <c r="B622">
        <v>3757532</v>
      </c>
      <c r="C622" s="1" t="s">
        <v>1818</v>
      </c>
      <c r="D622" s="1" t="s">
        <v>2058</v>
      </c>
      <c r="E622" s="80">
        <v>44908</v>
      </c>
      <c r="F622">
        <v>2019</v>
      </c>
      <c r="G622">
        <v>2022</v>
      </c>
      <c r="H622" s="1" t="s">
        <v>1607</v>
      </c>
      <c r="I622" s="1" t="s">
        <v>12</v>
      </c>
    </row>
    <row r="623" spans="1:9">
      <c r="A623" s="80">
        <v>45413</v>
      </c>
      <c r="B623">
        <v>4761106</v>
      </c>
      <c r="C623" s="1" t="s">
        <v>309</v>
      </c>
      <c r="D623" s="1" t="s">
        <v>308</v>
      </c>
      <c r="E623" s="80">
        <v>45058</v>
      </c>
      <c r="F623">
        <v>2022</v>
      </c>
      <c r="G623">
        <v>2023</v>
      </c>
      <c r="H623" s="1" t="s">
        <v>1600</v>
      </c>
      <c r="I623" s="1" t="s">
        <v>10</v>
      </c>
    </row>
    <row r="624" spans="1:9">
      <c r="A624" s="80">
        <v>45413</v>
      </c>
      <c r="B624">
        <v>4576632</v>
      </c>
      <c r="C624" s="1" t="s">
        <v>329</v>
      </c>
      <c r="D624" s="1" t="s">
        <v>328</v>
      </c>
      <c r="E624" s="80">
        <v>44826</v>
      </c>
      <c r="F624">
        <v>2021</v>
      </c>
      <c r="G624">
        <v>2022</v>
      </c>
      <c r="H624" s="1" t="s">
        <v>1600</v>
      </c>
      <c r="I624" s="1" t="s">
        <v>10</v>
      </c>
    </row>
    <row r="625" spans="1:9">
      <c r="A625" s="80">
        <v>45413</v>
      </c>
      <c r="B625">
        <v>4781290</v>
      </c>
      <c r="C625" s="1" t="s">
        <v>1728</v>
      </c>
      <c r="D625" s="1" t="s">
        <v>1729</v>
      </c>
      <c r="E625" s="80">
        <v>45209</v>
      </c>
      <c r="F625">
        <v>2022</v>
      </c>
      <c r="G625">
        <v>2023</v>
      </c>
      <c r="H625" s="1" t="s">
        <v>1600</v>
      </c>
      <c r="I625" s="1" t="s">
        <v>10</v>
      </c>
    </row>
    <row r="626" spans="1:9">
      <c r="A626" s="80">
        <v>45413</v>
      </c>
      <c r="B626">
        <v>5064921</v>
      </c>
      <c r="C626" s="1" t="s">
        <v>2427</v>
      </c>
      <c r="D626" s="1" t="s">
        <v>2428</v>
      </c>
      <c r="E626" s="80">
        <v>45411</v>
      </c>
      <c r="F626">
        <v>2023</v>
      </c>
      <c r="G626">
        <v>2023</v>
      </c>
      <c r="H626" s="1" t="s">
        <v>1600</v>
      </c>
      <c r="I626" s="1" t="s">
        <v>10</v>
      </c>
    </row>
    <row r="627" spans="1:9">
      <c r="A627" s="80">
        <v>45413</v>
      </c>
      <c r="B627">
        <v>4537431</v>
      </c>
      <c r="C627" s="1" t="s">
        <v>313</v>
      </c>
      <c r="D627" s="1" t="s">
        <v>312</v>
      </c>
      <c r="E627" s="80">
        <v>44972</v>
      </c>
      <c r="F627">
        <v>2022</v>
      </c>
      <c r="G627">
        <v>2022</v>
      </c>
      <c r="H627" s="1" t="s">
        <v>1600</v>
      </c>
      <c r="I627" s="1" t="s">
        <v>10</v>
      </c>
    </row>
    <row r="628" spans="1:9">
      <c r="A628" s="80">
        <v>45413</v>
      </c>
      <c r="B628">
        <v>5232214</v>
      </c>
      <c r="C628" s="1" t="s">
        <v>2338</v>
      </c>
      <c r="D628" s="1" t="s">
        <v>2339</v>
      </c>
      <c r="E628" s="80">
        <v>45378</v>
      </c>
      <c r="F628">
        <v>2023</v>
      </c>
      <c r="G628">
        <v>2023</v>
      </c>
      <c r="H628" s="1" t="s">
        <v>1600</v>
      </c>
      <c r="I628" s="1" t="s">
        <v>10</v>
      </c>
    </row>
    <row r="629" spans="1:9">
      <c r="A629" s="80">
        <v>45413</v>
      </c>
      <c r="B629">
        <v>5070961</v>
      </c>
      <c r="C629" s="1" t="s">
        <v>2272</v>
      </c>
      <c r="D629" s="1" t="s">
        <v>2273</v>
      </c>
      <c r="E629" s="80">
        <v>45359</v>
      </c>
      <c r="F629">
        <v>2023</v>
      </c>
      <c r="G629">
        <v>2023</v>
      </c>
      <c r="H629" s="1" t="s">
        <v>1600</v>
      </c>
      <c r="I629" s="1" t="s">
        <v>10</v>
      </c>
    </row>
    <row r="630" spans="1:9">
      <c r="A630" s="80">
        <v>45413</v>
      </c>
      <c r="B630">
        <v>4839496</v>
      </c>
      <c r="C630" s="1" t="s">
        <v>2270</v>
      </c>
      <c r="D630" s="1" t="s">
        <v>2271</v>
      </c>
      <c r="E630" s="80">
        <v>45369</v>
      </c>
      <c r="F630">
        <v>2022</v>
      </c>
      <c r="G630">
        <v>2023</v>
      </c>
      <c r="H630" s="1" t="s">
        <v>1604</v>
      </c>
      <c r="I630" s="1" t="s">
        <v>14</v>
      </c>
    </row>
    <row r="631" spans="1:9">
      <c r="A631" s="80">
        <v>45413</v>
      </c>
      <c r="B631">
        <v>4572573</v>
      </c>
      <c r="C631" s="1" t="s">
        <v>311</v>
      </c>
      <c r="D631" s="1" t="s">
        <v>310</v>
      </c>
      <c r="E631" s="80">
        <v>44791</v>
      </c>
      <c r="F631">
        <v>2021</v>
      </c>
      <c r="G631">
        <v>2022</v>
      </c>
      <c r="H631" s="1" t="s">
        <v>1600</v>
      </c>
      <c r="I631" s="1" t="s">
        <v>10</v>
      </c>
    </row>
    <row r="632" spans="1:9">
      <c r="A632" s="80">
        <v>45413</v>
      </c>
      <c r="B632">
        <v>4821621</v>
      </c>
      <c r="C632" s="1" t="s">
        <v>1819</v>
      </c>
      <c r="D632" s="1" t="s">
        <v>2148</v>
      </c>
      <c r="E632" s="80">
        <v>45230</v>
      </c>
      <c r="F632">
        <v>2022</v>
      </c>
      <c r="G632">
        <v>2023</v>
      </c>
      <c r="H632" s="1" t="s">
        <v>1600</v>
      </c>
      <c r="I632" s="1" t="s">
        <v>10</v>
      </c>
    </row>
    <row r="633" spans="1:9">
      <c r="A633" s="80">
        <v>45413</v>
      </c>
      <c r="B633">
        <v>4471997</v>
      </c>
      <c r="C633" s="1" t="s">
        <v>304</v>
      </c>
      <c r="D633" s="1" t="s">
        <v>303</v>
      </c>
      <c r="E633" s="80">
        <v>44715</v>
      </c>
      <c r="F633">
        <v>2021</v>
      </c>
      <c r="G633">
        <v>2022</v>
      </c>
      <c r="H633" s="1" t="s">
        <v>1600</v>
      </c>
      <c r="I633" s="1" t="s">
        <v>10</v>
      </c>
    </row>
    <row r="634" spans="1:9">
      <c r="A634" s="80">
        <v>45413</v>
      </c>
      <c r="B634">
        <v>4622409</v>
      </c>
      <c r="C634" s="1" t="s">
        <v>265</v>
      </c>
      <c r="D634" s="1" t="s">
        <v>264</v>
      </c>
      <c r="E634" s="80">
        <v>45097</v>
      </c>
      <c r="F634">
        <v>2022</v>
      </c>
      <c r="G634">
        <v>2023</v>
      </c>
      <c r="H634" s="1" t="s">
        <v>1604</v>
      </c>
      <c r="I634" s="1" t="s">
        <v>14</v>
      </c>
    </row>
    <row r="635" spans="1:9">
      <c r="A635" s="80">
        <v>45413</v>
      </c>
      <c r="B635">
        <v>4420907</v>
      </c>
      <c r="C635" s="1" t="s">
        <v>2142</v>
      </c>
      <c r="D635" s="1" t="s">
        <v>2143</v>
      </c>
      <c r="E635" s="80">
        <v>45223</v>
      </c>
      <c r="F635">
        <v>2022</v>
      </c>
      <c r="G635">
        <v>2023</v>
      </c>
      <c r="H635" s="1" t="s">
        <v>1600</v>
      </c>
      <c r="I635" s="1" t="s">
        <v>10</v>
      </c>
    </row>
    <row r="636" spans="1:9">
      <c r="A636" s="80">
        <v>45413</v>
      </c>
      <c r="B636">
        <v>5206931</v>
      </c>
      <c r="C636" s="1" t="s">
        <v>2429</v>
      </c>
      <c r="D636" s="1" t="s">
        <v>2430</v>
      </c>
      <c r="E636" s="80">
        <v>45411</v>
      </c>
      <c r="F636">
        <v>2023</v>
      </c>
      <c r="G636">
        <v>2023</v>
      </c>
      <c r="H636" s="1" t="s">
        <v>1603</v>
      </c>
      <c r="I636" s="1" t="s">
        <v>9</v>
      </c>
    </row>
    <row r="637" spans="1:9">
      <c r="A637" s="80">
        <v>45413</v>
      </c>
      <c r="B637">
        <v>4580194</v>
      </c>
      <c r="C637" s="1" t="s">
        <v>1730</v>
      </c>
      <c r="D637" s="1" t="s">
        <v>1731</v>
      </c>
      <c r="E637" s="80">
        <v>44944</v>
      </c>
      <c r="F637">
        <v>2021</v>
      </c>
      <c r="G637">
        <v>2022</v>
      </c>
      <c r="H637" s="1" t="s">
        <v>1600</v>
      </c>
      <c r="I637" s="1" t="s">
        <v>10</v>
      </c>
    </row>
    <row r="638" spans="1:9">
      <c r="A638" s="80">
        <v>45413</v>
      </c>
      <c r="B638">
        <v>4470091</v>
      </c>
      <c r="C638" s="1" t="s">
        <v>261</v>
      </c>
      <c r="D638" s="1" t="s">
        <v>260</v>
      </c>
      <c r="E638" s="80">
        <v>44816</v>
      </c>
      <c r="F638">
        <v>2021</v>
      </c>
      <c r="G638">
        <v>2022</v>
      </c>
      <c r="H638" s="1" t="s">
        <v>1600</v>
      </c>
      <c r="I638" s="1" t="s">
        <v>10</v>
      </c>
    </row>
    <row r="639" spans="1:9">
      <c r="A639" s="80">
        <v>45413</v>
      </c>
      <c r="B639">
        <v>4596450</v>
      </c>
      <c r="C639" s="1" t="s">
        <v>2276</v>
      </c>
      <c r="D639" s="1" t="s">
        <v>2277</v>
      </c>
      <c r="E639" s="80">
        <v>45358</v>
      </c>
      <c r="F639">
        <v>2022</v>
      </c>
      <c r="G639">
        <v>2023</v>
      </c>
      <c r="H639" s="1" t="s">
        <v>1603</v>
      </c>
      <c r="I639" s="1" t="s">
        <v>9</v>
      </c>
    </row>
    <row r="640" spans="1:9">
      <c r="A640" s="80">
        <v>45413</v>
      </c>
      <c r="B640">
        <v>4371607</v>
      </c>
      <c r="C640" s="1" t="s">
        <v>263</v>
      </c>
      <c r="D640" s="1" t="s">
        <v>262</v>
      </c>
      <c r="E640" s="80">
        <v>44691</v>
      </c>
      <c r="F640">
        <v>2021</v>
      </c>
      <c r="G640">
        <v>2022</v>
      </c>
      <c r="H640" s="1" t="s">
        <v>1600</v>
      </c>
      <c r="I640" s="1" t="s">
        <v>10</v>
      </c>
    </row>
    <row r="641" spans="1:9">
      <c r="A641" s="80">
        <v>45413</v>
      </c>
      <c r="B641">
        <v>5102551</v>
      </c>
      <c r="C641" s="1" t="s">
        <v>2431</v>
      </c>
      <c r="D641" s="1" t="s">
        <v>2432</v>
      </c>
      <c r="E641" s="80">
        <v>45413</v>
      </c>
      <c r="F641">
        <v>2023</v>
      </c>
      <c r="G641">
        <v>2024</v>
      </c>
      <c r="H641" s="1" t="s">
        <v>1600</v>
      </c>
      <c r="I641" s="1" t="s">
        <v>10</v>
      </c>
    </row>
    <row r="642" spans="1:9">
      <c r="A642" s="80">
        <v>45413</v>
      </c>
      <c r="B642">
        <v>4454728</v>
      </c>
      <c r="C642" s="1" t="s">
        <v>306</v>
      </c>
      <c r="D642" s="1" t="s">
        <v>305</v>
      </c>
      <c r="E642" s="80">
        <v>45042</v>
      </c>
      <c r="F642">
        <v>2021</v>
      </c>
      <c r="G642">
        <v>2022</v>
      </c>
      <c r="H642" s="1" t="s">
        <v>1600</v>
      </c>
      <c r="I642" s="1" t="s">
        <v>10</v>
      </c>
    </row>
    <row r="643" spans="1:9">
      <c r="A643" s="80">
        <v>45413</v>
      </c>
      <c r="B643">
        <v>4610291</v>
      </c>
      <c r="C643" s="1" t="s">
        <v>298</v>
      </c>
      <c r="D643" s="1" t="s">
        <v>297</v>
      </c>
      <c r="E643" s="80">
        <v>44886</v>
      </c>
      <c r="F643">
        <v>2022</v>
      </c>
      <c r="G643">
        <v>2022</v>
      </c>
      <c r="H643" s="1" t="s">
        <v>1601</v>
      </c>
      <c r="I643" s="1" t="s">
        <v>13</v>
      </c>
    </row>
    <row r="644" spans="1:9">
      <c r="A644" s="80">
        <v>45413</v>
      </c>
      <c r="B644">
        <v>4782076</v>
      </c>
      <c r="C644" s="1" t="s">
        <v>1738</v>
      </c>
      <c r="D644" s="1" t="s">
        <v>1739</v>
      </c>
      <c r="E644" s="80">
        <v>45209</v>
      </c>
      <c r="F644">
        <v>2022</v>
      </c>
      <c r="G644">
        <v>2023</v>
      </c>
      <c r="H644" s="1" t="s">
        <v>1600</v>
      </c>
      <c r="I644" s="1" t="s">
        <v>10</v>
      </c>
    </row>
    <row r="645" spans="1:9">
      <c r="A645" s="80">
        <v>45413</v>
      </c>
      <c r="B645">
        <v>4992440</v>
      </c>
      <c r="C645" s="1" t="s">
        <v>2146</v>
      </c>
      <c r="D645" s="1" t="s">
        <v>2147</v>
      </c>
      <c r="E645" s="80">
        <v>45307</v>
      </c>
      <c r="F645">
        <v>2023</v>
      </c>
      <c r="G645">
        <v>2023</v>
      </c>
      <c r="H645" s="1" t="s">
        <v>1600</v>
      </c>
      <c r="I645" s="1" t="s">
        <v>10</v>
      </c>
    </row>
    <row r="646" spans="1:9">
      <c r="A646" s="80">
        <v>45413</v>
      </c>
      <c r="B646">
        <v>4828530</v>
      </c>
      <c r="C646" s="1" t="s">
        <v>2278</v>
      </c>
      <c r="D646" s="1" t="s">
        <v>2279</v>
      </c>
      <c r="E646" s="80">
        <v>45369</v>
      </c>
      <c r="F646">
        <v>2022</v>
      </c>
      <c r="G646">
        <v>2023</v>
      </c>
      <c r="H646" s="1" t="s">
        <v>1602</v>
      </c>
      <c r="I646" s="1" t="s">
        <v>4</v>
      </c>
    </row>
    <row r="647" spans="1:9">
      <c r="A647" s="80">
        <v>45413</v>
      </c>
      <c r="B647">
        <v>4351574</v>
      </c>
      <c r="C647" s="1" t="s">
        <v>284</v>
      </c>
      <c r="D647" s="1" t="s">
        <v>283</v>
      </c>
      <c r="E647" s="80">
        <v>44462</v>
      </c>
      <c r="F647">
        <v>2021</v>
      </c>
      <c r="G647">
        <v>2021</v>
      </c>
      <c r="H647" s="1" t="s">
        <v>1600</v>
      </c>
      <c r="I647" s="1" t="s">
        <v>10</v>
      </c>
    </row>
    <row r="648" spans="1:9">
      <c r="A648" s="80">
        <v>45413</v>
      </c>
      <c r="B648">
        <v>4690135</v>
      </c>
      <c r="C648" s="1" t="s">
        <v>1876</v>
      </c>
      <c r="D648" s="1" t="s">
        <v>2149</v>
      </c>
      <c r="E648" s="80">
        <v>45272</v>
      </c>
      <c r="F648">
        <v>2022</v>
      </c>
      <c r="G648">
        <v>2023</v>
      </c>
      <c r="H648" s="1" t="s">
        <v>1606</v>
      </c>
      <c r="I648" s="1" t="s">
        <v>15</v>
      </c>
    </row>
    <row r="649" spans="1:9">
      <c r="A649" s="80">
        <v>45413</v>
      </c>
      <c r="B649">
        <v>4330634</v>
      </c>
      <c r="C649" s="1" t="s">
        <v>307</v>
      </c>
      <c r="D649" s="1" t="s">
        <v>185</v>
      </c>
      <c r="E649" s="80">
        <v>44734</v>
      </c>
      <c r="F649">
        <v>2021</v>
      </c>
      <c r="G649">
        <v>2022</v>
      </c>
      <c r="H649" s="1" t="s">
        <v>1600</v>
      </c>
      <c r="I649" s="1" t="s">
        <v>10</v>
      </c>
    </row>
    <row r="650" spans="1:9">
      <c r="A650" s="80">
        <v>45413</v>
      </c>
      <c r="B650">
        <v>4343793</v>
      </c>
      <c r="C650" s="1" t="s">
        <v>267</v>
      </c>
      <c r="D650" s="1" t="s">
        <v>266</v>
      </c>
      <c r="E650" s="80">
        <v>44599</v>
      </c>
      <c r="F650">
        <v>2021</v>
      </c>
      <c r="G650">
        <v>2021</v>
      </c>
      <c r="H650" s="1" t="s">
        <v>1600</v>
      </c>
      <c r="I650" s="1" t="s">
        <v>10</v>
      </c>
    </row>
    <row r="651" spans="1:9">
      <c r="A651" s="80">
        <v>45413</v>
      </c>
      <c r="B651">
        <v>4563786</v>
      </c>
      <c r="C651" s="1" t="s">
        <v>2144</v>
      </c>
      <c r="D651" s="1" t="s">
        <v>2145</v>
      </c>
      <c r="E651" s="80">
        <v>45322</v>
      </c>
      <c r="F651">
        <v>2022</v>
      </c>
      <c r="G651">
        <v>2023</v>
      </c>
      <c r="H651" s="1" t="s">
        <v>1600</v>
      </c>
      <c r="I651" s="1" t="s">
        <v>10</v>
      </c>
    </row>
    <row r="652" spans="1:9">
      <c r="A652" s="80">
        <v>45413</v>
      </c>
      <c r="B652">
        <v>4085270</v>
      </c>
      <c r="C652" s="1" t="s">
        <v>277</v>
      </c>
      <c r="D652" s="1" t="s">
        <v>276</v>
      </c>
      <c r="E652" s="80">
        <v>44938</v>
      </c>
      <c r="F652">
        <v>2020</v>
      </c>
      <c r="G652">
        <v>2022</v>
      </c>
      <c r="H652" s="1" t="s">
        <v>1606</v>
      </c>
      <c r="I652" s="1" t="s">
        <v>15</v>
      </c>
    </row>
    <row r="653" spans="1:9">
      <c r="A653" s="80">
        <v>45413</v>
      </c>
      <c r="B653">
        <v>4951066</v>
      </c>
      <c r="C653" s="1" t="s">
        <v>1736</v>
      </c>
      <c r="D653" s="1" t="s">
        <v>1737</v>
      </c>
      <c r="E653" s="80">
        <v>45212</v>
      </c>
      <c r="F653">
        <v>2023</v>
      </c>
      <c r="G653">
        <v>2023</v>
      </c>
      <c r="H653" s="1" t="s">
        <v>1603</v>
      </c>
      <c r="I653" s="1" t="s">
        <v>9</v>
      </c>
    </row>
    <row r="654" spans="1:9">
      <c r="A654" s="80">
        <v>45413</v>
      </c>
      <c r="B654">
        <v>4679168</v>
      </c>
      <c r="C654" s="1" t="s">
        <v>1744</v>
      </c>
      <c r="D654" s="1" t="s">
        <v>1745</v>
      </c>
      <c r="E654" s="80">
        <v>45197</v>
      </c>
      <c r="F654">
        <v>2022</v>
      </c>
      <c r="G654">
        <v>2023</v>
      </c>
      <c r="H654" s="1" t="s">
        <v>1600</v>
      </c>
      <c r="I654" s="1" t="s">
        <v>10</v>
      </c>
    </row>
    <row r="655" spans="1:9">
      <c r="A655" s="80">
        <v>45413</v>
      </c>
      <c r="B655">
        <v>4333323</v>
      </c>
      <c r="C655" s="1" t="s">
        <v>251</v>
      </c>
      <c r="D655" s="1" t="s">
        <v>250</v>
      </c>
      <c r="E655" s="80">
        <v>44589</v>
      </c>
      <c r="F655">
        <v>2021</v>
      </c>
      <c r="G655">
        <v>2021</v>
      </c>
      <c r="H655" s="1" t="s">
        <v>1600</v>
      </c>
      <c r="I655" s="1" t="s">
        <v>10</v>
      </c>
    </row>
    <row r="656" spans="1:9">
      <c r="A656" s="80">
        <v>45413</v>
      </c>
      <c r="B656">
        <v>4522691</v>
      </c>
      <c r="C656" s="1" t="s">
        <v>247</v>
      </c>
      <c r="D656" s="1" t="s">
        <v>246</v>
      </c>
      <c r="E656" s="80">
        <v>44740</v>
      </c>
      <c r="F656">
        <v>2021</v>
      </c>
      <c r="G656">
        <v>2022</v>
      </c>
      <c r="H656" s="1" t="s">
        <v>1600</v>
      </c>
      <c r="I656" s="1" t="s">
        <v>10</v>
      </c>
    </row>
    <row r="657" spans="1:9">
      <c r="A657" s="80">
        <v>45413</v>
      </c>
      <c r="B657">
        <v>3694861</v>
      </c>
      <c r="C657" s="1" t="s">
        <v>259</v>
      </c>
      <c r="D657" s="1" t="s">
        <v>258</v>
      </c>
      <c r="E657" s="80">
        <v>44685</v>
      </c>
      <c r="F657">
        <v>2018</v>
      </c>
      <c r="G657">
        <v>2022</v>
      </c>
      <c r="H657" s="1" t="s">
        <v>1603</v>
      </c>
      <c r="I657" s="1" t="s">
        <v>9</v>
      </c>
    </row>
    <row r="658" spans="1:9">
      <c r="A658" s="80">
        <v>45413</v>
      </c>
      <c r="B658">
        <v>4714125</v>
      </c>
      <c r="C658" s="1" t="s">
        <v>243</v>
      </c>
      <c r="D658" s="1" t="s">
        <v>242</v>
      </c>
      <c r="E658" s="80">
        <v>45071</v>
      </c>
      <c r="F658">
        <v>2022</v>
      </c>
      <c r="G658">
        <v>2023</v>
      </c>
      <c r="H658" s="1" t="s">
        <v>1603</v>
      </c>
      <c r="I658" s="1" t="s">
        <v>9</v>
      </c>
    </row>
    <row r="659" spans="1:9">
      <c r="A659" s="80">
        <v>45413</v>
      </c>
      <c r="B659">
        <v>4710353</v>
      </c>
      <c r="C659" s="1" t="s">
        <v>223</v>
      </c>
      <c r="D659" s="1" t="s">
        <v>222</v>
      </c>
      <c r="E659" s="80">
        <v>44896</v>
      </c>
      <c r="F659">
        <v>2022</v>
      </c>
      <c r="G659">
        <v>2022</v>
      </c>
      <c r="H659" s="1" t="s">
        <v>1600</v>
      </c>
      <c r="I659" s="1" t="s">
        <v>10</v>
      </c>
    </row>
    <row r="660" spans="1:9">
      <c r="A660" s="80">
        <v>45413</v>
      </c>
      <c r="B660">
        <v>4443596</v>
      </c>
      <c r="C660" s="1" t="s">
        <v>237</v>
      </c>
      <c r="D660" s="1" t="s">
        <v>236</v>
      </c>
      <c r="E660" s="80">
        <v>44847</v>
      </c>
      <c r="F660">
        <v>2022</v>
      </c>
      <c r="G660">
        <v>2022</v>
      </c>
      <c r="H660" s="1" t="s">
        <v>1600</v>
      </c>
      <c r="I660" s="1" t="s">
        <v>10</v>
      </c>
    </row>
    <row r="661" spans="1:9">
      <c r="A661" s="80">
        <v>45413</v>
      </c>
      <c r="B661">
        <v>4565530</v>
      </c>
      <c r="C661" s="1" t="s">
        <v>1986</v>
      </c>
      <c r="D661" s="1" t="s">
        <v>1987</v>
      </c>
      <c r="E661" s="80">
        <v>45323</v>
      </c>
      <c r="F661">
        <v>2021</v>
      </c>
      <c r="G661">
        <v>2023</v>
      </c>
      <c r="H661" s="1" t="s">
        <v>1602</v>
      </c>
      <c r="I661" s="1" t="s">
        <v>4</v>
      </c>
    </row>
    <row r="662" spans="1:9">
      <c r="A662" s="80">
        <v>45413</v>
      </c>
      <c r="B662">
        <v>4719165</v>
      </c>
      <c r="C662" s="1" t="s">
        <v>1861</v>
      </c>
      <c r="D662" s="1" t="s">
        <v>1988</v>
      </c>
      <c r="E662" s="80">
        <v>45253</v>
      </c>
      <c r="F662">
        <v>2022</v>
      </c>
      <c r="G662">
        <v>2023</v>
      </c>
      <c r="H662" s="1" t="s">
        <v>1600</v>
      </c>
      <c r="I662" s="1" t="s">
        <v>10</v>
      </c>
    </row>
    <row r="663" spans="1:9">
      <c r="A663" s="80">
        <v>45413</v>
      </c>
      <c r="B663">
        <v>4533396</v>
      </c>
      <c r="C663" s="1" t="s">
        <v>215</v>
      </c>
      <c r="D663" s="1" t="s">
        <v>214</v>
      </c>
      <c r="E663" s="80">
        <v>44784</v>
      </c>
      <c r="F663">
        <v>2021</v>
      </c>
      <c r="G663">
        <v>2022</v>
      </c>
      <c r="H663" s="1" t="s">
        <v>1600</v>
      </c>
      <c r="I663" s="1" t="s">
        <v>10</v>
      </c>
    </row>
    <row r="664" spans="1:9">
      <c r="A664" s="80">
        <v>45413</v>
      </c>
      <c r="B664">
        <v>4793380</v>
      </c>
      <c r="C664" s="1" t="s">
        <v>241</v>
      </c>
      <c r="D664" s="1" t="s">
        <v>240</v>
      </c>
      <c r="E664" s="80">
        <v>45065</v>
      </c>
      <c r="F664">
        <v>2022</v>
      </c>
      <c r="G664">
        <v>2023</v>
      </c>
      <c r="H664" s="1" t="s">
        <v>1600</v>
      </c>
      <c r="I664" s="1" t="s">
        <v>10</v>
      </c>
    </row>
    <row r="665" spans="1:9">
      <c r="A665" s="80">
        <v>45413</v>
      </c>
      <c r="B665">
        <v>5001495</v>
      </c>
      <c r="C665" s="1" t="s">
        <v>2433</v>
      </c>
      <c r="D665" s="1" t="s">
        <v>2434</v>
      </c>
      <c r="E665" s="80">
        <v>45415</v>
      </c>
      <c r="F665">
        <v>2023</v>
      </c>
      <c r="G665">
        <v>2024</v>
      </c>
      <c r="H665" s="1" t="s">
        <v>1606</v>
      </c>
      <c r="I665" s="1" t="s">
        <v>15</v>
      </c>
    </row>
    <row r="666" spans="1:9">
      <c r="A666" s="80">
        <v>45413</v>
      </c>
      <c r="B666">
        <v>4733193</v>
      </c>
      <c r="C666" s="1" t="s">
        <v>209</v>
      </c>
      <c r="D666" s="1" t="s">
        <v>208</v>
      </c>
      <c r="E666" s="80">
        <v>44959</v>
      </c>
      <c r="F666">
        <v>2022</v>
      </c>
      <c r="G666">
        <v>2022</v>
      </c>
      <c r="H666" s="1" t="s">
        <v>1600</v>
      </c>
      <c r="I666" s="1" t="s">
        <v>10</v>
      </c>
    </row>
    <row r="667" spans="1:9">
      <c r="A667" s="80">
        <v>45413</v>
      </c>
      <c r="B667">
        <v>4812408</v>
      </c>
      <c r="C667" s="1" t="s">
        <v>2435</v>
      </c>
      <c r="D667" s="1" t="s">
        <v>2436</v>
      </c>
      <c r="E667" s="80">
        <v>45412</v>
      </c>
      <c r="F667">
        <v>2022</v>
      </c>
      <c r="G667">
        <v>2023</v>
      </c>
      <c r="H667" s="1" t="s">
        <v>1600</v>
      </c>
      <c r="I667" s="1" t="s">
        <v>10</v>
      </c>
    </row>
    <row r="668" spans="1:9">
      <c r="A668" s="80">
        <v>45413</v>
      </c>
      <c r="B668">
        <v>4697965</v>
      </c>
      <c r="C668" s="1" t="s">
        <v>245</v>
      </c>
      <c r="D668" s="1" t="s">
        <v>244</v>
      </c>
      <c r="E668" s="80">
        <v>45134</v>
      </c>
      <c r="F668">
        <v>2022</v>
      </c>
      <c r="G668">
        <v>2023</v>
      </c>
      <c r="H668" s="1" t="s">
        <v>1601</v>
      </c>
      <c r="I668" s="1" t="s">
        <v>13</v>
      </c>
    </row>
    <row r="669" spans="1:9">
      <c r="A669" s="80">
        <v>45413</v>
      </c>
      <c r="B669">
        <v>4086571</v>
      </c>
      <c r="C669" s="1" t="s">
        <v>1748</v>
      </c>
      <c r="D669" s="1" t="s">
        <v>1749</v>
      </c>
      <c r="E669" s="80">
        <v>44384</v>
      </c>
      <c r="F669">
        <v>2020</v>
      </c>
      <c r="G669">
        <v>2021</v>
      </c>
      <c r="H669" s="1" t="s">
        <v>1600</v>
      </c>
      <c r="I669" s="1" t="s">
        <v>10</v>
      </c>
    </row>
    <row r="670" spans="1:9">
      <c r="A670" s="80">
        <v>45413</v>
      </c>
      <c r="B670">
        <v>3844968</v>
      </c>
      <c r="C670" s="1" t="s">
        <v>257</v>
      </c>
      <c r="D670" s="1" t="s">
        <v>256</v>
      </c>
      <c r="E670" s="80">
        <v>44216</v>
      </c>
      <c r="F670">
        <v>2019</v>
      </c>
      <c r="G670">
        <v>2020</v>
      </c>
      <c r="H670" s="1" t="s">
        <v>1602</v>
      </c>
      <c r="I670" s="1" t="s">
        <v>4</v>
      </c>
    </row>
    <row r="671" spans="1:9">
      <c r="A671" s="80">
        <v>45413</v>
      </c>
      <c r="B671">
        <v>4420251</v>
      </c>
      <c r="C671" s="1" t="s">
        <v>217</v>
      </c>
      <c r="D671" s="1" t="s">
        <v>216</v>
      </c>
      <c r="E671" s="80">
        <v>45125</v>
      </c>
      <c r="F671">
        <v>2021</v>
      </c>
      <c r="G671">
        <v>2023</v>
      </c>
      <c r="H671" s="1" t="s">
        <v>1600</v>
      </c>
      <c r="I671" s="1" t="s">
        <v>10</v>
      </c>
    </row>
    <row r="672" spans="1:9">
      <c r="A672" s="80">
        <v>45413</v>
      </c>
      <c r="B672">
        <v>4425981</v>
      </c>
      <c r="C672" s="1" t="s">
        <v>1989</v>
      </c>
      <c r="D672" s="1" t="s">
        <v>1990</v>
      </c>
      <c r="E672" s="80">
        <v>45324</v>
      </c>
      <c r="F672">
        <v>2021</v>
      </c>
      <c r="G672">
        <v>2023</v>
      </c>
      <c r="H672" s="1" t="s">
        <v>1603</v>
      </c>
      <c r="I672" s="1" t="s">
        <v>9</v>
      </c>
    </row>
    <row r="673" spans="1:9">
      <c r="A673" s="80">
        <v>45413</v>
      </c>
      <c r="B673">
        <v>3800829</v>
      </c>
      <c r="C673" s="1" t="s">
        <v>1742</v>
      </c>
      <c r="D673" s="1" t="s">
        <v>1743</v>
      </c>
      <c r="E673" s="80">
        <v>44260</v>
      </c>
      <c r="F673">
        <v>2019</v>
      </c>
      <c r="G673">
        <v>2020</v>
      </c>
      <c r="H673" s="1" t="s">
        <v>1603</v>
      </c>
      <c r="I673" s="1" t="s">
        <v>9</v>
      </c>
    </row>
    <row r="674" spans="1:9">
      <c r="A674" s="80">
        <v>45413</v>
      </c>
      <c r="B674">
        <v>4336934</v>
      </c>
      <c r="C674" s="1" t="s">
        <v>219</v>
      </c>
      <c r="D674" s="1" t="s">
        <v>218</v>
      </c>
      <c r="E674" s="80">
        <v>44403</v>
      </c>
      <c r="F674">
        <v>2021</v>
      </c>
      <c r="G674">
        <v>2021</v>
      </c>
      <c r="H674" s="1" t="s">
        <v>1603</v>
      </c>
      <c r="I674" s="1" t="s">
        <v>9</v>
      </c>
    </row>
    <row r="675" spans="1:9">
      <c r="A675" s="80">
        <v>45413</v>
      </c>
      <c r="B675">
        <v>4707132</v>
      </c>
      <c r="C675" s="1" t="s">
        <v>253</v>
      </c>
      <c r="D675" s="1" t="s">
        <v>252</v>
      </c>
      <c r="E675" s="80">
        <v>44896</v>
      </c>
      <c r="F675">
        <v>2022</v>
      </c>
      <c r="G675">
        <v>2022</v>
      </c>
      <c r="H675" s="1" t="s">
        <v>1606</v>
      </c>
      <c r="I675" s="1" t="s">
        <v>15</v>
      </c>
    </row>
    <row r="676" spans="1:9">
      <c r="A676" s="80">
        <v>45413</v>
      </c>
      <c r="B676">
        <v>4426612</v>
      </c>
      <c r="C676" s="1" t="s">
        <v>225</v>
      </c>
      <c r="D676" s="1" t="s">
        <v>224</v>
      </c>
      <c r="E676" s="80">
        <v>45019</v>
      </c>
      <c r="F676">
        <v>2021</v>
      </c>
      <c r="G676">
        <v>2022</v>
      </c>
      <c r="H676" s="1" t="s">
        <v>1603</v>
      </c>
      <c r="I676" s="1" t="s">
        <v>9</v>
      </c>
    </row>
    <row r="677" spans="1:9">
      <c r="A677" s="80">
        <v>45413</v>
      </c>
      <c r="B677">
        <v>4666710</v>
      </c>
      <c r="C677" s="1" t="s">
        <v>1758</v>
      </c>
      <c r="D677" s="1" t="s">
        <v>1759</v>
      </c>
      <c r="E677" s="80">
        <v>45180</v>
      </c>
      <c r="F677">
        <v>2022</v>
      </c>
      <c r="G677">
        <v>2023</v>
      </c>
      <c r="H677" s="1" t="s">
        <v>1600</v>
      </c>
      <c r="I677" s="1" t="s">
        <v>10</v>
      </c>
    </row>
    <row r="678" spans="1:9">
      <c r="A678" s="80">
        <v>45413</v>
      </c>
      <c r="B678">
        <v>4685384</v>
      </c>
      <c r="C678" s="1" t="s">
        <v>2096</v>
      </c>
      <c r="D678" s="1" t="s">
        <v>2097</v>
      </c>
      <c r="E678" s="80">
        <v>45324</v>
      </c>
      <c r="F678">
        <v>2022</v>
      </c>
      <c r="G678">
        <v>2023</v>
      </c>
      <c r="H678" s="1" t="s">
        <v>1604</v>
      </c>
      <c r="I678" s="1" t="s">
        <v>14</v>
      </c>
    </row>
    <row r="679" spans="1:9">
      <c r="A679" s="80">
        <v>45413</v>
      </c>
      <c r="B679">
        <v>4246629</v>
      </c>
      <c r="C679" s="1" t="s">
        <v>207</v>
      </c>
      <c r="D679" s="1" t="s">
        <v>206</v>
      </c>
      <c r="E679" s="80">
        <v>44655</v>
      </c>
      <c r="F679">
        <v>2020</v>
      </c>
      <c r="G679">
        <v>2021</v>
      </c>
      <c r="H679" s="1" t="s">
        <v>1600</v>
      </c>
      <c r="I679" s="1" t="s">
        <v>10</v>
      </c>
    </row>
    <row r="680" spans="1:9">
      <c r="A680" s="80">
        <v>45413</v>
      </c>
      <c r="B680">
        <v>4752318</v>
      </c>
      <c r="C680" s="1" t="s">
        <v>201</v>
      </c>
      <c r="D680" s="1" t="s">
        <v>200</v>
      </c>
      <c r="E680" s="80">
        <v>45127</v>
      </c>
      <c r="F680">
        <v>2022</v>
      </c>
      <c r="G680">
        <v>2023</v>
      </c>
      <c r="H680" s="1" t="s">
        <v>1600</v>
      </c>
      <c r="I680" s="1" t="s">
        <v>10</v>
      </c>
    </row>
    <row r="681" spans="1:9">
      <c r="A681" s="80">
        <v>45413</v>
      </c>
      <c r="B681">
        <v>4684057</v>
      </c>
      <c r="C681" s="1" t="s">
        <v>194</v>
      </c>
      <c r="D681" s="1" t="s">
        <v>193</v>
      </c>
      <c r="E681" s="80">
        <v>44886</v>
      </c>
      <c r="F681">
        <v>2022</v>
      </c>
      <c r="G681">
        <v>2022</v>
      </c>
      <c r="H681" s="1" t="s">
        <v>1603</v>
      </c>
      <c r="I681" s="1" t="s">
        <v>9</v>
      </c>
    </row>
    <row r="682" spans="1:9">
      <c r="A682" s="80">
        <v>45413</v>
      </c>
      <c r="B682">
        <v>4175456</v>
      </c>
      <c r="C682" s="1" t="s">
        <v>203</v>
      </c>
      <c r="D682" s="1" t="s">
        <v>202</v>
      </c>
      <c r="E682" s="80">
        <v>45075</v>
      </c>
      <c r="F682">
        <v>2020</v>
      </c>
      <c r="G682">
        <v>2023</v>
      </c>
      <c r="H682" s="1" t="s">
        <v>1600</v>
      </c>
      <c r="I682" s="1" t="s">
        <v>10</v>
      </c>
    </row>
    <row r="683" spans="1:9">
      <c r="A683" s="80">
        <v>45413</v>
      </c>
      <c r="B683">
        <v>4474629</v>
      </c>
      <c r="C683" s="1" t="s">
        <v>1752</v>
      </c>
      <c r="D683" s="1" t="s">
        <v>1753</v>
      </c>
      <c r="E683" s="80">
        <v>45182</v>
      </c>
      <c r="F683">
        <v>2021</v>
      </c>
      <c r="G683">
        <v>2023</v>
      </c>
      <c r="H683" s="1" t="s">
        <v>1603</v>
      </c>
      <c r="I683" s="1" t="s">
        <v>9</v>
      </c>
    </row>
    <row r="684" spans="1:9">
      <c r="A684" s="80">
        <v>45413</v>
      </c>
      <c r="B684">
        <v>4748438</v>
      </c>
      <c r="C684" s="1" t="s">
        <v>2282</v>
      </c>
      <c r="D684" s="1" t="s">
        <v>2283</v>
      </c>
      <c r="E684" s="80">
        <v>45373</v>
      </c>
      <c r="F684">
        <v>2022</v>
      </c>
      <c r="G684">
        <v>2023</v>
      </c>
      <c r="H684" s="1" t="s">
        <v>1600</v>
      </c>
      <c r="I684" s="1" t="s">
        <v>10</v>
      </c>
    </row>
    <row r="685" spans="1:9">
      <c r="A685" s="80">
        <v>45413</v>
      </c>
      <c r="B685">
        <v>5164198</v>
      </c>
      <c r="C685" s="1" t="s">
        <v>2098</v>
      </c>
      <c r="D685" s="1" t="s">
        <v>2099</v>
      </c>
      <c r="E685" s="80">
        <v>45323</v>
      </c>
      <c r="F685">
        <v>2023</v>
      </c>
      <c r="G685">
        <v>2023</v>
      </c>
      <c r="H685" s="1" t="s">
        <v>1600</v>
      </c>
      <c r="I685" s="1" t="s">
        <v>10</v>
      </c>
    </row>
    <row r="686" spans="1:9">
      <c r="A686" s="80">
        <v>45413</v>
      </c>
      <c r="B686">
        <v>4572528</v>
      </c>
      <c r="C686" s="1" t="s">
        <v>2437</v>
      </c>
      <c r="D686" s="1" t="s">
        <v>2438</v>
      </c>
      <c r="E686" s="80">
        <v>45419</v>
      </c>
      <c r="F686">
        <v>2022</v>
      </c>
      <c r="G686">
        <v>2024</v>
      </c>
      <c r="H686" s="1" t="s">
        <v>1603</v>
      </c>
      <c r="I686" s="1" t="s">
        <v>9</v>
      </c>
    </row>
    <row r="687" spans="1:9">
      <c r="A687" s="80">
        <v>45413</v>
      </c>
      <c r="B687">
        <v>4404678</v>
      </c>
      <c r="C687" s="1" t="s">
        <v>184</v>
      </c>
      <c r="D687" s="1" t="s">
        <v>183</v>
      </c>
      <c r="E687" s="80">
        <v>44616</v>
      </c>
      <c r="F687">
        <v>2021</v>
      </c>
      <c r="G687">
        <v>2021</v>
      </c>
      <c r="H687" s="1" t="s">
        <v>1603</v>
      </c>
      <c r="I687" s="1" t="s">
        <v>9</v>
      </c>
    </row>
    <row r="688" spans="1:9">
      <c r="A688" s="80">
        <v>45413</v>
      </c>
      <c r="B688">
        <v>4962693</v>
      </c>
      <c r="C688" s="1" t="s">
        <v>2439</v>
      </c>
      <c r="D688" s="1" t="s">
        <v>2440</v>
      </c>
      <c r="E688" s="80">
        <v>45406</v>
      </c>
      <c r="F688">
        <v>2023</v>
      </c>
      <c r="G688">
        <v>2023</v>
      </c>
      <c r="H688" s="1" t="s">
        <v>1600</v>
      </c>
      <c r="I688" s="1" t="s">
        <v>10</v>
      </c>
    </row>
    <row r="689" spans="1:9">
      <c r="A689" s="80">
        <v>45413</v>
      </c>
      <c r="B689">
        <v>4778159</v>
      </c>
      <c r="C689" s="1" t="s">
        <v>1863</v>
      </c>
      <c r="D689" s="1" t="s">
        <v>2101</v>
      </c>
      <c r="E689" s="80">
        <v>45251</v>
      </c>
      <c r="F689">
        <v>2022</v>
      </c>
      <c r="G689">
        <v>2023</v>
      </c>
      <c r="H689" s="1" t="s">
        <v>1602</v>
      </c>
      <c r="I689" s="1" t="s">
        <v>4</v>
      </c>
    </row>
    <row r="690" spans="1:9">
      <c r="A690" s="80">
        <v>45413</v>
      </c>
      <c r="B690">
        <v>3557499</v>
      </c>
      <c r="C690" s="1" t="s">
        <v>1821</v>
      </c>
      <c r="D690" s="1" t="s">
        <v>2102</v>
      </c>
      <c r="E690" s="80">
        <v>43810</v>
      </c>
      <c r="F690">
        <v>2018</v>
      </c>
      <c r="G690">
        <v>2019</v>
      </c>
      <c r="H690" s="1" t="s">
        <v>1602</v>
      </c>
      <c r="I690" s="1" t="s">
        <v>4</v>
      </c>
    </row>
    <row r="691" spans="1:9">
      <c r="A691" s="80">
        <v>45413</v>
      </c>
      <c r="B691">
        <v>4954530</v>
      </c>
      <c r="C691" s="1" t="s">
        <v>2441</v>
      </c>
      <c r="D691" s="1" t="s">
        <v>2442</v>
      </c>
      <c r="E691" s="80">
        <v>45407</v>
      </c>
      <c r="F691">
        <v>2023</v>
      </c>
      <c r="G691">
        <v>2023</v>
      </c>
      <c r="H691" s="1" t="s">
        <v>1600</v>
      </c>
      <c r="I691" s="1" t="s">
        <v>10</v>
      </c>
    </row>
    <row r="692" spans="1:9">
      <c r="A692" s="80">
        <v>45413</v>
      </c>
      <c r="B692">
        <v>4244159</v>
      </c>
      <c r="C692" s="1" t="s">
        <v>198</v>
      </c>
      <c r="D692" s="1" t="s">
        <v>197</v>
      </c>
      <c r="E692" s="80">
        <v>44474</v>
      </c>
      <c r="F692">
        <v>2020</v>
      </c>
      <c r="G692">
        <v>2021</v>
      </c>
      <c r="H692" s="1" t="s">
        <v>1600</v>
      </c>
      <c r="I692" s="1" t="s">
        <v>10</v>
      </c>
    </row>
    <row r="693" spans="1:9">
      <c r="A693" s="80">
        <v>45413</v>
      </c>
      <c r="B693">
        <v>4368266</v>
      </c>
      <c r="C693" s="1" t="s">
        <v>1756</v>
      </c>
      <c r="D693" s="1" t="s">
        <v>1757</v>
      </c>
      <c r="E693" s="80">
        <v>45204</v>
      </c>
      <c r="F693">
        <v>2021</v>
      </c>
      <c r="G693">
        <v>2023</v>
      </c>
      <c r="H693" s="1" t="s">
        <v>1601</v>
      </c>
      <c r="I693" s="1" t="s">
        <v>13</v>
      </c>
    </row>
    <row r="694" spans="1:9">
      <c r="A694" s="80">
        <v>45413</v>
      </c>
      <c r="B694">
        <v>4326903</v>
      </c>
      <c r="C694" s="1" t="s">
        <v>189</v>
      </c>
      <c r="D694" s="1" t="s">
        <v>188</v>
      </c>
      <c r="E694" s="80">
        <v>44685</v>
      </c>
      <c r="F694">
        <v>2021</v>
      </c>
      <c r="G694">
        <v>2022</v>
      </c>
      <c r="H694" s="1" t="s">
        <v>1600</v>
      </c>
      <c r="I694" s="1" t="s">
        <v>10</v>
      </c>
    </row>
    <row r="695" spans="1:9">
      <c r="A695" s="80">
        <v>45413</v>
      </c>
      <c r="B695">
        <v>4591096</v>
      </c>
      <c r="C695" s="1" t="s">
        <v>1820</v>
      </c>
      <c r="D695" s="1" t="s">
        <v>2100</v>
      </c>
      <c r="E695" s="80">
        <v>45245</v>
      </c>
      <c r="F695">
        <v>2022</v>
      </c>
      <c r="G695">
        <v>2023</v>
      </c>
      <c r="H695" s="1" t="s">
        <v>1600</v>
      </c>
      <c r="I695" s="1" t="s">
        <v>10</v>
      </c>
    </row>
    <row r="696" spans="1:9">
      <c r="A696" s="80">
        <v>45413</v>
      </c>
      <c r="B696">
        <v>4763498</v>
      </c>
      <c r="C696" s="1" t="s">
        <v>1754</v>
      </c>
      <c r="D696" s="1" t="s">
        <v>1755</v>
      </c>
      <c r="E696" s="80">
        <v>45182</v>
      </c>
      <c r="F696">
        <v>2022</v>
      </c>
      <c r="G696">
        <v>2023</v>
      </c>
      <c r="H696" s="1" t="s">
        <v>1600</v>
      </c>
      <c r="I696" s="1" t="s">
        <v>10</v>
      </c>
    </row>
    <row r="697" spans="1:9">
      <c r="A697" s="80">
        <v>45413</v>
      </c>
      <c r="B697">
        <v>4612984</v>
      </c>
      <c r="C697" s="1" t="s">
        <v>1862</v>
      </c>
      <c r="D697" s="1" t="s">
        <v>2103</v>
      </c>
      <c r="E697" s="80">
        <v>45259</v>
      </c>
      <c r="F697">
        <v>2022</v>
      </c>
      <c r="G697">
        <v>2023</v>
      </c>
      <c r="H697" s="1" t="s">
        <v>1600</v>
      </c>
      <c r="I697" s="1" t="s">
        <v>10</v>
      </c>
    </row>
    <row r="698" spans="1:9">
      <c r="A698" s="80">
        <v>45413</v>
      </c>
      <c r="B698">
        <v>4330282</v>
      </c>
      <c r="C698" s="1" t="s">
        <v>176</v>
      </c>
      <c r="D698" s="1" t="s">
        <v>175</v>
      </c>
      <c r="E698" s="80">
        <v>44621</v>
      </c>
      <c r="F698">
        <v>2021</v>
      </c>
      <c r="G698">
        <v>2021</v>
      </c>
      <c r="H698" s="1" t="s">
        <v>1600</v>
      </c>
      <c r="I698" s="1" t="s">
        <v>10</v>
      </c>
    </row>
    <row r="699" spans="1:9">
      <c r="A699" s="80">
        <v>45413</v>
      </c>
      <c r="B699">
        <v>4839526</v>
      </c>
      <c r="C699" s="1" t="s">
        <v>170</v>
      </c>
      <c r="D699" s="1" t="s">
        <v>169</v>
      </c>
      <c r="E699" s="80">
        <v>45133</v>
      </c>
      <c r="F699">
        <v>2022</v>
      </c>
      <c r="G699">
        <v>2023</v>
      </c>
      <c r="H699" s="1" t="s">
        <v>1600</v>
      </c>
      <c r="I699" s="1" t="s">
        <v>10</v>
      </c>
    </row>
    <row r="700" spans="1:9">
      <c r="A700" s="80">
        <v>45413</v>
      </c>
      <c r="B700">
        <v>4657014</v>
      </c>
      <c r="C700" s="1" t="s">
        <v>2284</v>
      </c>
      <c r="D700" s="1" t="s">
        <v>2285</v>
      </c>
      <c r="E700" s="80">
        <v>45357</v>
      </c>
      <c r="F700">
        <v>2022</v>
      </c>
      <c r="G700">
        <v>2023</v>
      </c>
      <c r="H700" s="1" t="s">
        <v>1600</v>
      </c>
      <c r="I700" s="1" t="s">
        <v>10</v>
      </c>
    </row>
    <row r="701" spans="1:9">
      <c r="A701" s="80">
        <v>45413</v>
      </c>
      <c r="B701">
        <v>4112619</v>
      </c>
      <c r="C701" s="1" t="s">
        <v>2071</v>
      </c>
      <c r="D701" s="1" t="s">
        <v>2072</v>
      </c>
      <c r="E701" s="80">
        <v>44658</v>
      </c>
      <c r="F701">
        <v>2020</v>
      </c>
      <c r="G701">
        <v>2021</v>
      </c>
      <c r="H701" s="1" t="s">
        <v>1602</v>
      </c>
      <c r="I701" s="1" t="s">
        <v>4</v>
      </c>
    </row>
    <row r="702" spans="1:9">
      <c r="A702" s="80">
        <v>45413</v>
      </c>
      <c r="B702">
        <v>4896415</v>
      </c>
      <c r="C702" s="1" t="s">
        <v>2342</v>
      </c>
      <c r="D702" s="1" t="s">
        <v>2343</v>
      </c>
      <c r="E702" s="80">
        <v>45387</v>
      </c>
      <c r="F702">
        <v>2022</v>
      </c>
      <c r="G702">
        <v>2023</v>
      </c>
      <c r="H702" s="1" t="s">
        <v>1600</v>
      </c>
      <c r="I702" s="1" t="s">
        <v>10</v>
      </c>
    </row>
    <row r="703" spans="1:9">
      <c r="A703" s="80">
        <v>45413</v>
      </c>
      <c r="B703">
        <v>4840827</v>
      </c>
      <c r="C703" s="1" t="s">
        <v>2286</v>
      </c>
      <c r="D703" s="1" t="s">
        <v>2287</v>
      </c>
      <c r="E703" s="80">
        <v>45355</v>
      </c>
      <c r="F703">
        <v>2023</v>
      </c>
      <c r="G703">
        <v>2023</v>
      </c>
      <c r="H703" s="1" t="s">
        <v>1601</v>
      </c>
      <c r="I703" s="1" t="s">
        <v>13</v>
      </c>
    </row>
    <row r="704" spans="1:9">
      <c r="A704" s="80">
        <v>45413</v>
      </c>
      <c r="B704">
        <v>4520162</v>
      </c>
      <c r="C704" s="1" t="s">
        <v>158</v>
      </c>
      <c r="D704" s="1" t="s">
        <v>157</v>
      </c>
      <c r="E704" s="80">
        <v>44910</v>
      </c>
      <c r="F704">
        <v>2021</v>
      </c>
      <c r="G704">
        <v>2022</v>
      </c>
      <c r="H704" s="1" t="s">
        <v>1600</v>
      </c>
      <c r="I704" s="1" t="s">
        <v>10</v>
      </c>
    </row>
    <row r="705" spans="1:9">
      <c r="A705" s="80">
        <v>45413</v>
      </c>
      <c r="B705">
        <v>4670728</v>
      </c>
      <c r="C705" s="1" t="s">
        <v>174</v>
      </c>
      <c r="D705" s="1" t="s">
        <v>173</v>
      </c>
      <c r="E705" s="80">
        <v>45127</v>
      </c>
      <c r="F705">
        <v>2022</v>
      </c>
      <c r="G705">
        <v>2023</v>
      </c>
      <c r="H705" s="1" t="s">
        <v>1600</v>
      </c>
      <c r="I705" s="1" t="s">
        <v>10</v>
      </c>
    </row>
    <row r="706" spans="1:9">
      <c r="A706" s="80">
        <v>45413</v>
      </c>
      <c r="B706">
        <v>4751945</v>
      </c>
      <c r="C706" s="1" t="s">
        <v>1760</v>
      </c>
      <c r="D706" s="1" t="s">
        <v>1761</v>
      </c>
      <c r="E706" s="80">
        <v>45148</v>
      </c>
      <c r="F706">
        <v>2022</v>
      </c>
      <c r="G706">
        <v>2023</v>
      </c>
      <c r="H706" s="1" t="s">
        <v>1600</v>
      </c>
      <c r="I706" s="1" t="s">
        <v>10</v>
      </c>
    </row>
    <row r="707" spans="1:9">
      <c r="A707" s="80">
        <v>45413</v>
      </c>
      <c r="B707">
        <v>4878987</v>
      </c>
      <c r="C707" s="1" t="s">
        <v>1864</v>
      </c>
      <c r="D707" s="1" t="s">
        <v>2074</v>
      </c>
      <c r="E707" s="80">
        <v>45268</v>
      </c>
      <c r="F707">
        <v>2022</v>
      </c>
      <c r="G707">
        <v>2023</v>
      </c>
      <c r="H707" s="1" t="s">
        <v>1606</v>
      </c>
      <c r="I707" s="1" t="s">
        <v>15</v>
      </c>
    </row>
    <row r="708" spans="1:9">
      <c r="A708" s="80">
        <v>45413</v>
      </c>
      <c r="B708">
        <v>4381843</v>
      </c>
      <c r="C708" s="1" t="s">
        <v>146</v>
      </c>
      <c r="D708" s="1" t="s">
        <v>145</v>
      </c>
      <c r="E708" s="80">
        <v>44670</v>
      </c>
      <c r="F708">
        <v>2021</v>
      </c>
      <c r="G708">
        <v>2021</v>
      </c>
      <c r="H708" s="1" t="s">
        <v>1600</v>
      </c>
      <c r="I708" s="1" t="s">
        <v>10</v>
      </c>
    </row>
    <row r="709" spans="1:9">
      <c r="A709" s="80">
        <v>45413</v>
      </c>
      <c r="B709">
        <v>4573492</v>
      </c>
      <c r="C709" s="1" t="s">
        <v>178</v>
      </c>
      <c r="D709" s="1" t="s">
        <v>177</v>
      </c>
      <c r="E709" s="80">
        <v>45160</v>
      </c>
      <c r="F709">
        <v>2021</v>
      </c>
      <c r="G709">
        <v>2023</v>
      </c>
      <c r="H709" s="1" t="s">
        <v>1603</v>
      </c>
      <c r="I709" s="1" t="s">
        <v>9</v>
      </c>
    </row>
    <row r="710" spans="1:9">
      <c r="A710" s="80">
        <v>45413</v>
      </c>
      <c r="B710">
        <v>4722195</v>
      </c>
      <c r="C710" s="1" t="s">
        <v>160</v>
      </c>
      <c r="D710" s="1" t="s">
        <v>159</v>
      </c>
      <c r="E710" s="80">
        <v>45135</v>
      </c>
      <c r="F710">
        <v>2022</v>
      </c>
      <c r="G710">
        <v>2023</v>
      </c>
      <c r="H710" s="1" t="s">
        <v>1600</v>
      </c>
      <c r="I710" s="1" t="s">
        <v>10</v>
      </c>
    </row>
    <row r="711" spans="1:9">
      <c r="A711" s="80">
        <v>45413</v>
      </c>
      <c r="B711">
        <v>4049524</v>
      </c>
      <c r="C711" s="1" t="s">
        <v>1762</v>
      </c>
      <c r="D711" s="1" t="s">
        <v>1763</v>
      </c>
      <c r="E711" s="80">
        <v>45212</v>
      </c>
      <c r="F711">
        <v>2019</v>
      </c>
      <c r="G711">
        <v>2023</v>
      </c>
      <c r="H711" s="1" t="s">
        <v>1600</v>
      </c>
      <c r="I711" s="1" t="s">
        <v>10</v>
      </c>
    </row>
    <row r="712" spans="1:9">
      <c r="A712" s="80">
        <v>45413</v>
      </c>
      <c r="B712">
        <v>5167352</v>
      </c>
      <c r="C712" s="1" t="s">
        <v>2344</v>
      </c>
      <c r="D712" s="1" t="s">
        <v>2345</v>
      </c>
      <c r="E712" s="80">
        <v>45387</v>
      </c>
      <c r="F712">
        <v>2023</v>
      </c>
      <c r="G712">
        <v>2023</v>
      </c>
      <c r="H712" s="1" t="s">
        <v>1600</v>
      </c>
      <c r="I712" s="1" t="s">
        <v>10</v>
      </c>
    </row>
    <row r="713" spans="1:9">
      <c r="A713" s="80">
        <v>45413</v>
      </c>
      <c r="B713">
        <v>5067537</v>
      </c>
      <c r="C713" s="1" t="s">
        <v>2443</v>
      </c>
      <c r="D713" s="1" t="s">
        <v>2444</v>
      </c>
      <c r="E713" s="80">
        <v>45418</v>
      </c>
      <c r="F713">
        <v>2023</v>
      </c>
      <c r="G713">
        <v>2024</v>
      </c>
      <c r="H713" s="1" t="s">
        <v>1601</v>
      </c>
      <c r="I713" s="1" t="s">
        <v>13</v>
      </c>
    </row>
    <row r="714" spans="1:9">
      <c r="A714" s="80">
        <v>45413</v>
      </c>
      <c r="B714">
        <v>4733945</v>
      </c>
      <c r="C714" s="1" t="s">
        <v>162</v>
      </c>
      <c r="D714" s="1" t="s">
        <v>161</v>
      </c>
      <c r="E714" s="80">
        <v>45005</v>
      </c>
      <c r="F714">
        <v>2022</v>
      </c>
      <c r="G714">
        <v>2022</v>
      </c>
      <c r="H714" s="1" t="s">
        <v>1602</v>
      </c>
      <c r="I714" s="1" t="s">
        <v>4</v>
      </c>
    </row>
    <row r="715" spans="1:9">
      <c r="A715" s="80">
        <v>45413</v>
      </c>
      <c r="B715">
        <v>4252402</v>
      </c>
      <c r="C715" s="1" t="s">
        <v>166</v>
      </c>
      <c r="D715" s="1" t="s">
        <v>165</v>
      </c>
      <c r="E715" s="80">
        <v>44448</v>
      </c>
      <c r="F715">
        <v>2020</v>
      </c>
      <c r="G715">
        <v>2021</v>
      </c>
      <c r="H715" s="1" t="s">
        <v>1604</v>
      </c>
      <c r="I715" s="1" t="s">
        <v>14</v>
      </c>
    </row>
    <row r="716" spans="1:9">
      <c r="A716" s="80">
        <v>45413</v>
      </c>
      <c r="B716">
        <v>5041314</v>
      </c>
      <c r="C716" s="1" t="s">
        <v>2445</v>
      </c>
      <c r="D716" s="1" t="s">
        <v>2446</v>
      </c>
      <c r="E716" s="80">
        <v>45413</v>
      </c>
      <c r="F716">
        <v>2023</v>
      </c>
      <c r="G716">
        <v>2024</v>
      </c>
      <c r="H716" s="1" t="s">
        <v>1613</v>
      </c>
      <c r="I716" s="1" t="s">
        <v>16</v>
      </c>
    </row>
    <row r="717" spans="1:9">
      <c r="A717" s="80">
        <v>45413</v>
      </c>
      <c r="B717">
        <v>5149010</v>
      </c>
      <c r="C717" s="1" t="s">
        <v>2288</v>
      </c>
      <c r="D717" s="1" t="s">
        <v>2289</v>
      </c>
      <c r="E717" s="80">
        <v>45369</v>
      </c>
      <c r="F717">
        <v>2023</v>
      </c>
      <c r="G717">
        <v>2023</v>
      </c>
      <c r="H717" s="1" t="s">
        <v>1610</v>
      </c>
      <c r="I717" s="1" t="s">
        <v>2</v>
      </c>
    </row>
    <row r="718" spans="1:9">
      <c r="A718" s="80">
        <v>45413</v>
      </c>
      <c r="B718">
        <v>4588755</v>
      </c>
      <c r="C718" s="1" t="s">
        <v>1866</v>
      </c>
      <c r="D718" s="1" t="s">
        <v>1888</v>
      </c>
      <c r="E718" s="80">
        <v>45257</v>
      </c>
      <c r="F718">
        <v>2022</v>
      </c>
      <c r="G718">
        <v>2023</v>
      </c>
      <c r="H718" s="1" t="s">
        <v>1600</v>
      </c>
      <c r="I718" s="1" t="s">
        <v>10</v>
      </c>
    </row>
    <row r="719" spans="1:9">
      <c r="A719" s="80">
        <v>45413</v>
      </c>
      <c r="B719">
        <v>5198349</v>
      </c>
      <c r="C719" s="1" t="s">
        <v>2346</v>
      </c>
      <c r="D719" s="1" t="s">
        <v>2347</v>
      </c>
      <c r="E719" s="80">
        <v>45393</v>
      </c>
      <c r="F719">
        <v>2023</v>
      </c>
      <c r="G719">
        <v>2023</v>
      </c>
      <c r="H719" s="1" t="s">
        <v>1600</v>
      </c>
      <c r="I719" s="1" t="s">
        <v>10</v>
      </c>
    </row>
    <row r="720" spans="1:9">
      <c r="A720" s="80">
        <v>45413</v>
      </c>
      <c r="B720">
        <v>4524041</v>
      </c>
      <c r="C720" s="1" t="s">
        <v>94</v>
      </c>
      <c r="D720" s="1" t="s">
        <v>93</v>
      </c>
      <c r="E720" s="80">
        <v>44923</v>
      </c>
      <c r="F720">
        <v>2021</v>
      </c>
      <c r="G720">
        <v>2022</v>
      </c>
      <c r="H720" s="1" t="s">
        <v>1602</v>
      </c>
      <c r="I720" s="1" t="s">
        <v>4</v>
      </c>
    </row>
    <row r="721" spans="1:9">
      <c r="A721" s="80">
        <v>45413</v>
      </c>
      <c r="B721">
        <v>4360042</v>
      </c>
      <c r="C721" s="1" t="s">
        <v>164</v>
      </c>
      <c r="D721" s="1" t="s">
        <v>163</v>
      </c>
      <c r="E721" s="80">
        <v>44608</v>
      </c>
      <c r="F721">
        <v>2021</v>
      </c>
      <c r="G721">
        <v>2021</v>
      </c>
      <c r="H721" s="1" t="s">
        <v>1607</v>
      </c>
      <c r="I721" s="1" t="s">
        <v>12</v>
      </c>
    </row>
    <row r="722" spans="1:9">
      <c r="A722" s="80">
        <v>45413</v>
      </c>
      <c r="B722">
        <v>5055860</v>
      </c>
      <c r="C722" s="1" t="s">
        <v>1891</v>
      </c>
      <c r="D722" s="1" t="s">
        <v>1892</v>
      </c>
      <c r="E722" s="80">
        <v>45308</v>
      </c>
      <c r="F722">
        <v>2023</v>
      </c>
      <c r="G722">
        <v>2023</v>
      </c>
      <c r="H722" s="1" t="s">
        <v>1600</v>
      </c>
      <c r="I722" s="1" t="s">
        <v>10</v>
      </c>
    </row>
    <row r="723" spans="1:9">
      <c r="A723" s="80">
        <v>45413</v>
      </c>
      <c r="B723">
        <v>4696021</v>
      </c>
      <c r="C723" s="1" t="s">
        <v>1880</v>
      </c>
      <c r="D723" s="1" t="s">
        <v>1890</v>
      </c>
      <c r="E723" s="80">
        <v>45278</v>
      </c>
      <c r="F723">
        <v>2022</v>
      </c>
      <c r="G723">
        <v>2023</v>
      </c>
      <c r="H723" s="1" t="s">
        <v>1602</v>
      </c>
      <c r="I723" s="1" t="s">
        <v>4</v>
      </c>
    </row>
    <row r="724" spans="1:9">
      <c r="A724" s="80">
        <v>45413</v>
      </c>
      <c r="B724">
        <v>4443837</v>
      </c>
      <c r="C724" s="1" t="s">
        <v>2290</v>
      </c>
      <c r="D724" s="1" t="s">
        <v>2291</v>
      </c>
      <c r="E724" s="80">
        <v>45357</v>
      </c>
      <c r="F724">
        <v>2021</v>
      </c>
      <c r="G724">
        <v>2023</v>
      </c>
      <c r="H724" s="1" t="s">
        <v>1608</v>
      </c>
      <c r="I724" s="1" t="s">
        <v>17</v>
      </c>
    </row>
    <row r="725" spans="1:9">
      <c r="A725" s="80">
        <v>45413</v>
      </c>
      <c r="B725">
        <v>4607396</v>
      </c>
      <c r="C725" s="1" t="s">
        <v>92</v>
      </c>
      <c r="D725" s="1" t="s">
        <v>91</v>
      </c>
      <c r="E725" s="80">
        <v>44910</v>
      </c>
      <c r="F725">
        <v>2022</v>
      </c>
      <c r="G725">
        <v>2022</v>
      </c>
      <c r="H725" s="1" t="s">
        <v>1600</v>
      </c>
      <c r="I725" s="1" t="s">
        <v>10</v>
      </c>
    </row>
    <row r="726" spans="1:9">
      <c r="A726" s="80">
        <v>45413</v>
      </c>
      <c r="B726">
        <v>4574990</v>
      </c>
      <c r="C726" s="1" t="s">
        <v>120</v>
      </c>
      <c r="D726" s="1" t="s">
        <v>119</v>
      </c>
      <c r="E726" s="80">
        <v>44791</v>
      </c>
      <c r="F726">
        <v>2022</v>
      </c>
      <c r="G726">
        <v>2022</v>
      </c>
      <c r="H726" s="1" t="s">
        <v>1600</v>
      </c>
      <c r="I726" s="1" t="s">
        <v>10</v>
      </c>
    </row>
    <row r="727" spans="1:9">
      <c r="A727" s="80">
        <v>45413</v>
      </c>
      <c r="B727">
        <v>5235605</v>
      </c>
      <c r="C727" s="1" t="s">
        <v>2447</v>
      </c>
      <c r="D727" s="1" t="s">
        <v>2448</v>
      </c>
      <c r="E727" s="80">
        <v>45411</v>
      </c>
      <c r="F727">
        <v>2023</v>
      </c>
      <c r="G727">
        <v>2023</v>
      </c>
      <c r="H727" s="1" t="s">
        <v>1600</v>
      </c>
      <c r="I727" s="1" t="s">
        <v>10</v>
      </c>
    </row>
    <row r="728" spans="1:9">
      <c r="A728" s="80">
        <v>45413</v>
      </c>
      <c r="B728">
        <v>4826815</v>
      </c>
      <c r="C728" s="1" t="s">
        <v>1867</v>
      </c>
      <c r="D728" s="1" t="s">
        <v>1893</v>
      </c>
      <c r="E728" s="80">
        <v>45247</v>
      </c>
      <c r="F728">
        <v>2022</v>
      </c>
      <c r="G728">
        <v>2023</v>
      </c>
      <c r="H728" s="1" t="s">
        <v>1604</v>
      </c>
      <c r="I728" s="1" t="s">
        <v>14</v>
      </c>
    </row>
    <row r="729" spans="1:9">
      <c r="A729" s="80">
        <v>45413</v>
      </c>
      <c r="B729">
        <v>4705069</v>
      </c>
      <c r="C729" s="1" t="s">
        <v>1823</v>
      </c>
      <c r="D729" s="1" t="s">
        <v>1898</v>
      </c>
      <c r="E729" s="80">
        <v>45225</v>
      </c>
      <c r="F729">
        <v>2022</v>
      </c>
      <c r="G729">
        <v>2023</v>
      </c>
      <c r="H729" s="1" t="s">
        <v>1603</v>
      </c>
      <c r="I729" s="1" t="s">
        <v>9</v>
      </c>
    </row>
    <row r="730" spans="1:9">
      <c r="A730" s="80">
        <v>45413</v>
      </c>
      <c r="B730">
        <v>4837429</v>
      </c>
      <c r="C730" s="1" t="s">
        <v>116</v>
      </c>
      <c r="D730" s="1" t="s">
        <v>115</v>
      </c>
      <c r="E730" s="80">
        <v>45086</v>
      </c>
      <c r="F730">
        <v>2022</v>
      </c>
      <c r="G730">
        <v>2023</v>
      </c>
      <c r="H730" s="1" t="s">
        <v>1600</v>
      </c>
      <c r="I730" s="1" t="s">
        <v>10</v>
      </c>
    </row>
    <row r="731" spans="1:9">
      <c r="A731" s="80">
        <v>45413</v>
      </c>
      <c r="B731">
        <v>4727339</v>
      </c>
      <c r="C731" s="1" t="s">
        <v>1768</v>
      </c>
      <c r="D731" s="1" t="s">
        <v>1773</v>
      </c>
      <c r="E731" s="80">
        <v>45188</v>
      </c>
      <c r="F731">
        <v>2022</v>
      </c>
      <c r="G731">
        <v>2023</v>
      </c>
      <c r="H731" s="1" t="s">
        <v>1603</v>
      </c>
      <c r="I731" s="1" t="s">
        <v>9</v>
      </c>
    </row>
    <row r="732" spans="1:9">
      <c r="A732" s="80">
        <v>45413</v>
      </c>
      <c r="B732">
        <v>4640785</v>
      </c>
      <c r="C732" s="1" t="s">
        <v>126</v>
      </c>
      <c r="D732" s="1" t="s">
        <v>125</v>
      </c>
      <c r="E732" s="80">
        <v>45177</v>
      </c>
      <c r="F732">
        <v>2022</v>
      </c>
      <c r="G732">
        <v>2023</v>
      </c>
      <c r="H732" s="1" t="s">
        <v>1600</v>
      </c>
      <c r="I732" s="1" t="s">
        <v>10</v>
      </c>
    </row>
    <row r="733" spans="1:9">
      <c r="A733" s="80">
        <v>45413</v>
      </c>
      <c r="B733">
        <v>4404980</v>
      </c>
      <c r="C733" s="1" t="s">
        <v>98</v>
      </c>
      <c r="D733" s="1" t="s">
        <v>97</v>
      </c>
      <c r="E733" s="80">
        <v>44664</v>
      </c>
      <c r="F733">
        <v>2021</v>
      </c>
      <c r="G733">
        <v>2021</v>
      </c>
      <c r="H733" s="1" t="s">
        <v>1603</v>
      </c>
      <c r="I733" s="1" t="s">
        <v>9</v>
      </c>
    </row>
    <row r="734" spans="1:9">
      <c r="A734" s="80">
        <v>45413</v>
      </c>
      <c r="B734">
        <v>4397110</v>
      </c>
      <c r="C734" s="1" t="s">
        <v>112</v>
      </c>
      <c r="D734" s="1" t="s">
        <v>111</v>
      </c>
      <c r="E734" s="80">
        <v>44839</v>
      </c>
      <c r="F734">
        <v>2021</v>
      </c>
      <c r="G734">
        <v>2022</v>
      </c>
      <c r="H734" s="1" t="s">
        <v>1600</v>
      </c>
      <c r="I734" s="1" t="s">
        <v>10</v>
      </c>
    </row>
    <row r="735" spans="1:9">
      <c r="A735" s="80">
        <v>45413</v>
      </c>
      <c r="B735">
        <v>4136725</v>
      </c>
      <c r="C735" s="1" t="s">
        <v>136</v>
      </c>
      <c r="D735" s="1" t="s">
        <v>135</v>
      </c>
      <c r="E735" s="80">
        <v>44364</v>
      </c>
      <c r="F735">
        <v>2020</v>
      </c>
      <c r="G735">
        <v>2021</v>
      </c>
      <c r="H735" s="1" t="s">
        <v>1600</v>
      </c>
      <c r="I735" s="1" t="s">
        <v>10</v>
      </c>
    </row>
    <row r="736" spans="1:9">
      <c r="A736" s="80">
        <v>45413</v>
      </c>
      <c r="B736">
        <v>4954427</v>
      </c>
      <c r="C736" s="1" t="s">
        <v>2292</v>
      </c>
      <c r="D736" s="1" t="s">
        <v>2293</v>
      </c>
      <c r="E736" s="80">
        <v>45334</v>
      </c>
      <c r="F736">
        <v>2023</v>
      </c>
      <c r="G736">
        <v>2023</v>
      </c>
      <c r="H736" s="1" t="s">
        <v>1600</v>
      </c>
      <c r="I736" s="1" t="s">
        <v>10</v>
      </c>
    </row>
    <row r="737" spans="1:9">
      <c r="A737" s="80">
        <v>45413</v>
      </c>
      <c r="B737">
        <v>4964452</v>
      </c>
      <c r="C737" s="1" t="s">
        <v>1894</v>
      </c>
      <c r="D737" s="1" t="s">
        <v>1895</v>
      </c>
      <c r="E737" s="80">
        <v>45308</v>
      </c>
      <c r="F737">
        <v>2023</v>
      </c>
      <c r="G737">
        <v>2023</v>
      </c>
      <c r="H737" s="1" t="s">
        <v>1600</v>
      </c>
      <c r="I737" s="1" t="s">
        <v>10</v>
      </c>
    </row>
    <row r="738" spans="1:9">
      <c r="A738" s="80">
        <v>45413</v>
      </c>
      <c r="B738">
        <v>4787636</v>
      </c>
      <c r="C738" s="1" t="s">
        <v>104</v>
      </c>
      <c r="D738" s="1" t="s">
        <v>103</v>
      </c>
      <c r="E738" s="80">
        <v>44995</v>
      </c>
      <c r="F738">
        <v>2022</v>
      </c>
      <c r="G738">
        <v>2022</v>
      </c>
      <c r="H738" s="1" t="s">
        <v>1600</v>
      </c>
      <c r="I738" s="1" t="s">
        <v>10</v>
      </c>
    </row>
    <row r="739" spans="1:9">
      <c r="A739" s="80">
        <v>45413</v>
      </c>
      <c r="B739">
        <v>4675776</v>
      </c>
      <c r="C739" s="1" t="s">
        <v>132</v>
      </c>
      <c r="D739" s="1" t="s">
        <v>131</v>
      </c>
      <c r="E739" s="80">
        <v>45070</v>
      </c>
      <c r="F739">
        <v>2022</v>
      </c>
      <c r="G739">
        <v>2023</v>
      </c>
      <c r="H739" s="1" t="s">
        <v>1600</v>
      </c>
      <c r="I739" s="1" t="s">
        <v>10</v>
      </c>
    </row>
    <row r="740" spans="1:9">
      <c r="A740" s="80">
        <v>45413</v>
      </c>
      <c r="B740">
        <v>4320905</v>
      </c>
      <c r="C740" s="1" t="s">
        <v>134</v>
      </c>
      <c r="D740" s="1" t="s">
        <v>133</v>
      </c>
      <c r="E740" s="80">
        <v>44789</v>
      </c>
      <c r="F740">
        <v>2021</v>
      </c>
      <c r="G740">
        <v>2022</v>
      </c>
      <c r="H740" s="1" t="s">
        <v>1603</v>
      </c>
      <c r="I740" s="1" t="s">
        <v>9</v>
      </c>
    </row>
    <row r="741" spans="1:9">
      <c r="A741" s="80">
        <v>45413</v>
      </c>
      <c r="B741">
        <v>5192531</v>
      </c>
      <c r="C741" s="1" t="s">
        <v>2294</v>
      </c>
      <c r="D741" s="1" t="s">
        <v>2295</v>
      </c>
      <c r="E741" s="80">
        <v>45363</v>
      </c>
      <c r="F741">
        <v>2023</v>
      </c>
      <c r="G741">
        <v>2023</v>
      </c>
      <c r="H741" s="1" t="s">
        <v>1600</v>
      </c>
      <c r="I741" s="1" t="s">
        <v>10</v>
      </c>
    </row>
    <row r="742" spans="1:9">
      <c r="A742" s="80">
        <v>45413</v>
      </c>
      <c r="B742">
        <v>4586166</v>
      </c>
      <c r="C742" s="1" t="s">
        <v>118</v>
      </c>
      <c r="D742" s="1" t="s">
        <v>117</v>
      </c>
      <c r="E742" s="80">
        <v>44951</v>
      </c>
      <c r="F742">
        <v>2021</v>
      </c>
      <c r="G742">
        <v>2022</v>
      </c>
      <c r="H742" s="1" t="s">
        <v>1600</v>
      </c>
      <c r="I742" s="1" t="s">
        <v>10</v>
      </c>
    </row>
    <row r="743" spans="1:9">
      <c r="A743" s="80">
        <v>45413</v>
      </c>
      <c r="B743">
        <v>3263125</v>
      </c>
      <c r="C743" s="1" t="s">
        <v>1896</v>
      </c>
      <c r="D743" s="1" t="s">
        <v>1897</v>
      </c>
      <c r="E743" s="80">
        <v>43472</v>
      </c>
      <c r="F743">
        <v>2017</v>
      </c>
      <c r="G743">
        <v>2018</v>
      </c>
      <c r="H743" s="1" t="s">
        <v>1600</v>
      </c>
      <c r="I743" s="1" t="s">
        <v>10</v>
      </c>
    </row>
    <row r="744" spans="1:9">
      <c r="A744" s="80">
        <v>45413</v>
      </c>
      <c r="B744">
        <v>4566515</v>
      </c>
      <c r="C744" s="1" t="s">
        <v>122</v>
      </c>
      <c r="D744" s="1" t="s">
        <v>121</v>
      </c>
      <c r="E744" s="80">
        <v>45093</v>
      </c>
      <c r="F744">
        <v>2021</v>
      </c>
      <c r="G744">
        <v>2023</v>
      </c>
      <c r="H744" s="1" t="s">
        <v>1600</v>
      </c>
      <c r="I744" s="1" t="s">
        <v>10</v>
      </c>
    </row>
    <row r="745" spans="1:9">
      <c r="A745" s="80">
        <v>45413</v>
      </c>
      <c r="B745">
        <v>4709336</v>
      </c>
      <c r="C745" s="1" t="s">
        <v>138</v>
      </c>
      <c r="D745" s="1" t="s">
        <v>137</v>
      </c>
      <c r="E745" s="80">
        <v>45142</v>
      </c>
      <c r="F745">
        <v>2022</v>
      </c>
      <c r="G745">
        <v>2023</v>
      </c>
      <c r="H745" s="1" t="s">
        <v>1603</v>
      </c>
      <c r="I745" s="1" t="s">
        <v>9</v>
      </c>
    </row>
  </sheetData>
  <pageMargins left="0.7" right="0.7" top="0.75" bottom="0.75" header="0.3" footer="0.3"/>
  <pageSetup orientation="portrait" r:id="rId1"/>
</worksheet>
</file>

<file path=xl/worksheets/sheet12.xml><?xml version="1.0" encoding="utf-8"?>
<worksheet xmlns="http://schemas.openxmlformats.org/spreadsheetml/2006/main" xmlns:r="http://schemas.openxmlformats.org/officeDocument/2006/relationships">
  <sheetPr codeName="Sheet16"/>
  <dimension ref="A1:I745"/>
  <sheetViews>
    <sheetView topLeftCell="E1" workbookViewId="0">
      <selection activeCell="R1" sqref="R1:Y1048576"/>
    </sheetView>
  </sheetViews>
  <sheetFormatPr defaultRowHeight="15"/>
  <cols>
    <col min="1" max="1" width="10.42578125" bestFit="1" customWidth="1"/>
    <col min="2" max="2" width="11.140625" bestFit="1" customWidth="1"/>
    <col min="3" max="3" width="17.7109375" bestFit="1" customWidth="1"/>
    <col min="4" max="4" width="35.28515625" bestFit="1" customWidth="1"/>
    <col min="5" max="5" width="16" bestFit="1" customWidth="1"/>
    <col min="6" max="6" width="19.140625" bestFit="1" customWidth="1"/>
    <col min="7" max="7" width="18" bestFit="1" customWidth="1"/>
    <col min="8" max="8" width="12.42578125" bestFit="1" customWidth="1"/>
    <col min="9" max="9" width="31.85546875" bestFit="1" customWidth="1"/>
  </cols>
  <sheetData>
    <row r="1" spans="1:9">
      <c r="A1" t="s">
        <v>3343</v>
      </c>
      <c r="B1" s="1" t="s">
        <v>1599</v>
      </c>
      <c r="C1" s="1" t="s">
        <v>1598</v>
      </c>
      <c r="D1" s="1" t="s">
        <v>1597</v>
      </c>
      <c r="E1" s="1" t="s">
        <v>1769</v>
      </c>
      <c r="F1" s="1" t="s">
        <v>1615</v>
      </c>
      <c r="G1" s="1" t="s">
        <v>1770</v>
      </c>
      <c r="H1" s="1" t="s">
        <v>0</v>
      </c>
      <c r="I1" s="1" t="s">
        <v>1</v>
      </c>
    </row>
    <row r="2" spans="1:9">
      <c r="A2" s="80">
        <v>45444</v>
      </c>
      <c r="B2">
        <v>4821055</v>
      </c>
      <c r="C2" s="1" t="s">
        <v>2150</v>
      </c>
      <c r="D2" s="1" t="s">
        <v>2151</v>
      </c>
      <c r="E2" s="80">
        <v>45342</v>
      </c>
      <c r="F2">
        <v>2022</v>
      </c>
      <c r="G2">
        <v>2023</v>
      </c>
      <c r="H2" s="1" t="s">
        <v>1600</v>
      </c>
      <c r="I2" s="1" t="s">
        <v>10</v>
      </c>
    </row>
    <row r="3" spans="1:9">
      <c r="A3" s="80">
        <v>45444</v>
      </c>
      <c r="B3">
        <v>4503839</v>
      </c>
      <c r="C3" s="1" t="s">
        <v>1543</v>
      </c>
      <c r="D3" s="1" t="s">
        <v>1542</v>
      </c>
      <c r="E3" s="80">
        <v>44901</v>
      </c>
      <c r="F3">
        <v>2021</v>
      </c>
      <c r="G3">
        <v>2022</v>
      </c>
      <c r="H3" s="1" t="s">
        <v>1607</v>
      </c>
      <c r="I3" s="1" t="s">
        <v>12</v>
      </c>
    </row>
    <row r="4" spans="1:9">
      <c r="A4" s="80">
        <v>45444</v>
      </c>
      <c r="B4">
        <v>4317519</v>
      </c>
      <c r="C4" s="1" t="s">
        <v>1569</v>
      </c>
      <c r="D4" s="1" t="s">
        <v>1568</v>
      </c>
      <c r="E4" s="80">
        <v>44655</v>
      </c>
      <c r="F4">
        <v>2020</v>
      </c>
      <c r="G4">
        <v>2021</v>
      </c>
      <c r="H4" s="1" t="s">
        <v>1600</v>
      </c>
      <c r="I4" s="1" t="s">
        <v>10</v>
      </c>
    </row>
    <row r="5" spans="1:9">
      <c r="A5" s="80">
        <v>45444</v>
      </c>
      <c r="B5">
        <v>4991935</v>
      </c>
      <c r="C5" s="1" t="s">
        <v>2296</v>
      </c>
      <c r="D5" s="1" t="s">
        <v>2297</v>
      </c>
      <c r="E5" s="80">
        <v>45378</v>
      </c>
      <c r="F5">
        <v>2023</v>
      </c>
      <c r="G5">
        <v>2023</v>
      </c>
      <c r="H5" s="1" t="s">
        <v>1600</v>
      </c>
      <c r="I5" s="1" t="s">
        <v>10</v>
      </c>
    </row>
    <row r="6" spans="1:9">
      <c r="A6" s="80">
        <v>45444</v>
      </c>
      <c r="B6">
        <v>4791601</v>
      </c>
      <c r="C6" s="1" t="s">
        <v>1561</v>
      </c>
      <c r="D6" s="1" t="s">
        <v>1560</v>
      </c>
      <c r="E6" s="80">
        <v>45065</v>
      </c>
      <c r="F6">
        <v>2022</v>
      </c>
      <c r="G6">
        <v>2023</v>
      </c>
      <c r="H6" s="1" t="s">
        <v>1609</v>
      </c>
      <c r="I6" s="1" t="s">
        <v>18</v>
      </c>
    </row>
    <row r="7" spans="1:9">
      <c r="A7" s="80">
        <v>45444</v>
      </c>
      <c r="B7">
        <v>4606060</v>
      </c>
      <c r="C7" s="1" t="s">
        <v>1588</v>
      </c>
      <c r="D7" s="1" t="s">
        <v>1506</v>
      </c>
      <c r="E7" s="80">
        <v>44711</v>
      </c>
      <c r="F7">
        <v>2022</v>
      </c>
      <c r="G7">
        <v>2022</v>
      </c>
      <c r="H7" s="1" t="s">
        <v>1602</v>
      </c>
      <c r="I7" s="1" t="s">
        <v>4</v>
      </c>
    </row>
    <row r="8" spans="1:9">
      <c r="A8" s="80">
        <v>45444</v>
      </c>
      <c r="B8">
        <v>4492052</v>
      </c>
      <c r="C8" s="1" t="s">
        <v>1559</v>
      </c>
      <c r="D8" s="1" t="s">
        <v>1558</v>
      </c>
      <c r="E8" s="80">
        <v>45114</v>
      </c>
      <c r="F8">
        <v>2021</v>
      </c>
      <c r="G8">
        <v>2023</v>
      </c>
      <c r="H8" s="1" t="s">
        <v>1600</v>
      </c>
      <c r="I8" s="1" t="s">
        <v>10</v>
      </c>
    </row>
    <row r="9" spans="1:9">
      <c r="A9" s="80">
        <v>45444</v>
      </c>
      <c r="B9">
        <v>4349538</v>
      </c>
      <c r="C9" s="1" t="s">
        <v>1596</v>
      </c>
      <c r="D9" s="1" t="s">
        <v>1595</v>
      </c>
      <c r="E9" s="80">
        <v>44974</v>
      </c>
      <c r="F9">
        <v>2021</v>
      </c>
      <c r="G9">
        <v>2022</v>
      </c>
      <c r="H9" s="1" t="s">
        <v>1603</v>
      </c>
      <c r="I9" s="1" t="s">
        <v>9</v>
      </c>
    </row>
    <row r="10" spans="1:9">
      <c r="A10" s="80">
        <v>45444</v>
      </c>
      <c r="B10">
        <v>4640515</v>
      </c>
      <c r="C10" s="1" t="s">
        <v>1825</v>
      </c>
      <c r="D10" s="1" t="s">
        <v>2132</v>
      </c>
      <c r="E10" s="80">
        <v>45261</v>
      </c>
      <c r="F10">
        <v>2022</v>
      </c>
      <c r="G10">
        <v>2023</v>
      </c>
      <c r="H10" s="1" t="s">
        <v>1600</v>
      </c>
      <c r="I10" s="1" t="s">
        <v>10</v>
      </c>
    </row>
    <row r="11" spans="1:9">
      <c r="A11" s="80">
        <v>45444</v>
      </c>
      <c r="B11">
        <v>4532078</v>
      </c>
      <c r="C11" s="1" t="s">
        <v>1567</v>
      </c>
      <c r="D11" s="1" t="s">
        <v>1566</v>
      </c>
      <c r="E11" s="80">
        <v>44677</v>
      </c>
      <c r="F11">
        <v>2021</v>
      </c>
      <c r="G11">
        <v>2021</v>
      </c>
      <c r="H11" s="1" t="s">
        <v>1604</v>
      </c>
      <c r="I11" s="1" t="s">
        <v>14</v>
      </c>
    </row>
    <row r="12" spans="1:9">
      <c r="A12" s="80">
        <v>45444</v>
      </c>
      <c r="B12">
        <v>4577738</v>
      </c>
      <c r="C12" s="1" t="s">
        <v>1565</v>
      </c>
      <c r="D12" s="1" t="s">
        <v>1564</v>
      </c>
      <c r="E12" s="80">
        <v>45036</v>
      </c>
      <c r="F12">
        <v>2021</v>
      </c>
      <c r="G12">
        <v>2022</v>
      </c>
      <c r="H12" s="1" t="s">
        <v>1600</v>
      </c>
      <c r="I12" s="1" t="s">
        <v>10</v>
      </c>
    </row>
    <row r="13" spans="1:9">
      <c r="A13" s="80">
        <v>45444</v>
      </c>
      <c r="B13">
        <v>4526306</v>
      </c>
      <c r="C13" s="1" t="s">
        <v>1579</v>
      </c>
      <c r="D13" s="1" t="s">
        <v>1578</v>
      </c>
      <c r="E13" s="80">
        <v>45050</v>
      </c>
      <c r="F13">
        <v>2021</v>
      </c>
      <c r="G13">
        <v>2023</v>
      </c>
      <c r="H13" s="1" t="s">
        <v>1601</v>
      </c>
      <c r="I13" s="1" t="s">
        <v>13</v>
      </c>
    </row>
    <row r="14" spans="1:9">
      <c r="A14" s="80">
        <v>45444</v>
      </c>
      <c r="B14">
        <v>4601360</v>
      </c>
      <c r="C14" s="1" t="s">
        <v>1541</v>
      </c>
      <c r="D14" s="1" t="s">
        <v>1540</v>
      </c>
      <c r="E14" s="80">
        <v>44951</v>
      </c>
      <c r="F14">
        <v>2022</v>
      </c>
      <c r="G14">
        <v>2022</v>
      </c>
      <c r="H14" s="1" t="s">
        <v>1603</v>
      </c>
      <c r="I14" s="1" t="s">
        <v>9</v>
      </c>
    </row>
    <row r="15" spans="1:9">
      <c r="A15" s="80">
        <v>45444</v>
      </c>
      <c r="B15">
        <v>4113861</v>
      </c>
      <c r="C15" s="1" t="s">
        <v>1587</v>
      </c>
      <c r="D15" s="1" t="s">
        <v>1586</v>
      </c>
      <c r="E15" s="80">
        <v>44427</v>
      </c>
      <c r="F15">
        <v>2021</v>
      </c>
      <c r="G15">
        <v>2021</v>
      </c>
      <c r="H15" s="1" t="s">
        <v>1600</v>
      </c>
      <c r="I15" s="1" t="s">
        <v>10</v>
      </c>
    </row>
    <row r="16" spans="1:9">
      <c r="A16" s="80">
        <v>45444</v>
      </c>
      <c r="B16">
        <v>4653082</v>
      </c>
      <c r="C16" s="1" t="s">
        <v>1868</v>
      </c>
      <c r="D16" s="1" t="s">
        <v>2136</v>
      </c>
      <c r="E16" s="80">
        <v>45294</v>
      </c>
      <c r="F16">
        <v>2022</v>
      </c>
      <c r="G16">
        <v>2023</v>
      </c>
      <c r="H16" s="1" t="s">
        <v>1600</v>
      </c>
      <c r="I16" s="1" t="s">
        <v>10</v>
      </c>
    </row>
    <row r="17" spans="1:9">
      <c r="A17" s="80">
        <v>45444</v>
      </c>
      <c r="B17">
        <v>4205372</v>
      </c>
      <c r="C17" s="1" t="s">
        <v>1555</v>
      </c>
      <c r="D17" s="1" t="s">
        <v>1554</v>
      </c>
      <c r="E17" s="80">
        <v>44658</v>
      </c>
      <c r="F17">
        <v>2020</v>
      </c>
      <c r="G17">
        <v>2021</v>
      </c>
      <c r="H17" s="1" t="s">
        <v>1600</v>
      </c>
      <c r="I17" s="1" t="s">
        <v>10</v>
      </c>
    </row>
    <row r="18" spans="1:9">
      <c r="A18" s="80">
        <v>45444</v>
      </c>
      <c r="B18">
        <v>4587777</v>
      </c>
      <c r="C18" s="1" t="s">
        <v>1563</v>
      </c>
      <c r="D18" s="1" t="s">
        <v>1562</v>
      </c>
      <c r="E18" s="80">
        <v>44854</v>
      </c>
      <c r="F18">
        <v>2021</v>
      </c>
      <c r="G18">
        <v>2022</v>
      </c>
      <c r="H18" s="1" t="s">
        <v>1600</v>
      </c>
      <c r="I18" s="1" t="s">
        <v>10</v>
      </c>
    </row>
    <row r="19" spans="1:9">
      <c r="A19" s="80">
        <v>45444</v>
      </c>
      <c r="B19">
        <v>4638286</v>
      </c>
      <c r="C19" s="1" t="s">
        <v>2449</v>
      </c>
      <c r="D19" s="1" t="s">
        <v>2450</v>
      </c>
      <c r="E19" s="80">
        <v>45443</v>
      </c>
      <c r="F19">
        <v>2022</v>
      </c>
      <c r="G19">
        <v>2024</v>
      </c>
      <c r="H19" s="1" t="s">
        <v>1604</v>
      </c>
      <c r="I19" s="1" t="s">
        <v>14</v>
      </c>
    </row>
    <row r="20" spans="1:9">
      <c r="A20" s="80">
        <v>45444</v>
      </c>
      <c r="B20">
        <v>4625033</v>
      </c>
      <c r="C20" s="1" t="s">
        <v>2137</v>
      </c>
      <c r="D20" s="1" t="s">
        <v>2138</v>
      </c>
      <c r="E20" s="80">
        <v>45300</v>
      </c>
      <c r="F20">
        <v>2022</v>
      </c>
      <c r="G20">
        <v>2023</v>
      </c>
      <c r="H20" s="1" t="s">
        <v>1603</v>
      </c>
      <c r="I20" s="1" t="s">
        <v>9</v>
      </c>
    </row>
    <row r="21" spans="1:9">
      <c r="A21" s="80">
        <v>45444</v>
      </c>
      <c r="B21">
        <v>5028490</v>
      </c>
      <c r="C21" s="1" t="s">
        <v>2133</v>
      </c>
      <c r="D21" s="1" t="s">
        <v>2134</v>
      </c>
      <c r="E21" s="80">
        <v>45321</v>
      </c>
      <c r="F21">
        <v>2023</v>
      </c>
      <c r="G21">
        <v>2023</v>
      </c>
      <c r="H21" s="1" t="s">
        <v>1600</v>
      </c>
      <c r="I21" s="1" t="s">
        <v>10</v>
      </c>
    </row>
    <row r="22" spans="1:9">
      <c r="A22" s="80">
        <v>45444</v>
      </c>
      <c r="B22">
        <v>4802612</v>
      </c>
      <c r="C22" s="1" t="s">
        <v>2152</v>
      </c>
      <c r="D22" s="1" t="s">
        <v>2153</v>
      </c>
      <c r="E22" s="80">
        <v>45372</v>
      </c>
      <c r="F22">
        <v>2022</v>
      </c>
      <c r="G22">
        <v>2023</v>
      </c>
      <c r="H22" s="1" t="s">
        <v>1601</v>
      </c>
      <c r="I22" s="1" t="s">
        <v>13</v>
      </c>
    </row>
    <row r="23" spans="1:9">
      <c r="A23" s="80">
        <v>45444</v>
      </c>
      <c r="B23">
        <v>4656157</v>
      </c>
      <c r="C23" s="1" t="s">
        <v>1618</v>
      </c>
      <c r="D23" s="1" t="s">
        <v>1619</v>
      </c>
      <c r="E23" s="80">
        <v>45183</v>
      </c>
      <c r="F23">
        <v>2022</v>
      </c>
      <c r="G23">
        <v>2023</v>
      </c>
      <c r="H23" s="1" t="s">
        <v>1603</v>
      </c>
      <c r="I23" s="1" t="s">
        <v>9</v>
      </c>
    </row>
    <row r="24" spans="1:9">
      <c r="A24" s="80">
        <v>45444</v>
      </c>
      <c r="B24">
        <v>4907402</v>
      </c>
      <c r="C24" s="1" t="s">
        <v>2351</v>
      </c>
      <c r="D24" s="1" t="s">
        <v>2352</v>
      </c>
      <c r="E24" s="80">
        <v>45401</v>
      </c>
      <c r="F24">
        <v>2023</v>
      </c>
      <c r="G24">
        <v>2023</v>
      </c>
      <c r="H24" s="1" t="s">
        <v>1600</v>
      </c>
      <c r="I24" s="1" t="s">
        <v>10</v>
      </c>
    </row>
    <row r="25" spans="1:9">
      <c r="A25" s="80">
        <v>45444</v>
      </c>
      <c r="B25">
        <v>4673645</v>
      </c>
      <c r="C25" s="1" t="s">
        <v>1575</v>
      </c>
      <c r="D25" s="1" t="s">
        <v>1574</v>
      </c>
      <c r="E25" s="80">
        <v>45119</v>
      </c>
      <c r="F25">
        <v>2022</v>
      </c>
      <c r="G25">
        <v>2023</v>
      </c>
      <c r="H25" s="1" t="s">
        <v>1600</v>
      </c>
      <c r="I25" s="1" t="s">
        <v>10</v>
      </c>
    </row>
    <row r="26" spans="1:9">
      <c r="A26" s="80">
        <v>45444</v>
      </c>
      <c r="B26">
        <v>4876086</v>
      </c>
      <c r="C26" s="1" t="s">
        <v>2154</v>
      </c>
      <c r="D26" s="1" t="s">
        <v>2155</v>
      </c>
      <c r="E26" s="80">
        <v>45344</v>
      </c>
      <c r="F26">
        <v>2022</v>
      </c>
      <c r="G26">
        <v>2023</v>
      </c>
      <c r="H26" s="1" t="s">
        <v>1600</v>
      </c>
      <c r="I26" s="1" t="s">
        <v>10</v>
      </c>
    </row>
    <row r="27" spans="1:9">
      <c r="A27" s="80">
        <v>45444</v>
      </c>
      <c r="B27">
        <v>4535790</v>
      </c>
      <c r="C27" s="1" t="s">
        <v>1590</v>
      </c>
      <c r="D27" s="1" t="s">
        <v>1589</v>
      </c>
      <c r="E27" s="80">
        <v>45160</v>
      </c>
      <c r="F27">
        <v>2021</v>
      </c>
      <c r="G27">
        <v>2023</v>
      </c>
      <c r="H27" s="1" t="s">
        <v>1600</v>
      </c>
      <c r="I27" s="1" t="s">
        <v>10</v>
      </c>
    </row>
    <row r="28" spans="1:9">
      <c r="A28" s="80">
        <v>45444</v>
      </c>
      <c r="B28">
        <v>4711302</v>
      </c>
      <c r="C28" s="1" t="s">
        <v>1557</v>
      </c>
      <c r="D28" s="1" t="s">
        <v>1556</v>
      </c>
      <c r="E28" s="80">
        <v>45048</v>
      </c>
      <c r="F28">
        <v>2022</v>
      </c>
      <c r="G28">
        <v>2023</v>
      </c>
      <c r="H28" s="1" t="s">
        <v>1603</v>
      </c>
      <c r="I28" s="1" t="s">
        <v>9</v>
      </c>
    </row>
    <row r="29" spans="1:9">
      <c r="A29" s="80">
        <v>45444</v>
      </c>
      <c r="B29">
        <v>4193982</v>
      </c>
      <c r="C29" s="1" t="s">
        <v>1551</v>
      </c>
      <c r="D29" s="1" t="s">
        <v>1550</v>
      </c>
      <c r="E29" s="80">
        <v>44629</v>
      </c>
      <c r="F29">
        <v>2020</v>
      </c>
      <c r="G29">
        <v>2021</v>
      </c>
      <c r="H29" s="1" t="s">
        <v>1600</v>
      </c>
      <c r="I29" s="1" t="s">
        <v>10</v>
      </c>
    </row>
    <row r="30" spans="1:9">
      <c r="A30" s="80">
        <v>45444</v>
      </c>
      <c r="B30">
        <v>4853799</v>
      </c>
      <c r="C30" s="1" t="s">
        <v>1774</v>
      </c>
      <c r="D30" s="1" t="s">
        <v>2135</v>
      </c>
      <c r="E30" s="80">
        <v>45215</v>
      </c>
      <c r="F30">
        <v>2022</v>
      </c>
      <c r="G30">
        <v>2023</v>
      </c>
      <c r="H30" s="1" t="s">
        <v>1600</v>
      </c>
      <c r="I30" s="1" t="s">
        <v>10</v>
      </c>
    </row>
    <row r="31" spans="1:9">
      <c r="A31" s="80">
        <v>45444</v>
      </c>
      <c r="B31">
        <v>4737676</v>
      </c>
      <c r="C31" s="1" t="s">
        <v>1573</v>
      </c>
      <c r="D31" s="1" t="s">
        <v>1572</v>
      </c>
      <c r="E31" s="80">
        <v>45149</v>
      </c>
      <c r="F31">
        <v>2022</v>
      </c>
      <c r="G31">
        <v>2023</v>
      </c>
      <c r="H31" s="1" t="s">
        <v>1613</v>
      </c>
      <c r="I31" s="1" t="s">
        <v>16</v>
      </c>
    </row>
    <row r="32" spans="1:9">
      <c r="A32" s="80">
        <v>45444</v>
      </c>
      <c r="B32">
        <v>5043543</v>
      </c>
      <c r="C32" s="1" t="s">
        <v>2047</v>
      </c>
      <c r="D32" s="1" t="s">
        <v>2048</v>
      </c>
      <c r="E32" s="80">
        <v>45327</v>
      </c>
      <c r="F32">
        <v>2023</v>
      </c>
      <c r="G32">
        <v>2023</v>
      </c>
      <c r="H32" s="1" t="s">
        <v>1600</v>
      </c>
      <c r="I32" s="1" t="s">
        <v>10</v>
      </c>
    </row>
    <row r="33" spans="1:9">
      <c r="A33" s="80">
        <v>45444</v>
      </c>
      <c r="B33">
        <v>4369679</v>
      </c>
      <c r="C33" s="1" t="s">
        <v>1537</v>
      </c>
      <c r="D33" s="1" t="s">
        <v>825</v>
      </c>
      <c r="E33" s="80">
        <v>44403</v>
      </c>
      <c r="F33">
        <v>2021</v>
      </c>
      <c r="G33">
        <v>2021</v>
      </c>
      <c r="H33" s="1" t="s">
        <v>1600</v>
      </c>
      <c r="I33" s="1" t="s">
        <v>10</v>
      </c>
    </row>
    <row r="34" spans="1:9">
      <c r="A34" s="80">
        <v>45444</v>
      </c>
      <c r="B34">
        <v>4801172</v>
      </c>
      <c r="C34" s="1" t="s">
        <v>1518</v>
      </c>
      <c r="D34" s="1" t="s">
        <v>1517</v>
      </c>
      <c r="E34" s="80">
        <v>45177</v>
      </c>
      <c r="F34">
        <v>2022</v>
      </c>
      <c r="G34">
        <v>2023</v>
      </c>
      <c r="H34" s="1" t="s">
        <v>1600</v>
      </c>
      <c r="I34" s="1" t="s">
        <v>10</v>
      </c>
    </row>
    <row r="35" spans="1:9">
      <c r="A35" s="80">
        <v>45444</v>
      </c>
      <c r="B35">
        <v>4941329</v>
      </c>
      <c r="C35" s="1" t="s">
        <v>2049</v>
      </c>
      <c r="D35" s="1" t="s">
        <v>2050</v>
      </c>
      <c r="E35" s="80">
        <v>45313</v>
      </c>
      <c r="F35">
        <v>2023</v>
      </c>
      <c r="G35">
        <v>2023</v>
      </c>
      <c r="H35" s="1" t="s">
        <v>1600</v>
      </c>
      <c r="I35" s="1" t="s">
        <v>10</v>
      </c>
    </row>
    <row r="36" spans="1:9">
      <c r="A36" s="80">
        <v>45444</v>
      </c>
      <c r="B36">
        <v>4258848</v>
      </c>
      <c r="C36" s="1" t="s">
        <v>1539</v>
      </c>
      <c r="D36" s="1" t="s">
        <v>1538</v>
      </c>
      <c r="E36" s="80">
        <v>44645</v>
      </c>
      <c r="F36">
        <v>2020</v>
      </c>
      <c r="G36">
        <v>2021</v>
      </c>
      <c r="H36" s="1" t="s">
        <v>1600</v>
      </c>
      <c r="I36" s="1" t="s">
        <v>10</v>
      </c>
    </row>
    <row r="37" spans="1:9">
      <c r="A37" s="80">
        <v>45444</v>
      </c>
      <c r="B37">
        <v>4562063</v>
      </c>
      <c r="C37" s="1" t="s">
        <v>1520</v>
      </c>
      <c r="D37" s="1" t="s">
        <v>1519</v>
      </c>
      <c r="E37" s="80">
        <v>44742</v>
      </c>
      <c r="F37">
        <v>2021</v>
      </c>
      <c r="G37">
        <v>2022</v>
      </c>
      <c r="H37" s="1" t="s">
        <v>1600</v>
      </c>
      <c r="I37" s="1" t="s">
        <v>10</v>
      </c>
    </row>
    <row r="38" spans="1:9">
      <c r="A38" s="80">
        <v>45444</v>
      </c>
      <c r="B38">
        <v>4708601</v>
      </c>
      <c r="C38" s="1" t="s">
        <v>1626</v>
      </c>
      <c r="D38" s="1" t="s">
        <v>1627</v>
      </c>
      <c r="E38" s="80">
        <v>45195</v>
      </c>
      <c r="F38">
        <v>2022</v>
      </c>
      <c r="G38">
        <v>2023</v>
      </c>
      <c r="H38" s="1" t="s">
        <v>1600</v>
      </c>
      <c r="I38" s="1" t="s">
        <v>10</v>
      </c>
    </row>
    <row r="39" spans="1:9">
      <c r="A39" s="80">
        <v>45444</v>
      </c>
      <c r="B39">
        <v>4910692</v>
      </c>
      <c r="C39" s="1" t="s">
        <v>2451</v>
      </c>
      <c r="D39" s="1" t="s">
        <v>2452</v>
      </c>
      <c r="E39" s="80">
        <v>45436</v>
      </c>
      <c r="F39">
        <v>2023</v>
      </c>
      <c r="G39">
        <v>2024</v>
      </c>
      <c r="H39" s="1" t="s">
        <v>1600</v>
      </c>
      <c r="I39" s="1" t="s">
        <v>10</v>
      </c>
    </row>
    <row r="40" spans="1:9">
      <c r="A40" s="80">
        <v>45444</v>
      </c>
      <c r="B40">
        <v>4804606</v>
      </c>
      <c r="C40" s="1" t="s">
        <v>1620</v>
      </c>
      <c r="D40" s="1" t="s">
        <v>1621</v>
      </c>
      <c r="E40" s="80">
        <v>45212</v>
      </c>
      <c r="F40">
        <v>2022</v>
      </c>
      <c r="G40">
        <v>2023</v>
      </c>
      <c r="H40" s="1" t="s">
        <v>1601</v>
      </c>
      <c r="I40" s="1" t="s">
        <v>13</v>
      </c>
    </row>
    <row r="41" spans="1:9">
      <c r="A41" s="80">
        <v>45444</v>
      </c>
      <c r="B41">
        <v>4862497</v>
      </c>
      <c r="C41" s="1" t="s">
        <v>2055</v>
      </c>
      <c r="D41" s="1" t="s">
        <v>2056</v>
      </c>
      <c r="E41" s="80">
        <v>45299</v>
      </c>
      <c r="F41">
        <v>2022</v>
      </c>
      <c r="G41">
        <v>2023</v>
      </c>
      <c r="H41" s="1" t="s">
        <v>1602</v>
      </c>
      <c r="I41" s="1" t="s">
        <v>4</v>
      </c>
    </row>
    <row r="42" spans="1:9">
      <c r="A42" s="80">
        <v>45444</v>
      </c>
      <c r="B42">
        <v>3922120</v>
      </c>
      <c r="C42" s="1" t="s">
        <v>1628</v>
      </c>
      <c r="D42" s="1" t="s">
        <v>1629</v>
      </c>
      <c r="E42" s="80">
        <v>44077</v>
      </c>
      <c r="F42">
        <v>2019</v>
      </c>
      <c r="G42">
        <v>2020</v>
      </c>
      <c r="H42" s="1" t="s">
        <v>1600</v>
      </c>
      <c r="I42" s="1" t="s">
        <v>10</v>
      </c>
    </row>
    <row r="43" spans="1:9">
      <c r="A43" s="80">
        <v>45444</v>
      </c>
      <c r="B43">
        <v>4394757</v>
      </c>
      <c r="C43" s="1" t="s">
        <v>1514</v>
      </c>
      <c r="D43" s="1" t="s">
        <v>1513</v>
      </c>
      <c r="E43" s="80">
        <v>44607</v>
      </c>
      <c r="F43">
        <v>2021</v>
      </c>
      <c r="G43">
        <v>2021</v>
      </c>
      <c r="H43" s="1" t="s">
        <v>1603</v>
      </c>
      <c r="I43" s="1" t="s">
        <v>9</v>
      </c>
    </row>
    <row r="44" spans="1:9">
      <c r="A44" s="80">
        <v>45444</v>
      </c>
      <c r="B44">
        <v>4449674</v>
      </c>
      <c r="C44" s="1" t="s">
        <v>1532</v>
      </c>
      <c r="D44" s="1" t="s">
        <v>1531</v>
      </c>
      <c r="E44" s="80">
        <v>44970</v>
      </c>
      <c r="F44">
        <v>2021</v>
      </c>
      <c r="G44">
        <v>2022</v>
      </c>
      <c r="H44" s="1" t="s">
        <v>1605</v>
      </c>
      <c r="I44" s="1" t="s">
        <v>5</v>
      </c>
    </row>
    <row r="45" spans="1:9">
      <c r="A45" s="80">
        <v>45444</v>
      </c>
      <c r="B45">
        <v>4264373</v>
      </c>
      <c r="C45" s="1" t="s">
        <v>1501</v>
      </c>
      <c r="D45" s="1" t="s">
        <v>1500</v>
      </c>
      <c r="E45" s="80">
        <v>44701</v>
      </c>
      <c r="F45">
        <v>2020</v>
      </c>
      <c r="G45">
        <v>2022</v>
      </c>
      <c r="H45" s="1" t="s">
        <v>1600</v>
      </c>
      <c r="I45" s="1" t="s">
        <v>10</v>
      </c>
    </row>
    <row r="46" spans="1:9">
      <c r="A46" s="80">
        <v>45444</v>
      </c>
      <c r="B46">
        <v>4831080</v>
      </c>
      <c r="C46" s="1" t="s">
        <v>2051</v>
      </c>
      <c r="D46" s="1" t="s">
        <v>2052</v>
      </c>
      <c r="E46" s="80">
        <v>45328</v>
      </c>
      <c r="F46">
        <v>2022</v>
      </c>
      <c r="G46">
        <v>2023</v>
      </c>
      <c r="H46" s="1" t="s">
        <v>1601</v>
      </c>
      <c r="I46" s="1" t="s">
        <v>13</v>
      </c>
    </row>
    <row r="47" spans="1:9">
      <c r="A47" s="80">
        <v>45444</v>
      </c>
      <c r="B47">
        <v>4723999</v>
      </c>
      <c r="C47" s="1" t="s">
        <v>2156</v>
      </c>
      <c r="D47" s="1" t="s">
        <v>2157</v>
      </c>
      <c r="E47" s="80">
        <v>45356</v>
      </c>
      <c r="F47">
        <v>2022</v>
      </c>
      <c r="G47">
        <v>2023</v>
      </c>
      <c r="H47" s="1" t="s">
        <v>1600</v>
      </c>
      <c r="I47" s="1" t="s">
        <v>10</v>
      </c>
    </row>
    <row r="48" spans="1:9">
      <c r="A48" s="80">
        <v>45444</v>
      </c>
      <c r="B48">
        <v>4811486</v>
      </c>
      <c r="C48" s="1" t="s">
        <v>1779</v>
      </c>
      <c r="D48" s="1" t="s">
        <v>2046</v>
      </c>
      <c r="E48" s="80">
        <v>45232</v>
      </c>
      <c r="F48">
        <v>2022</v>
      </c>
      <c r="G48">
        <v>2023</v>
      </c>
      <c r="H48" s="1" t="s">
        <v>1604</v>
      </c>
      <c r="I48" s="1" t="s">
        <v>14</v>
      </c>
    </row>
    <row r="49" spans="1:9">
      <c r="A49" s="80">
        <v>45444</v>
      </c>
      <c r="B49">
        <v>4649214</v>
      </c>
      <c r="C49" s="1" t="s">
        <v>1510</v>
      </c>
      <c r="D49" s="1" t="s">
        <v>1509</v>
      </c>
      <c r="E49" s="80">
        <v>44960</v>
      </c>
      <c r="F49">
        <v>2022</v>
      </c>
      <c r="G49">
        <v>2022</v>
      </c>
      <c r="H49" s="1" t="s">
        <v>1600</v>
      </c>
      <c r="I49" s="1" t="s">
        <v>10</v>
      </c>
    </row>
    <row r="50" spans="1:9">
      <c r="A50" s="80">
        <v>45444</v>
      </c>
      <c r="B50">
        <v>4258323</v>
      </c>
      <c r="C50" s="1" t="s">
        <v>1503</v>
      </c>
      <c r="D50" s="1" t="s">
        <v>1502</v>
      </c>
      <c r="E50" s="80">
        <v>44727</v>
      </c>
      <c r="F50">
        <v>2020</v>
      </c>
      <c r="G50">
        <v>2022</v>
      </c>
      <c r="H50" s="1" t="s">
        <v>1600</v>
      </c>
      <c r="I50" s="1" t="s">
        <v>10</v>
      </c>
    </row>
    <row r="51" spans="1:9">
      <c r="A51" s="80">
        <v>45444</v>
      </c>
      <c r="B51">
        <v>4502280</v>
      </c>
      <c r="C51" s="1" t="s">
        <v>1524</v>
      </c>
      <c r="D51" s="1" t="s">
        <v>1523</v>
      </c>
      <c r="E51" s="80">
        <v>44911</v>
      </c>
      <c r="F51">
        <v>2021</v>
      </c>
      <c r="G51">
        <v>2022</v>
      </c>
      <c r="H51" s="1" t="s">
        <v>1600</v>
      </c>
      <c r="I51" s="1" t="s">
        <v>10</v>
      </c>
    </row>
    <row r="52" spans="1:9">
      <c r="A52" s="80">
        <v>45444</v>
      </c>
      <c r="B52">
        <v>5040093</v>
      </c>
      <c r="C52" s="1" t="s">
        <v>2353</v>
      </c>
      <c r="D52" s="1" t="s">
        <v>2354</v>
      </c>
      <c r="E52" s="80">
        <v>45421</v>
      </c>
      <c r="F52">
        <v>2023</v>
      </c>
      <c r="G52">
        <v>2024</v>
      </c>
      <c r="H52" s="1" t="s">
        <v>1600</v>
      </c>
      <c r="I52" s="1" t="s">
        <v>10</v>
      </c>
    </row>
    <row r="53" spans="1:9">
      <c r="A53" s="80">
        <v>45444</v>
      </c>
      <c r="B53">
        <v>5214565</v>
      </c>
      <c r="C53" s="1" t="s">
        <v>2453</v>
      </c>
      <c r="D53" s="1" t="s">
        <v>2454</v>
      </c>
      <c r="E53" s="80">
        <v>45434</v>
      </c>
      <c r="F53">
        <v>2023</v>
      </c>
      <c r="G53">
        <v>2024</v>
      </c>
      <c r="H53" s="1" t="s">
        <v>1600</v>
      </c>
      <c r="I53" s="1" t="s">
        <v>10</v>
      </c>
    </row>
    <row r="54" spans="1:9">
      <c r="A54" s="80">
        <v>45444</v>
      </c>
      <c r="B54">
        <v>4659696</v>
      </c>
      <c r="C54" s="1" t="s">
        <v>1467</v>
      </c>
      <c r="D54" s="1" t="s">
        <v>1466</v>
      </c>
      <c r="E54" s="80">
        <v>45062</v>
      </c>
      <c r="F54">
        <v>2022</v>
      </c>
      <c r="G54">
        <v>2023</v>
      </c>
      <c r="H54" s="1" t="s">
        <v>1600</v>
      </c>
      <c r="I54" s="1" t="s">
        <v>10</v>
      </c>
    </row>
    <row r="55" spans="1:9">
      <c r="A55" s="80">
        <v>45444</v>
      </c>
      <c r="B55">
        <v>4133073</v>
      </c>
      <c r="C55" s="1" t="s">
        <v>1475</v>
      </c>
      <c r="D55" s="1" t="s">
        <v>1474</v>
      </c>
      <c r="E55" s="80">
        <v>44690</v>
      </c>
      <c r="F55">
        <v>2020</v>
      </c>
      <c r="G55">
        <v>2022</v>
      </c>
      <c r="H55" s="1" t="s">
        <v>1600</v>
      </c>
      <c r="I55" s="1" t="s">
        <v>10</v>
      </c>
    </row>
    <row r="56" spans="1:9">
      <c r="A56" s="80">
        <v>45444</v>
      </c>
      <c r="B56">
        <v>4791969</v>
      </c>
      <c r="C56" s="1" t="s">
        <v>2158</v>
      </c>
      <c r="D56" s="1" t="s">
        <v>2159</v>
      </c>
      <c r="E56" s="80">
        <v>45371</v>
      </c>
      <c r="F56">
        <v>2022</v>
      </c>
      <c r="G56">
        <v>2023</v>
      </c>
      <c r="H56" s="1" t="s">
        <v>1600</v>
      </c>
      <c r="I56" s="1" t="s">
        <v>10</v>
      </c>
    </row>
    <row r="57" spans="1:9">
      <c r="A57" s="80">
        <v>45444</v>
      </c>
      <c r="B57">
        <v>4786887</v>
      </c>
      <c r="C57" s="1" t="s">
        <v>1479</v>
      </c>
      <c r="D57" s="1" t="s">
        <v>1478</v>
      </c>
      <c r="E57" s="80">
        <v>44967</v>
      </c>
      <c r="F57">
        <v>2022</v>
      </c>
      <c r="G57">
        <v>2022</v>
      </c>
      <c r="H57" s="1" t="s">
        <v>1600</v>
      </c>
      <c r="I57" s="1" t="s">
        <v>10</v>
      </c>
    </row>
    <row r="58" spans="1:9">
      <c r="A58" s="80">
        <v>45444</v>
      </c>
      <c r="B58">
        <v>4352777</v>
      </c>
      <c r="C58" s="1" t="s">
        <v>1461</v>
      </c>
      <c r="D58" s="1" t="s">
        <v>1460</v>
      </c>
      <c r="E58" s="80">
        <v>44601</v>
      </c>
      <c r="F58">
        <v>2021</v>
      </c>
      <c r="G58">
        <v>2021</v>
      </c>
      <c r="H58" s="1" t="s">
        <v>1600</v>
      </c>
      <c r="I58" s="1" t="s">
        <v>10</v>
      </c>
    </row>
    <row r="59" spans="1:9">
      <c r="A59" s="80">
        <v>45444</v>
      </c>
      <c r="B59">
        <v>4972773</v>
      </c>
      <c r="C59" s="1" t="s">
        <v>1920</v>
      </c>
      <c r="D59" s="1" t="s">
        <v>1921</v>
      </c>
      <c r="E59" s="80">
        <v>45306</v>
      </c>
      <c r="F59">
        <v>2023</v>
      </c>
      <c r="G59">
        <v>2023</v>
      </c>
      <c r="H59" s="1" t="s">
        <v>1603</v>
      </c>
      <c r="I59" s="1" t="s">
        <v>9</v>
      </c>
    </row>
    <row r="60" spans="1:9">
      <c r="A60" s="80">
        <v>45444</v>
      </c>
      <c r="B60">
        <v>4695322</v>
      </c>
      <c r="C60" s="1" t="s">
        <v>1922</v>
      </c>
      <c r="D60" s="1" t="s">
        <v>1923</v>
      </c>
      <c r="E60" s="80">
        <v>45331</v>
      </c>
      <c r="F60">
        <v>2022</v>
      </c>
      <c r="G60">
        <v>2023</v>
      </c>
      <c r="H60" s="1" t="s">
        <v>1602</v>
      </c>
      <c r="I60" s="1" t="s">
        <v>4</v>
      </c>
    </row>
    <row r="61" spans="1:9">
      <c r="A61" s="80">
        <v>45444</v>
      </c>
      <c r="B61">
        <v>4557577</v>
      </c>
      <c r="C61" s="1" t="s">
        <v>1483</v>
      </c>
      <c r="D61" s="1" t="s">
        <v>1482</v>
      </c>
      <c r="E61" s="80">
        <v>44874</v>
      </c>
      <c r="F61">
        <v>2022</v>
      </c>
      <c r="G61">
        <v>2022</v>
      </c>
      <c r="H61" s="1" t="s">
        <v>1600</v>
      </c>
      <c r="I61" s="1" t="s">
        <v>10</v>
      </c>
    </row>
    <row r="62" spans="1:9">
      <c r="A62" s="80">
        <v>45444</v>
      </c>
      <c r="B62">
        <v>3788757</v>
      </c>
      <c r="C62" s="1" t="s">
        <v>2355</v>
      </c>
      <c r="D62" s="1" t="s">
        <v>2356</v>
      </c>
      <c r="E62" s="80">
        <v>43916</v>
      </c>
      <c r="F62">
        <v>2019</v>
      </c>
      <c r="G62">
        <v>2019</v>
      </c>
      <c r="H62" s="1" t="s">
        <v>1600</v>
      </c>
      <c r="I62" s="1" t="s">
        <v>10</v>
      </c>
    </row>
    <row r="63" spans="1:9">
      <c r="A63" s="80">
        <v>45444</v>
      </c>
      <c r="B63">
        <v>4661678</v>
      </c>
      <c r="C63" s="1" t="s">
        <v>1481</v>
      </c>
      <c r="D63" s="1" t="s">
        <v>1480</v>
      </c>
      <c r="E63" s="80">
        <v>44791</v>
      </c>
      <c r="F63">
        <v>2022</v>
      </c>
      <c r="G63">
        <v>2022</v>
      </c>
      <c r="H63" s="1" t="s">
        <v>1602</v>
      </c>
      <c r="I63" s="1" t="s">
        <v>4</v>
      </c>
    </row>
    <row r="64" spans="1:9">
      <c r="A64" s="80">
        <v>45444</v>
      </c>
      <c r="B64">
        <v>4888904</v>
      </c>
      <c r="C64" s="1" t="s">
        <v>1780</v>
      </c>
      <c r="D64" s="1" t="s">
        <v>1918</v>
      </c>
      <c r="E64" s="80">
        <v>45239</v>
      </c>
      <c r="F64">
        <v>2022</v>
      </c>
      <c r="G64">
        <v>2023</v>
      </c>
      <c r="H64" s="1" t="s">
        <v>1600</v>
      </c>
      <c r="I64" s="1" t="s">
        <v>10</v>
      </c>
    </row>
    <row r="65" spans="1:9">
      <c r="A65" s="80">
        <v>45444</v>
      </c>
      <c r="B65">
        <v>4954335</v>
      </c>
      <c r="C65" s="1" t="s">
        <v>1826</v>
      </c>
      <c r="D65" s="1" t="s">
        <v>1919</v>
      </c>
      <c r="E65" s="80">
        <v>45264</v>
      </c>
      <c r="F65">
        <v>2023</v>
      </c>
      <c r="G65">
        <v>2023</v>
      </c>
      <c r="H65" s="1" t="s">
        <v>1606</v>
      </c>
      <c r="I65" s="1" t="s">
        <v>15</v>
      </c>
    </row>
    <row r="66" spans="1:9">
      <c r="A66" s="80">
        <v>45444</v>
      </c>
      <c r="B66">
        <v>5128760</v>
      </c>
      <c r="C66" s="1" t="s">
        <v>2361</v>
      </c>
      <c r="D66" s="1" t="s">
        <v>2362</v>
      </c>
      <c r="E66" s="80">
        <v>45405</v>
      </c>
      <c r="F66">
        <v>2023</v>
      </c>
      <c r="G66">
        <v>2023</v>
      </c>
      <c r="H66" s="1" t="s">
        <v>1600</v>
      </c>
      <c r="I66" s="1" t="s">
        <v>10</v>
      </c>
    </row>
    <row r="67" spans="1:9">
      <c r="A67" s="80">
        <v>45444</v>
      </c>
      <c r="B67">
        <v>5078720</v>
      </c>
      <c r="C67" s="1" t="s">
        <v>2357</v>
      </c>
      <c r="D67" s="1" t="s">
        <v>2358</v>
      </c>
      <c r="E67" s="80">
        <v>45418</v>
      </c>
      <c r="F67">
        <v>2023</v>
      </c>
      <c r="G67">
        <v>2024</v>
      </c>
      <c r="H67" s="1" t="s">
        <v>1602</v>
      </c>
      <c r="I67" s="1" t="s">
        <v>4</v>
      </c>
    </row>
    <row r="68" spans="1:9">
      <c r="A68" s="80">
        <v>45444</v>
      </c>
      <c r="B68">
        <v>4837096</v>
      </c>
      <c r="C68" s="1" t="s">
        <v>2359</v>
      </c>
      <c r="D68" s="1" t="s">
        <v>2360</v>
      </c>
      <c r="E68" s="80">
        <v>45404</v>
      </c>
      <c r="F68">
        <v>2022</v>
      </c>
      <c r="G68">
        <v>2023</v>
      </c>
      <c r="H68" s="1" t="s">
        <v>1600</v>
      </c>
      <c r="I68" s="1" t="s">
        <v>10</v>
      </c>
    </row>
    <row r="69" spans="1:9">
      <c r="A69" s="80">
        <v>45444</v>
      </c>
      <c r="B69">
        <v>4568177</v>
      </c>
      <c r="C69" s="1" t="s">
        <v>1473</v>
      </c>
      <c r="D69" s="1" t="s">
        <v>1472</v>
      </c>
      <c r="E69" s="80">
        <v>44820</v>
      </c>
      <c r="F69">
        <v>2021</v>
      </c>
      <c r="G69">
        <v>2022</v>
      </c>
      <c r="H69" s="1" t="s">
        <v>1600</v>
      </c>
      <c r="I69" s="1" t="s">
        <v>10</v>
      </c>
    </row>
    <row r="70" spans="1:9">
      <c r="A70" s="80">
        <v>45444</v>
      </c>
      <c r="B70">
        <v>4365991</v>
      </c>
      <c r="C70" s="1" t="s">
        <v>1493</v>
      </c>
      <c r="D70" s="1" t="s">
        <v>1492</v>
      </c>
      <c r="E70" s="80">
        <v>44406</v>
      </c>
      <c r="F70">
        <v>2021</v>
      </c>
      <c r="G70">
        <v>2021</v>
      </c>
      <c r="H70" s="1" t="s">
        <v>1600</v>
      </c>
      <c r="I70" s="1" t="s">
        <v>10</v>
      </c>
    </row>
    <row r="71" spans="1:9">
      <c r="A71" s="80">
        <v>45444</v>
      </c>
      <c r="B71">
        <v>4719782</v>
      </c>
      <c r="C71" s="1" t="s">
        <v>1477</v>
      </c>
      <c r="D71" s="1" t="s">
        <v>1476</v>
      </c>
      <c r="E71" s="80">
        <v>45096</v>
      </c>
      <c r="F71">
        <v>2022</v>
      </c>
      <c r="G71">
        <v>2023</v>
      </c>
      <c r="H71" s="1" t="s">
        <v>1603</v>
      </c>
      <c r="I71" s="1" t="s">
        <v>9</v>
      </c>
    </row>
    <row r="72" spans="1:9">
      <c r="A72" s="80">
        <v>45444</v>
      </c>
      <c r="B72">
        <v>5174599</v>
      </c>
      <c r="C72" s="1" t="s">
        <v>2363</v>
      </c>
      <c r="D72" s="1" t="s">
        <v>2364</v>
      </c>
      <c r="E72" s="80">
        <v>45398</v>
      </c>
      <c r="F72">
        <v>2023</v>
      </c>
      <c r="G72">
        <v>2023</v>
      </c>
      <c r="H72" s="1" t="s">
        <v>1600</v>
      </c>
      <c r="I72" s="1" t="s">
        <v>10</v>
      </c>
    </row>
    <row r="73" spans="1:9">
      <c r="A73" s="80">
        <v>45444</v>
      </c>
      <c r="B73">
        <v>4459695</v>
      </c>
      <c r="C73" s="1" t="s">
        <v>1459</v>
      </c>
      <c r="D73" s="1" t="s">
        <v>1458</v>
      </c>
      <c r="E73" s="80">
        <v>44993</v>
      </c>
      <c r="F73">
        <v>2021</v>
      </c>
      <c r="G73">
        <v>2022</v>
      </c>
      <c r="H73" s="1" t="s">
        <v>1600</v>
      </c>
      <c r="I73" s="1" t="s">
        <v>10</v>
      </c>
    </row>
    <row r="74" spans="1:9">
      <c r="A74" s="80">
        <v>45444</v>
      </c>
      <c r="B74">
        <v>4657090</v>
      </c>
      <c r="C74" s="1" t="s">
        <v>1469</v>
      </c>
      <c r="D74" s="1" t="s">
        <v>1468</v>
      </c>
      <c r="E74" s="80">
        <v>44902</v>
      </c>
      <c r="F74">
        <v>2022</v>
      </c>
      <c r="G74">
        <v>2022</v>
      </c>
      <c r="H74" s="1" t="s">
        <v>1600</v>
      </c>
      <c r="I74" s="1" t="s">
        <v>10</v>
      </c>
    </row>
    <row r="75" spans="1:9">
      <c r="A75" s="80">
        <v>45444</v>
      </c>
      <c r="B75">
        <v>4341306</v>
      </c>
      <c r="C75" s="1" t="s">
        <v>1449</v>
      </c>
      <c r="D75" s="1" t="s">
        <v>1448</v>
      </c>
      <c r="E75" s="80">
        <v>44601</v>
      </c>
      <c r="F75">
        <v>2021</v>
      </c>
      <c r="G75">
        <v>2021</v>
      </c>
      <c r="H75" s="1" t="s">
        <v>1600</v>
      </c>
      <c r="I75" s="1" t="s">
        <v>10</v>
      </c>
    </row>
    <row r="76" spans="1:9">
      <c r="A76" s="80">
        <v>45444</v>
      </c>
      <c r="B76">
        <v>4221034</v>
      </c>
      <c r="C76" s="1" t="s">
        <v>1451</v>
      </c>
      <c r="D76" s="1" t="s">
        <v>1450</v>
      </c>
      <c r="E76" s="80">
        <v>44663</v>
      </c>
      <c r="F76">
        <v>2020</v>
      </c>
      <c r="G76">
        <v>2021</v>
      </c>
      <c r="H76" s="1" t="s">
        <v>1600</v>
      </c>
      <c r="I76" s="1" t="s">
        <v>10</v>
      </c>
    </row>
    <row r="77" spans="1:9">
      <c r="A77" s="80">
        <v>45444</v>
      </c>
      <c r="B77">
        <v>4529619</v>
      </c>
      <c r="C77" s="1" t="s">
        <v>1455</v>
      </c>
      <c r="D77" s="1" t="s">
        <v>1454</v>
      </c>
      <c r="E77" s="80">
        <v>44916</v>
      </c>
      <c r="F77">
        <v>2021</v>
      </c>
      <c r="G77">
        <v>2022</v>
      </c>
      <c r="H77" s="1" t="s">
        <v>1600</v>
      </c>
      <c r="I77" s="1" t="s">
        <v>10</v>
      </c>
    </row>
    <row r="78" spans="1:9">
      <c r="A78" s="80">
        <v>45444</v>
      </c>
      <c r="B78">
        <v>4694365</v>
      </c>
      <c r="C78" s="1" t="s">
        <v>1405</v>
      </c>
      <c r="D78" s="1" t="s">
        <v>1404</v>
      </c>
      <c r="E78" s="80">
        <v>45114</v>
      </c>
      <c r="F78">
        <v>2022</v>
      </c>
      <c r="G78">
        <v>2023</v>
      </c>
      <c r="H78" s="1" t="s">
        <v>1600</v>
      </c>
      <c r="I78" s="1" t="s">
        <v>10</v>
      </c>
    </row>
    <row r="79" spans="1:9">
      <c r="A79" s="80">
        <v>45444</v>
      </c>
      <c r="B79">
        <v>4558955</v>
      </c>
      <c r="C79" s="1" t="s">
        <v>1781</v>
      </c>
      <c r="D79" s="1" t="s">
        <v>2111</v>
      </c>
      <c r="E79" s="80">
        <v>45222</v>
      </c>
      <c r="F79">
        <v>2021</v>
      </c>
      <c r="G79">
        <v>2023</v>
      </c>
      <c r="H79" s="1" t="s">
        <v>1600</v>
      </c>
      <c r="I79" s="1" t="s">
        <v>10</v>
      </c>
    </row>
    <row r="80" spans="1:9">
      <c r="A80" s="80">
        <v>45444</v>
      </c>
      <c r="B80">
        <v>4940978</v>
      </c>
      <c r="C80" s="1" t="s">
        <v>2160</v>
      </c>
      <c r="D80" s="1" t="s">
        <v>2161</v>
      </c>
      <c r="E80" s="80">
        <v>45352</v>
      </c>
      <c r="F80">
        <v>2023</v>
      </c>
      <c r="G80">
        <v>2023</v>
      </c>
      <c r="H80" s="1" t="s">
        <v>1600</v>
      </c>
      <c r="I80" s="1" t="s">
        <v>10</v>
      </c>
    </row>
    <row r="81" spans="1:9">
      <c r="A81" s="80">
        <v>45444</v>
      </c>
      <c r="B81">
        <v>4532239</v>
      </c>
      <c r="C81" s="1" t="s">
        <v>1397</v>
      </c>
      <c r="D81" s="1" t="s">
        <v>1396</v>
      </c>
      <c r="E81" s="80">
        <v>45007</v>
      </c>
      <c r="F81">
        <v>2021</v>
      </c>
      <c r="G81">
        <v>2022</v>
      </c>
      <c r="H81" s="1" t="s">
        <v>1600</v>
      </c>
      <c r="I81" s="1" t="s">
        <v>10</v>
      </c>
    </row>
    <row r="82" spans="1:9">
      <c r="A82" s="80">
        <v>45444</v>
      </c>
      <c r="B82">
        <v>4157605</v>
      </c>
      <c r="C82" s="1" t="s">
        <v>2121</v>
      </c>
      <c r="D82" s="1" t="s">
        <v>2122</v>
      </c>
      <c r="E82" s="80">
        <v>45316</v>
      </c>
      <c r="F82">
        <v>2020</v>
      </c>
      <c r="G82">
        <v>2023</v>
      </c>
      <c r="H82" s="1" t="s">
        <v>1600</v>
      </c>
      <c r="I82" s="1" t="s">
        <v>10</v>
      </c>
    </row>
    <row r="83" spans="1:9">
      <c r="A83" s="80">
        <v>45444</v>
      </c>
      <c r="B83">
        <v>4457565</v>
      </c>
      <c r="C83" s="1" t="s">
        <v>1427</v>
      </c>
      <c r="D83" s="1" t="s">
        <v>1426</v>
      </c>
      <c r="E83" s="80">
        <v>44938</v>
      </c>
      <c r="F83">
        <v>2021</v>
      </c>
      <c r="G83">
        <v>2022</v>
      </c>
      <c r="H83" s="1" t="s">
        <v>1600</v>
      </c>
      <c r="I83" s="1" t="s">
        <v>10</v>
      </c>
    </row>
    <row r="84" spans="1:9">
      <c r="A84" s="80">
        <v>45444</v>
      </c>
      <c r="B84">
        <v>4980705</v>
      </c>
      <c r="C84" s="1" t="s">
        <v>2455</v>
      </c>
      <c r="D84" s="1" t="s">
        <v>2456</v>
      </c>
      <c r="E84" s="80">
        <v>45429</v>
      </c>
      <c r="F84">
        <v>2023</v>
      </c>
      <c r="G84">
        <v>2024</v>
      </c>
      <c r="H84" s="1" t="s">
        <v>1600</v>
      </c>
      <c r="I84" s="1" t="s">
        <v>10</v>
      </c>
    </row>
    <row r="85" spans="1:9">
      <c r="A85" s="80">
        <v>45444</v>
      </c>
      <c r="B85">
        <v>4822498</v>
      </c>
      <c r="C85" s="1" t="s">
        <v>1393</v>
      </c>
      <c r="D85" s="1" t="s">
        <v>1392</v>
      </c>
      <c r="E85" s="80">
        <v>45100</v>
      </c>
      <c r="F85">
        <v>2022</v>
      </c>
      <c r="G85">
        <v>2023</v>
      </c>
      <c r="H85" s="1" t="s">
        <v>1602</v>
      </c>
      <c r="I85" s="1" t="s">
        <v>4</v>
      </c>
    </row>
    <row r="86" spans="1:9">
      <c r="A86" s="80">
        <v>45444</v>
      </c>
      <c r="B86">
        <v>4901825</v>
      </c>
      <c r="C86" s="1" t="s">
        <v>1383</v>
      </c>
      <c r="D86" s="1" t="s">
        <v>1382</v>
      </c>
      <c r="E86" s="80">
        <v>45100</v>
      </c>
      <c r="F86">
        <v>2023</v>
      </c>
      <c r="G86">
        <v>2023</v>
      </c>
      <c r="H86" s="1" t="s">
        <v>1602</v>
      </c>
      <c r="I86" s="1" t="s">
        <v>4</v>
      </c>
    </row>
    <row r="87" spans="1:9">
      <c r="A87" s="80">
        <v>45444</v>
      </c>
      <c r="B87">
        <v>4911257</v>
      </c>
      <c r="C87" s="1" t="s">
        <v>2113</v>
      </c>
      <c r="D87" s="1" t="s">
        <v>2114</v>
      </c>
      <c r="E87" s="80">
        <v>45327</v>
      </c>
      <c r="F87">
        <v>2023</v>
      </c>
      <c r="G87">
        <v>2023</v>
      </c>
      <c r="H87" s="1" t="s">
        <v>1600</v>
      </c>
      <c r="I87" s="1" t="s">
        <v>10</v>
      </c>
    </row>
    <row r="88" spans="1:9">
      <c r="A88" s="80">
        <v>45444</v>
      </c>
      <c r="B88">
        <v>4065947</v>
      </c>
      <c r="C88" s="1" t="s">
        <v>1634</v>
      </c>
      <c r="D88" s="1" t="s">
        <v>1635</v>
      </c>
      <c r="E88" s="80">
        <v>45197</v>
      </c>
      <c r="F88">
        <v>2020</v>
      </c>
      <c r="G88">
        <v>2023</v>
      </c>
      <c r="H88" s="1" t="s">
        <v>1600</v>
      </c>
      <c r="I88" s="1" t="s">
        <v>10</v>
      </c>
    </row>
    <row r="89" spans="1:9">
      <c r="A89" s="80">
        <v>45444</v>
      </c>
      <c r="B89">
        <v>5004820</v>
      </c>
      <c r="C89" s="1" t="s">
        <v>2108</v>
      </c>
      <c r="D89" s="1" t="s">
        <v>2109</v>
      </c>
      <c r="E89" s="80">
        <v>45329</v>
      </c>
      <c r="F89">
        <v>2023</v>
      </c>
      <c r="G89">
        <v>2023</v>
      </c>
      <c r="H89" s="1" t="s">
        <v>1600</v>
      </c>
      <c r="I89" s="1" t="s">
        <v>10</v>
      </c>
    </row>
    <row r="90" spans="1:9">
      <c r="A90" s="80">
        <v>45444</v>
      </c>
      <c r="B90">
        <v>4492964</v>
      </c>
      <c r="C90" s="1" t="s">
        <v>1407</v>
      </c>
      <c r="D90" s="1" t="s">
        <v>1406</v>
      </c>
      <c r="E90" s="80">
        <v>45065</v>
      </c>
      <c r="F90">
        <v>2021</v>
      </c>
      <c r="G90">
        <v>2023</v>
      </c>
      <c r="H90" s="1" t="s">
        <v>1600</v>
      </c>
      <c r="I90" s="1" t="s">
        <v>10</v>
      </c>
    </row>
    <row r="91" spans="1:9">
      <c r="A91" s="80">
        <v>45444</v>
      </c>
      <c r="B91">
        <v>4812107</v>
      </c>
      <c r="C91" s="1" t="s">
        <v>1636</v>
      </c>
      <c r="D91" s="1" t="s">
        <v>1637</v>
      </c>
      <c r="E91" s="80">
        <v>45211</v>
      </c>
      <c r="F91">
        <v>2022</v>
      </c>
      <c r="G91">
        <v>2023</v>
      </c>
      <c r="H91" s="1" t="s">
        <v>1600</v>
      </c>
      <c r="I91" s="1" t="s">
        <v>10</v>
      </c>
    </row>
    <row r="92" spans="1:9">
      <c r="A92" s="80">
        <v>45444</v>
      </c>
      <c r="B92">
        <v>3829214</v>
      </c>
      <c r="C92" s="1" t="s">
        <v>1782</v>
      </c>
      <c r="D92" s="1" t="s">
        <v>2112</v>
      </c>
      <c r="E92" s="80">
        <v>45219</v>
      </c>
      <c r="F92">
        <v>2019</v>
      </c>
      <c r="G92">
        <v>2023</v>
      </c>
      <c r="H92" s="1" t="s">
        <v>1600</v>
      </c>
      <c r="I92" s="1" t="s">
        <v>10</v>
      </c>
    </row>
    <row r="93" spans="1:9">
      <c r="A93" s="80">
        <v>45444</v>
      </c>
      <c r="B93">
        <v>4082859</v>
      </c>
      <c r="C93" s="1" t="s">
        <v>1435</v>
      </c>
      <c r="D93" s="1" t="s">
        <v>1434</v>
      </c>
      <c r="E93" s="80">
        <v>44194</v>
      </c>
      <c r="F93">
        <v>2020</v>
      </c>
      <c r="G93">
        <v>2020</v>
      </c>
      <c r="H93" s="1" t="s">
        <v>1600</v>
      </c>
      <c r="I93" s="1" t="s">
        <v>10</v>
      </c>
    </row>
    <row r="94" spans="1:9">
      <c r="A94" s="80">
        <v>45444</v>
      </c>
      <c r="B94">
        <v>4499693</v>
      </c>
      <c r="C94" s="1" t="s">
        <v>1423</v>
      </c>
      <c r="D94" s="1" t="s">
        <v>1422</v>
      </c>
      <c r="E94" s="80">
        <v>44753</v>
      </c>
      <c r="F94">
        <v>2021</v>
      </c>
      <c r="G94">
        <v>2022</v>
      </c>
      <c r="H94" s="1" t="s">
        <v>1607</v>
      </c>
      <c r="I94" s="1" t="s">
        <v>12</v>
      </c>
    </row>
    <row r="95" spans="1:9">
      <c r="A95" s="80">
        <v>45444</v>
      </c>
      <c r="B95">
        <v>5032058</v>
      </c>
      <c r="C95" s="1" t="s">
        <v>2365</v>
      </c>
      <c r="D95" s="1" t="s">
        <v>2366</v>
      </c>
      <c r="E95" s="80">
        <v>45422</v>
      </c>
      <c r="F95">
        <v>2023</v>
      </c>
      <c r="G95">
        <v>2024</v>
      </c>
      <c r="H95" s="1" t="s">
        <v>1608</v>
      </c>
      <c r="I95" s="1" t="s">
        <v>17</v>
      </c>
    </row>
    <row r="96" spans="1:9">
      <c r="A96" s="80">
        <v>45444</v>
      </c>
      <c r="B96">
        <v>4429592</v>
      </c>
      <c r="C96" s="1" t="s">
        <v>1411</v>
      </c>
      <c r="D96" s="1" t="s">
        <v>1410</v>
      </c>
      <c r="E96" s="80">
        <v>44830</v>
      </c>
      <c r="F96">
        <v>2021</v>
      </c>
      <c r="G96">
        <v>2022</v>
      </c>
      <c r="H96" s="1" t="s">
        <v>1608</v>
      </c>
      <c r="I96" s="1" t="s">
        <v>17</v>
      </c>
    </row>
    <row r="97" spans="1:9">
      <c r="A97" s="80">
        <v>45444</v>
      </c>
      <c r="B97">
        <v>4785047</v>
      </c>
      <c r="C97" s="1" t="s">
        <v>2115</v>
      </c>
      <c r="D97" s="1" t="s">
        <v>2116</v>
      </c>
      <c r="E97" s="80">
        <v>45307</v>
      </c>
      <c r="F97">
        <v>2022</v>
      </c>
      <c r="G97">
        <v>2023</v>
      </c>
      <c r="H97" s="1" t="s">
        <v>1600</v>
      </c>
      <c r="I97" s="1" t="s">
        <v>10</v>
      </c>
    </row>
    <row r="98" spans="1:9">
      <c r="A98" s="80">
        <v>45444</v>
      </c>
      <c r="B98">
        <v>4805024</v>
      </c>
      <c r="C98" s="1" t="s">
        <v>2162</v>
      </c>
      <c r="D98" s="1" t="s">
        <v>2163</v>
      </c>
      <c r="E98" s="80">
        <v>45314</v>
      </c>
      <c r="F98">
        <v>2022</v>
      </c>
      <c r="G98">
        <v>2023</v>
      </c>
      <c r="H98" s="1" t="s">
        <v>1600</v>
      </c>
      <c r="I98" s="1" t="s">
        <v>10</v>
      </c>
    </row>
    <row r="99" spans="1:9">
      <c r="A99" s="80">
        <v>45444</v>
      </c>
      <c r="B99">
        <v>5145626</v>
      </c>
      <c r="C99" s="1" t="s">
        <v>2117</v>
      </c>
      <c r="D99" s="1" t="s">
        <v>2118</v>
      </c>
      <c r="E99" s="80">
        <v>45329</v>
      </c>
      <c r="F99">
        <v>2023</v>
      </c>
      <c r="G99">
        <v>2023</v>
      </c>
      <c r="H99" s="1" t="s">
        <v>1600</v>
      </c>
      <c r="I99" s="1" t="s">
        <v>10</v>
      </c>
    </row>
    <row r="100" spans="1:9">
      <c r="A100" s="80">
        <v>45444</v>
      </c>
      <c r="B100">
        <v>5126601</v>
      </c>
      <c r="C100" s="1" t="s">
        <v>2367</v>
      </c>
      <c r="D100" s="1" t="s">
        <v>2368</v>
      </c>
      <c r="E100" s="80">
        <v>45400</v>
      </c>
      <c r="F100">
        <v>2023</v>
      </c>
      <c r="G100">
        <v>2023</v>
      </c>
      <c r="H100" s="1" t="s">
        <v>1600</v>
      </c>
      <c r="I100" s="1" t="s">
        <v>10</v>
      </c>
    </row>
    <row r="101" spans="1:9">
      <c r="A101" s="80">
        <v>45444</v>
      </c>
      <c r="B101">
        <v>4619216</v>
      </c>
      <c r="C101" s="1" t="s">
        <v>1437</v>
      </c>
      <c r="D101" s="1" t="s">
        <v>1436</v>
      </c>
      <c r="E101" s="80">
        <v>45061</v>
      </c>
      <c r="F101">
        <v>2022</v>
      </c>
      <c r="G101">
        <v>2023</v>
      </c>
      <c r="H101" s="1" t="s">
        <v>1600</v>
      </c>
      <c r="I101" s="1" t="s">
        <v>10</v>
      </c>
    </row>
    <row r="102" spans="1:9">
      <c r="A102" s="80">
        <v>45444</v>
      </c>
      <c r="B102">
        <v>4439088</v>
      </c>
      <c r="C102" s="1" t="s">
        <v>1409</v>
      </c>
      <c r="D102" s="1" t="s">
        <v>1408</v>
      </c>
      <c r="E102" s="80">
        <v>44832</v>
      </c>
      <c r="F102">
        <v>2021</v>
      </c>
      <c r="G102">
        <v>2022</v>
      </c>
      <c r="H102" s="1" t="s">
        <v>1604</v>
      </c>
      <c r="I102" s="1" t="s">
        <v>14</v>
      </c>
    </row>
    <row r="103" spans="1:9">
      <c r="A103" s="80">
        <v>45444</v>
      </c>
      <c r="B103">
        <v>4564565</v>
      </c>
      <c r="C103" s="1" t="s">
        <v>1783</v>
      </c>
      <c r="D103" s="1" t="s">
        <v>2110</v>
      </c>
      <c r="E103" s="80">
        <v>45225</v>
      </c>
      <c r="F103">
        <v>2021</v>
      </c>
      <c r="G103">
        <v>2023</v>
      </c>
      <c r="H103" s="1" t="s">
        <v>1603</v>
      </c>
      <c r="I103" s="1" t="s">
        <v>9</v>
      </c>
    </row>
    <row r="104" spans="1:9">
      <c r="A104" s="80">
        <v>45444</v>
      </c>
      <c r="B104">
        <v>4898639</v>
      </c>
      <c r="C104" s="1" t="s">
        <v>1419</v>
      </c>
      <c r="D104" s="1" t="s">
        <v>1418</v>
      </c>
      <c r="E104" s="80">
        <v>45121</v>
      </c>
      <c r="F104">
        <v>2023</v>
      </c>
      <c r="G104">
        <v>2023</v>
      </c>
      <c r="H104" s="1" t="s">
        <v>1603</v>
      </c>
      <c r="I104" s="1" t="s">
        <v>9</v>
      </c>
    </row>
    <row r="105" spans="1:9">
      <c r="A105" s="80">
        <v>45444</v>
      </c>
      <c r="B105">
        <v>4755456</v>
      </c>
      <c r="C105" s="1" t="s">
        <v>1395</v>
      </c>
      <c r="D105" s="1" t="s">
        <v>1394</v>
      </c>
      <c r="E105" s="80">
        <v>45049</v>
      </c>
      <c r="F105">
        <v>2022</v>
      </c>
      <c r="G105">
        <v>2023</v>
      </c>
      <c r="H105" s="1" t="s">
        <v>1602</v>
      </c>
      <c r="I105" s="1" t="s">
        <v>4</v>
      </c>
    </row>
    <row r="106" spans="1:9">
      <c r="A106" s="80">
        <v>45444</v>
      </c>
      <c r="B106">
        <v>4973236</v>
      </c>
      <c r="C106" s="1" t="s">
        <v>2457</v>
      </c>
      <c r="D106" s="1" t="s">
        <v>2458</v>
      </c>
      <c r="E106" s="80">
        <v>45435</v>
      </c>
      <c r="F106">
        <v>2023</v>
      </c>
      <c r="G106">
        <v>2024</v>
      </c>
      <c r="H106" s="1" t="s">
        <v>1601</v>
      </c>
      <c r="I106" s="1" t="s">
        <v>13</v>
      </c>
    </row>
    <row r="107" spans="1:9">
      <c r="A107" s="80">
        <v>45444</v>
      </c>
      <c r="B107">
        <v>4656667</v>
      </c>
      <c r="C107" s="1" t="s">
        <v>1375</v>
      </c>
      <c r="D107" s="1" t="s">
        <v>1374</v>
      </c>
      <c r="E107" s="80">
        <v>44972</v>
      </c>
      <c r="F107">
        <v>2022</v>
      </c>
      <c r="G107">
        <v>2022</v>
      </c>
      <c r="H107" s="1" t="s">
        <v>1600</v>
      </c>
      <c r="I107" s="1" t="s">
        <v>10</v>
      </c>
    </row>
    <row r="108" spans="1:9">
      <c r="A108" s="80">
        <v>45444</v>
      </c>
      <c r="B108">
        <v>5004752</v>
      </c>
      <c r="C108" s="1" t="s">
        <v>2168</v>
      </c>
      <c r="D108" s="1" t="s">
        <v>2169</v>
      </c>
      <c r="E108" s="80">
        <v>45349</v>
      </c>
      <c r="F108">
        <v>2023</v>
      </c>
      <c r="G108">
        <v>2023</v>
      </c>
      <c r="H108" s="1" t="s">
        <v>1607</v>
      </c>
      <c r="I108" s="1" t="s">
        <v>12</v>
      </c>
    </row>
    <row r="109" spans="1:9">
      <c r="A109" s="80">
        <v>45444</v>
      </c>
      <c r="B109">
        <v>4547983</v>
      </c>
      <c r="C109" s="1" t="s">
        <v>1916</v>
      </c>
      <c r="D109" s="1" t="s">
        <v>1917</v>
      </c>
      <c r="E109" s="80">
        <v>45307</v>
      </c>
      <c r="F109">
        <v>2022</v>
      </c>
      <c r="G109">
        <v>2023</v>
      </c>
      <c r="H109" s="1" t="s">
        <v>1600</v>
      </c>
      <c r="I109" s="1" t="s">
        <v>10</v>
      </c>
    </row>
    <row r="110" spans="1:9">
      <c r="A110" s="80">
        <v>45444</v>
      </c>
      <c r="B110">
        <v>4710958</v>
      </c>
      <c r="C110" s="1" t="s">
        <v>1359</v>
      </c>
      <c r="D110" s="1" t="s">
        <v>1358</v>
      </c>
      <c r="E110" s="80">
        <v>45148</v>
      </c>
      <c r="F110">
        <v>2022</v>
      </c>
      <c r="G110">
        <v>2023</v>
      </c>
      <c r="H110" s="1" t="s">
        <v>1609</v>
      </c>
      <c r="I110" s="1" t="s">
        <v>18</v>
      </c>
    </row>
    <row r="111" spans="1:9">
      <c r="A111" s="80">
        <v>45444</v>
      </c>
      <c r="B111">
        <v>4814426</v>
      </c>
      <c r="C111" s="1" t="s">
        <v>2300</v>
      </c>
      <c r="D111" s="1" t="s">
        <v>2301</v>
      </c>
      <c r="E111" s="80">
        <v>45393</v>
      </c>
      <c r="F111">
        <v>2022</v>
      </c>
      <c r="G111">
        <v>2023</v>
      </c>
      <c r="H111" s="1" t="s">
        <v>1600</v>
      </c>
      <c r="I111" s="1" t="s">
        <v>10</v>
      </c>
    </row>
    <row r="112" spans="1:9">
      <c r="A112" s="80">
        <v>45444</v>
      </c>
      <c r="B112">
        <v>3802348</v>
      </c>
      <c r="C112" s="1" t="s">
        <v>1642</v>
      </c>
      <c r="D112" s="1" t="s">
        <v>1643</v>
      </c>
      <c r="E112" s="80">
        <v>44174</v>
      </c>
      <c r="F112">
        <v>2019</v>
      </c>
      <c r="G112">
        <v>2020</v>
      </c>
      <c r="H112" s="1" t="s">
        <v>1600</v>
      </c>
      <c r="I112" s="1" t="s">
        <v>10</v>
      </c>
    </row>
    <row r="113" spans="1:9">
      <c r="A113" s="80">
        <v>45444</v>
      </c>
      <c r="B113">
        <v>4754914</v>
      </c>
      <c r="C113" s="1" t="s">
        <v>2459</v>
      </c>
      <c r="D113" s="1" t="s">
        <v>2460</v>
      </c>
      <c r="E113" s="80">
        <v>45427</v>
      </c>
      <c r="F113">
        <v>2022</v>
      </c>
      <c r="G113">
        <v>2024</v>
      </c>
      <c r="H113" s="1" t="s">
        <v>1600</v>
      </c>
      <c r="I113" s="1" t="s">
        <v>10</v>
      </c>
    </row>
    <row r="114" spans="1:9">
      <c r="A114" s="80">
        <v>45444</v>
      </c>
      <c r="B114">
        <v>5153229</v>
      </c>
      <c r="C114" s="1" t="s">
        <v>2170</v>
      </c>
      <c r="D114" s="1" t="s">
        <v>2171</v>
      </c>
      <c r="E114" s="80">
        <v>45331</v>
      </c>
      <c r="F114">
        <v>2023</v>
      </c>
      <c r="G114">
        <v>2023</v>
      </c>
      <c r="H114" s="1" t="s">
        <v>1600</v>
      </c>
      <c r="I114" s="1" t="s">
        <v>10</v>
      </c>
    </row>
    <row r="115" spans="1:9">
      <c r="A115" s="80">
        <v>45444</v>
      </c>
      <c r="B115">
        <v>4322310</v>
      </c>
      <c r="C115" s="1" t="s">
        <v>1381</v>
      </c>
      <c r="D115" s="1" t="s">
        <v>1380</v>
      </c>
      <c r="E115" s="80">
        <v>44713</v>
      </c>
      <c r="F115">
        <v>2021</v>
      </c>
      <c r="G115">
        <v>2022</v>
      </c>
      <c r="H115" s="1" t="s">
        <v>1600</v>
      </c>
      <c r="I115" s="1" t="s">
        <v>10</v>
      </c>
    </row>
    <row r="116" spans="1:9">
      <c r="A116" s="80">
        <v>45444</v>
      </c>
      <c r="B116">
        <v>4960223</v>
      </c>
      <c r="C116" s="1" t="s">
        <v>2172</v>
      </c>
      <c r="D116" s="1" t="s">
        <v>2173</v>
      </c>
      <c r="E116" s="80">
        <v>45351</v>
      </c>
      <c r="F116">
        <v>2023</v>
      </c>
      <c r="G116">
        <v>2023</v>
      </c>
      <c r="H116" s="1" t="s">
        <v>1600</v>
      </c>
      <c r="I116" s="1" t="s">
        <v>10</v>
      </c>
    </row>
    <row r="117" spans="1:9">
      <c r="A117" s="80">
        <v>45444</v>
      </c>
      <c r="B117">
        <v>4173625</v>
      </c>
      <c r="C117" s="1" t="s">
        <v>1363</v>
      </c>
      <c r="D117" s="1" t="s">
        <v>1362</v>
      </c>
      <c r="E117" s="80">
        <v>44959</v>
      </c>
      <c r="F117">
        <v>2020</v>
      </c>
      <c r="G117">
        <v>2022</v>
      </c>
      <c r="H117" s="1" t="s">
        <v>1601</v>
      </c>
      <c r="I117" s="1" t="s">
        <v>13</v>
      </c>
    </row>
    <row r="118" spans="1:9">
      <c r="A118" s="80">
        <v>45444</v>
      </c>
      <c r="B118">
        <v>4399193</v>
      </c>
      <c r="C118" s="1" t="s">
        <v>1367</v>
      </c>
      <c r="D118" s="1" t="s">
        <v>1366</v>
      </c>
      <c r="E118" s="80">
        <v>44650</v>
      </c>
      <c r="F118">
        <v>2021</v>
      </c>
      <c r="G118">
        <v>2021</v>
      </c>
      <c r="H118" s="1" t="s">
        <v>1602</v>
      </c>
      <c r="I118" s="1" t="s">
        <v>4</v>
      </c>
    </row>
    <row r="119" spans="1:9">
      <c r="A119" s="80">
        <v>45444</v>
      </c>
      <c r="B119">
        <v>4348900</v>
      </c>
      <c r="C119" s="1" t="s">
        <v>1369</v>
      </c>
      <c r="D119" s="1" t="s">
        <v>1368</v>
      </c>
      <c r="E119" s="80">
        <v>44390</v>
      </c>
      <c r="F119">
        <v>2021</v>
      </c>
      <c r="G119">
        <v>2021</v>
      </c>
      <c r="H119" s="1" t="s">
        <v>1612</v>
      </c>
      <c r="I119" s="1" t="s">
        <v>6</v>
      </c>
    </row>
    <row r="120" spans="1:9">
      <c r="A120" s="80">
        <v>45444</v>
      </c>
      <c r="B120">
        <v>5028449</v>
      </c>
      <c r="C120" s="1" t="s">
        <v>2174</v>
      </c>
      <c r="D120" s="1" t="s">
        <v>2175</v>
      </c>
      <c r="E120" s="80">
        <v>45372</v>
      </c>
      <c r="F120">
        <v>2023</v>
      </c>
      <c r="G120">
        <v>2023</v>
      </c>
      <c r="H120" s="1" t="s">
        <v>1600</v>
      </c>
      <c r="I120" s="1" t="s">
        <v>10</v>
      </c>
    </row>
    <row r="121" spans="1:9">
      <c r="A121" s="80">
        <v>45444</v>
      </c>
      <c r="B121">
        <v>5142762</v>
      </c>
      <c r="C121" s="1" t="s">
        <v>1914</v>
      </c>
      <c r="D121" s="1" t="s">
        <v>1915</v>
      </c>
      <c r="E121" s="80">
        <v>45316</v>
      </c>
      <c r="F121">
        <v>2023</v>
      </c>
      <c r="G121">
        <v>2023</v>
      </c>
      <c r="H121" s="1" t="s">
        <v>1600</v>
      </c>
      <c r="I121" s="1" t="s">
        <v>10</v>
      </c>
    </row>
    <row r="122" spans="1:9">
      <c r="A122" s="80">
        <v>45444</v>
      </c>
      <c r="B122">
        <v>4792892</v>
      </c>
      <c r="C122" s="1" t="s">
        <v>1355</v>
      </c>
      <c r="D122" s="1" t="s">
        <v>1354</v>
      </c>
      <c r="E122" s="80">
        <v>44957</v>
      </c>
      <c r="F122">
        <v>2022</v>
      </c>
      <c r="G122">
        <v>2022</v>
      </c>
      <c r="H122" s="1" t="s">
        <v>1600</v>
      </c>
      <c r="I122" s="1" t="s">
        <v>10</v>
      </c>
    </row>
    <row r="123" spans="1:9">
      <c r="A123" s="80">
        <v>45444</v>
      </c>
      <c r="B123">
        <v>5233385</v>
      </c>
      <c r="C123" s="1" t="s">
        <v>2302</v>
      </c>
      <c r="D123" s="1" t="s">
        <v>2303</v>
      </c>
      <c r="E123" s="80">
        <v>45379</v>
      </c>
      <c r="F123">
        <v>2023</v>
      </c>
      <c r="G123">
        <v>2023</v>
      </c>
      <c r="H123" s="1" t="s">
        <v>1600</v>
      </c>
      <c r="I123" s="1" t="s">
        <v>10</v>
      </c>
    </row>
    <row r="124" spans="1:9">
      <c r="A124" s="80">
        <v>45444</v>
      </c>
      <c r="B124">
        <v>4492115</v>
      </c>
      <c r="C124" s="1" t="s">
        <v>1638</v>
      </c>
      <c r="D124" s="1" t="s">
        <v>1639</v>
      </c>
      <c r="E124" s="80">
        <v>45209</v>
      </c>
      <c r="F124">
        <v>2021</v>
      </c>
      <c r="G124">
        <v>2023</v>
      </c>
      <c r="H124" s="1" t="s">
        <v>1613</v>
      </c>
      <c r="I124" s="1" t="s">
        <v>16</v>
      </c>
    </row>
    <row r="125" spans="1:9">
      <c r="A125" s="80">
        <v>45444</v>
      </c>
      <c r="B125">
        <v>4598514</v>
      </c>
      <c r="C125" s="1" t="s">
        <v>1341</v>
      </c>
      <c r="D125" s="1" t="s">
        <v>1340</v>
      </c>
      <c r="E125" s="80">
        <v>45070</v>
      </c>
      <c r="F125">
        <v>2022</v>
      </c>
      <c r="G125">
        <v>2023</v>
      </c>
      <c r="H125" s="1" t="s">
        <v>1604</v>
      </c>
      <c r="I125" s="1" t="s">
        <v>14</v>
      </c>
    </row>
    <row r="126" spans="1:9">
      <c r="A126" s="80">
        <v>45444</v>
      </c>
      <c r="B126">
        <v>4707118</v>
      </c>
      <c r="C126" s="1" t="s">
        <v>1339</v>
      </c>
      <c r="D126" s="1" t="s">
        <v>1338</v>
      </c>
      <c r="E126" s="80">
        <v>44873</v>
      </c>
      <c r="F126">
        <v>2022</v>
      </c>
      <c r="G126">
        <v>2022</v>
      </c>
      <c r="H126" s="1" t="s">
        <v>1600</v>
      </c>
      <c r="I126" s="1" t="s">
        <v>10</v>
      </c>
    </row>
    <row r="127" spans="1:9">
      <c r="A127" s="80">
        <v>45444</v>
      </c>
      <c r="B127">
        <v>5104736</v>
      </c>
      <c r="C127" s="1" t="s">
        <v>2304</v>
      </c>
      <c r="D127" s="1" t="s">
        <v>2305</v>
      </c>
      <c r="E127" s="80">
        <v>45397</v>
      </c>
      <c r="F127">
        <v>2023</v>
      </c>
      <c r="G127">
        <v>2023</v>
      </c>
      <c r="H127" s="1" t="s">
        <v>1600</v>
      </c>
      <c r="I127" s="1" t="s">
        <v>10</v>
      </c>
    </row>
    <row r="128" spans="1:9">
      <c r="A128" s="80">
        <v>45444</v>
      </c>
      <c r="B128">
        <v>4144132</v>
      </c>
      <c r="C128" s="1" t="s">
        <v>1308</v>
      </c>
      <c r="D128" s="1" t="s">
        <v>1307</v>
      </c>
      <c r="E128" s="80">
        <v>44256</v>
      </c>
      <c r="F128">
        <v>2020</v>
      </c>
      <c r="G128">
        <v>2020</v>
      </c>
      <c r="H128" s="1" t="s">
        <v>1600</v>
      </c>
      <c r="I128" s="1" t="s">
        <v>10</v>
      </c>
    </row>
    <row r="129" spans="1:9">
      <c r="A129" s="80">
        <v>45444</v>
      </c>
      <c r="B129">
        <v>4350803</v>
      </c>
      <c r="C129" s="1" t="s">
        <v>1337</v>
      </c>
      <c r="D129" s="1" t="s">
        <v>1336</v>
      </c>
      <c r="E129" s="80">
        <v>44683</v>
      </c>
      <c r="F129">
        <v>2021</v>
      </c>
      <c r="G129">
        <v>2022</v>
      </c>
      <c r="H129" s="1" t="s">
        <v>1600</v>
      </c>
      <c r="I129" s="1" t="s">
        <v>10</v>
      </c>
    </row>
    <row r="130" spans="1:9">
      <c r="A130" s="80">
        <v>45444</v>
      </c>
      <c r="B130">
        <v>4158220</v>
      </c>
      <c r="C130" s="1" t="s">
        <v>1827</v>
      </c>
      <c r="D130" s="1" t="s">
        <v>2078</v>
      </c>
      <c r="E130" s="80">
        <v>45252</v>
      </c>
      <c r="F130">
        <v>2020</v>
      </c>
      <c r="G130">
        <v>2023</v>
      </c>
      <c r="H130" s="1" t="s">
        <v>1600</v>
      </c>
      <c r="I130" s="1" t="s">
        <v>10</v>
      </c>
    </row>
    <row r="131" spans="1:9">
      <c r="A131" s="80">
        <v>45444</v>
      </c>
      <c r="B131">
        <v>4820096</v>
      </c>
      <c r="C131" s="1" t="s">
        <v>1640</v>
      </c>
      <c r="D131" s="1" t="s">
        <v>1641</v>
      </c>
      <c r="E131" s="80">
        <v>45182</v>
      </c>
      <c r="F131">
        <v>2022</v>
      </c>
      <c r="G131">
        <v>2023</v>
      </c>
      <c r="H131" s="1" t="s">
        <v>1600</v>
      </c>
      <c r="I131" s="1" t="s">
        <v>10</v>
      </c>
    </row>
    <row r="132" spans="1:9">
      <c r="A132" s="80">
        <v>45444</v>
      </c>
      <c r="B132">
        <v>4377956</v>
      </c>
      <c r="C132" s="1" t="s">
        <v>1335</v>
      </c>
      <c r="D132" s="1" t="s">
        <v>1334</v>
      </c>
      <c r="E132" s="80">
        <v>44638</v>
      </c>
      <c r="F132">
        <v>2021</v>
      </c>
      <c r="G132">
        <v>2021</v>
      </c>
      <c r="H132" s="1" t="s">
        <v>1600</v>
      </c>
      <c r="I132" s="1" t="s">
        <v>10</v>
      </c>
    </row>
    <row r="133" spans="1:9">
      <c r="A133" s="80">
        <v>45444</v>
      </c>
      <c r="B133">
        <v>4455413</v>
      </c>
      <c r="C133" s="1" t="s">
        <v>1288</v>
      </c>
      <c r="D133" s="1" t="s">
        <v>1287</v>
      </c>
      <c r="E133" s="80">
        <v>44826</v>
      </c>
      <c r="F133">
        <v>2021</v>
      </c>
      <c r="G133">
        <v>2022</v>
      </c>
      <c r="H133" s="1" t="s">
        <v>1600</v>
      </c>
      <c r="I133" s="1" t="s">
        <v>10</v>
      </c>
    </row>
    <row r="134" spans="1:9">
      <c r="A134" s="80">
        <v>45444</v>
      </c>
      <c r="B134">
        <v>4970586</v>
      </c>
      <c r="C134" s="1" t="s">
        <v>2176</v>
      </c>
      <c r="D134" s="1" t="s">
        <v>2177</v>
      </c>
      <c r="E134" s="80">
        <v>45335</v>
      </c>
      <c r="F134">
        <v>2023</v>
      </c>
      <c r="G134">
        <v>2023</v>
      </c>
      <c r="H134" s="1" t="s">
        <v>1600</v>
      </c>
      <c r="I134" s="1" t="s">
        <v>10</v>
      </c>
    </row>
    <row r="135" spans="1:9">
      <c r="A135" s="80">
        <v>45444</v>
      </c>
      <c r="B135">
        <v>4796121</v>
      </c>
      <c r="C135" s="1" t="s">
        <v>1828</v>
      </c>
      <c r="D135" s="1" t="s">
        <v>2079</v>
      </c>
      <c r="E135" s="80">
        <v>45258</v>
      </c>
      <c r="F135">
        <v>2022</v>
      </c>
      <c r="G135">
        <v>2023</v>
      </c>
      <c r="H135" s="1" t="s">
        <v>1600</v>
      </c>
      <c r="I135" s="1" t="s">
        <v>10</v>
      </c>
    </row>
    <row r="136" spans="1:9">
      <c r="A136" s="80">
        <v>45444</v>
      </c>
      <c r="B136">
        <v>4731863</v>
      </c>
      <c r="C136" s="1" t="s">
        <v>1829</v>
      </c>
      <c r="D136" s="1" t="s">
        <v>2077</v>
      </c>
      <c r="E136" s="80">
        <v>45251</v>
      </c>
      <c r="F136">
        <v>2022</v>
      </c>
      <c r="G136">
        <v>2023</v>
      </c>
      <c r="H136" s="1" t="s">
        <v>1606</v>
      </c>
      <c r="I136" s="1" t="s">
        <v>15</v>
      </c>
    </row>
    <row r="137" spans="1:9">
      <c r="A137" s="80">
        <v>45444</v>
      </c>
      <c r="B137">
        <v>5084780</v>
      </c>
      <c r="C137" s="1" t="s">
        <v>2178</v>
      </c>
      <c r="D137" s="1" t="s">
        <v>2179</v>
      </c>
      <c r="E137" s="80">
        <v>45370</v>
      </c>
      <c r="F137">
        <v>2023</v>
      </c>
      <c r="G137">
        <v>2023</v>
      </c>
      <c r="H137" s="1" t="s">
        <v>1600</v>
      </c>
      <c r="I137" s="1" t="s">
        <v>10</v>
      </c>
    </row>
    <row r="138" spans="1:9">
      <c r="A138" s="80">
        <v>45444</v>
      </c>
      <c r="B138">
        <v>4702849</v>
      </c>
      <c r="C138" s="1" t="s">
        <v>1286</v>
      </c>
      <c r="D138" s="1" t="s">
        <v>1285</v>
      </c>
      <c r="E138" s="80">
        <v>44909</v>
      </c>
      <c r="F138">
        <v>2022</v>
      </c>
      <c r="G138">
        <v>2022</v>
      </c>
      <c r="H138" s="1" t="s">
        <v>1600</v>
      </c>
      <c r="I138" s="1" t="s">
        <v>10</v>
      </c>
    </row>
    <row r="139" spans="1:9">
      <c r="A139" s="80">
        <v>45444</v>
      </c>
      <c r="B139">
        <v>4469414</v>
      </c>
      <c r="C139" s="1" t="s">
        <v>1320</v>
      </c>
      <c r="D139" s="1" t="s">
        <v>1319</v>
      </c>
      <c r="E139" s="80">
        <v>44722</v>
      </c>
      <c r="F139">
        <v>2021</v>
      </c>
      <c r="G139">
        <v>2022</v>
      </c>
      <c r="H139" s="1" t="s">
        <v>1600</v>
      </c>
      <c r="I139" s="1" t="s">
        <v>10</v>
      </c>
    </row>
    <row r="140" spans="1:9">
      <c r="A140" s="80">
        <v>45444</v>
      </c>
      <c r="B140">
        <v>4612210</v>
      </c>
      <c r="C140" s="1" t="s">
        <v>1316</v>
      </c>
      <c r="D140" s="1" t="s">
        <v>1315</v>
      </c>
      <c r="E140" s="80">
        <v>45093</v>
      </c>
      <c r="F140">
        <v>2022</v>
      </c>
      <c r="G140">
        <v>2023</v>
      </c>
      <c r="H140" s="1" t="s">
        <v>1600</v>
      </c>
      <c r="I140" s="1" t="s">
        <v>10</v>
      </c>
    </row>
    <row r="141" spans="1:9">
      <c r="A141" s="80">
        <v>45444</v>
      </c>
      <c r="B141">
        <v>4390576</v>
      </c>
      <c r="C141" s="1" t="s">
        <v>1644</v>
      </c>
      <c r="D141" s="1" t="s">
        <v>1645</v>
      </c>
      <c r="E141" s="80">
        <v>45190</v>
      </c>
      <c r="F141">
        <v>2021</v>
      </c>
      <c r="G141">
        <v>2023</v>
      </c>
      <c r="H141" s="1" t="s">
        <v>1603</v>
      </c>
      <c r="I141" s="1" t="s">
        <v>9</v>
      </c>
    </row>
    <row r="142" spans="1:9">
      <c r="A142" s="80">
        <v>45444</v>
      </c>
      <c r="B142">
        <v>4797756</v>
      </c>
      <c r="C142" s="1" t="s">
        <v>1298</v>
      </c>
      <c r="D142" s="1" t="s">
        <v>1297</v>
      </c>
      <c r="E142" s="80">
        <v>44995</v>
      </c>
      <c r="F142">
        <v>2022</v>
      </c>
      <c r="G142">
        <v>2022</v>
      </c>
      <c r="H142" s="1" t="s">
        <v>1600</v>
      </c>
      <c r="I142" s="1" t="s">
        <v>10</v>
      </c>
    </row>
    <row r="143" spans="1:9">
      <c r="A143" s="80">
        <v>45444</v>
      </c>
      <c r="B143">
        <v>4975756</v>
      </c>
      <c r="C143" s="1" t="s">
        <v>1648</v>
      </c>
      <c r="D143" s="1" t="s">
        <v>1649</v>
      </c>
      <c r="E143" s="80">
        <v>45190</v>
      </c>
      <c r="F143">
        <v>2023</v>
      </c>
      <c r="G143">
        <v>2023</v>
      </c>
      <c r="H143" s="1" t="s">
        <v>1605</v>
      </c>
      <c r="I143" s="1" t="s">
        <v>5</v>
      </c>
    </row>
    <row r="144" spans="1:9">
      <c r="A144" s="80">
        <v>45444</v>
      </c>
      <c r="B144">
        <v>4896234</v>
      </c>
      <c r="C144" s="1" t="s">
        <v>1831</v>
      </c>
      <c r="D144" s="1" t="s">
        <v>2076</v>
      </c>
      <c r="E144" s="80">
        <v>45250</v>
      </c>
      <c r="F144">
        <v>2023</v>
      </c>
      <c r="G144">
        <v>2023</v>
      </c>
      <c r="H144" s="1" t="s">
        <v>1600</v>
      </c>
      <c r="I144" s="1" t="s">
        <v>10</v>
      </c>
    </row>
    <row r="145" spans="1:9">
      <c r="A145" s="80">
        <v>45444</v>
      </c>
      <c r="B145">
        <v>5061578</v>
      </c>
      <c r="C145" s="1" t="s">
        <v>2371</v>
      </c>
      <c r="D145" s="1" t="s">
        <v>2372</v>
      </c>
      <c r="E145" s="80">
        <v>45408</v>
      </c>
      <c r="F145">
        <v>2023</v>
      </c>
      <c r="G145">
        <v>2023</v>
      </c>
      <c r="H145" s="1" t="s">
        <v>1600</v>
      </c>
      <c r="I145" s="1" t="s">
        <v>10</v>
      </c>
    </row>
    <row r="146" spans="1:9">
      <c r="A146" s="80">
        <v>45444</v>
      </c>
      <c r="B146">
        <v>4534492</v>
      </c>
      <c r="C146" s="1" t="s">
        <v>1318</v>
      </c>
      <c r="D146" s="1" t="s">
        <v>1317</v>
      </c>
      <c r="E146" s="80">
        <v>44621</v>
      </c>
      <c r="F146">
        <v>2021</v>
      </c>
      <c r="G146">
        <v>2021</v>
      </c>
      <c r="H146" s="1" t="s">
        <v>1600</v>
      </c>
      <c r="I146" s="1" t="s">
        <v>10</v>
      </c>
    </row>
    <row r="147" spans="1:9">
      <c r="A147" s="80">
        <v>45444</v>
      </c>
      <c r="B147">
        <v>4882597</v>
      </c>
      <c r="C147" s="1" t="s">
        <v>1646</v>
      </c>
      <c r="D147" s="1" t="s">
        <v>1647</v>
      </c>
      <c r="E147" s="80">
        <v>45212</v>
      </c>
      <c r="F147">
        <v>2022</v>
      </c>
      <c r="G147">
        <v>2023</v>
      </c>
      <c r="H147" s="1" t="s">
        <v>1600</v>
      </c>
      <c r="I147" s="1" t="s">
        <v>10</v>
      </c>
    </row>
    <row r="148" spans="1:9">
      <c r="A148" s="80">
        <v>45444</v>
      </c>
      <c r="B148">
        <v>4968843</v>
      </c>
      <c r="C148" s="1" t="s">
        <v>2080</v>
      </c>
      <c r="D148" s="1" t="s">
        <v>2081</v>
      </c>
      <c r="E148" s="80">
        <v>45299</v>
      </c>
      <c r="F148">
        <v>2023</v>
      </c>
      <c r="G148">
        <v>2023</v>
      </c>
      <c r="H148" s="1" t="s">
        <v>1603</v>
      </c>
      <c r="I148" s="1" t="s">
        <v>9</v>
      </c>
    </row>
    <row r="149" spans="1:9">
      <c r="A149" s="80">
        <v>45444</v>
      </c>
      <c r="B149">
        <v>4773682</v>
      </c>
      <c r="C149" s="1" t="s">
        <v>1304</v>
      </c>
      <c r="D149" s="1" t="s">
        <v>1303</v>
      </c>
      <c r="E149" s="80">
        <v>44994</v>
      </c>
      <c r="F149">
        <v>2022</v>
      </c>
      <c r="G149">
        <v>2022</v>
      </c>
      <c r="H149" s="1" t="s">
        <v>1600</v>
      </c>
      <c r="I149" s="1" t="s">
        <v>10</v>
      </c>
    </row>
    <row r="150" spans="1:9">
      <c r="A150" s="80">
        <v>45444</v>
      </c>
      <c r="B150">
        <v>4973017</v>
      </c>
      <c r="C150" s="1" t="s">
        <v>1331</v>
      </c>
      <c r="D150" s="1" t="s">
        <v>278</v>
      </c>
      <c r="E150" s="80">
        <v>45126</v>
      </c>
      <c r="F150">
        <v>2023</v>
      </c>
      <c r="G150">
        <v>2023</v>
      </c>
      <c r="H150" s="1" t="s">
        <v>1600</v>
      </c>
      <c r="I150" s="1" t="s">
        <v>10</v>
      </c>
    </row>
    <row r="151" spans="1:9">
      <c r="A151" s="80">
        <v>45444</v>
      </c>
      <c r="B151">
        <v>4813179</v>
      </c>
      <c r="C151" s="1" t="s">
        <v>2373</v>
      </c>
      <c r="D151" s="1" t="s">
        <v>2374</v>
      </c>
      <c r="E151" s="80">
        <v>45405</v>
      </c>
      <c r="F151">
        <v>2022</v>
      </c>
      <c r="G151">
        <v>2023</v>
      </c>
      <c r="H151" s="1" t="s">
        <v>1600</v>
      </c>
      <c r="I151" s="1" t="s">
        <v>10</v>
      </c>
    </row>
    <row r="152" spans="1:9">
      <c r="A152" s="80">
        <v>45444</v>
      </c>
      <c r="B152">
        <v>4304313</v>
      </c>
      <c r="C152" s="1" t="s">
        <v>1290</v>
      </c>
      <c r="D152" s="1" t="s">
        <v>1289</v>
      </c>
      <c r="E152" s="80">
        <v>44399</v>
      </c>
      <c r="F152">
        <v>2021</v>
      </c>
      <c r="G152">
        <v>2021</v>
      </c>
      <c r="H152" s="1" t="s">
        <v>1603</v>
      </c>
      <c r="I152" s="1" t="s">
        <v>9</v>
      </c>
    </row>
    <row r="153" spans="1:9">
      <c r="A153" s="80">
        <v>45444</v>
      </c>
      <c r="B153">
        <v>4935822</v>
      </c>
      <c r="C153" s="1" t="s">
        <v>2180</v>
      </c>
      <c r="D153" s="1" t="s">
        <v>2181</v>
      </c>
      <c r="E153" s="80">
        <v>45363</v>
      </c>
      <c r="F153">
        <v>2023</v>
      </c>
      <c r="G153">
        <v>2023</v>
      </c>
      <c r="H153" s="1" t="s">
        <v>1603</v>
      </c>
      <c r="I153" s="1" t="s">
        <v>9</v>
      </c>
    </row>
    <row r="154" spans="1:9">
      <c r="A154" s="80">
        <v>45444</v>
      </c>
      <c r="B154">
        <v>4249009</v>
      </c>
      <c r="C154" s="1" t="s">
        <v>1292</v>
      </c>
      <c r="D154" s="1" t="s">
        <v>1291</v>
      </c>
      <c r="E154" s="80">
        <v>44586</v>
      </c>
      <c r="F154">
        <v>2020</v>
      </c>
      <c r="G154">
        <v>2021</v>
      </c>
      <c r="H154" s="1" t="s">
        <v>1600</v>
      </c>
      <c r="I154" s="1" t="s">
        <v>10</v>
      </c>
    </row>
    <row r="155" spans="1:9">
      <c r="A155" s="80">
        <v>45444</v>
      </c>
      <c r="B155">
        <v>4788287</v>
      </c>
      <c r="C155" s="1" t="s">
        <v>1328</v>
      </c>
      <c r="D155" s="1" t="s">
        <v>1327</v>
      </c>
      <c r="E155" s="80">
        <v>45120</v>
      </c>
      <c r="F155">
        <v>2022</v>
      </c>
      <c r="G155">
        <v>2023</v>
      </c>
      <c r="H155" s="1" t="s">
        <v>1603</v>
      </c>
      <c r="I155" s="1" t="s">
        <v>9</v>
      </c>
    </row>
    <row r="156" spans="1:9">
      <c r="A156" s="80">
        <v>45444</v>
      </c>
      <c r="B156">
        <v>4694417</v>
      </c>
      <c r="C156" s="1" t="s">
        <v>1302</v>
      </c>
      <c r="D156" s="1" t="s">
        <v>1301</v>
      </c>
      <c r="E156" s="80">
        <v>45104</v>
      </c>
      <c r="F156">
        <v>2022</v>
      </c>
      <c r="G156">
        <v>2023</v>
      </c>
      <c r="H156" s="1" t="s">
        <v>1603</v>
      </c>
      <c r="I156" s="1" t="s">
        <v>9</v>
      </c>
    </row>
    <row r="157" spans="1:9">
      <c r="A157" s="80">
        <v>45444</v>
      </c>
      <c r="B157">
        <v>4660614</v>
      </c>
      <c r="C157" s="1" t="s">
        <v>1314</v>
      </c>
      <c r="D157" s="1" t="s">
        <v>1313</v>
      </c>
      <c r="E157" s="80">
        <v>44959</v>
      </c>
      <c r="F157">
        <v>2022</v>
      </c>
      <c r="G157">
        <v>2022</v>
      </c>
      <c r="H157" s="1" t="s">
        <v>1606</v>
      </c>
      <c r="I157" s="1" t="s">
        <v>15</v>
      </c>
    </row>
    <row r="158" spans="1:9">
      <c r="A158" s="80">
        <v>45444</v>
      </c>
      <c r="B158">
        <v>4587863</v>
      </c>
      <c r="C158" s="1" t="s">
        <v>1249</v>
      </c>
      <c r="D158" s="1" t="s">
        <v>1248</v>
      </c>
      <c r="E158" s="80">
        <v>45076</v>
      </c>
      <c r="F158">
        <v>2021</v>
      </c>
      <c r="G158">
        <v>2023</v>
      </c>
      <c r="H158" s="1" t="s">
        <v>1600</v>
      </c>
      <c r="I158" s="1" t="s">
        <v>10</v>
      </c>
    </row>
    <row r="159" spans="1:9">
      <c r="A159" s="80">
        <v>45444</v>
      </c>
      <c r="B159">
        <v>4552799</v>
      </c>
      <c r="C159" s="1" t="s">
        <v>1264</v>
      </c>
      <c r="D159" s="1" t="s">
        <v>1263</v>
      </c>
      <c r="E159" s="80">
        <v>44883</v>
      </c>
      <c r="F159">
        <v>2021</v>
      </c>
      <c r="G159">
        <v>2022</v>
      </c>
      <c r="H159" s="1" t="s">
        <v>1600</v>
      </c>
      <c r="I159" s="1" t="s">
        <v>10</v>
      </c>
    </row>
    <row r="160" spans="1:9">
      <c r="A160" s="80">
        <v>45444</v>
      </c>
      <c r="B160">
        <v>4527516</v>
      </c>
      <c r="C160" s="1" t="s">
        <v>1266</v>
      </c>
      <c r="D160" s="1" t="s">
        <v>1265</v>
      </c>
      <c r="E160" s="80">
        <v>44741</v>
      </c>
      <c r="F160">
        <v>2022</v>
      </c>
      <c r="G160">
        <v>2022</v>
      </c>
      <c r="H160" s="1" t="s">
        <v>1604</v>
      </c>
      <c r="I160" s="1" t="s">
        <v>14</v>
      </c>
    </row>
    <row r="161" spans="1:9">
      <c r="A161" s="80">
        <v>45444</v>
      </c>
      <c r="B161">
        <v>4675347</v>
      </c>
      <c r="C161" s="1" t="s">
        <v>1274</v>
      </c>
      <c r="D161" s="1" t="s">
        <v>1273</v>
      </c>
      <c r="E161" s="80">
        <v>44883</v>
      </c>
      <c r="F161">
        <v>2022</v>
      </c>
      <c r="G161">
        <v>2022</v>
      </c>
      <c r="H161" s="1" t="s">
        <v>1600</v>
      </c>
      <c r="I161" s="1" t="s">
        <v>10</v>
      </c>
    </row>
    <row r="162" spans="1:9">
      <c r="A162" s="80">
        <v>45444</v>
      </c>
      <c r="B162">
        <v>4877783</v>
      </c>
      <c r="C162" s="1" t="s">
        <v>1832</v>
      </c>
      <c r="D162" s="1" t="s">
        <v>2082</v>
      </c>
      <c r="E162" s="80">
        <v>45254</v>
      </c>
      <c r="F162">
        <v>2022</v>
      </c>
      <c r="G162">
        <v>2023</v>
      </c>
      <c r="H162" s="1" t="s">
        <v>1600</v>
      </c>
      <c r="I162" s="1" t="s">
        <v>10</v>
      </c>
    </row>
    <row r="163" spans="1:9">
      <c r="A163" s="80">
        <v>45444</v>
      </c>
      <c r="B163">
        <v>4392351</v>
      </c>
      <c r="C163" s="1" t="s">
        <v>1251</v>
      </c>
      <c r="D163" s="1" t="s">
        <v>1250</v>
      </c>
      <c r="E163" s="80">
        <v>44719</v>
      </c>
      <c r="F163">
        <v>2021</v>
      </c>
      <c r="G163">
        <v>2022</v>
      </c>
      <c r="H163" s="1" t="s">
        <v>1600</v>
      </c>
      <c r="I163" s="1" t="s">
        <v>10</v>
      </c>
    </row>
    <row r="164" spans="1:9">
      <c r="A164" s="80">
        <v>45444</v>
      </c>
      <c r="B164">
        <v>4965607</v>
      </c>
      <c r="C164" s="1" t="s">
        <v>1652</v>
      </c>
      <c r="D164" s="1" t="s">
        <v>1653</v>
      </c>
      <c r="E164" s="80">
        <v>45204</v>
      </c>
      <c r="F164">
        <v>2023</v>
      </c>
      <c r="G164">
        <v>2023</v>
      </c>
      <c r="H164" s="1" t="s">
        <v>1603</v>
      </c>
      <c r="I164" s="1" t="s">
        <v>9</v>
      </c>
    </row>
    <row r="165" spans="1:9">
      <c r="A165" s="80">
        <v>45444</v>
      </c>
      <c r="B165">
        <v>4468353</v>
      </c>
      <c r="C165" s="1" t="s">
        <v>1259</v>
      </c>
      <c r="D165" s="1" t="s">
        <v>1258</v>
      </c>
      <c r="E165" s="80">
        <v>45097</v>
      </c>
      <c r="F165">
        <v>2021</v>
      </c>
      <c r="G165">
        <v>2023</v>
      </c>
      <c r="H165" s="1" t="s">
        <v>1600</v>
      </c>
      <c r="I165" s="1" t="s">
        <v>10</v>
      </c>
    </row>
    <row r="166" spans="1:9">
      <c r="A166" s="80">
        <v>45444</v>
      </c>
      <c r="B166">
        <v>4545319</v>
      </c>
      <c r="C166" s="1" t="s">
        <v>1276</v>
      </c>
      <c r="D166" s="1" t="s">
        <v>1275</v>
      </c>
      <c r="E166" s="80">
        <v>44784</v>
      </c>
      <c r="F166">
        <v>2022</v>
      </c>
      <c r="G166">
        <v>2022</v>
      </c>
      <c r="H166" s="1" t="s">
        <v>1600</v>
      </c>
      <c r="I166" s="1" t="s">
        <v>10</v>
      </c>
    </row>
    <row r="167" spans="1:9">
      <c r="A167" s="80">
        <v>45444</v>
      </c>
      <c r="B167">
        <v>4792831</v>
      </c>
      <c r="C167" s="1" t="s">
        <v>2084</v>
      </c>
      <c r="D167" s="1" t="s">
        <v>2085</v>
      </c>
      <c r="E167" s="80">
        <v>45330</v>
      </c>
      <c r="F167">
        <v>2022</v>
      </c>
      <c r="G167">
        <v>2023</v>
      </c>
      <c r="H167" s="1" t="s">
        <v>1600</v>
      </c>
      <c r="I167" s="1" t="s">
        <v>10</v>
      </c>
    </row>
    <row r="168" spans="1:9">
      <c r="A168" s="80">
        <v>45444</v>
      </c>
      <c r="B168">
        <v>4574387</v>
      </c>
      <c r="C168" s="1" t="s">
        <v>1262</v>
      </c>
      <c r="D168" s="1" t="s">
        <v>1238</v>
      </c>
      <c r="E168" s="80">
        <v>44848</v>
      </c>
      <c r="F168">
        <v>2021</v>
      </c>
      <c r="G168">
        <v>2022</v>
      </c>
      <c r="H168" s="1" t="s">
        <v>1600</v>
      </c>
      <c r="I168" s="1" t="s">
        <v>10</v>
      </c>
    </row>
    <row r="169" spans="1:9">
      <c r="A169" s="80">
        <v>45444</v>
      </c>
      <c r="B169">
        <v>4476215</v>
      </c>
      <c r="C169" s="1" t="s">
        <v>1282</v>
      </c>
      <c r="D169" s="1" t="s">
        <v>1281</v>
      </c>
      <c r="E169" s="80">
        <v>44839</v>
      </c>
      <c r="F169">
        <v>2021</v>
      </c>
      <c r="G169">
        <v>2022</v>
      </c>
      <c r="H169" s="1" t="s">
        <v>1603</v>
      </c>
      <c r="I169" s="1" t="s">
        <v>9</v>
      </c>
    </row>
    <row r="170" spans="1:9">
      <c r="A170" s="80">
        <v>45444</v>
      </c>
      <c r="B170">
        <v>4824444</v>
      </c>
      <c r="C170" s="1" t="s">
        <v>1253</v>
      </c>
      <c r="D170" s="1" t="s">
        <v>1252</v>
      </c>
      <c r="E170" s="80">
        <v>45085</v>
      </c>
      <c r="F170">
        <v>2022</v>
      </c>
      <c r="G170">
        <v>2023</v>
      </c>
      <c r="H170" s="1" t="s">
        <v>1603</v>
      </c>
      <c r="I170" s="1" t="s">
        <v>9</v>
      </c>
    </row>
    <row r="171" spans="1:9">
      <c r="A171" s="80">
        <v>45444</v>
      </c>
      <c r="B171">
        <v>4454190</v>
      </c>
      <c r="C171" s="1" t="s">
        <v>1278</v>
      </c>
      <c r="D171" s="1" t="s">
        <v>1277</v>
      </c>
      <c r="E171" s="80">
        <v>44848</v>
      </c>
      <c r="F171">
        <v>2021</v>
      </c>
      <c r="G171">
        <v>2022</v>
      </c>
      <c r="H171" s="1" t="s">
        <v>1600</v>
      </c>
      <c r="I171" s="1" t="s">
        <v>10</v>
      </c>
    </row>
    <row r="172" spans="1:9">
      <c r="A172" s="80">
        <v>45444</v>
      </c>
      <c r="B172">
        <v>4681548</v>
      </c>
      <c r="C172" s="1" t="s">
        <v>1833</v>
      </c>
      <c r="D172" s="1" t="s">
        <v>2083</v>
      </c>
      <c r="E172" s="80">
        <v>45268</v>
      </c>
      <c r="F172">
        <v>2022</v>
      </c>
      <c r="G172">
        <v>2023</v>
      </c>
      <c r="H172" s="1" t="s">
        <v>1600</v>
      </c>
      <c r="I172" s="1" t="s">
        <v>10</v>
      </c>
    </row>
    <row r="173" spans="1:9">
      <c r="A173" s="80">
        <v>45444</v>
      </c>
      <c r="B173">
        <v>4562391</v>
      </c>
      <c r="C173" s="1" t="s">
        <v>2182</v>
      </c>
      <c r="D173" s="1" t="s">
        <v>2183</v>
      </c>
      <c r="E173" s="80">
        <v>45336</v>
      </c>
      <c r="F173">
        <v>2021</v>
      </c>
      <c r="G173">
        <v>2023</v>
      </c>
      <c r="H173" s="1" t="s">
        <v>1601</v>
      </c>
      <c r="I173" s="1" t="s">
        <v>13</v>
      </c>
    </row>
    <row r="174" spans="1:9">
      <c r="A174" s="80">
        <v>45444</v>
      </c>
      <c r="B174">
        <v>4299953</v>
      </c>
      <c r="C174" s="1" t="s">
        <v>1268</v>
      </c>
      <c r="D174" s="1" t="s">
        <v>1267</v>
      </c>
      <c r="E174" s="80">
        <v>44477</v>
      </c>
      <c r="F174">
        <v>2020</v>
      </c>
      <c r="G174">
        <v>2021</v>
      </c>
      <c r="H174" s="1" t="s">
        <v>1604</v>
      </c>
      <c r="I174" s="1" t="s">
        <v>14</v>
      </c>
    </row>
    <row r="175" spans="1:9">
      <c r="A175" s="80">
        <v>45444</v>
      </c>
      <c r="B175">
        <v>4537961</v>
      </c>
      <c r="C175" s="1" t="s">
        <v>1257</v>
      </c>
      <c r="D175" s="1" t="s">
        <v>1256</v>
      </c>
      <c r="E175" s="80">
        <v>44890</v>
      </c>
      <c r="F175">
        <v>2021</v>
      </c>
      <c r="G175">
        <v>2022</v>
      </c>
      <c r="H175" s="1" t="s">
        <v>1600</v>
      </c>
      <c r="I175" s="1" t="s">
        <v>10</v>
      </c>
    </row>
    <row r="176" spans="1:9">
      <c r="A176" s="80">
        <v>45444</v>
      </c>
      <c r="B176">
        <v>4418146</v>
      </c>
      <c r="C176" s="1" t="s">
        <v>1261</v>
      </c>
      <c r="D176" s="1" t="s">
        <v>1260</v>
      </c>
      <c r="E176" s="80">
        <v>44944</v>
      </c>
      <c r="F176">
        <v>2021</v>
      </c>
      <c r="G176">
        <v>2022</v>
      </c>
      <c r="H176" s="1" t="s">
        <v>1605</v>
      </c>
      <c r="I176" s="1" t="s">
        <v>5</v>
      </c>
    </row>
    <row r="177" spans="1:9">
      <c r="A177" s="80">
        <v>45444</v>
      </c>
      <c r="B177">
        <v>4579051</v>
      </c>
      <c r="C177" s="1" t="s">
        <v>2375</v>
      </c>
      <c r="D177" s="1" t="s">
        <v>2376</v>
      </c>
      <c r="E177" s="80">
        <v>45422</v>
      </c>
      <c r="F177">
        <v>2021</v>
      </c>
      <c r="G177">
        <v>2024</v>
      </c>
      <c r="H177" s="1" t="s">
        <v>1600</v>
      </c>
      <c r="I177" s="1" t="s">
        <v>10</v>
      </c>
    </row>
    <row r="178" spans="1:9">
      <c r="A178" s="80">
        <v>45444</v>
      </c>
      <c r="B178">
        <v>4835176</v>
      </c>
      <c r="C178" s="1" t="s">
        <v>1786</v>
      </c>
      <c r="D178" s="1" t="s">
        <v>2128</v>
      </c>
      <c r="E178" s="80">
        <v>45233</v>
      </c>
      <c r="F178">
        <v>2022</v>
      </c>
      <c r="G178">
        <v>2023</v>
      </c>
      <c r="H178" s="1" t="s">
        <v>1601</v>
      </c>
      <c r="I178" s="1" t="s">
        <v>13</v>
      </c>
    </row>
    <row r="179" spans="1:9">
      <c r="A179" s="80">
        <v>45444</v>
      </c>
      <c r="B179">
        <v>3650250</v>
      </c>
      <c r="C179" s="1" t="s">
        <v>1870</v>
      </c>
      <c r="D179" s="1" t="s">
        <v>2127</v>
      </c>
      <c r="E179" s="80">
        <v>43908</v>
      </c>
      <c r="F179">
        <v>2018</v>
      </c>
      <c r="G179">
        <v>2019</v>
      </c>
      <c r="H179" s="1" t="s">
        <v>1601</v>
      </c>
      <c r="I179" s="1" t="s">
        <v>13</v>
      </c>
    </row>
    <row r="180" spans="1:9">
      <c r="A180" s="80">
        <v>45444</v>
      </c>
      <c r="B180">
        <v>4373852</v>
      </c>
      <c r="C180" s="1" t="s">
        <v>1237</v>
      </c>
      <c r="D180" s="1" t="s">
        <v>1236</v>
      </c>
      <c r="E180" s="80">
        <v>44806</v>
      </c>
      <c r="F180">
        <v>2021</v>
      </c>
      <c r="G180">
        <v>2022</v>
      </c>
      <c r="H180" s="1" t="s">
        <v>1600</v>
      </c>
      <c r="I180" s="1" t="s">
        <v>10</v>
      </c>
    </row>
    <row r="181" spans="1:9">
      <c r="A181" s="80">
        <v>45444</v>
      </c>
      <c r="B181">
        <v>4991437</v>
      </c>
      <c r="C181" s="1" t="s">
        <v>2306</v>
      </c>
      <c r="D181" s="1" t="s">
        <v>2307</v>
      </c>
      <c r="E181" s="80">
        <v>45378</v>
      </c>
      <c r="F181">
        <v>2023</v>
      </c>
      <c r="G181">
        <v>2023</v>
      </c>
      <c r="H181" s="1" t="s">
        <v>1600</v>
      </c>
      <c r="I181" s="1" t="s">
        <v>10</v>
      </c>
    </row>
    <row r="182" spans="1:9">
      <c r="A182" s="80">
        <v>45444</v>
      </c>
      <c r="B182">
        <v>4833986</v>
      </c>
      <c r="C182" s="1" t="s">
        <v>2184</v>
      </c>
      <c r="D182" s="1" t="s">
        <v>2185</v>
      </c>
      <c r="E182" s="80">
        <v>45310</v>
      </c>
      <c r="F182">
        <v>2022</v>
      </c>
      <c r="G182">
        <v>2023</v>
      </c>
      <c r="H182" s="1" t="s">
        <v>1600</v>
      </c>
      <c r="I182" s="1" t="s">
        <v>10</v>
      </c>
    </row>
    <row r="183" spans="1:9">
      <c r="A183" s="80">
        <v>45444</v>
      </c>
      <c r="B183">
        <v>5097065</v>
      </c>
      <c r="C183" s="1" t="s">
        <v>2123</v>
      </c>
      <c r="D183" s="1" t="s">
        <v>2124</v>
      </c>
      <c r="E183" s="80">
        <v>45329</v>
      </c>
      <c r="F183">
        <v>2023</v>
      </c>
      <c r="G183">
        <v>2023</v>
      </c>
      <c r="H183" s="1" t="s">
        <v>1600</v>
      </c>
      <c r="I183" s="1" t="s">
        <v>10</v>
      </c>
    </row>
    <row r="184" spans="1:9">
      <c r="A184" s="80">
        <v>45444</v>
      </c>
      <c r="B184">
        <v>4659556</v>
      </c>
      <c r="C184" s="1" t="s">
        <v>2377</v>
      </c>
      <c r="D184" s="1" t="s">
        <v>2378</v>
      </c>
      <c r="E184" s="80">
        <v>45399</v>
      </c>
      <c r="F184">
        <v>2022</v>
      </c>
      <c r="G184">
        <v>2023</v>
      </c>
      <c r="H184" s="1" t="s">
        <v>1601</v>
      </c>
      <c r="I184" s="1" t="s">
        <v>13</v>
      </c>
    </row>
    <row r="185" spans="1:9">
      <c r="A185" s="80">
        <v>45444</v>
      </c>
      <c r="B185">
        <v>4547888</v>
      </c>
      <c r="C185" s="1" t="s">
        <v>1215</v>
      </c>
      <c r="D185" s="1" t="s">
        <v>1214</v>
      </c>
      <c r="E185" s="80">
        <v>44944</v>
      </c>
      <c r="F185">
        <v>2021</v>
      </c>
      <c r="G185">
        <v>2022</v>
      </c>
      <c r="H185" s="1" t="s">
        <v>1600</v>
      </c>
      <c r="I185" s="1" t="s">
        <v>10</v>
      </c>
    </row>
    <row r="186" spans="1:9">
      <c r="A186" s="80">
        <v>45444</v>
      </c>
      <c r="B186">
        <v>4277297</v>
      </c>
      <c r="C186" s="1" t="s">
        <v>1227</v>
      </c>
      <c r="D186" s="1" t="s">
        <v>1226</v>
      </c>
      <c r="E186" s="80">
        <v>44657</v>
      </c>
      <c r="F186">
        <v>2020</v>
      </c>
      <c r="G186">
        <v>2021</v>
      </c>
      <c r="H186" s="1" t="s">
        <v>1600</v>
      </c>
      <c r="I186" s="1" t="s">
        <v>10</v>
      </c>
    </row>
    <row r="187" spans="1:9">
      <c r="A187" s="80">
        <v>45444</v>
      </c>
      <c r="B187">
        <v>4649672</v>
      </c>
      <c r="C187" s="1" t="s">
        <v>1233</v>
      </c>
      <c r="D187" s="1" t="s">
        <v>1232</v>
      </c>
      <c r="E187" s="80">
        <v>44911</v>
      </c>
      <c r="F187">
        <v>2022</v>
      </c>
      <c r="G187">
        <v>2022</v>
      </c>
      <c r="H187" s="1" t="s">
        <v>1600</v>
      </c>
      <c r="I187" s="1" t="s">
        <v>10</v>
      </c>
    </row>
    <row r="188" spans="1:9">
      <c r="A188" s="80">
        <v>45444</v>
      </c>
      <c r="B188">
        <v>4598933</v>
      </c>
      <c r="C188" s="1" t="s">
        <v>1788</v>
      </c>
      <c r="D188" s="1" t="s">
        <v>2129</v>
      </c>
      <c r="E188" s="80">
        <v>45072</v>
      </c>
      <c r="F188">
        <v>2022</v>
      </c>
      <c r="G188">
        <v>2023</v>
      </c>
      <c r="H188" s="1" t="s">
        <v>1603</v>
      </c>
      <c r="I188" s="1" t="s">
        <v>9</v>
      </c>
    </row>
    <row r="189" spans="1:9">
      <c r="A189" s="80">
        <v>45444</v>
      </c>
      <c r="B189">
        <v>4661364</v>
      </c>
      <c r="C189" s="1" t="s">
        <v>1654</v>
      </c>
      <c r="D189" s="1" t="s">
        <v>1655</v>
      </c>
      <c r="E189" s="80">
        <v>45184</v>
      </c>
      <c r="F189">
        <v>2022</v>
      </c>
      <c r="G189">
        <v>2023</v>
      </c>
      <c r="H189" s="1" t="s">
        <v>1600</v>
      </c>
      <c r="I189" s="1" t="s">
        <v>10</v>
      </c>
    </row>
    <row r="190" spans="1:9">
      <c r="A190" s="80">
        <v>45444</v>
      </c>
      <c r="B190">
        <v>4831900</v>
      </c>
      <c r="C190" s="1" t="s">
        <v>1787</v>
      </c>
      <c r="D190" s="1" t="s">
        <v>2126</v>
      </c>
      <c r="E190" s="80">
        <v>45224</v>
      </c>
      <c r="F190">
        <v>2022</v>
      </c>
      <c r="G190">
        <v>2023</v>
      </c>
      <c r="H190" s="1" t="s">
        <v>1603</v>
      </c>
      <c r="I190" s="1" t="s">
        <v>9</v>
      </c>
    </row>
    <row r="191" spans="1:9">
      <c r="A191" s="80">
        <v>45444</v>
      </c>
      <c r="B191">
        <v>4830269</v>
      </c>
      <c r="C191" s="1" t="s">
        <v>2461</v>
      </c>
      <c r="D191" s="1" t="s">
        <v>2462</v>
      </c>
      <c r="E191" s="80">
        <v>45448</v>
      </c>
      <c r="F191">
        <v>2022</v>
      </c>
      <c r="G191">
        <v>2024</v>
      </c>
      <c r="H191" s="1" t="s">
        <v>1601</v>
      </c>
      <c r="I191" s="1" t="s">
        <v>13</v>
      </c>
    </row>
    <row r="192" spans="1:9">
      <c r="A192" s="80">
        <v>45444</v>
      </c>
      <c r="B192">
        <v>4753397</v>
      </c>
      <c r="C192" s="1" t="s">
        <v>1790</v>
      </c>
      <c r="D192" s="1" t="s">
        <v>2125</v>
      </c>
      <c r="E192" s="80">
        <v>45246</v>
      </c>
      <c r="F192">
        <v>2022</v>
      </c>
      <c r="G192">
        <v>2023</v>
      </c>
      <c r="H192" s="1" t="s">
        <v>1600</v>
      </c>
      <c r="I192" s="1" t="s">
        <v>10</v>
      </c>
    </row>
    <row r="193" spans="1:9">
      <c r="A193" s="80">
        <v>45444</v>
      </c>
      <c r="B193">
        <v>4520291</v>
      </c>
      <c r="C193" s="1" t="s">
        <v>1235</v>
      </c>
      <c r="D193" s="1" t="s">
        <v>1234</v>
      </c>
      <c r="E193" s="80">
        <v>45162</v>
      </c>
      <c r="F193">
        <v>2021</v>
      </c>
      <c r="G193">
        <v>2023</v>
      </c>
      <c r="H193" s="1" t="s">
        <v>1601</v>
      </c>
      <c r="I193" s="1" t="s">
        <v>13</v>
      </c>
    </row>
    <row r="194" spans="1:9">
      <c r="A194" s="80">
        <v>45444</v>
      </c>
      <c r="B194">
        <v>4675666</v>
      </c>
      <c r="C194" s="1" t="s">
        <v>1211</v>
      </c>
      <c r="D194" s="1" t="s">
        <v>1210</v>
      </c>
      <c r="E194" s="80">
        <v>45132</v>
      </c>
      <c r="F194">
        <v>2022</v>
      </c>
      <c r="G194">
        <v>2023</v>
      </c>
      <c r="H194" s="1" t="s">
        <v>1601</v>
      </c>
      <c r="I194" s="1" t="s">
        <v>13</v>
      </c>
    </row>
    <row r="195" spans="1:9">
      <c r="A195" s="80">
        <v>45444</v>
      </c>
      <c r="B195">
        <v>4745758</v>
      </c>
      <c r="C195" s="1" t="s">
        <v>1871</v>
      </c>
      <c r="D195" s="1" t="s">
        <v>2130</v>
      </c>
      <c r="E195" s="80">
        <v>45282</v>
      </c>
      <c r="F195">
        <v>2022</v>
      </c>
      <c r="G195">
        <v>2023</v>
      </c>
      <c r="H195" s="1" t="s">
        <v>1600</v>
      </c>
      <c r="I195" s="1" t="s">
        <v>10</v>
      </c>
    </row>
    <row r="196" spans="1:9">
      <c r="A196" s="80">
        <v>45444</v>
      </c>
      <c r="B196">
        <v>4929867</v>
      </c>
      <c r="C196" s="1" t="s">
        <v>1789</v>
      </c>
      <c r="D196" s="1" t="s">
        <v>2131</v>
      </c>
      <c r="E196" s="80">
        <v>45224</v>
      </c>
      <c r="F196">
        <v>2023</v>
      </c>
      <c r="G196">
        <v>2023</v>
      </c>
      <c r="H196" s="1" t="s">
        <v>1603</v>
      </c>
      <c r="I196" s="1" t="s">
        <v>9</v>
      </c>
    </row>
    <row r="197" spans="1:9">
      <c r="A197" s="80">
        <v>45444</v>
      </c>
      <c r="B197">
        <v>4942577</v>
      </c>
      <c r="C197" s="1" t="s">
        <v>2188</v>
      </c>
      <c r="D197" s="1" t="s">
        <v>2189</v>
      </c>
      <c r="E197" s="80">
        <v>45372</v>
      </c>
      <c r="F197">
        <v>2023</v>
      </c>
      <c r="G197">
        <v>2023</v>
      </c>
      <c r="H197" s="1" t="s">
        <v>1600</v>
      </c>
      <c r="I197" s="1" t="s">
        <v>10</v>
      </c>
    </row>
    <row r="198" spans="1:9">
      <c r="A198" s="80">
        <v>45444</v>
      </c>
      <c r="B198">
        <v>4709260</v>
      </c>
      <c r="C198" s="1" t="s">
        <v>2192</v>
      </c>
      <c r="D198" s="1" t="s">
        <v>2193</v>
      </c>
      <c r="E198" s="80">
        <v>45359</v>
      </c>
      <c r="F198">
        <v>2022</v>
      </c>
      <c r="G198">
        <v>2023</v>
      </c>
      <c r="H198" s="1" t="s">
        <v>1607</v>
      </c>
      <c r="I198" s="1" t="s">
        <v>12</v>
      </c>
    </row>
    <row r="199" spans="1:9">
      <c r="A199" s="80">
        <v>45444</v>
      </c>
      <c r="B199">
        <v>4740536</v>
      </c>
      <c r="C199" s="1" t="s">
        <v>2186</v>
      </c>
      <c r="D199" s="1" t="s">
        <v>2187</v>
      </c>
      <c r="E199" s="80">
        <v>45365</v>
      </c>
      <c r="F199">
        <v>2022</v>
      </c>
      <c r="G199">
        <v>2023</v>
      </c>
      <c r="H199" s="1" t="s">
        <v>1606</v>
      </c>
      <c r="I199" s="1" t="s">
        <v>15</v>
      </c>
    </row>
    <row r="200" spans="1:9">
      <c r="A200" s="80">
        <v>45444</v>
      </c>
      <c r="B200">
        <v>4628286</v>
      </c>
      <c r="C200" s="1" t="s">
        <v>2308</v>
      </c>
      <c r="D200" s="1" t="s">
        <v>2309</v>
      </c>
      <c r="E200" s="80">
        <v>45385</v>
      </c>
      <c r="F200">
        <v>2022</v>
      </c>
      <c r="G200">
        <v>2023</v>
      </c>
      <c r="H200" s="1" t="s">
        <v>1600</v>
      </c>
      <c r="I200" s="1" t="s">
        <v>10</v>
      </c>
    </row>
    <row r="201" spans="1:9">
      <c r="A201" s="80">
        <v>45444</v>
      </c>
      <c r="B201">
        <v>4596466</v>
      </c>
      <c r="C201" s="1" t="s">
        <v>2379</v>
      </c>
      <c r="D201" s="1" t="s">
        <v>2380</v>
      </c>
      <c r="E201" s="80">
        <v>45419</v>
      </c>
      <c r="F201">
        <v>2022</v>
      </c>
      <c r="G201">
        <v>2024</v>
      </c>
      <c r="H201" s="1" t="s">
        <v>1603</v>
      </c>
      <c r="I201" s="1" t="s">
        <v>9</v>
      </c>
    </row>
    <row r="202" spans="1:9">
      <c r="A202" s="80">
        <v>45444</v>
      </c>
      <c r="B202">
        <v>4893198</v>
      </c>
      <c r="C202" s="1" t="s">
        <v>2310</v>
      </c>
      <c r="D202" s="1" t="s">
        <v>2311</v>
      </c>
      <c r="E202" s="80">
        <v>45386</v>
      </c>
      <c r="F202">
        <v>2022</v>
      </c>
      <c r="G202">
        <v>2023</v>
      </c>
      <c r="H202" s="1" t="s">
        <v>1603</v>
      </c>
      <c r="I202" s="1" t="s">
        <v>9</v>
      </c>
    </row>
    <row r="203" spans="1:9">
      <c r="A203" s="80">
        <v>45444</v>
      </c>
      <c r="B203">
        <v>4520589</v>
      </c>
      <c r="C203" s="1" t="s">
        <v>1188</v>
      </c>
      <c r="D203" s="1" t="s">
        <v>1187</v>
      </c>
      <c r="E203" s="80">
        <v>44658</v>
      </c>
      <c r="F203">
        <v>2021</v>
      </c>
      <c r="G203">
        <v>2021</v>
      </c>
      <c r="H203" s="1" t="s">
        <v>1600</v>
      </c>
      <c r="I203" s="1" t="s">
        <v>10</v>
      </c>
    </row>
    <row r="204" spans="1:9">
      <c r="A204" s="80">
        <v>45444</v>
      </c>
      <c r="B204">
        <v>4660641</v>
      </c>
      <c r="C204" s="1" t="s">
        <v>1231</v>
      </c>
      <c r="D204" s="1" t="s">
        <v>1230</v>
      </c>
      <c r="E204" s="80">
        <v>45156</v>
      </c>
      <c r="F204">
        <v>2022</v>
      </c>
      <c r="G204">
        <v>2023</v>
      </c>
      <c r="H204" s="1" t="s">
        <v>1604</v>
      </c>
      <c r="I204" s="1" t="s">
        <v>14</v>
      </c>
    </row>
    <row r="205" spans="1:9">
      <c r="A205" s="80">
        <v>45444</v>
      </c>
      <c r="B205">
        <v>4469889</v>
      </c>
      <c r="C205" s="1" t="s">
        <v>1186</v>
      </c>
      <c r="D205" s="1" t="s">
        <v>1185</v>
      </c>
      <c r="E205" s="80">
        <v>45021</v>
      </c>
      <c r="F205">
        <v>2021</v>
      </c>
      <c r="G205">
        <v>2022</v>
      </c>
      <c r="H205" s="1" t="s">
        <v>1600</v>
      </c>
      <c r="I205" s="1" t="s">
        <v>10</v>
      </c>
    </row>
    <row r="206" spans="1:9">
      <c r="A206" s="80">
        <v>45444</v>
      </c>
      <c r="B206">
        <v>4737117</v>
      </c>
      <c r="C206" s="1" t="s">
        <v>1926</v>
      </c>
      <c r="D206" s="1" t="s">
        <v>1927</v>
      </c>
      <c r="E206" s="80">
        <v>45329</v>
      </c>
      <c r="F206">
        <v>2022</v>
      </c>
      <c r="G206">
        <v>2023</v>
      </c>
      <c r="H206" s="1" t="s">
        <v>1600</v>
      </c>
      <c r="I206" s="1" t="s">
        <v>10</v>
      </c>
    </row>
    <row r="207" spans="1:9">
      <c r="A207" s="80">
        <v>45444</v>
      </c>
      <c r="B207">
        <v>5182245</v>
      </c>
      <c r="C207" s="1" t="s">
        <v>2381</v>
      </c>
      <c r="D207" s="1" t="s">
        <v>2382</v>
      </c>
      <c r="E207" s="80">
        <v>45422</v>
      </c>
      <c r="F207">
        <v>2023</v>
      </c>
      <c r="G207">
        <v>2024</v>
      </c>
      <c r="H207" s="1" t="s">
        <v>1604</v>
      </c>
      <c r="I207" s="1" t="s">
        <v>14</v>
      </c>
    </row>
    <row r="208" spans="1:9">
      <c r="A208" s="80">
        <v>45444</v>
      </c>
      <c r="B208">
        <v>5047323</v>
      </c>
      <c r="C208" s="1" t="s">
        <v>2196</v>
      </c>
      <c r="D208" s="1" t="s">
        <v>2197</v>
      </c>
      <c r="E208" s="80">
        <v>45371</v>
      </c>
      <c r="F208">
        <v>2023</v>
      </c>
      <c r="G208">
        <v>2023</v>
      </c>
      <c r="H208" s="1" t="s">
        <v>1600</v>
      </c>
      <c r="I208" s="1" t="s">
        <v>10</v>
      </c>
    </row>
    <row r="209" spans="1:9">
      <c r="A209" s="80">
        <v>45444</v>
      </c>
      <c r="B209">
        <v>5172216</v>
      </c>
      <c r="C209" s="1" t="s">
        <v>2463</v>
      </c>
      <c r="D209" s="1" t="s">
        <v>2464</v>
      </c>
      <c r="E209" s="80">
        <v>45435</v>
      </c>
      <c r="F209">
        <v>2023</v>
      </c>
      <c r="G209">
        <v>2024</v>
      </c>
      <c r="H209" s="1" t="s">
        <v>1600</v>
      </c>
      <c r="I209" s="1" t="s">
        <v>10</v>
      </c>
    </row>
    <row r="210" spans="1:9">
      <c r="A210" s="80">
        <v>45444</v>
      </c>
      <c r="B210">
        <v>4459563</v>
      </c>
      <c r="C210" s="1" t="s">
        <v>1162</v>
      </c>
      <c r="D210" s="1" t="s">
        <v>1161</v>
      </c>
      <c r="E210" s="80">
        <v>44602</v>
      </c>
      <c r="F210">
        <v>2021</v>
      </c>
      <c r="G210">
        <v>2021</v>
      </c>
      <c r="H210" s="1" t="s">
        <v>1603</v>
      </c>
      <c r="I210" s="1" t="s">
        <v>9</v>
      </c>
    </row>
    <row r="211" spans="1:9">
      <c r="A211" s="80">
        <v>45444</v>
      </c>
      <c r="B211">
        <v>4682426</v>
      </c>
      <c r="C211" s="1" t="s">
        <v>1792</v>
      </c>
      <c r="D211" s="1" t="s">
        <v>1925</v>
      </c>
      <c r="E211" s="80">
        <v>45223</v>
      </c>
      <c r="F211">
        <v>2022</v>
      </c>
      <c r="G211">
        <v>2023</v>
      </c>
      <c r="H211" s="1" t="s">
        <v>1600</v>
      </c>
      <c r="I211" s="1" t="s">
        <v>10</v>
      </c>
    </row>
    <row r="212" spans="1:9">
      <c r="A212" s="80">
        <v>45444</v>
      </c>
      <c r="B212">
        <v>4386010</v>
      </c>
      <c r="C212" s="1" t="s">
        <v>2202</v>
      </c>
      <c r="D212" s="1" t="s">
        <v>2203</v>
      </c>
      <c r="E212" s="80">
        <v>45336</v>
      </c>
      <c r="F212">
        <v>2021</v>
      </c>
      <c r="G212">
        <v>2023</v>
      </c>
      <c r="H212" s="1" t="s">
        <v>1602</v>
      </c>
      <c r="I212" s="1" t="s">
        <v>4</v>
      </c>
    </row>
    <row r="213" spans="1:9">
      <c r="A213" s="80">
        <v>45444</v>
      </c>
      <c r="B213">
        <v>4824824</v>
      </c>
      <c r="C213" s="1" t="s">
        <v>2200</v>
      </c>
      <c r="D213" s="1" t="s">
        <v>2201</v>
      </c>
      <c r="E213" s="80">
        <v>45370</v>
      </c>
      <c r="F213">
        <v>2022</v>
      </c>
      <c r="G213">
        <v>2023</v>
      </c>
      <c r="H213" s="1" t="s">
        <v>1612</v>
      </c>
      <c r="I213" s="1" t="s">
        <v>6</v>
      </c>
    </row>
    <row r="214" spans="1:9">
      <c r="A214" s="80">
        <v>45444</v>
      </c>
      <c r="B214">
        <v>4499650</v>
      </c>
      <c r="C214" s="1" t="s">
        <v>1180</v>
      </c>
      <c r="D214" s="1" t="s">
        <v>1179</v>
      </c>
      <c r="E214" s="80">
        <v>45147</v>
      </c>
      <c r="F214">
        <v>2021</v>
      </c>
      <c r="G214">
        <v>2023</v>
      </c>
      <c r="H214" s="1" t="s">
        <v>1600</v>
      </c>
      <c r="I214" s="1" t="s">
        <v>10</v>
      </c>
    </row>
    <row r="215" spans="1:9">
      <c r="A215" s="80">
        <v>45444</v>
      </c>
      <c r="B215">
        <v>4580325</v>
      </c>
      <c r="C215" s="1" t="s">
        <v>1176</v>
      </c>
      <c r="D215" s="1" t="s">
        <v>1175</v>
      </c>
      <c r="E215" s="80">
        <v>44672</v>
      </c>
      <c r="F215">
        <v>2021</v>
      </c>
      <c r="G215">
        <v>2021</v>
      </c>
      <c r="H215" s="1" t="s">
        <v>1600</v>
      </c>
      <c r="I215" s="1" t="s">
        <v>10</v>
      </c>
    </row>
    <row r="216" spans="1:9">
      <c r="A216" s="80">
        <v>45444</v>
      </c>
      <c r="B216">
        <v>4446157</v>
      </c>
      <c r="C216" s="1" t="s">
        <v>1150</v>
      </c>
      <c r="D216" s="1" t="s">
        <v>1149</v>
      </c>
      <c r="E216" s="80">
        <v>44791</v>
      </c>
      <c r="F216">
        <v>2021</v>
      </c>
      <c r="G216">
        <v>2022</v>
      </c>
      <c r="H216" s="1" t="s">
        <v>1600</v>
      </c>
      <c r="I216" s="1" t="s">
        <v>10</v>
      </c>
    </row>
    <row r="217" spans="1:9">
      <c r="A217" s="80">
        <v>45444</v>
      </c>
      <c r="B217">
        <v>4657233</v>
      </c>
      <c r="C217" s="1" t="s">
        <v>1158</v>
      </c>
      <c r="D217" s="1" t="s">
        <v>1157</v>
      </c>
      <c r="E217" s="80">
        <v>44937</v>
      </c>
      <c r="F217">
        <v>2022</v>
      </c>
      <c r="G217">
        <v>2022</v>
      </c>
      <c r="H217" s="1" t="s">
        <v>1600</v>
      </c>
      <c r="I217" s="1" t="s">
        <v>10</v>
      </c>
    </row>
    <row r="218" spans="1:9">
      <c r="A218" s="80">
        <v>45444</v>
      </c>
      <c r="B218">
        <v>4362289</v>
      </c>
      <c r="C218" s="1" t="s">
        <v>1152</v>
      </c>
      <c r="D218" s="1" t="s">
        <v>1151</v>
      </c>
      <c r="E218" s="80">
        <v>44671</v>
      </c>
      <c r="F218">
        <v>2021</v>
      </c>
      <c r="G218">
        <v>2021</v>
      </c>
      <c r="H218" s="1" t="s">
        <v>1601</v>
      </c>
      <c r="I218" s="1" t="s">
        <v>13</v>
      </c>
    </row>
    <row r="219" spans="1:9">
      <c r="A219" s="80">
        <v>45444</v>
      </c>
      <c r="B219">
        <v>4662690</v>
      </c>
      <c r="C219" s="1" t="s">
        <v>1184</v>
      </c>
      <c r="D219" s="1" t="s">
        <v>1183</v>
      </c>
      <c r="E219" s="80">
        <v>45013</v>
      </c>
      <c r="F219">
        <v>2022</v>
      </c>
      <c r="G219">
        <v>2022</v>
      </c>
      <c r="H219" s="1" t="s">
        <v>1600</v>
      </c>
      <c r="I219" s="1" t="s">
        <v>10</v>
      </c>
    </row>
    <row r="220" spans="1:9">
      <c r="A220" s="80">
        <v>45444</v>
      </c>
      <c r="B220">
        <v>4935390</v>
      </c>
      <c r="C220" s="1" t="s">
        <v>1793</v>
      </c>
      <c r="D220" s="1" t="s">
        <v>1928</v>
      </c>
      <c r="E220" s="80">
        <v>45238</v>
      </c>
      <c r="F220">
        <v>2023</v>
      </c>
      <c r="G220">
        <v>2023</v>
      </c>
      <c r="H220" s="1" t="s">
        <v>1600</v>
      </c>
      <c r="I220" s="1" t="s">
        <v>10</v>
      </c>
    </row>
    <row r="221" spans="1:9">
      <c r="A221" s="80">
        <v>45444</v>
      </c>
      <c r="B221">
        <v>4981219</v>
      </c>
      <c r="C221" s="1" t="s">
        <v>2465</v>
      </c>
      <c r="D221" s="1" t="s">
        <v>2466</v>
      </c>
      <c r="E221" s="80">
        <v>45448</v>
      </c>
      <c r="F221">
        <v>2023</v>
      </c>
      <c r="G221">
        <v>2024</v>
      </c>
      <c r="H221" s="1" t="s">
        <v>1603</v>
      </c>
      <c r="I221" s="1" t="s">
        <v>9</v>
      </c>
    </row>
    <row r="222" spans="1:9">
      <c r="A222" s="80">
        <v>45444</v>
      </c>
      <c r="B222">
        <v>5128133</v>
      </c>
      <c r="C222" s="1" t="s">
        <v>2204</v>
      </c>
      <c r="D222" s="1" t="s">
        <v>2205</v>
      </c>
      <c r="E222" s="80">
        <v>45376</v>
      </c>
      <c r="F222">
        <v>2023</v>
      </c>
      <c r="G222">
        <v>2023</v>
      </c>
      <c r="H222" s="1" t="s">
        <v>1603</v>
      </c>
      <c r="I222" s="1" t="s">
        <v>9</v>
      </c>
    </row>
    <row r="223" spans="1:9">
      <c r="A223" s="80">
        <v>45444</v>
      </c>
      <c r="B223">
        <v>4569005</v>
      </c>
      <c r="C223" s="1" t="s">
        <v>1178</v>
      </c>
      <c r="D223" s="1" t="s">
        <v>1177</v>
      </c>
      <c r="E223" s="80">
        <v>45147</v>
      </c>
      <c r="F223">
        <v>2021</v>
      </c>
      <c r="G223">
        <v>2023</v>
      </c>
      <c r="H223" s="1" t="s">
        <v>1600</v>
      </c>
      <c r="I223" s="1" t="s">
        <v>10</v>
      </c>
    </row>
    <row r="224" spans="1:9">
      <c r="A224" s="80">
        <v>45444</v>
      </c>
      <c r="B224">
        <v>4564425</v>
      </c>
      <c r="C224" s="1" t="s">
        <v>1168</v>
      </c>
      <c r="D224" s="1" t="s">
        <v>1167</v>
      </c>
      <c r="E224" s="80">
        <v>44820</v>
      </c>
      <c r="F224">
        <v>2021</v>
      </c>
      <c r="G224">
        <v>2022</v>
      </c>
      <c r="H224" s="1" t="s">
        <v>1600</v>
      </c>
      <c r="I224" s="1" t="s">
        <v>10</v>
      </c>
    </row>
    <row r="225" spans="1:9">
      <c r="A225" s="80">
        <v>45444</v>
      </c>
      <c r="B225">
        <v>4742808</v>
      </c>
      <c r="C225" s="1" t="s">
        <v>2312</v>
      </c>
      <c r="D225" s="1" t="s">
        <v>2313</v>
      </c>
      <c r="E225" s="80">
        <v>45391</v>
      </c>
      <c r="F225">
        <v>2022</v>
      </c>
      <c r="G225">
        <v>2023</v>
      </c>
      <c r="H225" s="1" t="s">
        <v>1604</v>
      </c>
      <c r="I225" s="1" t="s">
        <v>14</v>
      </c>
    </row>
    <row r="226" spans="1:9">
      <c r="A226" s="80">
        <v>45444</v>
      </c>
      <c r="B226">
        <v>4263410</v>
      </c>
      <c r="C226" s="1" t="s">
        <v>1192</v>
      </c>
      <c r="D226" s="1" t="s">
        <v>1191</v>
      </c>
      <c r="E226" s="80">
        <v>44713</v>
      </c>
      <c r="F226">
        <v>2020</v>
      </c>
      <c r="G226">
        <v>2022</v>
      </c>
      <c r="H226" s="1" t="s">
        <v>1600</v>
      </c>
      <c r="I226" s="1" t="s">
        <v>10</v>
      </c>
    </row>
    <row r="227" spans="1:9">
      <c r="A227" s="80">
        <v>45444</v>
      </c>
      <c r="B227">
        <v>4885689</v>
      </c>
      <c r="C227" s="1" t="s">
        <v>2206</v>
      </c>
      <c r="D227" s="1" t="s">
        <v>2207</v>
      </c>
      <c r="E227" s="80">
        <v>45352</v>
      </c>
      <c r="F227">
        <v>2022</v>
      </c>
      <c r="G227">
        <v>2023</v>
      </c>
      <c r="H227" s="1" t="s">
        <v>1600</v>
      </c>
      <c r="I227" s="1" t="s">
        <v>10</v>
      </c>
    </row>
    <row r="228" spans="1:9">
      <c r="A228" s="80">
        <v>45444</v>
      </c>
      <c r="B228">
        <v>5050970</v>
      </c>
      <c r="C228" s="1" t="s">
        <v>1959</v>
      </c>
      <c r="D228" s="1" t="s">
        <v>1960</v>
      </c>
      <c r="E228" s="80">
        <v>45327</v>
      </c>
      <c r="F228">
        <v>2023</v>
      </c>
      <c r="G228">
        <v>2023</v>
      </c>
      <c r="H228" s="1" t="s">
        <v>1600</v>
      </c>
      <c r="I228" s="1" t="s">
        <v>10</v>
      </c>
    </row>
    <row r="229" spans="1:9">
      <c r="A229" s="80">
        <v>45444</v>
      </c>
      <c r="B229">
        <v>4513285</v>
      </c>
      <c r="C229" s="1" t="s">
        <v>1108</v>
      </c>
      <c r="D229" s="1" t="s">
        <v>1107</v>
      </c>
      <c r="E229" s="80">
        <v>44902</v>
      </c>
      <c r="F229">
        <v>2021</v>
      </c>
      <c r="G229">
        <v>2022</v>
      </c>
      <c r="H229" s="1" t="s">
        <v>1600</v>
      </c>
      <c r="I229" s="1" t="s">
        <v>10</v>
      </c>
    </row>
    <row r="230" spans="1:9">
      <c r="A230" s="80">
        <v>45444</v>
      </c>
      <c r="B230">
        <v>4920562</v>
      </c>
      <c r="C230" s="1" t="s">
        <v>2467</v>
      </c>
      <c r="D230" s="1" t="s">
        <v>2468</v>
      </c>
      <c r="E230" s="80">
        <v>45439</v>
      </c>
      <c r="F230">
        <v>2023</v>
      </c>
      <c r="G230">
        <v>2024</v>
      </c>
      <c r="H230" s="1" t="s">
        <v>1603</v>
      </c>
      <c r="I230" s="1" t="s">
        <v>9</v>
      </c>
    </row>
    <row r="231" spans="1:9">
      <c r="A231" s="80">
        <v>45444</v>
      </c>
      <c r="B231">
        <v>4624586</v>
      </c>
      <c r="C231" s="1" t="s">
        <v>1872</v>
      </c>
      <c r="D231" s="1" t="s">
        <v>1962</v>
      </c>
      <c r="E231" s="80">
        <v>45275</v>
      </c>
      <c r="F231">
        <v>2022</v>
      </c>
      <c r="G231">
        <v>2023</v>
      </c>
      <c r="H231" s="1" t="s">
        <v>1600</v>
      </c>
      <c r="I231" s="1" t="s">
        <v>10</v>
      </c>
    </row>
    <row r="232" spans="1:9">
      <c r="A232" s="80">
        <v>45444</v>
      </c>
      <c r="B232">
        <v>4586645</v>
      </c>
      <c r="C232" s="1" t="s">
        <v>2383</v>
      </c>
      <c r="D232" s="1" t="s">
        <v>2384</v>
      </c>
      <c r="E232" s="80">
        <v>45419</v>
      </c>
      <c r="F232">
        <v>2021</v>
      </c>
      <c r="G232">
        <v>2024</v>
      </c>
      <c r="H232" s="1" t="s">
        <v>1600</v>
      </c>
      <c r="I232" s="1" t="s">
        <v>10</v>
      </c>
    </row>
    <row r="233" spans="1:9">
      <c r="A233" s="80">
        <v>45444</v>
      </c>
      <c r="B233">
        <v>4651224</v>
      </c>
      <c r="C233" s="1" t="s">
        <v>1106</v>
      </c>
      <c r="D233" s="1" t="s">
        <v>1105</v>
      </c>
      <c r="E233" s="80">
        <v>45078</v>
      </c>
      <c r="F233">
        <v>2022</v>
      </c>
      <c r="G233">
        <v>2023</v>
      </c>
      <c r="H233" s="1" t="s">
        <v>1600</v>
      </c>
      <c r="I233" s="1" t="s">
        <v>10</v>
      </c>
    </row>
    <row r="234" spans="1:9">
      <c r="A234" s="80">
        <v>45444</v>
      </c>
      <c r="B234">
        <v>4368419</v>
      </c>
      <c r="C234" s="1" t="s">
        <v>1116</v>
      </c>
      <c r="D234" s="1" t="s">
        <v>1115</v>
      </c>
      <c r="E234" s="80">
        <v>44525</v>
      </c>
      <c r="F234">
        <v>2021</v>
      </c>
      <c r="G234">
        <v>2021</v>
      </c>
      <c r="H234" s="1" t="s">
        <v>1602</v>
      </c>
      <c r="I234" s="1" t="s">
        <v>4</v>
      </c>
    </row>
    <row r="235" spans="1:9">
      <c r="A235" s="80">
        <v>45444</v>
      </c>
      <c r="B235">
        <v>4795651</v>
      </c>
      <c r="C235" s="1" t="s">
        <v>1873</v>
      </c>
      <c r="D235" s="1" t="s">
        <v>1964</v>
      </c>
      <c r="E235" s="80">
        <v>45271</v>
      </c>
      <c r="F235">
        <v>2022</v>
      </c>
      <c r="G235">
        <v>2023</v>
      </c>
      <c r="H235" s="1" t="s">
        <v>1600</v>
      </c>
      <c r="I235" s="1" t="s">
        <v>10</v>
      </c>
    </row>
    <row r="236" spans="1:9">
      <c r="A236" s="80">
        <v>45444</v>
      </c>
      <c r="B236">
        <v>4603733</v>
      </c>
      <c r="C236" s="1" t="s">
        <v>1140</v>
      </c>
      <c r="D236" s="1" t="s">
        <v>1139</v>
      </c>
      <c r="E236" s="80">
        <v>44797</v>
      </c>
      <c r="F236">
        <v>2022</v>
      </c>
      <c r="G236">
        <v>2022</v>
      </c>
      <c r="H236" s="1" t="s">
        <v>1600</v>
      </c>
      <c r="I236" s="1" t="s">
        <v>10</v>
      </c>
    </row>
    <row r="237" spans="1:9">
      <c r="A237" s="80">
        <v>45444</v>
      </c>
      <c r="B237">
        <v>4406133</v>
      </c>
      <c r="C237" s="1" t="s">
        <v>1126</v>
      </c>
      <c r="D237" s="1" t="s">
        <v>1125</v>
      </c>
      <c r="E237" s="80">
        <v>44824</v>
      </c>
      <c r="F237">
        <v>2021</v>
      </c>
      <c r="G237">
        <v>2022</v>
      </c>
      <c r="H237" s="1" t="s">
        <v>1602</v>
      </c>
      <c r="I237" s="1" t="s">
        <v>4</v>
      </c>
    </row>
    <row r="238" spans="1:9">
      <c r="A238" s="80">
        <v>45444</v>
      </c>
      <c r="B238">
        <v>4338674</v>
      </c>
      <c r="C238" s="1" t="s">
        <v>1118</v>
      </c>
      <c r="D238" s="1" t="s">
        <v>1117</v>
      </c>
      <c r="E238" s="80">
        <v>44657</v>
      </c>
      <c r="F238">
        <v>2021</v>
      </c>
      <c r="G238">
        <v>2021</v>
      </c>
      <c r="H238" s="1" t="s">
        <v>1600</v>
      </c>
      <c r="I238" s="1" t="s">
        <v>10</v>
      </c>
    </row>
    <row r="239" spans="1:9">
      <c r="A239" s="80">
        <v>45444</v>
      </c>
      <c r="B239">
        <v>4491836</v>
      </c>
      <c r="C239" s="1" t="s">
        <v>1136</v>
      </c>
      <c r="D239" s="1" t="s">
        <v>1135</v>
      </c>
      <c r="E239" s="80">
        <v>44875</v>
      </c>
      <c r="F239">
        <v>2021</v>
      </c>
      <c r="G239">
        <v>2022</v>
      </c>
      <c r="H239" s="1" t="s">
        <v>1606</v>
      </c>
      <c r="I239" s="1" t="s">
        <v>15</v>
      </c>
    </row>
    <row r="240" spans="1:9">
      <c r="A240" s="80">
        <v>45444</v>
      </c>
      <c r="B240">
        <v>4519350</v>
      </c>
      <c r="C240" s="1" t="s">
        <v>1134</v>
      </c>
      <c r="D240" s="1" t="s">
        <v>1133</v>
      </c>
      <c r="E240" s="80">
        <v>45064</v>
      </c>
      <c r="F240">
        <v>2021</v>
      </c>
      <c r="G240">
        <v>2023</v>
      </c>
      <c r="H240" s="1" t="s">
        <v>1602</v>
      </c>
      <c r="I240" s="1" t="s">
        <v>4</v>
      </c>
    </row>
    <row r="241" spans="1:9">
      <c r="A241" s="80">
        <v>45444</v>
      </c>
      <c r="B241">
        <v>5064770</v>
      </c>
      <c r="C241" s="1" t="s">
        <v>2385</v>
      </c>
      <c r="D241" s="1" t="s">
        <v>2386</v>
      </c>
      <c r="E241" s="80">
        <v>45413</v>
      </c>
      <c r="F241">
        <v>2023</v>
      </c>
      <c r="G241">
        <v>2024</v>
      </c>
      <c r="H241" s="1" t="s">
        <v>1600</v>
      </c>
      <c r="I241" s="1" t="s">
        <v>10</v>
      </c>
    </row>
    <row r="242" spans="1:9">
      <c r="A242" s="80">
        <v>45444</v>
      </c>
      <c r="B242">
        <v>4682974</v>
      </c>
      <c r="C242" s="1" t="s">
        <v>2469</v>
      </c>
      <c r="D242" s="1" t="s">
        <v>2470</v>
      </c>
      <c r="E242" s="80">
        <v>45448</v>
      </c>
      <c r="F242">
        <v>2022</v>
      </c>
      <c r="G242">
        <v>2024</v>
      </c>
      <c r="H242" s="1" t="s">
        <v>1607</v>
      </c>
      <c r="I242" s="1" t="s">
        <v>12</v>
      </c>
    </row>
    <row r="243" spans="1:9">
      <c r="A243" s="80">
        <v>45444</v>
      </c>
      <c r="B243">
        <v>4361600</v>
      </c>
      <c r="C243" s="1" t="s">
        <v>2208</v>
      </c>
      <c r="D243" s="1" t="s">
        <v>2209</v>
      </c>
      <c r="E243" s="80">
        <v>45348</v>
      </c>
      <c r="F243">
        <v>2021</v>
      </c>
      <c r="G243">
        <v>2023</v>
      </c>
      <c r="H243" s="1" t="s">
        <v>1607</v>
      </c>
      <c r="I243" s="1" t="s">
        <v>12</v>
      </c>
    </row>
    <row r="244" spans="1:9">
      <c r="A244" s="80">
        <v>45444</v>
      </c>
      <c r="B244">
        <v>4597553</v>
      </c>
      <c r="C244" s="1" t="s">
        <v>1658</v>
      </c>
      <c r="D244" s="1" t="s">
        <v>1659</v>
      </c>
      <c r="E244" s="80">
        <v>45198</v>
      </c>
      <c r="F244">
        <v>2022</v>
      </c>
      <c r="G244">
        <v>2023</v>
      </c>
      <c r="H244" s="1" t="s">
        <v>1600</v>
      </c>
      <c r="I244" s="1" t="s">
        <v>10</v>
      </c>
    </row>
    <row r="245" spans="1:9">
      <c r="A245" s="80">
        <v>45444</v>
      </c>
      <c r="B245">
        <v>4922246</v>
      </c>
      <c r="C245" s="1" t="s">
        <v>1795</v>
      </c>
      <c r="D245" s="1" t="s">
        <v>1963</v>
      </c>
      <c r="E245" s="80">
        <v>45233</v>
      </c>
      <c r="F245">
        <v>2023</v>
      </c>
      <c r="G245">
        <v>2023</v>
      </c>
      <c r="H245" s="1" t="s">
        <v>1600</v>
      </c>
      <c r="I245" s="1" t="s">
        <v>10</v>
      </c>
    </row>
    <row r="246" spans="1:9">
      <c r="A246" s="80">
        <v>45444</v>
      </c>
      <c r="B246">
        <v>4916852</v>
      </c>
      <c r="C246" s="1" t="s">
        <v>1146</v>
      </c>
      <c r="D246" s="1" t="s">
        <v>1145</v>
      </c>
      <c r="E246" s="80">
        <v>45128</v>
      </c>
      <c r="F246">
        <v>2023</v>
      </c>
      <c r="G246">
        <v>2023</v>
      </c>
      <c r="H246" s="1" t="s">
        <v>1600</v>
      </c>
      <c r="I246" s="1" t="s">
        <v>10</v>
      </c>
    </row>
    <row r="247" spans="1:9">
      <c r="A247" s="80">
        <v>45444</v>
      </c>
      <c r="B247">
        <v>4532553</v>
      </c>
      <c r="C247" s="1" t="s">
        <v>1132</v>
      </c>
      <c r="D247" s="1" t="s">
        <v>1131</v>
      </c>
      <c r="E247" s="80">
        <v>45034</v>
      </c>
      <c r="F247">
        <v>2021</v>
      </c>
      <c r="G247">
        <v>2022</v>
      </c>
      <c r="H247" s="1" t="s">
        <v>1605</v>
      </c>
      <c r="I247" s="1" t="s">
        <v>5</v>
      </c>
    </row>
    <row r="248" spans="1:9">
      <c r="A248" s="80">
        <v>45444</v>
      </c>
      <c r="B248">
        <v>4345835</v>
      </c>
      <c r="C248" s="1" t="s">
        <v>1144</v>
      </c>
      <c r="D248" s="1" t="s">
        <v>1143</v>
      </c>
      <c r="E248" s="80">
        <v>44596</v>
      </c>
      <c r="F248">
        <v>2021</v>
      </c>
      <c r="G248">
        <v>2021</v>
      </c>
      <c r="H248" s="1" t="s">
        <v>1600</v>
      </c>
      <c r="I248" s="1" t="s">
        <v>10</v>
      </c>
    </row>
    <row r="249" spans="1:9">
      <c r="A249" s="80">
        <v>45444</v>
      </c>
      <c r="B249">
        <v>4604927</v>
      </c>
      <c r="C249" s="1" t="s">
        <v>1120</v>
      </c>
      <c r="D249" s="1" t="s">
        <v>1119</v>
      </c>
      <c r="E249" s="80">
        <v>45027</v>
      </c>
      <c r="F249">
        <v>2022</v>
      </c>
      <c r="G249">
        <v>2022</v>
      </c>
      <c r="H249" s="1" t="s">
        <v>1600</v>
      </c>
      <c r="I249" s="1" t="s">
        <v>10</v>
      </c>
    </row>
    <row r="250" spans="1:9">
      <c r="A250" s="80">
        <v>45444</v>
      </c>
      <c r="B250">
        <v>4688285</v>
      </c>
      <c r="C250" s="1" t="s">
        <v>1124</v>
      </c>
      <c r="D250" s="1" t="s">
        <v>1123</v>
      </c>
      <c r="E250" s="80">
        <v>44839</v>
      </c>
      <c r="F250">
        <v>2022</v>
      </c>
      <c r="G250">
        <v>2022</v>
      </c>
      <c r="H250" s="1" t="s">
        <v>1600</v>
      </c>
      <c r="I250" s="1" t="s">
        <v>10</v>
      </c>
    </row>
    <row r="251" spans="1:9">
      <c r="A251" s="80">
        <v>45444</v>
      </c>
      <c r="B251">
        <v>4698365</v>
      </c>
      <c r="C251" s="1" t="s">
        <v>1081</v>
      </c>
      <c r="D251" s="1" t="s">
        <v>1080</v>
      </c>
      <c r="E251" s="80">
        <v>45089</v>
      </c>
      <c r="F251">
        <v>2022</v>
      </c>
      <c r="G251">
        <v>2023</v>
      </c>
      <c r="H251" s="1" t="s">
        <v>1606</v>
      </c>
      <c r="I251" s="1" t="s">
        <v>15</v>
      </c>
    </row>
    <row r="252" spans="1:9">
      <c r="A252" s="80">
        <v>45444</v>
      </c>
      <c r="B252">
        <v>4821596</v>
      </c>
      <c r="C252" s="1" t="s">
        <v>1073</v>
      </c>
      <c r="D252" s="1" t="s">
        <v>1072</v>
      </c>
      <c r="E252" s="80">
        <v>45100</v>
      </c>
      <c r="F252">
        <v>2022</v>
      </c>
      <c r="G252">
        <v>2023</v>
      </c>
      <c r="H252" s="1" t="s">
        <v>1600</v>
      </c>
      <c r="I252" s="1" t="s">
        <v>10</v>
      </c>
    </row>
    <row r="253" spans="1:9">
      <c r="A253" s="80">
        <v>45444</v>
      </c>
      <c r="B253">
        <v>4814576</v>
      </c>
      <c r="C253" s="1" t="s">
        <v>2471</v>
      </c>
      <c r="D253" s="1" t="s">
        <v>2472</v>
      </c>
      <c r="E253" s="80">
        <v>45434</v>
      </c>
      <c r="F253">
        <v>2022</v>
      </c>
      <c r="G253">
        <v>2024</v>
      </c>
      <c r="H253" s="1" t="s">
        <v>1602</v>
      </c>
      <c r="I253" s="1" t="s">
        <v>4</v>
      </c>
    </row>
    <row r="254" spans="1:9">
      <c r="A254" s="80">
        <v>45444</v>
      </c>
      <c r="B254">
        <v>4799934</v>
      </c>
      <c r="C254" s="1" t="s">
        <v>1057</v>
      </c>
      <c r="D254" s="1" t="s">
        <v>1056</v>
      </c>
      <c r="E254" s="80">
        <v>44981</v>
      </c>
      <c r="F254">
        <v>2022</v>
      </c>
      <c r="G254">
        <v>2022</v>
      </c>
      <c r="H254" s="1" t="s">
        <v>1600</v>
      </c>
      <c r="I254" s="1" t="s">
        <v>10</v>
      </c>
    </row>
    <row r="255" spans="1:9">
      <c r="A255" s="80">
        <v>45444</v>
      </c>
      <c r="B255">
        <v>5024634</v>
      </c>
      <c r="C255" s="1" t="s">
        <v>1660</v>
      </c>
      <c r="D255" s="1" t="s">
        <v>1661</v>
      </c>
      <c r="E255" s="80">
        <v>45202</v>
      </c>
      <c r="F255">
        <v>2023</v>
      </c>
      <c r="G255">
        <v>2023</v>
      </c>
      <c r="H255" s="1" t="s">
        <v>1600</v>
      </c>
      <c r="I255" s="1" t="s">
        <v>10</v>
      </c>
    </row>
    <row r="256" spans="1:9">
      <c r="A256" s="80">
        <v>45444</v>
      </c>
      <c r="B256">
        <v>5021065</v>
      </c>
      <c r="C256" s="1" t="s">
        <v>1969</v>
      </c>
      <c r="D256" s="1" t="s">
        <v>1970</v>
      </c>
      <c r="E256" s="80">
        <v>45323</v>
      </c>
      <c r="F256">
        <v>2023</v>
      </c>
      <c r="G256">
        <v>2023</v>
      </c>
      <c r="H256" s="1" t="s">
        <v>1600</v>
      </c>
      <c r="I256" s="1" t="s">
        <v>10</v>
      </c>
    </row>
    <row r="257" spans="1:9">
      <c r="A257" s="80">
        <v>45444</v>
      </c>
      <c r="B257">
        <v>4711010</v>
      </c>
      <c r="C257" s="1" t="s">
        <v>1100</v>
      </c>
      <c r="D257" s="1" t="s">
        <v>1099</v>
      </c>
      <c r="E257" s="80">
        <v>44908</v>
      </c>
      <c r="F257">
        <v>2022</v>
      </c>
      <c r="G257">
        <v>2022</v>
      </c>
      <c r="H257" s="1" t="s">
        <v>1604</v>
      </c>
      <c r="I257" s="1" t="s">
        <v>14</v>
      </c>
    </row>
    <row r="258" spans="1:9">
      <c r="A258" s="80">
        <v>45444</v>
      </c>
      <c r="B258">
        <v>4910591</v>
      </c>
      <c r="C258" s="1" t="s">
        <v>2210</v>
      </c>
      <c r="D258" s="1" t="s">
        <v>2211</v>
      </c>
      <c r="E258" s="80">
        <v>45356</v>
      </c>
      <c r="F258">
        <v>2023</v>
      </c>
      <c r="G258">
        <v>2023</v>
      </c>
      <c r="H258" s="1" t="s">
        <v>1600</v>
      </c>
      <c r="I258" s="1" t="s">
        <v>10</v>
      </c>
    </row>
    <row r="259" spans="1:9">
      <c r="A259" s="80">
        <v>45444</v>
      </c>
      <c r="B259">
        <v>4581181</v>
      </c>
      <c r="C259" s="1" t="s">
        <v>2387</v>
      </c>
      <c r="D259" s="1" t="s">
        <v>2388</v>
      </c>
      <c r="E259" s="80">
        <v>45407</v>
      </c>
      <c r="F259">
        <v>2021</v>
      </c>
      <c r="G259">
        <v>2023</v>
      </c>
      <c r="H259" s="1" t="s">
        <v>1603</v>
      </c>
      <c r="I259" s="1" t="s">
        <v>9</v>
      </c>
    </row>
    <row r="260" spans="1:9">
      <c r="A260" s="80">
        <v>45444</v>
      </c>
      <c r="B260">
        <v>5172220</v>
      </c>
      <c r="C260" s="1" t="s">
        <v>2473</v>
      </c>
      <c r="D260" s="1" t="s">
        <v>2474</v>
      </c>
      <c r="E260" s="80">
        <v>45448</v>
      </c>
      <c r="F260">
        <v>2023</v>
      </c>
      <c r="G260">
        <v>2024</v>
      </c>
      <c r="H260" s="1" t="s">
        <v>1609</v>
      </c>
      <c r="I260" s="1" t="s">
        <v>18</v>
      </c>
    </row>
    <row r="261" spans="1:9">
      <c r="A261" s="80">
        <v>45444</v>
      </c>
      <c r="B261">
        <v>4629132</v>
      </c>
      <c r="C261" s="1" t="s">
        <v>1102</v>
      </c>
      <c r="D261" s="1" t="s">
        <v>1101</v>
      </c>
      <c r="E261" s="80">
        <v>45040</v>
      </c>
      <c r="F261">
        <v>2022</v>
      </c>
      <c r="G261">
        <v>2022</v>
      </c>
      <c r="H261" s="1" t="s">
        <v>1600</v>
      </c>
      <c r="I261" s="1" t="s">
        <v>10</v>
      </c>
    </row>
    <row r="262" spans="1:9">
      <c r="A262" s="80">
        <v>45444</v>
      </c>
      <c r="B262">
        <v>4933155</v>
      </c>
      <c r="C262" s="1" t="s">
        <v>1837</v>
      </c>
      <c r="D262" s="1" t="s">
        <v>1973</v>
      </c>
      <c r="E262" s="80">
        <v>45260</v>
      </c>
      <c r="F262">
        <v>2023</v>
      </c>
      <c r="G262">
        <v>2023</v>
      </c>
      <c r="H262" s="1" t="s">
        <v>1600</v>
      </c>
      <c r="I262" s="1" t="s">
        <v>10</v>
      </c>
    </row>
    <row r="263" spans="1:9">
      <c r="A263" s="80">
        <v>45444</v>
      </c>
      <c r="B263">
        <v>4636302</v>
      </c>
      <c r="C263" s="1" t="s">
        <v>1088</v>
      </c>
      <c r="D263" s="1" t="s">
        <v>417</v>
      </c>
      <c r="E263" s="80">
        <v>44901</v>
      </c>
      <c r="F263">
        <v>2022</v>
      </c>
      <c r="G263">
        <v>2022</v>
      </c>
      <c r="H263" s="1" t="s">
        <v>1600</v>
      </c>
      <c r="I263" s="1" t="s">
        <v>10</v>
      </c>
    </row>
    <row r="264" spans="1:9">
      <c r="A264" s="80">
        <v>45444</v>
      </c>
      <c r="B264">
        <v>4843634</v>
      </c>
      <c r="C264" s="1" t="s">
        <v>1075</v>
      </c>
      <c r="D264" s="1" t="s">
        <v>1074</v>
      </c>
      <c r="E264" s="80">
        <v>44994</v>
      </c>
      <c r="F264">
        <v>2022</v>
      </c>
      <c r="G264">
        <v>2022</v>
      </c>
      <c r="H264" s="1" t="s">
        <v>1606</v>
      </c>
      <c r="I264" s="1" t="s">
        <v>15</v>
      </c>
    </row>
    <row r="265" spans="1:9">
      <c r="A265" s="80">
        <v>45444</v>
      </c>
      <c r="B265">
        <v>4556509</v>
      </c>
      <c r="C265" s="1" t="s">
        <v>1061</v>
      </c>
      <c r="D265" s="1" t="s">
        <v>1060</v>
      </c>
      <c r="E265" s="80">
        <v>44644</v>
      </c>
      <c r="F265">
        <v>2021</v>
      </c>
      <c r="G265">
        <v>2021</v>
      </c>
      <c r="H265" s="1" t="s">
        <v>1600</v>
      </c>
      <c r="I265" s="1" t="s">
        <v>10</v>
      </c>
    </row>
    <row r="266" spans="1:9">
      <c r="A266" s="80">
        <v>45444</v>
      </c>
      <c r="B266">
        <v>4981639</v>
      </c>
      <c r="C266" s="1" t="s">
        <v>2389</v>
      </c>
      <c r="D266" s="1" t="s">
        <v>2390</v>
      </c>
      <c r="E266" s="80">
        <v>45365</v>
      </c>
      <c r="F266">
        <v>2023</v>
      </c>
      <c r="G266">
        <v>2023</v>
      </c>
      <c r="H266" s="1" t="s">
        <v>1600</v>
      </c>
      <c r="I266" s="1" t="s">
        <v>10</v>
      </c>
    </row>
    <row r="267" spans="1:9">
      <c r="A267" s="80">
        <v>45444</v>
      </c>
      <c r="B267">
        <v>4061346</v>
      </c>
      <c r="C267" s="1" t="s">
        <v>1055</v>
      </c>
      <c r="D267" s="1" t="s">
        <v>1054</v>
      </c>
      <c r="E267" s="80">
        <v>44217</v>
      </c>
      <c r="F267">
        <v>2020</v>
      </c>
      <c r="G267">
        <v>2020</v>
      </c>
      <c r="H267" s="1" t="s">
        <v>1600</v>
      </c>
      <c r="I267" s="1" t="s">
        <v>10</v>
      </c>
    </row>
    <row r="268" spans="1:9">
      <c r="A268" s="80">
        <v>45444</v>
      </c>
      <c r="B268">
        <v>4915243</v>
      </c>
      <c r="C268" s="1" t="s">
        <v>2475</v>
      </c>
      <c r="D268" s="1" t="s">
        <v>2476</v>
      </c>
      <c r="E268" s="80">
        <v>45404</v>
      </c>
      <c r="F268">
        <v>2023</v>
      </c>
      <c r="G268">
        <v>2023</v>
      </c>
      <c r="H268" s="1" t="s">
        <v>1606</v>
      </c>
      <c r="I268" s="1" t="s">
        <v>15</v>
      </c>
    </row>
    <row r="269" spans="1:9">
      <c r="A269" s="80">
        <v>45444</v>
      </c>
      <c r="B269">
        <v>4376120</v>
      </c>
      <c r="C269" s="1" t="s">
        <v>1051</v>
      </c>
      <c r="D269" s="1" t="s">
        <v>1050</v>
      </c>
      <c r="E269" s="80">
        <v>44972</v>
      </c>
      <c r="F269">
        <v>2021</v>
      </c>
      <c r="G269">
        <v>2022</v>
      </c>
      <c r="H269" s="1" t="s">
        <v>1600</v>
      </c>
      <c r="I269" s="1" t="s">
        <v>10</v>
      </c>
    </row>
    <row r="270" spans="1:9">
      <c r="A270" s="80">
        <v>45444</v>
      </c>
      <c r="B270">
        <v>4902181</v>
      </c>
      <c r="C270" s="1" t="s">
        <v>2314</v>
      </c>
      <c r="D270" s="1" t="s">
        <v>2315</v>
      </c>
      <c r="E270" s="80">
        <v>45385</v>
      </c>
      <c r="F270">
        <v>2023</v>
      </c>
      <c r="G270">
        <v>2023</v>
      </c>
      <c r="H270" s="1" t="s">
        <v>1604</v>
      </c>
      <c r="I270" s="1" t="s">
        <v>14</v>
      </c>
    </row>
    <row r="271" spans="1:9">
      <c r="A271" s="80">
        <v>45444</v>
      </c>
      <c r="B271">
        <v>4660460</v>
      </c>
      <c r="C271" s="1" t="s">
        <v>1087</v>
      </c>
      <c r="D271" s="1" t="s">
        <v>1086</v>
      </c>
      <c r="E271" s="80">
        <v>45142</v>
      </c>
      <c r="F271">
        <v>2022</v>
      </c>
      <c r="G271">
        <v>2023</v>
      </c>
      <c r="H271" s="1" t="s">
        <v>1609</v>
      </c>
      <c r="I271" s="1" t="s">
        <v>18</v>
      </c>
    </row>
    <row r="272" spans="1:9">
      <c r="A272" s="80">
        <v>45444</v>
      </c>
      <c r="B272">
        <v>4377598</v>
      </c>
      <c r="C272" s="1" t="s">
        <v>1015</v>
      </c>
      <c r="D272" s="1" t="s">
        <v>1014</v>
      </c>
      <c r="E272" s="80">
        <v>44431</v>
      </c>
      <c r="F272">
        <v>2021</v>
      </c>
      <c r="G272">
        <v>2021</v>
      </c>
      <c r="H272" s="1" t="s">
        <v>1601</v>
      </c>
      <c r="I272" s="1" t="s">
        <v>13</v>
      </c>
    </row>
    <row r="273" spans="1:9">
      <c r="A273" s="80">
        <v>45444</v>
      </c>
      <c r="B273">
        <v>4507765</v>
      </c>
      <c r="C273" s="1" t="s">
        <v>1085</v>
      </c>
      <c r="D273" s="1" t="s">
        <v>1084</v>
      </c>
      <c r="E273" s="80">
        <v>44959</v>
      </c>
      <c r="F273">
        <v>2021</v>
      </c>
      <c r="G273">
        <v>2022</v>
      </c>
      <c r="H273" s="1" t="s">
        <v>1600</v>
      </c>
      <c r="I273" s="1" t="s">
        <v>10</v>
      </c>
    </row>
    <row r="274" spans="1:9">
      <c r="A274" s="80">
        <v>45444</v>
      </c>
      <c r="B274">
        <v>4486376</v>
      </c>
      <c r="C274" s="1" t="s">
        <v>1063</v>
      </c>
      <c r="D274" s="1" t="s">
        <v>1062</v>
      </c>
      <c r="E274" s="80">
        <v>44607</v>
      </c>
      <c r="F274">
        <v>2021</v>
      </c>
      <c r="G274">
        <v>2021</v>
      </c>
      <c r="H274" s="1" t="s">
        <v>1600</v>
      </c>
      <c r="I274" s="1" t="s">
        <v>10</v>
      </c>
    </row>
    <row r="275" spans="1:9">
      <c r="A275" s="80">
        <v>45444</v>
      </c>
      <c r="B275">
        <v>4665827</v>
      </c>
      <c r="C275" s="1" t="s">
        <v>1045</v>
      </c>
      <c r="D275" s="1" t="s">
        <v>1044</v>
      </c>
      <c r="E275" s="80">
        <v>44965</v>
      </c>
      <c r="F275">
        <v>2022</v>
      </c>
      <c r="G275">
        <v>2022</v>
      </c>
      <c r="H275" s="1" t="s">
        <v>1600</v>
      </c>
      <c r="I275" s="1" t="s">
        <v>10</v>
      </c>
    </row>
    <row r="276" spans="1:9">
      <c r="A276" s="80">
        <v>45444</v>
      </c>
      <c r="B276">
        <v>4633323</v>
      </c>
      <c r="C276" s="1" t="s">
        <v>1967</v>
      </c>
      <c r="D276" s="1" t="s">
        <v>1968</v>
      </c>
      <c r="E276" s="80">
        <v>45314</v>
      </c>
      <c r="F276">
        <v>2022</v>
      </c>
      <c r="G276">
        <v>2023</v>
      </c>
      <c r="H276" s="1" t="s">
        <v>1603</v>
      </c>
      <c r="I276" s="1" t="s">
        <v>9</v>
      </c>
    </row>
    <row r="277" spans="1:9">
      <c r="A277" s="80">
        <v>45444</v>
      </c>
      <c r="B277">
        <v>4525839</v>
      </c>
      <c r="C277" s="1" t="s">
        <v>1104</v>
      </c>
      <c r="D277" s="1" t="s">
        <v>1103</v>
      </c>
      <c r="E277" s="80">
        <v>44741</v>
      </c>
      <c r="F277">
        <v>2021</v>
      </c>
      <c r="G277">
        <v>2022</v>
      </c>
      <c r="H277" s="1" t="s">
        <v>1600</v>
      </c>
      <c r="I277" s="1" t="s">
        <v>10</v>
      </c>
    </row>
    <row r="278" spans="1:9">
      <c r="A278" s="80">
        <v>45444</v>
      </c>
      <c r="B278">
        <v>4440295</v>
      </c>
      <c r="C278" s="1" t="s">
        <v>1047</v>
      </c>
      <c r="D278" s="1" t="s">
        <v>1046</v>
      </c>
      <c r="E278" s="80">
        <v>44722</v>
      </c>
      <c r="F278">
        <v>2021</v>
      </c>
      <c r="G278">
        <v>2022</v>
      </c>
      <c r="H278" s="1" t="s">
        <v>1604</v>
      </c>
      <c r="I278" s="1" t="s">
        <v>14</v>
      </c>
    </row>
    <row r="279" spans="1:9">
      <c r="A279" s="80">
        <v>45444</v>
      </c>
      <c r="B279">
        <v>4968477</v>
      </c>
      <c r="C279" s="1" t="s">
        <v>2477</v>
      </c>
      <c r="D279" s="1" t="s">
        <v>2478</v>
      </c>
      <c r="E279" s="80">
        <v>45426</v>
      </c>
      <c r="F279">
        <v>2023</v>
      </c>
      <c r="G279">
        <v>2024</v>
      </c>
      <c r="H279" s="1" t="s">
        <v>1600</v>
      </c>
      <c r="I279" s="1" t="s">
        <v>10</v>
      </c>
    </row>
    <row r="280" spans="1:9">
      <c r="A280" s="80">
        <v>45444</v>
      </c>
      <c r="B280">
        <v>4711407</v>
      </c>
      <c r="C280" s="1" t="s">
        <v>977</v>
      </c>
      <c r="D280" s="1" t="s">
        <v>976</v>
      </c>
      <c r="E280" s="80">
        <v>45092</v>
      </c>
      <c r="F280">
        <v>2022</v>
      </c>
      <c r="G280">
        <v>2023</v>
      </c>
      <c r="H280" s="1" t="s">
        <v>1600</v>
      </c>
      <c r="I280" s="1" t="s">
        <v>10</v>
      </c>
    </row>
    <row r="281" spans="1:9">
      <c r="A281" s="80">
        <v>45444</v>
      </c>
      <c r="B281">
        <v>4742799</v>
      </c>
      <c r="C281" s="1" t="s">
        <v>1005</v>
      </c>
      <c r="D281" s="1" t="s">
        <v>1004</v>
      </c>
      <c r="E281" s="80">
        <v>45028</v>
      </c>
      <c r="F281">
        <v>2022</v>
      </c>
      <c r="G281">
        <v>2022</v>
      </c>
      <c r="H281" s="1" t="s">
        <v>1600</v>
      </c>
      <c r="I281" s="1" t="s">
        <v>10</v>
      </c>
    </row>
    <row r="282" spans="1:9">
      <c r="A282" s="80">
        <v>45444</v>
      </c>
      <c r="B282">
        <v>4915815</v>
      </c>
      <c r="C282" s="1" t="s">
        <v>1840</v>
      </c>
      <c r="D282" s="1" t="s">
        <v>1941</v>
      </c>
      <c r="E282" s="80">
        <v>45261</v>
      </c>
      <c r="F282">
        <v>2023</v>
      </c>
      <c r="G282">
        <v>2023</v>
      </c>
      <c r="H282" s="1" t="s">
        <v>1600</v>
      </c>
      <c r="I282" s="1" t="s">
        <v>10</v>
      </c>
    </row>
    <row r="283" spans="1:9">
      <c r="A283" s="80">
        <v>45444</v>
      </c>
      <c r="B283">
        <v>4598654</v>
      </c>
      <c r="C283" s="1" t="s">
        <v>1031</v>
      </c>
      <c r="D283" s="1" t="s">
        <v>1030</v>
      </c>
      <c r="E283" s="80">
        <v>44848</v>
      </c>
      <c r="F283">
        <v>2022</v>
      </c>
      <c r="G283">
        <v>2022</v>
      </c>
      <c r="H283" s="1" t="s">
        <v>1600</v>
      </c>
      <c r="I283" s="1" t="s">
        <v>10</v>
      </c>
    </row>
    <row r="284" spans="1:9">
      <c r="A284" s="80">
        <v>45444</v>
      </c>
      <c r="B284">
        <v>5025129</v>
      </c>
      <c r="C284" s="1" t="s">
        <v>1939</v>
      </c>
      <c r="D284" s="1" t="s">
        <v>1940</v>
      </c>
      <c r="E284" s="80">
        <v>45307</v>
      </c>
      <c r="F284">
        <v>2023</v>
      </c>
      <c r="G284">
        <v>2023</v>
      </c>
      <c r="H284" s="1" t="s">
        <v>1609</v>
      </c>
      <c r="I284" s="1" t="s">
        <v>18</v>
      </c>
    </row>
    <row r="285" spans="1:9">
      <c r="A285" s="80">
        <v>45444</v>
      </c>
      <c r="B285">
        <v>4272140</v>
      </c>
      <c r="C285" s="1" t="s">
        <v>1019</v>
      </c>
      <c r="D285" s="1" t="s">
        <v>1018</v>
      </c>
      <c r="E285" s="80">
        <v>44529</v>
      </c>
      <c r="F285">
        <v>2020</v>
      </c>
      <c r="G285">
        <v>2021</v>
      </c>
      <c r="H285" s="1" t="s">
        <v>1600</v>
      </c>
      <c r="I285" s="1" t="s">
        <v>10</v>
      </c>
    </row>
    <row r="286" spans="1:9">
      <c r="A286" s="80">
        <v>45444</v>
      </c>
      <c r="B286">
        <v>4933038</v>
      </c>
      <c r="C286" s="1" t="s">
        <v>2214</v>
      </c>
      <c r="D286" s="1" t="s">
        <v>2215</v>
      </c>
      <c r="E286" s="80">
        <v>45348</v>
      </c>
      <c r="F286">
        <v>2023</v>
      </c>
      <c r="G286">
        <v>2023</v>
      </c>
      <c r="H286" s="1" t="s">
        <v>1600</v>
      </c>
      <c r="I286" s="1" t="s">
        <v>10</v>
      </c>
    </row>
    <row r="287" spans="1:9">
      <c r="A287" s="80">
        <v>45444</v>
      </c>
      <c r="B287">
        <v>4755500</v>
      </c>
      <c r="C287" s="1" t="s">
        <v>1668</v>
      </c>
      <c r="D287" s="1" t="s">
        <v>1669</v>
      </c>
      <c r="E287" s="80">
        <v>45183</v>
      </c>
      <c r="F287">
        <v>2022</v>
      </c>
      <c r="G287">
        <v>2023</v>
      </c>
      <c r="H287" s="1" t="s">
        <v>1600</v>
      </c>
      <c r="I287" s="1" t="s">
        <v>10</v>
      </c>
    </row>
    <row r="288" spans="1:9">
      <c r="A288" s="80">
        <v>45444</v>
      </c>
      <c r="B288">
        <v>4500466</v>
      </c>
      <c r="C288" s="1" t="s">
        <v>971</v>
      </c>
      <c r="D288" s="1" t="s">
        <v>970</v>
      </c>
      <c r="E288" s="80">
        <v>45075</v>
      </c>
      <c r="F288">
        <v>2021</v>
      </c>
      <c r="G288">
        <v>2023</v>
      </c>
      <c r="H288" s="1" t="s">
        <v>1600</v>
      </c>
      <c r="I288" s="1" t="s">
        <v>10</v>
      </c>
    </row>
    <row r="289" spans="1:9">
      <c r="A289" s="80">
        <v>45444</v>
      </c>
      <c r="B289">
        <v>5079873</v>
      </c>
      <c r="C289" s="1" t="s">
        <v>2216</v>
      </c>
      <c r="D289" s="1" t="s">
        <v>2217</v>
      </c>
      <c r="E289" s="80">
        <v>45342</v>
      </c>
      <c r="F289">
        <v>2023</v>
      </c>
      <c r="G289">
        <v>2023</v>
      </c>
      <c r="H289" s="1" t="s">
        <v>1600</v>
      </c>
      <c r="I289" s="1" t="s">
        <v>10</v>
      </c>
    </row>
    <row r="290" spans="1:9">
      <c r="A290" s="80">
        <v>45444</v>
      </c>
      <c r="B290">
        <v>4952473</v>
      </c>
      <c r="C290" s="1" t="s">
        <v>1670</v>
      </c>
      <c r="D290" s="1" t="s">
        <v>1671</v>
      </c>
      <c r="E290" s="80">
        <v>45197</v>
      </c>
      <c r="F290">
        <v>2023</v>
      </c>
      <c r="G290">
        <v>2023</v>
      </c>
      <c r="H290" s="1" t="s">
        <v>1600</v>
      </c>
      <c r="I290" s="1" t="s">
        <v>10</v>
      </c>
    </row>
    <row r="291" spans="1:9">
      <c r="A291" s="80">
        <v>45444</v>
      </c>
      <c r="B291">
        <v>4874265</v>
      </c>
      <c r="C291" s="1" t="s">
        <v>2218</v>
      </c>
      <c r="D291" s="1" t="s">
        <v>2219</v>
      </c>
      <c r="E291" s="80">
        <v>45307</v>
      </c>
      <c r="F291">
        <v>2022</v>
      </c>
      <c r="G291">
        <v>2023</v>
      </c>
      <c r="H291" s="1" t="s">
        <v>1600</v>
      </c>
      <c r="I291" s="1" t="s">
        <v>10</v>
      </c>
    </row>
    <row r="292" spans="1:9">
      <c r="A292" s="80">
        <v>45444</v>
      </c>
      <c r="B292">
        <v>4974495</v>
      </c>
      <c r="C292" s="1" t="s">
        <v>1001</v>
      </c>
      <c r="D292" s="1" t="s">
        <v>1000</v>
      </c>
      <c r="E292" s="80">
        <v>45162</v>
      </c>
      <c r="F292">
        <v>2023</v>
      </c>
      <c r="G292">
        <v>2023</v>
      </c>
      <c r="H292" s="1" t="s">
        <v>1602</v>
      </c>
      <c r="I292" s="1" t="s">
        <v>4</v>
      </c>
    </row>
    <row r="293" spans="1:9">
      <c r="A293" s="80">
        <v>45444</v>
      </c>
      <c r="B293">
        <v>4905879</v>
      </c>
      <c r="C293" s="1" t="s">
        <v>2316</v>
      </c>
      <c r="D293" s="1" t="s">
        <v>2317</v>
      </c>
      <c r="E293" s="80">
        <v>45394</v>
      </c>
      <c r="F293">
        <v>2023</v>
      </c>
      <c r="G293">
        <v>2023</v>
      </c>
      <c r="H293" s="1" t="s">
        <v>1602</v>
      </c>
      <c r="I293" s="1" t="s">
        <v>4</v>
      </c>
    </row>
    <row r="294" spans="1:9">
      <c r="A294" s="80">
        <v>45444</v>
      </c>
      <c r="B294">
        <v>4451364</v>
      </c>
      <c r="C294" s="1" t="s">
        <v>1009</v>
      </c>
      <c r="D294" s="1" t="s">
        <v>1008</v>
      </c>
      <c r="E294" s="80">
        <v>44890</v>
      </c>
      <c r="F294">
        <v>2021</v>
      </c>
      <c r="G294">
        <v>2022</v>
      </c>
      <c r="H294" s="1" t="s">
        <v>1600</v>
      </c>
      <c r="I294" s="1" t="s">
        <v>10</v>
      </c>
    </row>
    <row r="295" spans="1:9">
      <c r="A295" s="80">
        <v>45444</v>
      </c>
      <c r="B295">
        <v>5019035</v>
      </c>
      <c r="C295" s="1" t="s">
        <v>1874</v>
      </c>
      <c r="D295" s="1" t="s">
        <v>1942</v>
      </c>
      <c r="E295" s="80">
        <v>45274</v>
      </c>
      <c r="F295">
        <v>2023</v>
      </c>
      <c r="G295">
        <v>2023</v>
      </c>
      <c r="H295" s="1" t="s">
        <v>1600</v>
      </c>
      <c r="I295" s="1" t="s">
        <v>10</v>
      </c>
    </row>
    <row r="296" spans="1:9">
      <c r="A296" s="80">
        <v>45444</v>
      </c>
      <c r="B296">
        <v>4757741</v>
      </c>
      <c r="C296" s="1" t="s">
        <v>1037</v>
      </c>
      <c r="D296" s="1" t="s">
        <v>1036</v>
      </c>
      <c r="E296" s="80">
        <v>45030</v>
      </c>
      <c r="F296">
        <v>2022</v>
      </c>
      <c r="G296">
        <v>2022</v>
      </c>
      <c r="H296" s="1" t="s">
        <v>1600</v>
      </c>
      <c r="I296" s="1" t="s">
        <v>10</v>
      </c>
    </row>
    <row r="297" spans="1:9">
      <c r="A297" s="80">
        <v>45444</v>
      </c>
      <c r="B297">
        <v>4830097</v>
      </c>
      <c r="C297" s="1" t="s">
        <v>1003</v>
      </c>
      <c r="D297" s="1" t="s">
        <v>1002</v>
      </c>
      <c r="E297" s="80">
        <v>45142</v>
      </c>
      <c r="F297">
        <v>2022</v>
      </c>
      <c r="G297">
        <v>2023</v>
      </c>
      <c r="H297" s="1" t="s">
        <v>1602</v>
      </c>
      <c r="I297" s="1" t="s">
        <v>4</v>
      </c>
    </row>
    <row r="298" spans="1:9">
      <c r="A298" s="80">
        <v>45444</v>
      </c>
      <c r="B298">
        <v>5061455</v>
      </c>
      <c r="C298" s="1" t="s">
        <v>2479</v>
      </c>
      <c r="D298" s="1" t="s">
        <v>2480</v>
      </c>
      <c r="E298" s="80">
        <v>45448</v>
      </c>
      <c r="F298">
        <v>2023</v>
      </c>
      <c r="G298">
        <v>2024</v>
      </c>
      <c r="H298" s="1" t="s">
        <v>1600</v>
      </c>
      <c r="I298" s="1" t="s">
        <v>10</v>
      </c>
    </row>
    <row r="299" spans="1:9">
      <c r="A299" s="80">
        <v>45444</v>
      </c>
      <c r="B299">
        <v>4233619</v>
      </c>
      <c r="C299" s="1" t="s">
        <v>1021</v>
      </c>
      <c r="D299" s="1" t="s">
        <v>1020</v>
      </c>
      <c r="E299" s="80">
        <v>44333</v>
      </c>
      <c r="F299">
        <v>2020</v>
      </c>
      <c r="G299">
        <v>2021</v>
      </c>
      <c r="H299" s="1" t="s">
        <v>1600</v>
      </c>
      <c r="I299" s="1" t="s">
        <v>10</v>
      </c>
    </row>
    <row r="300" spans="1:9">
      <c r="A300" s="80">
        <v>45444</v>
      </c>
      <c r="B300">
        <v>4617765</v>
      </c>
      <c r="C300" s="1" t="s">
        <v>989</v>
      </c>
      <c r="D300" s="1" t="s">
        <v>988</v>
      </c>
      <c r="E300" s="80">
        <v>45085</v>
      </c>
      <c r="F300">
        <v>2022</v>
      </c>
      <c r="G300">
        <v>2023</v>
      </c>
      <c r="H300" s="1" t="s">
        <v>1603</v>
      </c>
      <c r="I300" s="1" t="s">
        <v>9</v>
      </c>
    </row>
    <row r="301" spans="1:9">
      <c r="A301" s="80">
        <v>45444</v>
      </c>
      <c r="B301">
        <v>4795940</v>
      </c>
      <c r="C301" s="1" t="s">
        <v>983</v>
      </c>
      <c r="D301" s="1" t="s">
        <v>982</v>
      </c>
      <c r="E301" s="80">
        <v>44957</v>
      </c>
      <c r="F301">
        <v>2022</v>
      </c>
      <c r="G301">
        <v>2022</v>
      </c>
      <c r="H301" s="1" t="s">
        <v>1602</v>
      </c>
      <c r="I301" s="1" t="s">
        <v>4</v>
      </c>
    </row>
    <row r="302" spans="1:9">
      <c r="A302" s="80">
        <v>45444</v>
      </c>
      <c r="B302">
        <v>4731060</v>
      </c>
      <c r="C302" s="1" t="s">
        <v>2391</v>
      </c>
      <c r="D302" s="1" t="s">
        <v>2392</v>
      </c>
      <c r="E302" s="80">
        <v>45407</v>
      </c>
      <c r="F302">
        <v>2022</v>
      </c>
      <c r="G302">
        <v>2023</v>
      </c>
      <c r="H302" s="1" t="s">
        <v>1600</v>
      </c>
      <c r="I302" s="1" t="s">
        <v>10</v>
      </c>
    </row>
    <row r="303" spans="1:9">
      <c r="A303" s="80">
        <v>45444</v>
      </c>
      <c r="B303">
        <v>4637553</v>
      </c>
      <c r="C303" s="1" t="s">
        <v>987</v>
      </c>
      <c r="D303" s="1" t="s">
        <v>986</v>
      </c>
      <c r="E303" s="80">
        <v>44818</v>
      </c>
      <c r="F303">
        <v>2022</v>
      </c>
      <c r="G303">
        <v>2022</v>
      </c>
      <c r="H303" s="1" t="s">
        <v>1600</v>
      </c>
      <c r="I303" s="1" t="s">
        <v>10</v>
      </c>
    </row>
    <row r="304" spans="1:9">
      <c r="A304" s="80">
        <v>45444</v>
      </c>
      <c r="B304">
        <v>4879331</v>
      </c>
      <c r="C304" s="1" t="s">
        <v>1943</v>
      </c>
      <c r="D304" s="1" t="s">
        <v>1944</v>
      </c>
      <c r="E304" s="80">
        <v>45329</v>
      </c>
      <c r="F304">
        <v>2022</v>
      </c>
      <c r="G304">
        <v>2023</v>
      </c>
      <c r="H304" s="1" t="s">
        <v>1600</v>
      </c>
      <c r="I304" s="1" t="s">
        <v>10</v>
      </c>
    </row>
    <row r="305" spans="1:9">
      <c r="A305" s="80">
        <v>45444</v>
      </c>
      <c r="B305">
        <v>4315358</v>
      </c>
      <c r="C305" s="1" t="s">
        <v>951</v>
      </c>
      <c r="D305" s="1" t="s">
        <v>950</v>
      </c>
      <c r="E305" s="80">
        <v>44813</v>
      </c>
      <c r="F305">
        <v>2020</v>
      </c>
      <c r="G305">
        <v>2022</v>
      </c>
      <c r="H305" s="1" t="s">
        <v>1600</v>
      </c>
      <c r="I305" s="1" t="s">
        <v>10</v>
      </c>
    </row>
    <row r="306" spans="1:9">
      <c r="A306" s="80">
        <v>45444</v>
      </c>
      <c r="B306">
        <v>4511791</v>
      </c>
      <c r="C306" s="1" t="s">
        <v>1672</v>
      </c>
      <c r="D306" s="1" t="s">
        <v>1673</v>
      </c>
      <c r="E306" s="80">
        <v>45202</v>
      </c>
      <c r="F306">
        <v>2021</v>
      </c>
      <c r="G306">
        <v>2023</v>
      </c>
      <c r="H306" s="1" t="s">
        <v>1603</v>
      </c>
      <c r="I306" s="1" t="s">
        <v>9</v>
      </c>
    </row>
    <row r="307" spans="1:9">
      <c r="A307" s="80">
        <v>45444</v>
      </c>
      <c r="B307">
        <v>4746698</v>
      </c>
      <c r="C307" s="1" t="s">
        <v>1945</v>
      </c>
      <c r="D307" s="1" t="s">
        <v>1946</v>
      </c>
      <c r="E307" s="80">
        <v>45310</v>
      </c>
      <c r="F307">
        <v>2022</v>
      </c>
      <c r="G307">
        <v>2023</v>
      </c>
      <c r="H307" s="1" t="s">
        <v>1600</v>
      </c>
      <c r="I307" s="1" t="s">
        <v>10</v>
      </c>
    </row>
    <row r="308" spans="1:9">
      <c r="A308" s="80">
        <v>45444</v>
      </c>
      <c r="B308">
        <v>4810584</v>
      </c>
      <c r="C308" s="1" t="s">
        <v>943</v>
      </c>
      <c r="D308" s="1" t="s">
        <v>942</v>
      </c>
      <c r="E308" s="80">
        <v>44963</v>
      </c>
      <c r="F308">
        <v>2022</v>
      </c>
      <c r="G308">
        <v>2022</v>
      </c>
      <c r="H308" s="1" t="s">
        <v>1600</v>
      </c>
      <c r="I308" s="1" t="s">
        <v>10</v>
      </c>
    </row>
    <row r="309" spans="1:9">
      <c r="A309" s="80">
        <v>45444</v>
      </c>
      <c r="B309">
        <v>4518513</v>
      </c>
      <c r="C309" s="1" t="s">
        <v>1951</v>
      </c>
      <c r="D309" s="1" t="s">
        <v>1952</v>
      </c>
      <c r="E309" s="80">
        <v>45300</v>
      </c>
      <c r="F309">
        <v>2021</v>
      </c>
      <c r="G309">
        <v>2023</v>
      </c>
      <c r="H309" s="1" t="s">
        <v>1603</v>
      </c>
      <c r="I309" s="1" t="s">
        <v>9</v>
      </c>
    </row>
    <row r="310" spans="1:9">
      <c r="A310" s="80">
        <v>45444</v>
      </c>
      <c r="B310">
        <v>4715648</v>
      </c>
      <c r="C310" s="1" t="s">
        <v>1947</v>
      </c>
      <c r="D310" s="1" t="s">
        <v>1948</v>
      </c>
      <c r="E310" s="80">
        <v>45328</v>
      </c>
      <c r="F310">
        <v>2022</v>
      </c>
      <c r="G310">
        <v>2023</v>
      </c>
      <c r="H310" s="1" t="s">
        <v>1600</v>
      </c>
      <c r="I310" s="1" t="s">
        <v>10</v>
      </c>
    </row>
    <row r="311" spans="1:9">
      <c r="A311" s="80">
        <v>45444</v>
      </c>
      <c r="B311">
        <v>4729474</v>
      </c>
      <c r="C311" s="1" t="s">
        <v>2393</v>
      </c>
      <c r="D311" s="1" t="s">
        <v>2394</v>
      </c>
      <c r="E311" s="80">
        <v>45399</v>
      </c>
      <c r="F311">
        <v>2022</v>
      </c>
      <c r="G311">
        <v>2023</v>
      </c>
      <c r="H311" s="1" t="s">
        <v>1608</v>
      </c>
      <c r="I311" s="1" t="s">
        <v>17</v>
      </c>
    </row>
    <row r="312" spans="1:9">
      <c r="A312" s="80">
        <v>45444</v>
      </c>
      <c r="B312">
        <v>4311398</v>
      </c>
      <c r="C312" s="1" t="s">
        <v>937</v>
      </c>
      <c r="D312" s="1" t="s">
        <v>936</v>
      </c>
      <c r="E312" s="80">
        <v>45135</v>
      </c>
      <c r="F312">
        <v>2020</v>
      </c>
      <c r="G312">
        <v>2023</v>
      </c>
      <c r="H312" s="1" t="s">
        <v>1600</v>
      </c>
      <c r="I312" s="1" t="s">
        <v>10</v>
      </c>
    </row>
    <row r="313" spans="1:9">
      <c r="A313" s="80">
        <v>45444</v>
      </c>
      <c r="B313">
        <v>4827870</v>
      </c>
      <c r="C313" s="1" t="s">
        <v>1842</v>
      </c>
      <c r="D313" s="1" t="s">
        <v>1954</v>
      </c>
      <c r="E313" s="80">
        <v>45260</v>
      </c>
      <c r="F313">
        <v>2022</v>
      </c>
      <c r="G313">
        <v>2023</v>
      </c>
      <c r="H313" s="1" t="s">
        <v>1600</v>
      </c>
      <c r="I313" s="1" t="s">
        <v>10</v>
      </c>
    </row>
    <row r="314" spans="1:9">
      <c r="A314" s="80">
        <v>45444</v>
      </c>
      <c r="B314">
        <v>4416506</v>
      </c>
      <c r="C314" s="1" t="s">
        <v>945</v>
      </c>
      <c r="D314" s="1" t="s">
        <v>944</v>
      </c>
      <c r="E314" s="80">
        <v>44944</v>
      </c>
      <c r="F314">
        <v>2021</v>
      </c>
      <c r="G314">
        <v>2022</v>
      </c>
      <c r="H314" s="1" t="s">
        <v>1600</v>
      </c>
      <c r="I314" s="1" t="s">
        <v>10</v>
      </c>
    </row>
    <row r="315" spans="1:9">
      <c r="A315" s="80">
        <v>45444</v>
      </c>
      <c r="B315">
        <v>4485367</v>
      </c>
      <c r="C315" s="1" t="s">
        <v>925</v>
      </c>
      <c r="D315" s="1" t="s">
        <v>924</v>
      </c>
      <c r="E315" s="80">
        <v>44841</v>
      </c>
      <c r="F315">
        <v>2021</v>
      </c>
      <c r="G315">
        <v>2022</v>
      </c>
      <c r="H315" s="1" t="s">
        <v>1600</v>
      </c>
      <c r="I315" s="1" t="s">
        <v>10</v>
      </c>
    </row>
    <row r="316" spans="1:9">
      <c r="A316" s="80">
        <v>45444</v>
      </c>
      <c r="B316">
        <v>4600230</v>
      </c>
      <c r="C316" s="1" t="s">
        <v>965</v>
      </c>
      <c r="D316" s="1" t="s">
        <v>964</v>
      </c>
      <c r="E316" s="80">
        <v>44848</v>
      </c>
      <c r="F316">
        <v>2022</v>
      </c>
      <c r="G316">
        <v>2022</v>
      </c>
      <c r="H316" s="1" t="s">
        <v>1600</v>
      </c>
      <c r="I316" s="1" t="s">
        <v>10</v>
      </c>
    </row>
    <row r="317" spans="1:9">
      <c r="A317" s="80">
        <v>45444</v>
      </c>
      <c r="B317">
        <v>4679172</v>
      </c>
      <c r="C317" s="1" t="s">
        <v>1955</v>
      </c>
      <c r="D317" s="1" t="s">
        <v>1956</v>
      </c>
      <c r="E317" s="80">
        <v>45329</v>
      </c>
      <c r="F317">
        <v>2022</v>
      </c>
      <c r="G317">
        <v>2023</v>
      </c>
      <c r="H317" s="1" t="s">
        <v>1600</v>
      </c>
      <c r="I317" s="1" t="s">
        <v>10</v>
      </c>
    </row>
    <row r="318" spans="1:9">
      <c r="A318" s="80">
        <v>45444</v>
      </c>
      <c r="B318">
        <v>4882413</v>
      </c>
      <c r="C318" s="1" t="s">
        <v>1841</v>
      </c>
      <c r="D318" s="1" t="s">
        <v>1958</v>
      </c>
      <c r="E318" s="80">
        <v>45271</v>
      </c>
      <c r="F318">
        <v>2022</v>
      </c>
      <c r="G318">
        <v>2023</v>
      </c>
      <c r="H318" s="1" t="s">
        <v>1603</v>
      </c>
      <c r="I318" s="1" t="s">
        <v>9</v>
      </c>
    </row>
    <row r="319" spans="1:9">
      <c r="A319" s="80">
        <v>45444</v>
      </c>
      <c r="B319">
        <v>5068484</v>
      </c>
      <c r="C319" s="1" t="s">
        <v>2222</v>
      </c>
      <c r="D319" s="1" t="s">
        <v>2223</v>
      </c>
      <c r="E319" s="80">
        <v>45369</v>
      </c>
      <c r="F319">
        <v>2023</v>
      </c>
      <c r="G319">
        <v>2023</v>
      </c>
      <c r="H319" s="1" t="s">
        <v>1602</v>
      </c>
      <c r="I319" s="1" t="s">
        <v>4</v>
      </c>
    </row>
    <row r="320" spans="1:9">
      <c r="A320" s="80">
        <v>45444</v>
      </c>
      <c r="B320">
        <v>4661377</v>
      </c>
      <c r="C320" s="1" t="s">
        <v>957</v>
      </c>
      <c r="D320" s="1" t="s">
        <v>956</v>
      </c>
      <c r="E320" s="80">
        <v>45069</v>
      </c>
      <c r="F320">
        <v>2022</v>
      </c>
      <c r="G320">
        <v>2023</v>
      </c>
      <c r="H320" s="1" t="s">
        <v>1600</v>
      </c>
      <c r="I320" s="1" t="s">
        <v>10</v>
      </c>
    </row>
    <row r="321" spans="1:9">
      <c r="A321" s="80">
        <v>45444</v>
      </c>
      <c r="B321">
        <v>5291706</v>
      </c>
      <c r="C321" s="1" t="s">
        <v>2481</v>
      </c>
      <c r="D321" s="1" t="s">
        <v>2482</v>
      </c>
      <c r="E321" s="80">
        <v>45446</v>
      </c>
      <c r="F321">
        <v>2024</v>
      </c>
      <c r="G321">
        <v>2024</v>
      </c>
      <c r="H321" s="1" t="s">
        <v>1600</v>
      </c>
      <c r="I321" s="1" t="s">
        <v>10</v>
      </c>
    </row>
    <row r="322" spans="1:9">
      <c r="A322" s="80">
        <v>45444</v>
      </c>
      <c r="B322">
        <v>4874908</v>
      </c>
      <c r="C322" s="1" t="s">
        <v>1798</v>
      </c>
      <c r="D322" s="1" t="s">
        <v>1953</v>
      </c>
      <c r="E322" s="80">
        <v>45225</v>
      </c>
      <c r="F322">
        <v>2022</v>
      </c>
      <c r="G322">
        <v>2023</v>
      </c>
      <c r="H322" s="1" t="s">
        <v>1600</v>
      </c>
      <c r="I322" s="1" t="s">
        <v>10</v>
      </c>
    </row>
    <row r="323" spans="1:9">
      <c r="A323" s="80">
        <v>45444</v>
      </c>
      <c r="B323">
        <v>4695308</v>
      </c>
      <c r="C323" s="1" t="s">
        <v>2220</v>
      </c>
      <c r="D323" s="1" t="s">
        <v>2221</v>
      </c>
      <c r="E323" s="80">
        <v>45350</v>
      </c>
      <c r="F323">
        <v>2022</v>
      </c>
      <c r="G323">
        <v>2023</v>
      </c>
      <c r="H323" s="1" t="s">
        <v>1601</v>
      </c>
      <c r="I323" s="1" t="s">
        <v>13</v>
      </c>
    </row>
    <row r="324" spans="1:9">
      <c r="A324" s="80">
        <v>45444</v>
      </c>
      <c r="B324">
        <v>4550026</v>
      </c>
      <c r="C324" s="1" t="s">
        <v>933</v>
      </c>
      <c r="D324" s="1" t="s">
        <v>932</v>
      </c>
      <c r="E324" s="80">
        <v>44754</v>
      </c>
      <c r="F324">
        <v>2021</v>
      </c>
      <c r="G324">
        <v>2022</v>
      </c>
      <c r="H324" s="1" t="s">
        <v>1600</v>
      </c>
      <c r="I324" s="1" t="s">
        <v>10</v>
      </c>
    </row>
    <row r="325" spans="1:9">
      <c r="A325" s="80">
        <v>45444</v>
      </c>
      <c r="B325">
        <v>4627574</v>
      </c>
      <c r="C325" s="1" t="s">
        <v>959</v>
      </c>
      <c r="D325" s="1" t="s">
        <v>958</v>
      </c>
      <c r="E325" s="80">
        <v>45120</v>
      </c>
      <c r="F325">
        <v>2022</v>
      </c>
      <c r="G325">
        <v>2023</v>
      </c>
      <c r="H325" s="1" t="s">
        <v>1604</v>
      </c>
      <c r="I325" s="1" t="s">
        <v>14</v>
      </c>
    </row>
    <row r="326" spans="1:9">
      <c r="A326" s="80">
        <v>45444</v>
      </c>
      <c r="B326">
        <v>4506923</v>
      </c>
      <c r="C326" s="1" t="s">
        <v>967</v>
      </c>
      <c r="D326" s="1" t="s">
        <v>966</v>
      </c>
      <c r="E326" s="80">
        <v>45125</v>
      </c>
      <c r="F326">
        <v>2021</v>
      </c>
      <c r="G326">
        <v>2023</v>
      </c>
      <c r="H326" s="1" t="s">
        <v>1600</v>
      </c>
      <c r="I326" s="1" t="s">
        <v>10</v>
      </c>
    </row>
    <row r="327" spans="1:9">
      <c r="A327" s="80">
        <v>45444</v>
      </c>
      <c r="B327">
        <v>4720103</v>
      </c>
      <c r="C327" s="1" t="s">
        <v>1799</v>
      </c>
      <c r="D327" s="1" t="s">
        <v>1957</v>
      </c>
      <c r="E327" s="80">
        <v>45223</v>
      </c>
      <c r="F327">
        <v>2022</v>
      </c>
      <c r="G327">
        <v>2023</v>
      </c>
      <c r="H327" s="1" t="s">
        <v>1603</v>
      </c>
      <c r="I327" s="1" t="s">
        <v>9</v>
      </c>
    </row>
    <row r="328" spans="1:9">
      <c r="A328" s="80">
        <v>45444</v>
      </c>
      <c r="B328">
        <v>4912928</v>
      </c>
      <c r="C328" s="1" t="s">
        <v>1996</v>
      </c>
      <c r="D328" s="1" t="s">
        <v>1997</v>
      </c>
      <c r="E328" s="80">
        <v>45189</v>
      </c>
      <c r="F328">
        <v>2023</v>
      </c>
      <c r="G328">
        <v>2023</v>
      </c>
      <c r="H328" s="1" t="s">
        <v>1600</v>
      </c>
      <c r="I328" s="1" t="s">
        <v>10</v>
      </c>
    </row>
    <row r="329" spans="1:9">
      <c r="A329" s="80">
        <v>45444</v>
      </c>
      <c r="B329">
        <v>3613747</v>
      </c>
      <c r="C329" s="1" t="s">
        <v>885</v>
      </c>
      <c r="D329" s="1" t="s">
        <v>884</v>
      </c>
      <c r="E329" s="80">
        <v>45104</v>
      </c>
      <c r="F329">
        <v>2018</v>
      </c>
      <c r="G329">
        <v>2023</v>
      </c>
      <c r="H329" s="1" t="s">
        <v>1600</v>
      </c>
      <c r="I329" s="1" t="s">
        <v>10</v>
      </c>
    </row>
    <row r="330" spans="1:9">
      <c r="A330" s="80">
        <v>45444</v>
      </c>
      <c r="B330">
        <v>4594854</v>
      </c>
      <c r="C330" s="1" t="s">
        <v>1998</v>
      </c>
      <c r="D330" s="1" t="s">
        <v>1999</v>
      </c>
      <c r="E330" s="80">
        <v>45300</v>
      </c>
      <c r="F330">
        <v>2021</v>
      </c>
      <c r="G330">
        <v>2023</v>
      </c>
      <c r="H330" s="1" t="s">
        <v>1600</v>
      </c>
      <c r="I330" s="1" t="s">
        <v>10</v>
      </c>
    </row>
    <row r="331" spans="1:9">
      <c r="A331" s="80">
        <v>45444</v>
      </c>
      <c r="B331">
        <v>4345966</v>
      </c>
      <c r="C331" s="1" t="s">
        <v>907</v>
      </c>
      <c r="D331" s="1" t="s">
        <v>906</v>
      </c>
      <c r="E331" s="80">
        <v>44953</v>
      </c>
      <c r="F331">
        <v>2021</v>
      </c>
      <c r="G331">
        <v>2022</v>
      </c>
      <c r="H331" s="1" t="s">
        <v>1600</v>
      </c>
      <c r="I331" s="1" t="s">
        <v>10</v>
      </c>
    </row>
    <row r="332" spans="1:9">
      <c r="A332" s="80">
        <v>45444</v>
      </c>
      <c r="B332">
        <v>4448378</v>
      </c>
      <c r="C332" s="1" t="s">
        <v>913</v>
      </c>
      <c r="D332" s="1" t="s">
        <v>912</v>
      </c>
      <c r="E332" s="80">
        <v>45090</v>
      </c>
      <c r="F332">
        <v>2021</v>
      </c>
      <c r="G332">
        <v>2023</v>
      </c>
      <c r="H332" s="1" t="s">
        <v>1602</v>
      </c>
      <c r="I332" s="1" t="s">
        <v>4</v>
      </c>
    </row>
    <row r="333" spans="1:9">
      <c r="A333" s="80">
        <v>45444</v>
      </c>
      <c r="B333">
        <v>4635592</v>
      </c>
      <c r="C333" s="1" t="s">
        <v>2483</v>
      </c>
      <c r="D333" s="1" t="s">
        <v>2484</v>
      </c>
      <c r="E333" s="80">
        <v>45428</v>
      </c>
      <c r="F333">
        <v>2022</v>
      </c>
      <c r="G333">
        <v>2024</v>
      </c>
      <c r="H333" s="1" t="s">
        <v>1600</v>
      </c>
      <c r="I333" s="1" t="s">
        <v>10</v>
      </c>
    </row>
    <row r="334" spans="1:9">
      <c r="A334" s="80">
        <v>45444</v>
      </c>
      <c r="B334">
        <v>5125267</v>
      </c>
      <c r="C334" s="1" t="s">
        <v>2395</v>
      </c>
      <c r="D334" s="1" t="s">
        <v>2396</v>
      </c>
      <c r="E334" s="80">
        <v>45413</v>
      </c>
      <c r="F334">
        <v>2023</v>
      </c>
      <c r="G334">
        <v>2024</v>
      </c>
      <c r="H334" s="1" t="s">
        <v>1600</v>
      </c>
      <c r="I334" s="1" t="s">
        <v>10</v>
      </c>
    </row>
    <row r="335" spans="1:9">
      <c r="A335" s="80">
        <v>45444</v>
      </c>
      <c r="B335">
        <v>4763054</v>
      </c>
      <c r="C335" s="1" t="s">
        <v>1843</v>
      </c>
      <c r="D335" s="1" t="s">
        <v>1993</v>
      </c>
      <c r="E335" s="80">
        <v>45266</v>
      </c>
      <c r="F335">
        <v>2022</v>
      </c>
      <c r="G335">
        <v>2023</v>
      </c>
      <c r="H335" s="1" t="s">
        <v>1602</v>
      </c>
      <c r="I335" s="1" t="s">
        <v>4</v>
      </c>
    </row>
    <row r="336" spans="1:9">
      <c r="A336" s="80">
        <v>45444</v>
      </c>
      <c r="B336">
        <v>4917092</v>
      </c>
      <c r="C336" s="1" t="s">
        <v>2485</v>
      </c>
      <c r="D336" s="1" t="s">
        <v>2486</v>
      </c>
      <c r="E336" s="80">
        <v>45443</v>
      </c>
      <c r="F336">
        <v>2023</v>
      </c>
      <c r="G336">
        <v>2024</v>
      </c>
      <c r="H336" s="1" t="s">
        <v>1601</v>
      </c>
      <c r="I336" s="1" t="s">
        <v>13</v>
      </c>
    </row>
    <row r="337" spans="1:9">
      <c r="A337" s="80">
        <v>45444</v>
      </c>
      <c r="B337">
        <v>4639778</v>
      </c>
      <c r="C337" s="1" t="s">
        <v>2487</v>
      </c>
      <c r="D337" s="1" t="s">
        <v>2488</v>
      </c>
      <c r="E337" s="80">
        <v>45428</v>
      </c>
      <c r="F337">
        <v>2022</v>
      </c>
      <c r="G337">
        <v>2024</v>
      </c>
      <c r="H337" s="1" t="s">
        <v>1600</v>
      </c>
      <c r="I337" s="1" t="s">
        <v>10</v>
      </c>
    </row>
    <row r="338" spans="1:9">
      <c r="A338" s="80">
        <v>45444</v>
      </c>
      <c r="B338">
        <v>4840828</v>
      </c>
      <c r="C338" s="1" t="s">
        <v>1991</v>
      </c>
      <c r="D338" s="1" t="s">
        <v>1992</v>
      </c>
      <c r="E338" s="80">
        <v>45313</v>
      </c>
      <c r="F338">
        <v>2022</v>
      </c>
      <c r="G338">
        <v>2023</v>
      </c>
      <c r="H338" s="1" t="s">
        <v>1600</v>
      </c>
      <c r="I338" s="1" t="s">
        <v>10</v>
      </c>
    </row>
    <row r="339" spans="1:9">
      <c r="A339" s="80">
        <v>45444</v>
      </c>
      <c r="B339">
        <v>4953454</v>
      </c>
      <c r="C339" s="1" t="s">
        <v>2224</v>
      </c>
      <c r="D339" s="1" t="s">
        <v>2225</v>
      </c>
      <c r="E339" s="80">
        <v>45344</v>
      </c>
      <c r="F339">
        <v>2023</v>
      </c>
      <c r="G339">
        <v>2023</v>
      </c>
      <c r="H339" s="1" t="s">
        <v>1607</v>
      </c>
      <c r="I339" s="1" t="s">
        <v>12</v>
      </c>
    </row>
    <row r="340" spans="1:9">
      <c r="A340" s="80">
        <v>45444</v>
      </c>
      <c r="B340">
        <v>5056004</v>
      </c>
      <c r="C340" s="1" t="s">
        <v>2489</v>
      </c>
      <c r="D340" s="1" t="s">
        <v>2490</v>
      </c>
      <c r="E340" s="80">
        <v>45441</v>
      </c>
      <c r="F340">
        <v>2023</v>
      </c>
      <c r="G340">
        <v>2024</v>
      </c>
      <c r="H340" s="1" t="s">
        <v>1600</v>
      </c>
      <c r="I340" s="1" t="s">
        <v>10</v>
      </c>
    </row>
    <row r="341" spans="1:9">
      <c r="A341" s="80">
        <v>45444</v>
      </c>
      <c r="B341">
        <v>4754687</v>
      </c>
      <c r="C341" s="1" t="s">
        <v>911</v>
      </c>
      <c r="D341" s="1" t="s">
        <v>910</v>
      </c>
      <c r="E341" s="80">
        <v>45085</v>
      </c>
      <c r="F341">
        <v>2022</v>
      </c>
      <c r="G341">
        <v>2023</v>
      </c>
      <c r="H341" s="1" t="s">
        <v>1600</v>
      </c>
      <c r="I341" s="1" t="s">
        <v>10</v>
      </c>
    </row>
    <row r="342" spans="1:9">
      <c r="A342" s="80">
        <v>45444</v>
      </c>
      <c r="B342">
        <v>4595475</v>
      </c>
      <c r="C342" s="1" t="s">
        <v>919</v>
      </c>
      <c r="D342" s="1" t="s">
        <v>918</v>
      </c>
      <c r="E342" s="80">
        <v>45092</v>
      </c>
      <c r="F342">
        <v>2021</v>
      </c>
      <c r="G342">
        <v>2023</v>
      </c>
      <c r="H342" s="1" t="s">
        <v>1600</v>
      </c>
      <c r="I342" s="1" t="s">
        <v>10</v>
      </c>
    </row>
    <row r="343" spans="1:9">
      <c r="A343" s="80">
        <v>45444</v>
      </c>
      <c r="B343">
        <v>3950310</v>
      </c>
      <c r="C343" s="1" t="s">
        <v>1886</v>
      </c>
      <c r="D343" s="1" t="s">
        <v>1995</v>
      </c>
      <c r="E343" s="80">
        <v>44763</v>
      </c>
      <c r="F343">
        <v>2019</v>
      </c>
      <c r="G343">
        <v>2022</v>
      </c>
      <c r="H343" s="1" t="s">
        <v>1606</v>
      </c>
      <c r="I343" s="1" t="s">
        <v>15</v>
      </c>
    </row>
    <row r="344" spans="1:9">
      <c r="A344" s="80">
        <v>45444</v>
      </c>
      <c r="B344">
        <v>4793281</v>
      </c>
      <c r="C344" s="1" t="s">
        <v>917</v>
      </c>
      <c r="D344" s="1" t="s">
        <v>916</v>
      </c>
      <c r="E344" s="80">
        <v>45034</v>
      </c>
      <c r="F344">
        <v>2022</v>
      </c>
      <c r="G344">
        <v>2022</v>
      </c>
      <c r="H344" s="1" t="s">
        <v>1600</v>
      </c>
      <c r="I344" s="1" t="s">
        <v>10</v>
      </c>
    </row>
    <row r="345" spans="1:9">
      <c r="A345" s="80">
        <v>45444</v>
      </c>
      <c r="B345">
        <v>4579515</v>
      </c>
      <c r="C345" s="1" t="s">
        <v>873</v>
      </c>
      <c r="D345" s="1" t="s">
        <v>872</v>
      </c>
      <c r="E345" s="80">
        <v>44825</v>
      </c>
      <c r="F345">
        <v>2021</v>
      </c>
      <c r="G345">
        <v>2022</v>
      </c>
      <c r="H345" s="1" t="s">
        <v>1600</v>
      </c>
      <c r="I345" s="1" t="s">
        <v>10</v>
      </c>
    </row>
    <row r="346" spans="1:9">
      <c r="A346" s="80">
        <v>45444</v>
      </c>
      <c r="B346">
        <v>4432531</v>
      </c>
      <c r="C346" s="1" t="s">
        <v>853</v>
      </c>
      <c r="D346" s="1" t="s">
        <v>852</v>
      </c>
      <c r="E346" s="80">
        <v>45082</v>
      </c>
      <c r="F346">
        <v>2021</v>
      </c>
      <c r="G346">
        <v>2023</v>
      </c>
      <c r="H346" s="1" t="s">
        <v>1600</v>
      </c>
      <c r="I346" s="1" t="s">
        <v>10</v>
      </c>
    </row>
    <row r="347" spans="1:9">
      <c r="A347" s="80">
        <v>45444</v>
      </c>
      <c r="B347">
        <v>4867045</v>
      </c>
      <c r="C347" s="1" t="s">
        <v>2491</v>
      </c>
      <c r="D347" s="1" t="s">
        <v>2492</v>
      </c>
      <c r="E347" s="80">
        <v>45434</v>
      </c>
      <c r="F347">
        <v>2023</v>
      </c>
      <c r="G347">
        <v>2024</v>
      </c>
      <c r="H347" s="1" t="s">
        <v>1603</v>
      </c>
      <c r="I347" s="1" t="s">
        <v>9</v>
      </c>
    </row>
    <row r="348" spans="1:9">
      <c r="A348" s="80">
        <v>45444</v>
      </c>
      <c r="B348">
        <v>4822854</v>
      </c>
      <c r="C348" s="1" t="s">
        <v>2000</v>
      </c>
      <c r="D348" s="1" t="s">
        <v>2001</v>
      </c>
      <c r="E348" s="80">
        <v>45300</v>
      </c>
      <c r="F348">
        <v>2022</v>
      </c>
      <c r="G348">
        <v>2023</v>
      </c>
      <c r="H348" s="1" t="s">
        <v>1600</v>
      </c>
      <c r="I348" s="1" t="s">
        <v>10</v>
      </c>
    </row>
    <row r="349" spans="1:9">
      <c r="A349" s="80">
        <v>45444</v>
      </c>
      <c r="B349">
        <v>4654682</v>
      </c>
      <c r="C349" s="1" t="s">
        <v>875</v>
      </c>
      <c r="D349" s="1" t="s">
        <v>874</v>
      </c>
      <c r="E349" s="80">
        <v>44988</v>
      </c>
      <c r="F349">
        <v>2022</v>
      </c>
      <c r="G349">
        <v>2022</v>
      </c>
      <c r="H349" s="1" t="s">
        <v>1600</v>
      </c>
      <c r="I349" s="1" t="s">
        <v>10</v>
      </c>
    </row>
    <row r="350" spans="1:9">
      <c r="A350" s="80">
        <v>45444</v>
      </c>
      <c r="B350">
        <v>4815648</v>
      </c>
      <c r="C350" s="1" t="s">
        <v>1678</v>
      </c>
      <c r="D350" s="1" t="s">
        <v>1679</v>
      </c>
      <c r="E350" s="80">
        <v>45184</v>
      </c>
      <c r="F350">
        <v>2022</v>
      </c>
      <c r="G350">
        <v>2023</v>
      </c>
      <c r="H350" s="1" t="s">
        <v>1600</v>
      </c>
      <c r="I350" s="1" t="s">
        <v>10</v>
      </c>
    </row>
    <row r="351" spans="1:9">
      <c r="A351" s="80">
        <v>45444</v>
      </c>
      <c r="B351">
        <v>4763999</v>
      </c>
      <c r="C351" s="1" t="s">
        <v>859</v>
      </c>
      <c r="D351" s="1" t="s">
        <v>858</v>
      </c>
      <c r="E351" s="80">
        <v>44995</v>
      </c>
      <c r="F351">
        <v>2022</v>
      </c>
      <c r="G351">
        <v>2022</v>
      </c>
      <c r="H351" s="1" t="s">
        <v>1600</v>
      </c>
      <c r="I351" s="1" t="s">
        <v>10</v>
      </c>
    </row>
    <row r="352" spans="1:9">
      <c r="A352" s="80">
        <v>45444</v>
      </c>
      <c r="B352">
        <v>4672300</v>
      </c>
      <c r="C352" s="1" t="s">
        <v>829</v>
      </c>
      <c r="D352" s="1" t="s">
        <v>828</v>
      </c>
      <c r="E352" s="80">
        <v>45082</v>
      </c>
      <c r="F352">
        <v>2022</v>
      </c>
      <c r="G352">
        <v>2023</v>
      </c>
      <c r="H352" s="1" t="s">
        <v>1600</v>
      </c>
      <c r="I352" s="1" t="s">
        <v>10</v>
      </c>
    </row>
    <row r="353" spans="1:9">
      <c r="A353" s="80">
        <v>45444</v>
      </c>
      <c r="B353">
        <v>4992260</v>
      </c>
      <c r="C353" s="1" t="s">
        <v>2493</v>
      </c>
      <c r="D353" s="1" t="s">
        <v>2494</v>
      </c>
      <c r="E353" s="80">
        <v>45450</v>
      </c>
      <c r="F353">
        <v>2023</v>
      </c>
      <c r="G353">
        <v>2024</v>
      </c>
      <c r="H353" s="1" t="s">
        <v>1606</v>
      </c>
      <c r="I353" s="1" t="s">
        <v>15</v>
      </c>
    </row>
    <row r="354" spans="1:9">
      <c r="A354" s="80">
        <v>45444</v>
      </c>
      <c r="B354">
        <v>5071973</v>
      </c>
      <c r="C354" s="1" t="s">
        <v>2397</v>
      </c>
      <c r="D354" s="1" t="s">
        <v>2398</v>
      </c>
      <c r="E354" s="80">
        <v>45418</v>
      </c>
      <c r="F354">
        <v>2023</v>
      </c>
      <c r="G354">
        <v>2024</v>
      </c>
      <c r="H354" s="1" t="s">
        <v>1603</v>
      </c>
      <c r="I354" s="1" t="s">
        <v>9</v>
      </c>
    </row>
    <row r="355" spans="1:9">
      <c r="A355" s="80">
        <v>45444</v>
      </c>
      <c r="B355">
        <v>4433987</v>
      </c>
      <c r="C355" s="1" t="s">
        <v>851</v>
      </c>
      <c r="D355" s="1" t="s">
        <v>850</v>
      </c>
      <c r="E355" s="80">
        <v>44673</v>
      </c>
      <c r="F355">
        <v>2021</v>
      </c>
      <c r="G355">
        <v>2021</v>
      </c>
      <c r="H355" s="1" t="s">
        <v>1606</v>
      </c>
      <c r="I355" s="1" t="s">
        <v>15</v>
      </c>
    </row>
    <row r="356" spans="1:9">
      <c r="A356" s="80">
        <v>45444</v>
      </c>
      <c r="B356">
        <v>4242991</v>
      </c>
      <c r="C356" s="1" t="s">
        <v>845</v>
      </c>
      <c r="D356" s="1" t="s">
        <v>844</v>
      </c>
      <c r="E356" s="80">
        <v>44389</v>
      </c>
      <c r="F356">
        <v>2020</v>
      </c>
      <c r="G356">
        <v>2021</v>
      </c>
      <c r="H356" s="1" t="s">
        <v>1603</v>
      </c>
      <c r="I356" s="1" t="s">
        <v>9</v>
      </c>
    </row>
    <row r="357" spans="1:9">
      <c r="A357" s="80">
        <v>45444</v>
      </c>
      <c r="B357">
        <v>4971772</v>
      </c>
      <c r="C357" s="1" t="s">
        <v>2006</v>
      </c>
      <c r="D357" s="1" t="s">
        <v>2007</v>
      </c>
      <c r="E357" s="80">
        <v>45314</v>
      </c>
      <c r="F357">
        <v>2023</v>
      </c>
      <c r="G357">
        <v>2023</v>
      </c>
      <c r="H357" s="1" t="s">
        <v>1600</v>
      </c>
      <c r="I357" s="1" t="s">
        <v>10</v>
      </c>
    </row>
    <row r="358" spans="1:9">
      <c r="A358" s="80">
        <v>45444</v>
      </c>
      <c r="B358">
        <v>4648253</v>
      </c>
      <c r="C358" s="1" t="s">
        <v>2226</v>
      </c>
      <c r="D358" s="1" t="s">
        <v>2227</v>
      </c>
      <c r="E358" s="80">
        <v>45338</v>
      </c>
      <c r="F358">
        <v>2022</v>
      </c>
      <c r="G358">
        <v>2023</v>
      </c>
      <c r="H358" s="1" t="s">
        <v>1603</v>
      </c>
      <c r="I358" s="1" t="s">
        <v>9</v>
      </c>
    </row>
    <row r="359" spans="1:9">
      <c r="A359" s="80">
        <v>45444</v>
      </c>
      <c r="B359">
        <v>4983613</v>
      </c>
      <c r="C359" s="1" t="s">
        <v>843</v>
      </c>
      <c r="D359" s="1" t="s">
        <v>842</v>
      </c>
      <c r="E359" s="80">
        <v>45162</v>
      </c>
      <c r="F359">
        <v>2023</v>
      </c>
      <c r="G359">
        <v>2023</v>
      </c>
      <c r="H359" s="1" t="s">
        <v>1602</v>
      </c>
      <c r="I359" s="1" t="s">
        <v>4</v>
      </c>
    </row>
    <row r="360" spans="1:9">
      <c r="A360" s="80">
        <v>45444</v>
      </c>
      <c r="B360">
        <v>4559778</v>
      </c>
      <c r="C360" s="1" t="s">
        <v>849</v>
      </c>
      <c r="D360" s="1" t="s">
        <v>848</v>
      </c>
      <c r="E360" s="80">
        <v>45149</v>
      </c>
      <c r="F360">
        <v>2021</v>
      </c>
      <c r="G360">
        <v>2023</v>
      </c>
      <c r="H360" s="1" t="s">
        <v>1603</v>
      </c>
      <c r="I360" s="1" t="s">
        <v>9</v>
      </c>
    </row>
    <row r="361" spans="1:9">
      <c r="A361" s="80">
        <v>45444</v>
      </c>
      <c r="B361">
        <v>4431363</v>
      </c>
      <c r="C361" s="1" t="s">
        <v>2318</v>
      </c>
      <c r="D361" s="1" t="s">
        <v>2319</v>
      </c>
      <c r="E361" s="80">
        <v>45387</v>
      </c>
      <c r="F361">
        <v>2021</v>
      </c>
      <c r="G361">
        <v>2023</v>
      </c>
      <c r="H361" s="1" t="s">
        <v>1603</v>
      </c>
      <c r="I361" s="1" t="s">
        <v>9</v>
      </c>
    </row>
    <row r="362" spans="1:9">
      <c r="A362" s="80">
        <v>45444</v>
      </c>
      <c r="B362">
        <v>4479405</v>
      </c>
      <c r="C362" s="1" t="s">
        <v>847</v>
      </c>
      <c r="D362" s="1" t="s">
        <v>846</v>
      </c>
      <c r="E362" s="80">
        <v>44677</v>
      </c>
      <c r="F362">
        <v>2021</v>
      </c>
      <c r="G362">
        <v>2021</v>
      </c>
      <c r="H362" s="1" t="s">
        <v>1601</v>
      </c>
      <c r="I362" s="1" t="s">
        <v>13</v>
      </c>
    </row>
    <row r="363" spans="1:9">
      <c r="A363" s="80">
        <v>45444</v>
      </c>
      <c r="B363">
        <v>4417047</v>
      </c>
      <c r="C363" s="1" t="s">
        <v>877</v>
      </c>
      <c r="D363" s="1" t="s">
        <v>876</v>
      </c>
      <c r="E363" s="80">
        <v>44728</v>
      </c>
      <c r="F363">
        <v>2021</v>
      </c>
      <c r="G363">
        <v>2022</v>
      </c>
      <c r="H363" s="1" t="s">
        <v>1600</v>
      </c>
      <c r="I363" s="1" t="s">
        <v>10</v>
      </c>
    </row>
    <row r="364" spans="1:9">
      <c r="A364" s="80">
        <v>45444</v>
      </c>
      <c r="B364">
        <v>4636364</v>
      </c>
      <c r="C364" s="1" t="s">
        <v>867</v>
      </c>
      <c r="D364" s="1" t="s">
        <v>866</v>
      </c>
      <c r="E364" s="80">
        <v>44918</v>
      </c>
      <c r="F364">
        <v>2022</v>
      </c>
      <c r="G364">
        <v>2022</v>
      </c>
      <c r="H364" s="1" t="s">
        <v>1600</v>
      </c>
      <c r="I364" s="1" t="s">
        <v>10</v>
      </c>
    </row>
    <row r="365" spans="1:9">
      <c r="A365" s="80">
        <v>45444</v>
      </c>
      <c r="B365">
        <v>4430020</v>
      </c>
      <c r="C365" s="1" t="s">
        <v>794</v>
      </c>
      <c r="D365" s="1" t="s">
        <v>793</v>
      </c>
      <c r="E365" s="80">
        <v>44727</v>
      </c>
      <c r="F365">
        <v>2021</v>
      </c>
      <c r="G365">
        <v>2022</v>
      </c>
      <c r="H365" s="1" t="s">
        <v>1601</v>
      </c>
      <c r="I365" s="1" t="s">
        <v>13</v>
      </c>
    </row>
    <row r="366" spans="1:9">
      <c r="A366" s="80">
        <v>45444</v>
      </c>
      <c r="B366">
        <v>4499316</v>
      </c>
      <c r="C366" s="1" t="s">
        <v>792</v>
      </c>
      <c r="D366" s="1" t="s">
        <v>791</v>
      </c>
      <c r="E366" s="80">
        <v>45142</v>
      </c>
      <c r="F366">
        <v>2021</v>
      </c>
      <c r="G366">
        <v>2023</v>
      </c>
      <c r="H366" s="1" t="s">
        <v>1600</v>
      </c>
      <c r="I366" s="1" t="s">
        <v>10</v>
      </c>
    </row>
    <row r="367" spans="1:9">
      <c r="A367" s="80">
        <v>45444</v>
      </c>
      <c r="B367">
        <v>5014059</v>
      </c>
      <c r="C367" s="1" t="s">
        <v>1801</v>
      </c>
      <c r="D367" s="1" t="s">
        <v>2008</v>
      </c>
      <c r="E367" s="80">
        <v>45232</v>
      </c>
      <c r="F367">
        <v>2023</v>
      </c>
      <c r="G367">
        <v>2023</v>
      </c>
      <c r="H367" s="1" t="s">
        <v>1601</v>
      </c>
      <c r="I367" s="1" t="s">
        <v>13</v>
      </c>
    </row>
    <row r="368" spans="1:9">
      <c r="A368" s="80">
        <v>45444</v>
      </c>
      <c r="B368">
        <v>4568102</v>
      </c>
      <c r="C368" s="1" t="s">
        <v>798</v>
      </c>
      <c r="D368" s="1" t="s">
        <v>797</v>
      </c>
      <c r="E368" s="80">
        <v>44886</v>
      </c>
      <c r="F368">
        <v>2021</v>
      </c>
      <c r="G368">
        <v>2022</v>
      </c>
      <c r="H368" s="1" t="s">
        <v>1601</v>
      </c>
      <c r="I368" s="1" t="s">
        <v>13</v>
      </c>
    </row>
    <row r="369" spans="1:9">
      <c r="A369" s="80">
        <v>45444</v>
      </c>
      <c r="B369">
        <v>4774457</v>
      </c>
      <c r="C369" s="1" t="s">
        <v>764</v>
      </c>
      <c r="D369" s="1" t="s">
        <v>763</v>
      </c>
      <c r="E369" s="80">
        <v>44980</v>
      </c>
      <c r="F369">
        <v>2022</v>
      </c>
      <c r="G369">
        <v>2022</v>
      </c>
      <c r="H369" s="1" t="s">
        <v>1601</v>
      </c>
      <c r="I369" s="1" t="s">
        <v>13</v>
      </c>
    </row>
    <row r="370" spans="1:9">
      <c r="A370" s="80">
        <v>45444</v>
      </c>
      <c r="B370">
        <v>5044392</v>
      </c>
      <c r="C370" s="1" t="s">
        <v>2230</v>
      </c>
      <c r="D370" s="1" t="s">
        <v>2231</v>
      </c>
      <c r="E370" s="80">
        <v>45351</v>
      </c>
      <c r="F370">
        <v>2023</v>
      </c>
      <c r="G370">
        <v>2023</v>
      </c>
      <c r="H370" s="1" t="s">
        <v>1601</v>
      </c>
      <c r="I370" s="1" t="s">
        <v>13</v>
      </c>
    </row>
    <row r="371" spans="1:9">
      <c r="A371" s="80">
        <v>45444</v>
      </c>
      <c r="B371">
        <v>4703174</v>
      </c>
      <c r="C371" s="1" t="s">
        <v>1680</v>
      </c>
      <c r="D371" s="1" t="s">
        <v>1681</v>
      </c>
      <c r="E371" s="80">
        <v>45196</v>
      </c>
      <c r="F371">
        <v>2022</v>
      </c>
      <c r="G371">
        <v>2023</v>
      </c>
      <c r="H371" s="1" t="s">
        <v>1600</v>
      </c>
      <c r="I371" s="1" t="s">
        <v>10</v>
      </c>
    </row>
    <row r="372" spans="1:9">
      <c r="A372" s="80">
        <v>45444</v>
      </c>
      <c r="B372">
        <v>4624411</v>
      </c>
      <c r="C372" s="1" t="s">
        <v>768</v>
      </c>
      <c r="D372" s="1" t="s">
        <v>767</v>
      </c>
      <c r="E372" s="80">
        <v>45036</v>
      </c>
      <c r="F372">
        <v>2022</v>
      </c>
      <c r="G372">
        <v>2022</v>
      </c>
      <c r="H372" s="1" t="s">
        <v>1603</v>
      </c>
      <c r="I372" s="1" t="s">
        <v>9</v>
      </c>
    </row>
    <row r="373" spans="1:9">
      <c r="A373" s="80">
        <v>45444</v>
      </c>
      <c r="B373">
        <v>5051687</v>
      </c>
      <c r="C373" s="1" t="s">
        <v>2399</v>
      </c>
      <c r="D373" s="1" t="s">
        <v>2400</v>
      </c>
      <c r="E373" s="80">
        <v>45399</v>
      </c>
      <c r="F373">
        <v>2023</v>
      </c>
      <c r="G373">
        <v>2023</v>
      </c>
      <c r="H373" s="1" t="s">
        <v>1600</v>
      </c>
      <c r="I373" s="1" t="s">
        <v>10</v>
      </c>
    </row>
    <row r="374" spans="1:9">
      <c r="A374" s="80">
        <v>45444</v>
      </c>
      <c r="B374">
        <v>4742432</v>
      </c>
      <c r="C374" s="1" t="s">
        <v>1882</v>
      </c>
      <c r="D374" s="1" t="s">
        <v>2011</v>
      </c>
      <c r="E374" s="80">
        <v>45282</v>
      </c>
      <c r="F374">
        <v>2022</v>
      </c>
      <c r="G374">
        <v>2023</v>
      </c>
      <c r="H374" s="1" t="s">
        <v>1601</v>
      </c>
      <c r="I374" s="1" t="s">
        <v>13</v>
      </c>
    </row>
    <row r="375" spans="1:9">
      <c r="A375" s="80">
        <v>45444</v>
      </c>
      <c r="B375">
        <v>5110483</v>
      </c>
      <c r="C375" s="1" t="s">
        <v>2401</v>
      </c>
      <c r="D375" s="1" t="s">
        <v>2402</v>
      </c>
      <c r="E375" s="80">
        <v>45405</v>
      </c>
      <c r="F375">
        <v>2023</v>
      </c>
      <c r="G375">
        <v>2023</v>
      </c>
      <c r="H375" s="1" t="s">
        <v>1600</v>
      </c>
      <c r="I375" s="1" t="s">
        <v>10</v>
      </c>
    </row>
    <row r="376" spans="1:9">
      <c r="A376" s="80">
        <v>45444</v>
      </c>
      <c r="B376">
        <v>4636931</v>
      </c>
      <c r="C376" s="1" t="s">
        <v>766</v>
      </c>
      <c r="D376" s="1" t="s">
        <v>765</v>
      </c>
      <c r="E376" s="80">
        <v>45153</v>
      </c>
      <c r="F376">
        <v>2022</v>
      </c>
      <c r="G376">
        <v>2023</v>
      </c>
      <c r="H376" s="1" t="s">
        <v>1603</v>
      </c>
      <c r="I376" s="1" t="s">
        <v>9</v>
      </c>
    </row>
    <row r="377" spans="1:9">
      <c r="A377" s="80">
        <v>45444</v>
      </c>
      <c r="B377">
        <v>4492928</v>
      </c>
      <c r="C377" s="1" t="s">
        <v>820</v>
      </c>
      <c r="D377" s="1" t="s">
        <v>819</v>
      </c>
      <c r="E377" s="80">
        <v>45076</v>
      </c>
      <c r="F377">
        <v>2021</v>
      </c>
      <c r="G377">
        <v>2023</v>
      </c>
      <c r="H377" s="1" t="s">
        <v>1607</v>
      </c>
      <c r="I377" s="1" t="s">
        <v>12</v>
      </c>
    </row>
    <row r="378" spans="1:9">
      <c r="A378" s="80">
        <v>45444</v>
      </c>
      <c r="B378">
        <v>4719181</v>
      </c>
      <c r="C378" s="1" t="s">
        <v>1846</v>
      </c>
      <c r="D378" s="1" t="s">
        <v>2012</v>
      </c>
      <c r="E378" s="80">
        <v>45253</v>
      </c>
      <c r="F378">
        <v>2022</v>
      </c>
      <c r="G378">
        <v>2023</v>
      </c>
      <c r="H378" s="1" t="s">
        <v>1600</v>
      </c>
      <c r="I378" s="1" t="s">
        <v>10</v>
      </c>
    </row>
    <row r="379" spans="1:9">
      <c r="A379" s="80">
        <v>45444</v>
      </c>
      <c r="B379">
        <v>3998799</v>
      </c>
      <c r="C379" s="1" t="s">
        <v>806</v>
      </c>
      <c r="D379" s="1" t="s">
        <v>805</v>
      </c>
      <c r="E379" s="80">
        <v>44292</v>
      </c>
      <c r="F379">
        <v>2019</v>
      </c>
      <c r="G379">
        <v>2020</v>
      </c>
      <c r="H379" s="1" t="s">
        <v>1600</v>
      </c>
      <c r="I379" s="1" t="s">
        <v>10</v>
      </c>
    </row>
    <row r="380" spans="1:9">
      <c r="A380" s="80">
        <v>45444</v>
      </c>
      <c r="B380">
        <v>5040507</v>
      </c>
      <c r="C380" s="1" t="s">
        <v>2017</v>
      </c>
      <c r="D380" s="1" t="s">
        <v>2018</v>
      </c>
      <c r="E380" s="80">
        <v>45329</v>
      </c>
      <c r="F380">
        <v>2023</v>
      </c>
      <c r="G380">
        <v>2023</v>
      </c>
      <c r="H380" s="1" t="s">
        <v>1600</v>
      </c>
      <c r="I380" s="1" t="s">
        <v>10</v>
      </c>
    </row>
    <row r="381" spans="1:9">
      <c r="A381" s="80">
        <v>45444</v>
      </c>
      <c r="B381">
        <v>4738391</v>
      </c>
      <c r="C381" s="1" t="s">
        <v>2495</v>
      </c>
      <c r="D381" s="1" t="s">
        <v>2496</v>
      </c>
      <c r="E381" s="80">
        <v>45446</v>
      </c>
      <c r="F381">
        <v>2022</v>
      </c>
      <c r="G381">
        <v>2024</v>
      </c>
      <c r="H381" s="1" t="s">
        <v>1600</v>
      </c>
      <c r="I381" s="1" t="s">
        <v>10</v>
      </c>
    </row>
    <row r="382" spans="1:9">
      <c r="A382" s="80">
        <v>45444</v>
      </c>
      <c r="B382">
        <v>4443064</v>
      </c>
      <c r="C382" s="1" t="s">
        <v>824</v>
      </c>
      <c r="D382" s="1" t="s">
        <v>823</v>
      </c>
      <c r="E382" s="80">
        <v>44866</v>
      </c>
      <c r="F382">
        <v>2021</v>
      </c>
      <c r="G382">
        <v>2022</v>
      </c>
      <c r="H382" s="1" t="s">
        <v>1606</v>
      </c>
      <c r="I382" s="1" t="s">
        <v>15</v>
      </c>
    </row>
    <row r="383" spans="1:9">
      <c r="A383" s="80">
        <v>45444</v>
      </c>
      <c r="B383">
        <v>4820971</v>
      </c>
      <c r="C383" s="1" t="s">
        <v>777</v>
      </c>
      <c r="D383" s="1" t="s">
        <v>776</v>
      </c>
      <c r="E383" s="80">
        <v>45079</v>
      </c>
      <c r="F383">
        <v>2022</v>
      </c>
      <c r="G383">
        <v>2023</v>
      </c>
      <c r="H383" s="1" t="s">
        <v>1603</v>
      </c>
      <c r="I383" s="1" t="s">
        <v>9</v>
      </c>
    </row>
    <row r="384" spans="1:9">
      <c r="A384" s="80">
        <v>45444</v>
      </c>
      <c r="B384">
        <v>4562349</v>
      </c>
      <c r="C384" s="1" t="s">
        <v>770</v>
      </c>
      <c r="D384" s="1" t="s">
        <v>769</v>
      </c>
      <c r="E384" s="80">
        <v>44910</v>
      </c>
      <c r="F384">
        <v>2021</v>
      </c>
      <c r="G384">
        <v>2022</v>
      </c>
      <c r="H384" s="1" t="s">
        <v>1600</v>
      </c>
      <c r="I384" s="1" t="s">
        <v>10</v>
      </c>
    </row>
    <row r="385" spans="1:9">
      <c r="A385" s="80">
        <v>45444</v>
      </c>
      <c r="B385">
        <v>4822909</v>
      </c>
      <c r="C385" s="1" t="s">
        <v>2015</v>
      </c>
      <c r="D385" s="1" t="s">
        <v>2016</v>
      </c>
      <c r="E385" s="80">
        <v>45321</v>
      </c>
      <c r="F385">
        <v>2022</v>
      </c>
      <c r="G385">
        <v>2023</v>
      </c>
      <c r="H385" s="1" t="s">
        <v>1602</v>
      </c>
      <c r="I385" s="1" t="s">
        <v>4</v>
      </c>
    </row>
    <row r="386" spans="1:9">
      <c r="A386" s="80">
        <v>45444</v>
      </c>
      <c r="B386">
        <v>4462145</v>
      </c>
      <c r="C386" s="1" t="s">
        <v>800</v>
      </c>
      <c r="D386" s="1" t="s">
        <v>799</v>
      </c>
      <c r="E386" s="80">
        <v>44981</v>
      </c>
      <c r="F386">
        <v>2021</v>
      </c>
      <c r="G386">
        <v>2022</v>
      </c>
      <c r="H386" s="1" t="s">
        <v>1600</v>
      </c>
      <c r="I386" s="1" t="s">
        <v>10</v>
      </c>
    </row>
    <row r="387" spans="1:9">
      <c r="A387" s="80">
        <v>45444</v>
      </c>
      <c r="B387">
        <v>4934438</v>
      </c>
      <c r="C387" s="1" t="s">
        <v>788</v>
      </c>
      <c r="D387" s="1" t="s">
        <v>787</v>
      </c>
      <c r="E387" s="80">
        <v>45120</v>
      </c>
      <c r="F387">
        <v>2023</v>
      </c>
      <c r="G387">
        <v>2023</v>
      </c>
      <c r="H387" s="1" t="s">
        <v>1610</v>
      </c>
      <c r="I387" s="1" t="s">
        <v>2</v>
      </c>
    </row>
    <row r="388" spans="1:9">
      <c r="A388" s="80">
        <v>45444</v>
      </c>
      <c r="B388">
        <v>4237069</v>
      </c>
      <c r="C388" s="1" t="s">
        <v>804</v>
      </c>
      <c r="D388" s="1" t="s">
        <v>803</v>
      </c>
      <c r="E388" s="80">
        <v>44816</v>
      </c>
      <c r="F388">
        <v>2020</v>
      </c>
      <c r="G388">
        <v>2022</v>
      </c>
      <c r="H388" s="1" t="s">
        <v>1600</v>
      </c>
      <c r="I388" s="1" t="s">
        <v>10</v>
      </c>
    </row>
    <row r="389" spans="1:9">
      <c r="A389" s="80">
        <v>45444</v>
      </c>
      <c r="B389">
        <v>4750748</v>
      </c>
      <c r="C389" s="1" t="s">
        <v>786</v>
      </c>
      <c r="D389" s="1" t="s">
        <v>775</v>
      </c>
      <c r="E389" s="80">
        <v>44978</v>
      </c>
      <c r="F389">
        <v>2022</v>
      </c>
      <c r="G389">
        <v>2022</v>
      </c>
      <c r="H389" s="1" t="s">
        <v>1600</v>
      </c>
      <c r="I389" s="1" t="s">
        <v>10</v>
      </c>
    </row>
    <row r="390" spans="1:9">
      <c r="A390" s="80">
        <v>45444</v>
      </c>
      <c r="B390">
        <v>4727852</v>
      </c>
      <c r="C390" s="1" t="s">
        <v>781</v>
      </c>
      <c r="D390" s="1" t="s">
        <v>780</v>
      </c>
      <c r="E390" s="80">
        <v>44855</v>
      </c>
      <c r="F390">
        <v>2022</v>
      </c>
      <c r="G390">
        <v>2022</v>
      </c>
      <c r="H390" s="1" t="s">
        <v>1604</v>
      </c>
      <c r="I390" s="1" t="s">
        <v>14</v>
      </c>
    </row>
    <row r="391" spans="1:9">
      <c r="A391" s="80">
        <v>45444</v>
      </c>
      <c r="B391">
        <v>4584250</v>
      </c>
      <c r="C391" s="1" t="s">
        <v>2013</v>
      </c>
      <c r="D391" s="1" t="s">
        <v>2014</v>
      </c>
      <c r="E391" s="80">
        <v>45327</v>
      </c>
      <c r="F391">
        <v>2021</v>
      </c>
      <c r="G391">
        <v>2023</v>
      </c>
      <c r="H391" s="1" t="s">
        <v>1603</v>
      </c>
      <c r="I391" s="1" t="s">
        <v>9</v>
      </c>
    </row>
    <row r="392" spans="1:9">
      <c r="A392" s="80">
        <v>45444</v>
      </c>
      <c r="B392">
        <v>3078800</v>
      </c>
      <c r="C392" s="1" t="s">
        <v>808</v>
      </c>
      <c r="D392" s="1" t="s">
        <v>807</v>
      </c>
      <c r="E392" s="80">
        <v>43319</v>
      </c>
      <c r="F392">
        <v>2016</v>
      </c>
      <c r="G392">
        <v>2018</v>
      </c>
      <c r="H392" s="1" t="s">
        <v>1600</v>
      </c>
      <c r="I392" s="1" t="s">
        <v>10</v>
      </c>
    </row>
    <row r="393" spans="1:9">
      <c r="A393" s="80">
        <v>45444</v>
      </c>
      <c r="B393">
        <v>4355170</v>
      </c>
      <c r="C393" s="1" t="s">
        <v>802</v>
      </c>
      <c r="D393" s="1" t="s">
        <v>801</v>
      </c>
      <c r="E393" s="80">
        <v>44826</v>
      </c>
      <c r="F393">
        <v>2021</v>
      </c>
      <c r="G393">
        <v>2022</v>
      </c>
      <c r="H393" s="1" t="s">
        <v>1600</v>
      </c>
      <c r="I393" s="1" t="s">
        <v>10</v>
      </c>
    </row>
    <row r="394" spans="1:9">
      <c r="A394" s="80">
        <v>45444</v>
      </c>
      <c r="B394">
        <v>4487277</v>
      </c>
      <c r="C394" s="1" t="s">
        <v>1802</v>
      </c>
      <c r="D394" s="1" t="s">
        <v>2020</v>
      </c>
      <c r="E394" s="80">
        <v>45240</v>
      </c>
      <c r="F394">
        <v>2021</v>
      </c>
      <c r="G394">
        <v>2023</v>
      </c>
      <c r="H394" s="1" t="s">
        <v>1603</v>
      </c>
      <c r="I394" s="1" t="s">
        <v>9</v>
      </c>
    </row>
    <row r="395" spans="1:9">
      <c r="A395" s="80">
        <v>45444</v>
      </c>
      <c r="B395">
        <v>4597461</v>
      </c>
      <c r="C395" s="1" t="s">
        <v>744</v>
      </c>
      <c r="D395" s="1" t="s">
        <v>743</v>
      </c>
      <c r="E395" s="80">
        <v>44973</v>
      </c>
      <c r="F395">
        <v>2022</v>
      </c>
      <c r="G395">
        <v>2022</v>
      </c>
      <c r="H395" s="1" t="s">
        <v>1601</v>
      </c>
      <c r="I395" s="1" t="s">
        <v>13</v>
      </c>
    </row>
    <row r="396" spans="1:9">
      <c r="A396" s="80">
        <v>45444</v>
      </c>
      <c r="B396">
        <v>4850949</v>
      </c>
      <c r="C396" s="1" t="s">
        <v>1682</v>
      </c>
      <c r="D396" s="1" t="s">
        <v>1683</v>
      </c>
      <c r="E396" s="80">
        <v>45187</v>
      </c>
      <c r="F396">
        <v>2022</v>
      </c>
      <c r="G396">
        <v>2023</v>
      </c>
      <c r="H396" s="1" t="s">
        <v>1600</v>
      </c>
      <c r="I396" s="1" t="s">
        <v>10</v>
      </c>
    </row>
    <row r="397" spans="1:9">
      <c r="A397" s="80">
        <v>45444</v>
      </c>
      <c r="B397">
        <v>4413837</v>
      </c>
      <c r="C397" s="1" t="s">
        <v>1803</v>
      </c>
      <c r="D397" s="1" t="s">
        <v>2032</v>
      </c>
      <c r="E397" s="80">
        <v>45223</v>
      </c>
      <c r="F397">
        <v>2021</v>
      </c>
      <c r="G397">
        <v>2023</v>
      </c>
      <c r="H397" s="1" t="s">
        <v>1600</v>
      </c>
      <c r="I397" s="1" t="s">
        <v>10</v>
      </c>
    </row>
    <row r="398" spans="1:9">
      <c r="A398" s="80">
        <v>45444</v>
      </c>
      <c r="B398">
        <v>4197795</v>
      </c>
      <c r="C398" s="1" t="s">
        <v>728</v>
      </c>
      <c r="D398" s="1" t="s">
        <v>727</v>
      </c>
      <c r="E398" s="80">
        <v>44721</v>
      </c>
      <c r="F398">
        <v>2020</v>
      </c>
      <c r="G398">
        <v>2022</v>
      </c>
      <c r="H398" s="1" t="s">
        <v>1607</v>
      </c>
      <c r="I398" s="1" t="s">
        <v>12</v>
      </c>
    </row>
    <row r="399" spans="1:9">
      <c r="A399" s="80">
        <v>45444</v>
      </c>
      <c r="B399">
        <v>4501686</v>
      </c>
      <c r="C399" s="1" t="s">
        <v>754</v>
      </c>
      <c r="D399" s="1" t="s">
        <v>753</v>
      </c>
      <c r="E399" s="80">
        <v>45160</v>
      </c>
      <c r="F399">
        <v>2021</v>
      </c>
      <c r="G399">
        <v>2023</v>
      </c>
      <c r="H399" s="1" t="s">
        <v>1600</v>
      </c>
      <c r="I399" s="1" t="s">
        <v>10</v>
      </c>
    </row>
    <row r="400" spans="1:9">
      <c r="A400" s="80">
        <v>45444</v>
      </c>
      <c r="B400">
        <v>4776005</v>
      </c>
      <c r="C400" s="1" t="s">
        <v>724</v>
      </c>
      <c r="D400" s="1" t="s">
        <v>723</v>
      </c>
      <c r="E400" s="80">
        <v>45058</v>
      </c>
      <c r="F400">
        <v>2022</v>
      </c>
      <c r="G400">
        <v>2023</v>
      </c>
      <c r="H400" s="1" t="s">
        <v>1603</v>
      </c>
      <c r="I400" s="1" t="s">
        <v>9</v>
      </c>
    </row>
    <row r="401" spans="1:9">
      <c r="A401" s="80">
        <v>45444</v>
      </c>
      <c r="B401">
        <v>4581906</v>
      </c>
      <c r="C401" s="1" t="s">
        <v>750</v>
      </c>
      <c r="D401" s="1" t="s">
        <v>749</v>
      </c>
      <c r="E401" s="80">
        <v>45128</v>
      </c>
      <c r="F401">
        <v>2021</v>
      </c>
      <c r="G401">
        <v>2023</v>
      </c>
      <c r="H401" s="1" t="s">
        <v>1602</v>
      </c>
      <c r="I401" s="1" t="s">
        <v>4</v>
      </c>
    </row>
    <row r="402" spans="1:9">
      <c r="A402" s="80">
        <v>45444</v>
      </c>
      <c r="B402">
        <v>4788606</v>
      </c>
      <c r="C402" s="1" t="s">
        <v>2236</v>
      </c>
      <c r="D402" s="1" t="s">
        <v>2237</v>
      </c>
      <c r="E402" s="80">
        <v>45376</v>
      </c>
      <c r="F402">
        <v>2023</v>
      </c>
      <c r="G402">
        <v>2023</v>
      </c>
      <c r="H402" s="1" t="s">
        <v>1603</v>
      </c>
      <c r="I402" s="1" t="s">
        <v>9</v>
      </c>
    </row>
    <row r="403" spans="1:9">
      <c r="A403" s="80">
        <v>45444</v>
      </c>
      <c r="B403">
        <v>4423044</v>
      </c>
      <c r="C403" s="1" t="s">
        <v>2021</v>
      </c>
      <c r="D403" s="1" t="s">
        <v>2022</v>
      </c>
      <c r="E403" s="80">
        <v>45320</v>
      </c>
      <c r="F403">
        <v>2021</v>
      </c>
      <c r="G403">
        <v>2023</v>
      </c>
      <c r="H403" s="1" t="s">
        <v>1602</v>
      </c>
      <c r="I403" s="1" t="s">
        <v>4</v>
      </c>
    </row>
    <row r="404" spans="1:9">
      <c r="A404" s="80">
        <v>45444</v>
      </c>
      <c r="B404">
        <v>4877243</v>
      </c>
      <c r="C404" s="1" t="s">
        <v>1847</v>
      </c>
      <c r="D404" s="1" t="s">
        <v>2023</v>
      </c>
      <c r="E404" s="80">
        <v>45271</v>
      </c>
      <c r="F404">
        <v>2022</v>
      </c>
      <c r="G404">
        <v>2023</v>
      </c>
      <c r="H404" s="1" t="s">
        <v>1603</v>
      </c>
      <c r="I404" s="1" t="s">
        <v>9</v>
      </c>
    </row>
    <row r="405" spans="1:9">
      <c r="A405" s="80">
        <v>45444</v>
      </c>
      <c r="B405">
        <v>4722142</v>
      </c>
      <c r="C405" s="1" t="s">
        <v>2234</v>
      </c>
      <c r="D405" s="1" t="s">
        <v>2235</v>
      </c>
      <c r="E405" s="80">
        <v>45362</v>
      </c>
      <c r="F405">
        <v>2022</v>
      </c>
      <c r="G405">
        <v>2023</v>
      </c>
      <c r="H405" s="1" t="s">
        <v>1600</v>
      </c>
      <c r="I405" s="1" t="s">
        <v>10</v>
      </c>
    </row>
    <row r="406" spans="1:9">
      <c r="A406" s="80">
        <v>45444</v>
      </c>
      <c r="B406">
        <v>4928301</v>
      </c>
      <c r="C406" s="1" t="s">
        <v>2497</v>
      </c>
      <c r="D406" s="1" t="s">
        <v>2498</v>
      </c>
      <c r="E406" s="80">
        <v>45448</v>
      </c>
      <c r="F406">
        <v>2023</v>
      </c>
      <c r="G406">
        <v>2024</v>
      </c>
      <c r="H406" s="1" t="s">
        <v>1600</v>
      </c>
      <c r="I406" s="1" t="s">
        <v>10</v>
      </c>
    </row>
    <row r="407" spans="1:9">
      <c r="A407" s="80">
        <v>45444</v>
      </c>
      <c r="B407">
        <v>4309074</v>
      </c>
      <c r="C407" s="1" t="s">
        <v>756</v>
      </c>
      <c r="D407" s="1" t="s">
        <v>755</v>
      </c>
      <c r="E407" s="80">
        <v>44887</v>
      </c>
      <c r="F407">
        <v>2020</v>
      </c>
      <c r="G407">
        <v>2022</v>
      </c>
      <c r="H407" s="1" t="s">
        <v>1600</v>
      </c>
      <c r="I407" s="1" t="s">
        <v>10</v>
      </c>
    </row>
    <row r="408" spans="1:9">
      <c r="A408" s="80">
        <v>45444</v>
      </c>
      <c r="B408">
        <v>4568274</v>
      </c>
      <c r="C408" s="1" t="s">
        <v>738</v>
      </c>
      <c r="D408" s="1" t="s">
        <v>737</v>
      </c>
      <c r="E408" s="80">
        <v>44837</v>
      </c>
      <c r="F408">
        <v>2021</v>
      </c>
      <c r="G408">
        <v>2022</v>
      </c>
      <c r="H408" s="1" t="s">
        <v>1603</v>
      </c>
      <c r="I408" s="1" t="s">
        <v>9</v>
      </c>
    </row>
    <row r="409" spans="1:9">
      <c r="A409" s="80">
        <v>45444</v>
      </c>
      <c r="B409">
        <v>4207719</v>
      </c>
      <c r="C409" s="1" t="s">
        <v>720</v>
      </c>
      <c r="D409" s="1" t="s">
        <v>719</v>
      </c>
      <c r="E409" s="80">
        <v>44973</v>
      </c>
      <c r="F409">
        <v>2020</v>
      </c>
      <c r="G409">
        <v>2022</v>
      </c>
      <c r="H409" s="1" t="s">
        <v>1604</v>
      </c>
      <c r="I409" s="1" t="s">
        <v>14</v>
      </c>
    </row>
    <row r="410" spans="1:9">
      <c r="A410" s="80">
        <v>45444</v>
      </c>
      <c r="B410">
        <v>4730561</v>
      </c>
      <c r="C410" s="1" t="s">
        <v>730</v>
      </c>
      <c r="D410" s="1" t="s">
        <v>729</v>
      </c>
      <c r="E410" s="80">
        <v>45140</v>
      </c>
      <c r="F410">
        <v>2022</v>
      </c>
      <c r="G410">
        <v>2023</v>
      </c>
      <c r="H410" s="1" t="s">
        <v>1600</v>
      </c>
      <c r="I410" s="1" t="s">
        <v>10</v>
      </c>
    </row>
    <row r="411" spans="1:9">
      <c r="A411" s="80">
        <v>45444</v>
      </c>
      <c r="B411">
        <v>4718542</v>
      </c>
      <c r="C411" s="1" t="s">
        <v>1684</v>
      </c>
      <c r="D411" s="1" t="s">
        <v>1685</v>
      </c>
      <c r="E411" s="80">
        <v>45209</v>
      </c>
      <c r="F411">
        <v>2022</v>
      </c>
      <c r="G411">
        <v>2023</v>
      </c>
      <c r="H411" s="1" t="s">
        <v>1600</v>
      </c>
      <c r="I411" s="1" t="s">
        <v>10</v>
      </c>
    </row>
    <row r="412" spans="1:9">
      <c r="A412" s="80">
        <v>45444</v>
      </c>
      <c r="B412">
        <v>4530290</v>
      </c>
      <c r="C412" s="1" t="s">
        <v>752</v>
      </c>
      <c r="D412" s="1" t="s">
        <v>751</v>
      </c>
      <c r="E412" s="80">
        <v>45121</v>
      </c>
      <c r="F412">
        <v>2021</v>
      </c>
      <c r="G412">
        <v>2023</v>
      </c>
      <c r="H412" s="1" t="s">
        <v>1603</v>
      </c>
      <c r="I412" s="1" t="s">
        <v>9</v>
      </c>
    </row>
    <row r="413" spans="1:9">
      <c r="A413" s="80">
        <v>45444</v>
      </c>
      <c r="B413">
        <v>4742800</v>
      </c>
      <c r="C413" s="1" t="s">
        <v>1804</v>
      </c>
      <c r="D413" s="1" t="s">
        <v>2034</v>
      </c>
      <c r="E413" s="80">
        <v>45204</v>
      </c>
      <c r="F413">
        <v>2022</v>
      </c>
      <c r="G413">
        <v>2023</v>
      </c>
      <c r="H413" s="1" t="s">
        <v>1604</v>
      </c>
      <c r="I413" s="1" t="s">
        <v>14</v>
      </c>
    </row>
    <row r="414" spans="1:9">
      <c r="A414" s="80">
        <v>45444</v>
      </c>
      <c r="B414">
        <v>5139900</v>
      </c>
      <c r="C414" s="1" t="s">
        <v>2320</v>
      </c>
      <c r="D414" s="1" t="s">
        <v>2321</v>
      </c>
      <c r="E414" s="80">
        <v>45394</v>
      </c>
      <c r="F414">
        <v>2023</v>
      </c>
      <c r="G414">
        <v>2023</v>
      </c>
      <c r="H414" s="1" t="s">
        <v>1606</v>
      </c>
      <c r="I414" s="1" t="s">
        <v>15</v>
      </c>
    </row>
    <row r="415" spans="1:9">
      <c r="A415" s="80">
        <v>45444</v>
      </c>
      <c r="B415">
        <v>4687552</v>
      </c>
      <c r="C415" s="1" t="s">
        <v>2026</v>
      </c>
      <c r="D415" s="1" t="s">
        <v>2027</v>
      </c>
      <c r="E415" s="80">
        <v>45327</v>
      </c>
      <c r="F415">
        <v>2022</v>
      </c>
      <c r="G415">
        <v>2023</v>
      </c>
      <c r="H415" s="1" t="s">
        <v>1602</v>
      </c>
      <c r="I415" s="1" t="s">
        <v>4</v>
      </c>
    </row>
    <row r="416" spans="1:9">
      <c r="A416" s="80">
        <v>45444</v>
      </c>
      <c r="B416">
        <v>4765949</v>
      </c>
      <c r="C416" s="1" t="s">
        <v>2403</v>
      </c>
      <c r="D416" s="1" t="s">
        <v>2404</v>
      </c>
      <c r="E416" s="80">
        <v>45400</v>
      </c>
      <c r="F416">
        <v>2022</v>
      </c>
      <c r="G416">
        <v>2023</v>
      </c>
      <c r="H416" s="1" t="s">
        <v>1606</v>
      </c>
      <c r="I416" s="1" t="s">
        <v>15</v>
      </c>
    </row>
    <row r="417" spans="1:9">
      <c r="A417" s="80">
        <v>45444</v>
      </c>
      <c r="B417">
        <v>4927194</v>
      </c>
      <c r="C417" s="1" t="s">
        <v>2028</v>
      </c>
      <c r="D417" s="1" t="s">
        <v>2029</v>
      </c>
      <c r="E417" s="80">
        <v>45314</v>
      </c>
      <c r="F417">
        <v>2023</v>
      </c>
      <c r="G417">
        <v>2023</v>
      </c>
      <c r="H417" s="1" t="s">
        <v>1600</v>
      </c>
      <c r="I417" s="1" t="s">
        <v>10</v>
      </c>
    </row>
    <row r="418" spans="1:9">
      <c r="A418" s="80">
        <v>45444</v>
      </c>
      <c r="B418">
        <v>4731143</v>
      </c>
      <c r="C418" s="1" t="s">
        <v>2030</v>
      </c>
      <c r="D418" s="1" t="s">
        <v>2031</v>
      </c>
      <c r="E418" s="80">
        <v>45307</v>
      </c>
      <c r="F418">
        <v>2022</v>
      </c>
      <c r="G418">
        <v>2023</v>
      </c>
      <c r="H418" s="1" t="s">
        <v>1604</v>
      </c>
      <c r="I418" s="1" t="s">
        <v>14</v>
      </c>
    </row>
    <row r="419" spans="1:9">
      <c r="A419" s="80">
        <v>45444</v>
      </c>
      <c r="B419">
        <v>4160659</v>
      </c>
      <c r="C419" s="1" t="s">
        <v>722</v>
      </c>
      <c r="D419" s="1" t="s">
        <v>721</v>
      </c>
      <c r="E419" s="80">
        <v>44426</v>
      </c>
      <c r="F419">
        <v>2020</v>
      </c>
      <c r="G419">
        <v>2021</v>
      </c>
      <c r="H419" s="1" t="s">
        <v>1600</v>
      </c>
      <c r="I419" s="1" t="s">
        <v>10</v>
      </c>
    </row>
    <row r="420" spans="1:9">
      <c r="A420" s="80">
        <v>45444</v>
      </c>
      <c r="B420">
        <v>4260213</v>
      </c>
      <c r="C420" s="1" t="s">
        <v>736</v>
      </c>
      <c r="D420" s="1" t="s">
        <v>735</v>
      </c>
      <c r="E420" s="80">
        <v>44650</v>
      </c>
      <c r="F420">
        <v>2020</v>
      </c>
      <c r="G420">
        <v>2021</v>
      </c>
      <c r="H420" s="1" t="s">
        <v>1600</v>
      </c>
      <c r="I420" s="1" t="s">
        <v>10</v>
      </c>
    </row>
    <row r="421" spans="1:9">
      <c r="A421" s="80">
        <v>45444</v>
      </c>
      <c r="B421">
        <v>4131238</v>
      </c>
      <c r="C421" s="1" t="s">
        <v>698</v>
      </c>
      <c r="D421" s="1" t="s">
        <v>697</v>
      </c>
      <c r="E421" s="80">
        <v>44874</v>
      </c>
      <c r="F421">
        <v>2020</v>
      </c>
      <c r="G421">
        <v>2022</v>
      </c>
      <c r="H421" s="1" t="s">
        <v>1601</v>
      </c>
      <c r="I421" s="1" t="s">
        <v>13</v>
      </c>
    </row>
    <row r="422" spans="1:9">
      <c r="A422" s="80">
        <v>45444</v>
      </c>
      <c r="B422">
        <v>4412591</v>
      </c>
      <c r="C422" s="1" t="s">
        <v>692</v>
      </c>
      <c r="D422" s="1" t="s">
        <v>691</v>
      </c>
      <c r="E422" s="80">
        <v>45015</v>
      </c>
      <c r="F422">
        <v>2021</v>
      </c>
      <c r="G422">
        <v>2022</v>
      </c>
      <c r="H422" s="1" t="s">
        <v>1600</v>
      </c>
      <c r="I422" s="1" t="s">
        <v>10</v>
      </c>
    </row>
    <row r="423" spans="1:9">
      <c r="A423" s="80">
        <v>45444</v>
      </c>
      <c r="B423">
        <v>4857701</v>
      </c>
      <c r="C423" s="1" t="s">
        <v>2035</v>
      </c>
      <c r="D423" s="1" t="s">
        <v>2036</v>
      </c>
      <c r="E423" s="80">
        <v>45299</v>
      </c>
      <c r="F423">
        <v>2022</v>
      </c>
      <c r="G423">
        <v>2023</v>
      </c>
      <c r="H423" s="1" t="s">
        <v>1600</v>
      </c>
      <c r="I423" s="1" t="s">
        <v>10</v>
      </c>
    </row>
    <row r="424" spans="1:9">
      <c r="A424" s="80">
        <v>45444</v>
      </c>
      <c r="B424">
        <v>4853508</v>
      </c>
      <c r="C424" s="1" t="s">
        <v>1849</v>
      </c>
      <c r="D424" s="1" t="s">
        <v>2037</v>
      </c>
      <c r="E424" s="80">
        <v>45266</v>
      </c>
      <c r="F424">
        <v>2022</v>
      </c>
      <c r="G424">
        <v>2023</v>
      </c>
      <c r="H424" s="1" t="s">
        <v>1600</v>
      </c>
      <c r="I424" s="1" t="s">
        <v>10</v>
      </c>
    </row>
    <row r="425" spans="1:9">
      <c r="A425" s="80">
        <v>45444</v>
      </c>
      <c r="B425">
        <v>4458823</v>
      </c>
      <c r="C425" s="1" t="s">
        <v>714</v>
      </c>
      <c r="D425" s="1" t="s">
        <v>713</v>
      </c>
      <c r="E425" s="80">
        <v>45126</v>
      </c>
      <c r="F425">
        <v>2021</v>
      </c>
      <c r="G425">
        <v>2023</v>
      </c>
      <c r="H425" s="1" t="s">
        <v>1600</v>
      </c>
      <c r="I425" s="1" t="s">
        <v>10</v>
      </c>
    </row>
    <row r="426" spans="1:9">
      <c r="A426" s="80">
        <v>45444</v>
      </c>
      <c r="B426">
        <v>4738620</v>
      </c>
      <c r="C426" s="1" t="s">
        <v>1885</v>
      </c>
      <c r="D426" s="1" t="s">
        <v>2039</v>
      </c>
      <c r="E426" s="80">
        <v>45273</v>
      </c>
      <c r="F426">
        <v>2022</v>
      </c>
      <c r="G426">
        <v>2023</v>
      </c>
      <c r="H426" s="1" t="s">
        <v>1601</v>
      </c>
      <c r="I426" s="1" t="s">
        <v>13</v>
      </c>
    </row>
    <row r="427" spans="1:9">
      <c r="A427" s="80">
        <v>45444</v>
      </c>
      <c r="B427">
        <v>4283455</v>
      </c>
      <c r="C427" s="1" t="s">
        <v>680</v>
      </c>
      <c r="D427" s="1" t="s">
        <v>679</v>
      </c>
      <c r="E427" s="80">
        <v>44554</v>
      </c>
      <c r="F427">
        <v>2020</v>
      </c>
      <c r="G427">
        <v>2021</v>
      </c>
      <c r="H427" s="1" t="s">
        <v>1600</v>
      </c>
      <c r="I427" s="1" t="s">
        <v>10</v>
      </c>
    </row>
    <row r="428" spans="1:9">
      <c r="A428" s="80">
        <v>45444</v>
      </c>
      <c r="B428">
        <v>4541952</v>
      </c>
      <c r="C428" s="1" t="s">
        <v>676</v>
      </c>
      <c r="D428" s="1" t="s">
        <v>675</v>
      </c>
      <c r="E428" s="80">
        <v>45160</v>
      </c>
      <c r="F428">
        <v>2021</v>
      </c>
      <c r="G428">
        <v>2023</v>
      </c>
      <c r="H428" s="1" t="s">
        <v>1600</v>
      </c>
      <c r="I428" s="1" t="s">
        <v>10</v>
      </c>
    </row>
    <row r="429" spans="1:9">
      <c r="A429" s="80">
        <v>45444</v>
      </c>
      <c r="B429">
        <v>4586188</v>
      </c>
      <c r="C429" s="1" t="s">
        <v>1850</v>
      </c>
      <c r="D429" s="1" t="s">
        <v>2038</v>
      </c>
      <c r="E429" s="80">
        <v>45260</v>
      </c>
      <c r="F429">
        <v>2021</v>
      </c>
      <c r="G429">
        <v>2023</v>
      </c>
      <c r="H429" s="1" t="s">
        <v>1604</v>
      </c>
      <c r="I429" s="1" t="s">
        <v>14</v>
      </c>
    </row>
    <row r="430" spans="1:9">
      <c r="A430" s="80">
        <v>45444</v>
      </c>
      <c r="B430">
        <v>4165068</v>
      </c>
      <c r="C430" s="1" t="s">
        <v>704</v>
      </c>
      <c r="D430" s="1" t="s">
        <v>703</v>
      </c>
      <c r="E430" s="80">
        <v>44627</v>
      </c>
      <c r="F430">
        <v>2020</v>
      </c>
      <c r="G430">
        <v>2021</v>
      </c>
      <c r="H430" s="1" t="s">
        <v>1600</v>
      </c>
      <c r="I430" s="1" t="s">
        <v>10</v>
      </c>
    </row>
    <row r="431" spans="1:9">
      <c r="A431" s="80">
        <v>45444</v>
      </c>
      <c r="B431">
        <v>4380800</v>
      </c>
      <c r="C431" s="1" t="s">
        <v>1851</v>
      </c>
      <c r="D431" s="1" t="s">
        <v>2044</v>
      </c>
      <c r="E431" s="80">
        <v>45260</v>
      </c>
      <c r="F431">
        <v>2021</v>
      </c>
      <c r="G431">
        <v>2023</v>
      </c>
      <c r="H431" s="1" t="s">
        <v>1606</v>
      </c>
      <c r="I431" s="1" t="s">
        <v>15</v>
      </c>
    </row>
    <row r="432" spans="1:9">
      <c r="A432" s="80">
        <v>45444</v>
      </c>
      <c r="B432">
        <v>4994725</v>
      </c>
      <c r="C432" s="1" t="s">
        <v>1806</v>
      </c>
      <c r="D432" s="1" t="s">
        <v>2043</v>
      </c>
      <c r="E432" s="80">
        <v>45233</v>
      </c>
      <c r="F432">
        <v>2023</v>
      </c>
      <c r="G432">
        <v>2023</v>
      </c>
      <c r="H432" s="1" t="s">
        <v>1600</v>
      </c>
      <c r="I432" s="1" t="s">
        <v>10</v>
      </c>
    </row>
    <row r="433" spans="1:9">
      <c r="A433" s="80">
        <v>45444</v>
      </c>
      <c r="B433">
        <v>4908018</v>
      </c>
      <c r="C433" s="1" t="s">
        <v>1884</v>
      </c>
      <c r="D433" s="1" t="s">
        <v>2042</v>
      </c>
      <c r="E433" s="80">
        <v>45288</v>
      </c>
      <c r="F433">
        <v>2023</v>
      </c>
      <c r="G433">
        <v>2023</v>
      </c>
      <c r="H433" s="1" t="s">
        <v>1602</v>
      </c>
      <c r="I433" s="1" t="s">
        <v>4</v>
      </c>
    </row>
    <row r="434" spans="1:9">
      <c r="A434" s="80">
        <v>45444</v>
      </c>
      <c r="B434">
        <v>4727483</v>
      </c>
      <c r="C434" s="1" t="s">
        <v>664</v>
      </c>
      <c r="D434" s="1" t="s">
        <v>663</v>
      </c>
      <c r="E434" s="80">
        <v>45007</v>
      </c>
      <c r="F434">
        <v>2022</v>
      </c>
      <c r="G434">
        <v>2022</v>
      </c>
      <c r="H434" s="1" t="s">
        <v>1602</v>
      </c>
      <c r="I434" s="1" t="s">
        <v>4</v>
      </c>
    </row>
    <row r="435" spans="1:9">
      <c r="A435" s="80">
        <v>45444</v>
      </c>
      <c r="B435">
        <v>4781243</v>
      </c>
      <c r="C435" s="1" t="s">
        <v>706</v>
      </c>
      <c r="D435" s="1" t="s">
        <v>705</v>
      </c>
      <c r="E435" s="80">
        <v>44959</v>
      </c>
      <c r="F435">
        <v>2022</v>
      </c>
      <c r="G435">
        <v>2022</v>
      </c>
      <c r="H435" s="1" t="s">
        <v>1600</v>
      </c>
      <c r="I435" s="1" t="s">
        <v>10</v>
      </c>
    </row>
    <row r="436" spans="1:9">
      <c r="A436" s="80">
        <v>45444</v>
      </c>
      <c r="B436">
        <v>4562996</v>
      </c>
      <c r="C436" s="1" t="s">
        <v>1807</v>
      </c>
      <c r="D436" s="1" t="s">
        <v>2040</v>
      </c>
      <c r="E436" s="80">
        <v>45222</v>
      </c>
      <c r="F436">
        <v>2021</v>
      </c>
      <c r="G436">
        <v>2023</v>
      </c>
      <c r="H436" s="1" t="s">
        <v>1600</v>
      </c>
      <c r="I436" s="1" t="s">
        <v>10</v>
      </c>
    </row>
    <row r="437" spans="1:9">
      <c r="A437" s="80">
        <v>45444</v>
      </c>
      <c r="B437">
        <v>4736412</v>
      </c>
      <c r="C437" s="1" t="s">
        <v>688</v>
      </c>
      <c r="D437" s="1" t="s">
        <v>687</v>
      </c>
      <c r="E437" s="80">
        <v>45124</v>
      </c>
      <c r="F437">
        <v>2022</v>
      </c>
      <c r="G437">
        <v>2023</v>
      </c>
      <c r="H437" s="1" t="s">
        <v>1600</v>
      </c>
      <c r="I437" s="1" t="s">
        <v>10</v>
      </c>
    </row>
    <row r="438" spans="1:9">
      <c r="A438" s="80">
        <v>45444</v>
      </c>
      <c r="B438">
        <v>4770865</v>
      </c>
      <c r="C438" s="1" t="s">
        <v>2499</v>
      </c>
      <c r="D438" s="1" t="s">
        <v>2500</v>
      </c>
      <c r="E438" s="80">
        <v>45447</v>
      </c>
      <c r="F438">
        <v>2022</v>
      </c>
      <c r="G438">
        <v>2024</v>
      </c>
      <c r="H438" s="1" t="s">
        <v>1600</v>
      </c>
      <c r="I438" s="1" t="s">
        <v>10</v>
      </c>
    </row>
    <row r="439" spans="1:9">
      <c r="A439" s="80">
        <v>45444</v>
      </c>
      <c r="B439">
        <v>4538954</v>
      </c>
      <c r="C439" s="1" t="s">
        <v>666</v>
      </c>
      <c r="D439" s="1" t="s">
        <v>665</v>
      </c>
      <c r="E439" s="80">
        <v>45051</v>
      </c>
      <c r="F439">
        <v>2021</v>
      </c>
      <c r="G439">
        <v>2023</v>
      </c>
      <c r="H439" s="1" t="s">
        <v>1603</v>
      </c>
      <c r="I439" s="1" t="s">
        <v>9</v>
      </c>
    </row>
    <row r="440" spans="1:9">
      <c r="A440" s="80">
        <v>45444</v>
      </c>
      <c r="B440">
        <v>4363796</v>
      </c>
      <c r="C440" s="1" t="s">
        <v>668</v>
      </c>
      <c r="D440" s="1" t="s">
        <v>667</v>
      </c>
      <c r="E440" s="80">
        <v>44802</v>
      </c>
      <c r="F440">
        <v>2021</v>
      </c>
      <c r="G440">
        <v>2022</v>
      </c>
      <c r="H440" s="1" t="s">
        <v>1600</v>
      </c>
      <c r="I440" s="1" t="s">
        <v>10</v>
      </c>
    </row>
    <row r="441" spans="1:9">
      <c r="A441" s="80">
        <v>45444</v>
      </c>
      <c r="B441">
        <v>4745896</v>
      </c>
      <c r="C441" s="1" t="s">
        <v>1686</v>
      </c>
      <c r="D441" s="1" t="s">
        <v>1687</v>
      </c>
      <c r="E441" s="80">
        <v>45198</v>
      </c>
      <c r="F441">
        <v>2022</v>
      </c>
      <c r="G441">
        <v>2023</v>
      </c>
      <c r="H441" s="1" t="s">
        <v>1600</v>
      </c>
      <c r="I441" s="1" t="s">
        <v>10</v>
      </c>
    </row>
    <row r="442" spans="1:9">
      <c r="A442" s="80">
        <v>45444</v>
      </c>
      <c r="B442">
        <v>4991426</v>
      </c>
      <c r="C442" s="1" t="s">
        <v>2501</v>
      </c>
      <c r="D442" s="1" t="s">
        <v>2502</v>
      </c>
      <c r="E442" s="80">
        <v>45434</v>
      </c>
      <c r="F442">
        <v>2023</v>
      </c>
      <c r="G442">
        <v>2024</v>
      </c>
      <c r="H442" s="1" t="s">
        <v>1600</v>
      </c>
      <c r="I442" s="1" t="s">
        <v>10</v>
      </c>
    </row>
    <row r="443" spans="1:9">
      <c r="A443" s="80">
        <v>45444</v>
      </c>
      <c r="B443">
        <v>4919580</v>
      </c>
      <c r="C443" s="1" t="s">
        <v>1869</v>
      </c>
      <c r="D443" s="1" t="s">
        <v>2104</v>
      </c>
      <c r="E443" s="80">
        <v>45280</v>
      </c>
      <c r="F443">
        <v>2023</v>
      </c>
      <c r="G443">
        <v>2023</v>
      </c>
      <c r="H443" s="1" t="s">
        <v>1600</v>
      </c>
      <c r="I443" s="1" t="s">
        <v>10</v>
      </c>
    </row>
    <row r="444" spans="1:9">
      <c r="A444" s="80">
        <v>45444</v>
      </c>
      <c r="B444">
        <v>4455229</v>
      </c>
      <c r="C444" s="1" t="s">
        <v>636</v>
      </c>
      <c r="D444" s="1" t="s">
        <v>635</v>
      </c>
      <c r="E444" s="80">
        <v>44805</v>
      </c>
      <c r="F444">
        <v>2021</v>
      </c>
      <c r="G444">
        <v>2022</v>
      </c>
      <c r="H444" s="1" t="s">
        <v>1600</v>
      </c>
      <c r="I444" s="1" t="s">
        <v>10</v>
      </c>
    </row>
    <row r="445" spans="1:9">
      <c r="A445" s="80">
        <v>45444</v>
      </c>
      <c r="B445">
        <v>4236473</v>
      </c>
      <c r="C445" s="1" t="s">
        <v>648</v>
      </c>
      <c r="D445" s="1" t="s">
        <v>647</v>
      </c>
      <c r="E445" s="80">
        <v>45015</v>
      </c>
      <c r="F445">
        <v>2020</v>
      </c>
      <c r="G445">
        <v>2022</v>
      </c>
      <c r="H445" s="1" t="s">
        <v>1602</v>
      </c>
      <c r="I445" s="1" t="s">
        <v>4</v>
      </c>
    </row>
    <row r="446" spans="1:9">
      <c r="A446" s="80">
        <v>45444</v>
      </c>
      <c r="B446">
        <v>4634890</v>
      </c>
      <c r="C446" s="1" t="s">
        <v>2405</v>
      </c>
      <c r="D446" s="1" t="s">
        <v>2406</v>
      </c>
      <c r="E446" s="80">
        <v>45412</v>
      </c>
      <c r="F446">
        <v>2022</v>
      </c>
      <c r="G446">
        <v>2023</v>
      </c>
      <c r="H446" s="1" t="s">
        <v>1600</v>
      </c>
      <c r="I446" s="1" t="s">
        <v>10</v>
      </c>
    </row>
    <row r="447" spans="1:9">
      <c r="A447" s="80">
        <v>45444</v>
      </c>
      <c r="B447">
        <v>4249242</v>
      </c>
      <c r="C447" s="1" t="s">
        <v>638</v>
      </c>
      <c r="D447" s="1" t="s">
        <v>637</v>
      </c>
      <c r="E447" s="80">
        <v>44726</v>
      </c>
      <c r="F447">
        <v>2020</v>
      </c>
      <c r="G447">
        <v>2022</v>
      </c>
      <c r="H447" s="1" t="s">
        <v>1600</v>
      </c>
      <c r="I447" s="1" t="s">
        <v>10</v>
      </c>
    </row>
    <row r="448" spans="1:9">
      <c r="A448" s="80">
        <v>45444</v>
      </c>
      <c r="B448">
        <v>5040245</v>
      </c>
      <c r="C448" s="1" t="s">
        <v>2105</v>
      </c>
      <c r="D448" s="1" t="s">
        <v>2106</v>
      </c>
      <c r="E448" s="80">
        <v>45330</v>
      </c>
      <c r="F448">
        <v>2023</v>
      </c>
      <c r="G448">
        <v>2023</v>
      </c>
      <c r="H448" s="1" t="s">
        <v>1606</v>
      </c>
      <c r="I448" s="1" t="s">
        <v>15</v>
      </c>
    </row>
    <row r="449" spans="1:9">
      <c r="A449" s="80">
        <v>45444</v>
      </c>
      <c r="B449">
        <v>4606320</v>
      </c>
      <c r="C449" s="1" t="s">
        <v>658</v>
      </c>
      <c r="D449" s="1" t="s">
        <v>657</v>
      </c>
      <c r="E449" s="80">
        <v>44903</v>
      </c>
      <c r="F449">
        <v>2022</v>
      </c>
      <c r="G449">
        <v>2022</v>
      </c>
      <c r="H449" s="1" t="s">
        <v>1600</v>
      </c>
      <c r="I449" s="1" t="s">
        <v>10</v>
      </c>
    </row>
    <row r="450" spans="1:9">
      <c r="A450" s="80">
        <v>45444</v>
      </c>
      <c r="B450">
        <v>4981897</v>
      </c>
      <c r="C450" s="1" t="s">
        <v>2407</v>
      </c>
      <c r="D450" s="1" t="s">
        <v>2408</v>
      </c>
      <c r="E450" s="80">
        <v>45413</v>
      </c>
      <c r="F450">
        <v>2023</v>
      </c>
      <c r="G450">
        <v>2024</v>
      </c>
      <c r="H450" s="1" t="s">
        <v>1603</v>
      </c>
      <c r="I450" s="1" t="s">
        <v>9</v>
      </c>
    </row>
    <row r="451" spans="1:9">
      <c r="A451" s="80">
        <v>45444</v>
      </c>
      <c r="B451">
        <v>4731378</v>
      </c>
      <c r="C451" s="1" t="s">
        <v>1694</v>
      </c>
      <c r="D451" s="1" t="s">
        <v>1695</v>
      </c>
      <c r="E451" s="80">
        <v>45209</v>
      </c>
      <c r="F451">
        <v>2022</v>
      </c>
      <c r="G451">
        <v>2023</v>
      </c>
      <c r="H451" s="1" t="s">
        <v>1600</v>
      </c>
      <c r="I451" s="1" t="s">
        <v>10</v>
      </c>
    </row>
    <row r="452" spans="1:9">
      <c r="A452" s="80">
        <v>45444</v>
      </c>
      <c r="B452">
        <v>4827321</v>
      </c>
      <c r="C452" s="1" t="s">
        <v>1688</v>
      </c>
      <c r="D452" s="1" t="s">
        <v>1689</v>
      </c>
      <c r="E452" s="80">
        <v>45184</v>
      </c>
      <c r="F452">
        <v>2022</v>
      </c>
      <c r="G452">
        <v>2023</v>
      </c>
      <c r="H452" s="1" t="s">
        <v>1603</v>
      </c>
      <c r="I452" s="1" t="s">
        <v>9</v>
      </c>
    </row>
    <row r="453" spans="1:9">
      <c r="A453" s="80">
        <v>45444</v>
      </c>
      <c r="B453">
        <v>3913309</v>
      </c>
      <c r="C453" s="1" t="s">
        <v>2324</v>
      </c>
      <c r="D453" s="1" t="s">
        <v>2325</v>
      </c>
      <c r="E453" s="80">
        <v>45389</v>
      </c>
      <c r="F453">
        <v>2019</v>
      </c>
      <c r="G453">
        <v>2023</v>
      </c>
      <c r="H453" s="1" t="s">
        <v>1604</v>
      </c>
      <c r="I453" s="1" t="s">
        <v>14</v>
      </c>
    </row>
    <row r="454" spans="1:9">
      <c r="A454" s="80">
        <v>45444</v>
      </c>
      <c r="B454">
        <v>4812584</v>
      </c>
      <c r="C454" s="1" t="s">
        <v>1809</v>
      </c>
      <c r="D454" s="1" t="s">
        <v>2107</v>
      </c>
      <c r="E454" s="80">
        <v>45226</v>
      </c>
      <c r="F454">
        <v>2022</v>
      </c>
      <c r="G454">
        <v>2023</v>
      </c>
      <c r="H454" s="1" t="s">
        <v>1603</v>
      </c>
      <c r="I454" s="1" t="s">
        <v>9</v>
      </c>
    </row>
    <row r="455" spans="1:9">
      <c r="A455" s="80">
        <v>45444</v>
      </c>
      <c r="B455">
        <v>4540945</v>
      </c>
      <c r="C455" s="1" t="s">
        <v>660</v>
      </c>
      <c r="D455" s="1" t="s">
        <v>659</v>
      </c>
      <c r="E455" s="80">
        <v>44797</v>
      </c>
      <c r="F455">
        <v>2021</v>
      </c>
      <c r="G455">
        <v>2022</v>
      </c>
      <c r="H455" s="1" t="s">
        <v>1600</v>
      </c>
      <c r="I455" s="1" t="s">
        <v>10</v>
      </c>
    </row>
    <row r="456" spans="1:9">
      <c r="A456" s="80">
        <v>45444</v>
      </c>
      <c r="B456">
        <v>4815751</v>
      </c>
      <c r="C456" s="1" t="s">
        <v>1692</v>
      </c>
      <c r="D456" s="1" t="s">
        <v>1693</v>
      </c>
      <c r="E456" s="80">
        <v>45202</v>
      </c>
      <c r="F456">
        <v>2022</v>
      </c>
      <c r="G456">
        <v>2023</v>
      </c>
      <c r="H456" s="1" t="s">
        <v>1600</v>
      </c>
      <c r="I456" s="1" t="s">
        <v>10</v>
      </c>
    </row>
    <row r="457" spans="1:9">
      <c r="A457" s="80">
        <v>45444</v>
      </c>
      <c r="B457">
        <v>4509335</v>
      </c>
      <c r="C457" s="1" t="s">
        <v>644</v>
      </c>
      <c r="D457" s="1" t="s">
        <v>643</v>
      </c>
      <c r="E457" s="80">
        <v>44847</v>
      </c>
      <c r="F457">
        <v>2021</v>
      </c>
      <c r="G457">
        <v>2022</v>
      </c>
      <c r="H457" s="1" t="s">
        <v>1604</v>
      </c>
      <c r="I457" s="1" t="s">
        <v>14</v>
      </c>
    </row>
    <row r="458" spans="1:9">
      <c r="A458" s="80">
        <v>45444</v>
      </c>
      <c r="B458">
        <v>4782980</v>
      </c>
      <c r="C458" s="1" t="s">
        <v>656</v>
      </c>
      <c r="D458" s="1" t="s">
        <v>655</v>
      </c>
      <c r="E458" s="80">
        <v>45161</v>
      </c>
      <c r="F458">
        <v>2022</v>
      </c>
      <c r="G458">
        <v>2023</v>
      </c>
      <c r="H458" s="1" t="s">
        <v>1600</v>
      </c>
      <c r="I458" s="1" t="s">
        <v>10</v>
      </c>
    </row>
    <row r="459" spans="1:9">
      <c r="A459" s="80">
        <v>45444</v>
      </c>
      <c r="B459">
        <v>4704750</v>
      </c>
      <c r="C459" s="1" t="s">
        <v>624</v>
      </c>
      <c r="D459" s="1" t="s">
        <v>623</v>
      </c>
      <c r="E459" s="80">
        <v>44883</v>
      </c>
      <c r="F459">
        <v>2022</v>
      </c>
      <c r="G459">
        <v>2022</v>
      </c>
      <c r="H459" s="1" t="s">
        <v>1600</v>
      </c>
      <c r="I459" s="1" t="s">
        <v>10</v>
      </c>
    </row>
    <row r="460" spans="1:9">
      <c r="A460" s="80">
        <v>45444</v>
      </c>
      <c r="B460">
        <v>4442314</v>
      </c>
      <c r="C460" s="1" t="s">
        <v>612</v>
      </c>
      <c r="D460" s="1" t="s">
        <v>611</v>
      </c>
      <c r="E460" s="80">
        <v>44508</v>
      </c>
      <c r="F460">
        <v>2021</v>
      </c>
      <c r="G460">
        <v>2021</v>
      </c>
      <c r="H460" s="1" t="s">
        <v>1600</v>
      </c>
      <c r="I460" s="1" t="s">
        <v>10</v>
      </c>
    </row>
    <row r="461" spans="1:9">
      <c r="A461" s="80">
        <v>45444</v>
      </c>
      <c r="B461">
        <v>4581100</v>
      </c>
      <c r="C461" s="1" t="s">
        <v>2409</v>
      </c>
      <c r="D461" s="1" t="s">
        <v>2410</v>
      </c>
      <c r="E461" s="80">
        <v>45412</v>
      </c>
      <c r="F461">
        <v>2021</v>
      </c>
      <c r="G461">
        <v>2023</v>
      </c>
      <c r="H461" s="1" t="s">
        <v>1600</v>
      </c>
      <c r="I461" s="1" t="s">
        <v>10</v>
      </c>
    </row>
    <row r="462" spans="1:9">
      <c r="A462" s="80">
        <v>45444</v>
      </c>
      <c r="B462">
        <v>4690389</v>
      </c>
      <c r="C462" s="1" t="s">
        <v>601</v>
      </c>
      <c r="D462" s="1" t="s">
        <v>600</v>
      </c>
      <c r="E462" s="80">
        <v>45177</v>
      </c>
      <c r="F462">
        <v>2022</v>
      </c>
      <c r="G462">
        <v>2023</v>
      </c>
      <c r="H462" s="1" t="s">
        <v>1600</v>
      </c>
      <c r="I462" s="1" t="s">
        <v>10</v>
      </c>
    </row>
    <row r="463" spans="1:9">
      <c r="A463" s="80">
        <v>45444</v>
      </c>
      <c r="B463">
        <v>5020784</v>
      </c>
      <c r="C463" s="1" t="s">
        <v>2503</v>
      </c>
      <c r="D463" s="1" t="s">
        <v>2504</v>
      </c>
      <c r="E463" s="80">
        <v>45439</v>
      </c>
      <c r="F463">
        <v>2023</v>
      </c>
      <c r="G463">
        <v>2024</v>
      </c>
      <c r="H463" s="1" t="s">
        <v>1606</v>
      </c>
      <c r="I463" s="1" t="s">
        <v>15</v>
      </c>
    </row>
    <row r="464" spans="1:9">
      <c r="A464" s="80">
        <v>45444</v>
      </c>
      <c r="B464">
        <v>4699080</v>
      </c>
      <c r="C464" s="1" t="s">
        <v>608</v>
      </c>
      <c r="D464" s="1" t="s">
        <v>542</v>
      </c>
      <c r="E464" s="80">
        <v>45078</v>
      </c>
      <c r="F464">
        <v>2022</v>
      </c>
      <c r="G464">
        <v>2023</v>
      </c>
      <c r="H464" s="1" t="s">
        <v>1601</v>
      </c>
      <c r="I464" s="1" t="s">
        <v>13</v>
      </c>
    </row>
    <row r="465" spans="1:9">
      <c r="A465" s="80">
        <v>45444</v>
      </c>
      <c r="B465">
        <v>4245625</v>
      </c>
      <c r="C465" s="1" t="s">
        <v>605</v>
      </c>
      <c r="D465" s="1" t="s">
        <v>604</v>
      </c>
      <c r="E465" s="80">
        <v>44524</v>
      </c>
      <c r="F465">
        <v>2020</v>
      </c>
      <c r="G465">
        <v>2021</v>
      </c>
      <c r="H465" s="1" t="s">
        <v>1600</v>
      </c>
      <c r="I465" s="1" t="s">
        <v>10</v>
      </c>
    </row>
    <row r="466" spans="1:9">
      <c r="A466" s="80">
        <v>45444</v>
      </c>
      <c r="B466">
        <v>4746183</v>
      </c>
      <c r="C466" s="1" t="s">
        <v>2326</v>
      </c>
      <c r="D466" s="1" t="s">
        <v>2327</v>
      </c>
      <c r="E466" s="80">
        <v>45379</v>
      </c>
      <c r="F466">
        <v>2023</v>
      </c>
      <c r="G466">
        <v>2023</v>
      </c>
      <c r="H466" s="1" t="s">
        <v>1612</v>
      </c>
      <c r="I466" s="1" t="s">
        <v>6</v>
      </c>
    </row>
    <row r="467" spans="1:9">
      <c r="A467" s="80">
        <v>45444</v>
      </c>
      <c r="B467">
        <v>4360557</v>
      </c>
      <c r="C467" s="1" t="s">
        <v>616</v>
      </c>
      <c r="D467" s="1" t="s">
        <v>615</v>
      </c>
      <c r="E467" s="80">
        <v>45076</v>
      </c>
      <c r="F467">
        <v>2021</v>
      </c>
      <c r="G467">
        <v>2023</v>
      </c>
      <c r="H467" s="1" t="s">
        <v>1602</v>
      </c>
      <c r="I467" s="1" t="s">
        <v>4</v>
      </c>
    </row>
    <row r="468" spans="1:9">
      <c r="A468" s="80">
        <v>45444</v>
      </c>
      <c r="B468">
        <v>4522177</v>
      </c>
      <c r="C468" s="1" t="s">
        <v>620</v>
      </c>
      <c r="D468" s="1" t="s">
        <v>619</v>
      </c>
      <c r="E468" s="80">
        <v>45175</v>
      </c>
      <c r="F468">
        <v>2021</v>
      </c>
      <c r="G468">
        <v>2023</v>
      </c>
      <c r="H468" s="1" t="s">
        <v>1604</v>
      </c>
      <c r="I468" s="1" t="s">
        <v>14</v>
      </c>
    </row>
    <row r="469" spans="1:9">
      <c r="A469" s="80">
        <v>45444</v>
      </c>
      <c r="B469">
        <v>4615282</v>
      </c>
      <c r="C469" s="1" t="s">
        <v>603</v>
      </c>
      <c r="D469" s="1" t="s">
        <v>602</v>
      </c>
      <c r="E469" s="80">
        <v>45135</v>
      </c>
      <c r="F469">
        <v>2022</v>
      </c>
      <c r="G469">
        <v>2023</v>
      </c>
      <c r="H469" s="1" t="s">
        <v>1603</v>
      </c>
      <c r="I469" s="1" t="s">
        <v>9</v>
      </c>
    </row>
    <row r="470" spans="1:9">
      <c r="A470" s="80">
        <v>45444</v>
      </c>
      <c r="B470">
        <v>4632857</v>
      </c>
      <c r="C470" s="1" t="s">
        <v>610</v>
      </c>
      <c r="D470" s="1" t="s">
        <v>609</v>
      </c>
      <c r="E470" s="80">
        <v>45135</v>
      </c>
      <c r="F470">
        <v>2022</v>
      </c>
      <c r="G470">
        <v>2023</v>
      </c>
      <c r="H470" s="1" t="s">
        <v>1603</v>
      </c>
      <c r="I470" s="1" t="s">
        <v>9</v>
      </c>
    </row>
    <row r="471" spans="1:9">
      <c r="A471" s="80">
        <v>45444</v>
      </c>
      <c r="B471">
        <v>5183231</v>
      </c>
      <c r="C471" s="1" t="s">
        <v>2505</v>
      </c>
      <c r="D471" s="1" t="s">
        <v>2506</v>
      </c>
      <c r="E471" s="80">
        <v>45440</v>
      </c>
      <c r="F471">
        <v>2023</v>
      </c>
      <c r="G471">
        <v>2024</v>
      </c>
      <c r="H471" s="1" t="s">
        <v>1606</v>
      </c>
      <c r="I471" s="1" t="s">
        <v>15</v>
      </c>
    </row>
    <row r="472" spans="1:9">
      <c r="A472" s="80">
        <v>45444</v>
      </c>
      <c r="B472">
        <v>4702592</v>
      </c>
      <c r="C472" s="1" t="s">
        <v>626</v>
      </c>
      <c r="D472" s="1" t="s">
        <v>625</v>
      </c>
      <c r="E472" s="80">
        <v>45142</v>
      </c>
      <c r="F472">
        <v>2022</v>
      </c>
      <c r="G472">
        <v>2023</v>
      </c>
      <c r="H472" s="1" t="s">
        <v>1606</v>
      </c>
      <c r="I472" s="1" t="s">
        <v>15</v>
      </c>
    </row>
    <row r="473" spans="1:9">
      <c r="A473" s="80">
        <v>45444</v>
      </c>
      <c r="B473">
        <v>4784464</v>
      </c>
      <c r="C473" s="1" t="s">
        <v>614</v>
      </c>
      <c r="D473" s="1" t="s">
        <v>613</v>
      </c>
      <c r="E473" s="80">
        <v>45070</v>
      </c>
      <c r="F473">
        <v>2022</v>
      </c>
      <c r="G473">
        <v>2023</v>
      </c>
      <c r="H473" s="1" t="s">
        <v>1600</v>
      </c>
      <c r="I473" s="1" t="s">
        <v>10</v>
      </c>
    </row>
    <row r="474" spans="1:9">
      <c r="A474" s="80">
        <v>45444</v>
      </c>
      <c r="B474">
        <v>4725515</v>
      </c>
      <c r="C474" s="1" t="s">
        <v>2061</v>
      </c>
      <c r="D474" s="1" t="s">
        <v>2062</v>
      </c>
      <c r="E474" s="80">
        <v>45306</v>
      </c>
      <c r="F474">
        <v>2022</v>
      </c>
      <c r="G474">
        <v>2023</v>
      </c>
      <c r="H474" s="1" t="s">
        <v>1602</v>
      </c>
      <c r="I474" s="1" t="s">
        <v>4</v>
      </c>
    </row>
    <row r="475" spans="1:9">
      <c r="A475" s="80">
        <v>45444</v>
      </c>
      <c r="B475">
        <v>4495473</v>
      </c>
      <c r="C475" s="1" t="s">
        <v>585</v>
      </c>
      <c r="D475" s="1" t="s">
        <v>192</v>
      </c>
      <c r="E475" s="80">
        <v>44817</v>
      </c>
      <c r="F475">
        <v>2021</v>
      </c>
      <c r="G475">
        <v>2022</v>
      </c>
      <c r="H475" s="1" t="s">
        <v>1607</v>
      </c>
      <c r="I475" s="1" t="s">
        <v>12</v>
      </c>
    </row>
    <row r="476" spans="1:9">
      <c r="A476" s="80">
        <v>45444</v>
      </c>
      <c r="B476">
        <v>4368530</v>
      </c>
      <c r="C476" s="1" t="s">
        <v>1853</v>
      </c>
      <c r="D476" s="1" t="s">
        <v>2059</v>
      </c>
      <c r="E476" s="80">
        <v>45268</v>
      </c>
      <c r="F476">
        <v>2021</v>
      </c>
      <c r="G476">
        <v>2023</v>
      </c>
      <c r="H476" s="1" t="s">
        <v>1613</v>
      </c>
      <c r="I476" s="1" t="s">
        <v>16</v>
      </c>
    </row>
    <row r="477" spans="1:9">
      <c r="A477" s="80">
        <v>45444</v>
      </c>
      <c r="B477">
        <v>4579010</v>
      </c>
      <c r="C477" s="1" t="s">
        <v>589</v>
      </c>
      <c r="D477" s="1" t="s">
        <v>588</v>
      </c>
      <c r="E477" s="80">
        <v>44946</v>
      </c>
      <c r="F477">
        <v>2022</v>
      </c>
      <c r="G477">
        <v>2022</v>
      </c>
      <c r="H477" s="1" t="s">
        <v>1600</v>
      </c>
      <c r="I477" s="1" t="s">
        <v>10</v>
      </c>
    </row>
    <row r="478" spans="1:9">
      <c r="A478" s="80">
        <v>45444</v>
      </c>
      <c r="B478">
        <v>5031427</v>
      </c>
      <c r="C478" s="1" t="s">
        <v>2507</v>
      </c>
      <c r="D478" s="1" t="s">
        <v>2508</v>
      </c>
      <c r="E478" s="80">
        <v>45436</v>
      </c>
      <c r="F478">
        <v>2023</v>
      </c>
      <c r="G478">
        <v>2024</v>
      </c>
      <c r="H478" s="1" t="s">
        <v>1600</v>
      </c>
      <c r="I478" s="1" t="s">
        <v>10</v>
      </c>
    </row>
    <row r="479" spans="1:9">
      <c r="A479" s="80">
        <v>45444</v>
      </c>
      <c r="B479">
        <v>5041334</v>
      </c>
      <c r="C479" s="1" t="s">
        <v>2068</v>
      </c>
      <c r="D479" s="1" t="s">
        <v>2069</v>
      </c>
      <c r="E479" s="80">
        <v>45313</v>
      </c>
      <c r="F479">
        <v>2023</v>
      </c>
      <c r="G479">
        <v>2023</v>
      </c>
      <c r="H479" s="1" t="s">
        <v>1602</v>
      </c>
      <c r="I479" s="1" t="s">
        <v>4</v>
      </c>
    </row>
    <row r="480" spans="1:9">
      <c r="A480" s="80">
        <v>45444</v>
      </c>
      <c r="B480">
        <v>4508655</v>
      </c>
      <c r="C480" s="1" t="s">
        <v>2066</v>
      </c>
      <c r="D480" s="1" t="s">
        <v>2067</v>
      </c>
      <c r="E480" s="80">
        <v>45302</v>
      </c>
      <c r="F480">
        <v>2021</v>
      </c>
      <c r="G480">
        <v>2023</v>
      </c>
      <c r="H480" s="1" t="s">
        <v>1606</v>
      </c>
      <c r="I480" s="1" t="s">
        <v>15</v>
      </c>
    </row>
    <row r="481" spans="1:9">
      <c r="A481" s="80">
        <v>45444</v>
      </c>
      <c r="B481">
        <v>4359818</v>
      </c>
      <c r="C481" s="1" t="s">
        <v>576</v>
      </c>
      <c r="D481" s="1" t="s">
        <v>575</v>
      </c>
      <c r="E481" s="80">
        <v>44916</v>
      </c>
      <c r="F481">
        <v>2021</v>
      </c>
      <c r="G481">
        <v>2022</v>
      </c>
      <c r="H481" s="1" t="s">
        <v>1601</v>
      </c>
      <c r="I481" s="1" t="s">
        <v>13</v>
      </c>
    </row>
    <row r="482" spans="1:9">
      <c r="A482" s="80">
        <v>45444</v>
      </c>
      <c r="B482">
        <v>4069925</v>
      </c>
      <c r="C482" s="1" t="s">
        <v>1878</v>
      </c>
      <c r="D482" s="1" t="s">
        <v>2060</v>
      </c>
      <c r="E482" s="80">
        <v>44631</v>
      </c>
      <c r="F482">
        <v>2020</v>
      </c>
      <c r="G482">
        <v>2021</v>
      </c>
      <c r="H482" s="1" t="s">
        <v>1607</v>
      </c>
      <c r="I482" s="1" t="s">
        <v>12</v>
      </c>
    </row>
    <row r="483" spans="1:9">
      <c r="A483" s="80">
        <v>45444</v>
      </c>
      <c r="B483">
        <v>4430708</v>
      </c>
      <c r="C483" s="1" t="s">
        <v>591</v>
      </c>
      <c r="D483" s="1" t="s">
        <v>590</v>
      </c>
      <c r="E483" s="80">
        <v>44621</v>
      </c>
      <c r="F483">
        <v>2021</v>
      </c>
      <c r="G483">
        <v>2021</v>
      </c>
      <c r="H483" s="1" t="s">
        <v>1600</v>
      </c>
      <c r="I483" s="1" t="s">
        <v>10</v>
      </c>
    </row>
    <row r="484" spans="1:9">
      <c r="A484" s="80">
        <v>45444</v>
      </c>
      <c r="B484">
        <v>5018764</v>
      </c>
      <c r="C484" s="1" t="s">
        <v>2328</v>
      </c>
      <c r="D484" s="1" t="s">
        <v>2329</v>
      </c>
      <c r="E484" s="80">
        <v>45387</v>
      </c>
      <c r="F484">
        <v>2023</v>
      </c>
      <c r="G484">
        <v>2023</v>
      </c>
      <c r="H484" s="1" t="s">
        <v>1600</v>
      </c>
      <c r="I484" s="1" t="s">
        <v>10</v>
      </c>
    </row>
    <row r="485" spans="1:9">
      <c r="A485" s="80">
        <v>45444</v>
      </c>
      <c r="B485">
        <v>5221311</v>
      </c>
      <c r="C485" s="1" t="s">
        <v>2509</v>
      </c>
      <c r="D485" s="1" t="s">
        <v>2510</v>
      </c>
      <c r="E485" s="80">
        <v>45428</v>
      </c>
      <c r="F485">
        <v>2023</v>
      </c>
      <c r="G485">
        <v>2024</v>
      </c>
      <c r="H485" s="1" t="s">
        <v>1611</v>
      </c>
      <c r="I485" s="1" t="s">
        <v>11</v>
      </c>
    </row>
    <row r="486" spans="1:9">
      <c r="A486" s="80">
        <v>45444</v>
      </c>
      <c r="B486">
        <v>4741936</v>
      </c>
      <c r="C486" s="1" t="s">
        <v>1879</v>
      </c>
      <c r="D486" s="1" t="s">
        <v>1899</v>
      </c>
      <c r="E486" s="80">
        <v>45295</v>
      </c>
      <c r="F486">
        <v>2022</v>
      </c>
      <c r="G486">
        <v>2023</v>
      </c>
      <c r="H486" s="1" t="s">
        <v>1600</v>
      </c>
      <c r="I486" s="1" t="s">
        <v>10</v>
      </c>
    </row>
    <row r="487" spans="1:9">
      <c r="A487" s="80">
        <v>45444</v>
      </c>
      <c r="B487">
        <v>5048861</v>
      </c>
      <c r="C487" s="1" t="s">
        <v>2242</v>
      </c>
      <c r="D487" s="1" t="s">
        <v>2243</v>
      </c>
      <c r="E487" s="80">
        <v>45345</v>
      </c>
      <c r="F487">
        <v>2023</v>
      </c>
      <c r="G487">
        <v>2023</v>
      </c>
      <c r="H487" s="1" t="s">
        <v>1600</v>
      </c>
      <c r="I487" s="1" t="s">
        <v>10</v>
      </c>
    </row>
    <row r="488" spans="1:9">
      <c r="A488" s="80">
        <v>45444</v>
      </c>
      <c r="B488">
        <v>4840695</v>
      </c>
      <c r="C488" s="1" t="s">
        <v>1904</v>
      </c>
      <c r="D488" s="1" t="s">
        <v>1905</v>
      </c>
      <c r="E488" s="80">
        <v>45323</v>
      </c>
      <c r="F488">
        <v>2022</v>
      </c>
      <c r="G488">
        <v>2023</v>
      </c>
      <c r="H488" s="1" t="s">
        <v>1600</v>
      </c>
      <c r="I488" s="1" t="s">
        <v>10</v>
      </c>
    </row>
    <row r="489" spans="1:9">
      <c r="A489" s="80">
        <v>45444</v>
      </c>
      <c r="B489">
        <v>4627414</v>
      </c>
      <c r="C489" s="1" t="s">
        <v>1906</v>
      </c>
      <c r="D489" s="1" t="s">
        <v>1907</v>
      </c>
      <c r="E489" s="80">
        <v>45330</v>
      </c>
      <c r="F489">
        <v>2022</v>
      </c>
      <c r="G489">
        <v>2023</v>
      </c>
      <c r="H489" s="1" t="s">
        <v>1600</v>
      </c>
      <c r="I489" s="1" t="s">
        <v>10</v>
      </c>
    </row>
    <row r="490" spans="1:9">
      <c r="A490" s="80">
        <v>45444</v>
      </c>
      <c r="B490">
        <v>4624453</v>
      </c>
      <c r="C490" s="1" t="s">
        <v>527</v>
      </c>
      <c r="D490" s="1" t="s">
        <v>526</v>
      </c>
      <c r="E490" s="80">
        <v>45114</v>
      </c>
      <c r="F490">
        <v>2022</v>
      </c>
      <c r="G490">
        <v>2023</v>
      </c>
      <c r="H490" s="1" t="s">
        <v>1602</v>
      </c>
      <c r="I490" s="1" t="s">
        <v>4</v>
      </c>
    </row>
    <row r="491" spans="1:9">
      <c r="A491" s="80">
        <v>45444</v>
      </c>
      <c r="B491">
        <v>4166626</v>
      </c>
      <c r="C491" s="1" t="s">
        <v>1912</v>
      </c>
      <c r="D491" s="1" t="s">
        <v>1913</v>
      </c>
      <c r="E491" s="80">
        <v>45314</v>
      </c>
      <c r="F491">
        <v>2020</v>
      </c>
      <c r="G491">
        <v>2023</v>
      </c>
      <c r="H491" s="1" t="s">
        <v>1613</v>
      </c>
      <c r="I491" s="1" t="s">
        <v>16</v>
      </c>
    </row>
    <row r="492" spans="1:9">
      <c r="A492" s="80">
        <v>45444</v>
      </c>
      <c r="B492">
        <v>4337702</v>
      </c>
      <c r="C492" s="1" t="s">
        <v>509</v>
      </c>
      <c r="D492" s="1" t="s">
        <v>508</v>
      </c>
      <c r="E492" s="80">
        <v>44383</v>
      </c>
      <c r="F492">
        <v>2021</v>
      </c>
      <c r="G492">
        <v>2021</v>
      </c>
      <c r="H492" s="1" t="s">
        <v>1600</v>
      </c>
      <c r="I492" s="1" t="s">
        <v>10</v>
      </c>
    </row>
    <row r="493" spans="1:9">
      <c r="A493" s="80">
        <v>45444</v>
      </c>
      <c r="B493">
        <v>4853455</v>
      </c>
      <c r="C493" s="1" t="s">
        <v>1908</v>
      </c>
      <c r="D493" s="1" t="s">
        <v>1909</v>
      </c>
      <c r="E493" s="80">
        <v>45309</v>
      </c>
      <c r="F493">
        <v>2023</v>
      </c>
      <c r="G493">
        <v>2023</v>
      </c>
      <c r="H493" s="1" t="s">
        <v>1600</v>
      </c>
      <c r="I493" s="1" t="s">
        <v>10</v>
      </c>
    </row>
    <row r="494" spans="1:9">
      <c r="A494" s="80">
        <v>45444</v>
      </c>
      <c r="B494">
        <v>5022075</v>
      </c>
      <c r="C494" s="1" t="s">
        <v>2511</v>
      </c>
      <c r="D494" s="1" t="s">
        <v>2512</v>
      </c>
      <c r="E494" s="80">
        <v>45426</v>
      </c>
      <c r="F494">
        <v>2023</v>
      </c>
      <c r="G494">
        <v>2024</v>
      </c>
      <c r="H494" s="1" t="s">
        <v>1606</v>
      </c>
      <c r="I494" s="1" t="s">
        <v>15</v>
      </c>
    </row>
    <row r="495" spans="1:9">
      <c r="A495" s="80">
        <v>45444</v>
      </c>
      <c r="B495">
        <v>4194631</v>
      </c>
      <c r="C495" s="1" t="s">
        <v>537</v>
      </c>
      <c r="D495" s="1" t="s">
        <v>536</v>
      </c>
      <c r="E495" s="80">
        <v>44300</v>
      </c>
      <c r="F495">
        <v>2020</v>
      </c>
      <c r="G495">
        <v>2020</v>
      </c>
      <c r="H495" s="1" t="s">
        <v>1601</v>
      </c>
      <c r="I495" s="1" t="s">
        <v>13</v>
      </c>
    </row>
    <row r="496" spans="1:9">
      <c r="A496" s="80">
        <v>45444</v>
      </c>
      <c r="B496">
        <v>4807375</v>
      </c>
      <c r="C496" s="1" t="s">
        <v>2244</v>
      </c>
      <c r="D496" s="1" t="s">
        <v>2245</v>
      </c>
      <c r="E496" s="80">
        <v>45363</v>
      </c>
      <c r="F496">
        <v>2022</v>
      </c>
      <c r="G496">
        <v>2023</v>
      </c>
      <c r="H496" s="1" t="s">
        <v>1601</v>
      </c>
      <c r="I496" s="1" t="s">
        <v>13</v>
      </c>
    </row>
    <row r="497" spans="1:9">
      <c r="A497" s="80">
        <v>45444</v>
      </c>
      <c r="B497">
        <v>4545860</v>
      </c>
      <c r="C497" s="1" t="s">
        <v>558</v>
      </c>
      <c r="D497" s="1" t="s">
        <v>557</v>
      </c>
      <c r="E497" s="80">
        <v>44813</v>
      </c>
      <c r="F497">
        <v>2021</v>
      </c>
      <c r="G497">
        <v>2022</v>
      </c>
      <c r="H497" s="1" t="s">
        <v>1600</v>
      </c>
      <c r="I497" s="1" t="s">
        <v>10</v>
      </c>
    </row>
    <row r="498" spans="1:9">
      <c r="A498" s="80">
        <v>45444</v>
      </c>
      <c r="B498">
        <v>4386345</v>
      </c>
      <c r="C498" s="1" t="s">
        <v>550</v>
      </c>
      <c r="D498" s="1" t="s">
        <v>549</v>
      </c>
      <c r="E498" s="80">
        <v>44874</v>
      </c>
      <c r="F498">
        <v>2021</v>
      </c>
      <c r="G498">
        <v>2022</v>
      </c>
      <c r="H498" s="1" t="s">
        <v>1600</v>
      </c>
      <c r="I498" s="1" t="s">
        <v>10</v>
      </c>
    </row>
    <row r="499" spans="1:9">
      <c r="A499" s="80">
        <v>45444</v>
      </c>
      <c r="B499">
        <v>5153953</v>
      </c>
      <c r="C499" s="1" t="s">
        <v>1910</v>
      </c>
      <c r="D499" s="1" t="s">
        <v>1911</v>
      </c>
      <c r="E499" s="80">
        <v>45302</v>
      </c>
      <c r="F499">
        <v>2023</v>
      </c>
      <c r="G499">
        <v>2023</v>
      </c>
      <c r="H499" s="1" t="s">
        <v>1603</v>
      </c>
      <c r="I499" s="1" t="s">
        <v>9</v>
      </c>
    </row>
    <row r="500" spans="1:9">
      <c r="A500" s="80">
        <v>45444</v>
      </c>
      <c r="B500">
        <v>5222412</v>
      </c>
      <c r="C500" s="1" t="s">
        <v>2246</v>
      </c>
      <c r="D500" s="1" t="s">
        <v>2247</v>
      </c>
      <c r="E500" s="80">
        <v>45369</v>
      </c>
      <c r="F500">
        <v>2023</v>
      </c>
      <c r="G500">
        <v>2023</v>
      </c>
      <c r="H500" s="1" t="s">
        <v>1600</v>
      </c>
      <c r="I500" s="1" t="s">
        <v>10</v>
      </c>
    </row>
    <row r="501" spans="1:9">
      <c r="A501" s="80">
        <v>45444</v>
      </c>
      <c r="B501">
        <v>4722135</v>
      </c>
      <c r="C501" s="1" t="s">
        <v>554</v>
      </c>
      <c r="D501" s="1" t="s">
        <v>553</v>
      </c>
      <c r="E501" s="80">
        <v>45040</v>
      </c>
      <c r="F501">
        <v>2022</v>
      </c>
      <c r="G501">
        <v>2022</v>
      </c>
      <c r="H501" s="1" t="s">
        <v>1600</v>
      </c>
      <c r="I501" s="1" t="s">
        <v>10</v>
      </c>
    </row>
    <row r="502" spans="1:9">
      <c r="A502" s="80">
        <v>45444</v>
      </c>
      <c r="B502">
        <v>4608742</v>
      </c>
      <c r="C502" s="1" t="s">
        <v>546</v>
      </c>
      <c r="D502" s="1" t="s">
        <v>545</v>
      </c>
      <c r="E502" s="80">
        <v>44916</v>
      </c>
      <c r="F502">
        <v>2022</v>
      </c>
      <c r="G502">
        <v>2022</v>
      </c>
      <c r="H502" s="1" t="s">
        <v>1600</v>
      </c>
      <c r="I502" s="1" t="s">
        <v>10</v>
      </c>
    </row>
    <row r="503" spans="1:9">
      <c r="A503" s="80">
        <v>45444</v>
      </c>
      <c r="B503">
        <v>4668558</v>
      </c>
      <c r="C503" s="1" t="s">
        <v>1812</v>
      </c>
      <c r="D503" s="1" t="s">
        <v>1903</v>
      </c>
      <c r="E503" s="80">
        <v>45229</v>
      </c>
      <c r="F503">
        <v>2022</v>
      </c>
      <c r="G503">
        <v>2023</v>
      </c>
      <c r="H503" s="1" t="s">
        <v>1600</v>
      </c>
      <c r="I503" s="1" t="s">
        <v>10</v>
      </c>
    </row>
    <row r="504" spans="1:9">
      <c r="A504" s="80">
        <v>45444</v>
      </c>
      <c r="B504">
        <v>4680041</v>
      </c>
      <c r="C504" s="1" t="s">
        <v>541</v>
      </c>
      <c r="D504" s="1" t="s">
        <v>540</v>
      </c>
      <c r="E504" s="80">
        <v>45160</v>
      </c>
      <c r="F504">
        <v>2022</v>
      </c>
      <c r="G504">
        <v>2023</v>
      </c>
      <c r="H504" s="1" t="s">
        <v>1600</v>
      </c>
      <c r="I504" s="1" t="s">
        <v>10</v>
      </c>
    </row>
    <row r="505" spans="1:9">
      <c r="A505" s="80">
        <v>45444</v>
      </c>
      <c r="B505">
        <v>4511565</v>
      </c>
      <c r="C505" s="1" t="s">
        <v>531</v>
      </c>
      <c r="D505" s="1" t="s">
        <v>530</v>
      </c>
      <c r="E505" s="80">
        <v>44830</v>
      </c>
      <c r="F505">
        <v>2021</v>
      </c>
      <c r="G505">
        <v>2022</v>
      </c>
      <c r="H505" s="1" t="s">
        <v>1606</v>
      </c>
      <c r="I505" s="1" t="s">
        <v>15</v>
      </c>
    </row>
    <row r="506" spans="1:9">
      <c r="A506" s="80">
        <v>45444</v>
      </c>
      <c r="B506">
        <v>4682133</v>
      </c>
      <c r="C506" s="1" t="s">
        <v>475</v>
      </c>
      <c r="D506" s="1" t="s">
        <v>474</v>
      </c>
      <c r="E506" s="80">
        <v>45096</v>
      </c>
      <c r="F506">
        <v>2022</v>
      </c>
      <c r="G506">
        <v>2023</v>
      </c>
      <c r="H506" s="1" t="s">
        <v>1600</v>
      </c>
      <c r="I506" s="1" t="s">
        <v>10</v>
      </c>
    </row>
    <row r="507" spans="1:9">
      <c r="A507" s="80">
        <v>45444</v>
      </c>
      <c r="B507">
        <v>4746941</v>
      </c>
      <c r="C507" s="1" t="s">
        <v>1982</v>
      </c>
      <c r="D507" s="1" t="s">
        <v>1983</v>
      </c>
      <c r="E507" s="80">
        <v>45317</v>
      </c>
      <c r="F507">
        <v>2022</v>
      </c>
      <c r="G507">
        <v>2023</v>
      </c>
      <c r="H507" s="1" t="s">
        <v>1600</v>
      </c>
      <c r="I507" s="1" t="s">
        <v>10</v>
      </c>
    </row>
    <row r="508" spans="1:9">
      <c r="A508" s="80">
        <v>45444</v>
      </c>
      <c r="B508">
        <v>4276252</v>
      </c>
      <c r="C508" s="1" t="s">
        <v>1704</v>
      </c>
      <c r="D508" s="1" t="s">
        <v>1705</v>
      </c>
      <c r="E508" s="80">
        <v>45198</v>
      </c>
      <c r="F508">
        <v>2020</v>
      </c>
      <c r="G508">
        <v>2023</v>
      </c>
      <c r="H508" s="1" t="s">
        <v>1600</v>
      </c>
      <c r="I508" s="1" t="s">
        <v>10</v>
      </c>
    </row>
    <row r="509" spans="1:9">
      <c r="A509" s="80">
        <v>45444</v>
      </c>
      <c r="B509">
        <v>4803651</v>
      </c>
      <c r="C509" s="1" t="s">
        <v>1702</v>
      </c>
      <c r="D509" s="1" t="s">
        <v>1703</v>
      </c>
      <c r="E509" s="80">
        <v>45195</v>
      </c>
      <c r="F509">
        <v>2022</v>
      </c>
      <c r="G509">
        <v>2023</v>
      </c>
      <c r="H509" s="1" t="s">
        <v>1600</v>
      </c>
      <c r="I509" s="1" t="s">
        <v>10</v>
      </c>
    </row>
    <row r="510" spans="1:9">
      <c r="A510" s="80">
        <v>45444</v>
      </c>
      <c r="B510">
        <v>4138595</v>
      </c>
      <c r="C510" s="1" t="s">
        <v>501</v>
      </c>
      <c r="D510" s="1" t="s">
        <v>500</v>
      </c>
      <c r="E510" s="80">
        <v>45075</v>
      </c>
      <c r="F510">
        <v>2020</v>
      </c>
      <c r="G510">
        <v>2023</v>
      </c>
      <c r="H510" s="1" t="s">
        <v>1600</v>
      </c>
      <c r="I510" s="1" t="s">
        <v>10</v>
      </c>
    </row>
    <row r="511" spans="1:9">
      <c r="A511" s="80">
        <v>45444</v>
      </c>
      <c r="B511">
        <v>4385265</v>
      </c>
      <c r="C511" s="1" t="s">
        <v>497</v>
      </c>
      <c r="D511" s="1" t="s">
        <v>496</v>
      </c>
      <c r="E511" s="80">
        <v>44523</v>
      </c>
      <c r="F511">
        <v>2021</v>
      </c>
      <c r="G511">
        <v>2021</v>
      </c>
      <c r="H511" s="1" t="s">
        <v>1600</v>
      </c>
      <c r="I511" s="1" t="s">
        <v>10</v>
      </c>
    </row>
    <row r="512" spans="1:9">
      <c r="A512" s="80">
        <v>45444</v>
      </c>
      <c r="B512">
        <v>4376795</v>
      </c>
      <c r="C512" s="1" t="s">
        <v>483</v>
      </c>
      <c r="D512" s="1" t="s">
        <v>482</v>
      </c>
      <c r="E512" s="80">
        <v>44489</v>
      </c>
      <c r="F512">
        <v>2021</v>
      </c>
      <c r="G512">
        <v>2021</v>
      </c>
      <c r="H512" s="1" t="s">
        <v>1601</v>
      </c>
      <c r="I512" s="1" t="s">
        <v>13</v>
      </c>
    </row>
    <row r="513" spans="1:9">
      <c r="A513" s="80">
        <v>45444</v>
      </c>
      <c r="B513">
        <v>4627172</v>
      </c>
      <c r="C513" s="1" t="s">
        <v>495</v>
      </c>
      <c r="D513" s="1" t="s">
        <v>494</v>
      </c>
      <c r="E513" s="80">
        <v>44827</v>
      </c>
      <c r="F513">
        <v>2022</v>
      </c>
      <c r="G513">
        <v>2022</v>
      </c>
      <c r="H513" s="1" t="s">
        <v>1604</v>
      </c>
      <c r="I513" s="1" t="s">
        <v>14</v>
      </c>
    </row>
    <row r="514" spans="1:9">
      <c r="A514" s="80">
        <v>45444</v>
      </c>
      <c r="B514">
        <v>4993735</v>
      </c>
      <c r="C514" s="1" t="s">
        <v>2250</v>
      </c>
      <c r="D514" s="1" t="s">
        <v>2251</v>
      </c>
      <c r="E514" s="80">
        <v>45372</v>
      </c>
      <c r="F514">
        <v>2023</v>
      </c>
      <c r="G514">
        <v>2023</v>
      </c>
      <c r="H514" s="1" t="s">
        <v>1600</v>
      </c>
      <c r="I514" s="1" t="s">
        <v>10</v>
      </c>
    </row>
    <row r="515" spans="1:9">
      <c r="A515" s="80">
        <v>45444</v>
      </c>
      <c r="B515">
        <v>4473718</v>
      </c>
      <c r="C515" s="1" t="s">
        <v>477</v>
      </c>
      <c r="D515" s="1" t="s">
        <v>476</v>
      </c>
      <c r="E515" s="80">
        <v>44685</v>
      </c>
      <c r="F515">
        <v>2021</v>
      </c>
      <c r="G515">
        <v>2022</v>
      </c>
      <c r="H515" s="1" t="s">
        <v>1600</v>
      </c>
      <c r="I515" s="1" t="s">
        <v>10</v>
      </c>
    </row>
    <row r="516" spans="1:9">
      <c r="A516" s="80">
        <v>45444</v>
      </c>
      <c r="B516">
        <v>4719116</v>
      </c>
      <c r="C516" s="1" t="s">
        <v>1856</v>
      </c>
      <c r="D516" s="1" t="s">
        <v>1984</v>
      </c>
      <c r="E516" s="80">
        <v>45253</v>
      </c>
      <c r="F516">
        <v>2022</v>
      </c>
      <c r="G516">
        <v>2023</v>
      </c>
      <c r="H516" s="1" t="s">
        <v>1603</v>
      </c>
      <c r="I516" s="1" t="s">
        <v>9</v>
      </c>
    </row>
    <row r="517" spans="1:9">
      <c r="A517" s="80">
        <v>45444</v>
      </c>
      <c r="B517">
        <v>4947495</v>
      </c>
      <c r="C517" s="1" t="s">
        <v>2248</v>
      </c>
      <c r="D517" s="1" t="s">
        <v>2249</v>
      </c>
      <c r="E517" s="80">
        <v>45349</v>
      </c>
      <c r="F517">
        <v>2023</v>
      </c>
      <c r="G517">
        <v>2023</v>
      </c>
      <c r="H517" s="1" t="s">
        <v>1602</v>
      </c>
      <c r="I517" s="1" t="s">
        <v>4</v>
      </c>
    </row>
    <row r="518" spans="1:9">
      <c r="A518" s="80">
        <v>45444</v>
      </c>
      <c r="B518">
        <v>4274474</v>
      </c>
      <c r="C518" s="1" t="s">
        <v>473</v>
      </c>
      <c r="D518" s="1" t="s">
        <v>472</v>
      </c>
      <c r="E518" s="80">
        <v>44565</v>
      </c>
      <c r="F518">
        <v>2020</v>
      </c>
      <c r="G518">
        <v>2021</v>
      </c>
      <c r="H518" s="1" t="s">
        <v>1600</v>
      </c>
      <c r="I518" s="1" t="s">
        <v>10</v>
      </c>
    </row>
    <row r="519" spans="1:9">
      <c r="A519" s="80">
        <v>45444</v>
      </c>
      <c r="B519">
        <v>4578483</v>
      </c>
      <c r="C519" s="1" t="s">
        <v>491</v>
      </c>
      <c r="D519" s="1" t="s">
        <v>490</v>
      </c>
      <c r="E519" s="80">
        <v>45120</v>
      </c>
      <c r="F519">
        <v>2021</v>
      </c>
      <c r="G519">
        <v>2023</v>
      </c>
      <c r="H519" s="1" t="s">
        <v>1600</v>
      </c>
      <c r="I519" s="1" t="s">
        <v>10</v>
      </c>
    </row>
    <row r="520" spans="1:9">
      <c r="A520" s="80">
        <v>45444</v>
      </c>
      <c r="B520">
        <v>5073371</v>
      </c>
      <c r="C520" s="1" t="s">
        <v>1813</v>
      </c>
      <c r="D520" s="1" t="s">
        <v>1985</v>
      </c>
      <c r="E520" s="80">
        <v>45246</v>
      </c>
      <c r="F520">
        <v>2023</v>
      </c>
      <c r="G520">
        <v>2023</v>
      </c>
      <c r="H520" s="1" t="s">
        <v>1600</v>
      </c>
      <c r="I520" s="1" t="s">
        <v>10</v>
      </c>
    </row>
    <row r="521" spans="1:9">
      <c r="A521" s="80">
        <v>45444</v>
      </c>
      <c r="B521">
        <v>5102290</v>
      </c>
      <c r="C521" s="1" t="s">
        <v>2254</v>
      </c>
      <c r="D521" s="1" t="s">
        <v>2255</v>
      </c>
      <c r="E521" s="80">
        <v>45348</v>
      </c>
      <c r="F521">
        <v>2023</v>
      </c>
      <c r="G521">
        <v>2023</v>
      </c>
      <c r="H521" s="1" t="s">
        <v>1600</v>
      </c>
      <c r="I521" s="1" t="s">
        <v>10</v>
      </c>
    </row>
    <row r="522" spans="1:9">
      <c r="A522" s="80">
        <v>45444</v>
      </c>
      <c r="B522">
        <v>4964291</v>
      </c>
      <c r="C522" s="1" t="s">
        <v>481</v>
      </c>
      <c r="D522" s="1" t="s">
        <v>480</v>
      </c>
      <c r="E522" s="80">
        <v>45142</v>
      </c>
      <c r="F522">
        <v>2023</v>
      </c>
      <c r="G522">
        <v>2023</v>
      </c>
      <c r="H522" s="1" t="s">
        <v>1600</v>
      </c>
      <c r="I522" s="1" t="s">
        <v>10</v>
      </c>
    </row>
    <row r="523" spans="1:9">
      <c r="A523" s="80">
        <v>45444</v>
      </c>
      <c r="B523">
        <v>4238672</v>
      </c>
      <c r="C523" s="1" t="s">
        <v>465</v>
      </c>
      <c r="D523" s="1" t="s">
        <v>464</v>
      </c>
      <c r="E523" s="80">
        <v>44525</v>
      </c>
      <c r="F523">
        <v>2020</v>
      </c>
      <c r="G523">
        <v>2021</v>
      </c>
      <c r="H523" s="1" t="s">
        <v>1606</v>
      </c>
      <c r="I523" s="1" t="s">
        <v>15</v>
      </c>
    </row>
    <row r="524" spans="1:9">
      <c r="A524" s="80">
        <v>45444</v>
      </c>
      <c r="B524">
        <v>4479186</v>
      </c>
      <c r="C524" s="1" t="s">
        <v>1975</v>
      </c>
      <c r="D524" s="1" t="s">
        <v>1976</v>
      </c>
      <c r="E524" s="80">
        <v>45302</v>
      </c>
      <c r="F524">
        <v>2021</v>
      </c>
      <c r="G524">
        <v>2023</v>
      </c>
      <c r="H524" s="1" t="s">
        <v>1603</v>
      </c>
      <c r="I524" s="1" t="s">
        <v>9</v>
      </c>
    </row>
    <row r="525" spans="1:9">
      <c r="A525" s="80">
        <v>45444</v>
      </c>
      <c r="B525">
        <v>4812922</v>
      </c>
      <c r="C525" s="1" t="s">
        <v>2413</v>
      </c>
      <c r="D525" s="1" t="s">
        <v>2414</v>
      </c>
      <c r="E525" s="80">
        <v>45418</v>
      </c>
      <c r="F525">
        <v>2022</v>
      </c>
      <c r="G525">
        <v>2024</v>
      </c>
      <c r="H525" s="1" t="s">
        <v>1601</v>
      </c>
      <c r="I525" s="1" t="s">
        <v>13</v>
      </c>
    </row>
    <row r="526" spans="1:9">
      <c r="A526" s="80">
        <v>45444</v>
      </c>
      <c r="B526">
        <v>5059938</v>
      </c>
      <c r="C526" s="1" t="s">
        <v>2411</v>
      </c>
      <c r="D526" s="1" t="s">
        <v>2412</v>
      </c>
      <c r="E526" s="80">
        <v>45418</v>
      </c>
      <c r="F526">
        <v>2023</v>
      </c>
      <c r="G526">
        <v>2024</v>
      </c>
      <c r="H526" s="1" t="s">
        <v>1604</v>
      </c>
      <c r="I526" s="1" t="s">
        <v>14</v>
      </c>
    </row>
    <row r="527" spans="1:9">
      <c r="A527" s="80">
        <v>45444</v>
      </c>
      <c r="B527">
        <v>4230014</v>
      </c>
      <c r="C527" s="1" t="s">
        <v>505</v>
      </c>
      <c r="D527" s="1" t="s">
        <v>504</v>
      </c>
      <c r="E527" s="80">
        <v>44264</v>
      </c>
      <c r="F527">
        <v>2020</v>
      </c>
      <c r="G527">
        <v>2020</v>
      </c>
      <c r="H527" s="1" t="s">
        <v>1600</v>
      </c>
      <c r="I527" s="1" t="s">
        <v>10</v>
      </c>
    </row>
    <row r="528" spans="1:9">
      <c r="A528" s="80">
        <v>45444</v>
      </c>
      <c r="B528">
        <v>4787014</v>
      </c>
      <c r="C528" s="1" t="s">
        <v>467</v>
      </c>
      <c r="D528" s="1" t="s">
        <v>466</v>
      </c>
      <c r="E528" s="80">
        <v>45058</v>
      </c>
      <c r="F528">
        <v>2022</v>
      </c>
      <c r="G528">
        <v>2023</v>
      </c>
      <c r="H528" s="1" t="s">
        <v>1600</v>
      </c>
      <c r="I528" s="1" t="s">
        <v>10</v>
      </c>
    </row>
    <row r="529" spans="1:9">
      <c r="A529" s="80">
        <v>45444</v>
      </c>
      <c r="B529">
        <v>4809148</v>
      </c>
      <c r="C529" s="1" t="s">
        <v>1814</v>
      </c>
      <c r="D529" s="1" t="s">
        <v>1981</v>
      </c>
      <c r="E529" s="80">
        <v>45244</v>
      </c>
      <c r="F529">
        <v>2022</v>
      </c>
      <c r="G529">
        <v>2023</v>
      </c>
      <c r="H529" s="1" t="s">
        <v>1600</v>
      </c>
      <c r="I529" s="1" t="s">
        <v>10</v>
      </c>
    </row>
    <row r="530" spans="1:9">
      <c r="A530" s="80">
        <v>45444</v>
      </c>
      <c r="B530">
        <v>4963030</v>
      </c>
      <c r="C530" s="1" t="s">
        <v>1979</v>
      </c>
      <c r="D530" s="1" t="s">
        <v>1980</v>
      </c>
      <c r="E530" s="80">
        <v>45307</v>
      </c>
      <c r="F530">
        <v>2023</v>
      </c>
      <c r="G530">
        <v>2023</v>
      </c>
      <c r="H530" s="1" t="s">
        <v>1600</v>
      </c>
      <c r="I530" s="1" t="s">
        <v>10</v>
      </c>
    </row>
    <row r="531" spans="1:9">
      <c r="A531" s="80">
        <v>45444</v>
      </c>
      <c r="B531">
        <v>4326272</v>
      </c>
      <c r="C531" s="1" t="s">
        <v>463</v>
      </c>
      <c r="D531" s="1" t="s">
        <v>462</v>
      </c>
      <c r="E531" s="80">
        <v>45015</v>
      </c>
      <c r="F531">
        <v>2021</v>
      </c>
      <c r="G531">
        <v>2022</v>
      </c>
      <c r="H531" s="1" t="s">
        <v>1603</v>
      </c>
      <c r="I531" s="1" t="s">
        <v>9</v>
      </c>
    </row>
    <row r="532" spans="1:9">
      <c r="A532" s="80">
        <v>45444</v>
      </c>
      <c r="B532">
        <v>4575491</v>
      </c>
      <c r="C532" s="1" t="s">
        <v>451</v>
      </c>
      <c r="D532" s="1" t="s">
        <v>450</v>
      </c>
      <c r="E532" s="80">
        <v>45076</v>
      </c>
      <c r="F532">
        <v>2022</v>
      </c>
      <c r="G532">
        <v>2023</v>
      </c>
      <c r="H532" s="1" t="s">
        <v>1600</v>
      </c>
      <c r="I532" s="1" t="s">
        <v>10</v>
      </c>
    </row>
    <row r="533" spans="1:9">
      <c r="A533" s="80">
        <v>45444</v>
      </c>
      <c r="B533">
        <v>4502964</v>
      </c>
      <c r="C533" s="1" t="s">
        <v>1710</v>
      </c>
      <c r="D533" s="1" t="s">
        <v>1711</v>
      </c>
      <c r="E533" s="80">
        <v>45202</v>
      </c>
      <c r="F533">
        <v>2021</v>
      </c>
      <c r="G533">
        <v>2023</v>
      </c>
      <c r="H533" s="1" t="s">
        <v>1600</v>
      </c>
      <c r="I533" s="1" t="s">
        <v>10</v>
      </c>
    </row>
    <row r="534" spans="1:9">
      <c r="A534" s="80">
        <v>45444</v>
      </c>
      <c r="B534">
        <v>5006178</v>
      </c>
      <c r="C534" s="1" t="s">
        <v>2513</v>
      </c>
      <c r="D534" s="1" t="s">
        <v>2514</v>
      </c>
      <c r="E534" s="80">
        <v>45440</v>
      </c>
      <c r="F534">
        <v>2023</v>
      </c>
      <c r="G534">
        <v>2024</v>
      </c>
      <c r="H534" s="1" t="s">
        <v>1609</v>
      </c>
      <c r="I534" s="1" t="s">
        <v>18</v>
      </c>
    </row>
    <row r="535" spans="1:9">
      <c r="A535" s="80">
        <v>45444</v>
      </c>
      <c r="B535">
        <v>4585256</v>
      </c>
      <c r="C535" s="1" t="s">
        <v>459</v>
      </c>
      <c r="D535" s="1" t="s">
        <v>458</v>
      </c>
      <c r="E535" s="80">
        <v>44897</v>
      </c>
      <c r="F535">
        <v>2022</v>
      </c>
      <c r="G535">
        <v>2022</v>
      </c>
      <c r="H535" s="1" t="s">
        <v>1603</v>
      </c>
      <c r="I535" s="1" t="s">
        <v>9</v>
      </c>
    </row>
    <row r="536" spans="1:9">
      <c r="A536" s="80">
        <v>45444</v>
      </c>
      <c r="B536">
        <v>4587398</v>
      </c>
      <c r="C536" s="1" t="s">
        <v>449</v>
      </c>
      <c r="D536" s="1" t="s">
        <v>448</v>
      </c>
      <c r="E536" s="80">
        <v>44930</v>
      </c>
      <c r="F536">
        <v>2021</v>
      </c>
      <c r="G536">
        <v>2022</v>
      </c>
      <c r="H536" s="1" t="s">
        <v>1602</v>
      </c>
      <c r="I536" s="1" t="s">
        <v>4</v>
      </c>
    </row>
    <row r="537" spans="1:9">
      <c r="A537" s="80">
        <v>45444</v>
      </c>
      <c r="B537">
        <v>4740558</v>
      </c>
      <c r="C537" s="1" t="s">
        <v>2515</v>
      </c>
      <c r="D537" s="1" t="s">
        <v>2516</v>
      </c>
      <c r="E537" s="80">
        <v>45441</v>
      </c>
      <c r="F537">
        <v>2022</v>
      </c>
      <c r="G537">
        <v>2024</v>
      </c>
      <c r="H537" s="1" t="s">
        <v>1600</v>
      </c>
      <c r="I537" s="1" t="s">
        <v>10</v>
      </c>
    </row>
    <row r="538" spans="1:9">
      <c r="A538" s="80">
        <v>45444</v>
      </c>
      <c r="B538">
        <v>5030201</v>
      </c>
      <c r="C538" s="1" t="s">
        <v>2415</v>
      </c>
      <c r="D538" s="1" t="s">
        <v>2416</v>
      </c>
      <c r="E538" s="80">
        <v>45406</v>
      </c>
      <c r="F538">
        <v>2023</v>
      </c>
      <c r="G538">
        <v>2023</v>
      </c>
      <c r="H538" s="1" t="s">
        <v>1600</v>
      </c>
      <c r="I538" s="1" t="s">
        <v>10</v>
      </c>
    </row>
    <row r="539" spans="1:9">
      <c r="A539" s="80">
        <v>45444</v>
      </c>
      <c r="B539">
        <v>4577616</v>
      </c>
      <c r="C539" s="1" t="s">
        <v>461</v>
      </c>
      <c r="D539" s="1" t="s">
        <v>460</v>
      </c>
      <c r="E539" s="80">
        <v>44918</v>
      </c>
      <c r="F539">
        <v>2021</v>
      </c>
      <c r="G539">
        <v>2022</v>
      </c>
      <c r="H539" s="1" t="s">
        <v>1600</v>
      </c>
      <c r="I539" s="1" t="s">
        <v>10</v>
      </c>
    </row>
    <row r="540" spans="1:9">
      <c r="A540" s="80">
        <v>45444</v>
      </c>
      <c r="B540">
        <v>4979354</v>
      </c>
      <c r="C540" s="1" t="s">
        <v>2517</v>
      </c>
      <c r="D540" s="1" t="s">
        <v>2518</v>
      </c>
      <c r="E540" s="80">
        <v>45428</v>
      </c>
      <c r="F540">
        <v>2023</v>
      </c>
      <c r="G540">
        <v>2024</v>
      </c>
      <c r="H540" s="1" t="s">
        <v>1600</v>
      </c>
      <c r="I540" s="1" t="s">
        <v>10</v>
      </c>
    </row>
    <row r="541" spans="1:9">
      <c r="A541" s="80">
        <v>45444</v>
      </c>
      <c r="B541">
        <v>4664599</v>
      </c>
      <c r="C541" s="1" t="s">
        <v>435</v>
      </c>
      <c r="D541" s="1" t="s">
        <v>434</v>
      </c>
      <c r="E541" s="80">
        <v>45124</v>
      </c>
      <c r="F541">
        <v>2022</v>
      </c>
      <c r="G541">
        <v>2023</v>
      </c>
      <c r="H541" s="1" t="s">
        <v>1600</v>
      </c>
      <c r="I541" s="1" t="s">
        <v>10</v>
      </c>
    </row>
    <row r="542" spans="1:9">
      <c r="A542" s="80">
        <v>45444</v>
      </c>
      <c r="B542">
        <v>4436675</v>
      </c>
      <c r="C542" s="1" t="s">
        <v>455</v>
      </c>
      <c r="D542" s="1" t="s">
        <v>454</v>
      </c>
      <c r="E542" s="80">
        <v>44628</v>
      </c>
      <c r="F542">
        <v>2021</v>
      </c>
      <c r="G542">
        <v>2021</v>
      </c>
      <c r="H542" s="1" t="s">
        <v>1600</v>
      </c>
      <c r="I542" s="1" t="s">
        <v>10</v>
      </c>
    </row>
    <row r="543" spans="1:9">
      <c r="A543" s="80">
        <v>45444</v>
      </c>
      <c r="B543">
        <v>5068362</v>
      </c>
      <c r="C543" s="1" t="s">
        <v>2519</v>
      </c>
      <c r="D543" s="1" t="s">
        <v>2520</v>
      </c>
      <c r="E543" s="80">
        <v>45449</v>
      </c>
      <c r="F543">
        <v>2023</v>
      </c>
      <c r="G543">
        <v>2024</v>
      </c>
      <c r="H543" s="1" t="s">
        <v>1600</v>
      </c>
      <c r="I543" s="1" t="s">
        <v>10</v>
      </c>
    </row>
    <row r="544" spans="1:9">
      <c r="A544" s="80">
        <v>45444</v>
      </c>
      <c r="B544">
        <v>4684060</v>
      </c>
      <c r="C544" s="1" t="s">
        <v>1706</v>
      </c>
      <c r="D544" s="1" t="s">
        <v>1707</v>
      </c>
      <c r="E544" s="80">
        <v>45196</v>
      </c>
      <c r="F544">
        <v>2022</v>
      </c>
      <c r="G544">
        <v>2023</v>
      </c>
      <c r="H544" s="1" t="s">
        <v>1600</v>
      </c>
      <c r="I544" s="1" t="s">
        <v>10</v>
      </c>
    </row>
    <row r="545" spans="1:9">
      <c r="A545" s="80">
        <v>45444</v>
      </c>
      <c r="B545">
        <v>4974226</v>
      </c>
      <c r="C545" s="1" t="s">
        <v>1708</v>
      </c>
      <c r="D545" s="1" t="s">
        <v>1709</v>
      </c>
      <c r="E545" s="80">
        <v>45212</v>
      </c>
      <c r="F545">
        <v>2023</v>
      </c>
      <c r="G545">
        <v>2023</v>
      </c>
      <c r="H545" s="1" t="s">
        <v>1603</v>
      </c>
      <c r="I545" s="1" t="s">
        <v>9</v>
      </c>
    </row>
    <row r="546" spans="1:9">
      <c r="A546" s="80">
        <v>45444</v>
      </c>
      <c r="B546">
        <v>4932782</v>
      </c>
      <c r="C546" s="1" t="s">
        <v>1935</v>
      </c>
      <c r="D546" s="1" t="s">
        <v>1936</v>
      </c>
      <c r="E546" s="80">
        <v>45330</v>
      </c>
      <c r="F546">
        <v>2023</v>
      </c>
      <c r="G546">
        <v>2023</v>
      </c>
      <c r="H546" s="1" t="s">
        <v>1600</v>
      </c>
      <c r="I546" s="1" t="s">
        <v>10</v>
      </c>
    </row>
    <row r="547" spans="1:9">
      <c r="A547" s="80">
        <v>45444</v>
      </c>
      <c r="B547">
        <v>4709429</v>
      </c>
      <c r="C547" s="1" t="s">
        <v>2417</v>
      </c>
      <c r="D547" s="1" t="s">
        <v>2418</v>
      </c>
      <c r="E547" s="80">
        <v>45418</v>
      </c>
      <c r="F547">
        <v>2022</v>
      </c>
      <c r="G547">
        <v>2024</v>
      </c>
      <c r="H547" s="1" t="s">
        <v>1600</v>
      </c>
      <c r="I547" s="1" t="s">
        <v>10</v>
      </c>
    </row>
    <row r="548" spans="1:9">
      <c r="A548" s="80">
        <v>45444</v>
      </c>
      <c r="B548">
        <v>4720956</v>
      </c>
      <c r="C548" s="1" t="s">
        <v>2258</v>
      </c>
      <c r="D548" s="1" t="s">
        <v>2259</v>
      </c>
      <c r="E548" s="80">
        <v>45348</v>
      </c>
      <c r="F548">
        <v>2022</v>
      </c>
      <c r="G548">
        <v>2023</v>
      </c>
      <c r="H548" s="1" t="s">
        <v>1606</v>
      </c>
      <c r="I548" s="1" t="s">
        <v>15</v>
      </c>
    </row>
    <row r="549" spans="1:9">
      <c r="A549" s="80">
        <v>45444</v>
      </c>
      <c r="B549">
        <v>4740887</v>
      </c>
      <c r="C549" s="1" t="s">
        <v>1937</v>
      </c>
      <c r="D549" s="1" t="s">
        <v>1938</v>
      </c>
      <c r="E549" s="80">
        <v>45330</v>
      </c>
      <c r="F549">
        <v>2022</v>
      </c>
      <c r="G549">
        <v>2023</v>
      </c>
      <c r="H549" s="1" t="s">
        <v>1600</v>
      </c>
      <c r="I549" s="1" t="s">
        <v>10</v>
      </c>
    </row>
    <row r="550" spans="1:9">
      <c r="A550" s="80">
        <v>45444</v>
      </c>
      <c r="B550">
        <v>5089684</v>
      </c>
      <c r="C550" s="1" t="s">
        <v>2330</v>
      </c>
      <c r="D550" s="1" t="s">
        <v>2331</v>
      </c>
      <c r="E550" s="80">
        <v>45394</v>
      </c>
      <c r="F550">
        <v>2023</v>
      </c>
      <c r="G550">
        <v>2023</v>
      </c>
      <c r="H550" s="1" t="s">
        <v>1606</v>
      </c>
      <c r="I550" s="1" t="s">
        <v>15</v>
      </c>
    </row>
    <row r="551" spans="1:9">
      <c r="A551" s="80">
        <v>45444</v>
      </c>
      <c r="B551">
        <v>5100416</v>
      </c>
      <c r="C551" s="1" t="s">
        <v>2256</v>
      </c>
      <c r="D551" s="1" t="s">
        <v>2257</v>
      </c>
      <c r="E551" s="80">
        <v>45345</v>
      </c>
      <c r="F551">
        <v>2023</v>
      </c>
      <c r="G551">
        <v>2023</v>
      </c>
      <c r="H551" s="1" t="s">
        <v>1603</v>
      </c>
      <c r="I551" s="1" t="s">
        <v>9</v>
      </c>
    </row>
    <row r="552" spans="1:9">
      <c r="A552" s="80">
        <v>45444</v>
      </c>
      <c r="B552">
        <v>4212490</v>
      </c>
      <c r="C552" s="1" t="s">
        <v>445</v>
      </c>
      <c r="D552" s="1" t="s">
        <v>444</v>
      </c>
      <c r="E552" s="80">
        <v>44567</v>
      </c>
      <c r="F552">
        <v>2020</v>
      </c>
      <c r="G552">
        <v>2021</v>
      </c>
      <c r="H552" s="1" t="s">
        <v>1600</v>
      </c>
      <c r="I552" s="1" t="s">
        <v>10</v>
      </c>
    </row>
    <row r="553" spans="1:9">
      <c r="A553" s="80">
        <v>45444</v>
      </c>
      <c r="B553">
        <v>4851597</v>
      </c>
      <c r="C553" s="1" t="s">
        <v>457</v>
      </c>
      <c r="D553" s="1" t="s">
        <v>456</v>
      </c>
      <c r="E553" s="80">
        <v>45072</v>
      </c>
      <c r="F553">
        <v>2022</v>
      </c>
      <c r="G553">
        <v>2023</v>
      </c>
      <c r="H553" s="1" t="s">
        <v>1600</v>
      </c>
      <c r="I553" s="1" t="s">
        <v>10</v>
      </c>
    </row>
    <row r="554" spans="1:9">
      <c r="A554" s="80">
        <v>45444</v>
      </c>
      <c r="B554">
        <v>4632027</v>
      </c>
      <c r="C554" s="1" t="s">
        <v>403</v>
      </c>
      <c r="D554" s="1" t="s">
        <v>402</v>
      </c>
      <c r="E554" s="80">
        <v>45065</v>
      </c>
      <c r="F554">
        <v>2022</v>
      </c>
      <c r="G554">
        <v>2023</v>
      </c>
      <c r="H554" s="1" t="s">
        <v>1600</v>
      </c>
      <c r="I554" s="1" t="s">
        <v>10</v>
      </c>
    </row>
    <row r="555" spans="1:9">
      <c r="A555" s="80">
        <v>45444</v>
      </c>
      <c r="B555">
        <v>4052933</v>
      </c>
      <c r="C555" s="1" t="s">
        <v>447</v>
      </c>
      <c r="D555" s="1" t="s">
        <v>446</v>
      </c>
      <c r="E555" s="80">
        <v>45077</v>
      </c>
      <c r="F555">
        <v>2020</v>
      </c>
      <c r="G555">
        <v>2023</v>
      </c>
      <c r="H555" s="1" t="s">
        <v>1601</v>
      </c>
      <c r="I555" s="1" t="s">
        <v>13</v>
      </c>
    </row>
    <row r="556" spans="1:9">
      <c r="A556" s="80">
        <v>45444</v>
      </c>
      <c r="B556">
        <v>4496126</v>
      </c>
      <c r="C556" s="1" t="s">
        <v>2521</v>
      </c>
      <c r="D556" s="1" t="s">
        <v>2522</v>
      </c>
      <c r="E556" s="80">
        <v>45441</v>
      </c>
      <c r="F556">
        <v>2021</v>
      </c>
      <c r="G556">
        <v>2024</v>
      </c>
      <c r="H556" s="1" t="s">
        <v>1603</v>
      </c>
      <c r="I556" s="1" t="s">
        <v>9</v>
      </c>
    </row>
    <row r="557" spans="1:9">
      <c r="A557" s="80">
        <v>45444</v>
      </c>
      <c r="B557">
        <v>4474293</v>
      </c>
      <c r="C557" s="1" t="s">
        <v>416</v>
      </c>
      <c r="D557" s="1" t="s">
        <v>415</v>
      </c>
      <c r="E557" s="80">
        <v>44806</v>
      </c>
      <c r="F557">
        <v>2021</v>
      </c>
      <c r="G557">
        <v>2022</v>
      </c>
      <c r="H557" s="1" t="s">
        <v>1600</v>
      </c>
      <c r="I557" s="1" t="s">
        <v>10</v>
      </c>
    </row>
    <row r="558" spans="1:9">
      <c r="A558" s="80">
        <v>45444</v>
      </c>
      <c r="B558">
        <v>4408772</v>
      </c>
      <c r="C558" s="1" t="s">
        <v>395</v>
      </c>
      <c r="D558" s="1" t="s">
        <v>394</v>
      </c>
      <c r="E558" s="80">
        <v>45006</v>
      </c>
      <c r="F558">
        <v>2021</v>
      </c>
      <c r="G558">
        <v>2022</v>
      </c>
      <c r="H558" s="1" t="s">
        <v>1600</v>
      </c>
      <c r="I558" s="1" t="s">
        <v>10</v>
      </c>
    </row>
    <row r="559" spans="1:9">
      <c r="A559" s="80">
        <v>45444</v>
      </c>
      <c r="B559">
        <v>3515578</v>
      </c>
      <c r="C559" s="1" t="s">
        <v>2088</v>
      </c>
      <c r="D559" s="1" t="s">
        <v>2089</v>
      </c>
      <c r="E559" s="80">
        <v>43594</v>
      </c>
      <c r="F559">
        <v>2018</v>
      </c>
      <c r="G559">
        <v>2019</v>
      </c>
      <c r="H559" s="1" t="s">
        <v>1600</v>
      </c>
      <c r="I559" s="1" t="s">
        <v>10</v>
      </c>
    </row>
    <row r="560" spans="1:9">
      <c r="A560" s="80">
        <v>45444</v>
      </c>
      <c r="B560">
        <v>4426971</v>
      </c>
      <c r="C560" s="1" t="s">
        <v>431</v>
      </c>
      <c r="D560" s="1" t="s">
        <v>430</v>
      </c>
      <c r="E560" s="80">
        <v>44988</v>
      </c>
      <c r="F560">
        <v>2021</v>
      </c>
      <c r="G560">
        <v>2022</v>
      </c>
      <c r="H560" s="1" t="s">
        <v>1600</v>
      </c>
      <c r="I560" s="1" t="s">
        <v>10</v>
      </c>
    </row>
    <row r="561" spans="1:9">
      <c r="A561" s="80">
        <v>45444</v>
      </c>
      <c r="B561">
        <v>4448889</v>
      </c>
      <c r="C561" s="1" t="s">
        <v>1815</v>
      </c>
      <c r="D561" s="1" t="s">
        <v>2086</v>
      </c>
      <c r="E561" s="80">
        <v>45246</v>
      </c>
      <c r="F561">
        <v>2021</v>
      </c>
      <c r="G561">
        <v>2023</v>
      </c>
      <c r="H561" s="1" t="s">
        <v>1601</v>
      </c>
      <c r="I561" s="1" t="s">
        <v>13</v>
      </c>
    </row>
    <row r="562" spans="1:9">
      <c r="A562" s="80">
        <v>45444</v>
      </c>
      <c r="B562">
        <v>4754581</v>
      </c>
      <c r="C562" s="1" t="s">
        <v>2523</v>
      </c>
      <c r="D562" s="1" t="s">
        <v>2524</v>
      </c>
      <c r="E562" s="80">
        <v>45426</v>
      </c>
      <c r="F562">
        <v>2022</v>
      </c>
      <c r="G562">
        <v>2024</v>
      </c>
      <c r="H562" s="1" t="s">
        <v>1607</v>
      </c>
      <c r="I562" s="1" t="s">
        <v>12</v>
      </c>
    </row>
    <row r="563" spans="1:9">
      <c r="A563" s="80">
        <v>45444</v>
      </c>
      <c r="B563">
        <v>4497107</v>
      </c>
      <c r="C563" s="1" t="s">
        <v>1857</v>
      </c>
      <c r="D563" s="1" t="s">
        <v>2087</v>
      </c>
      <c r="E563" s="80">
        <v>45252</v>
      </c>
      <c r="F563">
        <v>2021</v>
      </c>
      <c r="G563">
        <v>2023</v>
      </c>
      <c r="H563" s="1" t="s">
        <v>1600</v>
      </c>
      <c r="I563" s="1" t="s">
        <v>10</v>
      </c>
    </row>
    <row r="564" spans="1:9">
      <c r="A564" s="80">
        <v>45444</v>
      </c>
      <c r="B564">
        <v>4415973</v>
      </c>
      <c r="C564" s="1" t="s">
        <v>393</v>
      </c>
      <c r="D564" s="1" t="s">
        <v>392</v>
      </c>
      <c r="E564" s="80">
        <v>44705</v>
      </c>
      <c r="F564">
        <v>2021</v>
      </c>
      <c r="G564">
        <v>2022</v>
      </c>
      <c r="H564" s="1" t="s">
        <v>1600</v>
      </c>
      <c r="I564" s="1" t="s">
        <v>10</v>
      </c>
    </row>
    <row r="565" spans="1:9">
      <c r="A565" s="80">
        <v>45444</v>
      </c>
      <c r="B565">
        <v>4899423</v>
      </c>
      <c r="C565" s="1" t="s">
        <v>2091</v>
      </c>
      <c r="D565" s="1" t="s">
        <v>2092</v>
      </c>
      <c r="E565" s="80">
        <v>45303</v>
      </c>
      <c r="F565">
        <v>2022</v>
      </c>
      <c r="G565">
        <v>2023</v>
      </c>
      <c r="H565" s="1" t="s">
        <v>1600</v>
      </c>
      <c r="I565" s="1" t="s">
        <v>10</v>
      </c>
    </row>
    <row r="566" spans="1:9">
      <c r="A566" s="80">
        <v>45444</v>
      </c>
      <c r="B566">
        <v>4631532</v>
      </c>
      <c r="C566" s="1" t="s">
        <v>2260</v>
      </c>
      <c r="D566" s="1" t="s">
        <v>2261</v>
      </c>
      <c r="E566" s="80">
        <v>45357</v>
      </c>
      <c r="F566">
        <v>2022</v>
      </c>
      <c r="G566">
        <v>2023</v>
      </c>
      <c r="H566" s="1" t="s">
        <v>1600</v>
      </c>
      <c r="I566" s="1" t="s">
        <v>10</v>
      </c>
    </row>
    <row r="567" spans="1:9">
      <c r="A567" s="80">
        <v>45444</v>
      </c>
      <c r="B567">
        <v>4985015</v>
      </c>
      <c r="C567" s="1" t="s">
        <v>2525</v>
      </c>
      <c r="D567" s="1" t="s">
        <v>2526</v>
      </c>
      <c r="E567" s="80">
        <v>45447</v>
      </c>
      <c r="F567">
        <v>2023</v>
      </c>
      <c r="G567">
        <v>2024</v>
      </c>
      <c r="H567" s="1" t="s">
        <v>1600</v>
      </c>
      <c r="I567" s="1" t="s">
        <v>10</v>
      </c>
    </row>
    <row r="568" spans="1:9">
      <c r="A568" s="80">
        <v>45444</v>
      </c>
      <c r="B568">
        <v>4781356</v>
      </c>
      <c r="C568" s="1" t="s">
        <v>2262</v>
      </c>
      <c r="D568" s="1" t="s">
        <v>2263</v>
      </c>
      <c r="E568" s="80">
        <v>45359</v>
      </c>
      <c r="F568">
        <v>2022</v>
      </c>
      <c r="G568">
        <v>2023</v>
      </c>
      <c r="H568" s="1" t="s">
        <v>1603</v>
      </c>
      <c r="I568" s="1" t="s">
        <v>9</v>
      </c>
    </row>
    <row r="569" spans="1:9">
      <c r="A569" s="80">
        <v>45444</v>
      </c>
      <c r="B569">
        <v>4714583</v>
      </c>
      <c r="C569" s="1" t="s">
        <v>2332</v>
      </c>
      <c r="D569" s="1" t="s">
        <v>2333</v>
      </c>
      <c r="E569" s="80">
        <v>45384</v>
      </c>
      <c r="F569">
        <v>2022</v>
      </c>
      <c r="G569">
        <v>2023</v>
      </c>
      <c r="H569" s="1" t="s">
        <v>1604</v>
      </c>
      <c r="I569" s="1" t="s">
        <v>14</v>
      </c>
    </row>
    <row r="570" spans="1:9">
      <c r="A570" s="80">
        <v>45444</v>
      </c>
      <c r="B570">
        <v>4538107</v>
      </c>
      <c r="C570" s="1" t="s">
        <v>425</v>
      </c>
      <c r="D570" s="1" t="s">
        <v>424</v>
      </c>
      <c r="E570" s="80">
        <v>45141</v>
      </c>
      <c r="F570">
        <v>2021</v>
      </c>
      <c r="G570">
        <v>2023</v>
      </c>
      <c r="H570" s="1" t="s">
        <v>1600</v>
      </c>
      <c r="I570" s="1" t="s">
        <v>10</v>
      </c>
    </row>
    <row r="571" spans="1:9">
      <c r="A571" s="80">
        <v>45444</v>
      </c>
      <c r="B571">
        <v>4456544</v>
      </c>
      <c r="C571" s="1" t="s">
        <v>407</v>
      </c>
      <c r="D571" s="1" t="s">
        <v>406</v>
      </c>
      <c r="E571" s="80">
        <v>44778</v>
      </c>
      <c r="F571">
        <v>2021</v>
      </c>
      <c r="G571">
        <v>2022</v>
      </c>
      <c r="H571" s="1" t="s">
        <v>1606</v>
      </c>
      <c r="I571" s="1" t="s">
        <v>15</v>
      </c>
    </row>
    <row r="572" spans="1:9">
      <c r="A572" s="80">
        <v>45444</v>
      </c>
      <c r="B572">
        <v>4690712</v>
      </c>
      <c r="C572" s="1" t="s">
        <v>423</v>
      </c>
      <c r="D572" s="1" t="s">
        <v>422</v>
      </c>
      <c r="E572" s="80">
        <v>44855</v>
      </c>
      <c r="F572">
        <v>2022</v>
      </c>
      <c r="G572">
        <v>2022</v>
      </c>
      <c r="H572" s="1" t="s">
        <v>1601</v>
      </c>
      <c r="I572" s="1" t="s">
        <v>13</v>
      </c>
    </row>
    <row r="573" spans="1:9">
      <c r="A573" s="80">
        <v>45444</v>
      </c>
      <c r="B573">
        <v>4982236</v>
      </c>
      <c r="C573" s="1" t="s">
        <v>2334</v>
      </c>
      <c r="D573" s="1" t="s">
        <v>2335</v>
      </c>
      <c r="E573" s="80">
        <v>45391</v>
      </c>
      <c r="F573">
        <v>2023</v>
      </c>
      <c r="G573">
        <v>2023</v>
      </c>
      <c r="H573" s="1" t="s">
        <v>1600</v>
      </c>
      <c r="I573" s="1" t="s">
        <v>10</v>
      </c>
    </row>
    <row r="574" spans="1:9">
      <c r="A574" s="80">
        <v>45444</v>
      </c>
      <c r="B574">
        <v>5134916</v>
      </c>
      <c r="C574" s="1" t="s">
        <v>2094</v>
      </c>
      <c r="D574" s="1" t="s">
        <v>2095</v>
      </c>
      <c r="E574" s="80">
        <v>45320</v>
      </c>
      <c r="F574">
        <v>2023</v>
      </c>
      <c r="G574">
        <v>2023</v>
      </c>
      <c r="H574" s="1" t="s">
        <v>1603</v>
      </c>
      <c r="I574" s="1" t="s">
        <v>9</v>
      </c>
    </row>
    <row r="575" spans="1:9">
      <c r="A575" s="80">
        <v>45444</v>
      </c>
      <c r="B575">
        <v>4357346</v>
      </c>
      <c r="C575" s="1" t="s">
        <v>371</v>
      </c>
      <c r="D575" s="1" t="s">
        <v>370</v>
      </c>
      <c r="E575" s="80">
        <v>44950</v>
      </c>
      <c r="F575">
        <v>2021</v>
      </c>
      <c r="G575">
        <v>2022</v>
      </c>
      <c r="H575" s="1" t="s">
        <v>1600</v>
      </c>
      <c r="I575" s="1" t="s">
        <v>10</v>
      </c>
    </row>
    <row r="576" spans="1:9">
      <c r="A576" s="80">
        <v>45444</v>
      </c>
      <c r="B576">
        <v>5070048</v>
      </c>
      <c r="C576" s="1" t="s">
        <v>2264</v>
      </c>
      <c r="D576" s="1" t="s">
        <v>2265</v>
      </c>
      <c r="E576" s="80">
        <v>45362</v>
      </c>
      <c r="F576">
        <v>2023</v>
      </c>
      <c r="G576">
        <v>2023</v>
      </c>
      <c r="H576" s="1" t="s">
        <v>1600</v>
      </c>
      <c r="I576" s="1" t="s">
        <v>10</v>
      </c>
    </row>
    <row r="577" spans="1:9">
      <c r="A577" s="80">
        <v>45444</v>
      </c>
      <c r="B577">
        <v>4789309</v>
      </c>
      <c r="C577" s="1" t="s">
        <v>345</v>
      </c>
      <c r="D577" s="1" t="s">
        <v>344</v>
      </c>
      <c r="E577" s="80">
        <v>45166</v>
      </c>
      <c r="F577">
        <v>2022</v>
      </c>
      <c r="G577">
        <v>2023</v>
      </c>
      <c r="H577" s="1" t="s">
        <v>1600</v>
      </c>
      <c r="I577" s="1" t="s">
        <v>10</v>
      </c>
    </row>
    <row r="578" spans="1:9">
      <c r="A578" s="80">
        <v>45444</v>
      </c>
      <c r="B578">
        <v>4198494</v>
      </c>
      <c r="C578" s="1" t="s">
        <v>363</v>
      </c>
      <c r="D578" s="1" t="s">
        <v>362</v>
      </c>
      <c r="E578" s="80">
        <v>44993</v>
      </c>
      <c r="F578">
        <v>2020</v>
      </c>
      <c r="G578">
        <v>2022</v>
      </c>
      <c r="H578" s="1" t="s">
        <v>1603</v>
      </c>
      <c r="I578" s="1" t="s">
        <v>9</v>
      </c>
    </row>
    <row r="579" spans="1:9">
      <c r="A579" s="80">
        <v>45444</v>
      </c>
      <c r="B579">
        <v>4348644</v>
      </c>
      <c r="C579" s="1" t="s">
        <v>343</v>
      </c>
      <c r="D579" s="1" t="s">
        <v>342</v>
      </c>
      <c r="E579" s="80">
        <v>45072</v>
      </c>
      <c r="F579">
        <v>2021</v>
      </c>
      <c r="G579">
        <v>2023</v>
      </c>
      <c r="H579" s="1" t="s">
        <v>1606</v>
      </c>
      <c r="I579" s="1" t="s">
        <v>15</v>
      </c>
    </row>
    <row r="580" spans="1:9">
      <c r="A580" s="80">
        <v>45444</v>
      </c>
      <c r="B580">
        <v>4731129</v>
      </c>
      <c r="C580" s="1" t="s">
        <v>1859</v>
      </c>
      <c r="D580" s="1" t="s">
        <v>1929</v>
      </c>
      <c r="E580" s="80">
        <v>45268</v>
      </c>
      <c r="F580">
        <v>2022</v>
      </c>
      <c r="G580">
        <v>2023</v>
      </c>
      <c r="H580" s="1" t="s">
        <v>1604</v>
      </c>
      <c r="I580" s="1" t="s">
        <v>14</v>
      </c>
    </row>
    <row r="581" spans="1:9">
      <c r="A581" s="80">
        <v>45444</v>
      </c>
      <c r="B581">
        <v>4383652</v>
      </c>
      <c r="C581" s="1" t="s">
        <v>359</v>
      </c>
      <c r="D581" s="1" t="s">
        <v>358</v>
      </c>
      <c r="E581" s="80">
        <v>44515</v>
      </c>
      <c r="F581">
        <v>2021</v>
      </c>
      <c r="G581">
        <v>2021</v>
      </c>
      <c r="H581" s="1" t="s">
        <v>1600</v>
      </c>
      <c r="I581" s="1" t="s">
        <v>10</v>
      </c>
    </row>
    <row r="582" spans="1:9">
      <c r="A582" s="80">
        <v>45444</v>
      </c>
      <c r="B582">
        <v>4351870</v>
      </c>
      <c r="C582" s="1" t="s">
        <v>361</v>
      </c>
      <c r="D582" s="1" t="s">
        <v>360</v>
      </c>
      <c r="E582" s="80">
        <v>45065</v>
      </c>
      <c r="F582">
        <v>2021</v>
      </c>
      <c r="G582">
        <v>2023</v>
      </c>
      <c r="H582" s="1" t="s">
        <v>1600</v>
      </c>
      <c r="I582" s="1" t="s">
        <v>10</v>
      </c>
    </row>
    <row r="583" spans="1:9">
      <c r="A583" s="80">
        <v>45444</v>
      </c>
      <c r="B583">
        <v>4627763</v>
      </c>
      <c r="C583" s="1" t="s">
        <v>1714</v>
      </c>
      <c r="D583" s="1" t="s">
        <v>1715</v>
      </c>
      <c r="E583" s="80">
        <v>45191</v>
      </c>
      <c r="F583">
        <v>2022</v>
      </c>
      <c r="G583">
        <v>2023</v>
      </c>
      <c r="H583" s="1" t="s">
        <v>1600</v>
      </c>
      <c r="I583" s="1" t="s">
        <v>10</v>
      </c>
    </row>
    <row r="584" spans="1:9">
      <c r="A584" s="80">
        <v>45444</v>
      </c>
      <c r="B584">
        <v>4805684</v>
      </c>
      <c r="C584" s="1" t="s">
        <v>1816</v>
      </c>
      <c r="D584" s="1" t="s">
        <v>1932</v>
      </c>
      <c r="E584" s="80">
        <v>45219</v>
      </c>
      <c r="F584">
        <v>2022</v>
      </c>
      <c r="G584">
        <v>2023</v>
      </c>
      <c r="H584" s="1" t="s">
        <v>1600</v>
      </c>
      <c r="I584" s="1" t="s">
        <v>10</v>
      </c>
    </row>
    <row r="585" spans="1:9">
      <c r="A585" s="80">
        <v>45444</v>
      </c>
      <c r="B585">
        <v>4127259</v>
      </c>
      <c r="C585" s="1" t="s">
        <v>367</v>
      </c>
      <c r="D585" s="1" t="s">
        <v>366</v>
      </c>
      <c r="E585" s="80">
        <v>44715</v>
      </c>
      <c r="F585">
        <v>2020</v>
      </c>
      <c r="G585">
        <v>2022</v>
      </c>
      <c r="H585" s="1" t="s">
        <v>1602</v>
      </c>
      <c r="I585" s="1" t="s">
        <v>4</v>
      </c>
    </row>
    <row r="586" spans="1:9">
      <c r="A586" s="80">
        <v>45444</v>
      </c>
      <c r="B586">
        <v>5063202</v>
      </c>
      <c r="C586" s="1" t="s">
        <v>2527</v>
      </c>
      <c r="D586" s="1" t="s">
        <v>2528</v>
      </c>
      <c r="E586" s="80">
        <v>45447</v>
      </c>
      <c r="F586">
        <v>2023</v>
      </c>
      <c r="G586">
        <v>2024</v>
      </c>
      <c r="H586" s="1" t="s">
        <v>1600</v>
      </c>
      <c r="I586" s="1" t="s">
        <v>10</v>
      </c>
    </row>
    <row r="587" spans="1:9">
      <c r="A587" s="80">
        <v>45444</v>
      </c>
      <c r="B587">
        <v>4260570</v>
      </c>
      <c r="C587" s="1" t="s">
        <v>351</v>
      </c>
      <c r="D587" s="1" t="s">
        <v>350</v>
      </c>
      <c r="E587" s="80">
        <v>44453</v>
      </c>
      <c r="F587">
        <v>2020</v>
      </c>
      <c r="G587">
        <v>2021</v>
      </c>
      <c r="H587" s="1" t="s">
        <v>1600</v>
      </c>
      <c r="I587" s="1" t="s">
        <v>10</v>
      </c>
    </row>
    <row r="588" spans="1:9">
      <c r="A588" s="80">
        <v>45444</v>
      </c>
      <c r="B588">
        <v>4523074</v>
      </c>
      <c r="C588" s="1" t="s">
        <v>2419</v>
      </c>
      <c r="D588" s="1" t="s">
        <v>2420</v>
      </c>
      <c r="E588" s="80">
        <v>45405</v>
      </c>
      <c r="F588">
        <v>2021</v>
      </c>
      <c r="G588">
        <v>2023</v>
      </c>
      <c r="H588" s="1" t="s">
        <v>1600</v>
      </c>
      <c r="I588" s="1" t="s">
        <v>10</v>
      </c>
    </row>
    <row r="589" spans="1:9">
      <c r="A589" s="80">
        <v>45444</v>
      </c>
      <c r="B589">
        <v>4421859</v>
      </c>
      <c r="C589" s="1" t="s">
        <v>355</v>
      </c>
      <c r="D589" s="1" t="s">
        <v>354</v>
      </c>
      <c r="E589" s="80">
        <v>44496</v>
      </c>
      <c r="F589">
        <v>2021</v>
      </c>
      <c r="G589">
        <v>2021</v>
      </c>
      <c r="H589" s="1" t="s">
        <v>1600</v>
      </c>
      <c r="I589" s="1" t="s">
        <v>10</v>
      </c>
    </row>
    <row r="590" spans="1:9">
      <c r="A590" s="80">
        <v>45444</v>
      </c>
      <c r="B590">
        <v>4662429</v>
      </c>
      <c r="C590" s="1" t="s">
        <v>375</v>
      </c>
      <c r="D590" s="1" t="s">
        <v>374</v>
      </c>
      <c r="E590" s="80">
        <v>44952</v>
      </c>
      <c r="F590">
        <v>2022</v>
      </c>
      <c r="G590">
        <v>2022</v>
      </c>
      <c r="H590" s="1" t="s">
        <v>1603</v>
      </c>
      <c r="I590" s="1" t="s">
        <v>9</v>
      </c>
    </row>
    <row r="591" spans="1:9">
      <c r="A591" s="80">
        <v>45444</v>
      </c>
      <c r="B591">
        <v>4634761</v>
      </c>
      <c r="C591" s="1" t="s">
        <v>377</v>
      </c>
      <c r="D591" s="1" t="s">
        <v>376</v>
      </c>
      <c r="E591" s="80">
        <v>44818</v>
      </c>
      <c r="F591">
        <v>2022</v>
      </c>
      <c r="G591">
        <v>2022</v>
      </c>
      <c r="H591" s="1" t="s">
        <v>1600</v>
      </c>
      <c r="I591" s="1" t="s">
        <v>10</v>
      </c>
    </row>
    <row r="592" spans="1:9">
      <c r="A592" s="80">
        <v>45444</v>
      </c>
      <c r="B592">
        <v>4621435</v>
      </c>
      <c r="C592" s="1" t="s">
        <v>379</v>
      </c>
      <c r="D592" s="1" t="s">
        <v>378</v>
      </c>
      <c r="E592" s="80">
        <v>44887</v>
      </c>
      <c r="F592">
        <v>2022</v>
      </c>
      <c r="G592">
        <v>2022</v>
      </c>
      <c r="H592" s="1" t="s">
        <v>1600</v>
      </c>
      <c r="I592" s="1" t="s">
        <v>10</v>
      </c>
    </row>
    <row r="593" spans="1:9">
      <c r="A593" s="80">
        <v>45444</v>
      </c>
      <c r="B593">
        <v>4407685</v>
      </c>
      <c r="C593" s="1" t="s">
        <v>341</v>
      </c>
      <c r="D593" s="1" t="s">
        <v>340</v>
      </c>
      <c r="E593" s="80">
        <v>44841</v>
      </c>
      <c r="F593">
        <v>2021</v>
      </c>
      <c r="G593">
        <v>2022</v>
      </c>
      <c r="H593" s="1" t="s">
        <v>1600</v>
      </c>
      <c r="I593" s="1" t="s">
        <v>10</v>
      </c>
    </row>
    <row r="594" spans="1:9">
      <c r="A594" s="80">
        <v>45444</v>
      </c>
      <c r="B594">
        <v>4896109</v>
      </c>
      <c r="C594" s="1" t="s">
        <v>2266</v>
      </c>
      <c r="D594" s="1" t="s">
        <v>2267</v>
      </c>
      <c r="E594" s="80">
        <v>45369</v>
      </c>
      <c r="F594">
        <v>2022</v>
      </c>
      <c r="G594">
        <v>2023</v>
      </c>
      <c r="H594" s="1" t="s">
        <v>1606</v>
      </c>
      <c r="I594" s="1" t="s">
        <v>15</v>
      </c>
    </row>
    <row r="595" spans="1:9">
      <c r="A595" s="80">
        <v>45444</v>
      </c>
      <c r="B595">
        <v>4377137</v>
      </c>
      <c r="C595" s="1" t="s">
        <v>381</v>
      </c>
      <c r="D595" s="1" t="s">
        <v>380</v>
      </c>
      <c r="E595" s="80">
        <v>44754</v>
      </c>
      <c r="F595">
        <v>2021</v>
      </c>
      <c r="G595">
        <v>2022</v>
      </c>
      <c r="H595" s="1" t="s">
        <v>1600</v>
      </c>
      <c r="I595" s="1" t="s">
        <v>10</v>
      </c>
    </row>
    <row r="596" spans="1:9">
      <c r="A596" s="80">
        <v>45444</v>
      </c>
      <c r="B596">
        <v>5076056</v>
      </c>
      <c r="C596" s="1" t="s">
        <v>1930</v>
      </c>
      <c r="D596" s="1" t="s">
        <v>1931</v>
      </c>
      <c r="E596" s="80">
        <v>45329</v>
      </c>
      <c r="F596">
        <v>2023</v>
      </c>
      <c r="G596">
        <v>2023</v>
      </c>
      <c r="H596" s="1" t="s">
        <v>1604</v>
      </c>
      <c r="I596" s="1" t="s">
        <v>14</v>
      </c>
    </row>
    <row r="597" spans="1:9">
      <c r="A597" s="80">
        <v>45444</v>
      </c>
      <c r="B597">
        <v>4525356</v>
      </c>
      <c r="C597" s="1" t="s">
        <v>2421</v>
      </c>
      <c r="D597" s="1" t="s">
        <v>2422</v>
      </c>
      <c r="E597" s="80">
        <v>45400</v>
      </c>
      <c r="F597">
        <v>2021</v>
      </c>
      <c r="G597">
        <v>2023</v>
      </c>
      <c r="H597" s="1" t="s">
        <v>1603</v>
      </c>
      <c r="I597" s="1" t="s">
        <v>9</v>
      </c>
    </row>
    <row r="598" spans="1:9">
      <c r="A598" s="80">
        <v>45444</v>
      </c>
      <c r="B598">
        <v>3552446</v>
      </c>
      <c r="C598" s="1" t="s">
        <v>1716</v>
      </c>
      <c r="D598" s="1" t="s">
        <v>1717</v>
      </c>
      <c r="E598" s="80">
        <v>43591</v>
      </c>
      <c r="F598">
        <v>2018</v>
      </c>
      <c r="G598">
        <v>2019</v>
      </c>
      <c r="H598" s="1" t="s">
        <v>1600</v>
      </c>
      <c r="I598" s="1" t="s">
        <v>10</v>
      </c>
    </row>
    <row r="599" spans="1:9">
      <c r="A599" s="80">
        <v>45444</v>
      </c>
      <c r="B599">
        <v>4511442</v>
      </c>
      <c r="C599" s="1" t="s">
        <v>315</v>
      </c>
      <c r="D599" s="1" t="s">
        <v>314</v>
      </c>
      <c r="E599" s="80">
        <v>45001</v>
      </c>
      <c r="F599">
        <v>2021</v>
      </c>
      <c r="G599">
        <v>2022</v>
      </c>
      <c r="H599" s="1" t="s">
        <v>1600</v>
      </c>
      <c r="I599" s="1" t="s">
        <v>10</v>
      </c>
    </row>
    <row r="600" spans="1:9">
      <c r="A600" s="80">
        <v>45444</v>
      </c>
      <c r="B600">
        <v>4626039</v>
      </c>
      <c r="C600" s="1" t="s">
        <v>323</v>
      </c>
      <c r="D600" s="1" t="s">
        <v>322</v>
      </c>
      <c r="E600" s="80">
        <v>44979</v>
      </c>
      <c r="F600">
        <v>2022</v>
      </c>
      <c r="G600">
        <v>2022</v>
      </c>
      <c r="H600" s="1" t="s">
        <v>1602</v>
      </c>
      <c r="I600" s="1" t="s">
        <v>4</v>
      </c>
    </row>
    <row r="601" spans="1:9">
      <c r="A601" s="80">
        <v>45444</v>
      </c>
      <c r="B601">
        <v>4992805</v>
      </c>
      <c r="C601" s="1" t="s">
        <v>1724</v>
      </c>
      <c r="D601" s="1" t="s">
        <v>1725</v>
      </c>
      <c r="E601" s="80">
        <v>45191</v>
      </c>
      <c r="F601">
        <v>2023</v>
      </c>
      <c r="G601">
        <v>2023</v>
      </c>
      <c r="H601" s="1" t="s">
        <v>1603</v>
      </c>
      <c r="I601" s="1" t="s">
        <v>9</v>
      </c>
    </row>
    <row r="602" spans="1:9">
      <c r="A602" s="80">
        <v>45444</v>
      </c>
      <c r="B602">
        <v>4559406</v>
      </c>
      <c r="C602" s="1" t="s">
        <v>317</v>
      </c>
      <c r="D602" s="1" t="s">
        <v>316</v>
      </c>
      <c r="E602" s="80">
        <v>45016</v>
      </c>
      <c r="F602">
        <v>2021</v>
      </c>
      <c r="G602">
        <v>2022</v>
      </c>
      <c r="H602" s="1" t="s">
        <v>1600</v>
      </c>
      <c r="I602" s="1" t="s">
        <v>10</v>
      </c>
    </row>
    <row r="603" spans="1:9">
      <c r="A603" s="80">
        <v>45444</v>
      </c>
      <c r="B603">
        <v>4685550</v>
      </c>
      <c r="C603" s="1" t="s">
        <v>1817</v>
      </c>
      <c r="D603" s="1" t="s">
        <v>2057</v>
      </c>
      <c r="E603" s="80">
        <v>45240</v>
      </c>
      <c r="F603">
        <v>2022</v>
      </c>
      <c r="G603">
        <v>2023</v>
      </c>
      <c r="H603" s="1" t="s">
        <v>1604</v>
      </c>
      <c r="I603" s="1" t="s">
        <v>14</v>
      </c>
    </row>
    <row r="604" spans="1:9">
      <c r="A604" s="80">
        <v>45444</v>
      </c>
      <c r="B604">
        <v>4844999</v>
      </c>
      <c r="C604" s="1" t="s">
        <v>2340</v>
      </c>
      <c r="D604" s="1" t="s">
        <v>2341</v>
      </c>
      <c r="E604" s="80">
        <v>45384</v>
      </c>
      <c r="F604">
        <v>2022</v>
      </c>
      <c r="G604">
        <v>2023</v>
      </c>
      <c r="H604" s="1" t="s">
        <v>1600</v>
      </c>
      <c r="I604" s="1" t="s">
        <v>10</v>
      </c>
    </row>
    <row r="605" spans="1:9">
      <c r="A605" s="80">
        <v>45444</v>
      </c>
      <c r="B605">
        <v>4879372</v>
      </c>
      <c r="C605" s="1" t="s">
        <v>2423</v>
      </c>
      <c r="D605" s="1" t="s">
        <v>2424</v>
      </c>
      <c r="E605" s="80">
        <v>45399</v>
      </c>
      <c r="F605">
        <v>2022</v>
      </c>
      <c r="G605">
        <v>2023</v>
      </c>
      <c r="H605" s="1" t="s">
        <v>1607</v>
      </c>
      <c r="I605" s="1" t="s">
        <v>12</v>
      </c>
    </row>
    <row r="606" spans="1:9">
      <c r="A606" s="80">
        <v>45444</v>
      </c>
      <c r="B606">
        <v>4761106</v>
      </c>
      <c r="C606" s="1" t="s">
        <v>309</v>
      </c>
      <c r="D606" s="1" t="s">
        <v>308</v>
      </c>
      <c r="E606" s="80">
        <v>45058</v>
      </c>
      <c r="F606">
        <v>2022</v>
      </c>
      <c r="G606">
        <v>2023</v>
      </c>
      <c r="H606" s="1" t="s">
        <v>1600</v>
      </c>
      <c r="I606" s="1" t="s">
        <v>10</v>
      </c>
    </row>
    <row r="607" spans="1:9">
      <c r="A607" s="80">
        <v>45444</v>
      </c>
      <c r="B607">
        <v>4576632</v>
      </c>
      <c r="C607" s="1" t="s">
        <v>329</v>
      </c>
      <c r="D607" s="1" t="s">
        <v>328</v>
      </c>
      <c r="E607" s="80">
        <v>44826</v>
      </c>
      <c r="F607">
        <v>2021</v>
      </c>
      <c r="G607">
        <v>2022</v>
      </c>
      <c r="H607" s="1" t="s">
        <v>1600</v>
      </c>
      <c r="I607" s="1" t="s">
        <v>10</v>
      </c>
    </row>
    <row r="608" spans="1:9">
      <c r="A608" s="80">
        <v>45444</v>
      </c>
      <c r="B608">
        <v>4781290</v>
      </c>
      <c r="C608" s="1" t="s">
        <v>1728</v>
      </c>
      <c r="D608" s="1" t="s">
        <v>1729</v>
      </c>
      <c r="E608" s="80">
        <v>45209</v>
      </c>
      <c r="F608">
        <v>2022</v>
      </c>
      <c r="G608">
        <v>2023</v>
      </c>
      <c r="H608" s="1" t="s">
        <v>1600</v>
      </c>
      <c r="I608" s="1" t="s">
        <v>10</v>
      </c>
    </row>
    <row r="609" spans="1:9">
      <c r="A609" s="80">
        <v>45444</v>
      </c>
      <c r="B609">
        <v>4839496</v>
      </c>
      <c r="C609" s="1" t="s">
        <v>2270</v>
      </c>
      <c r="D609" s="1" t="s">
        <v>2271</v>
      </c>
      <c r="E609" s="80">
        <v>45369</v>
      </c>
      <c r="F609">
        <v>2022</v>
      </c>
      <c r="G609">
        <v>2023</v>
      </c>
      <c r="H609" s="1" t="s">
        <v>1604</v>
      </c>
      <c r="I609" s="1" t="s">
        <v>14</v>
      </c>
    </row>
    <row r="610" spans="1:9">
      <c r="A610" s="80">
        <v>45444</v>
      </c>
      <c r="B610">
        <v>5064921</v>
      </c>
      <c r="C610" s="1" t="s">
        <v>2427</v>
      </c>
      <c r="D610" s="1" t="s">
        <v>2428</v>
      </c>
      <c r="E610" s="80">
        <v>45411</v>
      </c>
      <c r="F610">
        <v>2023</v>
      </c>
      <c r="G610">
        <v>2023</v>
      </c>
      <c r="H610" s="1" t="s">
        <v>1600</v>
      </c>
      <c r="I610" s="1" t="s">
        <v>10</v>
      </c>
    </row>
    <row r="611" spans="1:9">
      <c r="A611" s="80">
        <v>45444</v>
      </c>
      <c r="B611">
        <v>5232214</v>
      </c>
      <c r="C611" s="1" t="s">
        <v>2338</v>
      </c>
      <c r="D611" s="1" t="s">
        <v>2339</v>
      </c>
      <c r="E611" s="80">
        <v>45378</v>
      </c>
      <c r="F611">
        <v>2023</v>
      </c>
      <c r="G611">
        <v>2023</v>
      </c>
      <c r="H611" s="1" t="s">
        <v>1600</v>
      </c>
      <c r="I611" s="1" t="s">
        <v>10</v>
      </c>
    </row>
    <row r="612" spans="1:9">
      <c r="A612" s="80">
        <v>45444</v>
      </c>
      <c r="B612">
        <v>5070961</v>
      </c>
      <c r="C612" s="1" t="s">
        <v>2272</v>
      </c>
      <c r="D612" s="1" t="s">
        <v>2273</v>
      </c>
      <c r="E612" s="80">
        <v>45359</v>
      </c>
      <c r="F612">
        <v>2023</v>
      </c>
      <c r="G612">
        <v>2023</v>
      </c>
      <c r="H612" s="1" t="s">
        <v>1600</v>
      </c>
      <c r="I612" s="1" t="s">
        <v>10</v>
      </c>
    </row>
    <row r="613" spans="1:9">
      <c r="A613" s="80">
        <v>45444</v>
      </c>
      <c r="B613">
        <v>4997394</v>
      </c>
      <c r="C613" s="1" t="s">
        <v>2425</v>
      </c>
      <c r="D613" s="1" t="s">
        <v>2426</v>
      </c>
      <c r="E613" s="80">
        <v>45406</v>
      </c>
      <c r="F613">
        <v>2023</v>
      </c>
      <c r="G613">
        <v>2023</v>
      </c>
      <c r="H613" s="1" t="s">
        <v>1600</v>
      </c>
      <c r="I613" s="1" t="s">
        <v>10</v>
      </c>
    </row>
    <row r="614" spans="1:9">
      <c r="A614" s="80">
        <v>45444</v>
      </c>
      <c r="B614">
        <v>4537431</v>
      </c>
      <c r="C614" s="1" t="s">
        <v>313</v>
      </c>
      <c r="D614" s="1" t="s">
        <v>312</v>
      </c>
      <c r="E614" s="80">
        <v>44972</v>
      </c>
      <c r="F614">
        <v>2022</v>
      </c>
      <c r="G614">
        <v>2022</v>
      </c>
      <c r="H614" s="1" t="s">
        <v>1600</v>
      </c>
      <c r="I614" s="1" t="s">
        <v>10</v>
      </c>
    </row>
    <row r="615" spans="1:9">
      <c r="A615" s="80">
        <v>45444</v>
      </c>
      <c r="B615">
        <v>4518577</v>
      </c>
      <c r="C615" s="1" t="s">
        <v>331</v>
      </c>
      <c r="D615" s="1" t="s">
        <v>330</v>
      </c>
      <c r="E615" s="80">
        <v>44680</v>
      </c>
      <c r="F615">
        <v>2021</v>
      </c>
      <c r="G615">
        <v>2021</v>
      </c>
      <c r="H615" s="1" t="s">
        <v>1606</v>
      </c>
      <c r="I615" s="1" t="s">
        <v>15</v>
      </c>
    </row>
    <row r="616" spans="1:9">
      <c r="A616" s="80">
        <v>45444</v>
      </c>
      <c r="B616">
        <v>5033795</v>
      </c>
      <c r="C616" s="1" t="s">
        <v>1726</v>
      </c>
      <c r="D616" s="1" t="s">
        <v>1727</v>
      </c>
      <c r="E616" s="80">
        <v>45202</v>
      </c>
      <c r="F616">
        <v>2023</v>
      </c>
      <c r="G616">
        <v>2023</v>
      </c>
      <c r="H616" s="1" t="s">
        <v>1603</v>
      </c>
      <c r="I616" s="1" t="s">
        <v>9</v>
      </c>
    </row>
    <row r="617" spans="1:9">
      <c r="A617" s="80">
        <v>45444</v>
      </c>
      <c r="B617">
        <v>4834872</v>
      </c>
      <c r="C617" s="1" t="s">
        <v>1718</v>
      </c>
      <c r="D617" s="1" t="s">
        <v>1719</v>
      </c>
      <c r="E617" s="80">
        <v>45189</v>
      </c>
      <c r="F617">
        <v>2022</v>
      </c>
      <c r="G617">
        <v>2023</v>
      </c>
      <c r="H617" s="1" t="s">
        <v>1600</v>
      </c>
      <c r="I617" s="1" t="s">
        <v>10</v>
      </c>
    </row>
    <row r="618" spans="1:9">
      <c r="A618" s="80">
        <v>45444</v>
      </c>
      <c r="B618">
        <v>4884334</v>
      </c>
      <c r="C618" s="1" t="s">
        <v>2268</v>
      </c>
      <c r="D618" s="1" t="s">
        <v>2269</v>
      </c>
      <c r="E618" s="80">
        <v>45356</v>
      </c>
      <c r="F618">
        <v>2022</v>
      </c>
      <c r="G618">
        <v>2023</v>
      </c>
      <c r="H618" s="1" t="s">
        <v>1600</v>
      </c>
      <c r="I618" s="1" t="s">
        <v>10</v>
      </c>
    </row>
    <row r="619" spans="1:9">
      <c r="A619" s="80">
        <v>45444</v>
      </c>
      <c r="B619">
        <v>4748400</v>
      </c>
      <c r="C619" s="1" t="s">
        <v>321</v>
      </c>
      <c r="D619" s="1" t="s">
        <v>320</v>
      </c>
      <c r="E619" s="80">
        <v>45175</v>
      </c>
      <c r="F619">
        <v>2022</v>
      </c>
      <c r="G619">
        <v>2023</v>
      </c>
      <c r="H619" s="1" t="s">
        <v>1603</v>
      </c>
      <c r="I619" s="1" t="s">
        <v>9</v>
      </c>
    </row>
    <row r="620" spans="1:9">
      <c r="A620" s="80">
        <v>45444</v>
      </c>
      <c r="B620">
        <v>4981962</v>
      </c>
      <c r="C620" s="1" t="s">
        <v>335</v>
      </c>
      <c r="D620" s="1" t="s">
        <v>334</v>
      </c>
      <c r="E620" s="80">
        <v>45134</v>
      </c>
      <c r="F620">
        <v>2023</v>
      </c>
      <c r="G620">
        <v>2023</v>
      </c>
      <c r="H620" s="1" t="s">
        <v>1600</v>
      </c>
      <c r="I620" s="1" t="s">
        <v>10</v>
      </c>
    </row>
    <row r="621" spans="1:9">
      <c r="A621" s="80">
        <v>45444</v>
      </c>
      <c r="B621">
        <v>4572573</v>
      </c>
      <c r="C621" s="1" t="s">
        <v>311</v>
      </c>
      <c r="D621" s="1" t="s">
        <v>310</v>
      </c>
      <c r="E621" s="80">
        <v>44791</v>
      </c>
      <c r="F621">
        <v>2021</v>
      </c>
      <c r="G621">
        <v>2022</v>
      </c>
      <c r="H621" s="1" t="s">
        <v>1600</v>
      </c>
      <c r="I621" s="1" t="s">
        <v>10</v>
      </c>
    </row>
    <row r="622" spans="1:9">
      <c r="A622" s="80">
        <v>45444</v>
      </c>
      <c r="B622">
        <v>4821621</v>
      </c>
      <c r="C622" s="1" t="s">
        <v>1819</v>
      </c>
      <c r="D622" s="1" t="s">
        <v>2148</v>
      </c>
      <c r="E622" s="80">
        <v>45230</v>
      </c>
      <c r="F622">
        <v>2022</v>
      </c>
      <c r="G622">
        <v>2023</v>
      </c>
      <c r="H622" s="1" t="s">
        <v>1600</v>
      </c>
      <c r="I622" s="1" t="s">
        <v>10</v>
      </c>
    </row>
    <row r="623" spans="1:9">
      <c r="A623" s="80">
        <v>45444</v>
      </c>
      <c r="B623">
        <v>4471997</v>
      </c>
      <c r="C623" s="1" t="s">
        <v>304</v>
      </c>
      <c r="D623" s="1" t="s">
        <v>303</v>
      </c>
      <c r="E623" s="80">
        <v>44715</v>
      </c>
      <c r="F623">
        <v>2021</v>
      </c>
      <c r="G623">
        <v>2022</v>
      </c>
      <c r="H623" s="1" t="s">
        <v>1600</v>
      </c>
      <c r="I623" s="1" t="s">
        <v>10</v>
      </c>
    </row>
    <row r="624" spans="1:9">
      <c r="A624" s="80">
        <v>45444</v>
      </c>
      <c r="B624">
        <v>4622409</v>
      </c>
      <c r="C624" s="1" t="s">
        <v>265</v>
      </c>
      <c r="D624" s="1" t="s">
        <v>264</v>
      </c>
      <c r="E624" s="80">
        <v>45097</v>
      </c>
      <c r="F624">
        <v>2022</v>
      </c>
      <c r="G624">
        <v>2023</v>
      </c>
      <c r="H624" s="1" t="s">
        <v>1604</v>
      </c>
      <c r="I624" s="1" t="s">
        <v>14</v>
      </c>
    </row>
    <row r="625" spans="1:9">
      <c r="A625" s="80">
        <v>45444</v>
      </c>
      <c r="B625">
        <v>5206931</v>
      </c>
      <c r="C625" s="1" t="s">
        <v>2429</v>
      </c>
      <c r="D625" s="1" t="s">
        <v>2430</v>
      </c>
      <c r="E625" s="80">
        <v>45411</v>
      </c>
      <c r="F625">
        <v>2023</v>
      </c>
      <c r="G625">
        <v>2023</v>
      </c>
      <c r="H625" s="1" t="s">
        <v>1603</v>
      </c>
      <c r="I625" s="1" t="s">
        <v>9</v>
      </c>
    </row>
    <row r="626" spans="1:9">
      <c r="A626" s="80">
        <v>45444</v>
      </c>
      <c r="B626">
        <v>4420907</v>
      </c>
      <c r="C626" s="1" t="s">
        <v>2142</v>
      </c>
      <c r="D626" s="1" t="s">
        <v>2143</v>
      </c>
      <c r="E626" s="80">
        <v>45223</v>
      </c>
      <c r="F626">
        <v>2022</v>
      </c>
      <c r="G626">
        <v>2023</v>
      </c>
      <c r="H626" s="1" t="s">
        <v>1600</v>
      </c>
      <c r="I626" s="1" t="s">
        <v>10</v>
      </c>
    </row>
    <row r="627" spans="1:9">
      <c r="A627" s="80">
        <v>45444</v>
      </c>
      <c r="B627">
        <v>4580194</v>
      </c>
      <c r="C627" s="1" t="s">
        <v>1730</v>
      </c>
      <c r="D627" s="1" t="s">
        <v>1731</v>
      </c>
      <c r="E627" s="80">
        <v>44944</v>
      </c>
      <c r="F627">
        <v>2021</v>
      </c>
      <c r="G627">
        <v>2022</v>
      </c>
      <c r="H627" s="1" t="s">
        <v>1600</v>
      </c>
      <c r="I627" s="1" t="s">
        <v>10</v>
      </c>
    </row>
    <row r="628" spans="1:9">
      <c r="A628" s="80">
        <v>45444</v>
      </c>
      <c r="B628">
        <v>4470091</v>
      </c>
      <c r="C628" s="1" t="s">
        <v>261</v>
      </c>
      <c r="D628" s="1" t="s">
        <v>260</v>
      </c>
      <c r="E628" s="80">
        <v>44816</v>
      </c>
      <c r="F628">
        <v>2021</v>
      </c>
      <c r="G628">
        <v>2022</v>
      </c>
      <c r="H628" s="1" t="s">
        <v>1600</v>
      </c>
      <c r="I628" s="1" t="s">
        <v>10</v>
      </c>
    </row>
    <row r="629" spans="1:9">
      <c r="A629" s="80">
        <v>45444</v>
      </c>
      <c r="B629">
        <v>4596450</v>
      </c>
      <c r="C629" s="1" t="s">
        <v>2276</v>
      </c>
      <c r="D629" s="1" t="s">
        <v>2277</v>
      </c>
      <c r="E629" s="80">
        <v>45358</v>
      </c>
      <c r="F629">
        <v>2022</v>
      </c>
      <c r="G629">
        <v>2023</v>
      </c>
      <c r="H629" s="1" t="s">
        <v>1603</v>
      </c>
      <c r="I629" s="1" t="s">
        <v>9</v>
      </c>
    </row>
    <row r="630" spans="1:9">
      <c r="A630" s="80">
        <v>45444</v>
      </c>
      <c r="B630">
        <v>4371607</v>
      </c>
      <c r="C630" s="1" t="s">
        <v>263</v>
      </c>
      <c r="D630" s="1" t="s">
        <v>262</v>
      </c>
      <c r="E630" s="80">
        <v>44691</v>
      </c>
      <c r="F630">
        <v>2021</v>
      </c>
      <c r="G630">
        <v>2022</v>
      </c>
      <c r="H630" s="1" t="s">
        <v>1600</v>
      </c>
      <c r="I630" s="1" t="s">
        <v>10</v>
      </c>
    </row>
    <row r="631" spans="1:9">
      <c r="A631" s="80">
        <v>45444</v>
      </c>
      <c r="B631">
        <v>5095063</v>
      </c>
      <c r="C631" s="1" t="s">
        <v>2529</v>
      </c>
      <c r="D631" s="1" t="s">
        <v>2530</v>
      </c>
      <c r="E631" s="80">
        <v>45447</v>
      </c>
      <c r="F631">
        <v>2023</v>
      </c>
      <c r="G631">
        <v>2024</v>
      </c>
      <c r="H631" s="1" t="s">
        <v>1601</v>
      </c>
      <c r="I631" s="1" t="s">
        <v>13</v>
      </c>
    </row>
    <row r="632" spans="1:9">
      <c r="A632" s="80">
        <v>45444</v>
      </c>
      <c r="B632">
        <v>5102551</v>
      </c>
      <c r="C632" s="1" t="s">
        <v>2431</v>
      </c>
      <c r="D632" s="1" t="s">
        <v>2432</v>
      </c>
      <c r="E632" s="80">
        <v>45413</v>
      </c>
      <c r="F632">
        <v>2023</v>
      </c>
      <c r="G632">
        <v>2024</v>
      </c>
      <c r="H632" s="1" t="s">
        <v>1600</v>
      </c>
      <c r="I632" s="1" t="s">
        <v>10</v>
      </c>
    </row>
    <row r="633" spans="1:9">
      <c r="A633" s="80">
        <v>45444</v>
      </c>
      <c r="B633">
        <v>4610291</v>
      </c>
      <c r="C633" s="1" t="s">
        <v>298</v>
      </c>
      <c r="D633" s="1" t="s">
        <v>297</v>
      </c>
      <c r="E633" s="80">
        <v>44886</v>
      </c>
      <c r="F633">
        <v>2022</v>
      </c>
      <c r="G633">
        <v>2022</v>
      </c>
      <c r="H633" s="1" t="s">
        <v>1601</v>
      </c>
      <c r="I633" s="1" t="s">
        <v>13</v>
      </c>
    </row>
    <row r="634" spans="1:9">
      <c r="A634" s="80">
        <v>45444</v>
      </c>
      <c r="B634">
        <v>4454728</v>
      </c>
      <c r="C634" s="1" t="s">
        <v>306</v>
      </c>
      <c r="D634" s="1" t="s">
        <v>305</v>
      </c>
      <c r="E634" s="80">
        <v>45042</v>
      </c>
      <c r="F634">
        <v>2021</v>
      </c>
      <c r="G634">
        <v>2022</v>
      </c>
      <c r="H634" s="1" t="s">
        <v>1600</v>
      </c>
      <c r="I634" s="1" t="s">
        <v>10</v>
      </c>
    </row>
    <row r="635" spans="1:9">
      <c r="A635" s="80">
        <v>45444</v>
      </c>
      <c r="B635">
        <v>4668313</v>
      </c>
      <c r="C635" s="1" t="s">
        <v>2531</v>
      </c>
      <c r="D635" s="1" t="s">
        <v>2532</v>
      </c>
      <c r="E635" s="80">
        <v>45447</v>
      </c>
      <c r="F635">
        <v>2022</v>
      </c>
      <c r="G635">
        <v>2024</v>
      </c>
      <c r="H635" s="1" t="s">
        <v>1606</v>
      </c>
      <c r="I635" s="1" t="s">
        <v>15</v>
      </c>
    </row>
    <row r="636" spans="1:9">
      <c r="A636" s="80">
        <v>45444</v>
      </c>
      <c r="B636">
        <v>4782076</v>
      </c>
      <c r="C636" s="1" t="s">
        <v>1738</v>
      </c>
      <c r="D636" s="1" t="s">
        <v>1739</v>
      </c>
      <c r="E636" s="80">
        <v>45209</v>
      </c>
      <c r="F636">
        <v>2022</v>
      </c>
      <c r="G636">
        <v>2023</v>
      </c>
      <c r="H636" s="1" t="s">
        <v>1600</v>
      </c>
      <c r="I636" s="1" t="s">
        <v>10</v>
      </c>
    </row>
    <row r="637" spans="1:9">
      <c r="A637" s="80">
        <v>45444</v>
      </c>
      <c r="B637">
        <v>4950908</v>
      </c>
      <c r="C637" s="1" t="s">
        <v>2533</v>
      </c>
      <c r="D637" s="1" t="s">
        <v>2534</v>
      </c>
      <c r="E637" s="80">
        <v>45428</v>
      </c>
      <c r="F637">
        <v>2023</v>
      </c>
      <c r="G637">
        <v>2024</v>
      </c>
      <c r="H637" s="1" t="s">
        <v>1606</v>
      </c>
      <c r="I637" s="1" t="s">
        <v>15</v>
      </c>
    </row>
    <row r="638" spans="1:9">
      <c r="A638" s="80">
        <v>45444</v>
      </c>
      <c r="B638">
        <v>4828530</v>
      </c>
      <c r="C638" s="1" t="s">
        <v>2278</v>
      </c>
      <c r="D638" s="1" t="s">
        <v>2279</v>
      </c>
      <c r="E638" s="80">
        <v>45369</v>
      </c>
      <c r="F638">
        <v>2022</v>
      </c>
      <c r="G638">
        <v>2023</v>
      </c>
      <c r="H638" s="1" t="s">
        <v>1602</v>
      </c>
      <c r="I638" s="1" t="s">
        <v>4</v>
      </c>
    </row>
    <row r="639" spans="1:9">
      <c r="A639" s="80">
        <v>45444</v>
      </c>
      <c r="B639">
        <v>4047745</v>
      </c>
      <c r="C639" s="1" t="s">
        <v>2535</v>
      </c>
      <c r="D639" s="1" t="s">
        <v>2536</v>
      </c>
      <c r="E639" s="80">
        <v>44298</v>
      </c>
      <c r="F639">
        <v>2019</v>
      </c>
      <c r="G639">
        <v>2020</v>
      </c>
      <c r="H639" s="1" t="s">
        <v>1600</v>
      </c>
      <c r="I639" s="1" t="s">
        <v>10</v>
      </c>
    </row>
    <row r="640" spans="1:9">
      <c r="A640" s="80">
        <v>45444</v>
      </c>
      <c r="B640">
        <v>4992440</v>
      </c>
      <c r="C640" s="1" t="s">
        <v>2146</v>
      </c>
      <c r="D640" s="1" t="s">
        <v>2147</v>
      </c>
      <c r="E640" s="80">
        <v>45307</v>
      </c>
      <c r="F640">
        <v>2023</v>
      </c>
      <c r="G640">
        <v>2023</v>
      </c>
      <c r="H640" s="1" t="s">
        <v>1600</v>
      </c>
      <c r="I640" s="1" t="s">
        <v>10</v>
      </c>
    </row>
    <row r="641" spans="1:9">
      <c r="A641" s="80">
        <v>45444</v>
      </c>
      <c r="B641">
        <v>4563786</v>
      </c>
      <c r="C641" s="1" t="s">
        <v>2144</v>
      </c>
      <c r="D641" s="1" t="s">
        <v>2145</v>
      </c>
      <c r="E641" s="80">
        <v>45322</v>
      </c>
      <c r="F641">
        <v>2022</v>
      </c>
      <c r="G641">
        <v>2023</v>
      </c>
      <c r="H641" s="1" t="s">
        <v>1600</v>
      </c>
      <c r="I641" s="1" t="s">
        <v>10</v>
      </c>
    </row>
    <row r="642" spans="1:9">
      <c r="A642" s="80">
        <v>45444</v>
      </c>
      <c r="B642">
        <v>4573978</v>
      </c>
      <c r="C642" s="1" t="s">
        <v>2537</v>
      </c>
      <c r="D642" s="1" t="s">
        <v>2538</v>
      </c>
      <c r="E642" s="80">
        <v>45450</v>
      </c>
      <c r="F642">
        <v>2022</v>
      </c>
      <c r="G642">
        <v>2024</v>
      </c>
      <c r="H642" s="1" t="s">
        <v>1600</v>
      </c>
      <c r="I642" s="1" t="s">
        <v>10</v>
      </c>
    </row>
    <row r="643" spans="1:9">
      <c r="A643" s="80">
        <v>45444</v>
      </c>
      <c r="B643">
        <v>4343793</v>
      </c>
      <c r="C643" s="1" t="s">
        <v>267</v>
      </c>
      <c r="D643" s="1" t="s">
        <v>266</v>
      </c>
      <c r="E643" s="80">
        <v>44599</v>
      </c>
      <c r="F643">
        <v>2021</v>
      </c>
      <c r="G643">
        <v>2021</v>
      </c>
      <c r="H643" s="1" t="s">
        <v>1600</v>
      </c>
      <c r="I643" s="1" t="s">
        <v>10</v>
      </c>
    </row>
    <row r="644" spans="1:9">
      <c r="A644" s="80">
        <v>45444</v>
      </c>
      <c r="B644">
        <v>4951066</v>
      </c>
      <c r="C644" s="1" t="s">
        <v>1736</v>
      </c>
      <c r="D644" s="1" t="s">
        <v>1737</v>
      </c>
      <c r="E644" s="80">
        <v>45212</v>
      </c>
      <c r="F644">
        <v>2023</v>
      </c>
      <c r="G644">
        <v>2023</v>
      </c>
      <c r="H644" s="1" t="s">
        <v>1603</v>
      </c>
      <c r="I644" s="1" t="s">
        <v>9</v>
      </c>
    </row>
    <row r="645" spans="1:9">
      <c r="A645" s="80">
        <v>45444</v>
      </c>
      <c r="B645">
        <v>4085270</v>
      </c>
      <c r="C645" s="1" t="s">
        <v>277</v>
      </c>
      <c r="D645" s="1" t="s">
        <v>276</v>
      </c>
      <c r="E645" s="80">
        <v>44938</v>
      </c>
      <c r="F645">
        <v>2020</v>
      </c>
      <c r="G645">
        <v>2022</v>
      </c>
      <c r="H645" s="1" t="s">
        <v>1606</v>
      </c>
      <c r="I645" s="1" t="s">
        <v>15</v>
      </c>
    </row>
    <row r="646" spans="1:9">
      <c r="A646" s="80">
        <v>45444</v>
      </c>
      <c r="B646">
        <v>4690135</v>
      </c>
      <c r="C646" s="1" t="s">
        <v>1876</v>
      </c>
      <c r="D646" s="1" t="s">
        <v>2149</v>
      </c>
      <c r="E646" s="80">
        <v>45272</v>
      </c>
      <c r="F646">
        <v>2022</v>
      </c>
      <c r="G646">
        <v>2023</v>
      </c>
      <c r="H646" s="1" t="s">
        <v>1606</v>
      </c>
      <c r="I646" s="1" t="s">
        <v>15</v>
      </c>
    </row>
    <row r="647" spans="1:9">
      <c r="A647" s="80">
        <v>45444</v>
      </c>
      <c r="B647">
        <v>4710353</v>
      </c>
      <c r="C647" s="1" t="s">
        <v>223</v>
      </c>
      <c r="D647" s="1" t="s">
        <v>222</v>
      </c>
      <c r="E647" s="80">
        <v>44896</v>
      </c>
      <c r="F647">
        <v>2022</v>
      </c>
      <c r="G647">
        <v>2022</v>
      </c>
      <c r="H647" s="1" t="s">
        <v>1600</v>
      </c>
      <c r="I647" s="1" t="s">
        <v>10</v>
      </c>
    </row>
    <row r="648" spans="1:9">
      <c r="A648" s="80">
        <v>45444</v>
      </c>
      <c r="B648">
        <v>4565530</v>
      </c>
      <c r="C648" s="1" t="s">
        <v>1986</v>
      </c>
      <c r="D648" s="1" t="s">
        <v>1987</v>
      </c>
      <c r="E648" s="80">
        <v>45323</v>
      </c>
      <c r="F648">
        <v>2021</v>
      </c>
      <c r="G648">
        <v>2023</v>
      </c>
      <c r="H648" s="1" t="s">
        <v>1602</v>
      </c>
      <c r="I648" s="1" t="s">
        <v>4</v>
      </c>
    </row>
    <row r="649" spans="1:9">
      <c r="A649" s="80">
        <v>45444</v>
      </c>
      <c r="B649">
        <v>4522691</v>
      </c>
      <c r="C649" s="1" t="s">
        <v>247</v>
      </c>
      <c r="D649" s="1" t="s">
        <v>246</v>
      </c>
      <c r="E649" s="80">
        <v>44740</v>
      </c>
      <c r="F649">
        <v>2021</v>
      </c>
      <c r="G649">
        <v>2022</v>
      </c>
      <c r="H649" s="1" t="s">
        <v>1600</v>
      </c>
      <c r="I649" s="1" t="s">
        <v>10</v>
      </c>
    </row>
    <row r="650" spans="1:9">
      <c r="A650" s="80">
        <v>45444</v>
      </c>
      <c r="B650">
        <v>4443596</v>
      </c>
      <c r="C650" s="1" t="s">
        <v>237</v>
      </c>
      <c r="D650" s="1" t="s">
        <v>236</v>
      </c>
      <c r="E650" s="80">
        <v>44847</v>
      </c>
      <c r="F650">
        <v>2022</v>
      </c>
      <c r="G650">
        <v>2022</v>
      </c>
      <c r="H650" s="1" t="s">
        <v>1600</v>
      </c>
      <c r="I650" s="1" t="s">
        <v>10</v>
      </c>
    </row>
    <row r="651" spans="1:9">
      <c r="A651" s="80">
        <v>45444</v>
      </c>
      <c r="B651">
        <v>4333323</v>
      </c>
      <c r="C651" s="1" t="s">
        <v>251</v>
      </c>
      <c r="D651" s="1" t="s">
        <v>250</v>
      </c>
      <c r="E651" s="80">
        <v>44589</v>
      </c>
      <c r="F651">
        <v>2021</v>
      </c>
      <c r="G651">
        <v>2021</v>
      </c>
      <c r="H651" s="1" t="s">
        <v>1600</v>
      </c>
      <c r="I651" s="1" t="s">
        <v>10</v>
      </c>
    </row>
    <row r="652" spans="1:9">
      <c r="A652" s="80">
        <v>45444</v>
      </c>
      <c r="B652">
        <v>4714125</v>
      </c>
      <c r="C652" s="1" t="s">
        <v>243</v>
      </c>
      <c r="D652" s="1" t="s">
        <v>242</v>
      </c>
      <c r="E652" s="80">
        <v>45071</v>
      </c>
      <c r="F652">
        <v>2022</v>
      </c>
      <c r="G652">
        <v>2023</v>
      </c>
      <c r="H652" s="1" t="s">
        <v>1603</v>
      </c>
      <c r="I652" s="1" t="s">
        <v>9</v>
      </c>
    </row>
    <row r="653" spans="1:9">
      <c r="A653" s="80">
        <v>45444</v>
      </c>
      <c r="B653">
        <v>4679168</v>
      </c>
      <c r="C653" s="1" t="s">
        <v>1744</v>
      </c>
      <c r="D653" s="1" t="s">
        <v>1745</v>
      </c>
      <c r="E653" s="80">
        <v>45197</v>
      </c>
      <c r="F653">
        <v>2022</v>
      </c>
      <c r="G653">
        <v>2023</v>
      </c>
      <c r="H653" s="1" t="s">
        <v>1600</v>
      </c>
      <c r="I653" s="1" t="s">
        <v>10</v>
      </c>
    </row>
    <row r="654" spans="1:9">
      <c r="A654" s="80">
        <v>45444</v>
      </c>
      <c r="B654">
        <v>4533396</v>
      </c>
      <c r="C654" s="1" t="s">
        <v>215</v>
      </c>
      <c r="D654" s="1" t="s">
        <v>214</v>
      </c>
      <c r="E654" s="80">
        <v>44784</v>
      </c>
      <c r="F654">
        <v>2021</v>
      </c>
      <c r="G654">
        <v>2022</v>
      </c>
      <c r="H654" s="1" t="s">
        <v>1600</v>
      </c>
      <c r="I654" s="1" t="s">
        <v>10</v>
      </c>
    </row>
    <row r="655" spans="1:9">
      <c r="A655" s="80">
        <v>45444</v>
      </c>
      <c r="B655">
        <v>3694861</v>
      </c>
      <c r="C655" s="1" t="s">
        <v>259</v>
      </c>
      <c r="D655" s="1" t="s">
        <v>258</v>
      </c>
      <c r="E655" s="80">
        <v>44685</v>
      </c>
      <c r="F655">
        <v>2018</v>
      </c>
      <c r="G655">
        <v>2022</v>
      </c>
      <c r="H655" s="1" t="s">
        <v>1603</v>
      </c>
      <c r="I655" s="1" t="s">
        <v>9</v>
      </c>
    </row>
    <row r="656" spans="1:9">
      <c r="A656" s="80">
        <v>45444</v>
      </c>
      <c r="B656">
        <v>4719165</v>
      </c>
      <c r="C656" s="1" t="s">
        <v>1861</v>
      </c>
      <c r="D656" s="1" t="s">
        <v>1988</v>
      </c>
      <c r="E656" s="80">
        <v>45253</v>
      </c>
      <c r="F656">
        <v>2022</v>
      </c>
      <c r="G656">
        <v>2023</v>
      </c>
      <c r="H656" s="1" t="s">
        <v>1600</v>
      </c>
      <c r="I656" s="1" t="s">
        <v>10</v>
      </c>
    </row>
    <row r="657" spans="1:9">
      <c r="A657" s="80">
        <v>45444</v>
      </c>
      <c r="B657">
        <v>4793380</v>
      </c>
      <c r="C657" s="1" t="s">
        <v>241</v>
      </c>
      <c r="D657" s="1" t="s">
        <v>240</v>
      </c>
      <c r="E657" s="80">
        <v>45065</v>
      </c>
      <c r="F657">
        <v>2022</v>
      </c>
      <c r="G657">
        <v>2023</v>
      </c>
      <c r="H657" s="1" t="s">
        <v>1600</v>
      </c>
      <c r="I657" s="1" t="s">
        <v>10</v>
      </c>
    </row>
    <row r="658" spans="1:9">
      <c r="A658" s="80">
        <v>45444</v>
      </c>
      <c r="B658">
        <v>4697965</v>
      </c>
      <c r="C658" s="1" t="s">
        <v>245</v>
      </c>
      <c r="D658" s="1" t="s">
        <v>244</v>
      </c>
      <c r="E658" s="80">
        <v>45134</v>
      </c>
      <c r="F658">
        <v>2022</v>
      </c>
      <c r="G658">
        <v>2023</v>
      </c>
      <c r="H658" s="1" t="s">
        <v>1601</v>
      </c>
      <c r="I658" s="1" t="s">
        <v>13</v>
      </c>
    </row>
    <row r="659" spans="1:9">
      <c r="A659" s="80">
        <v>45444</v>
      </c>
      <c r="B659">
        <v>3844968</v>
      </c>
      <c r="C659" s="1" t="s">
        <v>257</v>
      </c>
      <c r="D659" s="1" t="s">
        <v>256</v>
      </c>
      <c r="E659" s="80">
        <v>44216</v>
      </c>
      <c r="F659">
        <v>2019</v>
      </c>
      <c r="G659">
        <v>2020</v>
      </c>
      <c r="H659" s="1" t="s">
        <v>1602</v>
      </c>
      <c r="I659" s="1" t="s">
        <v>4</v>
      </c>
    </row>
    <row r="660" spans="1:9">
      <c r="A660" s="80">
        <v>45444</v>
      </c>
      <c r="B660">
        <v>4733193</v>
      </c>
      <c r="C660" s="1" t="s">
        <v>209</v>
      </c>
      <c r="D660" s="1" t="s">
        <v>208</v>
      </c>
      <c r="E660" s="80">
        <v>44959</v>
      </c>
      <c r="F660">
        <v>2022</v>
      </c>
      <c r="G660">
        <v>2022</v>
      </c>
      <c r="H660" s="1" t="s">
        <v>1600</v>
      </c>
      <c r="I660" s="1" t="s">
        <v>10</v>
      </c>
    </row>
    <row r="661" spans="1:9">
      <c r="A661" s="80">
        <v>45444</v>
      </c>
      <c r="B661">
        <v>5001495</v>
      </c>
      <c r="C661" s="1" t="s">
        <v>2433</v>
      </c>
      <c r="D661" s="1" t="s">
        <v>2434</v>
      </c>
      <c r="E661" s="80">
        <v>45415</v>
      </c>
      <c r="F661">
        <v>2023</v>
      </c>
      <c r="G661">
        <v>2024</v>
      </c>
      <c r="H661" s="1" t="s">
        <v>1606</v>
      </c>
      <c r="I661" s="1" t="s">
        <v>15</v>
      </c>
    </row>
    <row r="662" spans="1:9">
      <c r="A662" s="80">
        <v>45444</v>
      </c>
      <c r="B662">
        <v>4812408</v>
      </c>
      <c r="C662" s="1" t="s">
        <v>2435</v>
      </c>
      <c r="D662" s="1" t="s">
        <v>2436</v>
      </c>
      <c r="E662" s="80">
        <v>45412</v>
      </c>
      <c r="F662">
        <v>2022</v>
      </c>
      <c r="G662">
        <v>2023</v>
      </c>
      <c r="H662" s="1" t="s">
        <v>1600</v>
      </c>
      <c r="I662" s="1" t="s">
        <v>10</v>
      </c>
    </row>
    <row r="663" spans="1:9">
      <c r="A663" s="80">
        <v>45444</v>
      </c>
      <c r="B663">
        <v>3800829</v>
      </c>
      <c r="C663" s="1" t="s">
        <v>1742</v>
      </c>
      <c r="D663" s="1" t="s">
        <v>1743</v>
      </c>
      <c r="E663" s="80">
        <v>44260</v>
      </c>
      <c r="F663">
        <v>2019</v>
      </c>
      <c r="G663">
        <v>2020</v>
      </c>
      <c r="H663" s="1" t="s">
        <v>1603</v>
      </c>
      <c r="I663" s="1" t="s">
        <v>9</v>
      </c>
    </row>
    <row r="664" spans="1:9">
      <c r="A664" s="80">
        <v>45444</v>
      </c>
      <c r="B664">
        <v>5134833</v>
      </c>
      <c r="C664" s="1" t="s">
        <v>2539</v>
      </c>
      <c r="D664" s="1" t="s">
        <v>2540</v>
      </c>
      <c r="E664" s="80">
        <v>45429</v>
      </c>
      <c r="F664">
        <v>2023</v>
      </c>
      <c r="G664">
        <v>2024</v>
      </c>
      <c r="H664" s="1" t="s">
        <v>1600</v>
      </c>
      <c r="I664" s="1" t="s">
        <v>10</v>
      </c>
    </row>
    <row r="665" spans="1:9">
      <c r="A665" s="80">
        <v>45444</v>
      </c>
      <c r="B665">
        <v>4086571</v>
      </c>
      <c r="C665" s="1" t="s">
        <v>1748</v>
      </c>
      <c r="D665" s="1" t="s">
        <v>1749</v>
      </c>
      <c r="E665" s="80">
        <v>44384</v>
      </c>
      <c r="F665">
        <v>2020</v>
      </c>
      <c r="G665">
        <v>2021</v>
      </c>
      <c r="H665" s="1" t="s">
        <v>1600</v>
      </c>
      <c r="I665" s="1" t="s">
        <v>10</v>
      </c>
    </row>
    <row r="666" spans="1:9">
      <c r="A666" s="80">
        <v>45444</v>
      </c>
      <c r="B666">
        <v>4426612</v>
      </c>
      <c r="C666" s="1" t="s">
        <v>225</v>
      </c>
      <c r="D666" s="1" t="s">
        <v>224</v>
      </c>
      <c r="E666" s="80">
        <v>45019</v>
      </c>
      <c r="F666">
        <v>2021</v>
      </c>
      <c r="G666">
        <v>2022</v>
      </c>
      <c r="H666" s="1" t="s">
        <v>1603</v>
      </c>
      <c r="I666" s="1" t="s">
        <v>9</v>
      </c>
    </row>
    <row r="667" spans="1:9">
      <c r="A667" s="80">
        <v>45444</v>
      </c>
      <c r="B667">
        <v>4425981</v>
      </c>
      <c r="C667" s="1" t="s">
        <v>1989</v>
      </c>
      <c r="D667" s="1" t="s">
        <v>1990</v>
      </c>
      <c r="E667" s="80">
        <v>45324</v>
      </c>
      <c r="F667">
        <v>2021</v>
      </c>
      <c r="G667">
        <v>2023</v>
      </c>
      <c r="H667" s="1" t="s">
        <v>1603</v>
      </c>
      <c r="I667" s="1" t="s">
        <v>9</v>
      </c>
    </row>
    <row r="668" spans="1:9">
      <c r="A668" s="80">
        <v>45444</v>
      </c>
      <c r="B668">
        <v>4336934</v>
      </c>
      <c r="C668" s="1" t="s">
        <v>219</v>
      </c>
      <c r="D668" s="1" t="s">
        <v>218</v>
      </c>
      <c r="E668" s="80">
        <v>44403</v>
      </c>
      <c r="F668">
        <v>2021</v>
      </c>
      <c r="G668">
        <v>2021</v>
      </c>
      <c r="H668" s="1" t="s">
        <v>1603</v>
      </c>
      <c r="I668" s="1" t="s">
        <v>9</v>
      </c>
    </row>
    <row r="669" spans="1:9">
      <c r="A669" s="80">
        <v>45444</v>
      </c>
      <c r="B669">
        <v>4707132</v>
      </c>
      <c r="C669" s="1" t="s">
        <v>253</v>
      </c>
      <c r="D669" s="1" t="s">
        <v>252</v>
      </c>
      <c r="E669" s="80">
        <v>44896</v>
      </c>
      <c r="F669">
        <v>2022</v>
      </c>
      <c r="G669">
        <v>2022</v>
      </c>
      <c r="H669" s="1" t="s">
        <v>1606</v>
      </c>
      <c r="I669" s="1" t="s">
        <v>15</v>
      </c>
    </row>
    <row r="670" spans="1:9">
      <c r="A670" s="80">
        <v>45444</v>
      </c>
      <c r="B670">
        <v>4420251</v>
      </c>
      <c r="C670" s="1" t="s">
        <v>217</v>
      </c>
      <c r="D670" s="1" t="s">
        <v>216</v>
      </c>
      <c r="E670" s="80">
        <v>45125</v>
      </c>
      <c r="F670">
        <v>2021</v>
      </c>
      <c r="G670">
        <v>2023</v>
      </c>
      <c r="H670" s="1" t="s">
        <v>1600</v>
      </c>
      <c r="I670" s="1" t="s">
        <v>10</v>
      </c>
    </row>
    <row r="671" spans="1:9">
      <c r="A671" s="80">
        <v>45444</v>
      </c>
      <c r="B671">
        <v>4666710</v>
      </c>
      <c r="C671" s="1" t="s">
        <v>1758</v>
      </c>
      <c r="D671" s="1" t="s">
        <v>1759</v>
      </c>
      <c r="E671" s="80">
        <v>45180</v>
      </c>
      <c r="F671">
        <v>2022</v>
      </c>
      <c r="G671">
        <v>2023</v>
      </c>
      <c r="H671" s="1" t="s">
        <v>1600</v>
      </c>
      <c r="I671" s="1" t="s">
        <v>10</v>
      </c>
    </row>
    <row r="672" spans="1:9">
      <c r="A672" s="80">
        <v>45444</v>
      </c>
      <c r="B672">
        <v>4246629</v>
      </c>
      <c r="C672" s="1" t="s">
        <v>207</v>
      </c>
      <c r="D672" s="1" t="s">
        <v>206</v>
      </c>
      <c r="E672" s="80">
        <v>44655</v>
      </c>
      <c r="F672">
        <v>2020</v>
      </c>
      <c r="G672">
        <v>2021</v>
      </c>
      <c r="H672" s="1" t="s">
        <v>1600</v>
      </c>
      <c r="I672" s="1" t="s">
        <v>10</v>
      </c>
    </row>
    <row r="673" spans="1:9">
      <c r="A673" s="80">
        <v>45444</v>
      </c>
      <c r="B673">
        <v>4685384</v>
      </c>
      <c r="C673" s="1" t="s">
        <v>2096</v>
      </c>
      <c r="D673" s="1" t="s">
        <v>2097</v>
      </c>
      <c r="E673" s="80">
        <v>45324</v>
      </c>
      <c r="F673">
        <v>2022</v>
      </c>
      <c r="G673">
        <v>2023</v>
      </c>
      <c r="H673" s="1" t="s">
        <v>1604</v>
      </c>
      <c r="I673" s="1" t="s">
        <v>14</v>
      </c>
    </row>
    <row r="674" spans="1:9">
      <c r="A674" s="80">
        <v>45444</v>
      </c>
      <c r="B674">
        <v>4752318</v>
      </c>
      <c r="C674" s="1" t="s">
        <v>201</v>
      </c>
      <c r="D674" s="1" t="s">
        <v>200</v>
      </c>
      <c r="E674" s="80">
        <v>45127</v>
      </c>
      <c r="F674">
        <v>2022</v>
      </c>
      <c r="G674">
        <v>2023</v>
      </c>
      <c r="H674" s="1" t="s">
        <v>1600</v>
      </c>
      <c r="I674" s="1" t="s">
        <v>10</v>
      </c>
    </row>
    <row r="675" spans="1:9">
      <c r="A675" s="80">
        <v>45444</v>
      </c>
      <c r="B675">
        <v>4684057</v>
      </c>
      <c r="C675" s="1" t="s">
        <v>194</v>
      </c>
      <c r="D675" s="1" t="s">
        <v>193</v>
      </c>
      <c r="E675" s="80">
        <v>44886</v>
      </c>
      <c r="F675">
        <v>2022</v>
      </c>
      <c r="G675">
        <v>2022</v>
      </c>
      <c r="H675" s="1" t="s">
        <v>1603</v>
      </c>
      <c r="I675" s="1" t="s">
        <v>9</v>
      </c>
    </row>
    <row r="676" spans="1:9">
      <c r="A676" s="80">
        <v>45444</v>
      </c>
      <c r="B676">
        <v>4175456</v>
      </c>
      <c r="C676" s="1" t="s">
        <v>203</v>
      </c>
      <c r="D676" s="1" t="s">
        <v>202</v>
      </c>
      <c r="E676" s="80">
        <v>45075</v>
      </c>
      <c r="F676">
        <v>2020</v>
      </c>
      <c r="G676">
        <v>2023</v>
      </c>
      <c r="H676" s="1" t="s">
        <v>1600</v>
      </c>
      <c r="I676" s="1" t="s">
        <v>10</v>
      </c>
    </row>
    <row r="677" spans="1:9">
      <c r="A677" s="80">
        <v>45444</v>
      </c>
      <c r="B677">
        <v>4591096</v>
      </c>
      <c r="C677" s="1" t="s">
        <v>1820</v>
      </c>
      <c r="D677" s="1" t="s">
        <v>2100</v>
      </c>
      <c r="E677" s="80">
        <v>45245</v>
      </c>
      <c r="F677">
        <v>2022</v>
      </c>
      <c r="G677">
        <v>2023</v>
      </c>
      <c r="H677" s="1" t="s">
        <v>1600</v>
      </c>
      <c r="I677" s="1" t="s">
        <v>10</v>
      </c>
    </row>
    <row r="678" spans="1:9">
      <c r="A678" s="80">
        <v>45444</v>
      </c>
      <c r="B678">
        <v>4763498</v>
      </c>
      <c r="C678" s="1" t="s">
        <v>1754</v>
      </c>
      <c r="D678" s="1" t="s">
        <v>1755</v>
      </c>
      <c r="E678" s="80">
        <v>45182</v>
      </c>
      <c r="F678">
        <v>2022</v>
      </c>
      <c r="G678">
        <v>2023</v>
      </c>
      <c r="H678" s="1" t="s">
        <v>1600</v>
      </c>
      <c r="I678" s="1" t="s">
        <v>10</v>
      </c>
    </row>
    <row r="679" spans="1:9">
      <c r="A679" s="80">
        <v>45444</v>
      </c>
      <c r="B679">
        <v>4404678</v>
      </c>
      <c r="C679" s="1" t="s">
        <v>184</v>
      </c>
      <c r="D679" s="1" t="s">
        <v>183</v>
      </c>
      <c r="E679" s="80">
        <v>44616</v>
      </c>
      <c r="F679">
        <v>2021</v>
      </c>
      <c r="G679">
        <v>2021</v>
      </c>
      <c r="H679" s="1" t="s">
        <v>1603</v>
      </c>
      <c r="I679" s="1" t="s">
        <v>9</v>
      </c>
    </row>
    <row r="680" spans="1:9">
      <c r="A680" s="80">
        <v>45444</v>
      </c>
      <c r="B680">
        <v>4986715</v>
      </c>
      <c r="C680" s="1" t="s">
        <v>2541</v>
      </c>
      <c r="D680" s="1" t="s">
        <v>2542</v>
      </c>
      <c r="E680" s="80">
        <v>45434</v>
      </c>
      <c r="F680">
        <v>2023</v>
      </c>
      <c r="G680">
        <v>2024</v>
      </c>
      <c r="H680" s="1" t="s">
        <v>1600</v>
      </c>
      <c r="I680" s="1" t="s">
        <v>10</v>
      </c>
    </row>
    <row r="681" spans="1:9">
      <c r="A681" s="80">
        <v>45444</v>
      </c>
      <c r="B681">
        <v>4572528</v>
      </c>
      <c r="C681" s="1" t="s">
        <v>2437</v>
      </c>
      <c r="D681" s="1" t="s">
        <v>2438</v>
      </c>
      <c r="E681" s="80">
        <v>45419</v>
      </c>
      <c r="F681">
        <v>2022</v>
      </c>
      <c r="G681">
        <v>2024</v>
      </c>
      <c r="H681" s="1" t="s">
        <v>1603</v>
      </c>
      <c r="I681" s="1" t="s">
        <v>9</v>
      </c>
    </row>
    <row r="682" spans="1:9">
      <c r="A682" s="80">
        <v>45444</v>
      </c>
      <c r="B682">
        <v>4748438</v>
      </c>
      <c r="C682" s="1" t="s">
        <v>2282</v>
      </c>
      <c r="D682" s="1" t="s">
        <v>2283</v>
      </c>
      <c r="E682" s="80">
        <v>45373</v>
      </c>
      <c r="F682">
        <v>2022</v>
      </c>
      <c r="G682">
        <v>2023</v>
      </c>
      <c r="H682" s="1" t="s">
        <v>1600</v>
      </c>
      <c r="I682" s="1" t="s">
        <v>10</v>
      </c>
    </row>
    <row r="683" spans="1:9">
      <c r="A683" s="80">
        <v>45444</v>
      </c>
      <c r="B683">
        <v>4474629</v>
      </c>
      <c r="C683" s="1" t="s">
        <v>1752</v>
      </c>
      <c r="D683" s="1" t="s">
        <v>1753</v>
      </c>
      <c r="E683" s="80">
        <v>45182</v>
      </c>
      <c r="F683">
        <v>2021</v>
      </c>
      <c r="G683">
        <v>2023</v>
      </c>
      <c r="H683" s="1" t="s">
        <v>1603</v>
      </c>
      <c r="I683" s="1" t="s">
        <v>9</v>
      </c>
    </row>
    <row r="684" spans="1:9">
      <c r="A684" s="80">
        <v>45444</v>
      </c>
      <c r="B684">
        <v>4612984</v>
      </c>
      <c r="C684" s="1" t="s">
        <v>1862</v>
      </c>
      <c r="D684" s="1" t="s">
        <v>2103</v>
      </c>
      <c r="E684" s="80">
        <v>45259</v>
      </c>
      <c r="F684">
        <v>2022</v>
      </c>
      <c r="G684">
        <v>2023</v>
      </c>
      <c r="H684" s="1" t="s">
        <v>1600</v>
      </c>
      <c r="I684" s="1" t="s">
        <v>10</v>
      </c>
    </row>
    <row r="685" spans="1:9">
      <c r="A685" s="80">
        <v>45444</v>
      </c>
      <c r="B685">
        <v>5164198</v>
      </c>
      <c r="C685" s="1" t="s">
        <v>2098</v>
      </c>
      <c r="D685" s="1" t="s">
        <v>2099</v>
      </c>
      <c r="E685" s="80">
        <v>45323</v>
      </c>
      <c r="F685">
        <v>2023</v>
      </c>
      <c r="G685">
        <v>2023</v>
      </c>
      <c r="H685" s="1" t="s">
        <v>1600</v>
      </c>
      <c r="I685" s="1" t="s">
        <v>10</v>
      </c>
    </row>
    <row r="686" spans="1:9">
      <c r="A686" s="80">
        <v>45444</v>
      </c>
      <c r="B686">
        <v>4778159</v>
      </c>
      <c r="C686" s="1" t="s">
        <v>1863</v>
      </c>
      <c r="D686" s="1" t="s">
        <v>2101</v>
      </c>
      <c r="E686" s="80">
        <v>45251</v>
      </c>
      <c r="F686">
        <v>2022</v>
      </c>
      <c r="G686">
        <v>2023</v>
      </c>
      <c r="H686" s="1" t="s">
        <v>1602</v>
      </c>
      <c r="I686" s="1" t="s">
        <v>4</v>
      </c>
    </row>
    <row r="687" spans="1:9">
      <c r="A687" s="80">
        <v>45444</v>
      </c>
      <c r="B687">
        <v>4962693</v>
      </c>
      <c r="C687" s="1" t="s">
        <v>2439</v>
      </c>
      <c r="D687" s="1" t="s">
        <v>2440</v>
      </c>
      <c r="E687" s="80">
        <v>45406</v>
      </c>
      <c r="F687">
        <v>2023</v>
      </c>
      <c r="G687">
        <v>2023</v>
      </c>
      <c r="H687" s="1" t="s">
        <v>1600</v>
      </c>
      <c r="I687" s="1" t="s">
        <v>10</v>
      </c>
    </row>
    <row r="688" spans="1:9">
      <c r="A688" s="80">
        <v>45444</v>
      </c>
      <c r="B688">
        <v>5252984</v>
      </c>
      <c r="C688" s="1" t="s">
        <v>2543</v>
      </c>
      <c r="D688" s="1" t="s">
        <v>2544</v>
      </c>
      <c r="E688" s="80">
        <v>45439</v>
      </c>
      <c r="F688">
        <v>2023</v>
      </c>
      <c r="G688">
        <v>2024</v>
      </c>
      <c r="H688" s="1" t="s">
        <v>1600</v>
      </c>
      <c r="I688" s="1" t="s">
        <v>10</v>
      </c>
    </row>
    <row r="689" spans="1:9">
      <c r="A689" s="80">
        <v>45444</v>
      </c>
      <c r="B689">
        <v>4368266</v>
      </c>
      <c r="C689" s="1" t="s">
        <v>1756</v>
      </c>
      <c r="D689" s="1" t="s">
        <v>1757</v>
      </c>
      <c r="E689" s="80">
        <v>45204</v>
      </c>
      <c r="F689">
        <v>2021</v>
      </c>
      <c r="G689">
        <v>2023</v>
      </c>
      <c r="H689" s="1" t="s">
        <v>1601</v>
      </c>
      <c r="I689" s="1" t="s">
        <v>13</v>
      </c>
    </row>
    <row r="690" spans="1:9">
      <c r="A690" s="80">
        <v>45444</v>
      </c>
      <c r="B690">
        <v>4954530</v>
      </c>
      <c r="C690" s="1" t="s">
        <v>2441</v>
      </c>
      <c r="D690" s="1" t="s">
        <v>2442</v>
      </c>
      <c r="E690" s="80">
        <v>45407</v>
      </c>
      <c r="F690">
        <v>2023</v>
      </c>
      <c r="G690">
        <v>2023</v>
      </c>
      <c r="H690" s="1" t="s">
        <v>1600</v>
      </c>
      <c r="I690" s="1" t="s">
        <v>10</v>
      </c>
    </row>
    <row r="691" spans="1:9">
      <c r="A691" s="80">
        <v>45444</v>
      </c>
      <c r="B691">
        <v>3557499</v>
      </c>
      <c r="C691" s="1" t="s">
        <v>1821</v>
      </c>
      <c r="D691" s="1" t="s">
        <v>2102</v>
      </c>
      <c r="E691" s="80">
        <v>43810</v>
      </c>
      <c r="F691">
        <v>2018</v>
      </c>
      <c r="G691">
        <v>2019</v>
      </c>
      <c r="H691" s="1" t="s">
        <v>1602</v>
      </c>
      <c r="I691" s="1" t="s">
        <v>4</v>
      </c>
    </row>
    <row r="692" spans="1:9">
      <c r="A692" s="80">
        <v>45444</v>
      </c>
      <c r="B692">
        <v>4244159</v>
      </c>
      <c r="C692" s="1" t="s">
        <v>198</v>
      </c>
      <c r="D692" s="1" t="s">
        <v>197</v>
      </c>
      <c r="E692" s="80">
        <v>44474</v>
      </c>
      <c r="F692">
        <v>2020</v>
      </c>
      <c r="G692">
        <v>2021</v>
      </c>
      <c r="H692" s="1" t="s">
        <v>1600</v>
      </c>
      <c r="I692" s="1" t="s">
        <v>10</v>
      </c>
    </row>
    <row r="693" spans="1:9">
      <c r="A693" s="80">
        <v>45444</v>
      </c>
      <c r="B693">
        <v>4839526</v>
      </c>
      <c r="C693" s="1" t="s">
        <v>170</v>
      </c>
      <c r="D693" s="1" t="s">
        <v>169</v>
      </c>
      <c r="E693" s="80">
        <v>45133</v>
      </c>
      <c r="F693">
        <v>2022</v>
      </c>
      <c r="G693">
        <v>2023</v>
      </c>
      <c r="H693" s="1" t="s">
        <v>1600</v>
      </c>
      <c r="I693" s="1" t="s">
        <v>10</v>
      </c>
    </row>
    <row r="694" spans="1:9">
      <c r="A694" s="80">
        <v>45444</v>
      </c>
      <c r="B694">
        <v>4657014</v>
      </c>
      <c r="C694" s="1" t="s">
        <v>2284</v>
      </c>
      <c r="D694" s="1" t="s">
        <v>2285</v>
      </c>
      <c r="E694" s="80">
        <v>45357</v>
      </c>
      <c r="F694">
        <v>2022</v>
      </c>
      <c r="G694">
        <v>2023</v>
      </c>
      <c r="H694" s="1" t="s">
        <v>1600</v>
      </c>
      <c r="I694" s="1" t="s">
        <v>10</v>
      </c>
    </row>
    <row r="695" spans="1:9">
      <c r="A695" s="80">
        <v>45444</v>
      </c>
      <c r="B695">
        <v>4840827</v>
      </c>
      <c r="C695" s="1" t="s">
        <v>2286</v>
      </c>
      <c r="D695" s="1" t="s">
        <v>2287</v>
      </c>
      <c r="E695" s="80">
        <v>45355</v>
      </c>
      <c r="F695">
        <v>2023</v>
      </c>
      <c r="G695">
        <v>2023</v>
      </c>
      <c r="H695" s="1" t="s">
        <v>1601</v>
      </c>
      <c r="I695" s="1" t="s">
        <v>13</v>
      </c>
    </row>
    <row r="696" spans="1:9">
      <c r="A696" s="80">
        <v>45444</v>
      </c>
      <c r="B696">
        <v>4112619</v>
      </c>
      <c r="C696" s="1" t="s">
        <v>2071</v>
      </c>
      <c r="D696" s="1" t="s">
        <v>2072</v>
      </c>
      <c r="E696" s="80">
        <v>44658</v>
      </c>
      <c r="F696">
        <v>2020</v>
      </c>
      <c r="G696">
        <v>2021</v>
      </c>
      <c r="H696" s="1" t="s">
        <v>1602</v>
      </c>
      <c r="I696" s="1" t="s">
        <v>4</v>
      </c>
    </row>
    <row r="697" spans="1:9">
      <c r="A697" s="80">
        <v>45444</v>
      </c>
      <c r="B697">
        <v>4670728</v>
      </c>
      <c r="C697" s="1" t="s">
        <v>174</v>
      </c>
      <c r="D697" s="1" t="s">
        <v>173</v>
      </c>
      <c r="E697" s="80">
        <v>45127</v>
      </c>
      <c r="F697">
        <v>2022</v>
      </c>
      <c r="G697">
        <v>2023</v>
      </c>
      <c r="H697" s="1" t="s">
        <v>1600</v>
      </c>
      <c r="I697" s="1" t="s">
        <v>10</v>
      </c>
    </row>
    <row r="698" spans="1:9">
      <c r="A698" s="80">
        <v>45444</v>
      </c>
      <c r="B698">
        <v>4896415</v>
      </c>
      <c r="C698" s="1" t="s">
        <v>2342</v>
      </c>
      <c r="D698" s="1" t="s">
        <v>2343</v>
      </c>
      <c r="E698" s="80">
        <v>45387</v>
      </c>
      <c r="F698">
        <v>2022</v>
      </c>
      <c r="G698">
        <v>2023</v>
      </c>
      <c r="H698" s="1" t="s">
        <v>1600</v>
      </c>
      <c r="I698" s="1" t="s">
        <v>10</v>
      </c>
    </row>
    <row r="699" spans="1:9">
      <c r="A699" s="80">
        <v>45444</v>
      </c>
      <c r="B699">
        <v>4573492</v>
      </c>
      <c r="C699" s="1" t="s">
        <v>178</v>
      </c>
      <c r="D699" s="1" t="s">
        <v>177</v>
      </c>
      <c r="E699" s="80">
        <v>45160</v>
      </c>
      <c r="F699">
        <v>2021</v>
      </c>
      <c r="G699">
        <v>2023</v>
      </c>
      <c r="H699" s="1" t="s">
        <v>1603</v>
      </c>
      <c r="I699" s="1" t="s">
        <v>9</v>
      </c>
    </row>
    <row r="700" spans="1:9">
      <c r="A700" s="80">
        <v>45444</v>
      </c>
      <c r="B700">
        <v>4751945</v>
      </c>
      <c r="C700" s="1" t="s">
        <v>1760</v>
      </c>
      <c r="D700" s="1" t="s">
        <v>1761</v>
      </c>
      <c r="E700" s="80">
        <v>45148</v>
      </c>
      <c r="F700">
        <v>2022</v>
      </c>
      <c r="G700">
        <v>2023</v>
      </c>
      <c r="H700" s="1" t="s">
        <v>1600</v>
      </c>
      <c r="I700" s="1" t="s">
        <v>10</v>
      </c>
    </row>
    <row r="701" spans="1:9">
      <c r="A701" s="80">
        <v>45444</v>
      </c>
      <c r="B701">
        <v>4878987</v>
      </c>
      <c r="C701" s="1" t="s">
        <v>1864</v>
      </c>
      <c r="D701" s="1" t="s">
        <v>2074</v>
      </c>
      <c r="E701" s="80">
        <v>45268</v>
      </c>
      <c r="F701">
        <v>2022</v>
      </c>
      <c r="G701">
        <v>2023</v>
      </c>
      <c r="H701" s="1" t="s">
        <v>1606</v>
      </c>
      <c r="I701" s="1" t="s">
        <v>15</v>
      </c>
    </row>
    <row r="702" spans="1:9">
      <c r="A702" s="80">
        <v>45444</v>
      </c>
      <c r="B702">
        <v>4520162</v>
      </c>
      <c r="C702" s="1" t="s">
        <v>158</v>
      </c>
      <c r="D702" s="1" t="s">
        <v>157</v>
      </c>
      <c r="E702" s="80">
        <v>44910</v>
      </c>
      <c r="F702">
        <v>2021</v>
      </c>
      <c r="G702">
        <v>2022</v>
      </c>
      <c r="H702" s="1" t="s">
        <v>1600</v>
      </c>
      <c r="I702" s="1" t="s">
        <v>10</v>
      </c>
    </row>
    <row r="703" spans="1:9">
      <c r="A703" s="80">
        <v>45444</v>
      </c>
      <c r="B703">
        <v>4722195</v>
      </c>
      <c r="C703" s="1" t="s">
        <v>160</v>
      </c>
      <c r="D703" s="1" t="s">
        <v>159</v>
      </c>
      <c r="E703" s="80">
        <v>45135</v>
      </c>
      <c r="F703">
        <v>2022</v>
      </c>
      <c r="G703">
        <v>2023</v>
      </c>
      <c r="H703" s="1" t="s">
        <v>1600</v>
      </c>
      <c r="I703" s="1" t="s">
        <v>10</v>
      </c>
    </row>
    <row r="704" spans="1:9">
      <c r="A704" s="80">
        <v>45444</v>
      </c>
      <c r="B704">
        <v>5067537</v>
      </c>
      <c r="C704" s="1" t="s">
        <v>2443</v>
      </c>
      <c r="D704" s="1" t="s">
        <v>2444</v>
      </c>
      <c r="E704" s="80">
        <v>45418</v>
      </c>
      <c r="F704">
        <v>2023</v>
      </c>
      <c r="G704">
        <v>2024</v>
      </c>
      <c r="H704" s="1" t="s">
        <v>1601</v>
      </c>
      <c r="I704" s="1" t="s">
        <v>13</v>
      </c>
    </row>
    <row r="705" spans="1:9">
      <c r="A705" s="80">
        <v>45444</v>
      </c>
      <c r="B705">
        <v>4049524</v>
      </c>
      <c r="C705" s="1" t="s">
        <v>1762</v>
      </c>
      <c r="D705" s="1" t="s">
        <v>1763</v>
      </c>
      <c r="E705" s="80">
        <v>45212</v>
      </c>
      <c r="F705">
        <v>2019</v>
      </c>
      <c r="G705">
        <v>2023</v>
      </c>
      <c r="H705" s="1" t="s">
        <v>1600</v>
      </c>
      <c r="I705" s="1" t="s">
        <v>10</v>
      </c>
    </row>
    <row r="706" spans="1:9">
      <c r="A706" s="80">
        <v>45444</v>
      </c>
      <c r="B706">
        <v>5167352</v>
      </c>
      <c r="C706" s="1" t="s">
        <v>2344</v>
      </c>
      <c r="D706" s="1" t="s">
        <v>2345</v>
      </c>
      <c r="E706" s="80">
        <v>45387</v>
      </c>
      <c r="F706">
        <v>2023</v>
      </c>
      <c r="G706">
        <v>2023</v>
      </c>
      <c r="H706" s="1" t="s">
        <v>1600</v>
      </c>
      <c r="I706" s="1" t="s">
        <v>10</v>
      </c>
    </row>
    <row r="707" spans="1:9">
      <c r="A707" s="80">
        <v>45444</v>
      </c>
      <c r="B707">
        <v>5146610</v>
      </c>
      <c r="C707" s="1" t="s">
        <v>2545</v>
      </c>
      <c r="D707" s="1" t="s">
        <v>2546</v>
      </c>
      <c r="E707" s="80">
        <v>45433</v>
      </c>
      <c r="F707">
        <v>2023</v>
      </c>
      <c r="G707">
        <v>2024</v>
      </c>
      <c r="H707" s="1" t="s">
        <v>1600</v>
      </c>
      <c r="I707" s="1" t="s">
        <v>10</v>
      </c>
    </row>
    <row r="708" spans="1:9">
      <c r="A708" s="80">
        <v>45444</v>
      </c>
      <c r="B708">
        <v>4733945</v>
      </c>
      <c r="C708" s="1" t="s">
        <v>162</v>
      </c>
      <c r="D708" s="1" t="s">
        <v>161</v>
      </c>
      <c r="E708" s="80">
        <v>45005</v>
      </c>
      <c r="F708">
        <v>2022</v>
      </c>
      <c r="G708">
        <v>2022</v>
      </c>
      <c r="H708" s="1" t="s">
        <v>1602</v>
      </c>
      <c r="I708" s="1" t="s">
        <v>4</v>
      </c>
    </row>
    <row r="709" spans="1:9">
      <c r="A709" s="80">
        <v>45444</v>
      </c>
      <c r="B709">
        <v>4696021</v>
      </c>
      <c r="C709" s="1" t="s">
        <v>1880</v>
      </c>
      <c r="D709" s="1" t="s">
        <v>1890</v>
      </c>
      <c r="E709" s="80">
        <v>45278</v>
      </c>
      <c r="F709">
        <v>2022</v>
      </c>
      <c r="G709">
        <v>2023</v>
      </c>
      <c r="H709" s="1" t="s">
        <v>1602</v>
      </c>
      <c r="I709" s="1" t="s">
        <v>4</v>
      </c>
    </row>
    <row r="710" spans="1:9">
      <c r="A710" s="80">
        <v>45444</v>
      </c>
      <c r="B710">
        <v>4360042</v>
      </c>
      <c r="C710" s="1" t="s">
        <v>164</v>
      </c>
      <c r="D710" s="1" t="s">
        <v>163</v>
      </c>
      <c r="E710" s="80">
        <v>44608</v>
      </c>
      <c r="F710">
        <v>2021</v>
      </c>
      <c r="G710">
        <v>2021</v>
      </c>
      <c r="H710" s="1" t="s">
        <v>1607</v>
      </c>
      <c r="I710" s="1" t="s">
        <v>12</v>
      </c>
    </row>
    <row r="711" spans="1:9">
      <c r="A711" s="80">
        <v>45444</v>
      </c>
      <c r="B711">
        <v>5041314</v>
      </c>
      <c r="C711" s="1" t="s">
        <v>2445</v>
      </c>
      <c r="D711" s="1" t="s">
        <v>2446</v>
      </c>
      <c r="E711" s="80">
        <v>45413</v>
      </c>
      <c r="F711">
        <v>2023</v>
      </c>
      <c r="G711">
        <v>2024</v>
      </c>
      <c r="H711" s="1" t="s">
        <v>1613</v>
      </c>
      <c r="I711" s="1" t="s">
        <v>16</v>
      </c>
    </row>
    <row r="712" spans="1:9">
      <c r="A712" s="80">
        <v>45444</v>
      </c>
      <c r="B712">
        <v>5055860</v>
      </c>
      <c r="C712" s="1" t="s">
        <v>1891</v>
      </c>
      <c r="D712" s="1" t="s">
        <v>1892</v>
      </c>
      <c r="E712" s="80">
        <v>45308</v>
      </c>
      <c r="F712">
        <v>2023</v>
      </c>
      <c r="G712">
        <v>2023</v>
      </c>
      <c r="H712" s="1" t="s">
        <v>1600</v>
      </c>
      <c r="I712" s="1" t="s">
        <v>10</v>
      </c>
    </row>
    <row r="713" spans="1:9">
      <c r="A713" s="80">
        <v>45444</v>
      </c>
      <c r="B713">
        <v>4252402</v>
      </c>
      <c r="C713" s="1" t="s">
        <v>166</v>
      </c>
      <c r="D713" s="1" t="s">
        <v>165</v>
      </c>
      <c r="E713" s="80">
        <v>44448</v>
      </c>
      <c r="F713">
        <v>2020</v>
      </c>
      <c r="G713">
        <v>2021</v>
      </c>
      <c r="H713" s="1" t="s">
        <v>1604</v>
      </c>
      <c r="I713" s="1" t="s">
        <v>14</v>
      </c>
    </row>
    <row r="714" spans="1:9">
      <c r="A714" s="80">
        <v>45444</v>
      </c>
      <c r="B714">
        <v>5149010</v>
      </c>
      <c r="C714" s="1" t="s">
        <v>2288</v>
      </c>
      <c r="D714" s="1" t="s">
        <v>2289</v>
      </c>
      <c r="E714" s="80">
        <v>45369</v>
      </c>
      <c r="F714">
        <v>2023</v>
      </c>
      <c r="G714">
        <v>2023</v>
      </c>
      <c r="H714" s="1" t="s">
        <v>1610</v>
      </c>
      <c r="I714" s="1" t="s">
        <v>2</v>
      </c>
    </row>
    <row r="715" spans="1:9">
      <c r="A715" s="80">
        <v>45444</v>
      </c>
      <c r="B715">
        <v>4524041</v>
      </c>
      <c r="C715" s="1" t="s">
        <v>94</v>
      </c>
      <c r="D715" s="1" t="s">
        <v>93</v>
      </c>
      <c r="E715" s="80">
        <v>44923</v>
      </c>
      <c r="F715">
        <v>2021</v>
      </c>
      <c r="G715">
        <v>2022</v>
      </c>
      <c r="H715" s="1" t="s">
        <v>1602</v>
      </c>
      <c r="I715" s="1" t="s">
        <v>4</v>
      </c>
    </row>
    <row r="716" spans="1:9">
      <c r="A716" s="80">
        <v>45444</v>
      </c>
      <c r="B716">
        <v>4443837</v>
      </c>
      <c r="C716" s="1" t="s">
        <v>2290</v>
      </c>
      <c r="D716" s="1" t="s">
        <v>2291</v>
      </c>
      <c r="E716" s="80">
        <v>45357</v>
      </c>
      <c r="F716">
        <v>2021</v>
      </c>
      <c r="G716">
        <v>2023</v>
      </c>
      <c r="H716" s="1" t="s">
        <v>1608</v>
      </c>
      <c r="I716" s="1" t="s">
        <v>17</v>
      </c>
    </row>
    <row r="717" spans="1:9">
      <c r="A717" s="80">
        <v>45444</v>
      </c>
      <c r="B717">
        <v>4607396</v>
      </c>
      <c r="C717" s="1" t="s">
        <v>92</v>
      </c>
      <c r="D717" s="1" t="s">
        <v>91</v>
      </c>
      <c r="E717" s="80">
        <v>44910</v>
      </c>
      <c r="F717">
        <v>2022</v>
      </c>
      <c r="G717">
        <v>2022</v>
      </c>
      <c r="H717" s="1" t="s">
        <v>1600</v>
      </c>
      <c r="I717" s="1" t="s">
        <v>10</v>
      </c>
    </row>
    <row r="718" spans="1:9">
      <c r="A718" s="80">
        <v>45444</v>
      </c>
      <c r="B718">
        <v>4588755</v>
      </c>
      <c r="C718" s="1" t="s">
        <v>1866</v>
      </c>
      <c r="D718" s="1" t="s">
        <v>1888</v>
      </c>
      <c r="E718" s="80">
        <v>45257</v>
      </c>
      <c r="F718">
        <v>2022</v>
      </c>
      <c r="G718">
        <v>2023</v>
      </c>
      <c r="H718" s="1" t="s">
        <v>1600</v>
      </c>
      <c r="I718" s="1" t="s">
        <v>10</v>
      </c>
    </row>
    <row r="719" spans="1:9">
      <c r="A719" s="80">
        <v>45444</v>
      </c>
      <c r="B719">
        <v>5198349</v>
      </c>
      <c r="C719" s="1" t="s">
        <v>2346</v>
      </c>
      <c r="D719" s="1" t="s">
        <v>2347</v>
      </c>
      <c r="E719" s="80">
        <v>45393</v>
      </c>
      <c r="F719">
        <v>2023</v>
      </c>
      <c r="G719">
        <v>2023</v>
      </c>
      <c r="H719" s="1" t="s">
        <v>1600</v>
      </c>
      <c r="I719" s="1" t="s">
        <v>10</v>
      </c>
    </row>
    <row r="720" spans="1:9">
      <c r="A720" s="80">
        <v>45444</v>
      </c>
      <c r="B720">
        <v>4574990</v>
      </c>
      <c r="C720" s="1" t="s">
        <v>120</v>
      </c>
      <c r="D720" s="1" t="s">
        <v>119</v>
      </c>
      <c r="E720" s="80">
        <v>44791</v>
      </c>
      <c r="F720">
        <v>2022</v>
      </c>
      <c r="G720">
        <v>2022</v>
      </c>
      <c r="H720" s="1" t="s">
        <v>1600</v>
      </c>
      <c r="I720" s="1" t="s">
        <v>10</v>
      </c>
    </row>
    <row r="721" spans="1:9">
      <c r="A721" s="80">
        <v>45444</v>
      </c>
      <c r="B721">
        <v>5235605</v>
      </c>
      <c r="C721" s="1" t="s">
        <v>2447</v>
      </c>
      <c r="D721" s="1" t="s">
        <v>2448</v>
      </c>
      <c r="E721" s="80">
        <v>45411</v>
      </c>
      <c r="F721">
        <v>2023</v>
      </c>
      <c r="G721">
        <v>2023</v>
      </c>
      <c r="H721" s="1" t="s">
        <v>1600</v>
      </c>
      <c r="I721" s="1" t="s">
        <v>10</v>
      </c>
    </row>
    <row r="722" spans="1:9">
      <c r="A722" s="80">
        <v>45444</v>
      </c>
      <c r="B722">
        <v>4773598</v>
      </c>
      <c r="C722" s="1" t="s">
        <v>2547</v>
      </c>
      <c r="D722" s="1" t="s">
        <v>2548</v>
      </c>
      <c r="E722" s="80">
        <v>45434</v>
      </c>
      <c r="F722">
        <v>2023</v>
      </c>
      <c r="G722">
        <v>2024</v>
      </c>
      <c r="H722" s="1" t="s">
        <v>1604</v>
      </c>
      <c r="I722" s="1" t="s">
        <v>14</v>
      </c>
    </row>
    <row r="723" spans="1:9">
      <c r="A723" s="80">
        <v>45444</v>
      </c>
      <c r="B723">
        <v>4837429</v>
      </c>
      <c r="C723" s="1" t="s">
        <v>116</v>
      </c>
      <c r="D723" s="1" t="s">
        <v>115</v>
      </c>
      <c r="E723" s="80">
        <v>45086</v>
      </c>
      <c r="F723">
        <v>2022</v>
      </c>
      <c r="G723">
        <v>2023</v>
      </c>
      <c r="H723" s="1" t="s">
        <v>1600</v>
      </c>
      <c r="I723" s="1" t="s">
        <v>10</v>
      </c>
    </row>
    <row r="724" spans="1:9">
      <c r="A724" s="80">
        <v>45444</v>
      </c>
      <c r="B724">
        <v>4397110</v>
      </c>
      <c r="C724" s="1" t="s">
        <v>112</v>
      </c>
      <c r="D724" s="1" t="s">
        <v>111</v>
      </c>
      <c r="E724" s="80">
        <v>44839</v>
      </c>
      <c r="F724">
        <v>2021</v>
      </c>
      <c r="G724">
        <v>2022</v>
      </c>
      <c r="H724" s="1" t="s">
        <v>1600</v>
      </c>
      <c r="I724" s="1" t="s">
        <v>10</v>
      </c>
    </row>
    <row r="725" spans="1:9">
      <c r="A725" s="80">
        <v>45444</v>
      </c>
      <c r="B725">
        <v>4404980</v>
      </c>
      <c r="C725" s="1" t="s">
        <v>98</v>
      </c>
      <c r="D725" s="1" t="s">
        <v>97</v>
      </c>
      <c r="E725" s="80">
        <v>44664</v>
      </c>
      <c r="F725">
        <v>2021</v>
      </c>
      <c r="G725">
        <v>2021</v>
      </c>
      <c r="H725" s="1" t="s">
        <v>1603</v>
      </c>
      <c r="I725" s="1" t="s">
        <v>9</v>
      </c>
    </row>
    <row r="726" spans="1:9">
      <c r="A726" s="80">
        <v>45444</v>
      </c>
      <c r="B726">
        <v>4705069</v>
      </c>
      <c r="C726" s="1" t="s">
        <v>1823</v>
      </c>
      <c r="D726" s="1" t="s">
        <v>1898</v>
      </c>
      <c r="E726" s="80">
        <v>45225</v>
      </c>
      <c r="F726">
        <v>2022</v>
      </c>
      <c r="G726">
        <v>2023</v>
      </c>
      <c r="H726" s="1" t="s">
        <v>1603</v>
      </c>
      <c r="I726" s="1" t="s">
        <v>9</v>
      </c>
    </row>
    <row r="727" spans="1:9">
      <c r="A727" s="80">
        <v>45444</v>
      </c>
      <c r="B727">
        <v>4954427</v>
      </c>
      <c r="C727" s="1" t="s">
        <v>2292</v>
      </c>
      <c r="D727" s="1" t="s">
        <v>2293</v>
      </c>
      <c r="E727" s="80">
        <v>45334</v>
      </c>
      <c r="F727">
        <v>2023</v>
      </c>
      <c r="G727">
        <v>2023</v>
      </c>
      <c r="H727" s="1" t="s">
        <v>1600</v>
      </c>
      <c r="I727" s="1" t="s">
        <v>10</v>
      </c>
    </row>
    <row r="728" spans="1:9">
      <c r="A728" s="80">
        <v>45444</v>
      </c>
      <c r="B728">
        <v>4964452</v>
      </c>
      <c r="C728" s="1" t="s">
        <v>1894</v>
      </c>
      <c r="D728" s="1" t="s">
        <v>1895</v>
      </c>
      <c r="E728" s="80">
        <v>45308</v>
      </c>
      <c r="F728">
        <v>2023</v>
      </c>
      <c r="G728">
        <v>2023</v>
      </c>
      <c r="H728" s="1" t="s">
        <v>1600</v>
      </c>
      <c r="I728" s="1" t="s">
        <v>10</v>
      </c>
    </row>
    <row r="729" spans="1:9">
      <c r="A729" s="80">
        <v>45444</v>
      </c>
      <c r="B729">
        <v>4995250</v>
      </c>
      <c r="C729" s="1" t="s">
        <v>2549</v>
      </c>
      <c r="D729" s="1" t="s">
        <v>2550</v>
      </c>
      <c r="E729" s="80">
        <v>45433</v>
      </c>
      <c r="F729">
        <v>2023</v>
      </c>
      <c r="G729">
        <v>2024</v>
      </c>
      <c r="H729" s="1" t="s">
        <v>1602</v>
      </c>
      <c r="I729" s="1" t="s">
        <v>4</v>
      </c>
    </row>
    <row r="730" spans="1:9">
      <c r="A730" s="80">
        <v>45444</v>
      </c>
      <c r="B730">
        <v>3263125</v>
      </c>
      <c r="C730" s="1" t="s">
        <v>1896</v>
      </c>
      <c r="D730" s="1" t="s">
        <v>1897</v>
      </c>
      <c r="E730" s="80">
        <v>43472</v>
      </c>
      <c r="F730">
        <v>2017</v>
      </c>
      <c r="G730">
        <v>2018</v>
      </c>
      <c r="H730" s="1" t="s">
        <v>1600</v>
      </c>
      <c r="I730" s="1" t="s">
        <v>10</v>
      </c>
    </row>
    <row r="731" spans="1:9">
      <c r="A731" s="80">
        <v>45444</v>
      </c>
      <c r="B731">
        <v>4595687</v>
      </c>
      <c r="C731" s="1" t="s">
        <v>2551</v>
      </c>
      <c r="D731" s="1" t="s">
        <v>2552</v>
      </c>
      <c r="E731" s="80">
        <v>45447</v>
      </c>
      <c r="F731">
        <v>2021</v>
      </c>
      <c r="G731">
        <v>2024</v>
      </c>
      <c r="H731" s="1" t="s">
        <v>1606</v>
      </c>
      <c r="I731" s="1" t="s">
        <v>15</v>
      </c>
    </row>
    <row r="732" spans="1:9">
      <c r="A732" s="80">
        <v>45444</v>
      </c>
      <c r="B732">
        <v>5192531</v>
      </c>
      <c r="C732" s="1" t="s">
        <v>2294</v>
      </c>
      <c r="D732" s="1" t="s">
        <v>2295</v>
      </c>
      <c r="E732" s="80">
        <v>45363</v>
      </c>
      <c r="F732">
        <v>2023</v>
      </c>
      <c r="G732">
        <v>2023</v>
      </c>
      <c r="H732" s="1" t="s">
        <v>1600</v>
      </c>
      <c r="I732" s="1" t="s">
        <v>10</v>
      </c>
    </row>
    <row r="733" spans="1:9">
      <c r="A733" s="80">
        <v>45444</v>
      </c>
      <c r="B733">
        <v>4787636</v>
      </c>
      <c r="C733" s="1" t="s">
        <v>104</v>
      </c>
      <c r="D733" s="1" t="s">
        <v>103</v>
      </c>
      <c r="E733" s="80">
        <v>44995</v>
      </c>
      <c r="F733">
        <v>2022</v>
      </c>
      <c r="G733">
        <v>2022</v>
      </c>
      <c r="H733" s="1" t="s">
        <v>1600</v>
      </c>
      <c r="I733" s="1" t="s">
        <v>10</v>
      </c>
    </row>
    <row r="734" spans="1:9">
      <c r="A734" s="80">
        <v>45444</v>
      </c>
      <c r="B734">
        <v>4675776</v>
      </c>
      <c r="C734" s="1" t="s">
        <v>132</v>
      </c>
      <c r="D734" s="1" t="s">
        <v>131</v>
      </c>
      <c r="E734" s="80">
        <v>45070</v>
      </c>
      <c r="F734">
        <v>2022</v>
      </c>
      <c r="G734">
        <v>2023</v>
      </c>
      <c r="H734" s="1" t="s">
        <v>1600</v>
      </c>
      <c r="I734" s="1" t="s">
        <v>10</v>
      </c>
    </row>
    <row r="735" spans="1:9">
      <c r="A735" s="80">
        <v>45444</v>
      </c>
      <c r="B735">
        <v>4566515</v>
      </c>
      <c r="C735" s="1" t="s">
        <v>122</v>
      </c>
      <c r="D735" s="1" t="s">
        <v>121</v>
      </c>
      <c r="E735" s="80">
        <v>45093</v>
      </c>
      <c r="F735">
        <v>2021</v>
      </c>
      <c r="G735">
        <v>2023</v>
      </c>
      <c r="H735" s="1" t="s">
        <v>1600</v>
      </c>
      <c r="I735" s="1" t="s">
        <v>10</v>
      </c>
    </row>
    <row r="736" spans="1:9">
      <c r="A736" s="80">
        <v>45444</v>
      </c>
      <c r="B736">
        <v>4709336</v>
      </c>
      <c r="C736" s="1" t="s">
        <v>138</v>
      </c>
      <c r="D736" s="1" t="s">
        <v>137</v>
      </c>
      <c r="E736" s="80">
        <v>45142</v>
      </c>
      <c r="F736">
        <v>2022</v>
      </c>
      <c r="G736">
        <v>2023</v>
      </c>
      <c r="H736" s="1" t="s">
        <v>1603</v>
      </c>
      <c r="I736" s="1" t="s">
        <v>9</v>
      </c>
    </row>
    <row r="737" spans="1:9">
      <c r="A737" s="80">
        <v>45444</v>
      </c>
      <c r="B737">
        <v>4586166</v>
      </c>
      <c r="C737" s="1" t="s">
        <v>118</v>
      </c>
      <c r="D737" s="1" t="s">
        <v>117</v>
      </c>
      <c r="E737" s="80">
        <v>44951</v>
      </c>
      <c r="F737">
        <v>2021</v>
      </c>
      <c r="G737">
        <v>2022</v>
      </c>
      <c r="H737" s="1" t="s">
        <v>1600</v>
      </c>
      <c r="I737" s="1" t="s">
        <v>10</v>
      </c>
    </row>
    <row r="738" spans="1:9">
      <c r="C738" s="1"/>
      <c r="D738" s="1"/>
      <c r="E738" s="80"/>
      <c r="H738" s="1"/>
      <c r="I738" s="1"/>
    </row>
    <row r="739" spans="1:9">
      <c r="C739" s="1"/>
      <c r="D739" s="1"/>
      <c r="E739" s="80"/>
      <c r="H739" s="1"/>
      <c r="I739" s="1"/>
    </row>
    <row r="740" spans="1:9">
      <c r="C740" s="1"/>
      <c r="D740" s="1"/>
      <c r="E740" s="80"/>
      <c r="H740" s="1"/>
      <c r="I740" s="1"/>
    </row>
    <row r="741" spans="1:9">
      <c r="C741" s="1"/>
      <c r="D741" s="1"/>
      <c r="E741" s="80"/>
      <c r="H741" s="1"/>
      <c r="I741" s="1"/>
    </row>
    <row r="742" spans="1:9">
      <c r="C742" s="1"/>
      <c r="D742" s="1"/>
      <c r="E742" s="80"/>
      <c r="H742" s="1"/>
      <c r="I742" s="1"/>
    </row>
    <row r="743" spans="1:9">
      <c r="C743" s="1"/>
      <c r="D743" s="1"/>
      <c r="E743" s="80"/>
      <c r="H743" s="1"/>
      <c r="I743" s="1"/>
    </row>
    <row r="744" spans="1:9">
      <c r="C744" s="1"/>
      <c r="D744" s="1"/>
      <c r="E744" s="80"/>
      <c r="H744" s="1"/>
      <c r="I744" s="1"/>
    </row>
    <row r="745" spans="1:9">
      <c r="C745" s="1"/>
      <c r="D745" s="1"/>
      <c r="E745" s="80"/>
      <c r="H745" s="1"/>
      <c r="I745" s="1"/>
    </row>
  </sheetData>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sheetPr codeName="Sheet17"/>
  <dimension ref="A1:I715"/>
  <sheetViews>
    <sheetView topLeftCell="E1" workbookViewId="0">
      <selection activeCell="R1" sqref="R1:Y1048576"/>
    </sheetView>
  </sheetViews>
  <sheetFormatPr defaultRowHeight="15"/>
  <cols>
    <col min="1" max="1" width="10.42578125" bestFit="1" customWidth="1"/>
    <col min="2" max="2" width="11.140625" bestFit="1" customWidth="1"/>
    <col min="3" max="3" width="17.7109375" bestFit="1" customWidth="1"/>
    <col min="4" max="4" width="35.28515625" bestFit="1" customWidth="1"/>
    <col min="5" max="5" width="16" bestFit="1" customWidth="1"/>
    <col min="6" max="6" width="19.140625" bestFit="1" customWidth="1"/>
    <col min="7" max="7" width="18" bestFit="1" customWidth="1"/>
    <col min="8" max="8" width="12.42578125" bestFit="1" customWidth="1"/>
    <col min="9" max="9" width="31.85546875" bestFit="1" customWidth="1"/>
  </cols>
  <sheetData>
    <row r="1" spans="1:9">
      <c r="A1" t="s">
        <v>3343</v>
      </c>
      <c r="B1" s="1" t="s">
        <v>1599</v>
      </c>
      <c r="C1" s="1" t="s">
        <v>1598</v>
      </c>
      <c r="D1" s="1" t="s">
        <v>1597</v>
      </c>
      <c r="E1" s="1" t="s">
        <v>1769</v>
      </c>
      <c r="F1" s="1" t="s">
        <v>1615</v>
      </c>
      <c r="G1" s="1" t="s">
        <v>1770</v>
      </c>
      <c r="H1" s="1" t="s">
        <v>0</v>
      </c>
      <c r="I1" s="1" t="s">
        <v>1</v>
      </c>
    </row>
    <row r="2" spans="1:9">
      <c r="A2" s="80">
        <v>45505</v>
      </c>
      <c r="B2">
        <v>4821055</v>
      </c>
      <c r="C2" s="1" t="s">
        <v>2150</v>
      </c>
      <c r="D2" s="1" t="s">
        <v>2151</v>
      </c>
      <c r="E2" s="80">
        <v>45342</v>
      </c>
      <c r="F2">
        <v>2022</v>
      </c>
      <c r="G2">
        <v>2023</v>
      </c>
      <c r="H2" s="1" t="s">
        <v>1600</v>
      </c>
      <c r="I2" s="1" t="s">
        <v>10</v>
      </c>
    </row>
    <row r="3" spans="1:9">
      <c r="A3" s="80">
        <v>45505</v>
      </c>
      <c r="B3">
        <v>4503839</v>
      </c>
      <c r="C3" s="1" t="s">
        <v>1543</v>
      </c>
      <c r="D3" s="1" t="s">
        <v>1542</v>
      </c>
      <c r="E3" s="80">
        <v>44901</v>
      </c>
      <c r="F3">
        <v>2021</v>
      </c>
      <c r="G3">
        <v>2022</v>
      </c>
      <c r="H3" s="1" t="s">
        <v>1607</v>
      </c>
      <c r="I3" s="1" t="s">
        <v>12</v>
      </c>
    </row>
    <row r="4" spans="1:9">
      <c r="A4" s="80">
        <v>45505</v>
      </c>
      <c r="B4">
        <v>4317519</v>
      </c>
      <c r="C4" s="1" t="s">
        <v>1569</v>
      </c>
      <c r="D4" s="1" t="s">
        <v>1568</v>
      </c>
      <c r="E4" s="80">
        <v>44655</v>
      </c>
      <c r="F4">
        <v>2020</v>
      </c>
      <c r="G4">
        <v>2021</v>
      </c>
      <c r="H4" s="1" t="s">
        <v>1600</v>
      </c>
      <c r="I4" s="1" t="s">
        <v>10</v>
      </c>
    </row>
    <row r="5" spans="1:9">
      <c r="A5" s="80">
        <v>45505</v>
      </c>
      <c r="B5">
        <v>4991935</v>
      </c>
      <c r="C5" s="1" t="s">
        <v>2296</v>
      </c>
      <c r="D5" s="1" t="s">
        <v>2297</v>
      </c>
      <c r="E5" s="80">
        <v>45378</v>
      </c>
      <c r="F5">
        <v>2023</v>
      </c>
      <c r="G5">
        <v>2023</v>
      </c>
      <c r="H5" s="1" t="s">
        <v>1600</v>
      </c>
      <c r="I5" s="1" t="s">
        <v>10</v>
      </c>
    </row>
    <row r="6" spans="1:9">
      <c r="A6" s="80">
        <v>45505</v>
      </c>
      <c r="B6">
        <v>4791601</v>
      </c>
      <c r="C6" s="1" t="s">
        <v>1561</v>
      </c>
      <c r="D6" s="1" t="s">
        <v>1560</v>
      </c>
      <c r="E6" s="80">
        <v>45065</v>
      </c>
      <c r="F6">
        <v>2022</v>
      </c>
      <c r="G6">
        <v>2023</v>
      </c>
      <c r="H6" s="1" t="s">
        <v>1609</v>
      </c>
      <c r="I6" s="1" t="s">
        <v>18</v>
      </c>
    </row>
    <row r="7" spans="1:9">
      <c r="A7" s="80">
        <v>45505</v>
      </c>
      <c r="B7">
        <v>4606060</v>
      </c>
      <c r="C7" s="1" t="s">
        <v>1588</v>
      </c>
      <c r="D7" s="1" t="s">
        <v>1506</v>
      </c>
      <c r="E7" s="80">
        <v>44711</v>
      </c>
      <c r="F7">
        <v>2022</v>
      </c>
      <c r="G7">
        <v>2022</v>
      </c>
      <c r="H7" s="1" t="s">
        <v>1602</v>
      </c>
      <c r="I7" s="1" t="s">
        <v>4</v>
      </c>
    </row>
    <row r="8" spans="1:9">
      <c r="A8" s="80">
        <v>45505</v>
      </c>
      <c r="B8">
        <v>4492052</v>
      </c>
      <c r="C8" s="1" t="s">
        <v>1559</v>
      </c>
      <c r="D8" s="1" t="s">
        <v>1558</v>
      </c>
      <c r="E8" s="80">
        <v>45114</v>
      </c>
      <c r="F8">
        <v>2021</v>
      </c>
      <c r="G8">
        <v>2023</v>
      </c>
      <c r="H8" s="1" t="s">
        <v>1600</v>
      </c>
      <c r="I8" s="1" t="s">
        <v>10</v>
      </c>
    </row>
    <row r="9" spans="1:9">
      <c r="A9" s="80">
        <v>45505</v>
      </c>
      <c r="B9">
        <v>4640515</v>
      </c>
      <c r="C9" s="1" t="s">
        <v>1825</v>
      </c>
      <c r="D9" s="1" t="s">
        <v>2132</v>
      </c>
      <c r="E9" s="80">
        <v>45261</v>
      </c>
      <c r="F9">
        <v>2022</v>
      </c>
      <c r="G9">
        <v>2023</v>
      </c>
      <c r="H9" s="1" t="s">
        <v>1600</v>
      </c>
      <c r="I9" s="1" t="s">
        <v>10</v>
      </c>
    </row>
    <row r="10" spans="1:9">
      <c r="A10" s="80">
        <v>45505</v>
      </c>
      <c r="B10">
        <v>4532078</v>
      </c>
      <c r="C10" s="1" t="s">
        <v>1567</v>
      </c>
      <c r="D10" s="1" t="s">
        <v>1566</v>
      </c>
      <c r="E10" s="80">
        <v>44677</v>
      </c>
      <c r="F10">
        <v>2021</v>
      </c>
      <c r="G10">
        <v>2021</v>
      </c>
      <c r="H10" s="1" t="s">
        <v>1604</v>
      </c>
      <c r="I10" s="1" t="s">
        <v>14</v>
      </c>
    </row>
    <row r="11" spans="1:9">
      <c r="A11" s="80">
        <v>45505</v>
      </c>
      <c r="B11">
        <v>4577738</v>
      </c>
      <c r="C11" s="1" t="s">
        <v>1565</v>
      </c>
      <c r="D11" s="1" t="s">
        <v>1564</v>
      </c>
      <c r="E11" s="80">
        <v>45036</v>
      </c>
      <c r="F11">
        <v>2021</v>
      </c>
      <c r="G11">
        <v>2022</v>
      </c>
      <c r="H11" s="1" t="s">
        <v>1600</v>
      </c>
      <c r="I11" s="1" t="s">
        <v>10</v>
      </c>
    </row>
    <row r="12" spans="1:9">
      <c r="A12" s="80">
        <v>45505</v>
      </c>
      <c r="B12">
        <v>4526306</v>
      </c>
      <c r="C12" s="1" t="s">
        <v>1579</v>
      </c>
      <c r="D12" s="1" t="s">
        <v>1578</v>
      </c>
      <c r="E12" s="80">
        <v>45050</v>
      </c>
      <c r="F12">
        <v>2021</v>
      </c>
      <c r="G12">
        <v>2023</v>
      </c>
      <c r="H12" s="1" t="s">
        <v>1601</v>
      </c>
      <c r="I12" s="1" t="s">
        <v>13</v>
      </c>
    </row>
    <row r="13" spans="1:9">
      <c r="A13" s="80">
        <v>45505</v>
      </c>
      <c r="B13">
        <v>4653082</v>
      </c>
      <c r="C13" s="1" t="s">
        <v>1868</v>
      </c>
      <c r="D13" s="1" t="s">
        <v>2136</v>
      </c>
      <c r="E13" s="80">
        <v>45294</v>
      </c>
      <c r="F13">
        <v>2022</v>
      </c>
      <c r="G13">
        <v>2023</v>
      </c>
      <c r="H13" s="1" t="s">
        <v>1600</v>
      </c>
      <c r="I13" s="1" t="s">
        <v>10</v>
      </c>
    </row>
    <row r="14" spans="1:9">
      <c r="A14" s="80">
        <v>45505</v>
      </c>
      <c r="B14">
        <v>4625033</v>
      </c>
      <c r="C14" s="1" t="s">
        <v>2137</v>
      </c>
      <c r="D14" s="1" t="s">
        <v>2138</v>
      </c>
      <c r="E14" s="80">
        <v>45300</v>
      </c>
      <c r="F14">
        <v>2022</v>
      </c>
      <c r="G14">
        <v>2023</v>
      </c>
      <c r="H14" s="1" t="s">
        <v>1603</v>
      </c>
      <c r="I14" s="1" t="s">
        <v>9</v>
      </c>
    </row>
    <row r="15" spans="1:9">
      <c r="A15" s="80">
        <v>45505</v>
      </c>
      <c r="B15">
        <v>4656157</v>
      </c>
      <c r="C15" s="1" t="s">
        <v>1618</v>
      </c>
      <c r="D15" s="1" t="s">
        <v>1619</v>
      </c>
      <c r="E15" s="80">
        <v>45183</v>
      </c>
      <c r="F15">
        <v>2022</v>
      </c>
      <c r="G15">
        <v>2023</v>
      </c>
      <c r="H15" s="1" t="s">
        <v>1603</v>
      </c>
      <c r="I15" s="1" t="s">
        <v>9</v>
      </c>
    </row>
    <row r="16" spans="1:9">
      <c r="A16" s="80">
        <v>45505</v>
      </c>
      <c r="B16">
        <v>4205372</v>
      </c>
      <c r="C16" s="1" t="s">
        <v>1555</v>
      </c>
      <c r="D16" s="1" t="s">
        <v>1554</v>
      </c>
      <c r="E16" s="80">
        <v>44658</v>
      </c>
      <c r="F16">
        <v>2020</v>
      </c>
      <c r="G16">
        <v>2021</v>
      </c>
      <c r="H16" s="1" t="s">
        <v>1600</v>
      </c>
      <c r="I16" s="1" t="s">
        <v>10</v>
      </c>
    </row>
    <row r="17" spans="1:9">
      <c r="A17" s="80">
        <v>45505</v>
      </c>
      <c r="B17">
        <v>4587777</v>
      </c>
      <c r="C17" s="1" t="s">
        <v>1563</v>
      </c>
      <c r="D17" s="1" t="s">
        <v>1562</v>
      </c>
      <c r="E17" s="80">
        <v>44854</v>
      </c>
      <c r="F17">
        <v>2021</v>
      </c>
      <c r="G17">
        <v>2022</v>
      </c>
      <c r="H17" s="1" t="s">
        <v>1600</v>
      </c>
      <c r="I17" s="1" t="s">
        <v>10</v>
      </c>
    </row>
    <row r="18" spans="1:9">
      <c r="A18" s="80">
        <v>45505</v>
      </c>
      <c r="B18">
        <v>4638286</v>
      </c>
      <c r="C18" s="1" t="s">
        <v>2449</v>
      </c>
      <c r="D18" s="1" t="s">
        <v>2450</v>
      </c>
      <c r="E18" s="80">
        <v>45443</v>
      </c>
      <c r="F18">
        <v>2022</v>
      </c>
      <c r="G18">
        <v>2024</v>
      </c>
      <c r="H18" s="1" t="s">
        <v>1604</v>
      </c>
      <c r="I18" s="1" t="s">
        <v>14</v>
      </c>
    </row>
    <row r="19" spans="1:9">
      <c r="A19" s="80">
        <v>45505</v>
      </c>
      <c r="B19">
        <v>5028490</v>
      </c>
      <c r="C19" s="1" t="s">
        <v>2133</v>
      </c>
      <c r="D19" s="1" t="s">
        <v>2134</v>
      </c>
      <c r="E19" s="80">
        <v>45321</v>
      </c>
      <c r="F19">
        <v>2023</v>
      </c>
      <c r="G19">
        <v>2023</v>
      </c>
      <c r="H19" s="1" t="s">
        <v>1600</v>
      </c>
      <c r="I19" s="1" t="s">
        <v>10</v>
      </c>
    </row>
    <row r="20" spans="1:9">
      <c r="A20" s="80">
        <v>45505</v>
      </c>
      <c r="B20">
        <v>4802612</v>
      </c>
      <c r="C20" s="1" t="s">
        <v>2152</v>
      </c>
      <c r="D20" s="1" t="s">
        <v>2153</v>
      </c>
      <c r="E20" s="80">
        <v>45372</v>
      </c>
      <c r="F20">
        <v>2022</v>
      </c>
      <c r="G20">
        <v>2023</v>
      </c>
      <c r="H20" s="1" t="s">
        <v>1601</v>
      </c>
      <c r="I20" s="1" t="s">
        <v>13</v>
      </c>
    </row>
    <row r="21" spans="1:9">
      <c r="A21" s="80">
        <v>45505</v>
      </c>
      <c r="B21">
        <v>4907402</v>
      </c>
      <c r="C21" s="1" t="s">
        <v>2351</v>
      </c>
      <c r="D21" s="1" t="s">
        <v>2352</v>
      </c>
      <c r="E21" s="80">
        <v>45401</v>
      </c>
      <c r="F21">
        <v>2023</v>
      </c>
      <c r="G21">
        <v>2023</v>
      </c>
      <c r="H21" s="1" t="s">
        <v>1600</v>
      </c>
      <c r="I21" s="1" t="s">
        <v>10</v>
      </c>
    </row>
    <row r="22" spans="1:9">
      <c r="A22" s="80">
        <v>45505</v>
      </c>
      <c r="B22">
        <v>4673645</v>
      </c>
      <c r="C22" s="1" t="s">
        <v>1575</v>
      </c>
      <c r="D22" s="1" t="s">
        <v>1574</v>
      </c>
      <c r="E22" s="80">
        <v>45119</v>
      </c>
      <c r="F22">
        <v>2022</v>
      </c>
      <c r="G22">
        <v>2023</v>
      </c>
      <c r="H22" s="1" t="s">
        <v>1600</v>
      </c>
      <c r="I22" s="1" t="s">
        <v>10</v>
      </c>
    </row>
    <row r="23" spans="1:9">
      <c r="A23" s="80">
        <v>45505</v>
      </c>
      <c r="B23">
        <v>4876086</v>
      </c>
      <c r="C23" s="1" t="s">
        <v>2154</v>
      </c>
      <c r="D23" s="1" t="s">
        <v>2155</v>
      </c>
      <c r="E23" s="80">
        <v>45344</v>
      </c>
      <c r="F23">
        <v>2022</v>
      </c>
      <c r="G23">
        <v>2023</v>
      </c>
      <c r="H23" s="1" t="s">
        <v>1600</v>
      </c>
      <c r="I23" s="1" t="s">
        <v>10</v>
      </c>
    </row>
    <row r="24" spans="1:9">
      <c r="A24" s="80">
        <v>45505</v>
      </c>
      <c r="B24">
        <v>4711302</v>
      </c>
      <c r="C24" s="1" t="s">
        <v>1557</v>
      </c>
      <c r="D24" s="1" t="s">
        <v>1556</v>
      </c>
      <c r="E24" s="80">
        <v>45048</v>
      </c>
      <c r="F24">
        <v>2022</v>
      </c>
      <c r="G24">
        <v>2023</v>
      </c>
      <c r="H24" s="1" t="s">
        <v>1603</v>
      </c>
      <c r="I24" s="1" t="s">
        <v>9</v>
      </c>
    </row>
    <row r="25" spans="1:9">
      <c r="A25" s="80">
        <v>45505</v>
      </c>
      <c r="B25">
        <v>4535790</v>
      </c>
      <c r="C25" s="1" t="s">
        <v>1590</v>
      </c>
      <c r="D25" s="1" t="s">
        <v>1589</v>
      </c>
      <c r="E25" s="80">
        <v>45160</v>
      </c>
      <c r="F25">
        <v>2021</v>
      </c>
      <c r="G25">
        <v>2023</v>
      </c>
      <c r="H25" s="1" t="s">
        <v>1600</v>
      </c>
      <c r="I25" s="1" t="s">
        <v>10</v>
      </c>
    </row>
    <row r="26" spans="1:9">
      <c r="A26" s="80">
        <v>45505</v>
      </c>
      <c r="B26">
        <v>4853799</v>
      </c>
      <c r="C26" s="1" t="s">
        <v>1774</v>
      </c>
      <c r="D26" s="1" t="s">
        <v>2135</v>
      </c>
      <c r="E26" s="80">
        <v>45215</v>
      </c>
      <c r="F26">
        <v>2022</v>
      </c>
      <c r="G26">
        <v>2023</v>
      </c>
      <c r="H26" s="1" t="s">
        <v>1600</v>
      </c>
      <c r="I26" s="1" t="s">
        <v>10</v>
      </c>
    </row>
    <row r="27" spans="1:9">
      <c r="A27" s="80">
        <v>45505</v>
      </c>
      <c r="B27">
        <v>4737676</v>
      </c>
      <c r="C27" s="1" t="s">
        <v>1573</v>
      </c>
      <c r="D27" s="1" t="s">
        <v>1572</v>
      </c>
      <c r="E27" s="80">
        <v>45149</v>
      </c>
      <c r="F27">
        <v>2022</v>
      </c>
      <c r="G27">
        <v>2023</v>
      </c>
      <c r="H27" s="1" t="s">
        <v>1613</v>
      </c>
      <c r="I27" s="1" t="s">
        <v>16</v>
      </c>
    </row>
    <row r="28" spans="1:9">
      <c r="A28" s="80">
        <v>45505</v>
      </c>
      <c r="B28">
        <v>5043543</v>
      </c>
      <c r="C28" s="1" t="s">
        <v>2047</v>
      </c>
      <c r="D28" s="1" t="s">
        <v>2048</v>
      </c>
      <c r="E28" s="80">
        <v>45327</v>
      </c>
      <c r="F28">
        <v>2023</v>
      </c>
      <c r="G28">
        <v>2023</v>
      </c>
      <c r="H28" s="1" t="s">
        <v>1600</v>
      </c>
      <c r="I28" s="1" t="s">
        <v>10</v>
      </c>
    </row>
    <row r="29" spans="1:9">
      <c r="A29" s="80">
        <v>45505</v>
      </c>
      <c r="B29">
        <v>4989477</v>
      </c>
      <c r="C29" s="1" t="s">
        <v>2553</v>
      </c>
      <c r="D29" s="1" t="s">
        <v>2554</v>
      </c>
      <c r="E29" s="80">
        <v>45491</v>
      </c>
      <c r="F29">
        <v>2023</v>
      </c>
      <c r="G29">
        <v>2024</v>
      </c>
      <c r="H29" s="1" t="s">
        <v>1600</v>
      </c>
      <c r="I29" s="1" t="s">
        <v>10</v>
      </c>
    </row>
    <row r="30" spans="1:9">
      <c r="A30" s="80">
        <v>45505</v>
      </c>
      <c r="B30">
        <v>4626615</v>
      </c>
      <c r="C30" s="1" t="s">
        <v>2555</v>
      </c>
      <c r="D30" s="1" t="s">
        <v>2556</v>
      </c>
      <c r="E30" s="80">
        <v>45491</v>
      </c>
      <c r="F30">
        <v>2022</v>
      </c>
      <c r="G30">
        <v>2024</v>
      </c>
      <c r="H30" s="1" t="s">
        <v>1600</v>
      </c>
      <c r="I30" s="1" t="s">
        <v>10</v>
      </c>
    </row>
    <row r="31" spans="1:9">
      <c r="A31" s="80">
        <v>45505</v>
      </c>
      <c r="B31">
        <v>4451731</v>
      </c>
      <c r="C31" s="1" t="s">
        <v>2557</v>
      </c>
      <c r="D31" s="1" t="s">
        <v>2558</v>
      </c>
      <c r="E31" s="80">
        <v>45462</v>
      </c>
      <c r="F31">
        <v>2021</v>
      </c>
      <c r="G31">
        <v>2024</v>
      </c>
      <c r="H31" s="1" t="s">
        <v>1601</v>
      </c>
      <c r="I31" s="1" t="s">
        <v>13</v>
      </c>
    </row>
    <row r="32" spans="1:9">
      <c r="A32" s="80">
        <v>45505</v>
      </c>
      <c r="B32">
        <v>4801172</v>
      </c>
      <c r="C32" s="1" t="s">
        <v>1518</v>
      </c>
      <c r="D32" s="1" t="s">
        <v>1517</v>
      </c>
      <c r="E32" s="80">
        <v>45177</v>
      </c>
      <c r="F32">
        <v>2022</v>
      </c>
      <c r="G32">
        <v>2023</v>
      </c>
      <c r="H32" s="1" t="s">
        <v>1600</v>
      </c>
      <c r="I32" s="1" t="s">
        <v>10</v>
      </c>
    </row>
    <row r="33" spans="1:9">
      <c r="A33" s="80">
        <v>45505</v>
      </c>
      <c r="B33">
        <v>4258848</v>
      </c>
      <c r="C33" s="1" t="s">
        <v>1539</v>
      </c>
      <c r="D33" s="1" t="s">
        <v>1538</v>
      </c>
      <c r="E33" s="80">
        <v>44645</v>
      </c>
      <c r="F33">
        <v>2020</v>
      </c>
      <c r="G33">
        <v>2021</v>
      </c>
      <c r="H33" s="1" t="s">
        <v>1600</v>
      </c>
      <c r="I33" s="1" t="s">
        <v>10</v>
      </c>
    </row>
    <row r="34" spans="1:9">
      <c r="A34" s="80">
        <v>45505</v>
      </c>
      <c r="B34">
        <v>4941329</v>
      </c>
      <c r="C34" s="1" t="s">
        <v>2049</v>
      </c>
      <c r="D34" s="1" t="s">
        <v>2050</v>
      </c>
      <c r="E34" s="80">
        <v>45313</v>
      </c>
      <c r="F34">
        <v>2023</v>
      </c>
      <c r="G34">
        <v>2023</v>
      </c>
      <c r="H34" s="1" t="s">
        <v>1600</v>
      </c>
      <c r="I34" s="1" t="s">
        <v>10</v>
      </c>
    </row>
    <row r="35" spans="1:9">
      <c r="A35" s="80">
        <v>45505</v>
      </c>
      <c r="B35">
        <v>4562063</v>
      </c>
      <c r="C35" s="1" t="s">
        <v>1520</v>
      </c>
      <c r="D35" s="1" t="s">
        <v>1519</v>
      </c>
      <c r="E35" s="80">
        <v>44742</v>
      </c>
      <c r="F35">
        <v>2021</v>
      </c>
      <c r="G35">
        <v>2022</v>
      </c>
      <c r="H35" s="1" t="s">
        <v>1600</v>
      </c>
      <c r="I35" s="1" t="s">
        <v>10</v>
      </c>
    </row>
    <row r="36" spans="1:9">
      <c r="A36" s="80">
        <v>45505</v>
      </c>
      <c r="B36">
        <v>4708601</v>
      </c>
      <c r="C36" s="1" t="s">
        <v>1626</v>
      </c>
      <c r="D36" s="1" t="s">
        <v>1627</v>
      </c>
      <c r="E36" s="80">
        <v>45195</v>
      </c>
      <c r="F36">
        <v>2022</v>
      </c>
      <c r="G36">
        <v>2023</v>
      </c>
      <c r="H36" s="1" t="s">
        <v>1600</v>
      </c>
      <c r="I36" s="1" t="s">
        <v>10</v>
      </c>
    </row>
    <row r="37" spans="1:9">
      <c r="A37" s="80">
        <v>45505</v>
      </c>
      <c r="B37">
        <v>4910692</v>
      </c>
      <c r="C37" s="1" t="s">
        <v>2451</v>
      </c>
      <c r="D37" s="1" t="s">
        <v>2452</v>
      </c>
      <c r="E37" s="80">
        <v>45436</v>
      </c>
      <c r="F37">
        <v>2023</v>
      </c>
      <c r="G37">
        <v>2024</v>
      </c>
      <c r="H37" s="1" t="s">
        <v>1600</v>
      </c>
      <c r="I37" s="1" t="s">
        <v>10</v>
      </c>
    </row>
    <row r="38" spans="1:9">
      <c r="A38" s="80">
        <v>45505</v>
      </c>
      <c r="B38">
        <v>4703892</v>
      </c>
      <c r="C38" s="1" t="s">
        <v>2559</v>
      </c>
      <c r="D38" s="1" t="s">
        <v>2560</v>
      </c>
      <c r="E38" s="80">
        <v>45464</v>
      </c>
      <c r="F38">
        <v>2022</v>
      </c>
      <c r="G38">
        <v>2024</v>
      </c>
      <c r="H38" s="1" t="s">
        <v>1600</v>
      </c>
      <c r="I38" s="1" t="s">
        <v>10</v>
      </c>
    </row>
    <row r="39" spans="1:9">
      <c r="A39" s="80">
        <v>45505</v>
      </c>
      <c r="B39">
        <v>4394757</v>
      </c>
      <c r="C39" s="1" t="s">
        <v>1514</v>
      </c>
      <c r="D39" s="1" t="s">
        <v>1513</v>
      </c>
      <c r="E39" s="80">
        <v>44607</v>
      </c>
      <c r="F39">
        <v>2021</v>
      </c>
      <c r="G39">
        <v>2021</v>
      </c>
      <c r="H39" s="1" t="s">
        <v>1603</v>
      </c>
      <c r="I39" s="1" t="s">
        <v>9</v>
      </c>
    </row>
    <row r="40" spans="1:9">
      <c r="A40" s="80">
        <v>45505</v>
      </c>
      <c r="B40">
        <v>4449674</v>
      </c>
      <c r="C40" s="1" t="s">
        <v>1532</v>
      </c>
      <c r="D40" s="1" t="s">
        <v>1531</v>
      </c>
      <c r="E40" s="80">
        <v>44970</v>
      </c>
      <c r="F40">
        <v>2021</v>
      </c>
      <c r="G40">
        <v>2022</v>
      </c>
      <c r="H40" s="1" t="s">
        <v>1605</v>
      </c>
      <c r="I40" s="1" t="s">
        <v>5</v>
      </c>
    </row>
    <row r="41" spans="1:9">
      <c r="A41" s="80">
        <v>45505</v>
      </c>
      <c r="B41">
        <v>3922120</v>
      </c>
      <c r="C41" s="1" t="s">
        <v>1628</v>
      </c>
      <c r="D41" s="1" t="s">
        <v>1629</v>
      </c>
      <c r="E41" s="80">
        <v>44077</v>
      </c>
      <c r="F41">
        <v>2019</v>
      </c>
      <c r="G41">
        <v>2020</v>
      </c>
      <c r="H41" s="1" t="s">
        <v>1600</v>
      </c>
      <c r="I41" s="1" t="s">
        <v>10</v>
      </c>
    </row>
    <row r="42" spans="1:9">
      <c r="A42" s="80">
        <v>45505</v>
      </c>
      <c r="B42">
        <v>4862497</v>
      </c>
      <c r="C42" s="1" t="s">
        <v>2055</v>
      </c>
      <c r="D42" s="1" t="s">
        <v>2056</v>
      </c>
      <c r="E42" s="80">
        <v>45299</v>
      </c>
      <c r="F42">
        <v>2022</v>
      </c>
      <c r="G42">
        <v>2023</v>
      </c>
      <c r="H42" s="1" t="s">
        <v>1602</v>
      </c>
      <c r="I42" s="1" t="s">
        <v>4</v>
      </c>
    </row>
    <row r="43" spans="1:9">
      <c r="A43" s="80">
        <v>45505</v>
      </c>
      <c r="B43">
        <v>4831080</v>
      </c>
      <c r="C43" s="1" t="s">
        <v>2051</v>
      </c>
      <c r="D43" s="1" t="s">
        <v>2052</v>
      </c>
      <c r="E43" s="80">
        <v>45328</v>
      </c>
      <c r="F43">
        <v>2022</v>
      </c>
      <c r="G43">
        <v>2023</v>
      </c>
      <c r="H43" s="1" t="s">
        <v>1601</v>
      </c>
      <c r="I43" s="1" t="s">
        <v>13</v>
      </c>
    </row>
    <row r="44" spans="1:9">
      <c r="A44" s="80">
        <v>45505</v>
      </c>
      <c r="B44">
        <v>4649214</v>
      </c>
      <c r="C44" s="1" t="s">
        <v>1510</v>
      </c>
      <c r="D44" s="1" t="s">
        <v>1509</v>
      </c>
      <c r="E44" s="80">
        <v>44960</v>
      </c>
      <c r="F44">
        <v>2022</v>
      </c>
      <c r="G44">
        <v>2022</v>
      </c>
      <c r="H44" s="1" t="s">
        <v>1600</v>
      </c>
      <c r="I44" s="1" t="s">
        <v>10</v>
      </c>
    </row>
    <row r="45" spans="1:9">
      <c r="A45" s="80">
        <v>45505</v>
      </c>
      <c r="B45">
        <v>4811486</v>
      </c>
      <c r="C45" s="1" t="s">
        <v>1779</v>
      </c>
      <c r="D45" s="1" t="s">
        <v>2046</v>
      </c>
      <c r="E45" s="80">
        <v>45232</v>
      </c>
      <c r="F45">
        <v>2022</v>
      </c>
      <c r="G45">
        <v>2023</v>
      </c>
      <c r="H45" s="1" t="s">
        <v>1604</v>
      </c>
      <c r="I45" s="1" t="s">
        <v>14</v>
      </c>
    </row>
    <row r="46" spans="1:9">
      <c r="A46" s="80">
        <v>45505</v>
      </c>
      <c r="B46">
        <v>4502280</v>
      </c>
      <c r="C46" s="1" t="s">
        <v>1524</v>
      </c>
      <c r="D46" s="1" t="s">
        <v>1523</v>
      </c>
      <c r="E46" s="80">
        <v>44911</v>
      </c>
      <c r="F46">
        <v>2021</v>
      </c>
      <c r="G46">
        <v>2022</v>
      </c>
      <c r="H46" s="1" t="s">
        <v>1600</v>
      </c>
      <c r="I46" s="1" t="s">
        <v>10</v>
      </c>
    </row>
    <row r="47" spans="1:9">
      <c r="A47" s="80">
        <v>45505</v>
      </c>
      <c r="B47">
        <v>5214565</v>
      </c>
      <c r="C47" s="1" t="s">
        <v>2453</v>
      </c>
      <c r="D47" s="1" t="s">
        <v>2454</v>
      </c>
      <c r="E47" s="80">
        <v>45434</v>
      </c>
      <c r="F47">
        <v>2023</v>
      </c>
      <c r="G47">
        <v>2024</v>
      </c>
      <c r="H47" s="1" t="s">
        <v>1600</v>
      </c>
      <c r="I47" s="1" t="s">
        <v>10</v>
      </c>
    </row>
    <row r="48" spans="1:9">
      <c r="A48" s="80">
        <v>45505</v>
      </c>
      <c r="B48">
        <v>4791969</v>
      </c>
      <c r="C48" s="1" t="s">
        <v>2158</v>
      </c>
      <c r="D48" s="1" t="s">
        <v>2159</v>
      </c>
      <c r="E48" s="80">
        <v>45371</v>
      </c>
      <c r="F48">
        <v>2022</v>
      </c>
      <c r="G48">
        <v>2023</v>
      </c>
      <c r="H48" s="1" t="s">
        <v>1600</v>
      </c>
      <c r="I48" s="1" t="s">
        <v>10</v>
      </c>
    </row>
    <row r="49" spans="1:9">
      <c r="A49" s="80">
        <v>45505</v>
      </c>
      <c r="B49">
        <v>4786887</v>
      </c>
      <c r="C49" s="1" t="s">
        <v>1479</v>
      </c>
      <c r="D49" s="1" t="s">
        <v>1478</v>
      </c>
      <c r="E49" s="80">
        <v>44967</v>
      </c>
      <c r="F49">
        <v>2022</v>
      </c>
      <c r="G49">
        <v>2022</v>
      </c>
      <c r="H49" s="1" t="s">
        <v>1600</v>
      </c>
      <c r="I49" s="1" t="s">
        <v>10</v>
      </c>
    </row>
    <row r="50" spans="1:9">
      <c r="A50" s="80">
        <v>45505</v>
      </c>
      <c r="B50">
        <v>4544491</v>
      </c>
      <c r="C50" s="1" t="s">
        <v>2561</v>
      </c>
      <c r="D50" s="1" t="s">
        <v>2562</v>
      </c>
      <c r="E50" s="80">
        <v>45446</v>
      </c>
      <c r="F50">
        <v>2021</v>
      </c>
      <c r="G50">
        <v>2024</v>
      </c>
      <c r="H50" s="1" t="s">
        <v>1607</v>
      </c>
      <c r="I50" s="1" t="s">
        <v>12</v>
      </c>
    </row>
    <row r="51" spans="1:9">
      <c r="A51" s="80">
        <v>45505</v>
      </c>
      <c r="B51">
        <v>4557577</v>
      </c>
      <c r="C51" s="1" t="s">
        <v>1483</v>
      </c>
      <c r="D51" s="1" t="s">
        <v>1482</v>
      </c>
      <c r="E51" s="80">
        <v>44874</v>
      </c>
      <c r="F51">
        <v>2022</v>
      </c>
      <c r="G51">
        <v>2022</v>
      </c>
      <c r="H51" s="1" t="s">
        <v>1600</v>
      </c>
      <c r="I51" s="1" t="s">
        <v>10</v>
      </c>
    </row>
    <row r="52" spans="1:9">
      <c r="A52" s="80">
        <v>45505</v>
      </c>
      <c r="B52">
        <v>4972773</v>
      </c>
      <c r="C52" s="1" t="s">
        <v>1920</v>
      </c>
      <c r="D52" s="1" t="s">
        <v>1921</v>
      </c>
      <c r="E52" s="80">
        <v>45306</v>
      </c>
      <c r="F52">
        <v>2023</v>
      </c>
      <c r="G52">
        <v>2023</v>
      </c>
      <c r="H52" s="1" t="s">
        <v>1603</v>
      </c>
      <c r="I52" s="1" t="s">
        <v>9</v>
      </c>
    </row>
    <row r="53" spans="1:9">
      <c r="A53" s="80">
        <v>45505</v>
      </c>
      <c r="B53">
        <v>4352777</v>
      </c>
      <c r="C53" s="1" t="s">
        <v>1461</v>
      </c>
      <c r="D53" s="1" t="s">
        <v>1460</v>
      </c>
      <c r="E53" s="80">
        <v>44601</v>
      </c>
      <c r="F53">
        <v>2021</v>
      </c>
      <c r="G53">
        <v>2021</v>
      </c>
      <c r="H53" s="1" t="s">
        <v>1600</v>
      </c>
      <c r="I53" s="1" t="s">
        <v>10</v>
      </c>
    </row>
    <row r="54" spans="1:9">
      <c r="A54" s="80">
        <v>45505</v>
      </c>
      <c r="B54">
        <v>3788757</v>
      </c>
      <c r="C54" s="1" t="s">
        <v>2355</v>
      </c>
      <c r="D54" s="1" t="s">
        <v>2356</v>
      </c>
      <c r="E54" s="80">
        <v>43916</v>
      </c>
      <c r="F54">
        <v>2019</v>
      </c>
      <c r="G54">
        <v>2019</v>
      </c>
      <c r="H54" s="1" t="s">
        <v>1600</v>
      </c>
      <c r="I54" s="1" t="s">
        <v>10</v>
      </c>
    </row>
    <row r="55" spans="1:9">
      <c r="A55" s="80">
        <v>45505</v>
      </c>
      <c r="B55">
        <v>4661678</v>
      </c>
      <c r="C55" s="1" t="s">
        <v>1481</v>
      </c>
      <c r="D55" s="1" t="s">
        <v>1480</v>
      </c>
      <c r="E55" s="80">
        <v>44791</v>
      </c>
      <c r="F55">
        <v>2022</v>
      </c>
      <c r="G55">
        <v>2022</v>
      </c>
      <c r="H55" s="1" t="s">
        <v>1602</v>
      </c>
      <c r="I55" s="1" t="s">
        <v>4</v>
      </c>
    </row>
    <row r="56" spans="1:9">
      <c r="A56" s="80">
        <v>45505</v>
      </c>
      <c r="B56">
        <v>5278375</v>
      </c>
      <c r="C56" s="1" t="s">
        <v>2563</v>
      </c>
      <c r="D56" s="1" t="s">
        <v>2564</v>
      </c>
      <c r="E56" s="80">
        <v>45492</v>
      </c>
      <c r="F56">
        <v>2023</v>
      </c>
      <c r="G56">
        <v>2024</v>
      </c>
      <c r="H56" s="1" t="s">
        <v>1605</v>
      </c>
      <c r="I56" s="1" t="s">
        <v>5</v>
      </c>
    </row>
    <row r="57" spans="1:9">
      <c r="A57" s="80">
        <v>45505</v>
      </c>
      <c r="B57">
        <v>4764651</v>
      </c>
      <c r="C57" s="1" t="s">
        <v>2565</v>
      </c>
      <c r="D57" s="1" t="s">
        <v>2566</v>
      </c>
      <c r="E57" s="80">
        <v>45490</v>
      </c>
      <c r="F57">
        <v>2022</v>
      </c>
      <c r="G57">
        <v>2024</v>
      </c>
      <c r="H57" s="1" t="s">
        <v>1606</v>
      </c>
      <c r="I57" s="1" t="s">
        <v>15</v>
      </c>
    </row>
    <row r="58" spans="1:9">
      <c r="A58" s="80">
        <v>45505</v>
      </c>
      <c r="B58">
        <v>4888904</v>
      </c>
      <c r="C58" s="1" t="s">
        <v>1780</v>
      </c>
      <c r="D58" s="1" t="s">
        <v>1918</v>
      </c>
      <c r="E58" s="80">
        <v>45239</v>
      </c>
      <c r="F58">
        <v>2022</v>
      </c>
      <c r="G58">
        <v>2023</v>
      </c>
      <c r="H58" s="1" t="s">
        <v>1600</v>
      </c>
      <c r="I58" s="1" t="s">
        <v>10</v>
      </c>
    </row>
    <row r="59" spans="1:9">
      <c r="A59" s="80">
        <v>45505</v>
      </c>
      <c r="B59">
        <v>4837096</v>
      </c>
      <c r="C59" s="1" t="s">
        <v>2359</v>
      </c>
      <c r="D59" s="1" t="s">
        <v>2360</v>
      </c>
      <c r="E59" s="80">
        <v>45404</v>
      </c>
      <c r="F59">
        <v>2022</v>
      </c>
      <c r="G59">
        <v>2023</v>
      </c>
      <c r="H59" s="1" t="s">
        <v>1600</v>
      </c>
      <c r="I59" s="1" t="s">
        <v>10</v>
      </c>
    </row>
    <row r="60" spans="1:9">
      <c r="A60" s="80">
        <v>45505</v>
      </c>
      <c r="B60">
        <v>5128760</v>
      </c>
      <c r="C60" s="1" t="s">
        <v>2361</v>
      </c>
      <c r="D60" s="1" t="s">
        <v>2362</v>
      </c>
      <c r="E60" s="80">
        <v>45405</v>
      </c>
      <c r="F60">
        <v>2023</v>
      </c>
      <c r="G60">
        <v>2023</v>
      </c>
      <c r="H60" s="1" t="s">
        <v>1600</v>
      </c>
      <c r="I60" s="1" t="s">
        <v>10</v>
      </c>
    </row>
    <row r="61" spans="1:9">
      <c r="A61" s="80">
        <v>45505</v>
      </c>
      <c r="B61">
        <v>4568177</v>
      </c>
      <c r="C61" s="1" t="s">
        <v>1473</v>
      </c>
      <c r="D61" s="1" t="s">
        <v>1472</v>
      </c>
      <c r="E61" s="80">
        <v>44820</v>
      </c>
      <c r="F61">
        <v>2021</v>
      </c>
      <c r="G61">
        <v>2022</v>
      </c>
      <c r="H61" s="1" t="s">
        <v>1600</v>
      </c>
      <c r="I61" s="1" t="s">
        <v>10</v>
      </c>
    </row>
    <row r="62" spans="1:9">
      <c r="A62" s="80">
        <v>45505</v>
      </c>
      <c r="B62">
        <v>5078720</v>
      </c>
      <c r="C62" s="1" t="s">
        <v>2357</v>
      </c>
      <c r="D62" s="1" t="s">
        <v>2358</v>
      </c>
      <c r="E62" s="80">
        <v>45418</v>
      </c>
      <c r="F62">
        <v>2023</v>
      </c>
      <c r="G62">
        <v>2024</v>
      </c>
      <c r="H62" s="1" t="s">
        <v>1602</v>
      </c>
      <c r="I62" s="1" t="s">
        <v>4</v>
      </c>
    </row>
    <row r="63" spans="1:9">
      <c r="A63" s="80">
        <v>45505</v>
      </c>
      <c r="B63">
        <v>4719782</v>
      </c>
      <c r="C63" s="1" t="s">
        <v>1477</v>
      </c>
      <c r="D63" s="1" t="s">
        <v>1476</v>
      </c>
      <c r="E63" s="80">
        <v>45096</v>
      </c>
      <c r="F63">
        <v>2022</v>
      </c>
      <c r="G63">
        <v>2023</v>
      </c>
      <c r="H63" s="1" t="s">
        <v>1603</v>
      </c>
      <c r="I63" s="1" t="s">
        <v>9</v>
      </c>
    </row>
    <row r="64" spans="1:9">
      <c r="A64" s="80">
        <v>45505</v>
      </c>
      <c r="B64">
        <v>4793239</v>
      </c>
      <c r="C64" s="1" t="s">
        <v>2567</v>
      </c>
      <c r="D64" s="1" t="s">
        <v>2568</v>
      </c>
      <c r="E64" s="80">
        <v>45482</v>
      </c>
      <c r="F64">
        <v>2022</v>
      </c>
      <c r="G64">
        <v>2024</v>
      </c>
      <c r="H64" s="1" t="s">
        <v>1600</v>
      </c>
      <c r="I64" s="1" t="s">
        <v>10</v>
      </c>
    </row>
    <row r="65" spans="1:9">
      <c r="A65" s="80">
        <v>45505</v>
      </c>
      <c r="B65">
        <v>4341306</v>
      </c>
      <c r="C65" s="1" t="s">
        <v>1449</v>
      </c>
      <c r="D65" s="1" t="s">
        <v>1448</v>
      </c>
      <c r="E65" s="80">
        <v>44601</v>
      </c>
      <c r="F65">
        <v>2021</v>
      </c>
      <c r="G65">
        <v>2021</v>
      </c>
      <c r="H65" s="1" t="s">
        <v>1600</v>
      </c>
      <c r="I65" s="1" t="s">
        <v>10</v>
      </c>
    </row>
    <row r="66" spans="1:9">
      <c r="A66" s="80">
        <v>45505</v>
      </c>
      <c r="B66">
        <v>4529619</v>
      </c>
      <c r="C66" s="1" t="s">
        <v>1455</v>
      </c>
      <c r="D66" s="1" t="s">
        <v>1454</v>
      </c>
      <c r="E66" s="80">
        <v>44916</v>
      </c>
      <c r="F66">
        <v>2021</v>
      </c>
      <c r="G66">
        <v>2022</v>
      </c>
      <c r="H66" s="1" t="s">
        <v>1600</v>
      </c>
      <c r="I66" s="1" t="s">
        <v>10</v>
      </c>
    </row>
    <row r="67" spans="1:9">
      <c r="A67" s="80">
        <v>45505</v>
      </c>
      <c r="B67">
        <v>4532239</v>
      </c>
      <c r="C67" s="1" t="s">
        <v>1397</v>
      </c>
      <c r="D67" s="1" t="s">
        <v>1396</v>
      </c>
      <c r="E67" s="80">
        <v>45007</v>
      </c>
      <c r="F67">
        <v>2021</v>
      </c>
      <c r="G67">
        <v>2022</v>
      </c>
      <c r="H67" s="1" t="s">
        <v>1600</v>
      </c>
      <c r="I67" s="1" t="s">
        <v>10</v>
      </c>
    </row>
    <row r="68" spans="1:9">
      <c r="A68" s="80">
        <v>45505</v>
      </c>
      <c r="B68">
        <v>4980705</v>
      </c>
      <c r="C68" s="1" t="s">
        <v>2455</v>
      </c>
      <c r="D68" s="1" t="s">
        <v>2456</v>
      </c>
      <c r="E68" s="80">
        <v>45429</v>
      </c>
      <c r="F68">
        <v>2023</v>
      </c>
      <c r="G68">
        <v>2024</v>
      </c>
      <c r="H68" s="1" t="s">
        <v>1600</v>
      </c>
      <c r="I68" s="1" t="s">
        <v>10</v>
      </c>
    </row>
    <row r="69" spans="1:9">
      <c r="A69" s="80">
        <v>45505</v>
      </c>
      <c r="B69">
        <v>5048941</v>
      </c>
      <c r="C69" s="1" t="s">
        <v>2569</v>
      </c>
      <c r="D69" s="1" t="s">
        <v>2570</v>
      </c>
      <c r="E69" s="80">
        <v>45483</v>
      </c>
      <c r="F69">
        <v>2023</v>
      </c>
      <c r="G69">
        <v>2024</v>
      </c>
      <c r="H69" s="1" t="s">
        <v>1602</v>
      </c>
      <c r="I69" s="1" t="s">
        <v>4</v>
      </c>
    </row>
    <row r="70" spans="1:9">
      <c r="A70" s="80">
        <v>45505</v>
      </c>
      <c r="B70">
        <v>4940978</v>
      </c>
      <c r="C70" s="1" t="s">
        <v>2160</v>
      </c>
      <c r="D70" s="1" t="s">
        <v>2161</v>
      </c>
      <c r="E70" s="80">
        <v>45352</v>
      </c>
      <c r="F70">
        <v>2023</v>
      </c>
      <c r="G70">
        <v>2023</v>
      </c>
      <c r="H70" s="1" t="s">
        <v>1600</v>
      </c>
      <c r="I70" s="1" t="s">
        <v>10</v>
      </c>
    </row>
    <row r="71" spans="1:9">
      <c r="A71" s="80">
        <v>45505</v>
      </c>
      <c r="B71">
        <v>4133073</v>
      </c>
      <c r="C71" s="1" t="s">
        <v>1475</v>
      </c>
      <c r="D71" s="1" t="s">
        <v>1474</v>
      </c>
      <c r="E71" s="80">
        <v>44690</v>
      </c>
      <c r="F71">
        <v>2020</v>
      </c>
      <c r="G71">
        <v>2022</v>
      </c>
      <c r="H71" s="1" t="s">
        <v>1600</v>
      </c>
      <c r="I71" s="1" t="s">
        <v>10</v>
      </c>
    </row>
    <row r="72" spans="1:9">
      <c r="A72" s="80">
        <v>45505</v>
      </c>
      <c r="B72">
        <v>4695322</v>
      </c>
      <c r="C72" s="1" t="s">
        <v>1922</v>
      </c>
      <c r="D72" s="1" t="s">
        <v>1923</v>
      </c>
      <c r="E72" s="80">
        <v>45331</v>
      </c>
      <c r="F72">
        <v>2022</v>
      </c>
      <c r="G72">
        <v>2023</v>
      </c>
      <c r="H72" s="1" t="s">
        <v>1602</v>
      </c>
      <c r="I72" s="1" t="s">
        <v>4</v>
      </c>
    </row>
    <row r="73" spans="1:9">
      <c r="A73" s="80">
        <v>45505</v>
      </c>
      <c r="B73">
        <v>4659696</v>
      </c>
      <c r="C73" s="1" t="s">
        <v>1467</v>
      </c>
      <c r="D73" s="1" t="s">
        <v>1466</v>
      </c>
      <c r="E73" s="80">
        <v>45062</v>
      </c>
      <c r="F73">
        <v>2022</v>
      </c>
      <c r="G73">
        <v>2023</v>
      </c>
      <c r="H73" s="1" t="s">
        <v>1600</v>
      </c>
      <c r="I73" s="1" t="s">
        <v>10</v>
      </c>
    </row>
    <row r="74" spans="1:9">
      <c r="A74" s="80">
        <v>45505</v>
      </c>
      <c r="B74">
        <v>5174599</v>
      </c>
      <c r="C74" s="1" t="s">
        <v>2363</v>
      </c>
      <c r="D74" s="1" t="s">
        <v>2364</v>
      </c>
      <c r="E74" s="80">
        <v>45398</v>
      </c>
      <c r="F74">
        <v>2023</v>
      </c>
      <c r="G74">
        <v>2023</v>
      </c>
      <c r="H74" s="1" t="s">
        <v>1600</v>
      </c>
      <c r="I74" s="1" t="s">
        <v>10</v>
      </c>
    </row>
    <row r="75" spans="1:9">
      <c r="A75" s="80">
        <v>45505</v>
      </c>
      <c r="B75">
        <v>4694365</v>
      </c>
      <c r="C75" s="1" t="s">
        <v>1405</v>
      </c>
      <c r="D75" s="1" t="s">
        <v>1404</v>
      </c>
      <c r="E75" s="80">
        <v>45114</v>
      </c>
      <c r="F75">
        <v>2022</v>
      </c>
      <c r="G75">
        <v>2023</v>
      </c>
      <c r="H75" s="1" t="s">
        <v>1600</v>
      </c>
      <c r="I75" s="1" t="s">
        <v>10</v>
      </c>
    </row>
    <row r="76" spans="1:9">
      <c r="A76" s="80">
        <v>45505</v>
      </c>
      <c r="B76">
        <v>4558955</v>
      </c>
      <c r="C76" s="1" t="s">
        <v>1781</v>
      </c>
      <c r="D76" s="1" t="s">
        <v>2111</v>
      </c>
      <c r="E76" s="80">
        <v>45222</v>
      </c>
      <c r="F76">
        <v>2021</v>
      </c>
      <c r="G76">
        <v>2023</v>
      </c>
      <c r="H76" s="1" t="s">
        <v>1600</v>
      </c>
      <c r="I76" s="1" t="s">
        <v>10</v>
      </c>
    </row>
    <row r="77" spans="1:9">
      <c r="A77" s="80">
        <v>45505</v>
      </c>
      <c r="B77">
        <v>4499693</v>
      </c>
      <c r="C77" s="1" t="s">
        <v>1423</v>
      </c>
      <c r="D77" s="1" t="s">
        <v>1422</v>
      </c>
      <c r="E77" s="80">
        <v>44753</v>
      </c>
      <c r="F77">
        <v>2021</v>
      </c>
      <c r="G77">
        <v>2022</v>
      </c>
      <c r="H77" s="1" t="s">
        <v>1607</v>
      </c>
      <c r="I77" s="1" t="s">
        <v>12</v>
      </c>
    </row>
    <row r="78" spans="1:9">
      <c r="A78" s="80">
        <v>45505</v>
      </c>
      <c r="B78">
        <v>4082859</v>
      </c>
      <c r="C78" s="1" t="s">
        <v>1435</v>
      </c>
      <c r="D78" s="1" t="s">
        <v>1434</v>
      </c>
      <c r="E78" s="80">
        <v>44194</v>
      </c>
      <c r="F78">
        <v>2020</v>
      </c>
      <c r="G78">
        <v>2020</v>
      </c>
      <c r="H78" s="1" t="s">
        <v>1600</v>
      </c>
      <c r="I78" s="1" t="s">
        <v>10</v>
      </c>
    </row>
    <row r="79" spans="1:9">
      <c r="A79" s="80">
        <v>45505</v>
      </c>
      <c r="B79">
        <v>4492964</v>
      </c>
      <c r="C79" s="1" t="s">
        <v>1407</v>
      </c>
      <c r="D79" s="1" t="s">
        <v>1406</v>
      </c>
      <c r="E79" s="80">
        <v>45065</v>
      </c>
      <c r="F79">
        <v>2021</v>
      </c>
      <c r="G79">
        <v>2023</v>
      </c>
      <c r="H79" s="1" t="s">
        <v>1600</v>
      </c>
      <c r="I79" s="1" t="s">
        <v>10</v>
      </c>
    </row>
    <row r="80" spans="1:9">
      <c r="A80" s="80">
        <v>45505</v>
      </c>
      <c r="B80">
        <v>3829214</v>
      </c>
      <c r="C80" s="1" t="s">
        <v>1782</v>
      </c>
      <c r="D80" s="1" t="s">
        <v>2112</v>
      </c>
      <c r="E80" s="80">
        <v>45219</v>
      </c>
      <c r="F80">
        <v>2019</v>
      </c>
      <c r="G80">
        <v>2023</v>
      </c>
      <c r="H80" s="1" t="s">
        <v>1600</v>
      </c>
      <c r="I80" s="1" t="s">
        <v>10</v>
      </c>
    </row>
    <row r="81" spans="1:9">
      <c r="A81" s="80">
        <v>45505</v>
      </c>
      <c r="B81">
        <v>4069961</v>
      </c>
      <c r="C81" s="1" t="s">
        <v>1401</v>
      </c>
      <c r="D81" s="1" t="s">
        <v>1400</v>
      </c>
      <c r="E81" s="80">
        <v>44474</v>
      </c>
      <c r="F81">
        <v>2020</v>
      </c>
      <c r="G81">
        <v>2021</v>
      </c>
      <c r="H81" s="1" t="s">
        <v>1600</v>
      </c>
      <c r="I81" s="1" t="s">
        <v>10</v>
      </c>
    </row>
    <row r="82" spans="1:9">
      <c r="A82" s="80">
        <v>45505</v>
      </c>
      <c r="B82">
        <v>4924048</v>
      </c>
      <c r="C82" s="1" t="s">
        <v>2571</v>
      </c>
      <c r="D82" s="1" t="s">
        <v>2572</v>
      </c>
      <c r="E82" s="80">
        <v>45455</v>
      </c>
      <c r="F82">
        <v>2023</v>
      </c>
      <c r="G82">
        <v>2024</v>
      </c>
      <c r="H82" s="1" t="s">
        <v>1600</v>
      </c>
      <c r="I82" s="1" t="s">
        <v>10</v>
      </c>
    </row>
    <row r="83" spans="1:9">
      <c r="A83" s="80">
        <v>45505</v>
      </c>
      <c r="B83">
        <v>4822498</v>
      </c>
      <c r="C83" s="1" t="s">
        <v>1393</v>
      </c>
      <c r="D83" s="1" t="s">
        <v>1392</v>
      </c>
      <c r="E83" s="80">
        <v>45100</v>
      </c>
      <c r="F83">
        <v>2022</v>
      </c>
      <c r="G83">
        <v>2023</v>
      </c>
      <c r="H83" s="1" t="s">
        <v>1602</v>
      </c>
      <c r="I83" s="1" t="s">
        <v>4</v>
      </c>
    </row>
    <row r="84" spans="1:9">
      <c r="A84" s="80">
        <v>45505</v>
      </c>
      <c r="B84">
        <v>4901825</v>
      </c>
      <c r="C84" s="1" t="s">
        <v>1383</v>
      </c>
      <c r="D84" s="1" t="s">
        <v>1382</v>
      </c>
      <c r="E84" s="80">
        <v>45100</v>
      </c>
      <c r="F84">
        <v>2023</v>
      </c>
      <c r="G84">
        <v>2023</v>
      </c>
      <c r="H84" s="1" t="s">
        <v>1602</v>
      </c>
      <c r="I84" s="1" t="s">
        <v>4</v>
      </c>
    </row>
    <row r="85" spans="1:9">
      <c r="A85" s="80">
        <v>45505</v>
      </c>
      <c r="B85">
        <v>4911257</v>
      </c>
      <c r="C85" s="1" t="s">
        <v>2113</v>
      </c>
      <c r="D85" s="1" t="s">
        <v>2114</v>
      </c>
      <c r="E85" s="80">
        <v>45327</v>
      </c>
      <c r="F85">
        <v>2023</v>
      </c>
      <c r="G85">
        <v>2023</v>
      </c>
      <c r="H85" s="1" t="s">
        <v>1600</v>
      </c>
      <c r="I85" s="1" t="s">
        <v>10</v>
      </c>
    </row>
    <row r="86" spans="1:9">
      <c r="A86" s="80">
        <v>45505</v>
      </c>
      <c r="B86">
        <v>5004820</v>
      </c>
      <c r="C86" s="1" t="s">
        <v>2108</v>
      </c>
      <c r="D86" s="1" t="s">
        <v>2109</v>
      </c>
      <c r="E86" s="80">
        <v>45329</v>
      </c>
      <c r="F86">
        <v>2023</v>
      </c>
      <c r="G86">
        <v>2023</v>
      </c>
      <c r="H86" s="1" t="s">
        <v>1600</v>
      </c>
      <c r="I86" s="1" t="s">
        <v>10</v>
      </c>
    </row>
    <row r="87" spans="1:9">
      <c r="A87" s="80">
        <v>45505</v>
      </c>
      <c r="B87">
        <v>4812107</v>
      </c>
      <c r="C87" s="1" t="s">
        <v>1636</v>
      </c>
      <c r="D87" s="1" t="s">
        <v>1637</v>
      </c>
      <c r="E87" s="80">
        <v>45211</v>
      </c>
      <c r="F87">
        <v>2022</v>
      </c>
      <c r="G87">
        <v>2023</v>
      </c>
      <c r="H87" s="1" t="s">
        <v>1600</v>
      </c>
      <c r="I87" s="1" t="s">
        <v>10</v>
      </c>
    </row>
    <row r="88" spans="1:9">
      <c r="A88" s="80">
        <v>45505</v>
      </c>
      <c r="B88">
        <v>5145626</v>
      </c>
      <c r="C88" s="1" t="s">
        <v>2117</v>
      </c>
      <c r="D88" s="1" t="s">
        <v>2118</v>
      </c>
      <c r="E88" s="80">
        <v>45329</v>
      </c>
      <c r="F88">
        <v>2023</v>
      </c>
      <c r="G88">
        <v>2023</v>
      </c>
      <c r="H88" s="1" t="s">
        <v>1600</v>
      </c>
      <c r="I88" s="1" t="s">
        <v>10</v>
      </c>
    </row>
    <row r="89" spans="1:9">
      <c r="A89" s="80">
        <v>45505</v>
      </c>
      <c r="B89">
        <v>4805024</v>
      </c>
      <c r="C89" s="1" t="s">
        <v>2162</v>
      </c>
      <c r="D89" s="1" t="s">
        <v>2163</v>
      </c>
      <c r="E89" s="80">
        <v>45314</v>
      </c>
      <c r="F89">
        <v>2022</v>
      </c>
      <c r="G89">
        <v>2023</v>
      </c>
      <c r="H89" s="1" t="s">
        <v>1600</v>
      </c>
      <c r="I89" s="1" t="s">
        <v>10</v>
      </c>
    </row>
    <row r="90" spans="1:9">
      <c r="A90" s="80">
        <v>45505</v>
      </c>
      <c r="B90">
        <v>5172391</v>
      </c>
      <c r="C90" s="1" t="s">
        <v>2573</v>
      </c>
      <c r="D90" s="1" t="s">
        <v>2574</v>
      </c>
      <c r="E90" s="80">
        <v>45457</v>
      </c>
      <c r="F90">
        <v>2023</v>
      </c>
      <c r="G90">
        <v>2024</v>
      </c>
      <c r="H90" s="1" t="s">
        <v>1600</v>
      </c>
      <c r="I90" s="1" t="s">
        <v>10</v>
      </c>
    </row>
    <row r="91" spans="1:9">
      <c r="A91" s="80">
        <v>45505</v>
      </c>
      <c r="B91">
        <v>4785047</v>
      </c>
      <c r="C91" s="1" t="s">
        <v>2115</v>
      </c>
      <c r="D91" s="1" t="s">
        <v>2116</v>
      </c>
      <c r="E91" s="80">
        <v>45307</v>
      </c>
      <c r="F91">
        <v>2022</v>
      </c>
      <c r="G91">
        <v>2023</v>
      </c>
      <c r="H91" s="1" t="s">
        <v>1600</v>
      </c>
      <c r="I91" s="1" t="s">
        <v>10</v>
      </c>
    </row>
    <row r="92" spans="1:9">
      <c r="A92" s="80">
        <v>45505</v>
      </c>
      <c r="B92">
        <v>4429592</v>
      </c>
      <c r="C92" s="1" t="s">
        <v>1411</v>
      </c>
      <c r="D92" s="1" t="s">
        <v>1410</v>
      </c>
      <c r="E92" s="80">
        <v>44830</v>
      </c>
      <c r="F92">
        <v>2021</v>
      </c>
      <c r="G92">
        <v>2022</v>
      </c>
      <c r="H92" s="1" t="s">
        <v>1608</v>
      </c>
      <c r="I92" s="1" t="s">
        <v>17</v>
      </c>
    </row>
    <row r="93" spans="1:9">
      <c r="A93" s="80">
        <v>45505</v>
      </c>
      <c r="B93">
        <v>4439088</v>
      </c>
      <c r="C93" s="1" t="s">
        <v>1409</v>
      </c>
      <c r="D93" s="1" t="s">
        <v>1408</v>
      </c>
      <c r="E93" s="80">
        <v>44832</v>
      </c>
      <c r="F93">
        <v>2021</v>
      </c>
      <c r="G93">
        <v>2022</v>
      </c>
      <c r="H93" s="1" t="s">
        <v>1604</v>
      </c>
      <c r="I93" s="1" t="s">
        <v>14</v>
      </c>
    </row>
    <row r="94" spans="1:9">
      <c r="A94" s="80">
        <v>45505</v>
      </c>
      <c r="B94">
        <v>4898639</v>
      </c>
      <c r="C94" s="1" t="s">
        <v>1419</v>
      </c>
      <c r="D94" s="1" t="s">
        <v>1418</v>
      </c>
      <c r="E94" s="80">
        <v>45121</v>
      </c>
      <c r="F94">
        <v>2023</v>
      </c>
      <c r="G94">
        <v>2023</v>
      </c>
      <c r="H94" s="1" t="s">
        <v>1603</v>
      </c>
      <c r="I94" s="1" t="s">
        <v>9</v>
      </c>
    </row>
    <row r="95" spans="1:9">
      <c r="A95" s="80">
        <v>45505</v>
      </c>
      <c r="B95">
        <v>4755456</v>
      </c>
      <c r="C95" s="1" t="s">
        <v>1395</v>
      </c>
      <c r="D95" s="1" t="s">
        <v>1394</v>
      </c>
      <c r="E95" s="80">
        <v>45049</v>
      </c>
      <c r="F95">
        <v>2022</v>
      </c>
      <c r="G95">
        <v>2023</v>
      </c>
      <c r="H95" s="1" t="s">
        <v>1602</v>
      </c>
      <c r="I95" s="1" t="s">
        <v>4</v>
      </c>
    </row>
    <row r="96" spans="1:9">
      <c r="A96" s="80">
        <v>45505</v>
      </c>
      <c r="B96">
        <v>5032058</v>
      </c>
      <c r="C96" s="1" t="s">
        <v>2365</v>
      </c>
      <c r="D96" s="1" t="s">
        <v>2366</v>
      </c>
      <c r="E96" s="80">
        <v>45422</v>
      </c>
      <c r="F96">
        <v>2023</v>
      </c>
      <c r="G96">
        <v>2024</v>
      </c>
      <c r="H96" s="1" t="s">
        <v>1608</v>
      </c>
      <c r="I96" s="1" t="s">
        <v>17</v>
      </c>
    </row>
    <row r="97" spans="1:9">
      <c r="A97" s="80">
        <v>45505</v>
      </c>
      <c r="B97">
        <v>4457565</v>
      </c>
      <c r="C97" s="1" t="s">
        <v>1427</v>
      </c>
      <c r="D97" s="1" t="s">
        <v>1426</v>
      </c>
      <c r="E97" s="80">
        <v>44938</v>
      </c>
      <c r="F97">
        <v>2021</v>
      </c>
      <c r="G97">
        <v>2022</v>
      </c>
      <c r="H97" s="1" t="s">
        <v>1600</v>
      </c>
      <c r="I97" s="1" t="s">
        <v>10</v>
      </c>
    </row>
    <row r="98" spans="1:9">
      <c r="A98" s="80">
        <v>45505</v>
      </c>
      <c r="B98">
        <v>4656667</v>
      </c>
      <c r="C98" s="1" t="s">
        <v>1375</v>
      </c>
      <c r="D98" s="1" t="s">
        <v>1374</v>
      </c>
      <c r="E98" s="80">
        <v>44972</v>
      </c>
      <c r="F98">
        <v>2022</v>
      </c>
      <c r="G98">
        <v>2022</v>
      </c>
      <c r="H98" s="1" t="s">
        <v>1600</v>
      </c>
      <c r="I98" s="1" t="s">
        <v>10</v>
      </c>
    </row>
    <row r="99" spans="1:9">
      <c r="A99" s="80">
        <v>45505</v>
      </c>
      <c r="B99">
        <v>5153229</v>
      </c>
      <c r="C99" s="1" t="s">
        <v>2170</v>
      </c>
      <c r="D99" s="1" t="s">
        <v>2171</v>
      </c>
      <c r="E99" s="80">
        <v>45331</v>
      </c>
      <c r="F99">
        <v>2023</v>
      </c>
      <c r="G99">
        <v>2023</v>
      </c>
      <c r="H99" s="1" t="s">
        <v>1600</v>
      </c>
      <c r="I99" s="1" t="s">
        <v>10</v>
      </c>
    </row>
    <row r="100" spans="1:9">
      <c r="A100" s="80">
        <v>45505</v>
      </c>
      <c r="B100">
        <v>4960223</v>
      </c>
      <c r="C100" s="1" t="s">
        <v>2172</v>
      </c>
      <c r="D100" s="1" t="s">
        <v>2173</v>
      </c>
      <c r="E100" s="80">
        <v>45351</v>
      </c>
      <c r="F100">
        <v>2023</v>
      </c>
      <c r="G100">
        <v>2023</v>
      </c>
      <c r="H100" s="1" t="s">
        <v>1600</v>
      </c>
      <c r="I100" s="1" t="s">
        <v>10</v>
      </c>
    </row>
    <row r="101" spans="1:9">
      <c r="A101" s="80">
        <v>45505</v>
      </c>
      <c r="B101">
        <v>4710958</v>
      </c>
      <c r="C101" s="1" t="s">
        <v>1359</v>
      </c>
      <c r="D101" s="1" t="s">
        <v>1358</v>
      </c>
      <c r="E101" s="80">
        <v>45148</v>
      </c>
      <c r="F101">
        <v>2022</v>
      </c>
      <c r="G101">
        <v>2023</v>
      </c>
      <c r="H101" s="1" t="s">
        <v>1609</v>
      </c>
      <c r="I101" s="1" t="s">
        <v>18</v>
      </c>
    </row>
    <row r="102" spans="1:9">
      <c r="A102" s="80">
        <v>45505</v>
      </c>
      <c r="B102">
        <v>5004752</v>
      </c>
      <c r="C102" s="1" t="s">
        <v>2168</v>
      </c>
      <c r="D102" s="1" t="s">
        <v>2169</v>
      </c>
      <c r="E102" s="80">
        <v>45349</v>
      </c>
      <c r="F102">
        <v>2023</v>
      </c>
      <c r="G102">
        <v>2023</v>
      </c>
      <c r="H102" s="1" t="s">
        <v>1607</v>
      </c>
      <c r="I102" s="1" t="s">
        <v>12</v>
      </c>
    </row>
    <row r="103" spans="1:9">
      <c r="A103" s="80">
        <v>45505</v>
      </c>
      <c r="B103">
        <v>4820096</v>
      </c>
      <c r="C103" s="1" t="s">
        <v>1640</v>
      </c>
      <c r="D103" s="1" t="s">
        <v>1641</v>
      </c>
      <c r="E103" s="80">
        <v>45182</v>
      </c>
      <c r="F103">
        <v>2022</v>
      </c>
      <c r="G103">
        <v>2023</v>
      </c>
      <c r="H103" s="1" t="s">
        <v>1600</v>
      </c>
      <c r="I103" s="1" t="s">
        <v>10</v>
      </c>
    </row>
    <row r="104" spans="1:9">
      <c r="A104" s="80">
        <v>45505</v>
      </c>
      <c r="B104">
        <v>5142762</v>
      </c>
      <c r="C104" s="1" t="s">
        <v>1914</v>
      </c>
      <c r="D104" s="1" t="s">
        <v>1915</v>
      </c>
      <c r="E104" s="80">
        <v>45316</v>
      </c>
      <c r="F104">
        <v>2023</v>
      </c>
      <c r="G104">
        <v>2023</v>
      </c>
      <c r="H104" s="1" t="s">
        <v>1600</v>
      </c>
      <c r="I104" s="1" t="s">
        <v>10</v>
      </c>
    </row>
    <row r="105" spans="1:9">
      <c r="A105" s="80">
        <v>45505</v>
      </c>
      <c r="B105">
        <v>4492115</v>
      </c>
      <c r="C105" s="1" t="s">
        <v>1638</v>
      </c>
      <c r="D105" s="1" t="s">
        <v>1639</v>
      </c>
      <c r="E105" s="80">
        <v>45209</v>
      </c>
      <c r="F105">
        <v>2021</v>
      </c>
      <c r="G105">
        <v>2023</v>
      </c>
      <c r="H105" s="1" t="s">
        <v>1613</v>
      </c>
      <c r="I105" s="1" t="s">
        <v>16</v>
      </c>
    </row>
    <row r="106" spans="1:9">
      <c r="A106" s="80">
        <v>45505</v>
      </c>
      <c r="B106">
        <v>4399193</v>
      </c>
      <c r="C106" s="1" t="s">
        <v>1367</v>
      </c>
      <c r="D106" s="1" t="s">
        <v>1366</v>
      </c>
      <c r="E106" s="80">
        <v>44650</v>
      </c>
      <c r="F106">
        <v>2021</v>
      </c>
      <c r="G106">
        <v>2021</v>
      </c>
      <c r="H106" s="1" t="s">
        <v>1602</v>
      </c>
      <c r="I106" s="1" t="s">
        <v>4</v>
      </c>
    </row>
    <row r="107" spans="1:9">
      <c r="A107" s="80">
        <v>45505</v>
      </c>
      <c r="B107">
        <v>5028449</v>
      </c>
      <c r="C107" s="1" t="s">
        <v>2174</v>
      </c>
      <c r="D107" s="1" t="s">
        <v>2175</v>
      </c>
      <c r="E107" s="80">
        <v>45372</v>
      </c>
      <c r="F107">
        <v>2023</v>
      </c>
      <c r="G107">
        <v>2023</v>
      </c>
      <c r="H107" s="1" t="s">
        <v>1600</v>
      </c>
      <c r="I107" s="1" t="s">
        <v>10</v>
      </c>
    </row>
    <row r="108" spans="1:9">
      <c r="A108" s="80">
        <v>45505</v>
      </c>
      <c r="B108">
        <v>4792892</v>
      </c>
      <c r="C108" s="1" t="s">
        <v>1355</v>
      </c>
      <c r="D108" s="1" t="s">
        <v>1354</v>
      </c>
      <c r="E108" s="80">
        <v>44957</v>
      </c>
      <c r="F108">
        <v>2022</v>
      </c>
      <c r="G108">
        <v>2022</v>
      </c>
      <c r="H108" s="1" t="s">
        <v>1600</v>
      </c>
      <c r="I108" s="1" t="s">
        <v>10</v>
      </c>
    </row>
    <row r="109" spans="1:9">
      <c r="A109" s="80">
        <v>45505</v>
      </c>
      <c r="B109">
        <v>4736865</v>
      </c>
      <c r="C109" s="1" t="s">
        <v>2575</v>
      </c>
      <c r="D109" s="1" t="s">
        <v>2576</v>
      </c>
      <c r="E109" s="80">
        <v>45490</v>
      </c>
      <c r="F109">
        <v>2022</v>
      </c>
      <c r="G109">
        <v>2024</v>
      </c>
      <c r="H109" s="1" t="s">
        <v>1600</v>
      </c>
      <c r="I109" s="1" t="s">
        <v>10</v>
      </c>
    </row>
    <row r="110" spans="1:9">
      <c r="A110" s="80">
        <v>45505</v>
      </c>
      <c r="B110">
        <v>4990089</v>
      </c>
      <c r="C110" s="1" t="s">
        <v>2577</v>
      </c>
      <c r="D110" s="1" t="s">
        <v>2578</v>
      </c>
      <c r="E110" s="80">
        <v>45497</v>
      </c>
      <c r="F110">
        <v>2023</v>
      </c>
      <c r="G110">
        <v>2024</v>
      </c>
      <c r="H110" s="1" t="s">
        <v>1600</v>
      </c>
      <c r="I110" s="1" t="s">
        <v>10</v>
      </c>
    </row>
    <row r="111" spans="1:9">
      <c r="A111" s="80">
        <v>45505</v>
      </c>
      <c r="B111">
        <v>5233385</v>
      </c>
      <c r="C111" s="1" t="s">
        <v>2302</v>
      </c>
      <c r="D111" s="1" t="s">
        <v>2303</v>
      </c>
      <c r="E111" s="80">
        <v>45379</v>
      </c>
      <c r="F111">
        <v>2023</v>
      </c>
      <c r="G111">
        <v>2023</v>
      </c>
      <c r="H111" s="1" t="s">
        <v>1600</v>
      </c>
      <c r="I111" s="1" t="s">
        <v>10</v>
      </c>
    </row>
    <row r="112" spans="1:9">
      <c r="A112" s="80">
        <v>45505</v>
      </c>
      <c r="B112">
        <v>4707118</v>
      </c>
      <c r="C112" s="1" t="s">
        <v>1339</v>
      </c>
      <c r="D112" s="1" t="s">
        <v>1338</v>
      </c>
      <c r="E112" s="80">
        <v>44873</v>
      </c>
      <c r="F112">
        <v>2022</v>
      </c>
      <c r="G112">
        <v>2022</v>
      </c>
      <c r="H112" s="1" t="s">
        <v>1600</v>
      </c>
      <c r="I112" s="1" t="s">
        <v>10</v>
      </c>
    </row>
    <row r="113" spans="1:9">
      <c r="A113" s="80">
        <v>45505</v>
      </c>
      <c r="B113">
        <v>4822716</v>
      </c>
      <c r="C113" s="1" t="s">
        <v>2579</v>
      </c>
      <c r="D113" s="1" t="s">
        <v>2580</v>
      </c>
      <c r="E113" s="80">
        <v>45489</v>
      </c>
      <c r="F113">
        <v>2023</v>
      </c>
      <c r="G113">
        <v>2024</v>
      </c>
      <c r="H113" s="1" t="s">
        <v>1603</v>
      </c>
      <c r="I113" s="1" t="s">
        <v>9</v>
      </c>
    </row>
    <row r="114" spans="1:9">
      <c r="A114" s="80">
        <v>45505</v>
      </c>
      <c r="B114">
        <v>4144132</v>
      </c>
      <c r="C114" s="1" t="s">
        <v>1308</v>
      </c>
      <c r="D114" s="1" t="s">
        <v>1307</v>
      </c>
      <c r="E114" s="80">
        <v>44256</v>
      </c>
      <c r="F114">
        <v>2020</v>
      </c>
      <c r="G114">
        <v>2020</v>
      </c>
      <c r="H114" s="1" t="s">
        <v>1600</v>
      </c>
      <c r="I114" s="1" t="s">
        <v>10</v>
      </c>
    </row>
    <row r="115" spans="1:9">
      <c r="A115" s="80">
        <v>45505</v>
      </c>
      <c r="B115">
        <v>4350803</v>
      </c>
      <c r="C115" s="1" t="s">
        <v>1337</v>
      </c>
      <c r="D115" s="1" t="s">
        <v>1336</v>
      </c>
      <c r="E115" s="80">
        <v>44683</v>
      </c>
      <c r="F115">
        <v>2021</v>
      </c>
      <c r="G115">
        <v>2022</v>
      </c>
      <c r="H115" s="1" t="s">
        <v>1600</v>
      </c>
      <c r="I115" s="1" t="s">
        <v>10</v>
      </c>
    </row>
    <row r="116" spans="1:9">
      <c r="A116" s="80">
        <v>45505</v>
      </c>
      <c r="B116">
        <v>4747506</v>
      </c>
      <c r="C116" s="1" t="s">
        <v>2581</v>
      </c>
      <c r="D116" s="1" t="s">
        <v>2582</v>
      </c>
      <c r="E116" s="80">
        <v>45484</v>
      </c>
      <c r="F116">
        <v>2022</v>
      </c>
      <c r="G116">
        <v>2024</v>
      </c>
      <c r="H116" s="1" t="s">
        <v>1600</v>
      </c>
      <c r="I116" s="1" t="s">
        <v>10</v>
      </c>
    </row>
    <row r="117" spans="1:9">
      <c r="A117" s="80">
        <v>45505</v>
      </c>
      <c r="B117">
        <v>5104736</v>
      </c>
      <c r="C117" s="1" t="s">
        <v>2304</v>
      </c>
      <c r="D117" s="1" t="s">
        <v>2305</v>
      </c>
      <c r="E117" s="80">
        <v>45397</v>
      </c>
      <c r="F117">
        <v>2023</v>
      </c>
      <c r="G117">
        <v>2023</v>
      </c>
      <c r="H117" s="1" t="s">
        <v>1600</v>
      </c>
      <c r="I117" s="1" t="s">
        <v>10</v>
      </c>
    </row>
    <row r="118" spans="1:9">
      <c r="A118" s="80">
        <v>45505</v>
      </c>
      <c r="B118">
        <v>4970586</v>
      </c>
      <c r="C118" s="1" t="s">
        <v>2176</v>
      </c>
      <c r="D118" s="1" t="s">
        <v>2177</v>
      </c>
      <c r="E118" s="80">
        <v>45335</v>
      </c>
      <c r="F118">
        <v>2023</v>
      </c>
      <c r="G118">
        <v>2023</v>
      </c>
      <c r="H118" s="1" t="s">
        <v>1600</v>
      </c>
      <c r="I118" s="1" t="s">
        <v>10</v>
      </c>
    </row>
    <row r="119" spans="1:9">
      <c r="A119" s="80">
        <v>45505</v>
      </c>
      <c r="B119">
        <v>4455413</v>
      </c>
      <c r="C119" s="1" t="s">
        <v>1288</v>
      </c>
      <c r="D119" s="1" t="s">
        <v>1287</v>
      </c>
      <c r="E119" s="80">
        <v>44826</v>
      </c>
      <c r="F119">
        <v>2021</v>
      </c>
      <c r="G119">
        <v>2022</v>
      </c>
      <c r="H119" s="1" t="s">
        <v>1600</v>
      </c>
      <c r="I119" s="1" t="s">
        <v>10</v>
      </c>
    </row>
    <row r="120" spans="1:9">
      <c r="A120" s="80">
        <v>45505</v>
      </c>
      <c r="B120">
        <v>5071911</v>
      </c>
      <c r="C120" s="1" t="s">
        <v>2583</v>
      </c>
      <c r="D120" s="1" t="s">
        <v>2584</v>
      </c>
      <c r="E120" s="80">
        <v>45491</v>
      </c>
      <c r="F120">
        <v>2023</v>
      </c>
      <c r="G120">
        <v>2024</v>
      </c>
      <c r="H120" s="1" t="s">
        <v>1600</v>
      </c>
      <c r="I120" s="1" t="s">
        <v>10</v>
      </c>
    </row>
    <row r="121" spans="1:9">
      <c r="A121" s="80">
        <v>45505</v>
      </c>
      <c r="B121">
        <v>3961430</v>
      </c>
      <c r="C121" s="1" t="s">
        <v>1296</v>
      </c>
      <c r="D121" s="1" t="s">
        <v>1295</v>
      </c>
      <c r="E121" s="80">
        <v>44393</v>
      </c>
      <c r="F121">
        <v>2019</v>
      </c>
      <c r="G121">
        <v>2021</v>
      </c>
      <c r="H121" s="1" t="s">
        <v>1600</v>
      </c>
      <c r="I121" s="1" t="s">
        <v>10</v>
      </c>
    </row>
    <row r="122" spans="1:9">
      <c r="A122" s="80">
        <v>45505</v>
      </c>
      <c r="B122">
        <v>5084780</v>
      </c>
      <c r="C122" s="1" t="s">
        <v>2178</v>
      </c>
      <c r="D122" s="1" t="s">
        <v>2179</v>
      </c>
      <c r="E122" s="80">
        <v>45370</v>
      </c>
      <c r="F122">
        <v>2023</v>
      </c>
      <c r="G122">
        <v>2023</v>
      </c>
      <c r="H122" s="1" t="s">
        <v>1600</v>
      </c>
      <c r="I122" s="1" t="s">
        <v>10</v>
      </c>
    </row>
    <row r="123" spans="1:9">
      <c r="A123" s="80">
        <v>45505</v>
      </c>
      <c r="B123">
        <v>4702849</v>
      </c>
      <c r="C123" s="1" t="s">
        <v>1286</v>
      </c>
      <c r="D123" s="1" t="s">
        <v>1285</v>
      </c>
      <c r="E123" s="80">
        <v>44909</v>
      </c>
      <c r="F123">
        <v>2022</v>
      </c>
      <c r="G123">
        <v>2022</v>
      </c>
      <c r="H123" s="1" t="s">
        <v>1600</v>
      </c>
      <c r="I123" s="1" t="s">
        <v>10</v>
      </c>
    </row>
    <row r="124" spans="1:9">
      <c r="A124" s="80">
        <v>45505</v>
      </c>
      <c r="B124">
        <v>4469414</v>
      </c>
      <c r="C124" s="1" t="s">
        <v>1320</v>
      </c>
      <c r="D124" s="1" t="s">
        <v>1319</v>
      </c>
      <c r="E124" s="80">
        <v>44722</v>
      </c>
      <c r="F124">
        <v>2021</v>
      </c>
      <c r="G124">
        <v>2022</v>
      </c>
      <c r="H124" s="1" t="s">
        <v>1600</v>
      </c>
      <c r="I124" s="1" t="s">
        <v>10</v>
      </c>
    </row>
    <row r="125" spans="1:9">
      <c r="A125" s="80">
        <v>45505</v>
      </c>
      <c r="B125">
        <v>4612210</v>
      </c>
      <c r="C125" s="1" t="s">
        <v>1316</v>
      </c>
      <c r="D125" s="1" t="s">
        <v>1315</v>
      </c>
      <c r="E125" s="80">
        <v>45093</v>
      </c>
      <c r="F125">
        <v>2022</v>
      </c>
      <c r="G125">
        <v>2023</v>
      </c>
      <c r="H125" s="1" t="s">
        <v>1600</v>
      </c>
      <c r="I125" s="1" t="s">
        <v>10</v>
      </c>
    </row>
    <row r="126" spans="1:9">
      <c r="A126" s="80">
        <v>45505</v>
      </c>
      <c r="B126">
        <v>4049081</v>
      </c>
      <c r="C126" s="1" t="s">
        <v>1322</v>
      </c>
      <c r="D126" s="1" t="s">
        <v>1321</v>
      </c>
      <c r="E126" s="80">
        <v>44776</v>
      </c>
      <c r="F126">
        <v>2019</v>
      </c>
      <c r="G126">
        <v>2022</v>
      </c>
      <c r="H126" s="1" t="s">
        <v>1600</v>
      </c>
      <c r="I126" s="1" t="s">
        <v>10</v>
      </c>
    </row>
    <row r="127" spans="1:9">
      <c r="A127" s="80">
        <v>45505</v>
      </c>
      <c r="B127">
        <v>5061578</v>
      </c>
      <c r="C127" s="1" t="s">
        <v>2371</v>
      </c>
      <c r="D127" s="1" t="s">
        <v>2372</v>
      </c>
      <c r="E127" s="80">
        <v>45408</v>
      </c>
      <c r="F127">
        <v>2023</v>
      </c>
      <c r="G127">
        <v>2023</v>
      </c>
      <c r="H127" s="1" t="s">
        <v>1600</v>
      </c>
      <c r="I127" s="1" t="s">
        <v>10</v>
      </c>
    </row>
    <row r="128" spans="1:9">
      <c r="A128" s="80">
        <v>45505</v>
      </c>
      <c r="B128">
        <v>4660614</v>
      </c>
      <c r="C128" s="1" t="s">
        <v>1314</v>
      </c>
      <c r="D128" s="1" t="s">
        <v>1313</v>
      </c>
      <c r="E128" s="80">
        <v>44959</v>
      </c>
      <c r="F128">
        <v>2022</v>
      </c>
      <c r="G128">
        <v>2022</v>
      </c>
      <c r="H128" s="1" t="s">
        <v>1606</v>
      </c>
      <c r="I128" s="1" t="s">
        <v>15</v>
      </c>
    </row>
    <row r="129" spans="1:9">
      <c r="A129" s="80">
        <v>45505</v>
      </c>
      <c r="B129">
        <v>4694417</v>
      </c>
      <c r="C129" s="1" t="s">
        <v>1302</v>
      </c>
      <c r="D129" s="1" t="s">
        <v>1301</v>
      </c>
      <c r="E129" s="80">
        <v>45104</v>
      </c>
      <c r="F129">
        <v>2022</v>
      </c>
      <c r="G129">
        <v>2023</v>
      </c>
      <c r="H129" s="1" t="s">
        <v>1603</v>
      </c>
      <c r="I129" s="1" t="s">
        <v>9</v>
      </c>
    </row>
    <row r="130" spans="1:9">
      <c r="A130" s="80">
        <v>45505</v>
      </c>
      <c r="B130">
        <v>4390576</v>
      </c>
      <c r="C130" s="1" t="s">
        <v>1644</v>
      </c>
      <c r="D130" s="1" t="s">
        <v>1645</v>
      </c>
      <c r="E130" s="80">
        <v>45190</v>
      </c>
      <c r="F130">
        <v>2021</v>
      </c>
      <c r="G130">
        <v>2023</v>
      </c>
      <c r="H130" s="1" t="s">
        <v>1603</v>
      </c>
      <c r="I130" s="1" t="s">
        <v>9</v>
      </c>
    </row>
    <row r="131" spans="1:9">
      <c r="A131" s="80">
        <v>45505</v>
      </c>
      <c r="B131">
        <v>4797756</v>
      </c>
      <c r="C131" s="1" t="s">
        <v>1298</v>
      </c>
      <c r="D131" s="1" t="s">
        <v>1297</v>
      </c>
      <c r="E131" s="80">
        <v>44995</v>
      </c>
      <c r="F131">
        <v>2022</v>
      </c>
      <c r="G131">
        <v>2022</v>
      </c>
      <c r="H131" s="1" t="s">
        <v>1600</v>
      </c>
      <c r="I131" s="1" t="s">
        <v>10</v>
      </c>
    </row>
    <row r="132" spans="1:9">
      <c r="A132" s="80">
        <v>45505</v>
      </c>
      <c r="B132">
        <v>4896234</v>
      </c>
      <c r="C132" s="1" t="s">
        <v>1831</v>
      </c>
      <c r="D132" s="1" t="s">
        <v>2076</v>
      </c>
      <c r="E132" s="80">
        <v>45250</v>
      </c>
      <c r="F132">
        <v>2023</v>
      </c>
      <c r="G132">
        <v>2023</v>
      </c>
      <c r="H132" s="1" t="s">
        <v>1600</v>
      </c>
      <c r="I132" s="1" t="s">
        <v>10</v>
      </c>
    </row>
    <row r="133" spans="1:9">
      <c r="A133" s="80">
        <v>45505</v>
      </c>
      <c r="B133">
        <v>5101286</v>
      </c>
      <c r="C133" s="1" t="s">
        <v>2585</v>
      </c>
      <c r="D133" s="1" t="s">
        <v>2586</v>
      </c>
      <c r="E133" s="80">
        <v>45478</v>
      </c>
      <c r="F133">
        <v>2023</v>
      </c>
      <c r="G133">
        <v>2024</v>
      </c>
      <c r="H133" s="1" t="s">
        <v>1608</v>
      </c>
      <c r="I133" s="1" t="s">
        <v>17</v>
      </c>
    </row>
    <row r="134" spans="1:9">
      <c r="A134" s="80">
        <v>45505</v>
      </c>
      <c r="B134">
        <v>4773682</v>
      </c>
      <c r="C134" s="1" t="s">
        <v>1304</v>
      </c>
      <c r="D134" s="1" t="s">
        <v>1303</v>
      </c>
      <c r="E134" s="80">
        <v>44994</v>
      </c>
      <c r="F134">
        <v>2022</v>
      </c>
      <c r="G134">
        <v>2022</v>
      </c>
      <c r="H134" s="1" t="s">
        <v>1600</v>
      </c>
      <c r="I134" s="1" t="s">
        <v>10</v>
      </c>
    </row>
    <row r="135" spans="1:9">
      <c r="A135" s="80">
        <v>45505</v>
      </c>
      <c r="B135">
        <v>4534492</v>
      </c>
      <c r="C135" s="1" t="s">
        <v>1318</v>
      </c>
      <c r="D135" s="1" t="s">
        <v>1317</v>
      </c>
      <c r="E135" s="80">
        <v>44621</v>
      </c>
      <c r="F135">
        <v>2021</v>
      </c>
      <c r="G135">
        <v>2021</v>
      </c>
      <c r="H135" s="1" t="s">
        <v>1600</v>
      </c>
      <c r="I135" s="1" t="s">
        <v>10</v>
      </c>
    </row>
    <row r="136" spans="1:9">
      <c r="A136" s="80">
        <v>45505</v>
      </c>
      <c r="B136">
        <v>4249009</v>
      </c>
      <c r="C136" s="1" t="s">
        <v>1292</v>
      </c>
      <c r="D136" s="1" t="s">
        <v>1291</v>
      </c>
      <c r="E136" s="80">
        <v>44586</v>
      </c>
      <c r="F136">
        <v>2020</v>
      </c>
      <c r="G136">
        <v>2021</v>
      </c>
      <c r="H136" s="1" t="s">
        <v>1600</v>
      </c>
      <c r="I136" s="1" t="s">
        <v>10</v>
      </c>
    </row>
    <row r="137" spans="1:9">
      <c r="A137" s="80">
        <v>45505</v>
      </c>
      <c r="B137">
        <v>4973017</v>
      </c>
      <c r="C137" s="1" t="s">
        <v>1331</v>
      </c>
      <c r="D137" s="1" t="s">
        <v>278</v>
      </c>
      <c r="E137" s="80">
        <v>45126</v>
      </c>
      <c r="F137">
        <v>2023</v>
      </c>
      <c r="G137">
        <v>2023</v>
      </c>
      <c r="H137" s="1" t="s">
        <v>1600</v>
      </c>
      <c r="I137" s="1" t="s">
        <v>10</v>
      </c>
    </row>
    <row r="138" spans="1:9">
      <c r="A138" s="80">
        <v>45505</v>
      </c>
      <c r="B138">
        <v>4882597</v>
      </c>
      <c r="C138" s="1" t="s">
        <v>1646</v>
      </c>
      <c r="D138" s="1" t="s">
        <v>1647</v>
      </c>
      <c r="E138" s="80">
        <v>45212</v>
      </c>
      <c r="F138">
        <v>2022</v>
      </c>
      <c r="G138">
        <v>2023</v>
      </c>
      <c r="H138" s="1" t="s">
        <v>1600</v>
      </c>
      <c r="I138" s="1" t="s">
        <v>10</v>
      </c>
    </row>
    <row r="139" spans="1:9">
      <c r="A139" s="80">
        <v>45505</v>
      </c>
      <c r="B139">
        <v>4968843</v>
      </c>
      <c r="C139" s="1" t="s">
        <v>2080</v>
      </c>
      <c r="D139" s="1" t="s">
        <v>2081</v>
      </c>
      <c r="E139" s="80">
        <v>45299</v>
      </c>
      <c r="F139">
        <v>2023</v>
      </c>
      <c r="G139">
        <v>2023</v>
      </c>
      <c r="H139" s="1" t="s">
        <v>1603</v>
      </c>
      <c r="I139" s="1" t="s">
        <v>9</v>
      </c>
    </row>
    <row r="140" spans="1:9">
      <c r="A140" s="80">
        <v>45505</v>
      </c>
      <c r="B140">
        <v>4813179</v>
      </c>
      <c r="C140" s="1" t="s">
        <v>2373</v>
      </c>
      <c r="D140" s="1" t="s">
        <v>2374</v>
      </c>
      <c r="E140" s="80">
        <v>45405</v>
      </c>
      <c r="F140">
        <v>2022</v>
      </c>
      <c r="G140">
        <v>2023</v>
      </c>
      <c r="H140" s="1" t="s">
        <v>1600</v>
      </c>
      <c r="I140" s="1" t="s">
        <v>10</v>
      </c>
    </row>
    <row r="141" spans="1:9">
      <c r="A141" s="80">
        <v>45505</v>
      </c>
      <c r="B141">
        <v>4788287</v>
      </c>
      <c r="C141" s="1" t="s">
        <v>1328</v>
      </c>
      <c r="D141" s="1" t="s">
        <v>1327</v>
      </c>
      <c r="E141" s="80">
        <v>45120</v>
      </c>
      <c r="F141">
        <v>2022</v>
      </c>
      <c r="G141">
        <v>2023</v>
      </c>
      <c r="H141" s="1" t="s">
        <v>1603</v>
      </c>
      <c r="I141" s="1" t="s">
        <v>9</v>
      </c>
    </row>
    <row r="142" spans="1:9">
      <c r="A142" s="80">
        <v>45505</v>
      </c>
      <c r="B142">
        <v>4935822</v>
      </c>
      <c r="C142" s="1" t="s">
        <v>2180</v>
      </c>
      <c r="D142" s="1" t="s">
        <v>2181</v>
      </c>
      <c r="E142" s="80">
        <v>45363</v>
      </c>
      <c r="F142">
        <v>2023</v>
      </c>
      <c r="G142">
        <v>2023</v>
      </c>
      <c r="H142" s="1" t="s">
        <v>1603</v>
      </c>
      <c r="I142" s="1" t="s">
        <v>9</v>
      </c>
    </row>
    <row r="143" spans="1:9">
      <c r="A143" s="80">
        <v>45505</v>
      </c>
      <c r="B143">
        <v>4392351</v>
      </c>
      <c r="C143" s="1" t="s">
        <v>1251</v>
      </c>
      <c r="D143" s="1" t="s">
        <v>1250</v>
      </c>
      <c r="E143" s="80">
        <v>44719</v>
      </c>
      <c r="F143">
        <v>2021</v>
      </c>
      <c r="G143">
        <v>2022</v>
      </c>
      <c r="H143" s="1" t="s">
        <v>1600</v>
      </c>
      <c r="I143" s="1" t="s">
        <v>10</v>
      </c>
    </row>
    <row r="144" spans="1:9">
      <c r="A144" s="80">
        <v>45505</v>
      </c>
      <c r="B144">
        <v>4877783</v>
      </c>
      <c r="C144" s="1" t="s">
        <v>1832</v>
      </c>
      <c r="D144" s="1" t="s">
        <v>2082</v>
      </c>
      <c r="E144" s="80">
        <v>45254</v>
      </c>
      <c r="F144">
        <v>2022</v>
      </c>
      <c r="G144">
        <v>2023</v>
      </c>
      <c r="H144" s="1" t="s">
        <v>1600</v>
      </c>
      <c r="I144" s="1" t="s">
        <v>10</v>
      </c>
    </row>
    <row r="145" spans="1:9">
      <c r="A145" s="80">
        <v>45505</v>
      </c>
      <c r="B145">
        <v>4527516</v>
      </c>
      <c r="C145" s="1" t="s">
        <v>1266</v>
      </c>
      <c r="D145" s="1" t="s">
        <v>1265</v>
      </c>
      <c r="E145" s="80">
        <v>44741</v>
      </c>
      <c r="F145">
        <v>2022</v>
      </c>
      <c r="G145">
        <v>2022</v>
      </c>
      <c r="H145" s="1" t="s">
        <v>1604</v>
      </c>
      <c r="I145" s="1" t="s">
        <v>14</v>
      </c>
    </row>
    <row r="146" spans="1:9">
      <c r="A146" s="80">
        <v>45505</v>
      </c>
      <c r="B146">
        <v>4552799</v>
      </c>
      <c r="C146" s="1" t="s">
        <v>1264</v>
      </c>
      <c r="D146" s="1" t="s">
        <v>1263</v>
      </c>
      <c r="E146" s="80">
        <v>44883</v>
      </c>
      <c r="F146">
        <v>2021</v>
      </c>
      <c r="G146">
        <v>2022</v>
      </c>
      <c r="H146" s="1" t="s">
        <v>1600</v>
      </c>
      <c r="I146" s="1" t="s">
        <v>10</v>
      </c>
    </row>
    <row r="147" spans="1:9">
      <c r="A147" s="80">
        <v>45505</v>
      </c>
      <c r="B147">
        <v>4587863</v>
      </c>
      <c r="C147" s="1" t="s">
        <v>1249</v>
      </c>
      <c r="D147" s="1" t="s">
        <v>1248</v>
      </c>
      <c r="E147" s="80">
        <v>45076</v>
      </c>
      <c r="F147">
        <v>2021</v>
      </c>
      <c r="G147">
        <v>2023</v>
      </c>
      <c r="H147" s="1" t="s">
        <v>1600</v>
      </c>
      <c r="I147" s="1" t="s">
        <v>10</v>
      </c>
    </row>
    <row r="148" spans="1:9">
      <c r="A148" s="80">
        <v>45505</v>
      </c>
      <c r="B148">
        <v>4675347</v>
      </c>
      <c r="C148" s="1" t="s">
        <v>1274</v>
      </c>
      <c r="D148" s="1" t="s">
        <v>1273</v>
      </c>
      <c r="E148" s="80">
        <v>44883</v>
      </c>
      <c r="F148">
        <v>2022</v>
      </c>
      <c r="G148">
        <v>2022</v>
      </c>
      <c r="H148" s="1" t="s">
        <v>1600</v>
      </c>
      <c r="I148" s="1" t="s">
        <v>10</v>
      </c>
    </row>
    <row r="149" spans="1:9">
      <c r="A149" s="80">
        <v>45505</v>
      </c>
      <c r="B149">
        <v>4756318</v>
      </c>
      <c r="C149" s="1" t="s">
        <v>2587</v>
      </c>
      <c r="D149" s="1" t="s">
        <v>2588</v>
      </c>
      <c r="E149" s="80">
        <v>45462</v>
      </c>
      <c r="F149">
        <v>2022</v>
      </c>
      <c r="G149">
        <v>2024</v>
      </c>
      <c r="H149" s="1" t="s">
        <v>1600</v>
      </c>
      <c r="I149" s="1" t="s">
        <v>10</v>
      </c>
    </row>
    <row r="150" spans="1:9">
      <c r="A150" s="80">
        <v>45505</v>
      </c>
      <c r="B150">
        <v>4965607</v>
      </c>
      <c r="C150" s="1" t="s">
        <v>1652</v>
      </c>
      <c r="D150" s="1" t="s">
        <v>1653</v>
      </c>
      <c r="E150" s="80">
        <v>45204</v>
      </c>
      <c r="F150">
        <v>2023</v>
      </c>
      <c r="G150">
        <v>2023</v>
      </c>
      <c r="H150" s="1" t="s">
        <v>1603</v>
      </c>
      <c r="I150" s="1" t="s">
        <v>9</v>
      </c>
    </row>
    <row r="151" spans="1:9">
      <c r="A151" s="80">
        <v>45505</v>
      </c>
      <c r="B151">
        <v>4468353</v>
      </c>
      <c r="C151" s="1" t="s">
        <v>1259</v>
      </c>
      <c r="D151" s="1" t="s">
        <v>1258</v>
      </c>
      <c r="E151" s="80">
        <v>45097</v>
      </c>
      <c r="F151">
        <v>2021</v>
      </c>
      <c r="G151">
        <v>2023</v>
      </c>
      <c r="H151" s="1" t="s">
        <v>1600</v>
      </c>
      <c r="I151" s="1" t="s">
        <v>10</v>
      </c>
    </row>
    <row r="152" spans="1:9">
      <c r="A152" s="80">
        <v>45505</v>
      </c>
      <c r="B152">
        <v>4562391</v>
      </c>
      <c r="C152" s="1" t="s">
        <v>2182</v>
      </c>
      <c r="D152" s="1" t="s">
        <v>2183</v>
      </c>
      <c r="E152" s="80">
        <v>45336</v>
      </c>
      <c r="F152">
        <v>2021</v>
      </c>
      <c r="G152">
        <v>2023</v>
      </c>
      <c r="H152" s="1" t="s">
        <v>1601</v>
      </c>
      <c r="I152" s="1" t="s">
        <v>13</v>
      </c>
    </row>
    <row r="153" spans="1:9">
      <c r="A153" s="80">
        <v>45505</v>
      </c>
      <c r="B153">
        <v>4545319</v>
      </c>
      <c r="C153" s="1" t="s">
        <v>1276</v>
      </c>
      <c r="D153" s="1" t="s">
        <v>1275</v>
      </c>
      <c r="E153" s="80">
        <v>44784</v>
      </c>
      <c r="F153">
        <v>2022</v>
      </c>
      <c r="G153">
        <v>2022</v>
      </c>
      <c r="H153" s="1" t="s">
        <v>1600</v>
      </c>
      <c r="I153" s="1" t="s">
        <v>10</v>
      </c>
    </row>
    <row r="154" spans="1:9">
      <c r="A154" s="80">
        <v>45505</v>
      </c>
      <c r="B154">
        <v>4454190</v>
      </c>
      <c r="C154" s="1" t="s">
        <v>1278</v>
      </c>
      <c r="D154" s="1" t="s">
        <v>1277</v>
      </c>
      <c r="E154" s="80">
        <v>44848</v>
      </c>
      <c r="F154">
        <v>2021</v>
      </c>
      <c r="G154">
        <v>2022</v>
      </c>
      <c r="H154" s="1" t="s">
        <v>1600</v>
      </c>
      <c r="I154" s="1" t="s">
        <v>10</v>
      </c>
    </row>
    <row r="155" spans="1:9">
      <c r="A155" s="80">
        <v>45505</v>
      </c>
      <c r="B155">
        <v>4681548</v>
      </c>
      <c r="C155" s="1" t="s">
        <v>1833</v>
      </c>
      <c r="D155" s="1" t="s">
        <v>2083</v>
      </c>
      <c r="E155" s="80">
        <v>45268</v>
      </c>
      <c r="F155">
        <v>2022</v>
      </c>
      <c r="G155">
        <v>2023</v>
      </c>
      <c r="H155" s="1" t="s">
        <v>1600</v>
      </c>
      <c r="I155" s="1" t="s">
        <v>10</v>
      </c>
    </row>
    <row r="156" spans="1:9">
      <c r="A156" s="80">
        <v>45505</v>
      </c>
      <c r="B156">
        <v>4299953</v>
      </c>
      <c r="C156" s="1" t="s">
        <v>1268</v>
      </c>
      <c r="D156" s="1" t="s">
        <v>1267</v>
      </c>
      <c r="E156" s="80">
        <v>44477</v>
      </c>
      <c r="F156">
        <v>2020</v>
      </c>
      <c r="G156">
        <v>2021</v>
      </c>
      <c r="H156" s="1" t="s">
        <v>1604</v>
      </c>
      <c r="I156" s="1" t="s">
        <v>14</v>
      </c>
    </row>
    <row r="157" spans="1:9">
      <c r="A157" s="80">
        <v>45505</v>
      </c>
      <c r="B157">
        <v>4756962</v>
      </c>
      <c r="C157" s="1" t="s">
        <v>2589</v>
      </c>
      <c r="D157" s="1" t="s">
        <v>2590</v>
      </c>
      <c r="E157" s="80">
        <v>45482</v>
      </c>
      <c r="F157">
        <v>2022</v>
      </c>
      <c r="G157">
        <v>2024</v>
      </c>
      <c r="H157" s="1" t="s">
        <v>1600</v>
      </c>
      <c r="I157" s="1" t="s">
        <v>10</v>
      </c>
    </row>
    <row r="158" spans="1:9">
      <c r="A158" s="80">
        <v>45505</v>
      </c>
      <c r="B158">
        <v>4824444</v>
      </c>
      <c r="C158" s="1" t="s">
        <v>1253</v>
      </c>
      <c r="D158" s="1" t="s">
        <v>1252</v>
      </c>
      <c r="E158" s="80">
        <v>45085</v>
      </c>
      <c r="F158">
        <v>2022</v>
      </c>
      <c r="G158">
        <v>2023</v>
      </c>
      <c r="H158" s="1" t="s">
        <v>1603</v>
      </c>
      <c r="I158" s="1" t="s">
        <v>9</v>
      </c>
    </row>
    <row r="159" spans="1:9">
      <c r="A159" s="80">
        <v>45505</v>
      </c>
      <c r="B159">
        <v>5020296</v>
      </c>
      <c r="C159" s="1" t="s">
        <v>2591</v>
      </c>
      <c r="D159" s="1" t="s">
        <v>2592</v>
      </c>
      <c r="E159" s="80">
        <v>45499</v>
      </c>
      <c r="F159">
        <v>2023</v>
      </c>
      <c r="G159">
        <v>2024</v>
      </c>
      <c r="H159" s="1" t="s">
        <v>1602</v>
      </c>
      <c r="I159" s="1" t="s">
        <v>4</v>
      </c>
    </row>
    <row r="160" spans="1:9">
      <c r="A160" s="80">
        <v>45505</v>
      </c>
      <c r="B160">
        <v>4792831</v>
      </c>
      <c r="C160" s="1" t="s">
        <v>2084</v>
      </c>
      <c r="D160" s="1" t="s">
        <v>2085</v>
      </c>
      <c r="E160" s="80">
        <v>45330</v>
      </c>
      <c r="F160">
        <v>2022</v>
      </c>
      <c r="G160">
        <v>2023</v>
      </c>
      <c r="H160" s="1" t="s">
        <v>1600</v>
      </c>
      <c r="I160" s="1" t="s">
        <v>10</v>
      </c>
    </row>
    <row r="161" spans="1:9">
      <c r="A161" s="80">
        <v>45505</v>
      </c>
      <c r="B161">
        <v>4574387</v>
      </c>
      <c r="C161" s="1" t="s">
        <v>1262</v>
      </c>
      <c r="D161" s="1" t="s">
        <v>1238</v>
      </c>
      <c r="E161" s="80">
        <v>44848</v>
      </c>
      <c r="F161">
        <v>2021</v>
      </c>
      <c r="G161">
        <v>2022</v>
      </c>
      <c r="H161" s="1" t="s">
        <v>1600</v>
      </c>
      <c r="I161" s="1" t="s">
        <v>10</v>
      </c>
    </row>
    <row r="162" spans="1:9">
      <c r="A162" s="80">
        <v>45505</v>
      </c>
      <c r="B162">
        <v>4476215</v>
      </c>
      <c r="C162" s="1" t="s">
        <v>1282</v>
      </c>
      <c r="D162" s="1" t="s">
        <v>1281</v>
      </c>
      <c r="E162" s="80">
        <v>44839</v>
      </c>
      <c r="F162">
        <v>2021</v>
      </c>
      <c r="G162">
        <v>2022</v>
      </c>
      <c r="H162" s="1" t="s">
        <v>1603</v>
      </c>
      <c r="I162" s="1" t="s">
        <v>9</v>
      </c>
    </row>
    <row r="163" spans="1:9">
      <c r="A163" s="80">
        <v>45505</v>
      </c>
      <c r="B163">
        <v>4876299</v>
      </c>
      <c r="C163" s="1" t="s">
        <v>2593</v>
      </c>
      <c r="D163" s="1" t="s">
        <v>2594</v>
      </c>
      <c r="E163" s="80">
        <v>45457</v>
      </c>
      <c r="F163">
        <v>2022</v>
      </c>
      <c r="G163">
        <v>2024</v>
      </c>
      <c r="H163" s="1" t="s">
        <v>1603</v>
      </c>
      <c r="I163" s="1" t="s">
        <v>9</v>
      </c>
    </row>
    <row r="164" spans="1:9">
      <c r="A164" s="80">
        <v>45505</v>
      </c>
      <c r="B164">
        <v>4418146</v>
      </c>
      <c r="C164" s="1" t="s">
        <v>1261</v>
      </c>
      <c r="D164" s="1" t="s">
        <v>1260</v>
      </c>
      <c r="E164" s="80">
        <v>44944</v>
      </c>
      <c r="F164">
        <v>2021</v>
      </c>
      <c r="G164">
        <v>2022</v>
      </c>
      <c r="H164" s="1" t="s">
        <v>1605</v>
      </c>
      <c r="I164" s="1" t="s">
        <v>5</v>
      </c>
    </row>
    <row r="165" spans="1:9">
      <c r="A165" s="80">
        <v>45505</v>
      </c>
      <c r="B165">
        <v>4831900</v>
      </c>
      <c r="C165" s="1" t="s">
        <v>1787</v>
      </c>
      <c r="D165" s="1" t="s">
        <v>2126</v>
      </c>
      <c r="E165" s="80">
        <v>45224</v>
      </c>
      <c r="F165">
        <v>2022</v>
      </c>
      <c r="G165">
        <v>2023</v>
      </c>
      <c r="H165" s="1" t="s">
        <v>1603</v>
      </c>
      <c r="I165" s="1" t="s">
        <v>9</v>
      </c>
    </row>
    <row r="166" spans="1:9">
      <c r="A166" s="80">
        <v>45505</v>
      </c>
      <c r="B166">
        <v>4547888</v>
      </c>
      <c r="C166" s="1" t="s">
        <v>1215</v>
      </c>
      <c r="D166" s="1" t="s">
        <v>1214</v>
      </c>
      <c r="E166" s="80">
        <v>44944</v>
      </c>
      <c r="F166">
        <v>2021</v>
      </c>
      <c r="G166">
        <v>2022</v>
      </c>
      <c r="H166" s="1" t="s">
        <v>1600</v>
      </c>
      <c r="I166" s="1" t="s">
        <v>10</v>
      </c>
    </row>
    <row r="167" spans="1:9">
      <c r="A167" s="80">
        <v>45505</v>
      </c>
      <c r="B167">
        <v>4598933</v>
      </c>
      <c r="C167" s="1" t="s">
        <v>1788</v>
      </c>
      <c r="D167" s="1" t="s">
        <v>2129</v>
      </c>
      <c r="E167" s="80">
        <v>45072</v>
      </c>
      <c r="F167">
        <v>2022</v>
      </c>
      <c r="G167">
        <v>2023</v>
      </c>
      <c r="H167" s="1" t="s">
        <v>1603</v>
      </c>
      <c r="I167" s="1" t="s">
        <v>9</v>
      </c>
    </row>
    <row r="168" spans="1:9">
      <c r="A168" s="80">
        <v>45505</v>
      </c>
      <c r="B168">
        <v>5097065</v>
      </c>
      <c r="C168" s="1" t="s">
        <v>2123</v>
      </c>
      <c r="D168" s="1" t="s">
        <v>2124</v>
      </c>
      <c r="E168" s="80">
        <v>45329</v>
      </c>
      <c r="F168">
        <v>2023</v>
      </c>
      <c r="G168">
        <v>2023</v>
      </c>
      <c r="H168" s="1" t="s">
        <v>1600</v>
      </c>
      <c r="I168" s="1" t="s">
        <v>10</v>
      </c>
    </row>
    <row r="169" spans="1:9">
      <c r="A169" s="80">
        <v>45505</v>
      </c>
      <c r="B169">
        <v>4659556</v>
      </c>
      <c r="C169" s="1" t="s">
        <v>2377</v>
      </c>
      <c r="D169" s="1" t="s">
        <v>2378</v>
      </c>
      <c r="E169" s="80">
        <v>45399</v>
      </c>
      <c r="F169">
        <v>2022</v>
      </c>
      <c r="G169">
        <v>2023</v>
      </c>
      <c r="H169" s="1" t="s">
        <v>1601</v>
      </c>
      <c r="I169" s="1" t="s">
        <v>13</v>
      </c>
    </row>
    <row r="170" spans="1:9">
      <c r="A170" s="80">
        <v>45505</v>
      </c>
      <c r="B170">
        <v>4661364</v>
      </c>
      <c r="C170" s="1" t="s">
        <v>1654</v>
      </c>
      <c r="D170" s="1" t="s">
        <v>1655</v>
      </c>
      <c r="E170" s="80">
        <v>45184</v>
      </c>
      <c r="F170">
        <v>2022</v>
      </c>
      <c r="G170">
        <v>2023</v>
      </c>
      <c r="H170" s="1" t="s">
        <v>1600</v>
      </c>
      <c r="I170" s="1" t="s">
        <v>10</v>
      </c>
    </row>
    <row r="171" spans="1:9">
      <c r="A171" s="80">
        <v>45505</v>
      </c>
      <c r="B171">
        <v>4277297</v>
      </c>
      <c r="C171" s="1" t="s">
        <v>1227</v>
      </c>
      <c r="D171" s="1" t="s">
        <v>1226</v>
      </c>
      <c r="E171" s="80">
        <v>44657</v>
      </c>
      <c r="F171">
        <v>2020</v>
      </c>
      <c r="G171">
        <v>2021</v>
      </c>
      <c r="H171" s="1" t="s">
        <v>1600</v>
      </c>
      <c r="I171" s="1" t="s">
        <v>10</v>
      </c>
    </row>
    <row r="172" spans="1:9">
      <c r="A172" s="80">
        <v>45505</v>
      </c>
      <c r="B172">
        <v>4649672</v>
      </c>
      <c r="C172" s="1" t="s">
        <v>1233</v>
      </c>
      <c r="D172" s="1" t="s">
        <v>1232</v>
      </c>
      <c r="E172" s="80">
        <v>44911</v>
      </c>
      <c r="F172">
        <v>2022</v>
      </c>
      <c r="G172">
        <v>2022</v>
      </c>
      <c r="H172" s="1" t="s">
        <v>1600</v>
      </c>
      <c r="I172" s="1" t="s">
        <v>10</v>
      </c>
    </row>
    <row r="173" spans="1:9">
      <c r="A173" s="80">
        <v>45505</v>
      </c>
      <c r="B173">
        <v>4835176</v>
      </c>
      <c r="C173" s="1" t="s">
        <v>1786</v>
      </c>
      <c r="D173" s="1" t="s">
        <v>2128</v>
      </c>
      <c r="E173" s="80">
        <v>45233</v>
      </c>
      <c r="F173">
        <v>2022</v>
      </c>
      <c r="G173">
        <v>2023</v>
      </c>
      <c r="H173" s="1" t="s">
        <v>1601</v>
      </c>
      <c r="I173" s="1" t="s">
        <v>13</v>
      </c>
    </row>
    <row r="174" spans="1:9">
      <c r="A174" s="80">
        <v>45505</v>
      </c>
      <c r="B174">
        <v>5046420</v>
      </c>
      <c r="C174" s="1" t="s">
        <v>2595</v>
      </c>
      <c r="D174" s="1" t="s">
        <v>2596</v>
      </c>
      <c r="E174" s="80">
        <v>45477</v>
      </c>
      <c r="F174">
        <v>2023</v>
      </c>
      <c r="G174">
        <v>2024</v>
      </c>
      <c r="H174" s="1" t="s">
        <v>1600</v>
      </c>
      <c r="I174" s="1" t="s">
        <v>10</v>
      </c>
    </row>
    <row r="175" spans="1:9">
      <c r="A175" s="80">
        <v>45505</v>
      </c>
      <c r="B175">
        <v>4991437</v>
      </c>
      <c r="C175" s="1" t="s">
        <v>2306</v>
      </c>
      <c r="D175" s="1" t="s">
        <v>2307</v>
      </c>
      <c r="E175" s="80">
        <v>45378</v>
      </c>
      <c r="F175">
        <v>2023</v>
      </c>
      <c r="G175">
        <v>2023</v>
      </c>
      <c r="H175" s="1" t="s">
        <v>1600</v>
      </c>
      <c r="I175" s="1" t="s">
        <v>10</v>
      </c>
    </row>
    <row r="176" spans="1:9">
      <c r="A176" s="80">
        <v>45505</v>
      </c>
      <c r="B176">
        <v>4579051</v>
      </c>
      <c r="C176" s="1" t="s">
        <v>2375</v>
      </c>
      <c r="D176" s="1" t="s">
        <v>2376</v>
      </c>
      <c r="E176" s="80">
        <v>45422</v>
      </c>
      <c r="F176">
        <v>2021</v>
      </c>
      <c r="G176">
        <v>2024</v>
      </c>
      <c r="H176" s="1" t="s">
        <v>1600</v>
      </c>
      <c r="I176" s="1" t="s">
        <v>10</v>
      </c>
    </row>
    <row r="177" spans="1:9">
      <c r="A177" s="80">
        <v>45505</v>
      </c>
      <c r="B177">
        <v>4833986</v>
      </c>
      <c r="C177" s="1" t="s">
        <v>2184</v>
      </c>
      <c r="D177" s="1" t="s">
        <v>2185</v>
      </c>
      <c r="E177" s="80">
        <v>45310</v>
      </c>
      <c r="F177">
        <v>2022</v>
      </c>
      <c r="G177">
        <v>2023</v>
      </c>
      <c r="H177" s="1" t="s">
        <v>1600</v>
      </c>
      <c r="I177" s="1" t="s">
        <v>10</v>
      </c>
    </row>
    <row r="178" spans="1:9">
      <c r="A178" s="80">
        <v>45505</v>
      </c>
      <c r="B178">
        <v>4628286</v>
      </c>
      <c r="C178" s="1" t="s">
        <v>2308</v>
      </c>
      <c r="D178" s="1" t="s">
        <v>2309</v>
      </c>
      <c r="E178" s="80">
        <v>45385</v>
      </c>
      <c r="F178">
        <v>2022</v>
      </c>
      <c r="G178">
        <v>2023</v>
      </c>
      <c r="H178" s="1" t="s">
        <v>1600</v>
      </c>
      <c r="I178" s="1" t="s">
        <v>10</v>
      </c>
    </row>
    <row r="179" spans="1:9">
      <c r="A179" s="80">
        <v>45505</v>
      </c>
      <c r="B179">
        <v>4942577</v>
      </c>
      <c r="C179" s="1" t="s">
        <v>2188</v>
      </c>
      <c r="D179" s="1" t="s">
        <v>2189</v>
      </c>
      <c r="E179" s="80">
        <v>45372</v>
      </c>
      <c r="F179">
        <v>2023</v>
      </c>
      <c r="G179">
        <v>2023</v>
      </c>
      <c r="H179" s="1" t="s">
        <v>1600</v>
      </c>
      <c r="I179" s="1" t="s">
        <v>10</v>
      </c>
    </row>
    <row r="180" spans="1:9">
      <c r="A180" s="80">
        <v>45505</v>
      </c>
      <c r="B180">
        <v>4709260</v>
      </c>
      <c r="C180" s="1" t="s">
        <v>2192</v>
      </c>
      <c r="D180" s="1" t="s">
        <v>2193</v>
      </c>
      <c r="E180" s="80">
        <v>45359</v>
      </c>
      <c r="F180">
        <v>2022</v>
      </c>
      <c r="G180">
        <v>2023</v>
      </c>
      <c r="H180" s="1" t="s">
        <v>1607</v>
      </c>
      <c r="I180" s="1" t="s">
        <v>12</v>
      </c>
    </row>
    <row r="181" spans="1:9">
      <c r="A181" s="80">
        <v>45505</v>
      </c>
      <c r="B181">
        <v>4740536</v>
      </c>
      <c r="C181" s="1" t="s">
        <v>2186</v>
      </c>
      <c r="D181" s="1" t="s">
        <v>2187</v>
      </c>
      <c r="E181" s="80">
        <v>45365</v>
      </c>
      <c r="F181">
        <v>2022</v>
      </c>
      <c r="G181">
        <v>2023</v>
      </c>
      <c r="H181" s="1" t="s">
        <v>1606</v>
      </c>
      <c r="I181" s="1" t="s">
        <v>15</v>
      </c>
    </row>
    <row r="182" spans="1:9">
      <c r="A182" s="80">
        <v>45505</v>
      </c>
      <c r="B182">
        <v>5132665</v>
      </c>
      <c r="C182" s="1" t="s">
        <v>2597</v>
      </c>
      <c r="D182" s="1" t="s">
        <v>2598</v>
      </c>
      <c r="E182" s="80">
        <v>45482</v>
      </c>
      <c r="F182">
        <v>2023</v>
      </c>
      <c r="G182">
        <v>2024</v>
      </c>
      <c r="H182" s="1" t="s">
        <v>1600</v>
      </c>
      <c r="I182" s="1" t="s">
        <v>10</v>
      </c>
    </row>
    <row r="183" spans="1:9">
      <c r="A183" s="80">
        <v>45505</v>
      </c>
      <c r="B183">
        <v>4893198</v>
      </c>
      <c r="C183" s="1" t="s">
        <v>2310</v>
      </c>
      <c r="D183" s="1" t="s">
        <v>2311</v>
      </c>
      <c r="E183" s="80">
        <v>45386</v>
      </c>
      <c r="F183">
        <v>2022</v>
      </c>
      <c r="G183">
        <v>2023</v>
      </c>
      <c r="H183" s="1" t="s">
        <v>1603</v>
      </c>
      <c r="I183" s="1" t="s">
        <v>9</v>
      </c>
    </row>
    <row r="184" spans="1:9">
      <c r="A184" s="80">
        <v>45505</v>
      </c>
      <c r="B184">
        <v>4675666</v>
      </c>
      <c r="C184" s="1" t="s">
        <v>1211</v>
      </c>
      <c r="D184" s="1" t="s">
        <v>1210</v>
      </c>
      <c r="E184" s="80">
        <v>45132</v>
      </c>
      <c r="F184">
        <v>2022</v>
      </c>
      <c r="G184">
        <v>2023</v>
      </c>
      <c r="H184" s="1" t="s">
        <v>1601</v>
      </c>
      <c r="I184" s="1" t="s">
        <v>13</v>
      </c>
    </row>
    <row r="185" spans="1:9">
      <c r="A185" s="80">
        <v>45505</v>
      </c>
      <c r="B185">
        <v>4830269</v>
      </c>
      <c r="C185" s="1" t="s">
        <v>2461</v>
      </c>
      <c r="D185" s="1" t="s">
        <v>2462</v>
      </c>
      <c r="E185" s="80">
        <v>45448</v>
      </c>
      <c r="F185">
        <v>2022</v>
      </c>
      <c r="G185">
        <v>2024</v>
      </c>
      <c r="H185" s="1" t="s">
        <v>1601</v>
      </c>
      <c r="I185" s="1" t="s">
        <v>13</v>
      </c>
    </row>
    <row r="186" spans="1:9">
      <c r="A186" s="80">
        <v>45505</v>
      </c>
      <c r="B186">
        <v>4753397</v>
      </c>
      <c r="C186" s="1" t="s">
        <v>1790</v>
      </c>
      <c r="D186" s="1" t="s">
        <v>2125</v>
      </c>
      <c r="E186" s="80">
        <v>45246</v>
      </c>
      <c r="F186">
        <v>2022</v>
      </c>
      <c r="G186">
        <v>2023</v>
      </c>
      <c r="H186" s="1" t="s">
        <v>1600</v>
      </c>
      <c r="I186" s="1" t="s">
        <v>10</v>
      </c>
    </row>
    <row r="187" spans="1:9">
      <c r="A187" s="80">
        <v>45505</v>
      </c>
      <c r="B187">
        <v>4929867</v>
      </c>
      <c r="C187" s="1" t="s">
        <v>1789</v>
      </c>
      <c r="D187" s="1" t="s">
        <v>2131</v>
      </c>
      <c r="E187" s="80">
        <v>45224</v>
      </c>
      <c r="F187">
        <v>2023</v>
      </c>
      <c r="G187">
        <v>2023</v>
      </c>
      <c r="H187" s="1" t="s">
        <v>1603</v>
      </c>
      <c r="I187" s="1" t="s">
        <v>9</v>
      </c>
    </row>
    <row r="188" spans="1:9">
      <c r="A188" s="80">
        <v>45505</v>
      </c>
      <c r="B188">
        <v>4745758</v>
      </c>
      <c r="C188" s="1" t="s">
        <v>1871</v>
      </c>
      <c r="D188" s="1" t="s">
        <v>2130</v>
      </c>
      <c r="E188" s="80">
        <v>45282</v>
      </c>
      <c r="F188">
        <v>2022</v>
      </c>
      <c r="G188">
        <v>2023</v>
      </c>
      <c r="H188" s="1" t="s">
        <v>1600</v>
      </c>
      <c r="I188" s="1" t="s">
        <v>10</v>
      </c>
    </row>
    <row r="189" spans="1:9">
      <c r="A189" s="80">
        <v>45505</v>
      </c>
      <c r="B189">
        <v>4520291</v>
      </c>
      <c r="C189" s="1" t="s">
        <v>1235</v>
      </c>
      <c r="D189" s="1" t="s">
        <v>1234</v>
      </c>
      <c r="E189" s="80">
        <v>45162</v>
      </c>
      <c r="F189">
        <v>2021</v>
      </c>
      <c r="G189">
        <v>2023</v>
      </c>
      <c r="H189" s="1" t="s">
        <v>1601</v>
      </c>
      <c r="I189" s="1" t="s">
        <v>13</v>
      </c>
    </row>
    <row r="190" spans="1:9">
      <c r="A190" s="80">
        <v>45505</v>
      </c>
      <c r="B190">
        <v>4910885</v>
      </c>
      <c r="C190" s="1" t="s">
        <v>2599</v>
      </c>
      <c r="D190" s="1" t="s">
        <v>2600</v>
      </c>
      <c r="E190" s="80">
        <v>45502</v>
      </c>
      <c r="F190">
        <v>2023</v>
      </c>
      <c r="G190">
        <v>2024</v>
      </c>
      <c r="H190" s="1" t="s">
        <v>1603</v>
      </c>
      <c r="I190" s="1" t="s">
        <v>9</v>
      </c>
    </row>
    <row r="191" spans="1:9">
      <c r="A191" s="80">
        <v>45505</v>
      </c>
      <c r="B191">
        <v>4660641</v>
      </c>
      <c r="C191" s="1" t="s">
        <v>1231</v>
      </c>
      <c r="D191" s="1" t="s">
        <v>1230</v>
      </c>
      <c r="E191" s="80">
        <v>45156</v>
      </c>
      <c r="F191">
        <v>2022</v>
      </c>
      <c r="G191">
        <v>2023</v>
      </c>
      <c r="H191" s="1" t="s">
        <v>1604</v>
      </c>
      <c r="I191" s="1" t="s">
        <v>14</v>
      </c>
    </row>
    <row r="192" spans="1:9">
      <c r="A192" s="80">
        <v>45505</v>
      </c>
      <c r="B192">
        <v>4520589</v>
      </c>
      <c r="C192" s="1" t="s">
        <v>1188</v>
      </c>
      <c r="D192" s="1" t="s">
        <v>1187</v>
      </c>
      <c r="E192" s="80">
        <v>44658</v>
      </c>
      <c r="F192">
        <v>2021</v>
      </c>
      <c r="G192">
        <v>2021</v>
      </c>
      <c r="H192" s="1" t="s">
        <v>1600</v>
      </c>
      <c r="I192" s="1" t="s">
        <v>10</v>
      </c>
    </row>
    <row r="193" spans="1:9">
      <c r="A193" s="80">
        <v>45505</v>
      </c>
      <c r="B193">
        <v>5182245</v>
      </c>
      <c r="C193" s="1" t="s">
        <v>2381</v>
      </c>
      <c r="D193" s="1" t="s">
        <v>2382</v>
      </c>
      <c r="E193" s="80">
        <v>45422</v>
      </c>
      <c r="F193">
        <v>2023</v>
      </c>
      <c r="G193">
        <v>2024</v>
      </c>
      <c r="H193" s="1" t="s">
        <v>1604</v>
      </c>
      <c r="I193" s="1" t="s">
        <v>14</v>
      </c>
    </row>
    <row r="194" spans="1:9">
      <c r="A194" s="80">
        <v>45505</v>
      </c>
      <c r="B194">
        <v>5047323</v>
      </c>
      <c r="C194" s="1" t="s">
        <v>2196</v>
      </c>
      <c r="D194" s="1" t="s">
        <v>2197</v>
      </c>
      <c r="E194" s="80">
        <v>45371</v>
      </c>
      <c r="F194">
        <v>2023</v>
      </c>
      <c r="G194">
        <v>2023</v>
      </c>
      <c r="H194" s="1" t="s">
        <v>1600</v>
      </c>
      <c r="I194" s="1" t="s">
        <v>10</v>
      </c>
    </row>
    <row r="195" spans="1:9">
      <c r="A195" s="80">
        <v>45505</v>
      </c>
      <c r="B195">
        <v>4469889</v>
      </c>
      <c r="C195" s="1" t="s">
        <v>1186</v>
      </c>
      <c r="D195" s="1" t="s">
        <v>1185</v>
      </c>
      <c r="E195" s="80">
        <v>45021</v>
      </c>
      <c r="F195">
        <v>2021</v>
      </c>
      <c r="G195">
        <v>2022</v>
      </c>
      <c r="H195" s="1" t="s">
        <v>1600</v>
      </c>
      <c r="I195" s="1" t="s">
        <v>10</v>
      </c>
    </row>
    <row r="196" spans="1:9">
      <c r="A196" s="80">
        <v>45505</v>
      </c>
      <c r="B196">
        <v>4737117</v>
      </c>
      <c r="C196" s="1" t="s">
        <v>1926</v>
      </c>
      <c r="D196" s="1" t="s">
        <v>1927</v>
      </c>
      <c r="E196" s="80">
        <v>45329</v>
      </c>
      <c r="F196">
        <v>2022</v>
      </c>
      <c r="G196">
        <v>2023</v>
      </c>
      <c r="H196" s="1" t="s">
        <v>1600</v>
      </c>
      <c r="I196" s="1" t="s">
        <v>10</v>
      </c>
    </row>
    <row r="197" spans="1:9">
      <c r="A197" s="80">
        <v>45505</v>
      </c>
      <c r="B197">
        <v>5172216</v>
      </c>
      <c r="C197" s="1" t="s">
        <v>2463</v>
      </c>
      <c r="D197" s="1" t="s">
        <v>2464</v>
      </c>
      <c r="E197" s="80">
        <v>45435</v>
      </c>
      <c r="F197">
        <v>2023</v>
      </c>
      <c r="G197">
        <v>2024</v>
      </c>
      <c r="H197" s="1" t="s">
        <v>1600</v>
      </c>
      <c r="I197" s="1" t="s">
        <v>10</v>
      </c>
    </row>
    <row r="198" spans="1:9">
      <c r="A198" s="80">
        <v>45505</v>
      </c>
      <c r="B198">
        <v>4564425</v>
      </c>
      <c r="C198" s="1" t="s">
        <v>1168</v>
      </c>
      <c r="D198" s="1" t="s">
        <v>1167</v>
      </c>
      <c r="E198" s="80">
        <v>44820</v>
      </c>
      <c r="F198">
        <v>2021</v>
      </c>
      <c r="G198">
        <v>2022</v>
      </c>
      <c r="H198" s="1" t="s">
        <v>1600</v>
      </c>
      <c r="I198" s="1" t="s">
        <v>10</v>
      </c>
    </row>
    <row r="199" spans="1:9">
      <c r="A199" s="80">
        <v>45505</v>
      </c>
      <c r="B199">
        <v>4981219</v>
      </c>
      <c r="C199" s="1" t="s">
        <v>2465</v>
      </c>
      <c r="D199" s="1" t="s">
        <v>2466</v>
      </c>
      <c r="E199" s="80">
        <v>45448</v>
      </c>
      <c r="F199">
        <v>2023</v>
      </c>
      <c r="G199">
        <v>2024</v>
      </c>
      <c r="H199" s="1" t="s">
        <v>1603</v>
      </c>
      <c r="I199" s="1" t="s">
        <v>9</v>
      </c>
    </row>
    <row r="200" spans="1:9">
      <c r="A200" s="80">
        <v>45505</v>
      </c>
      <c r="B200">
        <v>4569005</v>
      </c>
      <c r="C200" s="1" t="s">
        <v>1178</v>
      </c>
      <c r="D200" s="1" t="s">
        <v>1177</v>
      </c>
      <c r="E200" s="80">
        <v>45147</v>
      </c>
      <c r="F200">
        <v>2021</v>
      </c>
      <c r="G200">
        <v>2023</v>
      </c>
      <c r="H200" s="1" t="s">
        <v>1600</v>
      </c>
      <c r="I200" s="1" t="s">
        <v>10</v>
      </c>
    </row>
    <row r="201" spans="1:9">
      <c r="A201" s="80">
        <v>45505</v>
      </c>
      <c r="B201">
        <v>4459563</v>
      </c>
      <c r="C201" s="1" t="s">
        <v>1162</v>
      </c>
      <c r="D201" s="1" t="s">
        <v>1161</v>
      </c>
      <c r="E201" s="80">
        <v>44602</v>
      </c>
      <c r="F201">
        <v>2021</v>
      </c>
      <c r="G201">
        <v>2021</v>
      </c>
      <c r="H201" s="1" t="s">
        <v>1603</v>
      </c>
      <c r="I201" s="1" t="s">
        <v>9</v>
      </c>
    </row>
    <row r="202" spans="1:9">
      <c r="A202" s="80">
        <v>45505</v>
      </c>
      <c r="B202">
        <v>4824824</v>
      </c>
      <c r="C202" s="1" t="s">
        <v>2200</v>
      </c>
      <c r="D202" s="1" t="s">
        <v>2201</v>
      </c>
      <c r="E202" s="80">
        <v>45370</v>
      </c>
      <c r="F202">
        <v>2022</v>
      </c>
      <c r="G202">
        <v>2023</v>
      </c>
      <c r="H202" s="1" t="s">
        <v>1612</v>
      </c>
      <c r="I202" s="1" t="s">
        <v>6</v>
      </c>
    </row>
    <row r="203" spans="1:9">
      <c r="A203" s="80">
        <v>45505</v>
      </c>
      <c r="B203">
        <v>4682426</v>
      </c>
      <c r="C203" s="1" t="s">
        <v>1792</v>
      </c>
      <c r="D203" s="1" t="s">
        <v>1925</v>
      </c>
      <c r="E203" s="80">
        <v>45223</v>
      </c>
      <c r="F203">
        <v>2022</v>
      </c>
      <c r="G203">
        <v>2023</v>
      </c>
      <c r="H203" s="1" t="s">
        <v>1600</v>
      </c>
      <c r="I203" s="1" t="s">
        <v>10</v>
      </c>
    </row>
    <row r="204" spans="1:9">
      <c r="A204" s="80">
        <v>45505</v>
      </c>
      <c r="B204">
        <v>4499650</v>
      </c>
      <c r="C204" s="1" t="s">
        <v>1180</v>
      </c>
      <c r="D204" s="1" t="s">
        <v>1179</v>
      </c>
      <c r="E204" s="80">
        <v>45147</v>
      </c>
      <c r="F204">
        <v>2021</v>
      </c>
      <c r="G204">
        <v>2023</v>
      </c>
      <c r="H204" s="1" t="s">
        <v>1600</v>
      </c>
      <c r="I204" s="1" t="s">
        <v>10</v>
      </c>
    </row>
    <row r="205" spans="1:9">
      <c r="A205" s="80">
        <v>45505</v>
      </c>
      <c r="B205">
        <v>4386010</v>
      </c>
      <c r="C205" s="1" t="s">
        <v>2202</v>
      </c>
      <c r="D205" s="1" t="s">
        <v>2203</v>
      </c>
      <c r="E205" s="80">
        <v>45336</v>
      </c>
      <c r="F205">
        <v>2021</v>
      </c>
      <c r="G205">
        <v>2023</v>
      </c>
      <c r="H205" s="1" t="s">
        <v>1602</v>
      </c>
      <c r="I205" s="1" t="s">
        <v>4</v>
      </c>
    </row>
    <row r="206" spans="1:9">
      <c r="A206" s="80">
        <v>45505</v>
      </c>
      <c r="B206">
        <v>4657233</v>
      </c>
      <c r="C206" s="1" t="s">
        <v>1158</v>
      </c>
      <c r="D206" s="1" t="s">
        <v>1157</v>
      </c>
      <c r="E206" s="80">
        <v>44937</v>
      </c>
      <c r="F206">
        <v>2022</v>
      </c>
      <c r="G206">
        <v>2022</v>
      </c>
      <c r="H206" s="1" t="s">
        <v>1600</v>
      </c>
      <c r="I206" s="1" t="s">
        <v>10</v>
      </c>
    </row>
    <row r="207" spans="1:9">
      <c r="A207" s="80">
        <v>45505</v>
      </c>
      <c r="B207">
        <v>4662690</v>
      </c>
      <c r="C207" s="1" t="s">
        <v>1184</v>
      </c>
      <c r="D207" s="1" t="s">
        <v>1183</v>
      </c>
      <c r="E207" s="80">
        <v>45013</v>
      </c>
      <c r="F207">
        <v>2022</v>
      </c>
      <c r="G207">
        <v>2022</v>
      </c>
      <c r="H207" s="1" t="s">
        <v>1600</v>
      </c>
      <c r="I207" s="1" t="s">
        <v>10</v>
      </c>
    </row>
    <row r="208" spans="1:9">
      <c r="A208" s="80">
        <v>45505</v>
      </c>
      <c r="B208">
        <v>4935390</v>
      </c>
      <c r="C208" s="1" t="s">
        <v>1793</v>
      </c>
      <c r="D208" s="1" t="s">
        <v>1928</v>
      </c>
      <c r="E208" s="80">
        <v>45238</v>
      </c>
      <c r="F208">
        <v>2023</v>
      </c>
      <c r="G208">
        <v>2023</v>
      </c>
      <c r="H208" s="1" t="s">
        <v>1600</v>
      </c>
      <c r="I208" s="1" t="s">
        <v>10</v>
      </c>
    </row>
    <row r="209" spans="1:9">
      <c r="A209" s="80">
        <v>45505</v>
      </c>
      <c r="B209">
        <v>5128133</v>
      </c>
      <c r="C209" s="1" t="s">
        <v>2204</v>
      </c>
      <c r="D209" s="1" t="s">
        <v>2205</v>
      </c>
      <c r="E209" s="80">
        <v>45376</v>
      </c>
      <c r="F209">
        <v>2023</v>
      </c>
      <c r="G209">
        <v>2023</v>
      </c>
      <c r="H209" s="1" t="s">
        <v>1603</v>
      </c>
      <c r="I209" s="1" t="s">
        <v>9</v>
      </c>
    </row>
    <row r="210" spans="1:9">
      <c r="A210" s="80">
        <v>45505</v>
      </c>
      <c r="B210">
        <v>4446157</v>
      </c>
      <c r="C210" s="1" t="s">
        <v>1150</v>
      </c>
      <c r="D210" s="1" t="s">
        <v>1149</v>
      </c>
      <c r="E210" s="80">
        <v>44791</v>
      </c>
      <c r="F210">
        <v>2021</v>
      </c>
      <c r="G210">
        <v>2022</v>
      </c>
      <c r="H210" s="1" t="s">
        <v>1600</v>
      </c>
      <c r="I210" s="1" t="s">
        <v>10</v>
      </c>
    </row>
    <row r="211" spans="1:9">
      <c r="A211" s="80">
        <v>45505</v>
      </c>
      <c r="B211">
        <v>5050970</v>
      </c>
      <c r="C211" s="1" t="s">
        <v>1959</v>
      </c>
      <c r="D211" s="1" t="s">
        <v>1960</v>
      </c>
      <c r="E211" s="80">
        <v>45327</v>
      </c>
      <c r="F211">
        <v>2023</v>
      </c>
      <c r="G211">
        <v>2023</v>
      </c>
      <c r="H211" s="1" t="s">
        <v>1600</v>
      </c>
      <c r="I211" s="1" t="s">
        <v>10</v>
      </c>
    </row>
    <row r="212" spans="1:9">
      <c r="A212" s="80">
        <v>45505</v>
      </c>
      <c r="B212">
        <v>4513285</v>
      </c>
      <c r="C212" s="1" t="s">
        <v>1108</v>
      </c>
      <c r="D212" s="1" t="s">
        <v>1107</v>
      </c>
      <c r="E212" s="80">
        <v>44902</v>
      </c>
      <c r="F212">
        <v>2021</v>
      </c>
      <c r="G212">
        <v>2022</v>
      </c>
      <c r="H212" s="1" t="s">
        <v>1600</v>
      </c>
      <c r="I212" s="1" t="s">
        <v>10</v>
      </c>
    </row>
    <row r="213" spans="1:9">
      <c r="A213" s="80">
        <v>45505</v>
      </c>
      <c r="B213">
        <v>4263410</v>
      </c>
      <c r="C213" s="1" t="s">
        <v>1192</v>
      </c>
      <c r="D213" s="1" t="s">
        <v>1191</v>
      </c>
      <c r="E213" s="80">
        <v>44713</v>
      </c>
      <c r="F213">
        <v>2020</v>
      </c>
      <c r="G213">
        <v>2022</v>
      </c>
      <c r="H213" s="1" t="s">
        <v>1600</v>
      </c>
      <c r="I213" s="1" t="s">
        <v>10</v>
      </c>
    </row>
    <row r="214" spans="1:9">
      <c r="A214" s="80">
        <v>45505</v>
      </c>
      <c r="B214">
        <v>4885689</v>
      </c>
      <c r="C214" s="1" t="s">
        <v>2206</v>
      </c>
      <c r="D214" s="1" t="s">
        <v>2207</v>
      </c>
      <c r="E214" s="80">
        <v>45352</v>
      </c>
      <c r="F214">
        <v>2022</v>
      </c>
      <c r="G214">
        <v>2023</v>
      </c>
      <c r="H214" s="1" t="s">
        <v>1600</v>
      </c>
      <c r="I214" s="1" t="s">
        <v>10</v>
      </c>
    </row>
    <row r="215" spans="1:9">
      <c r="A215" s="80">
        <v>45505</v>
      </c>
      <c r="B215">
        <v>4368419</v>
      </c>
      <c r="C215" s="1" t="s">
        <v>1116</v>
      </c>
      <c r="D215" s="1" t="s">
        <v>1115</v>
      </c>
      <c r="E215" s="80">
        <v>44525</v>
      </c>
      <c r="F215">
        <v>2021</v>
      </c>
      <c r="G215">
        <v>2021</v>
      </c>
      <c r="H215" s="1" t="s">
        <v>1602</v>
      </c>
      <c r="I215" s="1" t="s">
        <v>4</v>
      </c>
    </row>
    <row r="216" spans="1:9">
      <c r="A216" s="80">
        <v>45505</v>
      </c>
      <c r="B216">
        <v>4920562</v>
      </c>
      <c r="C216" s="1" t="s">
        <v>2467</v>
      </c>
      <c r="D216" s="1" t="s">
        <v>2468</v>
      </c>
      <c r="E216" s="80">
        <v>45439</v>
      </c>
      <c r="F216">
        <v>2023</v>
      </c>
      <c r="G216">
        <v>2024</v>
      </c>
      <c r="H216" s="1" t="s">
        <v>1603</v>
      </c>
      <c r="I216" s="1" t="s">
        <v>9</v>
      </c>
    </row>
    <row r="217" spans="1:9">
      <c r="A217" s="80">
        <v>45505</v>
      </c>
      <c r="B217">
        <v>4795651</v>
      </c>
      <c r="C217" s="1" t="s">
        <v>1873</v>
      </c>
      <c r="D217" s="1" t="s">
        <v>1964</v>
      </c>
      <c r="E217" s="80">
        <v>45271</v>
      </c>
      <c r="F217">
        <v>2022</v>
      </c>
      <c r="G217">
        <v>2023</v>
      </c>
      <c r="H217" s="1" t="s">
        <v>1600</v>
      </c>
      <c r="I217" s="1" t="s">
        <v>10</v>
      </c>
    </row>
    <row r="218" spans="1:9">
      <c r="A218" s="80">
        <v>45505</v>
      </c>
      <c r="B218">
        <v>4624586</v>
      </c>
      <c r="C218" s="1" t="s">
        <v>1872</v>
      </c>
      <c r="D218" s="1" t="s">
        <v>1962</v>
      </c>
      <c r="E218" s="80">
        <v>45275</v>
      </c>
      <c r="F218">
        <v>2022</v>
      </c>
      <c r="G218">
        <v>2023</v>
      </c>
      <c r="H218" s="1" t="s">
        <v>1600</v>
      </c>
      <c r="I218" s="1" t="s">
        <v>10</v>
      </c>
    </row>
    <row r="219" spans="1:9">
      <c r="A219" s="80">
        <v>45505</v>
      </c>
      <c r="B219">
        <v>4586645</v>
      </c>
      <c r="C219" s="1" t="s">
        <v>2383</v>
      </c>
      <c r="D219" s="1" t="s">
        <v>2384</v>
      </c>
      <c r="E219" s="80">
        <v>45419</v>
      </c>
      <c r="F219">
        <v>2021</v>
      </c>
      <c r="G219">
        <v>2024</v>
      </c>
      <c r="H219" s="1" t="s">
        <v>1600</v>
      </c>
      <c r="I219" s="1" t="s">
        <v>10</v>
      </c>
    </row>
    <row r="220" spans="1:9">
      <c r="A220" s="80">
        <v>45505</v>
      </c>
      <c r="B220">
        <v>4682974</v>
      </c>
      <c r="C220" s="1" t="s">
        <v>2469</v>
      </c>
      <c r="D220" s="1" t="s">
        <v>2470</v>
      </c>
      <c r="E220" s="80">
        <v>45448</v>
      </c>
      <c r="F220">
        <v>2022</v>
      </c>
      <c r="G220">
        <v>2024</v>
      </c>
      <c r="H220" s="1" t="s">
        <v>1607</v>
      </c>
      <c r="I220" s="1" t="s">
        <v>12</v>
      </c>
    </row>
    <row r="221" spans="1:9">
      <c r="A221" s="80">
        <v>45505</v>
      </c>
      <c r="B221">
        <v>4597553</v>
      </c>
      <c r="C221" s="1" t="s">
        <v>1658</v>
      </c>
      <c r="D221" s="1" t="s">
        <v>1659</v>
      </c>
      <c r="E221" s="80">
        <v>45198</v>
      </c>
      <c r="F221">
        <v>2022</v>
      </c>
      <c r="G221">
        <v>2023</v>
      </c>
      <c r="H221" s="1" t="s">
        <v>1600</v>
      </c>
      <c r="I221" s="1" t="s">
        <v>10</v>
      </c>
    </row>
    <row r="222" spans="1:9">
      <c r="A222" s="80">
        <v>45505</v>
      </c>
      <c r="B222">
        <v>4406133</v>
      </c>
      <c r="C222" s="1" t="s">
        <v>1126</v>
      </c>
      <c r="D222" s="1" t="s">
        <v>1125</v>
      </c>
      <c r="E222" s="80">
        <v>44824</v>
      </c>
      <c r="F222">
        <v>2021</v>
      </c>
      <c r="G222">
        <v>2022</v>
      </c>
      <c r="H222" s="1" t="s">
        <v>1602</v>
      </c>
      <c r="I222" s="1" t="s">
        <v>4</v>
      </c>
    </row>
    <row r="223" spans="1:9">
      <c r="A223" s="80">
        <v>45505</v>
      </c>
      <c r="B223">
        <v>4338674</v>
      </c>
      <c r="C223" s="1" t="s">
        <v>1118</v>
      </c>
      <c r="D223" s="1" t="s">
        <v>1117</v>
      </c>
      <c r="E223" s="80">
        <v>44657</v>
      </c>
      <c r="F223">
        <v>2021</v>
      </c>
      <c r="G223">
        <v>2021</v>
      </c>
      <c r="H223" s="1" t="s">
        <v>1600</v>
      </c>
      <c r="I223" s="1" t="s">
        <v>10</v>
      </c>
    </row>
    <row r="224" spans="1:9">
      <c r="A224" s="80">
        <v>45505</v>
      </c>
      <c r="B224">
        <v>4603733</v>
      </c>
      <c r="C224" s="1" t="s">
        <v>1140</v>
      </c>
      <c r="D224" s="1" t="s">
        <v>1139</v>
      </c>
      <c r="E224" s="80">
        <v>44797</v>
      </c>
      <c r="F224">
        <v>2022</v>
      </c>
      <c r="G224">
        <v>2022</v>
      </c>
      <c r="H224" s="1" t="s">
        <v>1600</v>
      </c>
      <c r="I224" s="1" t="s">
        <v>10</v>
      </c>
    </row>
    <row r="225" spans="1:9">
      <c r="A225" s="80">
        <v>45505</v>
      </c>
      <c r="B225">
        <v>4491836</v>
      </c>
      <c r="C225" s="1" t="s">
        <v>1136</v>
      </c>
      <c r="D225" s="1" t="s">
        <v>1135</v>
      </c>
      <c r="E225" s="80">
        <v>44875</v>
      </c>
      <c r="F225">
        <v>2021</v>
      </c>
      <c r="G225">
        <v>2022</v>
      </c>
      <c r="H225" s="1" t="s">
        <v>1606</v>
      </c>
      <c r="I225" s="1" t="s">
        <v>15</v>
      </c>
    </row>
    <row r="226" spans="1:9">
      <c r="A226" s="80">
        <v>45505</v>
      </c>
      <c r="B226">
        <v>4519350</v>
      </c>
      <c r="C226" s="1" t="s">
        <v>1134</v>
      </c>
      <c r="D226" s="1" t="s">
        <v>1133</v>
      </c>
      <c r="E226" s="80">
        <v>45064</v>
      </c>
      <c r="F226">
        <v>2021</v>
      </c>
      <c r="G226">
        <v>2023</v>
      </c>
      <c r="H226" s="1" t="s">
        <v>1602</v>
      </c>
      <c r="I226" s="1" t="s">
        <v>4</v>
      </c>
    </row>
    <row r="227" spans="1:9">
      <c r="A227" s="80">
        <v>45505</v>
      </c>
      <c r="B227">
        <v>4922246</v>
      </c>
      <c r="C227" s="1" t="s">
        <v>1795</v>
      </c>
      <c r="D227" s="1" t="s">
        <v>1963</v>
      </c>
      <c r="E227" s="80">
        <v>45233</v>
      </c>
      <c r="F227">
        <v>2023</v>
      </c>
      <c r="G227">
        <v>2023</v>
      </c>
      <c r="H227" s="1" t="s">
        <v>1600</v>
      </c>
      <c r="I227" s="1" t="s">
        <v>10</v>
      </c>
    </row>
    <row r="228" spans="1:9">
      <c r="A228" s="80">
        <v>45505</v>
      </c>
      <c r="B228">
        <v>4668574</v>
      </c>
      <c r="C228" s="1" t="s">
        <v>2601</v>
      </c>
      <c r="D228" s="1" t="s">
        <v>2602</v>
      </c>
      <c r="E228" s="80">
        <v>45464</v>
      </c>
      <c r="F228">
        <v>2022</v>
      </c>
      <c r="G228">
        <v>2024</v>
      </c>
      <c r="H228" s="1" t="s">
        <v>1606</v>
      </c>
      <c r="I228" s="1" t="s">
        <v>15</v>
      </c>
    </row>
    <row r="229" spans="1:9">
      <c r="A229" s="80">
        <v>45505</v>
      </c>
      <c r="B229">
        <v>5064770</v>
      </c>
      <c r="C229" s="1" t="s">
        <v>2385</v>
      </c>
      <c r="D229" s="1" t="s">
        <v>2386</v>
      </c>
      <c r="E229" s="80">
        <v>45413</v>
      </c>
      <c r="F229">
        <v>2023</v>
      </c>
      <c r="G229">
        <v>2024</v>
      </c>
      <c r="H229" s="1" t="s">
        <v>1600</v>
      </c>
      <c r="I229" s="1" t="s">
        <v>10</v>
      </c>
    </row>
    <row r="230" spans="1:9">
      <c r="A230" s="80">
        <v>45505</v>
      </c>
      <c r="B230">
        <v>4532553</v>
      </c>
      <c r="C230" s="1" t="s">
        <v>1132</v>
      </c>
      <c r="D230" s="1" t="s">
        <v>1131</v>
      </c>
      <c r="E230" s="80">
        <v>45034</v>
      </c>
      <c r="F230">
        <v>2021</v>
      </c>
      <c r="G230">
        <v>2022</v>
      </c>
      <c r="H230" s="1" t="s">
        <v>1605</v>
      </c>
      <c r="I230" s="1" t="s">
        <v>5</v>
      </c>
    </row>
    <row r="231" spans="1:9">
      <c r="A231" s="80">
        <v>45505</v>
      </c>
      <c r="B231">
        <v>4345835</v>
      </c>
      <c r="C231" s="1" t="s">
        <v>1144</v>
      </c>
      <c r="D231" s="1" t="s">
        <v>1143</v>
      </c>
      <c r="E231" s="80">
        <v>44596</v>
      </c>
      <c r="F231">
        <v>2021</v>
      </c>
      <c r="G231">
        <v>2021</v>
      </c>
      <c r="H231" s="1" t="s">
        <v>1600</v>
      </c>
      <c r="I231" s="1" t="s">
        <v>10</v>
      </c>
    </row>
    <row r="232" spans="1:9">
      <c r="A232" s="80">
        <v>45505</v>
      </c>
      <c r="B232">
        <v>4916852</v>
      </c>
      <c r="C232" s="1" t="s">
        <v>1146</v>
      </c>
      <c r="D232" s="1" t="s">
        <v>1145</v>
      </c>
      <c r="E232" s="80">
        <v>45128</v>
      </c>
      <c r="F232">
        <v>2023</v>
      </c>
      <c r="G232">
        <v>2023</v>
      </c>
      <c r="H232" s="1" t="s">
        <v>1600</v>
      </c>
      <c r="I232" s="1" t="s">
        <v>10</v>
      </c>
    </row>
    <row r="233" spans="1:9">
      <c r="A233" s="80">
        <v>45505</v>
      </c>
      <c r="B233">
        <v>4604927</v>
      </c>
      <c r="C233" s="1" t="s">
        <v>1120</v>
      </c>
      <c r="D233" s="1" t="s">
        <v>1119</v>
      </c>
      <c r="E233" s="80">
        <v>45027</v>
      </c>
      <c r="F233">
        <v>2022</v>
      </c>
      <c r="G233">
        <v>2022</v>
      </c>
      <c r="H233" s="1" t="s">
        <v>1600</v>
      </c>
      <c r="I233" s="1" t="s">
        <v>10</v>
      </c>
    </row>
    <row r="234" spans="1:9">
      <c r="A234" s="80">
        <v>45505</v>
      </c>
      <c r="B234">
        <v>4698365</v>
      </c>
      <c r="C234" s="1" t="s">
        <v>1081</v>
      </c>
      <c r="D234" s="1" t="s">
        <v>1080</v>
      </c>
      <c r="E234" s="80">
        <v>45089</v>
      </c>
      <c r="F234">
        <v>2022</v>
      </c>
      <c r="G234">
        <v>2023</v>
      </c>
      <c r="H234" s="1" t="s">
        <v>1606</v>
      </c>
      <c r="I234" s="1" t="s">
        <v>15</v>
      </c>
    </row>
    <row r="235" spans="1:9">
      <c r="A235" s="80">
        <v>45505</v>
      </c>
      <c r="B235">
        <v>4821596</v>
      </c>
      <c r="C235" s="1" t="s">
        <v>1073</v>
      </c>
      <c r="D235" s="1" t="s">
        <v>1072</v>
      </c>
      <c r="E235" s="80">
        <v>45100</v>
      </c>
      <c r="F235">
        <v>2022</v>
      </c>
      <c r="G235">
        <v>2023</v>
      </c>
      <c r="H235" s="1" t="s">
        <v>1600</v>
      </c>
      <c r="I235" s="1" t="s">
        <v>10</v>
      </c>
    </row>
    <row r="236" spans="1:9">
      <c r="A236" s="80">
        <v>45505</v>
      </c>
      <c r="B236">
        <v>5006381</v>
      </c>
      <c r="C236" s="1" t="s">
        <v>2603</v>
      </c>
      <c r="D236" s="1" t="s">
        <v>2604</v>
      </c>
      <c r="E236" s="80">
        <v>45512</v>
      </c>
      <c r="F236">
        <v>2023</v>
      </c>
      <c r="G236">
        <v>2024</v>
      </c>
      <c r="H236" s="1" t="s">
        <v>1601</v>
      </c>
      <c r="I236" s="1" t="s">
        <v>13</v>
      </c>
    </row>
    <row r="237" spans="1:9">
      <c r="A237" s="80">
        <v>45505</v>
      </c>
      <c r="B237">
        <v>4910591</v>
      </c>
      <c r="C237" s="1" t="s">
        <v>2210</v>
      </c>
      <c r="D237" s="1" t="s">
        <v>2211</v>
      </c>
      <c r="E237" s="80">
        <v>45356</v>
      </c>
      <c r="F237">
        <v>2023</v>
      </c>
      <c r="G237">
        <v>2023</v>
      </c>
      <c r="H237" s="1" t="s">
        <v>1600</v>
      </c>
      <c r="I237" s="1" t="s">
        <v>10</v>
      </c>
    </row>
    <row r="238" spans="1:9">
      <c r="A238" s="80">
        <v>45505</v>
      </c>
      <c r="B238">
        <v>4581181</v>
      </c>
      <c r="C238" s="1" t="s">
        <v>2387</v>
      </c>
      <c r="D238" s="1" t="s">
        <v>2388</v>
      </c>
      <c r="E238" s="80">
        <v>45407</v>
      </c>
      <c r="F238">
        <v>2021</v>
      </c>
      <c r="G238">
        <v>2023</v>
      </c>
      <c r="H238" s="1" t="s">
        <v>1603</v>
      </c>
      <c r="I238" s="1" t="s">
        <v>9</v>
      </c>
    </row>
    <row r="239" spans="1:9">
      <c r="A239" s="80">
        <v>45505</v>
      </c>
      <c r="B239">
        <v>4933155</v>
      </c>
      <c r="C239" s="1" t="s">
        <v>1837</v>
      </c>
      <c r="D239" s="1" t="s">
        <v>1973</v>
      </c>
      <c r="E239" s="80">
        <v>45260</v>
      </c>
      <c r="F239">
        <v>2023</v>
      </c>
      <c r="G239">
        <v>2023</v>
      </c>
      <c r="H239" s="1" t="s">
        <v>1600</v>
      </c>
      <c r="I239" s="1" t="s">
        <v>10</v>
      </c>
    </row>
    <row r="240" spans="1:9">
      <c r="A240" s="80">
        <v>45505</v>
      </c>
      <c r="B240">
        <v>4629132</v>
      </c>
      <c r="C240" s="1" t="s">
        <v>1102</v>
      </c>
      <c r="D240" s="1" t="s">
        <v>1101</v>
      </c>
      <c r="E240" s="80">
        <v>45040</v>
      </c>
      <c r="F240">
        <v>2022</v>
      </c>
      <c r="G240">
        <v>2022</v>
      </c>
      <c r="H240" s="1" t="s">
        <v>1600</v>
      </c>
      <c r="I240" s="1" t="s">
        <v>10</v>
      </c>
    </row>
    <row r="241" spans="1:9">
      <c r="A241" s="80">
        <v>45505</v>
      </c>
      <c r="B241">
        <v>4814576</v>
      </c>
      <c r="C241" s="1" t="s">
        <v>2471</v>
      </c>
      <c r="D241" s="1" t="s">
        <v>2472</v>
      </c>
      <c r="E241" s="80">
        <v>45434</v>
      </c>
      <c r="F241">
        <v>2022</v>
      </c>
      <c r="G241">
        <v>2024</v>
      </c>
      <c r="H241" s="1" t="s">
        <v>1602</v>
      </c>
      <c r="I241" s="1" t="s">
        <v>4</v>
      </c>
    </row>
    <row r="242" spans="1:9">
      <c r="A242" s="80">
        <v>45505</v>
      </c>
      <c r="B242">
        <v>4799934</v>
      </c>
      <c r="C242" s="1" t="s">
        <v>1057</v>
      </c>
      <c r="D242" s="1" t="s">
        <v>1056</v>
      </c>
      <c r="E242" s="80">
        <v>44981</v>
      </c>
      <c r="F242">
        <v>2022</v>
      </c>
      <c r="G242">
        <v>2022</v>
      </c>
      <c r="H242" s="1" t="s">
        <v>1600</v>
      </c>
      <c r="I242" s="1" t="s">
        <v>10</v>
      </c>
    </row>
    <row r="243" spans="1:9">
      <c r="A243" s="80">
        <v>45505</v>
      </c>
      <c r="B243">
        <v>5024634</v>
      </c>
      <c r="C243" s="1" t="s">
        <v>1660</v>
      </c>
      <c r="D243" s="1" t="s">
        <v>1661</v>
      </c>
      <c r="E243" s="80">
        <v>45202</v>
      </c>
      <c r="F243">
        <v>2023</v>
      </c>
      <c r="G243">
        <v>2023</v>
      </c>
      <c r="H243" s="1" t="s">
        <v>1600</v>
      </c>
      <c r="I243" s="1" t="s">
        <v>10</v>
      </c>
    </row>
    <row r="244" spans="1:9">
      <c r="A244" s="80">
        <v>45505</v>
      </c>
      <c r="B244">
        <v>5021065</v>
      </c>
      <c r="C244" s="1" t="s">
        <v>1969</v>
      </c>
      <c r="D244" s="1" t="s">
        <v>1970</v>
      </c>
      <c r="E244" s="80">
        <v>45323</v>
      </c>
      <c r="F244">
        <v>2023</v>
      </c>
      <c r="G244">
        <v>2023</v>
      </c>
      <c r="H244" s="1" t="s">
        <v>1600</v>
      </c>
      <c r="I244" s="1" t="s">
        <v>10</v>
      </c>
    </row>
    <row r="245" spans="1:9">
      <c r="A245" s="80">
        <v>45505</v>
      </c>
      <c r="B245">
        <v>4711010</v>
      </c>
      <c r="C245" s="1" t="s">
        <v>1100</v>
      </c>
      <c r="D245" s="1" t="s">
        <v>1099</v>
      </c>
      <c r="E245" s="80">
        <v>44908</v>
      </c>
      <c r="F245">
        <v>2022</v>
      </c>
      <c r="G245">
        <v>2022</v>
      </c>
      <c r="H245" s="1" t="s">
        <v>1604</v>
      </c>
      <c r="I245" s="1" t="s">
        <v>14</v>
      </c>
    </row>
    <row r="246" spans="1:9">
      <c r="A246" s="80">
        <v>45505</v>
      </c>
      <c r="B246">
        <v>4636302</v>
      </c>
      <c r="C246" s="1" t="s">
        <v>1088</v>
      </c>
      <c r="D246" s="1" t="s">
        <v>417</v>
      </c>
      <c r="E246" s="80">
        <v>44901</v>
      </c>
      <c r="F246">
        <v>2022</v>
      </c>
      <c r="G246">
        <v>2022</v>
      </c>
      <c r="H246" s="1" t="s">
        <v>1600</v>
      </c>
      <c r="I246" s="1" t="s">
        <v>10</v>
      </c>
    </row>
    <row r="247" spans="1:9">
      <c r="A247" s="80">
        <v>45505</v>
      </c>
      <c r="B247">
        <v>4556509</v>
      </c>
      <c r="C247" s="1" t="s">
        <v>1061</v>
      </c>
      <c r="D247" s="1" t="s">
        <v>1060</v>
      </c>
      <c r="E247" s="80">
        <v>44644</v>
      </c>
      <c r="F247">
        <v>2021</v>
      </c>
      <c r="G247">
        <v>2021</v>
      </c>
      <c r="H247" s="1" t="s">
        <v>1600</v>
      </c>
      <c r="I247" s="1" t="s">
        <v>10</v>
      </c>
    </row>
    <row r="248" spans="1:9">
      <c r="A248" s="80">
        <v>45505</v>
      </c>
      <c r="B248">
        <v>4915243</v>
      </c>
      <c r="C248" s="1" t="s">
        <v>2475</v>
      </c>
      <c r="D248" s="1" t="s">
        <v>2476</v>
      </c>
      <c r="E248" s="80">
        <v>45404</v>
      </c>
      <c r="F248">
        <v>2023</v>
      </c>
      <c r="G248">
        <v>2023</v>
      </c>
      <c r="H248" s="1" t="s">
        <v>1606</v>
      </c>
      <c r="I248" s="1" t="s">
        <v>15</v>
      </c>
    </row>
    <row r="249" spans="1:9">
      <c r="A249" s="80">
        <v>45505</v>
      </c>
      <c r="B249">
        <v>4908559</v>
      </c>
      <c r="C249" s="1" t="s">
        <v>2605</v>
      </c>
      <c r="D249" s="1" t="s">
        <v>2606</v>
      </c>
      <c r="E249" s="80">
        <v>45455</v>
      </c>
      <c r="F249">
        <v>2023</v>
      </c>
      <c r="G249">
        <v>2024</v>
      </c>
      <c r="H249" s="1" t="s">
        <v>1600</v>
      </c>
      <c r="I249" s="1" t="s">
        <v>10</v>
      </c>
    </row>
    <row r="250" spans="1:9">
      <c r="A250" s="80">
        <v>45505</v>
      </c>
      <c r="B250">
        <v>4061346</v>
      </c>
      <c r="C250" s="1" t="s">
        <v>1055</v>
      </c>
      <c r="D250" s="1" t="s">
        <v>1054</v>
      </c>
      <c r="E250" s="80">
        <v>44217</v>
      </c>
      <c r="F250">
        <v>2020</v>
      </c>
      <c r="G250">
        <v>2020</v>
      </c>
      <c r="H250" s="1" t="s">
        <v>1600</v>
      </c>
      <c r="I250" s="1" t="s">
        <v>10</v>
      </c>
    </row>
    <row r="251" spans="1:9">
      <c r="A251" s="80">
        <v>45505</v>
      </c>
      <c r="B251">
        <v>4665827</v>
      </c>
      <c r="C251" s="1" t="s">
        <v>1045</v>
      </c>
      <c r="D251" s="1" t="s">
        <v>1044</v>
      </c>
      <c r="E251" s="80">
        <v>44965</v>
      </c>
      <c r="F251">
        <v>2022</v>
      </c>
      <c r="G251">
        <v>2022</v>
      </c>
      <c r="H251" s="1" t="s">
        <v>1600</v>
      </c>
      <c r="I251" s="1" t="s">
        <v>10</v>
      </c>
    </row>
    <row r="252" spans="1:9">
      <c r="A252" s="80">
        <v>45505</v>
      </c>
      <c r="B252">
        <v>4843634</v>
      </c>
      <c r="C252" s="1" t="s">
        <v>1075</v>
      </c>
      <c r="D252" s="1" t="s">
        <v>1074</v>
      </c>
      <c r="E252" s="80">
        <v>44994</v>
      </c>
      <c r="F252">
        <v>2022</v>
      </c>
      <c r="G252">
        <v>2022</v>
      </c>
      <c r="H252" s="1" t="s">
        <v>1606</v>
      </c>
      <c r="I252" s="1" t="s">
        <v>15</v>
      </c>
    </row>
    <row r="253" spans="1:9">
      <c r="A253" s="80">
        <v>45505</v>
      </c>
      <c r="B253">
        <v>4507765</v>
      </c>
      <c r="C253" s="1" t="s">
        <v>1085</v>
      </c>
      <c r="D253" s="1" t="s">
        <v>1084</v>
      </c>
      <c r="E253" s="80">
        <v>44959</v>
      </c>
      <c r="F253">
        <v>2021</v>
      </c>
      <c r="G253">
        <v>2022</v>
      </c>
      <c r="H253" s="1" t="s">
        <v>1600</v>
      </c>
      <c r="I253" s="1" t="s">
        <v>10</v>
      </c>
    </row>
    <row r="254" spans="1:9">
      <c r="A254" s="80">
        <v>45505</v>
      </c>
      <c r="B254">
        <v>4981639</v>
      </c>
      <c r="C254" s="1" t="s">
        <v>2389</v>
      </c>
      <c r="D254" s="1" t="s">
        <v>2390</v>
      </c>
      <c r="E254" s="80">
        <v>45365</v>
      </c>
      <c r="F254">
        <v>2023</v>
      </c>
      <c r="G254">
        <v>2023</v>
      </c>
      <c r="H254" s="1" t="s">
        <v>1600</v>
      </c>
      <c r="I254" s="1" t="s">
        <v>10</v>
      </c>
    </row>
    <row r="255" spans="1:9">
      <c r="A255" s="80">
        <v>45505</v>
      </c>
      <c r="B255">
        <v>4525839</v>
      </c>
      <c r="C255" s="1" t="s">
        <v>1104</v>
      </c>
      <c r="D255" s="1" t="s">
        <v>1103</v>
      </c>
      <c r="E255" s="80">
        <v>44741</v>
      </c>
      <c r="F255">
        <v>2021</v>
      </c>
      <c r="G255">
        <v>2022</v>
      </c>
      <c r="H255" s="1" t="s">
        <v>1600</v>
      </c>
      <c r="I255" s="1" t="s">
        <v>10</v>
      </c>
    </row>
    <row r="256" spans="1:9">
      <c r="A256" s="80">
        <v>45505</v>
      </c>
      <c r="B256">
        <v>4968477</v>
      </c>
      <c r="C256" s="1" t="s">
        <v>2477</v>
      </c>
      <c r="D256" s="1" t="s">
        <v>2478</v>
      </c>
      <c r="E256" s="80">
        <v>45426</v>
      </c>
      <c r="F256">
        <v>2023</v>
      </c>
      <c r="G256">
        <v>2024</v>
      </c>
      <c r="H256" s="1" t="s">
        <v>1600</v>
      </c>
      <c r="I256" s="1" t="s">
        <v>10</v>
      </c>
    </row>
    <row r="257" spans="1:9">
      <c r="A257" s="80">
        <v>45505</v>
      </c>
      <c r="B257">
        <v>4486376</v>
      </c>
      <c r="C257" s="1" t="s">
        <v>1063</v>
      </c>
      <c r="D257" s="1" t="s">
        <v>1062</v>
      </c>
      <c r="E257" s="80">
        <v>44607</v>
      </c>
      <c r="F257">
        <v>2021</v>
      </c>
      <c r="G257">
        <v>2021</v>
      </c>
      <c r="H257" s="1" t="s">
        <v>1600</v>
      </c>
      <c r="I257" s="1" t="s">
        <v>10</v>
      </c>
    </row>
    <row r="258" spans="1:9">
      <c r="A258" s="80">
        <v>45505</v>
      </c>
      <c r="B258">
        <v>4440295</v>
      </c>
      <c r="C258" s="1" t="s">
        <v>1047</v>
      </c>
      <c r="D258" s="1" t="s">
        <v>1046</v>
      </c>
      <c r="E258" s="80">
        <v>44722</v>
      </c>
      <c r="F258">
        <v>2021</v>
      </c>
      <c r="G258">
        <v>2022</v>
      </c>
      <c r="H258" s="1" t="s">
        <v>1604</v>
      </c>
      <c r="I258" s="1" t="s">
        <v>14</v>
      </c>
    </row>
    <row r="259" spans="1:9">
      <c r="A259" s="80">
        <v>45505</v>
      </c>
      <c r="B259">
        <v>4376120</v>
      </c>
      <c r="C259" s="1" t="s">
        <v>1051</v>
      </c>
      <c r="D259" s="1" t="s">
        <v>1050</v>
      </c>
      <c r="E259" s="80">
        <v>44972</v>
      </c>
      <c r="F259">
        <v>2021</v>
      </c>
      <c r="G259">
        <v>2022</v>
      </c>
      <c r="H259" s="1" t="s">
        <v>1600</v>
      </c>
      <c r="I259" s="1" t="s">
        <v>10</v>
      </c>
    </row>
    <row r="260" spans="1:9">
      <c r="A260" s="80">
        <v>45505</v>
      </c>
      <c r="B260">
        <v>4902181</v>
      </c>
      <c r="C260" s="1" t="s">
        <v>2314</v>
      </c>
      <c r="D260" s="1" t="s">
        <v>2315</v>
      </c>
      <c r="E260" s="80">
        <v>45385</v>
      </c>
      <c r="F260">
        <v>2023</v>
      </c>
      <c r="G260">
        <v>2023</v>
      </c>
      <c r="H260" s="1" t="s">
        <v>1604</v>
      </c>
      <c r="I260" s="1" t="s">
        <v>14</v>
      </c>
    </row>
    <row r="261" spans="1:9">
      <c r="A261" s="80">
        <v>45505</v>
      </c>
      <c r="B261">
        <v>5079873</v>
      </c>
      <c r="C261" s="1" t="s">
        <v>2216</v>
      </c>
      <c r="D261" s="1" t="s">
        <v>2217</v>
      </c>
      <c r="E261" s="80">
        <v>45342</v>
      </c>
      <c r="F261">
        <v>2023</v>
      </c>
      <c r="G261">
        <v>2023</v>
      </c>
      <c r="H261" s="1" t="s">
        <v>1600</v>
      </c>
      <c r="I261" s="1" t="s">
        <v>10</v>
      </c>
    </row>
    <row r="262" spans="1:9">
      <c r="A262" s="80">
        <v>45505</v>
      </c>
      <c r="B262">
        <v>4952473</v>
      </c>
      <c r="C262" s="1" t="s">
        <v>1670</v>
      </c>
      <c r="D262" s="1" t="s">
        <v>1671</v>
      </c>
      <c r="E262" s="80">
        <v>45197</v>
      </c>
      <c r="F262">
        <v>2023</v>
      </c>
      <c r="G262">
        <v>2023</v>
      </c>
      <c r="H262" s="1" t="s">
        <v>1600</v>
      </c>
      <c r="I262" s="1" t="s">
        <v>10</v>
      </c>
    </row>
    <row r="263" spans="1:9">
      <c r="A263" s="80">
        <v>45505</v>
      </c>
      <c r="B263">
        <v>4874265</v>
      </c>
      <c r="C263" s="1" t="s">
        <v>2218</v>
      </c>
      <c r="D263" s="1" t="s">
        <v>2219</v>
      </c>
      <c r="E263" s="80">
        <v>45307</v>
      </c>
      <c r="F263">
        <v>2022</v>
      </c>
      <c r="G263">
        <v>2023</v>
      </c>
      <c r="H263" s="1" t="s">
        <v>1600</v>
      </c>
      <c r="I263" s="1" t="s">
        <v>10</v>
      </c>
    </row>
    <row r="264" spans="1:9">
      <c r="A264" s="80">
        <v>45505</v>
      </c>
      <c r="B264">
        <v>5296941</v>
      </c>
      <c r="C264" s="1" t="s">
        <v>2607</v>
      </c>
      <c r="D264" s="1" t="s">
        <v>2608</v>
      </c>
      <c r="E264" s="80">
        <v>45469</v>
      </c>
      <c r="F264">
        <v>2024</v>
      </c>
      <c r="G264">
        <v>2024</v>
      </c>
      <c r="H264" s="1" t="s">
        <v>1600</v>
      </c>
      <c r="I264" s="1" t="s">
        <v>10</v>
      </c>
    </row>
    <row r="265" spans="1:9">
      <c r="A265" s="80">
        <v>45505</v>
      </c>
      <c r="B265">
        <v>4451364</v>
      </c>
      <c r="C265" s="1" t="s">
        <v>1009</v>
      </c>
      <c r="D265" s="1" t="s">
        <v>1008</v>
      </c>
      <c r="E265" s="80">
        <v>44890</v>
      </c>
      <c r="F265">
        <v>2021</v>
      </c>
      <c r="G265">
        <v>2022</v>
      </c>
      <c r="H265" s="1" t="s">
        <v>1600</v>
      </c>
      <c r="I265" s="1" t="s">
        <v>10</v>
      </c>
    </row>
    <row r="266" spans="1:9">
      <c r="A266" s="80">
        <v>45505</v>
      </c>
      <c r="B266">
        <v>5019035</v>
      </c>
      <c r="C266" s="1" t="s">
        <v>1874</v>
      </c>
      <c r="D266" s="1" t="s">
        <v>1942</v>
      </c>
      <c r="E266" s="80">
        <v>45274</v>
      </c>
      <c r="F266">
        <v>2023</v>
      </c>
      <c r="G266">
        <v>2023</v>
      </c>
      <c r="H266" s="1" t="s">
        <v>1600</v>
      </c>
      <c r="I266" s="1" t="s">
        <v>10</v>
      </c>
    </row>
    <row r="267" spans="1:9">
      <c r="A267" s="80">
        <v>45505</v>
      </c>
      <c r="B267">
        <v>4905879</v>
      </c>
      <c r="C267" s="1" t="s">
        <v>2316</v>
      </c>
      <c r="D267" s="1" t="s">
        <v>2317</v>
      </c>
      <c r="E267" s="80">
        <v>45394</v>
      </c>
      <c r="F267">
        <v>2023</v>
      </c>
      <c r="G267">
        <v>2023</v>
      </c>
      <c r="H267" s="1" t="s">
        <v>1602</v>
      </c>
      <c r="I267" s="1" t="s">
        <v>4</v>
      </c>
    </row>
    <row r="268" spans="1:9">
      <c r="A268" s="80">
        <v>45505</v>
      </c>
      <c r="B268">
        <v>4974495</v>
      </c>
      <c r="C268" s="1" t="s">
        <v>1001</v>
      </c>
      <c r="D268" s="1" t="s">
        <v>1000</v>
      </c>
      <c r="E268" s="80">
        <v>45162</v>
      </c>
      <c r="F268">
        <v>2023</v>
      </c>
      <c r="G268">
        <v>2023</v>
      </c>
      <c r="H268" s="1" t="s">
        <v>1602</v>
      </c>
      <c r="I268" s="1" t="s">
        <v>4</v>
      </c>
    </row>
    <row r="269" spans="1:9">
      <c r="A269" s="80">
        <v>45505</v>
      </c>
      <c r="B269">
        <v>4742799</v>
      </c>
      <c r="C269" s="1" t="s">
        <v>1005</v>
      </c>
      <c r="D269" s="1" t="s">
        <v>1004</v>
      </c>
      <c r="E269" s="80">
        <v>45028</v>
      </c>
      <c r="F269">
        <v>2022</v>
      </c>
      <c r="G269">
        <v>2022</v>
      </c>
      <c r="H269" s="1" t="s">
        <v>1600</v>
      </c>
      <c r="I269" s="1" t="s">
        <v>10</v>
      </c>
    </row>
    <row r="270" spans="1:9">
      <c r="A270" s="80">
        <v>45505</v>
      </c>
      <c r="B270">
        <v>4915815</v>
      </c>
      <c r="C270" s="1" t="s">
        <v>1840</v>
      </c>
      <c r="D270" s="1" t="s">
        <v>1941</v>
      </c>
      <c r="E270" s="80">
        <v>45261</v>
      </c>
      <c r="F270">
        <v>2023</v>
      </c>
      <c r="G270">
        <v>2023</v>
      </c>
      <c r="H270" s="1" t="s">
        <v>1600</v>
      </c>
      <c r="I270" s="1" t="s">
        <v>10</v>
      </c>
    </row>
    <row r="271" spans="1:9">
      <c r="A271" s="80">
        <v>45505</v>
      </c>
      <c r="B271">
        <v>4598654</v>
      </c>
      <c r="C271" s="1" t="s">
        <v>1031</v>
      </c>
      <c r="D271" s="1" t="s">
        <v>1030</v>
      </c>
      <c r="E271" s="80">
        <v>44848</v>
      </c>
      <c r="F271">
        <v>2022</v>
      </c>
      <c r="G271">
        <v>2022</v>
      </c>
      <c r="H271" s="1" t="s">
        <v>1600</v>
      </c>
      <c r="I271" s="1" t="s">
        <v>10</v>
      </c>
    </row>
    <row r="272" spans="1:9">
      <c r="A272" s="80">
        <v>45505</v>
      </c>
      <c r="B272">
        <v>4272140</v>
      </c>
      <c r="C272" s="1" t="s">
        <v>1019</v>
      </c>
      <c r="D272" s="1" t="s">
        <v>1018</v>
      </c>
      <c r="E272" s="80">
        <v>44529</v>
      </c>
      <c r="F272">
        <v>2020</v>
      </c>
      <c r="G272">
        <v>2021</v>
      </c>
      <c r="H272" s="1" t="s">
        <v>1600</v>
      </c>
      <c r="I272" s="1" t="s">
        <v>10</v>
      </c>
    </row>
    <row r="273" spans="1:9">
      <c r="A273" s="80">
        <v>45505</v>
      </c>
      <c r="B273">
        <v>5025129</v>
      </c>
      <c r="C273" s="1" t="s">
        <v>1939</v>
      </c>
      <c r="D273" s="1" t="s">
        <v>1940</v>
      </c>
      <c r="E273" s="80">
        <v>45307</v>
      </c>
      <c r="F273">
        <v>2023</v>
      </c>
      <c r="G273">
        <v>2023</v>
      </c>
      <c r="H273" s="1" t="s">
        <v>1609</v>
      </c>
      <c r="I273" s="1" t="s">
        <v>18</v>
      </c>
    </row>
    <row r="274" spans="1:9">
      <c r="A274" s="80">
        <v>45505</v>
      </c>
      <c r="B274">
        <v>4933038</v>
      </c>
      <c r="C274" s="1" t="s">
        <v>2214</v>
      </c>
      <c r="D274" s="1" t="s">
        <v>2215</v>
      </c>
      <c r="E274" s="80">
        <v>45348</v>
      </c>
      <c r="F274">
        <v>2023</v>
      </c>
      <c r="G274">
        <v>2023</v>
      </c>
      <c r="H274" s="1" t="s">
        <v>1600</v>
      </c>
      <c r="I274" s="1" t="s">
        <v>10</v>
      </c>
    </row>
    <row r="275" spans="1:9">
      <c r="A275" s="80">
        <v>45505</v>
      </c>
      <c r="B275">
        <v>4500466</v>
      </c>
      <c r="C275" s="1" t="s">
        <v>971</v>
      </c>
      <c r="D275" s="1" t="s">
        <v>970</v>
      </c>
      <c r="E275" s="80">
        <v>45075</v>
      </c>
      <c r="F275">
        <v>2021</v>
      </c>
      <c r="G275">
        <v>2023</v>
      </c>
      <c r="H275" s="1" t="s">
        <v>1600</v>
      </c>
      <c r="I275" s="1" t="s">
        <v>10</v>
      </c>
    </row>
    <row r="276" spans="1:9">
      <c r="A276" s="80">
        <v>45505</v>
      </c>
      <c r="B276">
        <v>4755500</v>
      </c>
      <c r="C276" s="1" t="s">
        <v>1668</v>
      </c>
      <c r="D276" s="1" t="s">
        <v>1669</v>
      </c>
      <c r="E276" s="80">
        <v>45183</v>
      </c>
      <c r="F276">
        <v>2022</v>
      </c>
      <c r="G276">
        <v>2023</v>
      </c>
      <c r="H276" s="1" t="s">
        <v>1600</v>
      </c>
      <c r="I276" s="1" t="s">
        <v>10</v>
      </c>
    </row>
    <row r="277" spans="1:9">
      <c r="A277" s="80">
        <v>45505</v>
      </c>
      <c r="B277">
        <v>4637553</v>
      </c>
      <c r="C277" s="1" t="s">
        <v>987</v>
      </c>
      <c r="D277" s="1" t="s">
        <v>986</v>
      </c>
      <c r="E277" s="80">
        <v>44818</v>
      </c>
      <c r="F277">
        <v>2022</v>
      </c>
      <c r="G277">
        <v>2022</v>
      </c>
      <c r="H277" s="1" t="s">
        <v>1600</v>
      </c>
      <c r="I277" s="1" t="s">
        <v>10</v>
      </c>
    </row>
    <row r="278" spans="1:9">
      <c r="A278" s="80">
        <v>45505</v>
      </c>
      <c r="B278">
        <v>5061455</v>
      </c>
      <c r="C278" s="1" t="s">
        <v>2479</v>
      </c>
      <c r="D278" s="1" t="s">
        <v>2480</v>
      </c>
      <c r="E278" s="80">
        <v>45448</v>
      </c>
      <c r="F278">
        <v>2023</v>
      </c>
      <c r="G278">
        <v>2024</v>
      </c>
      <c r="H278" s="1" t="s">
        <v>1600</v>
      </c>
      <c r="I278" s="1" t="s">
        <v>10</v>
      </c>
    </row>
    <row r="279" spans="1:9">
      <c r="A279" s="80">
        <v>45505</v>
      </c>
      <c r="B279">
        <v>4617765</v>
      </c>
      <c r="C279" s="1" t="s">
        <v>989</v>
      </c>
      <c r="D279" s="1" t="s">
        <v>988</v>
      </c>
      <c r="E279" s="80">
        <v>45085</v>
      </c>
      <c r="F279">
        <v>2022</v>
      </c>
      <c r="G279">
        <v>2023</v>
      </c>
      <c r="H279" s="1" t="s">
        <v>1603</v>
      </c>
      <c r="I279" s="1" t="s">
        <v>9</v>
      </c>
    </row>
    <row r="280" spans="1:9">
      <c r="A280" s="80">
        <v>45505</v>
      </c>
      <c r="B280">
        <v>4795940</v>
      </c>
      <c r="C280" s="1" t="s">
        <v>983</v>
      </c>
      <c r="D280" s="1" t="s">
        <v>982</v>
      </c>
      <c r="E280" s="80">
        <v>44957</v>
      </c>
      <c r="F280">
        <v>2022</v>
      </c>
      <c r="G280">
        <v>2022</v>
      </c>
      <c r="H280" s="1" t="s">
        <v>1602</v>
      </c>
      <c r="I280" s="1" t="s">
        <v>4</v>
      </c>
    </row>
    <row r="281" spans="1:9">
      <c r="A281" s="80">
        <v>45505</v>
      </c>
      <c r="B281">
        <v>4731060</v>
      </c>
      <c r="C281" s="1" t="s">
        <v>2391</v>
      </c>
      <c r="D281" s="1" t="s">
        <v>2392</v>
      </c>
      <c r="E281" s="80">
        <v>45407</v>
      </c>
      <c r="F281">
        <v>2022</v>
      </c>
      <c r="G281">
        <v>2023</v>
      </c>
      <c r="H281" s="1" t="s">
        <v>1600</v>
      </c>
      <c r="I281" s="1" t="s">
        <v>10</v>
      </c>
    </row>
    <row r="282" spans="1:9">
      <c r="A282" s="80">
        <v>45505</v>
      </c>
      <c r="B282">
        <v>4830097</v>
      </c>
      <c r="C282" s="1" t="s">
        <v>1003</v>
      </c>
      <c r="D282" s="1" t="s">
        <v>1002</v>
      </c>
      <c r="E282" s="80">
        <v>45142</v>
      </c>
      <c r="F282">
        <v>2022</v>
      </c>
      <c r="G282">
        <v>2023</v>
      </c>
      <c r="H282" s="1" t="s">
        <v>1602</v>
      </c>
      <c r="I282" s="1" t="s">
        <v>4</v>
      </c>
    </row>
    <row r="283" spans="1:9">
      <c r="A283" s="80">
        <v>45505</v>
      </c>
      <c r="B283">
        <v>4879331</v>
      </c>
      <c r="C283" s="1" t="s">
        <v>1943</v>
      </c>
      <c r="D283" s="1" t="s">
        <v>1944</v>
      </c>
      <c r="E283" s="80">
        <v>45329</v>
      </c>
      <c r="F283">
        <v>2022</v>
      </c>
      <c r="G283">
        <v>2023</v>
      </c>
      <c r="H283" s="1" t="s">
        <v>1600</v>
      </c>
      <c r="I283" s="1" t="s">
        <v>10</v>
      </c>
    </row>
    <row r="284" spans="1:9">
      <c r="A284" s="80">
        <v>45505</v>
      </c>
      <c r="B284">
        <v>4315358</v>
      </c>
      <c r="C284" s="1" t="s">
        <v>951</v>
      </c>
      <c r="D284" s="1" t="s">
        <v>950</v>
      </c>
      <c r="E284" s="80">
        <v>44813</v>
      </c>
      <c r="F284">
        <v>2020</v>
      </c>
      <c r="G284">
        <v>2022</v>
      </c>
      <c r="H284" s="1" t="s">
        <v>1600</v>
      </c>
      <c r="I284" s="1" t="s">
        <v>10</v>
      </c>
    </row>
    <row r="285" spans="1:9">
      <c r="A285" s="80">
        <v>45505</v>
      </c>
      <c r="B285">
        <v>4511791</v>
      </c>
      <c r="C285" s="1" t="s">
        <v>1672</v>
      </c>
      <c r="D285" s="1" t="s">
        <v>1673</v>
      </c>
      <c r="E285" s="80">
        <v>45202</v>
      </c>
      <c r="F285">
        <v>2021</v>
      </c>
      <c r="G285">
        <v>2023</v>
      </c>
      <c r="H285" s="1" t="s">
        <v>1603</v>
      </c>
      <c r="I285" s="1" t="s">
        <v>9</v>
      </c>
    </row>
    <row r="286" spans="1:9">
      <c r="A286" s="80">
        <v>45505</v>
      </c>
      <c r="B286">
        <v>4746698</v>
      </c>
      <c r="C286" s="1" t="s">
        <v>1945</v>
      </c>
      <c r="D286" s="1" t="s">
        <v>1946</v>
      </c>
      <c r="E286" s="80">
        <v>45310</v>
      </c>
      <c r="F286">
        <v>2022</v>
      </c>
      <c r="G286">
        <v>2023</v>
      </c>
      <c r="H286" s="1" t="s">
        <v>1600</v>
      </c>
      <c r="I286" s="1" t="s">
        <v>10</v>
      </c>
    </row>
    <row r="287" spans="1:9">
      <c r="A287" s="80">
        <v>45505</v>
      </c>
      <c r="B287">
        <v>4729474</v>
      </c>
      <c r="C287" s="1" t="s">
        <v>2393</v>
      </c>
      <c r="D287" s="1" t="s">
        <v>2394</v>
      </c>
      <c r="E287" s="80">
        <v>45399</v>
      </c>
      <c r="F287">
        <v>2022</v>
      </c>
      <c r="G287">
        <v>2023</v>
      </c>
      <c r="H287" s="1" t="s">
        <v>1608</v>
      </c>
      <c r="I287" s="1" t="s">
        <v>17</v>
      </c>
    </row>
    <row r="288" spans="1:9">
      <c r="A288" s="80">
        <v>45505</v>
      </c>
      <c r="B288">
        <v>5042136</v>
      </c>
      <c r="C288" s="1" t="s">
        <v>2609</v>
      </c>
      <c r="D288" s="1" t="s">
        <v>2610</v>
      </c>
      <c r="E288" s="80">
        <v>45497</v>
      </c>
      <c r="F288">
        <v>2023</v>
      </c>
      <c r="G288">
        <v>2024</v>
      </c>
      <c r="H288" s="1" t="s">
        <v>1603</v>
      </c>
      <c r="I288" s="1" t="s">
        <v>9</v>
      </c>
    </row>
    <row r="289" spans="1:9">
      <c r="A289" s="80">
        <v>45505</v>
      </c>
      <c r="B289">
        <v>4827899</v>
      </c>
      <c r="C289" s="1" t="s">
        <v>2611</v>
      </c>
      <c r="D289" s="1" t="s">
        <v>2612</v>
      </c>
      <c r="E289" s="80">
        <v>45470</v>
      </c>
      <c r="F289">
        <v>2023</v>
      </c>
      <c r="G289">
        <v>2024</v>
      </c>
      <c r="H289" s="1" t="s">
        <v>1602</v>
      </c>
      <c r="I289" s="1" t="s">
        <v>4</v>
      </c>
    </row>
    <row r="290" spans="1:9">
      <c r="A290" s="80">
        <v>45505</v>
      </c>
      <c r="B290">
        <v>4311398</v>
      </c>
      <c r="C290" s="1" t="s">
        <v>937</v>
      </c>
      <c r="D290" s="1" t="s">
        <v>936</v>
      </c>
      <c r="E290" s="80">
        <v>45135</v>
      </c>
      <c r="F290">
        <v>2020</v>
      </c>
      <c r="G290">
        <v>2023</v>
      </c>
      <c r="H290" s="1" t="s">
        <v>1600</v>
      </c>
      <c r="I290" s="1" t="s">
        <v>10</v>
      </c>
    </row>
    <row r="291" spans="1:9">
      <c r="A291" s="80">
        <v>45505</v>
      </c>
      <c r="B291">
        <v>4810584</v>
      </c>
      <c r="C291" s="1" t="s">
        <v>943</v>
      </c>
      <c r="D291" s="1" t="s">
        <v>942</v>
      </c>
      <c r="E291" s="80">
        <v>44963</v>
      </c>
      <c r="F291">
        <v>2022</v>
      </c>
      <c r="G291">
        <v>2022</v>
      </c>
      <c r="H291" s="1" t="s">
        <v>1600</v>
      </c>
      <c r="I291" s="1" t="s">
        <v>10</v>
      </c>
    </row>
    <row r="292" spans="1:9">
      <c r="A292" s="80">
        <v>45505</v>
      </c>
      <c r="B292">
        <v>4827870</v>
      </c>
      <c r="C292" s="1" t="s">
        <v>1842</v>
      </c>
      <c r="D292" s="1" t="s">
        <v>1954</v>
      </c>
      <c r="E292" s="80">
        <v>45260</v>
      </c>
      <c r="F292">
        <v>2022</v>
      </c>
      <c r="G292">
        <v>2023</v>
      </c>
      <c r="H292" s="1" t="s">
        <v>1600</v>
      </c>
      <c r="I292" s="1" t="s">
        <v>10</v>
      </c>
    </row>
    <row r="293" spans="1:9">
      <c r="A293" s="80">
        <v>45505</v>
      </c>
      <c r="B293">
        <v>4695308</v>
      </c>
      <c r="C293" s="1" t="s">
        <v>2220</v>
      </c>
      <c r="D293" s="1" t="s">
        <v>2221</v>
      </c>
      <c r="E293" s="80">
        <v>45350</v>
      </c>
      <c r="F293">
        <v>2022</v>
      </c>
      <c r="G293">
        <v>2023</v>
      </c>
      <c r="H293" s="1" t="s">
        <v>1601</v>
      </c>
      <c r="I293" s="1" t="s">
        <v>13</v>
      </c>
    </row>
    <row r="294" spans="1:9">
      <c r="A294" s="80">
        <v>45505</v>
      </c>
      <c r="B294">
        <v>5068484</v>
      </c>
      <c r="C294" s="1" t="s">
        <v>2222</v>
      </c>
      <c r="D294" s="1" t="s">
        <v>2223</v>
      </c>
      <c r="E294" s="80">
        <v>45369</v>
      </c>
      <c r="F294">
        <v>2023</v>
      </c>
      <c r="G294">
        <v>2023</v>
      </c>
      <c r="H294" s="1" t="s">
        <v>1602</v>
      </c>
      <c r="I294" s="1" t="s">
        <v>4</v>
      </c>
    </row>
    <row r="295" spans="1:9">
      <c r="A295" s="80">
        <v>45505</v>
      </c>
      <c r="B295">
        <v>4416506</v>
      </c>
      <c r="C295" s="1" t="s">
        <v>945</v>
      </c>
      <c r="D295" s="1" t="s">
        <v>944</v>
      </c>
      <c r="E295" s="80">
        <v>44944</v>
      </c>
      <c r="F295">
        <v>2021</v>
      </c>
      <c r="G295">
        <v>2022</v>
      </c>
      <c r="H295" s="1" t="s">
        <v>1600</v>
      </c>
      <c r="I295" s="1" t="s">
        <v>10</v>
      </c>
    </row>
    <row r="296" spans="1:9">
      <c r="A296" s="80">
        <v>45505</v>
      </c>
      <c r="B296">
        <v>4882413</v>
      </c>
      <c r="C296" s="1" t="s">
        <v>1841</v>
      </c>
      <c r="D296" s="1" t="s">
        <v>1958</v>
      </c>
      <c r="E296" s="80">
        <v>45271</v>
      </c>
      <c r="F296">
        <v>2022</v>
      </c>
      <c r="G296">
        <v>2023</v>
      </c>
      <c r="H296" s="1" t="s">
        <v>1603</v>
      </c>
      <c r="I296" s="1" t="s">
        <v>9</v>
      </c>
    </row>
    <row r="297" spans="1:9">
      <c r="A297" s="80">
        <v>45505</v>
      </c>
      <c r="B297">
        <v>5291706</v>
      </c>
      <c r="C297" s="1" t="s">
        <v>2481</v>
      </c>
      <c r="D297" s="1" t="s">
        <v>2482</v>
      </c>
      <c r="E297" s="80">
        <v>45446</v>
      </c>
      <c r="F297">
        <v>2024</v>
      </c>
      <c r="G297">
        <v>2024</v>
      </c>
      <c r="H297" s="1" t="s">
        <v>1600</v>
      </c>
      <c r="I297" s="1" t="s">
        <v>10</v>
      </c>
    </row>
    <row r="298" spans="1:9">
      <c r="A298" s="80">
        <v>45505</v>
      </c>
      <c r="B298">
        <v>4600230</v>
      </c>
      <c r="C298" s="1" t="s">
        <v>965</v>
      </c>
      <c r="D298" s="1" t="s">
        <v>964</v>
      </c>
      <c r="E298" s="80">
        <v>44848</v>
      </c>
      <c r="F298">
        <v>2022</v>
      </c>
      <c r="G298">
        <v>2022</v>
      </c>
      <c r="H298" s="1" t="s">
        <v>1600</v>
      </c>
      <c r="I298" s="1" t="s">
        <v>10</v>
      </c>
    </row>
    <row r="299" spans="1:9">
      <c r="A299" s="80">
        <v>45505</v>
      </c>
      <c r="B299">
        <v>4874908</v>
      </c>
      <c r="C299" s="1" t="s">
        <v>1798</v>
      </c>
      <c r="D299" s="1" t="s">
        <v>1953</v>
      </c>
      <c r="E299" s="80">
        <v>45225</v>
      </c>
      <c r="F299">
        <v>2022</v>
      </c>
      <c r="G299">
        <v>2023</v>
      </c>
      <c r="H299" s="1" t="s">
        <v>1600</v>
      </c>
      <c r="I299" s="1" t="s">
        <v>10</v>
      </c>
    </row>
    <row r="300" spans="1:9">
      <c r="A300" s="80">
        <v>45505</v>
      </c>
      <c r="B300">
        <v>4485367</v>
      </c>
      <c r="C300" s="1" t="s">
        <v>925</v>
      </c>
      <c r="D300" s="1" t="s">
        <v>924</v>
      </c>
      <c r="E300" s="80">
        <v>44841</v>
      </c>
      <c r="F300">
        <v>2021</v>
      </c>
      <c r="G300">
        <v>2022</v>
      </c>
      <c r="H300" s="1" t="s">
        <v>1600</v>
      </c>
      <c r="I300" s="1" t="s">
        <v>10</v>
      </c>
    </row>
    <row r="301" spans="1:9">
      <c r="A301" s="80">
        <v>45505</v>
      </c>
      <c r="B301">
        <v>4720103</v>
      </c>
      <c r="C301" s="1" t="s">
        <v>1799</v>
      </c>
      <c r="D301" s="1" t="s">
        <v>1957</v>
      </c>
      <c r="E301" s="80">
        <v>45223</v>
      </c>
      <c r="F301">
        <v>2022</v>
      </c>
      <c r="G301">
        <v>2023</v>
      </c>
      <c r="H301" s="1" t="s">
        <v>1603</v>
      </c>
      <c r="I301" s="1" t="s">
        <v>9</v>
      </c>
    </row>
    <row r="302" spans="1:9">
      <c r="A302" s="80">
        <v>45505</v>
      </c>
      <c r="B302">
        <v>5141463</v>
      </c>
      <c r="C302" s="1" t="s">
        <v>2613</v>
      </c>
      <c r="D302" s="1" t="s">
        <v>2614</v>
      </c>
      <c r="E302" s="80">
        <v>45471</v>
      </c>
      <c r="F302">
        <v>2023</v>
      </c>
      <c r="G302">
        <v>2024</v>
      </c>
      <c r="H302" s="1" t="s">
        <v>1600</v>
      </c>
      <c r="I302" s="1" t="s">
        <v>10</v>
      </c>
    </row>
    <row r="303" spans="1:9">
      <c r="A303" s="80">
        <v>45505</v>
      </c>
      <c r="B303">
        <v>3613747</v>
      </c>
      <c r="C303" s="1" t="s">
        <v>885</v>
      </c>
      <c r="D303" s="1" t="s">
        <v>884</v>
      </c>
      <c r="E303" s="80">
        <v>45104</v>
      </c>
      <c r="F303">
        <v>2018</v>
      </c>
      <c r="G303">
        <v>2023</v>
      </c>
      <c r="H303" s="1" t="s">
        <v>1600</v>
      </c>
      <c r="I303" s="1" t="s">
        <v>10</v>
      </c>
    </row>
    <row r="304" spans="1:9">
      <c r="A304" s="80">
        <v>45505</v>
      </c>
      <c r="B304">
        <v>4594854</v>
      </c>
      <c r="C304" s="1" t="s">
        <v>1998</v>
      </c>
      <c r="D304" s="1" t="s">
        <v>1999</v>
      </c>
      <c r="E304" s="80">
        <v>45300</v>
      </c>
      <c r="F304">
        <v>2021</v>
      </c>
      <c r="G304">
        <v>2023</v>
      </c>
      <c r="H304" s="1" t="s">
        <v>1600</v>
      </c>
      <c r="I304" s="1" t="s">
        <v>10</v>
      </c>
    </row>
    <row r="305" spans="1:9">
      <c r="A305" s="80">
        <v>45505</v>
      </c>
      <c r="B305">
        <v>4679172</v>
      </c>
      <c r="C305" s="1" t="s">
        <v>1955</v>
      </c>
      <c r="D305" s="1" t="s">
        <v>1956</v>
      </c>
      <c r="E305" s="80">
        <v>45329</v>
      </c>
      <c r="F305">
        <v>2022</v>
      </c>
      <c r="G305">
        <v>2023</v>
      </c>
      <c r="H305" s="1" t="s">
        <v>1600</v>
      </c>
      <c r="I305" s="1" t="s">
        <v>10</v>
      </c>
    </row>
    <row r="306" spans="1:9">
      <c r="A306" s="80">
        <v>45505</v>
      </c>
      <c r="B306">
        <v>4661377</v>
      </c>
      <c r="C306" s="1" t="s">
        <v>957</v>
      </c>
      <c r="D306" s="1" t="s">
        <v>956</v>
      </c>
      <c r="E306" s="80">
        <v>45069</v>
      </c>
      <c r="F306">
        <v>2022</v>
      </c>
      <c r="G306">
        <v>2023</v>
      </c>
      <c r="H306" s="1" t="s">
        <v>1600</v>
      </c>
      <c r="I306" s="1" t="s">
        <v>10</v>
      </c>
    </row>
    <row r="307" spans="1:9">
      <c r="A307" s="80">
        <v>45505</v>
      </c>
      <c r="B307">
        <v>4920072</v>
      </c>
      <c r="C307" s="1" t="s">
        <v>2615</v>
      </c>
      <c r="D307" s="1" t="s">
        <v>2616</v>
      </c>
      <c r="E307" s="80">
        <v>45457</v>
      </c>
      <c r="F307">
        <v>2023</v>
      </c>
      <c r="G307">
        <v>2024</v>
      </c>
      <c r="H307" s="1" t="s">
        <v>1603</v>
      </c>
      <c r="I307" s="1" t="s">
        <v>9</v>
      </c>
    </row>
    <row r="308" spans="1:9">
      <c r="A308" s="80">
        <v>45505</v>
      </c>
      <c r="B308">
        <v>4824611</v>
      </c>
      <c r="C308" s="1" t="s">
        <v>2617</v>
      </c>
      <c r="D308" s="1" t="s">
        <v>2618</v>
      </c>
      <c r="E308" s="80">
        <v>45464</v>
      </c>
      <c r="F308">
        <v>2022</v>
      </c>
      <c r="G308">
        <v>2024</v>
      </c>
      <c r="H308" s="1" t="s">
        <v>1601</v>
      </c>
      <c r="I308" s="1" t="s">
        <v>13</v>
      </c>
    </row>
    <row r="309" spans="1:9">
      <c r="A309" s="80">
        <v>45505</v>
      </c>
      <c r="B309">
        <v>4550026</v>
      </c>
      <c r="C309" s="1" t="s">
        <v>933</v>
      </c>
      <c r="D309" s="1" t="s">
        <v>932</v>
      </c>
      <c r="E309" s="80">
        <v>44754</v>
      </c>
      <c r="F309">
        <v>2021</v>
      </c>
      <c r="G309">
        <v>2022</v>
      </c>
      <c r="H309" s="1" t="s">
        <v>1600</v>
      </c>
      <c r="I309" s="1" t="s">
        <v>10</v>
      </c>
    </row>
    <row r="310" spans="1:9">
      <c r="A310" s="80">
        <v>45505</v>
      </c>
      <c r="B310">
        <v>4952293</v>
      </c>
      <c r="C310" s="1" t="s">
        <v>2619</v>
      </c>
      <c r="D310" s="1" t="s">
        <v>2620</v>
      </c>
      <c r="E310" s="80">
        <v>45505</v>
      </c>
      <c r="F310">
        <v>2023</v>
      </c>
      <c r="G310">
        <v>2024</v>
      </c>
      <c r="H310" s="1" t="s">
        <v>1606</v>
      </c>
      <c r="I310" s="1" t="s">
        <v>15</v>
      </c>
    </row>
    <row r="311" spans="1:9">
      <c r="A311" s="80">
        <v>45505</v>
      </c>
      <c r="B311">
        <v>4627574</v>
      </c>
      <c r="C311" s="1" t="s">
        <v>959</v>
      </c>
      <c r="D311" s="1" t="s">
        <v>958</v>
      </c>
      <c r="E311" s="80">
        <v>45120</v>
      </c>
      <c r="F311">
        <v>2022</v>
      </c>
      <c r="G311">
        <v>2023</v>
      </c>
      <c r="H311" s="1" t="s">
        <v>1604</v>
      </c>
      <c r="I311" s="1" t="s">
        <v>14</v>
      </c>
    </row>
    <row r="312" spans="1:9">
      <c r="A312" s="80">
        <v>45505</v>
      </c>
      <c r="B312">
        <v>4506923</v>
      </c>
      <c r="C312" s="1" t="s">
        <v>967</v>
      </c>
      <c r="D312" s="1" t="s">
        <v>966</v>
      </c>
      <c r="E312" s="80">
        <v>45125</v>
      </c>
      <c r="F312">
        <v>2021</v>
      </c>
      <c r="G312">
        <v>2023</v>
      </c>
      <c r="H312" s="1" t="s">
        <v>1600</v>
      </c>
      <c r="I312" s="1" t="s">
        <v>10</v>
      </c>
    </row>
    <row r="313" spans="1:9">
      <c r="A313" s="80">
        <v>45505</v>
      </c>
      <c r="B313">
        <v>4763054</v>
      </c>
      <c r="C313" s="1" t="s">
        <v>1843</v>
      </c>
      <c r="D313" s="1" t="s">
        <v>1993</v>
      </c>
      <c r="E313" s="80">
        <v>45266</v>
      </c>
      <c r="F313">
        <v>2022</v>
      </c>
      <c r="G313">
        <v>2023</v>
      </c>
      <c r="H313" s="1" t="s">
        <v>1602</v>
      </c>
      <c r="I313" s="1" t="s">
        <v>4</v>
      </c>
    </row>
    <row r="314" spans="1:9">
      <c r="A314" s="80">
        <v>45505</v>
      </c>
      <c r="B314">
        <v>5125267</v>
      </c>
      <c r="C314" s="1" t="s">
        <v>2395</v>
      </c>
      <c r="D314" s="1" t="s">
        <v>2396</v>
      </c>
      <c r="E314" s="80">
        <v>45413</v>
      </c>
      <c r="F314">
        <v>2023</v>
      </c>
      <c r="G314">
        <v>2024</v>
      </c>
      <c r="H314" s="1" t="s">
        <v>1600</v>
      </c>
      <c r="I314" s="1" t="s">
        <v>10</v>
      </c>
    </row>
    <row r="315" spans="1:9">
      <c r="A315" s="80">
        <v>45505</v>
      </c>
      <c r="B315">
        <v>4917092</v>
      </c>
      <c r="C315" s="1" t="s">
        <v>2485</v>
      </c>
      <c r="D315" s="1" t="s">
        <v>2486</v>
      </c>
      <c r="E315" s="80">
        <v>45443</v>
      </c>
      <c r="F315">
        <v>2023</v>
      </c>
      <c r="G315">
        <v>2024</v>
      </c>
      <c r="H315" s="1" t="s">
        <v>1601</v>
      </c>
      <c r="I315" s="1" t="s">
        <v>13</v>
      </c>
    </row>
    <row r="316" spans="1:9">
      <c r="A316" s="80">
        <v>45505</v>
      </c>
      <c r="B316">
        <v>4840828</v>
      </c>
      <c r="C316" s="1" t="s">
        <v>1991</v>
      </c>
      <c r="D316" s="1" t="s">
        <v>1992</v>
      </c>
      <c r="E316" s="80">
        <v>45313</v>
      </c>
      <c r="F316">
        <v>2022</v>
      </c>
      <c r="G316">
        <v>2023</v>
      </c>
      <c r="H316" s="1" t="s">
        <v>1600</v>
      </c>
      <c r="I316" s="1" t="s">
        <v>10</v>
      </c>
    </row>
    <row r="317" spans="1:9">
      <c r="A317" s="80">
        <v>45505</v>
      </c>
      <c r="B317">
        <v>4639778</v>
      </c>
      <c r="C317" s="1" t="s">
        <v>2487</v>
      </c>
      <c r="D317" s="1" t="s">
        <v>2488</v>
      </c>
      <c r="E317" s="80">
        <v>45428</v>
      </c>
      <c r="F317">
        <v>2022</v>
      </c>
      <c r="G317">
        <v>2024</v>
      </c>
      <c r="H317" s="1" t="s">
        <v>1600</v>
      </c>
      <c r="I317" s="1" t="s">
        <v>10</v>
      </c>
    </row>
    <row r="318" spans="1:9">
      <c r="A318" s="80">
        <v>45505</v>
      </c>
      <c r="B318">
        <v>4912928</v>
      </c>
      <c r="C318" s="1" t="s">
        <v>1996</v>
      </c>
      <c r="D318" s="1" t="s">
        <v>1997</v>
      </c>
      <c r="E318" s="80">
        <v>45189</v>
      </c>
      <c r="F318">
        <v>2023</v>
      </c>
      <c r="G318">
        <v>2023</v>
      </c>
      <c r="H318" s="1" t="s">
        <v>1600</v>
      </c>
      <c r="I318" s="1" t="s">
        <v>10</v>
      </c>
    </row>
    <row r="319" spans="1:9">
      <c r="A319" s="80">
        <v>45505</v>
      </c>
      <c r="B319">
        <v>5010749</v>
      </c>
      <c r="C319" s="1" t="s">
        <v>2621</v>
      </c>
      <c r="D319" s="1" t="s">
        <v>2622</v>
      </c>
      <c r="E319" s="80">
        <v>45468</v>
      </c>
      <c r="F319">
        <v>2023</v>
      </c>
      <c r="G319">
        <v>2024</v>
      </c>
      <c r="H319" s="1" t="s">
        <v>1600</v>
      </c>
      <c r="I319" s="1" t="s">
        <v>10</v>
      </c>
    </row>
    <row r="320" spans="1:9">
      <c r="A320" s="80">
        <v>45505</v>
      </c>
      <c r="B320">
        <v>4953454</v>
      </c>
      <c r="C320" s="1" t="s">
        <v>2224</v>
      </c>
      <c r="D320" s="1" t="s">
        <v>2225</v>
      </c>
      <c r="E320" s="80">
        <v>45344</v>
      </c>
      <c r="F320">
        <v>2023</v>
      </c>
      <c r="G320">
        <v>2023</v>
      </c>
      <c r="H320" s="1" t="s">
        <v>1607</v>
      </c>
      <c r="I320" s="1" t="s">
        <v>12</v>
      </c>
    </row>
    <row r="321" spans="1:9">
      <c r="A321" s="80">
        <v>45505</v>
      </c>
      <c r="B321">
        <v>3950310</v>
      </c>
      <c r="C321" s="1" t="s">
        <v>1886</v>
      </c>
      <c r="D321" s="1" t="s">
        <v>1995</v>
      </c>
      <c r="E321" s="80">
        <v>44763</v>
      </c>
      <c r="F321">
        <v>2019</v>
      </c>
      <c r="G321">
        <v>2022</v>
      </c>
      <c r="H321" s="1" t="s">
        <v>1606</v>
      </c>
      <c r="I321" s="1" t="s">
        <v>15</v>
      </c>
    </row>
    <row r="322" spans="1:9">
      <c r="A322" s="80">
        <v>45505</v>
      </c>
      <c r="B322">
        <v>5056004</v>
      </c>
      <c r="C322" s="1" t="s">
        <v>2489</v>
      </c>
      <c r="D322" s="1" t="s">
        <v>2490</v>
      </c>
      <c r="E322" s="80">
        <v>45441</v>
      </c>
      <c r="F322">
        <v>2023</v>
      </c>
      <c r="G322">
        <v>2024</v>
      </c>
      <c r="H322" s="1" t="s">
        <v>1600</v>
      </c>
      <c r="I322" s="1" t="s">
        <v>10</v>
      </c>
    </row>
    <row r="323" spans="1:9">
      <c r="A323" s="80">
        <v>45505</v>
      </c>
      <c r="B323">
        <v>4754687</v>
      </c>
      <c r="C323" s="1" t="s">
        <v>911</v>
      </c>
      <c r="D323" s="1" t="s">
        <v>910</v>
      </c>
      <c r="E323" s="80">
        <v>45085</v>
      </c>
      <c r="F323">
        <v>2022</v>
      </c>
      <c r="G323">
        <v>2023</v>
      </c>
      <c r="H323" s="1" t="s">
        <v>1600</v>
      </c>
      <c r="I323" s="1" t="s">
        <v>10</v>
      </c>
    </row>
    <row r="324" spans="1:9">
      <c r="A324" s="80">
        <v>45505</v>
      </c>
      <c r="B324">
        <v>4793281</v>
      </c>
      <c r="C324" s="1" t="s">
        <v>917</v>
      </c>
      <c r="D324" s="1" t="s">
        <v>916</v>
      </c>
      <c r="E324" s="80">
        <v>45034</v>
      </c>
      <c r="F324">
        <v>2022</v>
      </c>
      <c r="G324">
        <v>2022</v>
      </c>
      <c r="H324" s="1" t="s">
        <v>1600</v>
      </c>
      <c r="I324" s="1" t="s">
        <v>10</v>
      </c>
    </row>
    <row r="325" spans="1:9">
      <c r="A325" s="80">
        <v>45505</v>
      </c>
      <c r="B325">
        <v>5359609</v>
      </c>
      <c r="C325" s="1" t="s">
        <v>2623</v>
      </c>
      <c r="D325" s="1" t="s">
        <v>2624</v>
      </c>
      <c r="E325" s="80">
        <v>45512</v>
      </c>
      <c r="F325">
        <v>2024</v>
      </c>
      <c r="G325">
        <v>2024</v>
      </c>
      <c r="H325" s="1" t="s">
        <v>1604</v>
      </c>
      <c r="I325" s="1" t="s">
        <v>14</v>
      </c>
    </row>
    <row r="326" spans="1:9">
      <c r="A326" s="80">
        <v>45505</v>
      </c>
      <c r="B326">
        <v>5006872</v>
      </c>
      <c r="C326" s="1" t="s">
        <v>2625</v>
      </c>
      <c r="D326" s="1" t="s">
        <v>2626</v>
      </c>
      <c r="E326" s="80">
        <v>45456</v>
      </c>
      <c r="F326">
        <v>2023</v>
      </c>
      <c r="G326">
        <v>2024</v>
      </c>
      <c r="H326" s="1" t="s">
        <v>1600</v>
      </c>
      <c r="I326" s="1" t="s">
        <v>10</v>
      </c>
    </row>
    <row r="327" spans="1:9">
      <c r="A327" s="80">
        <v>45505</v>
      </c>
      <c r="B327">
        <v>4858007</v>
      </c>
      <c r="C327" s="1" t="s">
        <v>2627</v>
      </c>
      <c r="D327" s="1" t="s">
        <v>2628</v>
      </c>
      <c r="E327" s="80">
        <v>45456</v>
      </c>
      <c r="F327">
        <v>2022</v>
      </c>
      <c r="G327">
        <v>2024</v>
      </c>
      <c r="H327" s="1" t="s">
        <v>1600</v>
      </c>
      <c r="I327" s="1" t="s">
        <v>10</v>
      </c>
    </row>
    <row r="328" spans="1:9">
      <c r="A328" s="80">
        <v>45505</v>
      </c>
      <c r="B328">
        <v>4992260</v>
      </c>
      <c r="C328" s="1" t="s">
        <v>2493</v>
      </c>
      <c r="D328" s="1" t="s">
        <v>2494</v>
      </c>
      <c r="E328" s="80">
        <v>45450</v>
      </c>
      <c r="F328">
        <v>2023</v>
      </c>
      <c r="G328">
        <v>2024</v>
      </c>
      <c r="H328" s="1" t="s">
        <v>1606</v>
      </c>
      <c r="I328" s="1" t="s">
        <v>15</v>
      </c>
    </row>
    <row r="329" spans="1:9">
      <c r="A329" s="80">
        <v>45505</v>
      </c>
      <c r="B329">
        <v>4921907</v>
      </c>
      <c r="C329" s="1" t="s">
        <v>2629</v>
      </c>
      <c r="D329" s="1" t="s">
        <v>2630</v>
      </c>
      <c r="E329" s="80">
        <v>45490</v>
      </c>
      <c r="F329">
        <v>2023</v>
      </c>
      <c r="G329">
        <v>2024</v>
      </c>
      <c r="H329" s="1" t="s">
        <v>1606</v>
      </c>
      <c r="I329" s="1" t="s">
        <v>15</v>
      </c>
    </row>
    <row r="330" spans="1:9">
      <c r="A330" s="80">
        <v>45505</v>
      </c>
      <c r="B330">
        <v>5071973</v>
      </c>
      <c r="C330" s="1" t="s">
        <v>2397</v>
      </c>
      <c r="D330" s="1" t="s">
        <v>2398</v>
      </c>
      <c r="E330" s="80">
        <v>45418</v>
      </c>
      <c r="F330">
        <v>2023</v>
      </c>
      <c r="G330">
        <v>2024</v>
      </c>
      <c r="H330" s="1" t="s">
        <v>1603</v>
      </c>
      <c r="I330" s="1" t="s">
        <v>9</v>
      </c>
    </row>
    <row r="331" spans="1:9">
      <c r="A331" s="80">
        <v>45505</v>
      </c>
      <c r="B331">
        <v>4672300</v>
      </c>
      <c r="C331" s="1" t="s">
        <v>829</v>
      </c>
      <c r="D331" s="1" t="s">
        <v>828</v>
      </c>
      <c r="E331" s="80">
        <v>45082</v>
      </c>
      <c r="F331">
        <v>2022</v>
      </c>
      <c r="G331">
        <v>2023</v>
      </c>
      <c r="H331" s="1" t="s">
        <v>1600</v>
      </c>
      <c r="I331" s="1" t="s">
        <v>10</v>
      </c>
    </row>
    <row r="332" spans="1:9">
      <c r="A332" s="80">
        <v>45505</v>
      </c>
      <c r="B332">
        <v>4357655</v>
      </c>
      <c r="C332" s="1" t="s">
        <v>2631</v>
      </c>
      <c r="D332" s="1" t="s">
        <v>2632</v>
      </c>
      <c r="E332" s="80">
        <v>45456</v>
      </c>
      <c r="F332">
        <v>2021</v>
      </c>
      <c r="G332">
        <v>2024</v>
      </c>
      <c r="H332" s="1" t="s">
        <v>1605</v>
      </c>
      <c r="I332" s="1" t="s">
        <v>5</v>
      </c>
    </row>
    <row r="333" spans="1:9">
      <c r="A333" s="80">
        <v>45505</v>
      </c>
      <c r="B333">
        <v>5227117</v>
      </c>
      <c r="C333" s="1" t="s">
        <v>2633</v>
      </c>
      <c r="D333" s="1" t="s">
        <v>2634</v>
      </c>
      <c r="E333" s="80">
        <v>45406</v>
      </c>
      <c r="F333">
        <v>2023</v>
      </c>
      <c r="G333">
        <v>2023</v>
      </c>
      <c r="H333" s="1" t="s">
        <v>1600</v>
      </c>
      <c r="I333" s="1" t="s">
        <v>10</v>
      </c>
    </row>
    <row r="334" spans="1:9">
      <c r="A334" s="80">
        <v>45505</v>
      </c>
      <c r="B334">
        <v>4579515</v>
      </c>
      <c r="C334" s="1" t="s">
        <v>873</v>
      </c>
      <c r="D334" s="1" t="s">
        <v>872</v>
      </c>
      <c r="E334" s="80">
        <v>44825</v>
      </c>
      <c r="F334">
        <v>2021</v>
      </c>
      <c r="G334">
        <v>2022</v>
      </c>
      <c r="H334" s="1" t="s">
        <v>1600</v>
      </c>
      <c r="I334" s="1" t="s">
        <v>10</v>
      </c>
    </row>
    <row r="335" spans="1:9">
      <c r="A335" s="80">
        <v>45505</v>
      </c>
      <c r="B335">
        <v>4432531</v>
      </c>
      <c r="C335" s="1" t="s">
        <v>853</v>
      </c>
      <c r="D335" s="1" t="s">
        <v>852</v>
      </c>
      <c r="E335" s="80">
        <v>45082</v>
      </c>
      <c r="F335">
        <v>2021</v>
      </c>
      <c r="G335">
        <v>2023</v>
      </c>
      <c r="H335" s="1" t="s">
        <v>1600</v>
      </c>
      <c r="I335" s="1" t="s">
        <v>10</v>
      </c>
    </row>
    <row r="336" spans="1:9">
      <c r="A336" s="80">
        <v>45505</v>
      </c>
      <c r="B336">
        <v>4867045</v>
      </c>
      <c r="C336" s="1" t="s">
        <v>2491</v>
      </c>
      <c r="D336" s="1" t="s">
        <v>2492</v>
      </c>
      <c r="E336" s="80">
        <v>45434</v>
      </c>
      <c r="F336">
        <v>2023</v>
      </c>
      <c r="G336">
        <v>2024</v>
      </c>
      <c r="H336" s="1" t="s">
        <v>1603</v>
      </c>
      <c r="I336" s="1" t="s">
        <v>9</v>
      </c>
    </row>
    <row r="337" spans="1:9">
      <c r="A337" s="80">
        <v>45505</v>
      </c>
      <c r="B337">
        <v>4654682</v>
      </c>
      <c r="C337" s="1" t="s">
        <v>875</v>
      </c>
      <c r="D337" s="1" t="s">
        <v>874</v>
      </c>
      <c r="E337" s="80">
        <v>44988</v>
      </c>
      <c r="F337">
        <v>2022</v>
      </c>
      <c r="G337">
        <v>2022</v>
      </c>
      <c r="H337" s="1" t="s">
        <v>1600</v>
      </c>
      <c r="I337" s="1" t="s">
        <v>10</v>
      </c>
    </row>
    <row r="338" spans="1:9">
      <c r="A338" s="80">
        <v>45505</v>
      </c>
      <c r="B338">
        <v>4822854</v>
      </c>
      <c r="C338" s="1" t="s">
        <v>2000</v>
      </c>
      <c r="D338" s="1" t="s">
        <v>2001</v>
      </c>
      <c r="E338" s="80">
        <v>45300</v>
      </c>
      <c r="F338">
        <v>2022</v>
      </c>
      <c r="G338">
        <v>2023</v>
      </c>
      <c r="H338" s="1" t="s">
        <v>1600</v>
      </c>
      <c r="I338" s="1" t="s">
        <v>10</v>
      </c>
    </row>
    <row r="339" spans="1:9">
      <c r="A339" s="80">
        <v>45505</v>
      </c>
      <c r="B339">
        <v>4815648</v>
      </c>
      <c r="C339" s="1" t="s">
        <v>1678</v>
      </c>
      <c r="D339" s="1" t="s">
        <v>1679</v>
      </c>
      <c r="E339" s="80">
        <v>45184</v>
      </c>
      <c r="F339">
        <v>2022</v>
      </c>
      <c r="G339">
        <v>2023</v>
      </c>
      <c r="H339" s="1" t="s">
        <v>1600</v>
      </c>
      <c r="I339" s="1" t="s">
        <v>10</v>
      </c>
    </row>
    <row r="340" spans="1:9">
      <c r="A340" s="80">
        <v>45505</v>
      </c>
      <c r="B340">
        <v>4763999</v>
      </c>
      <c r="C340" s="1" t="s">
        <v>859</v>
      </c>
      <c r="D340" s="1" t="s">
        <v>858</v>
      </c>
      <c r="E340" s="80">
        <v>44995</v>
      </c>
      <c r="F340">
        <v>2022</v>
      </c>
      <c r="G340">
        <v>2022</v>
      </c>
      <c r="H340" s="1" t="s">
        <v>1600</v>
      </c>
      <c r="I340" s="1" t="s">
        <v>10</v>
      </c>
    </row>
    <row r="341" spans="1:9">
      <c r="A341" s="80">
        <v>45505</v>
      </c>
      <c r="B341">
        <v>4479405</v>
      </c>
      <c r="C341" s="1" t="s">
        <v>847</v>
      </c>
      <c r="D341" s="1" t="s">
        <v>846</v>
      </c>
      <c r="E341" s="80">
        <v>44677</v>
      </c>
      <c r="F341">
        <v>2021</v>
      </c>
      <c r="G341">
        <v>2021</v>
      </c>
      <c r="H341" s="1" t="s">
        <v>1601</v>
      </c>
      <c r="I341" s="1" t="s">
        <v>13</v>
      </c>
    </row>
    <row r="342" spans="1:9">
      <c r="A342" s="80">
        <v>45505</v>
      </c>
      <c r="B342">
        <v>4636364</v>
      </c>
      <c r="C342" s="1" t="s">
        <v>867</v>
      </c>
      <c r="D342" s="1" t="s">
        <v>866</v>
      </c>
      <c r="E342" s="80">
        <v>44918</v>
      </c>
      <c r="F342">
        <v>2022</v>
      </c>
      <c r="G342">
        <v>2022</v>
      </c>
      <c r="H342" s="1" t="s">
        <v>1600</v>
      </c>
      <c r="I342" s="1" t="s">
        <v>10</v>
      </c>
    </row>
    <row r="343" spans="1:9">
      <c r="A343" s="80">
        <v>45505</v>
      </c>
      <c r="B343">
        <v>4417047</v>
      </c>
      <c r="C343" s="1" t="s">
        <v>877</v>
      </c>
      <c r="D343" s="1" t="s">
        <v>876</v>
      </c>
      <c r="E343" s="80">
        <v>44728</v>
      </c>
      <c r="F343">
        <v>2021</v>
      </c>
      <c r="G343">
        <v>2022</v>
      </c>
      <c r="H343" s="1" t="s">
        <v>1600</v>
      </c>
      <c r="I343" s="1" t="s">
        <v>10</v>
      </c>
    </row>
    <row r="344" spans="1:9">
      <c r="A344" s="80">
        <v>45505</v>
      </c>
      <c r="B344">
        <v>4433987</v>
      </c>
      <c r="C344" s="1" t="s">
        <v>851</v>
      </c>
      <c r="D344" s="1" t="s">
        <v>850</v>
      </c>
      <c r="E344" s="80">
        <v>44673</v>
      </c>
      <c r="F344">
        <v>2021</v>
      </c>
      <c r="G344">
        <v>2021</v>
      </c>
      <c r="H344" s="1" t="s">
        <v>1606</v>
      </c>
      <c r="I344" s="1" t="s">
        <v>15</v>
      </c>
    </row>
    <row r="345" spans="1:9">
      <c r="A345" s="80">
        <v>45505</v>
      </c>
      <c r="B345">
        <v>4559778</v>
      </c>
      <c r="C345" s="1" t="s">
        <v>849</v>
      </c>
      <c r="D345" s="1" t="s">
        <v>848</v>
      </c>
      <c r="E345" s="80">
        <v>45149</v>
      </c>
      <c r="F345">
        <v>2021</v>
      </c>
      <c r="G345">
        <v>2023</v>
      </c>
      <c r="H345" s="1" t="s">
        <v>1603</v>
      </c>
      <c r="I345" s="1" t="s">
        <v>9</v>
      </c>
    </row>
    <row r="346" spans="1:9">
      <c r="A346" s="80">
        <v>45505</v>
      </c>
      <c r="B346">
        <v>4648253</v>
      </c>
      <c r="C346" s="1" t="s">
        <v>2226</v>
      </c>
      <c r="D346" s="1" t="s">
        <v>2227</v>
      </c>
      <c r="E346" s="80">
        <v>45338</v>
      </c>
      <c r="F346">
        <v>2022</v>
      </c>
      <c r="G346">
        <v>2023</v>
      </c>
      <c r="H346" s="1" t="s">
        <v>1603</v>
      </c>
      <c r="I346" s="1" t="s">
        <v>9</v>
      </c>
    </row>
    <row r="347" spans="1:9">
      <c r="A347" s="80">
        <v>45505</v>
      </c>
      <c r="B347">
        <v>4983613</v>
      </c>
      <c r="C347" s="1" t="s">
        <v>843</v>
      </c>
      <c r="D347" s="1" t="s">
        <v>842</v>
      </c>
      <c r="E347" s="80">
        <v>45162</v>
      </c>
      <c r="F347">
        <v>2023</v>
      </c>
      <c r="G347">
        <v>2023</v>
      </c>
      <c r="H347" s="1" t="s">
        <v>1602</v>
      </c>
      <c r="I347" s="1" t="s">
        <v>4</v>
      </c>
    </row>
    <row r="348" spans="1:9">
      <c r="A348" s="80">
        <v>45505</v>
      </c>
      <c r="B348">
        <v>4971772</v>
      </c>
      <c r="C348" s="1" t="s">
        <v>2006</v>
      </c>
      <c r="D348" s="1" t="s">
        <v>2007</v>
      </c>
      <c r="E348" s="80">
        <v>45314</v>
      </c>
      <c r="F348">
        <v>2023</v>
      </c>
      <c r="G348">
        <v>2023</v>
      </c>
      <c r="H348" s="1" t="s">
        <v>1600</v>
      </c>
      <c r="I348" s="1" t="s">
        <v>10</v>
      </c>
    </row>
    <row r="349" spans="1:9">
      <c r="A349" s="80">
        <v>45505</v>
      </c>
      <c r="B349">
        <v>4431363</v>
      </c>
      <c r="C349" s="1" t="s">
        <v>2318</v>
      </c>
      <c r="D349" s="1" t="s">
        <v>2319</v>
      </c>
      <c r="E349" s="80">
        <v>45387</v>
      </c>
      <c r="F349">
        <v>2021</v>
      </c>
      <c r="G349">
        <v>2023</v>
      </c>
      <c r="H349" s="1" t="s">
        <v>1603</v>
      </c>
      <c r="I349" s="1" t="s">
        <v>9</v>
      </c>
    </row>
    <row r="350" spans="1:9">
      <c r="A350" s="80">
        <v>45505</v>
      </c>
      <c r="B350">
        <v>5080485</v>
      </c>
      <c r="C350" s="1" t="s">
        <v>2635</v>
      </c>
      <c r="D350" s="1" t="s">
        <v>2636</v>
      </c>
      <c r="E350" s="80">
        <v>45511</v>
      </c>
      <c r="F350">
        <v>2023</v>
      </c>
      <c r="G350">
        <v>2024</v>
      </c>
      <c r="H350" s="1" t="s">
        <v>1602</v>
      </c>
      <c r="I350" s="1" t="s">
        <v>4</v>
      </c>
    </row>
    <row r="351" spans="1:9">
      <c r="A351" s="80">
        <v>45505</v>
      </c>
      <c r="B351">
        <v>4568102</v>
      </c>
      <c r="C351" s="1" t="s">
        <v>798</v>
      </c>
      <c r="D351" s="1" t="s">
        <v>797</v>
      </c>
      <c r="E351" s="80">
        <v>44886</v>
      </c>
      <c r="F351">
        <v>2021</v>
      </c>
      <c r="G351">
        <v>2022</v>
      </c>
      <c r="H351" s="1" t="s">
        <v>1601</v>
      </c>
      <c r="I351" s="1" t="s">
        <v>13</v>
      </c>
    </row>
    <row r="352" spans="1:9">
      <c r="A352" s="80">
        <v>45505</v>
      </c>
      <c r="B352">
        <v>4774457</v>
      </c>
      <c r="C352" s="1" t="s">
        <v>764</v>
      </c>
      <c r="D352" s="1" t="s">
        <v>763</v>
      </c>
      <c r="E352" s="80">
        <v>44980</v>
      </c>
      <c r="F352">
        <v>2022</v>
      </c>
      <c r="G352">
        <v>2022</v>
      </c>
      <c r="H352" s="1" t="s">
        <v>1601</v>
      </c>
      <c r="I352" s="1" t="s">
        <v>13</v>
      </c>
    </row>
    <row r="353" spans="1:9">
      <c r="A353" s="80">
        <v>45505</v>
      </c>
      <c r="B353">
        <v>4430020</v>
      </c>
      <c r="C353" s="1" t="s">
        <v>794</v>
      </c>
      <c r="D353" s="1" t="s">
        <v>793</v>
      </c>
      <c r="E353" s="80">
        <v>44727</v>
      </c>
      <c r="F353">
        <v>2021</v>
      </c>
      <c r="G353">
        <v>2022</v>
      </c>
      <c r="H353" s="1" t="s">
        <v>1601</v>
      </c>
      <c r="I353" s="1" t="s">
        <v>13</v>
      </c>
    </row>
    <row r="354" spans="1:9">
      <c r="A354" s="80">
        <v>45505</v>
      </c>
      <c r="B354">
        <v>5014059</v>
      </c>
      <c r="C354" s="1" t="s">
        <v>1801</v>
      </c>
      <c r="D354" s="1" t="s">
        <v>2008</v>
      </c>
      <c r="E354" s="80">
        <v>45232</v>
      </c>
      <c r="F354">
        <v>2023</v>
      </c>
      <c r="G354">
        <v>2023</v>
      </c>
      <c r="H354" s="1" t="s">
        <v>1601</v>
      </c>
      <c r="I354" s="1" t="s">
        <v>13</v>
      </c>
    </row>
    <row r="355" spans="1:9">
      <c r="A355" s="80">
        <v>45505</v>
      </c>
      <c r="B355">
        <v>4499316</v>
      </c>
      <c r="C355" s="1" t="s">
        <v>792</v>
      </c>
      <c r="D355" s="1" t="s">
        <v>791</v>
      </c>
      <c r="E355" s="80">
        <v>45142</v>
      </c>
      <c r="F355">
        <v>2021</v>
      </c>
      <c r="G355">
        <v>2023</v>
      </c>
      <c r="H355" s="1" t="s">
        <v>1600</v>
      </c>
      <c r="I355" s="1" t="s">
        <v>10</v>
      </c>
    </row>
    <row r="356" spans="1:9">
      <c r="A356" s="80">
        <v>45505</v>
      </c>
      <c r="B356">
        <v>4703174</v>
      </c>
      <c r="C356" s="1" t="s">
        <v>1680</v>
      </c>
      <c r="D356" s="1" t="s">
        <v>1681</v>
      </c>
      <c r="E356" s="80">
        <v>45196</v>
      </c>
      <c r="F356">
        <v>2022</v>
      </c>
      <c r="G356">
        <v>2023</v>
      </c>
      <c r="H356" s="1" t="s">
        <v>1600</v>
      </c>
      <c r="I356" s="1" t="s">
        <v>10</v>
      </c>
    </row>
    <row r="357" spans="1:9">
      <c r="A357" s="80">
        <v>45505</v>
      </c>
      <c r="B357">
        <v>5044392</v>
      </c>
      <c r="C357" s="1" t="s">
        <v>2230</v>
      </c>
      <c r="D357" s="1" t="s">
        <v>2231</v>
      </c>
      <c r="E357" s="80">
        <v>45351</v>
      </c>
      <c r="F357">
        <v>2023</v>
      </c>
      <c r="G357">
        <v>2023</v>
      </c>
      <c r="H357" s="1" t="s">
        <v>1601</v>
      </c>
      <c r="I357" s="1" t="s">
        <v>13</v>
      </c>
    </row>
    <row r="358" spans="1:9">
      <c r="A358" s="80">
        <v>45505</v>
      </c>
      <c r="B358">
        <v>4624411</v>
      </c>
      <c r="C358" s="1" t="s">
        <v>768</v>
      </c>
      <c r="D358" s="1" t="s">
        <v>767</v>
      </c>
      <c r="E358" s="80">
        <v>45036</v>
      </c>
      <c r="F358">
        <v>2022</v>
      </c>
      <c r="G358">
        <v>2022</v>
      </c>
      <c r="H358" s="1" t="s">
        <v>1603</v>
      </c>
      <c r="I358" s="1" t="s">
        <v>9</v>
      </c>
    </row>
    <row r="359" spans="1:9">
      <c r="A359" s="80">
        <v>45505</v>
      </c>
      <c r="B359">
        <v>4742432</v>
      </c>
      <c r="C359" s="1" t="s">
        <v>1882</v>
      </c>
      <c r="D359" s="1" t="s">
        <v>2011</v>
      </c>
      <c r="E359" s="80">
        <v>45282</v>
      </c>
      <c r="F359">
        <v>2022</v>
      </c>
      <c r="G359">
        <v>2023</v>
      </c>
      <c r="H359" s="1" t="s">
        <v>1601</v>
      </c>
      <c r="I359" s="1" t="s">
        <v>13</v>
      </c>
    </row>
    <row r="360" spans="1:9">
      <c r="A360" s="80">
        <v>45505</v>
      </c>
      <c r="B360">
        <v>4492928</v>
      </c>
      <c r="C360" s="1" t="s">
        <v>820</v>
      </c>
      <c r="D360" s="1" t="s">
        <v>819</v>
      </c>
      <c r="E360" s="80">
        <v>45076</v>
      </c>
      <c r="F360">
        <v>2021</v>
      </c>
      <c r="G360">
        <v>2023</v>
      </c>
      <c r="H360" s="1" t="s">
        <v>1607</v>
      </c>
      <c r="I360" s="1" t="s">
        <v>12</v>
      </c>
    </row>
    <row r="361" spans="1:9">
      <c r="A361" s="80">
        <v>45505</v>
      </c>
      <c r="B361">
        <v>5051687</v>
      </c>
      <c r="C361" s="1" t="s">
        <v>2399</v>
      </c>
      <c r="D361" s="1" t="s">
        <v>2400</v>
      </c>
      <c r="E361" s="80">
        <v>45399</v>
      </c>
      <c r="F361">
        <v>2023</v>
      </c>
      <c r="G361">
        <v>2023</v>
      </c>
      <c r="H361" s="1" t="s">
        <v>1600</v>
      </c>
      <c r="I361" s="1" t="s">
        <v>10</v>
      </c>
    </row>
    <row r="362" spans="1:9">
      <c r="A362" s="80">
        <v>45505</v>
      </c>
      <c r="B362">
        <v>4636931</v>
      </c>
      <c r="C362" s="1" t="s">
        <v>766</v>
      </c>
      <c r="D362" s="1" t="s">
        <v>765</v>
      </c>
      <c r="E362" s="80">
        <v>45153</v>
      </c>
      <c r="F362">
        <v>2022</v>
      </c>
      <c r="G362">
        <v>2023</v>
      </c>
      <c r="H362" s="1" t="s">
        <v>1603</v>
      </c>
      <c r="I362" s="1" t="s">
        <v>9</v>
      </c>
    </row>
    <row r="363" spans="1:9">
      <c r="A363" s="80">
        <v>45505</v>
      </c>
      <c r="B363">
        <v>5312896</v>
      </c>
      <c r="C363" s="1" t="s">
        <v>2637</v>
      </c>
      <c r="D363" s="1" t="s">
        <v>2638</v>
      </c>
      <c r="E363" s="80">
        <v>45502</v>
      </c>
      <c r="F363">
        <v>2024</v>
      </c>
      <c r="G363">
        <v>2024</v>
      </c>
      <c r="H363" s="1" t="s">
        <v>1600</v>
      </c>
      <c r="I363" s="1" t="s">
        <v>10</v>
      </c>
    </row>
    <row r="364" spans="1:9">
      <c r="A364" s="80">
        <v>45505</v>
      </c>
      <c r="B364">
        <v>4719181</v>
      </c>
      <c r="C364" s="1" t="s">
        <v>1846</v>
      </c>
      <c r="D364" s="1" t="s">
        <v>2012</v>
      </c>
      <c r="E364" s="80">
        <v>45253</v>
      </c>
      <c r="F364">
        <v>2022</v>
      </c>
      <c r="G364">
        <v>2023</v>
      </c>
      <c r="H364" s="1" t="s">
        <v>1600</v>
      </c>
      <c r="I364" s="1" t="s">
        <v>10</v>
      </c>
    </row>
    <row r="365" spans="1:9">
      <c r="A365" s="80">
        <v>45505</v>
      </c>
      <c r="B365">
        <v>4934438</v>
      </c>
      <c r="C365" s="1" t="s">
        <v>788</v>
      </c>
      <c r="D365" s="1" t="s">
        <v>787</v>
      </c>
      <c r="E365" s="80">
        <v>45120</v>
      </c>
      <c r="F365">
        <v>2023</v>
      </c>
      <c r="G365">
        <v>2023</v>
      </c>
      <c r="H365" s="1" t="s">
        <v>1610</v>
      </c>
      <c r="I365" s="1" t="s">
        <v>2</v>
      </c>
    </row>
    <row r="366" spans="1:9">
      <c r="A366" s="80">
        <v>45505</v>
      </c>
      <c r="B366">
        <v>5110483</v>
      </c>
      <c r="C366" s="1" t="s">
        <v>2401</v>
      </c>
      <c r="D366" s="1" t="s">
        <v>2402</v>
      </c>
      <c r="E366" s="80">
        <v>45405</v>
      </c>
      <c r="F366">
        <v>2023</v>
      </c>
      <c r="G366">
        <v>2023</v>
      </c>
      <c r="H366" s="1" t="s">
        <v>1600</v>
      </c>
      <c r="I366" s="1" t="s">
        <v>10</v>
      </c>
    </row>
    <row r="367" spans="1:9">
      <c r="A367" s="80">
        <v>45505</v>
      </c>
      <c r="B367">
        <v>4443064</v>
      </c>
      <c r="C367" s="1" t="s">
        <v>824</v>
      </c>
      <c r="D367" s="1" t="s">
        <v>823</v>
      </c>
      <c r="E367" s="80">
        <v>44866</v>
      </c>
      <c r="F367">
        <v>2021</v>
      </c>
      <c r="G367">
        <v>2022</v>
      </c>
      <c r="H367" s="1" t="s">
        <v>1606</v>
      </c>
      <c r="I367" s="1" t="s">
        <v>15</v>
      </c>
    </row>
    <row r="368" spans="1:9">
      <c r="A368" s="80">
        <v>45505</v>
      </c>
      <c r="B368">
        <v>4738391</v>
      </c>
      <c r="C368" s="1" t="s">
        <v>2495</v>
      </c>
      <c r="D368" s="1" t="s">
        <v>2496</v>
      </c>
      <c r="E368" s="80">
        <v>45446</v>
      </c>
      <c r="F368">
        <v>2022</v>
      </c>
      <c r="G368">
        <v>2024</v>
      </c>
      <c r="H368" s="1" t="s">
        <v>1600</v>
      </c>
      <c r="I368" s="1" t="s">
        <v>10</v>
      </c>
    </row>
    <row r="369" spans="1:9">
      <c r="A369" s="80">
        <v>45505</v>
      </c>
      <c r="B369">
        <v>5035806</v>
      </c>
      <c r="C369" s="1" t="s">
        <v>2639</v>
      </c>
      <c r="D369" s="1" t="s">
        <v>2640</v>
      </c>
      <c r="E369" s="80">
        <v>45412</v>
      </c>
      <c r="F369">
        <v>2023</v>
      </c>
      <c r="G369">
        <v>2023</v>
      </c>
      <c r="H369" s="1" t="s">
        <v>1600</v>
      </c>
      <c r="I369" s="1" t="s">
        <v>10</v>
      </c>
    </row>
    <row r="370" spans="1:9">
      <c r="A370" s="80">
        <v>45505</v>
      </c>
      <c r="B370">
        <v>4562349</v>
      </c>
      <c r="C370" s="1" t="s">
        <v>770</v>
      </c>
      <c r="D370" s="1" t="s">
        <v>769</v>
      </c>
      <c r="E370" s="80">
        <v>44910</v>
      </c>
      <c r="F370">
        <v>2021</v>
      </c>
      <c r="G370">
        <v>2022</v>
      </c>
      <c r="H370" s="1" t="s">
        <v>1600</v>
      </c>
      <c r="I370" s="1" t="s">
        <v>10</v>
      </c>
    </row>
    <row r="371" spans="1:9">
      <c r="A371" s="80">
        <v>45505</v>
      </c>
      <c r="B371">
        <v>4822909</v>
      </c>
      <c r="C371" s="1" t="s">
        <v>2015</v>
      </c>
      <c r="D371" s="1" t="s">
        <v>2016</v>
      </c>
      <c r="E371" s="80">
        <v>45321</v>
      </c>
      <c r="F371">
        <v>2022</v>
      </c>
      <c r="G371">
        <v>2023</v>
      </c>
      <c r="H371" s="1" t="s">
        <v>1602</v>
      </c>
      <c r="I371" s="1" t="s">
        <v>4</v>
      </c>
    </row>
    <row r="372" spans="1:9">
      <c r="A372" s="80">
        <v>45505</v>
      </c>
      <c r="B372">
        <v>5329976</v>
      </c>
      <c r="C372" s="1" t="s">
        <v>2641</v>
      </c>
      <c r="D372" s="1" t="s">
        <v>2642</v>
      </c>
      <c r="E372" s="80">
        <v>45490</v>
      </c>
      <c r="F372">
        <v>2024</v>
      </c>
      <c r="G372">
        <v>2024</v>
      </c>
      <c r="H372" s="1" t="s">
        <v>1600</v>
      </c>
      <c r="I372" s="1" t="s">
        <v>10</v>
      </c>
    </row>
    <row r="373" spans="1:9">
      <c r="A373" s="80">
        <v>45505</v>
      </c>
      <c r="B373">
        <v>3078800</v>
      </c>
      <c r="C373" s="1" t="s">
        <v>808</v>
      </c>
      <c r="D373" s="1" t="s">
        <v>807</v>
      </c>
      <c r="E373" s="80">
        <v>43319</v>
      </c>
      <c r="F373">
        <v>2016</v>
      </c>
      <c r="G373">
        <v>2018</v>
      </c>
      <c r="H373" s="1" t="s">
        <v>1600</v>
      </c>
      <c r="I373" s="1" t="s">
        <v>10</v>
      </c>
    </row>
    <row r="374" spans="1:9">
      <c r="A374" s="80">
        <v>45505</v>
      </c>
      <c r="B374">
        <v>4727852</v>
      </c>
      <c r="C374" s="1" t="s">
        <v>781</v>
      </c>
      <c r="D374" s="1" t="s">
        <v>780</v>
      </c>
      <c r="E374" s="80">
        <v>44855</v>
      </c>
      <c r="F374">
        <v>2022</v>
      </c>
      <c r="G374">
        <v>2022</v>
      </c>
      <c r="H374" s="1" t="s">
        <v>1604</v>
      </c>
      <c r="I374" s="1" t="s">
        <v>14</v>
      </c>
    </row>
    <row r="375" spans="1:9">
      <c r="A375" s="80">
        <v>45505</v>
      </c>
      <c r="B375">
        <v>4237069</v>
      </c>
      <c r="C375" s="1" t="s">
        <v>804</v>
      </c>
      <c r="D375" s="1" t="s">
        <v>803</v>
      </c>
      <c r="E375" s="80">
        <v>44816</v>
      </c>
      <c r="F375">
        <v>2020</v>
      </c>
      <c r="G375">
        <v>2022</v>
      </c>
      <c r="H375" s="1" t="s">
        <v>1600</v>
      </c>
      <c r="I375" s="1" t="s">
        <v>10</v>
      </c>
    </row>
    <row r="376" spans="1:9">
      <c r="A376" s="80">
        <v>45505</v>
      </c>
      <c r="B376">
        <v>5040507</v>
      </c>
      <c r="C376" s="1" t="s">
        <v>2017</v>
      </c>
      <c r="D376" s="1" t="s">
        <v>2018</v>
      </c>
      <c r="E376" s="80">
        <v>45329</v>
      </c>
      <c r="F376">
        <v>2023</v>
      </c>
      <c r="G376">
        <v>2023</v>
      </c>
      <c r="H376" s="1" t="s">
        <v>1600</v>
      </c>
      <c r="I376" s="1" t="s">
        <v>10</v>
      </c>
    </row>
    <row r="377" spans="1:9">
      <c r="A377" s="80">
        <v>45505</v>
      </c>
      <c r="B377">
        <v>4750748</v>
      </c>
      <c r="C377" s="1" t="s">
        <v>786</v>
      </c>
      <c r="D377" s="1" t="s">
        <v>775</v>
      </c>
      <c r="E377" s="80">
        <v>44978</v>
      </c>
      <c r="F377">
        <v>2022</v>
      </c>
      <c r="G377">
        <v>2022</v>
      </c>
      <c r="H377" s="1" t="s">
        <v>1600</v>
      </c>
      <c r="I377" s="1" t="s">
        <v>10</v>
      </c>
    </row>
    <row r="378" spans="1:9">
      <c r="A378" s="80">
        <v>45505</v>
      </c>
      <c r="B378">
        <v>4584250</v>
      </c>
      <c r="C378" s="1" t="s">
        <v>2013</v>
      </c>
      <c r="D378" s="1" t="s">
        <v>2014</v>
      </c>
      <c r="E378" s="80">
        <v>45327</v>
      </c>
      <c r="F378">
        <v>2021</v>
      </c>
      <c r="G378">
        <v>2023</v>
      </c>
      <c r="H378" s="1" t="s">
        <v>1603</v>
      </c>
      <c r="I378" s="1" t="s">
        <v>9</v>
      </c>
    </row>
    <row r="379" spans="1:9">
      <c r="A379" s="80">
        <v>45505</v>
      </c>
      <c r="B379">
        <v>4197795</v>
      </c>
      <c r="C379" s="1" t="s">
        <v>728</v>
      </c>
      <c r="D379" s="1" t="s">
        <v>727</v>
      </c>
      <c r="E379" s="80">
        <v>44721</v>
      </c>
      <c r="F379">
        <v>2020</v>
      </c>
      <c r="G379">
        <v>2022</v>
      </c>
      <c r="H379" s="1" t="s">
        <v>1607</v>
      </c>
      <c r="I379" s="1" t="s">
        <v>12</v>
      </c>
    </row>
    <row r="380" spans="1:9">
      <c r="A380" s="80">
        <v>45505</v>
      </c>
      <c r="B380">
        <v>4413837</v>
      </c>
      <c r="C380" s="1" t="s">
        <v>1803</v>
      </c>
      <c r="D380" s="1" t="s">
        <v>2032</v>
      </c>
      <c r="E380" s="80">
        <v>45223</v>
      </c>
      <c r="F380">
        <v>2021</v>
      </c>
      <c r="G380">
        <v>2023</v>
      </c>
      <c r="H380" s="1" t="s">
        <v>1600</v>
      </c>
      <c r="I380" s="1" t="s">
        <v>10</v>
      </c>
    </row>
    <row r="381" spans="1:9">
      <c r="A381" s="80">
        <v>45505</v>
      </c>
      <c r="B381">
        <v>4355170</v>
      </c>
      <c r="C381" s="1" t="s">
        <v>802</v>
      </c>
      <c r="D381" s="1" t="s">
        <v>801</v>
      </c>
      <c r="E381" s="80">
        <v>44826</v>
      </c>
      <c r="F381">
        <v>2021</v>
      </c>
      <c r="G381">
        <v>2022</v>
      </c>
      <c r="H381" s="1" t="s">
        <v>1600</v>
      </c>
      <c r="I381" s="1" t="s">
        <v>10</v>
      </c>
    </row>
    <row r="382" spans="1:9">
      <c r="A382" s="80">
        <v>45505</v>
      </c>
      <c r="B382">
        <v>4850949</v>
      </c>
      <c r="C382" s="1" t="s">
        <v>1682</v>
      </c>
      <c r="D382" s="1" t="s">
        <v>1683</v>
      </c>
      <c r="E382" s="80">
        <v>45187</v>
      </c>
      <c r="F382">
        <v>2022</v>
      </c>
      <c r="G382">
        <v>2023</v>
      </c>
      <c r="H382" s="1" t="s">
        <v>1600</v>
      </c>
      <c r="I382" s="1" t="s">
        <v>10</v>
      </c>
    </row>
    <row r="383" spans="1:9">
      <c r="A383" s="80">
        <v>45505</v>
      </c>
      <c r="B383">
        <v>5184781</v>
      </c>
      <c r="C383" s="1" t="s">
        <v>2643</v>
      </c>
      <c r="D383" s="1" t="s">
        <v>2644</v>
      </c>
      <c r="E383" s="80">
        <v>45513</v>
      </c>
      <c r="F383">
        <v>2023</v>
      </c>
      <c r="G383">
        <v>2024</v>
      </c>
      <c r="H383" s="1" t="s">
        <v>1602</v>
      </c>
      <c r="I383" s="1" t="s">
        <v>4</v>
      </c>
    </row>
    <row r="384" spans="1:9">
      <c r="A384" s="80">
        <v>45505</v>
      </c>
      <c r="B384">
        <v>4487277</v>
      </c>
      <c r="C384" s="1" t="s">
        <v>1802</v>
      </c>
      <c r="D384" s="1" t="s">
        <v>2020</v>
      </c>
      <c r="E384" s="80">
        <v>45240</v>
      </c>
      <c r="F384">
        <v>2021</v>
      </c>
      <c r="G384">
        <v>2023</v>
      </c>
      <c r="H384" s="1" t="s">
        <v>1603</v>
      </c>
      <c r="I384" s="1" t="s">
        <v>9</v>
      </c>
    </row>
    <row r="385" spans="1:9">
      <c r="A385" s="80">
        <v>45505</v>
      </c>
      <c r="B385">
        <v>4597461</v>
      </c>
      <c r="C385" s="1" t="s">
        <v>744</v>
      </c>
      <c r="D385" s="1" t="s">
        <v>743</v>
      </c>
      <c r="E385" s="80">
        <v>44973</v>
      </c>
      <c r="F385">
        <v>2022</v>
      </c>
      <c r="G385">
        <v>2022</v>
      </c>
      <c r="H385" s="1" t="s">
        <v>1601</v>
      </c>
      <c r="I385" s="1" t="s">
        <v>13</v>
      </c>
    </row>
    <row r="386" spans="1:9">
      <c r="A386" s="80">
        <v>45505</v>
      </c>
      <c r="B386">
        <v>4776005</v>
      </c>
      <c r="C386" s="1" t="s">
        <v>724</v>
      </c>
      <c r="D386" s="1" t="s">
        <v>723</v>
      </c>
      <c r="E386" s="80">
        <v>45058</v>
      </c>
      <c r="F386">
        <v>2022</v>
      </c>
      <c r="G386">
        <v>2023</v>
      </c>
      <c r="H386" s="1" t="s">
        <v>1603</v>
      </c>
      <c r="I386" s="1" t="s">
        <v>9</v>
      </c>
    </row>
    <row r="387" spans="1:9">
      <c r="A387" s="80">
        <v>45505</v>
      </c>
      <c r="B387">
        <v>4788606</v>
      </c>
      <c r="C387" s="1" t="s">
        <v>2236</v>
      </c>
      <c r="D387" s="1" t="s">
        <v>2237</v>
      </c>
      <c r="E387" s="80">
        <v>45376</v>
      </c>
      <c r="F387">
        <v>2023</v>
      </c>
      <c r="G387">
        <v>2023</v>
      </c>
      <c r="H387" s="1" t="s">
        <v>1603</v>
      </c>
      <c r="I387" s="1" t="s">
        <v>9</v>
      </c>
    </row>
    <row r="388" spans="1:9">
      <c r="A388" s="80">
        <v>45505</v>
      </c>
      <c r="B388">
        <v>4581906</v>
      </c>
      <c r="C388" s="1" t="s">
        <v>750</v>
      </c>
      <c r="D388" s="1" t="s">
        <v>749</v>
      </c>
      <c r="E388" s="80">
        <v>45128</v>
      </c>
      <c r="F388">
        <v>2021</v>
      </c>
      <c r="G388">
        <v>2023</v>
      </c>
      <c r="H388" s="1" t="s">
        <v>1602</v>
      </c>
      <c r="I388" s="1" t="s">
        <v>4</v>
      </c>
    </row>
    <row r="389" spans="1:9">
      <c r="A389" s="80">
        <v>45505</v>
      </c>
      <c r="B389">
        <v>4501686</v>
      </c>
      <c r="C389" s="1" t="s">
        <v>754</v>
      </c>
      <c r="D389" s="1" t="s">
        <v>753</v>
      </c>
      <c r="E389" s="80">
        <v>45160</v>
      </c>
      <c r="F389">
        <v>2021</v>
      </c>
      <c r="G389">
        <v>2023</v>
      </c>
      <c r="H389" s="1" t="s">
        <v>1600</v>
      </c>
      <c r="I389" s="1" t="s">
        <v>10</v>
      </c>
    </row>
    <row r="390" spans="1:9">
      <c r="A390" s="80">
        <v>45505</v>
      </c>
      <c r="B390">
        <v>4423044</v>
      </c>
      <c r="C390" s="1" t="s">
        <v>2021</v>
      </c>
      <c r="D390" s="1" t="s">
        <v>2022</v>
      </c>
      <c r="E390" s="80">
        <v>45320</v>
      </c>
      <c r="F390">
        <v>2021</v>
      </c>
      <c r="G390">
        <v>2023</v>
      </c>
      <c r="H390" s="1" t="s">
        <v>1602</v>
      </c>
      <c r="I390" s="1" t="s">
        <v>4</v>
      </c>
    </row>
    <row r="391" spans="1:9">
      <c r="A391" s="80">
        <v>45505</v>
      </c>
      <c r="B391">
        <v>5139900</v>
      </c>
      <c r="C391" s="1" t="s">
        <v>2320</v>
      </c>
      <c r="D391" s="1" t="s">
        <v>2321</v>
      </c>
      <c r="E391" s="80">
        <v>45394</v>
      </c>
      <c r="F391">
        <v>2023</v>
      </c>
      <c r="G391">
        <v>2023</v>
      </c>
      <c r="H391" s="1" t="s">
        <v>1606</v>
      </c>
      <c r="I391" s="1" t="s">
        <v>15</v>
      </c>
    </row>
    <row r="392" spans="1:9">
      <c r="A392" s="80">
        <v>45505</v>
      </c>
      <c r="B392">
        <v>4742800</v>
      </c>
      <c r="C392" s="1" t="s">
        <v>1804</v>
      </c>
      <c r="D392" s="1" t="s">
        <v>2034</v>
      </c>
      <c r="E392" s="80">
        <v>45204</v>
      </c>
      <c r="F392">
        <v>2022</v>
      </c>
      <c r="G392">
        <v>2023</v>
      </c>
      <c r="H392" s="1" t="s">
        <v>1604</v>
      </c>
      <c r="I392" s="1" t="s">
        <v>14</v>
      </c>
    </row>
    <row r="393" spans="1:9">
      <c r="A393" s="80">
        <v>45505</v>
      </c>
      <c r="B393">
        <v>4309074</v>
      </c>
      <c r="C393" s="1" t="s">
        <v>756</v>
      </c>
      <c r="D393" s="1" t="s">
        <v>755</v>
      </c>
      <c r="E393" s="80">
        <v>44887</v>
      </c>
      <c r="F393">
        <v>2020</v>
      </c>
      <c r="G393">
        <v>2022</v>
      </c>
      <c r="H393" s="1" t="s">
        <v>1600</v>
      </c>
      <c r="I393" s="1" t="s">
        <v>10</v>
      </c>
    </row>
    <row r="394" spans="1:9">
      <c r="A394" s="80">
        <v>45505</v>
      </c>
      <c r="B394">
        <v>4722142</v>
      </c>
      <c r="C394" s="1" t="s">
        <v>2234</v>
      </c>
      <c r="D394" s="1" t="s">
        <v>2235</v>
      </c>
      <c r="E394" s="80">
        <v>45362</v>
      </c>
      <c r="F394">
        <v>2022</v>
      </c>
      <c r="G394">
        <v>2023</v>
      </c>
      <c r="H394" s="1" t="s">
        <v>1600</v>
      </c>
      <c r="I394" s="1" t="s">
        <v>10</v>
      </c>
    </row>
    <row r="395" spans="1:9">
      <c r="A395" s="80">
        <v>45505</v>
      </c>
      <c r="B395">
        <v>5334499</v>
      </c>
      <c r="C395" s="1" t="s">
        <v>2645</v>
      </c>
      <c r="D395" s="1" t="s">
        <v>2646</v>
      </c>
      <c r="E395" s="80">
        <v>45476</v>
      </c>
      <c r="F395">
        <v>2024</v>
      </c>
      <c r="G395">
        <v>2024</v>
      </c>
      <c r="H395" s="1" t="s">
        <v>1601</v>
      </c>
      <c r="I395" s="1" t="s">
        <v>13</v>
      </c>
    </row>
    <row r="396" spans="1:9">
      <c r="A396" s="80">
        <v>45505</v>
      </c>
      <c r="B396">
        <v>4877243</v>
      </c>
      <c r="C396" s="1" t="s">
        <v>1847</v>
      </c>
      <c r="D396" s="1" t="s">
        <v>2023</v>
      </c>
      <c r="E396" s="80">
        <v>45271</v>
      </c>
      <c r="F396">
        <v>2022</v>
      </c>
      <c r="G396">
        <v>2023</v>
      </c>
      <c r="H396" s="1" t="s">
        <v>1603</v>
      </c>
      <c r="I396" s="1" t="s">
        <v>9</v>
      </c>
    </row>
    <row r="397" spans="1:9">
      <c r="A397" s="80">
        <v>45505</v>
      </c>
      <c r="B397">
        <v>4928301</v>
      </c>
      <c r="C397" s="1" t="s">
        <v>2497</v>
      </c>
      <c r="D397" s="1" t="s">
        <v>2498</v>
      </c>
      <c r="E397" s="80">
        <v>45448</v>
      </c>
      <c r="F397">
        <v>2023</v>
      </c>
      <c r="G397">
        <v>2024</v>
      </c>
      <c r="H397" s="1" t="s">
        <v>1600</v>
      </c>
      <c r="I397" s="1" t="s">
        <v>10</v>
      </c>
    </row>
    <row r="398" spans="1:9">
      <c r="A398" s="80">
        <v>45505</v>
      </c>
      <c r="B398">
        <v>4920483</v>
      </c>
      <c r="C398" s="1" t="s">
        <v>2647</v>
      </c>
      <c r="D398" s="1" t="s">
        <v>2648</v>
      </c>
      <c r="E398" s="80">
        <v>45511</v>
      </c>
      <c r="F398">
        <v>2023</v>
      </c>
      <c r="G398">
        <v>2024</v>
      </c>
      <c r="H398" s="1" t="s">
        <v>1603</v>
      </c>
      <c r="I398" s="1" t="s">
        <v>9</v>
      </c>
    </row>
    <row r="399" spans="1:9">
      <c r="A399" s="80">
        <v>45505</v>
      </c>
      <c r="B399">
        <v>4730561</v>
      </c>
      <c r="C399" s="1" t="s">
        <v>730</v>
      </c>
      <c r="D399" s="1" t="s">
        <v>729</v>
      </c>
      <c r="E399" s="80">
        <v>45140</v>
      </c>
      <c r="F399">
        <v>2022</v>
      </c>
      <c r="G399">
        <v>2023</v>
      </c>
      <c r="H399" s="1" t="s">
        <v>1600</v>
      </c>
      <c r="I399" s="1" t="s">
        <v>10</v>
      </c>
    </row>
    <row r="400" spans="1:9">
      <c r="A400" s="80">
        <v>45505</v>
      </c>
      <c r="B400">
        <v>4765949</v>
      </c>
      <c r="C400" s="1" t="s">
        <v>2403</v>
      </c>
      <c r="D400" s="1" t="s">
        <v>2404</v>
      </c>
      <c r="E400" s="80">
        <v>45400</v>
      </c>
      <c r="F400">
        <v>2022</v>
      </c>
      <c r="G400">
        <v>2023</v>
      </c>
      <c r="H400" s="1" t="s">
        <v>1606</v>
      </c>
      <c r="I400" s="1" t="s">
        <v>15</v>
      </c>
    </row>
    <row r="401" spans="1:9">
      <c r="A401" s="80">
        <v>45505</v>
      </c>
      <c r="B401">
        <v>4927194</v>
      </c>
      <c r="C401" s="1" t="s">
        <v>2028</v>
      </c>
      <c r="D401" s="1" t="s">
        <v>2029</v>
      </c>
      <c r="E401" s="80">
        <v>45314</v>
      </c>
      <c r="F401">
        <v>2023</v>
      </c>
      <c r="G401">
        <v>2023</v>
      </c>
      <c r="H401" s="1" t="s">
        <v>1600</v>
      </c>
      <c r="I401" s="1" t="s">
        <v>10</v>
      </c>
    </row>
    <row r="402" spans="1:9">
      <c r="A402" s="80">
        <v>45505</v>
      </c>
      <c r="B402">
        <v>5086051</v>
      </c>
      <c r="C402" s="1" t="s">
        <v>2649</v>
      </c>
      <c r="D402" s="1" t="s">
        <v>2650</v>
      </c>
      <c r="E402" s="80">
        <v>45463</v>
      </c>
      <c r="F402">
        <v>2023</v>
      </c>
      <c r="G402">
        <v>2024</v>
      </c>
      <c r="H402" s="1" t="s">
        <v>1603</v>
      </c>
      <c r="I402" s="1" t="s">
        <v>9</v>
      </c>
    </row>
    <row r="403" spans="1:9">
      <c r="A403" s="80">
        <v>45505</v>
      </c>
      <c r="B403">
        <v>4731143</v>
      </c>
      <c r="C403" s="1" t="s">
        <v>2030</v>
      </c>
      <c r="D403" s="1" t="s">
        <v>2031</v>
      </c>
      <c r="E403" s="80">
        <v>45307</v>
      </c>
      <c r="F403">
        <v>2022</v>
      </c>
      <c r="G403">
        <v>2023</v>
      </c>
      <c r="H403" s="1" t="s">
        <v>1604</v>
      </c>
      <c r="I403" s="1" t="s">
        <v>14</v>
      </c>
    </row>
    <row r="404" spans="1:9">
      <c r="A404" s="80">
        <v>45505</v>
      </c>
      <c r="B404">
        <v>5276164</v>
      </c>
      <c r="C404" s="1" t="s">
        <v>2651</v>
      </c>
      <c r="D404" s="1" t="s">
        <v>2652</v>
      </c>
      <c r="E404" s="80">
        <v>45519</v>
      </c>
      <c r="F404">
        <v>2024</v>
      </c>
      <c r="G404">
        <v>2024</v>
      </c>
      <c r="H404" s="1" t="s">
        <v>1600</v>
      </c>
      <c r="I404" s="1" t="s">
        <v>10</v>
      </c>
    </row>
    <row r="405" spans="1:9">
      <c r="A405" s="80">
        <v>45505</v>
      </c>
      <c r="B405">
        <v>4718542</v>
      </c>
      <c r="C405" s="1" t="s">
        <v>1684</v>
      </c>
      <c r="D405" s="1" t="s">
        <v>1685</v>
      </c>
      <c r="E405" s="80">
        <v>45209</v>
      </c>
      <c r="F405">
        <v>2022</v>
      </c>
      <c r="G405">
        <v>2023</v>
      </c>
      <c r="H405" s="1" t="s">
        <v>1600</v>
      </c>
      <c r="I405" s="1" t="s">
        <v>10</v>
      </c>
    </row>
    <row r="406" spans="1:9">
      <c r="A406" s="80">
        <v>45505</v>
      </c>
      <c r="B406">
        <v>4857701</v>
      </c>
      <c r="C406" s="1" t="s">
        <v>2035</v>
      </c>
      <c r="D406" s="1" t="s">
        <v>2036</v>
      </c>
      <c r="E406" s="80">
        <v>45299</v>
      </c>
      <c r="F406">
        <v>2022</v>
      </c>
      <c r="G406">
        <v>2023</v>
      </c>
      <c r="H406" s="1" t="s">
        <v>1600</v>
      </c>
      <c r="I406" s="1" t="s">
        <v>10</v>
      </c>
    </row>
    <row r="407" spans="1:9">
      <c r="A407" s="80">
        <v>45505</v>
      </c>
      <c r="B407">
        <v>4458823</v>
      </c>
      <c r="C407" s="1" t="s">
        <v>714</v>
      </c>
      <c r="D407" s="1" t="s">
        <v>713</v>
      </c>
      <c r="E407" s="80">
        <v>45126</v>
      </c>
      <c r="F407">
        <v>2021</v>
      </c>
      <c r="G407">
        <v>2023</v>
      </c>
      <c r="H407" s="1" t="s">
        <v>1600</v>
      </c>
      <c r="I407" s="1" t="s">
        <v>10</v>
      </c>
    </row>
    <row r="408" spans="1:9">
      <c r="A408" s="80">
        <v>45505</v>
      </c>
      <c r="B408">
        <v>4412591</v>
      </c>
      <c r="C408" s="1" t="s">
        <v>692</v>
      </c>
      <c r="D408" s="1" t="s">
        <v>691</v>
      </c>
      <c r="E408" s="80">
        <v>45015</v>
      </c>
      <c r="F408">
        <v>2021</v>
      </c>
      <c r="G408">
        <v>2022</v>
      </c>
      <c r="H408" s="1" t="s">
        <v>1600</v>
      </c>
      <c r="I408" s="1" t="s">
        <v>10</v>
      </c>
    </row>
    <row r="409" spans="1:9">
      <c r="A409" s="80">
        <v>45505</v>
      </c>
      <c r="B409">
        <v>4786551</v>
      </c>
      <c r="C409" s="1" t="s">
        <v>2653</v>
      </c>
      <c r="D409" s="1" t="s">
        <v>2654</v>
      </c>
      <c r="E409" s="80">
        <v>45457</v>
      </c>
      <c r="F409">
        <v>2022</v>
      </c>
      <c r="G409">
        <v>2024</v>
      </c>
      <c r="H409" s="1" t="s">
        <v>1603</v>
      </c>
      <c r="I409" s="1" t="s">
        <v>9</v>
      </c>
    </row>
    <row r="410" spans="1:9">
      <c r="A410" s="80">
        <v>45505</v>
      </c>
      <c r="B410">
        <v>4160659</v>
      </c>
      <c r="C410" s="1" t="s">
        <v>722</v>
      </c>
      <c r="D410" s="1" t="s">
        <v>721</v>
      </c>
      <c r="E410" s="80">
        <v>44426</v>
      </c>
      <c r="F410">
        <v>2020</v>
      </c>
      <c r="G410">
        <v>2021</v>
      </c>
      <c r="H410" s="1" t="s">
        <v>1600</v>
      </c>
      <c r="I410" s="1" t="s">
        <v>10</v>
      </c>
    </row>
    <row r="411" spans="1:9">
      <c r="A411" s="80">
        <v>45505</v>
      </c>
      <c r="B411">
        <v>4853508</v>
      </c>
      <c r="C411" s="1" t="s">
        <v>1849</v>
      </c>
      <c r="D411" s="1" t="s">
        <v>2037</v>
      </c>
      <c r="E411" s="80">
        <v>45266</v>
      </c>
      <c r="F411">
        <v>2022</v>
      </c>
      <c r="G411">
        <v>2023</v>
      </c>
      <c r="H411" s="1" t="s">
        <v>1600</v>
      </c>
      <c r="I411" s="1" t="s">
        <v>10</v>
      </c>
    </row>
    <row r="412" spans="1:9">
      <c r="A412" s="80">
        <v>45505</v>
      </c>
      <c r="B412">
        <v>5107452</v>
      </c>
      <c r="C412" s="1" t="s">
        <v>2655</v>
      </c>
      <c r="D412" s="1" t="s">
        <v>2656</v>
      </c>
      <c r="E412" s="80">
        <v>45457</v>
      </c>
      <c r="F412">
        <v>2023</v>
      </c>
      <c r="G412">
        <v>2024</v>
      </c>
      <c r="H412" s="1" t="s">
        <v>2657</v>
      </c>
      <c r="I412" s="1" t="s">
        <v>19</v>
      </c>
    </row>
    <row r="413" spans="1:9">
      <c r="A413" s="80">
        <v>45505</v>
      </c>
      <c r="B413">
        <v>4131238</v>
      </c>
      <c r="C413" s="1" t="s">
        <v>698</v>
      </c>
      <c r="D413" s="1" t="s">
        <v>697</v>
      </c>
      <c r="E413" s="80">
        <v>44874</v>
      </c>
      <c r="F413">
        <v>2020</v>
      </c>
      <c r="G413">
        <v>2022</v>
      </c>
      <c r="H413" s="1" t="s">
        <v>1601</v>
      </c>
      <c r="I413" s="1" t="s">
        <v>13</v>
      </c>
    </row>
    <row r="414" spans="1:9">
      <c r="A414" s="80">
        <v>45505</v>
      </c>
      <c r="B414">
        <v>4781243</v>
      </c>
      <c r="C414" s="1" t="s">
        <v>706</v>
      </c>
      <c r="D414" s="1" t="s">
        <v>705</v>
      </c>
      <c r="E414" s="80">
        <v>44959</v>
      </c>
      <c r="F414">
        <v>2022</v>
      </c>
      <c r="G414">
        <v>2022</v>
      </c>
      <c r="H414" s="1" t="s">
        <v>1600</v>
      </c>
      <c r="I414" s="1" t="s">
        <v>10</v>
      </c>
    </row>
    <row r="415" spans="1:9">
      <c r="A415" s="80">
        <v>45505</v>
      </c>
      <c r="B415">
        <v>4736412</v>
      </c>
      <c r="C415" s="1" t="s">
        <v>688</v>
      </c>
      <c r="D415" s="1" t="s">
        <v>687</v>
      </c>
      <c r="E415" s="80">
        <v>45124</v>
      </c>
      <c r="F415">
        <v>2022</v>
      </c>
      <c r="G415">
        <v>2023</v>
      </c>
      <c r="H415" s="1" t="s">
        <v>1600</v>
      </c>
      <c r="I415" s="1" t="s">
        <v>10</v>
      </c>
    </row>
    <row r="416" spans="1:9">
      <c r="A416" s="80">
        <v>45505</v>
      </c>
      <c r="B416">
        <v>4541952</v>
      </c>
      <c r="C416" s="1" t="s">
        <v>676</v>
      </c>
      <c r="D416" s="1" t="s">
        <v>675</v>
      </c>
      <c r="E416" s="80">
        <v>45160</v>
      </c>
      <c r="F416">
        <v>2021</v>
      </c>
      <c r="G416">
        <v>2023</v>
      </c>
      <c r="H416" s="1" t="s">
        <v>1600</v>
      </c>
      <c r="I416" s="1" t="s">
        <v>10</v>
      </c>
    </row>
    <row r="417" spans="1:9">
      <c r="A417" s="80">
        <v>45505</v>
      </c>
      <c r="B417">
        <v>4586188</v>
      </c>
      <c r="C417" s="1" t="s">
        <v>1850</v>
      </c>
      <c r="D417" s="1" t="s">
        <v>2038</v>
      </c>
      <c r="E417" s="80">
        <v>45260</v>
      </c>
      <c r="F417">
        <v>2021</v>
      </c>
      <c r="G417">
        <v>2023</v>
      </c>
      <c r="H417" s="1" t="s">
        <v>1604</v>
      </c>
      <c r="I417" s="1" t="s">
        <v>14</v>
      </c>
    </row>
    <row r="418" spans="1:9">
      <c r="A418" s="80">
        <v>45505</v>
      </c>
      <c r="B418">
        <v>4283455</v>
      </c>
      <c r="C418" s="1" t="s">
        <v>680</v>
      </c>
      <c r="D418" s="1" t="s">
        <v>679</v>
      </c>
      <c r="E418" s="80">
        <v>44554</v>
      </c>
      <c r="F418">
        <v>2020</v>
      </c>
      <c r="G418">
        <v>2021</v>
      </c>
      <c r="H418" s="1" t="s">
        <v>1600</v>
      </c>
      <c r="I418" s="1" t="s">
        <v>10</v>
      </c>
    </row>
    <row r="419" spans="1:9">
      <c r="A419" s="80">
        <v>45505</v>
      </c>
      <c r="B419">
        <v>4994725</v>
      </c>
      <c r="C419" s="1" t="s">
        <v>1806</v>
      </c>
      <c r="D419" s="1" t="s">
        <v>2043</v>
      </c>
      <c r="E419" s="80">
        <v>45233</v>
      </c>
      <c r="F419">
        <v>2023</v>
      </c>
      <c r="G419">
        <v>2023</v>
      </c>
      <c r="H419" s="1" t="s">
        <v>1600</v>
      </c>
      <c r="I419" s="1" t="s">
        <v>10</v>
      </c>
    </row>
    <row r="420" spans="1:9">
      <c r="A420" s="80">
        <v>45505</v>
      </c>
      <c r="B420">
        <v>4908018</v>
      </c>
      <c r="C420" s="1" t="s">
        <v>1884</v>
      </c>
      <c r="D420" s="1" t="s">
        <v>2042</v>
      </c>
      <c r="E420" s="80">
        <v>45288</v>
      </c>
      <c r="F420">
        <v>2023</v>
      </c>
      <c r="G420">
        <v>2023</v>
      </c>
      <c r="H420" s="1" t="s">
        <v>1602</v>
      </c>
      <c r="I420" s="1" t="s">
        <v>4</v>
      </c>
    </row>
    <row r="421" spans="1:9">
      <c r="A421" s="80">
        <v>45505</v>
      </c>
      <c r="B421">
        <v>4727483</v>
      </c>
      <c r="C421" s="1" t="s">
        <v>664</v>
      </c>
      <c r="D421" s="1" t="s">
        <v>663</v>
      </c>
      <c r="E421" s="80">
        <v>45007</v>
      </c>
      <c r="F421">
        <v>2022</v>
      </c>
      <c r="G421">
        <v>2022</v>
      </c>
      <c r="H421" s="1" t="s">
        <v>1602</v>
      </c>
      <c r="I421" s="1" t="s">
        <v>4</v>
      </c>
    </row>
    <row r="422" spans="1:9">
      <c r="A422" s="80">
        <v>45505</v>
      </c>
      <c r="B422">
        <v>4363796</v>
      </c>
      <c r="C422" s="1" t="s">
        <v>668</v>
      </c>
      <c r="D422" s="1" t="s">
        <v>667</v>
      </c>
      <c r="E422" s="80">
        <v>44802</v>
      </c>
      <c r="F422">
        <v>2021</v>
      </c>
      <c r="G422">
        <v>2022</v>
      </c>
      <c r="H422" s="1" t="s">
        <v>1600</v>
      </c>
      <c r="I422" s="1" t="s">
        <v>10</v>
      </c>
    </row>
    <row r="423" spans="1:9">
      <c r="A423" s="80">
        <v>45505</v>
      </c>
      <c r="B423">
        <v>4538954</v>
      </c>
      <c r="C423" s="1" t="s">
        <v>666</v>
      </c>
      <c r="D423" s="1" t="s">
        <v>665</v>
      </c>
      <c r="E423" s="80">
        <v>45051</v>
      </c>
      <c r="F423">
        <v>2021</v>
      </c>
      <c r="G423">
        <v>2023</v>
      </c>
      <c r="H423" s="1" t="s">
        <v>1603</v>
      </c>
      <c r="I423" s="1" t="s">
        <v>9</v>
      </c>
    </row>
    <row r="424" spans="1:9">
      <c r="A424" s="80">
        <v>45505</v>
      </c>
      <c r="B424">
        <v>4770865</v>
      </c>
      <c r="C424" s="1" t="s">
        <v>2499</v>
      </c>
      <c r="D424" s="1" t="s">
        <v>2500</v>
      </c>
      <c r="E424" s="80">
        <v>45447</v>
      </c>
      <c r="F424">
        <v>2022</v>
      </c>
      <c r="G424">
        <v>2024</v>
      </c>
      <c r="H424" s="1" t="s">
        <v>1600</v>
      </c>
      <c r="I424" s="1" t="s">
        <v>10</v>
      </c>
    </row>
    <row r="425" spans="1:9">
      <c r="A425" s="80">
        <v>45505</v>
      </c>
      <c r="B425">
        <v>4634890</v>
      </c>
      <c r="C425" s="1" t="s">
        <v>2405</v>
      </c>
      <c r="D425" s="1" t="s">
        <v>2406</v>
      </c>
      <c r="E425" s="80">
        <v>45412</v>
      </c>
      <c r="F425">
        <v>2022</v>
      </c>
      <c r="G425">
        <v>2023</v>
      </c>
      <c r="H425" s="1" t="s">
        <v>1600</v>
      </c>
      <c r="I425" s="1" t="s">
        <v>10</v>
      </c>
    </row>
    <row r="426" spans="1:9">
      <c r="A426" s="80">
        <v>45505</v>
      </c>
      <c r="B426">
        <v>4745896</v>
      </c>
      <c r="C426" s="1" t="s">
        <v>1686</v>
      </c>
      <c r="D426" s="1" t="s">
        <v>1687</v>
      </c>
      <c r="E426" s="80">
        <v>45198</v>
      </c>
      <c r="F426">
        <v>2022</v>
      </c>
      <c r="G426">
        <v>2023</v>
      </c>
      <c r="H426" s="1" t="s">
        <v>1600</v>
      </c>
      <c r="I426" s="1" t="s">
        <v>10</v>
      </c>
    </row>
    <row r="427" spans="1:9">
      <c r="A427" s="80">
        <v>45505</v>
      </c>
      <c r="B427">
        <v>4919580</v>
      </c>
      <c r="C427" s="1" t="s">
        <v>1869</v>
      </c>
      <c r="D427" s="1" t="s">
        <v>2104</v>
      </c>
      <c r="E427" s="80">
        <v>45280</v>
      </c>
      <c r="F427">
        <v>2023</v>
      </c>
      <c r="G427">
        <v>2023</v>
      </c>
      <c r="H427" s="1" t="s">
        <v>1600</v>
      </c>
      <c r="I427" s="1" t="s">
        <v>10</v>
      </c>
    </row>
    <row r="428" spans="1:9">
      <c r="A428" s="80">
        <v>45505</v>
      </c>
      <c r="B428">
        <v>4991426</v>
      </c>
      <c r="C428" s="1" t="s">
        <v>2501</v>
      </c>
      <c r="D428" s="1" t="s">
        <v>2502</v>
      </c>
      <c r="E428" s="80">
        <v>45434</v>
      </c>
      <c r="F428">
        <v>2023</v>
      </c>
      <c r="G428">
        <v>2024</v>
      </c>
      <c r="H428" s="1" t="s">
        <v>1600</v>
      </c>
      <c r="I428" s="1" t="s">
        <v>10</v>
      </c>
    </row>
    <row r="429" spans="1:9">
      <c r="A429" s="80">
        <v>45505</v>
      </c>
      <c r="B429">
        <v>4455229</v>
      </c>
      <c r="C429" s="1" t="s">
        <v>636</v>
      </c>
      <c r="D429" s="1" t="s">
        <v>635</v>
      </c>
      <c r="E429" s="80">
        <v>44805</v>
      </c>
      <c r="F429">
        <v>2021</v>
      </c>
      <c r="G429">
        <v>2022</v>
      </c>
      <c r="H429" s="1" t="s">
        <v>1600</v>
      </c>
      <c r="I429" s="1" t="s">
        <v>10</v>
      </c>
    </row>
    <row r="430" spans="1:9">
      <c r="A430" s="80">
        <v>45505</v>
      </c>
      <c r="B430">
        <v>4812584</v>
      </c>
      <c r="C430" s="1" t="s">
        <v>1809</v>
      </c>
      <c r="D430" s="1" t="s">
        <v>2107</v>
      </c>
      <c r="E430" s="80">
        <v>45226</v>
      </c>
      <c r="F430">
        <v>2022</v>
      </c>
      <c r="G430">
        <v>2023</v>
      </c>
      <c r="H430" s="1" t="s">
        <v>1603</v>
      </c>
      <c r="I430" s="1" t="s">
        <v>9</v>
      </c>
    </row>
    <row r="431" spans="1:9">
      <c r="A431" s="80">
        <v>45505</v>
      </c>
      <c r="B431">
        <v>4815751</v>
      </c>
      <c r="C431" s="1" t="s">
        <v>1692</v>
      </c>
      <c r="D431" s="1" t="s">
        <v>1693</v>
      </c>
      <c r="E431" s="80">
        <v>45202</v>
      </c>
      <c r="F431">
        <v>2022</v>
      </c>
      <c r="G431">
        <v>2023</v>
      </c>
      <c r="H431" s="1" t="s">
        <v>1600</v>
      </c>
      <c r="I431" s="1" t="s">
        <v>10</v>
      </c>
    </row>
    <row r="432" spans="1:9">
      <c r="A432" s="80">
        <v>45505</v>
      </c>
      <c r="B432">
        <v>4509335</v>
      </c>
      <c r="C432" s="1" t="s">
        <v>644</v>
      </c>
      <c r="D432" s="1" t="s">
        <v>643</v>
      </c>
      <c r="E432" s="80">
        <v>44847</v>
      </c>
      <c r="F432">
        <v>2021</v>
      </c>
      <c r="G432">
        <v>2022</v>
      </c>
      <c r="H432" s="1" t="s">
        <v>1604</v>
      </c>
      <c r="I432" s="1" t="s">
        <v>14</v>
      </c>
    </row>
    <row r="433" spans="1:9">
      <c r="A433" s="80">
        <v>45505</v>
      </c>
      <c r="B433">
        <v>4540945</v>
      </c>
      <c r="C433" s="1" t="s">
        <v>660</v>
      </c>
      <c r="D433" s="1" t="s">
        <v>659</v>
      </c>
      <c r="E433" s="80">
        <v>44797</v>
      </c>
      <c r="F433">
        <v>2021</v>
      </c>
      <c r="G433">
        <v>2022</v>
      </c>
      <c r="H433" s="1" t="s">
        <v>1600</v>
      </c>
      <c r="I433" s="1" t="s">
        <v>10</v>
      </c>
    </row>
    <row r="434" spans="1:9">
      <c r="A434" s="80">
        <v>45505</v>
      </c>
      <c r="B434">
        <v>4249242</v>
      </c>
      <c r="C434" s="1" t="s">
        <v>638</v>
      </c>
      <c r="D434" s="1" t="s">
        <v>637</v>
      </c>
      <c r="E434" s="80">
        <v>44726</v>
      </c>
      <c r="F434">
        <v>2020</v>
      </c>
      <c r="G434">
        <v>2022</v>
      </c>
      <c r="H434" s="1" t="s">
        <v>1600</v>
      </c>
      <c r="I434" s="1" t="s">
        <v>10</v>
      </c>
    </row>
    <row r="435" spans="1:9">
      <c r="A435" s="80">
        <v>45505</v>
      </c>
      <c r="B435">
        <v>4606320</v>
      </c>
      <c r="C435" s="1" t="s">
        <v>658</v>
      </c>
      <c r="D435" s="1" t="s">
        <v>657</v>
      </c>
      <c r="E435" s="80">
        <v>44903</v>
      </c>
      <c r="F435">
        <v>2022</v>
      </c>
      <c r="G435">
        <v>2022</v>
      </c>
      <c r="H435" s="1" t="s">
        <v>1600</v>
      </c>
      <c r="I435" s="1" t="s">
        <v>10</v>
      </c>
    </row>
    <row r="436" spans="1:9">
      <c r="A436" s="80">
        <v>45505</v>
      </c>
      <c r="B436">
        <v>5040245</v>
      </c>
      <c r="C436" s="1" t="s">
        <v>2105</v>
      </c>
      <c r="D436" s="1" t="s">
        <v>2106</v>
      </c>
      <c r="E436" s="80">
        <v>45330</v>
      </c>
      <c r="F436">
        <v>2023</v>
      </c>
      <c r="G436">
        <v>2023</v>
      </c>
      <c r="H436" s="1" t="s">
        <v>1606</v>
      </c>
      <c r="I436" s="1" t="s">
        <v>15</v>
      </c>
    </row>
    <row r="437" spans="1:9">
      <c r="A437" s="80">
        <v>45505</v>
      </c>
      <c r="B437">
        <v>4981897</v>
      </c>
      <c r="C437" s="1" t="s">
        <v>2407</v>
      </c>
      <c r="D437" s="1" t="s">
        <v>2408</v>
      </c>
      <c r="E437" s="80">
        <v>45413</v>
      </c>
      <c r="F437">
        <v>2023</v>
      </c>
      <c r="G437">
        <v>2024</v>
      </c>
      <c r="H437" s="1" t="s">
        <v>1603</v>
      </c>
      <c r="I437" s="1" t="s">
        <v>9</v>
      </c>
    </row>
    <row r="438" spans="1:9">
      <c r="A438" s="80">
        <v>45505</v>
      </c>
      <c r="B438">
        <v>4731378</v>
      </c>
      <c r="C438" s="1" t="s">
        <v>1694</v>
      </c>
      <c r="D438" s="1" t="s">
        <v>1695</v>
      </c>
      <c r="E438" s="80">
        <v>45209</v>
      </c>
      <c r="F438">
        <v>2022</v>
      </c>
      <c r="G438">
        <v>2023</v>
      </c>
      <c r="H438" s="1" t="s">
        <v>1600</v>
      </c>
      <c r="I438" s="1" t="s">
        <v>10</v>
      </c>
    </row>
    <row r="439" spans="1:9">
      <c r="A439" s="80">
        <v>45505</v>
      </c>
      <c r="B439">
        <v>4827321</v>
      </c>
      <c r="C439" s="1" t="s">
        <v>1688</v>
      </c>
      <c r="D439" s="1" t="s">
        <v>1689</v>
      </c>
      <c r="E439" s="80">
        <v>45184</v>
      </c>
      <c r="F439">
        <v>2022</v>
      </c>
      <c r="G439">
        <v>2023</v>
      </c>
      <c r="H439" s="1" t="s">
        <v>1603</v>
      </c>
      <c r="I439" s="1" t="s">
        <v>9</v>
      </c>
    </row>
    <row r="440" spans="1:9">
      <c r="A440" s="80">
        <v>45505</v>
      </c>
      <c r="B440">
        <v>4916239</v>
      </c>
      <c r="C440" s="1" t="s">
        <v>2658</v>
      </c>
      <c r="D440" s="1" t="s">
        <v>2659</v>
      </c>
      <c r="E440" s="80">
        <v>45497</v>
      </c>
      <c r="F440">
        <v>2023</v>
      </c>
      <c r="G440">
        <v>2024</v>
      </c>
      <c r="H440" s="1" t="s">
        <v>1601</v>
      </c>
      <c r="I440" s="1" t="s">
        <v>13</v>
      </c>
    </row>
    <row r="441" spans="1:9">
      <c r="A441" s="80">
        <v>45505</v>
      </c>
      <c r="B441">
        <v>4442314</v>
      </c>
      <c r="C441" s="1" t="s">
        <v>612</v>
      </c>
      <c r="D441" s="1" t="s">
        <v>611</v>
      </c>
      <c r="E441" s="80">
        <v>44508</v>
      </c>
      <c r="F441">
        <v>2021</v>
      </c>
      <c r="G441">
        <v>2021</v>
      </c>
      <c r="H441" s="1" t="s">
        <v>1600</v>
      </c>
      <c r="I441" s="1" t="s">
        <v>10</v>
      </c>
    </row>
    <row r="442" spans="1:9">
      <c r="A442" s="80">
        <v>45505</v>
      </c>
      <c r="B442">
        <v>4704750</v>
      </c>
      <c r="C442" s="1" t="s">
        <v>624</v>
      </c>
      <c r="D442" s="1" t="s">
        <v>623</v>
      </c>
      <c r="E442" s="80">
        <v>44883</v>
      </c>
      <c r="F442">
        <v>2022</v>
      </c>
      <c r="G442">
        <v>2022</v>
      </c>
      <c r="H442" s="1" t="s">
        <v>1600</v>
      </c>
      <c r="I442" s="1" t="s">
        <v>10</v>
      </c>
    </row>
    <row r="443" spans="1:9">
      <c r="A443" s="80">
        <v>45505</v>
      </c>
      <c r="B443">
        <v>5119623</v>
      </c>
      <c r="C443" s="1" t="s">
        <v>2660</v>
      </c>
      <c r="D443" s="1" t="s">
        <v>2661</v>
      </c>
      <c r="E443" s="80">
        <v>45467</v>
      </c>
      <c r="F443">
        <v>2023</v>
      </c>
      <c r="G443">
        <v>2024</v>
      </c>
      <c r="H443" s="1" t="s">
        <v>1600</v>
      </c>
      <c r="I443" s="1" t="s">
        <v>10</v>
      </c>
    </row>
    <row r="444" spans="1:9">
      <c r="A444" s="80">
        <v>45505</v>
      </c>
      <c r="B444">
        <v>4782980</v>
      </c>
      <c r="C444" s="1" t="s">
        <v>656</v>
      </c>
      <c r="D444" s="1" t="s">
        <v>655</v>
      </c>
      <c r="E444" s="80">
        <v>45161</v>
      </c>
      <c r="F444">
        <v>2022</v>
      </c>
      <c r="G444">
        <v>2023</v>
      </c>
      <c r="H444" s="1" t="s">
        <v>1600</v>
      </c>
      <c r="I444" s="1" t="s">
        <v>10</v>
      </c>
    </row>
    <row r="445" spans="1:9">
      <c r="A445" s="80">
        <v>45505</v>
      </c>
      <c r="B445">
        <v>4690389</v>
      </c>
      <c r="C445" s="1" t="s">
        <v>601</v>
      </c>
      <c r="D445" s="1" t="s">
        <v>600</v>
      </c>
      <c r="E445" s="80">
        <v>45177</v>
      </c>
      <c r="F445">
        <v>2022</v>
      </c>
      <c r="G445">
        <v>2023</v>
      </c>
      <c r="H445" s="1" t="s">
        <v>1600</v>
      </c>
      <c r="I445" s="1" t="s">
        <v>10</v>
      </c>
    </row>
    <row r="446" spans="1:9">
      <c r="A446" s="80">
        <v>45505</v>
      </c>
      <c r="B446">
        <v>4581100</v>
      </c>
      <c r="C446" s="1" t="s">
        <v>2409</v>
      </c>
      <c r="D446" s="1" t="s">
        <v>2410</v>
      </c>
      <c r="E446" s="80">
        <v>45412</v>
      </c>
      <c r="F446">
        <v>2021</v>
      </c>
      <c r="G446">
        <v>2023</v>
      </c>
      <c r="H446" s="1" t="s">
        <v>1600</v>
      </c>
      <c r="I446" s="1" t="s">
        <v>10</v>
      </c>
    </row>
    <row r="447" spans="1:9">
      <c r="A447" s="80">
        <v>45505</v>
      </c>
      <c r="B447">
        <v>5132358</v>
      </c>
      <c r="C447" s="1" t="s">
        <v>2662</v>
      </c>
      <c r="D447" s="1" t="s">
        <v>2663</v>
      </c>
      <c r="E447" s="80">
        <v>45518</v>
      </c>
      <c r="F447">
        <v>2023</v>
      </c>
      <c r="G447">
        <v>2024</v>
      </c>
      <c r="H447" s="1" t="s">
        <v>1600</v>
      </c>
      <c r="I447" s="1" t="s">
        <v>10</v>
      </c>
    </row>
    <row r="448" spans="1:9">
      <c r="A448" s="80">
        <v>45505</v>
      </c>
      <c r="B448">
        <v>4360557</v>
      </c>
      <c r="C448" s="1" t="s">
        <v>616</v>
      </c>
      <c r="D448" s="1" t="s">
        <v>615</v>
      </c>
      <c r="E448" s="80">
        <v>45076</v>
      </c>
      <c r="F448">
        <v>2021</v>
      </c>
      <c r="G448">
        <v>2023</v>
      </c>
      <c r="H448" s="1" t="s">
        <v>1602</v>
      </c>
      <c r="I448" s="1" t="s">
        <v>4</v>
      </c>
    </row>
    <row r="449" spans="1:9">
      <c r="A449" s="80">
        <v>45505</v>
      </c>
      <c r="B449">
        <v>4746183</v>
      </c>
      <c r="C449" s="1" t="s">
        <v>2326</v>
      </c>
      <c r="D449" s="1" t="s">
        <v>2327</v>
      </c>
      <c r="E449" s="80">
        <v>45379</v>
      </c>
      <c r="F449">
        <v>2023</v>
      </c>
      <c r="G449">
        <v>2023</v>
      </c>
      <c r="H449" s="1" t="s">
        <v>1612</v>
      </c>
      <c r="I449" s="1" t="s">
        <v>6</v>
      </c>
    </row>
    <row r="450" spans="1:9">
      <c r="A450" s="80">
        <v>45505</v>
      </c>
      <c r="B450">
        <v>5020784</v>
      </c>
      <c r="C450" s="1" t="s">
        <v>2503</v>
      </c>
      <c r="D450" s="1" t="s">
        <v>2504</v>
      </c>
      <c r="E450" s="80">
        <v>45439</v>
      </c>
      <c r="F450">
        <v>2023</v>
      </c>
      <c r="G450">
        <v>2024</v>
      </c>
      <c r="H450" s="1" t="s">
        <v>1606</v>
      </c>
      <c r="I450" s="1" t="s">
        <v>15</v>
      </c>
    </row>
    <row r="451" spans="1:9">
      <c r="A451" s="80">
        <v>45505</v>
      </c>
      <c r="B451">
        <v>4937211</v>
      </c>
      <c r="C451" s="1" t="s">
        <v>2664</v>
      </c>
      <c r="D451" s="1" t="s">
        <v>2665</v>
      </c>
      <c r="E451" s="80">
        <v>45489</v>
      </c>
      <c r="F451">
        <v>2023</v>
      </c>
      <c r="G451">
        <v>2024</v>
      </c>
      <c r="H451" s="1" t="s">
        <v>1600</v>
      </c>
      <c r="I451" s="1" t="s">
        <v>10</v>
      </c>
    </row>
    <row r="452" spans="1:9">
      <c r="A452" s="80">
        <v>45505</v>
      </c>
      <c r="B452">
        <v>4245625</v>
      </c>
      <c r="C452" s="1" t="s">
        <v>605</v>
      </c>
      <c r="D452" s="1" t="s">
        <v>604</v>
      </c>
      <c r="E452" s="80">
        <v>44524</v>
      </c>
      <c r="F452">
        <v>2020</v>
      </c>
      <c r="G452">
        <v>2021</v>
      </c>
      <c r="H452" s="1" t="s">
        <v>1600</v>
      </c>
      <c r="I452" s="1" t="s">
        <v>10</v>
      </c>
    </row>
    <row r="453" spans="1:9">
      <c r="A453" s="80">
        <v>45505</v>
      </c>
      <c r="B453">
        <v>4522177</v>
      </c>
      <c r="C453" s="1" t="s">
        <v>620</v>
      </c>
      <c r="D453" s="1" t="s">
        <v>619</v>
      </c>
      <c r="E453" s="80">
        <v>45175</v>
      </c>
      <c r="F453">
        <v>2021</v>
      </c>
      <c r="G453">
        <v>2023</v>
      </c>
      <c r="H453" s="1" t="s">
        <v>1604</v>
      </c>
      <c r="I453" s="1" t="s">
        <v>14</v>
      </c>
    </row>
    <row r="454" spans="1:9">
      <c r="A454" s="80">
        <v>45505</v>
      </c>
      <c r="B454">
        <v>4615282</v>
      </c>
      <c r="C454" s="1" t="s">
        <v>603</v>
      </c>
      <c r="D454" s="1" t="s">
        <v>602</v>
      </c>
      <c r="E454" s="80">
        <v>45135</v>
      </c>
      <c r="F454">
        <v>2022</v>
      </c>
      <c r="G454">
        <v>2023</v>
      </c>
      <c r="H454" s="1" t="s">
        <v>1603</v>
      </c>
      <c r="I454" s="1" t="s">
        <v>9</v>
      </c>
    </row>
    <row r="455" spans="1:9">
      <c r="A455" s="80">
        <v>45505</v>
      </c>
      <c r="B455">
        <v>5088172</v>
      </c>
      <c r="C455" s="1" t="s">
        <v>2666</v>
      </c>
      <c r="D455" s="1" t="s">
        <v>2667</v>
      </c>
      <c r="E455" s="80">
        <v>45482</v>
      </c>
      <c r="F455">
        <v>2023</v>
      </c>
      <c r="G455">
        <v>2024</v>
      </c>
      <c r="H455" s="1" t="s">
        <v>1603</v>
      </c>
      <c r="I455" s="1" t="s">
        <v>9</v>
      </c>
    </row>
    <row r="456" spans="1:9">
      <c r="A456" s="80">
        <v>45505</v>
      </c>
      <c r="B456">
        <v>4632857</v>
      </c>
      <c r="C456" s="1" t="s">
        <v>610</v>
      </c>
      <c r="D456" s="1" t="s">
        <v>609</v>
      </c>
      <c r="E456" s="80">
        <v>45135</v>
      </c>
      <c r="F456">
        <v>2022</v>
      </c>
      <c r="G456">
        <v>2023</v>
      </c>
      <c r="H456" s="1" t="s">
        <v>1603</v>
      </c>
      <c r="I456" s="1" t="s">
        <v>9</v>
      </c>
    </row>
    <row r="457" spans="1:9">
      <c r="A457" s="80">
        <v>45505</v>
      </c>
      <c r="B457">
        <v>5205682</v>
      </c>
      <c r="C457" s="1" t="s">
        <v>2668</v>
      </c>
      <c r="D457" s="1" t="s">
        <v>2669</v>
      </c>
      <c r="E457" s="80">
        <v>45420</v>
      </c>
      <c r="F457">
        <v>2023</v>
      </c>
      <c r="G457">
        <v>2024</v>
      </c>
      <c r="H457" s="1" t="s">
        <v>1600</v>
      </c>
      <c r="I457" s="1" t="s">
        <v>10</v>
      </c>
    </row>
    <row r="458" spans="1:9">
      <c r="A458" s="80">
        <v>45505</v>
      </c>
      <c r="B458">
        <v>4784464</v>
      </c>
      <c r="C458" s="1" t="s">
        <v>614</v>
      </c>
      <c r="D458" s="1" t="s">
        <v>613</v>
      </c>
      <c r="E458" s="80">
        <v>45070</v>
      </c>
      <c r="F458">
        <v>2022</v>
      </c>
      <c r="G458">
        <v>2023</v>
      </c>
      <c r="H458" s="1" t="s">
        <v>1600</v>
      </c>
      <c r="I458" s="1" t="s">
        <v>10</v>
      </c>
    </row>
    <row r="459" spans="1:9">
      <c r="A459" s="80">
        <v>45505</v>
      </c>
      <c r="B459">
        <v>4725515</v>
      </c>
      <c r="C459" s="1" t="s">
        <v>2061</v>
      </c>
      <c r="D459" s="1" t="s">
        <v>2062</v>
      </c>
      <c r="E459" s="80">
        <v>45306</v>
      </c>
      <c r="F459">
        <v>2022</v>
      </c>
      <c r="G459">
        <v>2023</v>
      </c>
      <c r="H459" s="1" t="s">
        <v>1602</v>
      </c>
      <c r="I459" s="1" t="s">
        <v>4</v>
      </c>
    </row>
    <row r="460" spans="1:9">
      <c r="A460" s="80">
        <v>45505</v>
      </c>
      <c r="B460">
        <v>4790086</v>
      </c>
      <c r="C460" s="1" t="s">
        <v>2670</v>
      </c>
      <c r="D460" s="1" t="s">
        <v>2671</v>
      </c>
      <c r="E460" s="80">
        <v>45463</v>
      </c>
      <c r="F460">
        <v>2022</v>
      </c>
      <c r="G460">
        <v>2024</v>
      </c>
      <c r="H460" s="1" t="s">
        <v>1602</v>
      </c>
      <c r="I460" s="1" t="s">
        <v>4</v>
      </c>
    </row>
    <row r="461" spans="1:9">
      <c r="A461" s="80">
        <v>45505</v>
      </c>
      <c r="B461">
        <v>5183231</v>
      </c>
      <c r="C461" s="1" t="s">
        <v>2505</v>
      </c>
      <c r="D461" s="1" t="s">
        <v>2506</v>
      </c>
      <c r="E461" s="80">
        <v>45440</v>
      </c>
      <c r="F461">
        <v>2023</v>
      </c>
      <c r="G461">
        <v>2024</v>
      </c>
      <c r="H461" s="1" t="s">
        <v>1606</v>
      </c>
      <c r="I461" s="1" t="s">
        <v>15</v>
      </c>
    </row>
    <row r="462" spans="1:9">
      <c r="A462" s="80">
        <v>45505</v>
      </c>
      <c r="B462">
        <v>5011978</v>
      </c>
      <c r="C462" s="1" t="s">
        <v>2672</v>
      </c>
      <c r="D462" s="1" t="s">
        <v>2673</v>
      </c>
      <c r="E462" s="80">
        <v>45468</v>
      </c>
      <c r="F462">
        <v>2023</v>
      </c>
      <c r="G462">
        <v>2024</v>
      </c>
      <c r="H462" s="1" t="s">
        <v>1600</v>
      </c>
      <c r="I462" s="1" t="s">
        <v>10</v>
      </c>
    </row>
    <row r="463" spans="1:9">
      <c r="A463" s="80">
        <v>45505</v>
      </c>
      <c r="B463">
        <v>4702592</v>
      </c>
      <c r="C463" s="1" t="s">
        <v>626</v>
      </c>
      <c r="D463" s="1" t="s">
        <v>625</v>
      </c>
      <c r="E463" s="80">
        <v>45142</v>
      </c>
      <c r="F463">
        <v>2022</v>
      </c>
      <c r="G463">
        <v>2023</v>
      </c>
      <c r="H463" s="1" t="s">
        <v>1606</v>
      </c>
      <c r="I463" s="1" t="s">
        <v>15</v>
      </c>
    </row>
    <row r="464" spans="1:9">
      <c r="A464" s="80">
        <v>45505</v>
      </c>
      <c r="B464">
        <v>5231715</v>
      </c>
      <c r="C464" s="1" t="s">
        <v>2674</v>
      </c>
      <c r="D464" s="1" t="s">
        <v>2675</v>
      </c>
      <c r="E464" s="80">
        <v>45516</v>
      </c>
      <c r="F464">
        <v>2023</v>
      </c>
      <c r="G464">
        <v>2024</v>
      </c>
      <c r="H464" s="1" t="s">
        <v>1601</v>
      </c>
      <c r="I464" s="1" t="s">
        <v>13</v>
      </c>
    </row>
    <row r="465" spans="1:9">
      <c r="A465" s="80">
        <v>45505</v>
      </c>
      <c r="B465">
        <v>5041334</v>
      </c>
      <c r="C465" s="1" t="s">
        <v>2068</v>
      </c>
      <c r="D465" s="1" t="s">
        <v>2069</v>
      </c>
      <c r="E465" s="80">
        <v>45313</v>
      </c>
      <c r="F465">
        <v>2023</v>
      </c>
      <c r="G465">
        <v>2023</v>
      </c>
      <c r="H465" s="1" t="s">
        <v>1602</v>
      </c>
      <c r="I465" s="1" t="s">
        <v>4</v>
      </c>
    </row>
    <row r="466" spans="1:9">
      <c r="A466" s="80">
        <v>45505</v>
      </c>
      <c r="B466">
        <v>4508655</v>
      </c>
      <c r="C466" s="1" t="s">
        <v>2066</v>
      </c>
      <c r="D466" s="1" t="s">
        <v>2067</v>
      </c>
      <c r="E466" s="80">
        <v>45302</v>
      </c>
      <c r="F466">
        <v>2021</v>
      </c>
      <c r="G466">
        <v>2023</v>
      </c>
      <c r="H466" s="1" t="s">
        <v>1606</v>
      </c>
      <c r="I466" s="1" t="s">
        <v>15</v>
      </c>
    </row>
    <row r="467" spans="1:9">
      <c r="A467" s="80">
        <v>45505</v>
      </c>
      <c r="B467">
        <v>4368530</v>
      </c>
      <c r="C467" s="1" t="s">
        <v>1853</v>
      </c>
      <c r="D467" s="1" t="s">
        <v>2059</v>
      </c>
      <c r="E467" s="80">
        <v>45268</v>
      </c>
      <c r="F467">
        <v>2021</v>
      </c>
      <c r="G467">
        <v>2023</v>
      </c>
      <c r="H467" s="1" t="s">
        <v>1613</v>
      </c>
      <c r="I467" s="1" t="s">
        <v>16</v>
      </c>
    </row>
    <row r="468" spans="1:9">
      <c r="A468" s="80">
        <v>45505</v>
      </c>
      <c r="B468">
        <v>4495473</v>
      </c>
      <c r="C468" s="1" t="s">
        <v>585</v>
      </c>
      <c r="D468" s="1" t="s">
        <v>192</v>
      </c>
      <c r="E468" s="80">
        <v>44817</v>
      </c>
      <c r="F468">
        <v>2021</v>
      </c>
      <c r="G468">
        <v>2022</v>
      </c>
      <c r="H468" s="1" t="s">
        <v>1607</v>
      </c>
      <c r="I468" s="1" t="s">
        <v>12</v>
      </c>
    </row>
    <row r="469" spans="1:9">
      <c r="A469" s="80">
        <v>45505</v>
      </c>
      <c r="B469">
        <v>5031427</v>
      </c>
      <c r="C469" s="1" t="s">
        <v>2507</v>
      </c>
      <c r="D469" s="1" t="s">
        <v>2508</v>
      </c>
      <c r="E469" s="80">
        <v>45436</v>
      </c>
      <c r="F469">
        <v>2023</v>
      </c>
      <c r="G469">
        <v>2024</v>
      </c>
      <c r="H469" s="1" t="s">
        <v>1600</v>
      </c>
      <c r="I469" s="1" t="s">
        <v>10</v>
      </c>
    </row>
    <row r="470" spans="1:9">
      <c r="A470" s="80">
        <v>45505</v>
      </c>
      <c r="B470">
        <v>4687539</v>
      </c>
      <c r="C470" s="1" t="s">
        <v>2676</v>
      </c>
      <c r="D470" s="1" t="s">
        <v>2677</v>
      </c>
      <c r="E470" s="80">
        <v>45467</v>
      </c>
      <c r="F470">
        <v>2022</v>
      </c>
      <c r="G470">
        <v>2024</v>
      </c>
      <c r="H470" s="1" t="s">
        <v>1600</v>
      </c>
      <c r="I470" s="1" t="s">
        <v>10</v>
      </c>
    </row>
    <row r="471" spans="1:9">
      <c r="A471" s="80">
        <v>45505</v>
      </c>
      <c r="B471">
        <v>4579010</v>
      </c>
      <c r="C471" s="1" t="s">
        <v>589</v>
      </c>
      <c r="D471" s="1" t="s">
        <v>588</v>
      </c>
      <c r="E471" s="80">
        <v>44946</v>
      </c>
      <c r="F471">
        <v>2022</v>
      </c>
      <c r="G471">
        <v>2022</v>
      </c>
      <c r="H471" s="1" t="s">
        <v>1600</v>
      </c>
      <c r="I471" s="1" t="s">
        <v>10</v>
      </c>
    </row>
    <row r="472" spans="1:9">
      <c r="A472" s="80">
        <v>45505</v>
      </c>
      <c r="B472">
        <v>4430708</v>
      </c>
      <c r="C472" s="1" t="s">
        <v>591</v>
      </c>
      <c r="D472" s="1" t="s">
        <v>590</v>
      </c>
      <c r="E472" s="80">
        <v>44621</v>
      </c>
      <c r="F472">
        <v>2021</v>
      </c>
      <c r="G472">
        <v>2021</v>
      </c>
      <c r="H472" s="1" t="s">
        <v>1600</v>
      </c>
      <c r="I472" s="1" t="s">
        <v>10</v>
      </c>
    </row>
    <row r="473" spans="1:9">
      <c r="A473" s="80">
        <v>45505</v>
      </c>
      <c r="B473">
        <v>5018764</v>
      </c>
      <c r="C473" s="1" t="s">
        <v>2328</v>
      </c>
      <c r="D473" s="1" t="s">
        <v>2329</v>
      </c>
      <c r="E473" s="80">
        <v>45387</v>
      </c>
      <c r="F473">
        <v>2023</v>
      </c>
      <c r="G473">
        <v>2023</v>
      </c>
      <c r="H473" s="1" t="s">
        <v>1600</v>
      </c>
      <c r="I473" s="1" t="s">
        <v>10</v>
      </c>
    </row>
    <row r="474" spans="1:9">
      <c r="A474" s="80">
        <v>45505</v>
      </c>
      <c r="B474">
        <v>5221311</v>
      </c>
      <c r="C474" s="1" t="s">
        <v>2509</v>
      </c>
      <c r="D474" s="1" t="s">
        <v>2510</v>
      </c>
      <c r="E474" s="80">
        <v>45428</v>
      </c>
      <c r="F474">
        <v>2023</v>
      </c>
      <c r="G474">
        <v>2024</v>
      </c>
      <c r="H474" s="1" t="s">
        <v>1611</v>
      </c>
      <c r="I474" s="1" t="s">
        <v>11</v>
      </c>
    </row>
    <row r="475" spans="1:9">
      <c r="A475" s="80">
        <v>45505</v>
      </c>
      <c r="B475">
        <v>5268349</v>
      </c>
      <c r="C475" s="1" t="s">
        <v>2678</v>
      </c>
      <c r="D475" s="1" t="s">
        <v>2679</v>
      </c>
      <c r="E475" s="80">
        <v>45467</v>
      </c>
      <c r="F475">
        <v>2023</v>
      </c>
      <c r="G475">
        <v>2024</v>
      </c>
      <c r="H475" s="1" t="s">
        <v>1603</v>
      </c>
      <c r="I475" s="1" t="s">
        <v>9</v>
      </c>
    </row>
    <row r="476" spans="1:9">
      <c r="A476" s="80">
        <v>45505</v>
      </c>
      <c r="B476">
        <v>5194898</v>
      </c>
      <c r="C476" s="1" t="s">
        <v>2680</v>
      </c>
      <c r="D476" s="1" t="s">
        <v>2681</v>
      </c>
      <c r="E476" s="80">
        <v>45481</v>
      </c>
      <c r="F476">
        <v>2023</v>
      </c>
      <c r="G476">
        <v>2024</v>
      </c>
      <c r="H476" s="1" t="s">
        <v>1604</v>
      </c>
      <c r="I476" s="1" t="s">
        <v>14</v>
      </c>
    </row>
    <row r="477" spans="1:9">
      <c r="A477" s="80">
        <v>45505</v>
      </c>
      <c r="B477">
        <v>4741936</v>
      </c>
      <c r="C477" s="1" t="s">
        <v>1879</v>
      </c>
      <c r="D477" s="1" t="s">
        <v>1899</v>
      </c>
      <c r="E477" s="80">
        <v>45295</v>
      </c>
      <c r="F477">
        <v>2022</v>
      </c>
      <c r="G477">
        <v>2023</v>
      </c>
      <c r="H477" s="1" t="s">
        <v>1600</v>
      </c>
      <c r="I477" s="1" t="s">
        <v>10</v>
      </c>
    </row>
    <row r="478" spans="1:9">
      <c r="A478" s="80">
        <v>45505</v>
      </c>
      <c r="B478">
        <v>5048861</v>
      </c>
      <c r="C478" s="1" t="s">
        <v>2242</v>
      </c>
      <c r="D478" s="1" t="s">
        <v>2243</v>
      </c>
      <c r="E478" s="80">
        <v>45345</v>
      </c>
      <c r="F478">
        <v>2023</v>
      </c>
      <c r="G478">
        <v>2023</v>
      </c>
      <c r="H478" s="1" t="s">
        <v>1600</v>
      </c>
      <c r="I478" s="1" t="s">
        <v>10</v>
      </c>
    </row>
    <row r="479" spans="1:9">
      <c r="A479" s="80">
        <v>45505</v>
      </c>
      <c r="B479">
        <v>4627414</v>
      </c>
      <c r="C479" s="1" t="s">
        <v>1906</v>
      </c>
      <c r="D479" s="1" t="s">
        <v>1907</v>
      </c>
      <c r="E479" s="80">
        <v>45330</v>
      </c>
      <c r="F479">
        <v>2022</v>
      </c>
      <c r="G479">
        <v>2023</v>
      </c>
      <c r="H479" s="1" t="s">
        <v>1600</v>
      </c>
      <c r="I479" s="1" t="s">
        <v>10</v>
      </c>
    </row>
    <row r="480" spans="1:9">
      <c r="A480" s="80">
        <v>45505</v>
      </c>
      <c r="B480">
        <v>4840695</v>
      </c>
      <c r="C480" s="1" t="s">
        <v>1904</v>
      </c>
      <c r="D480" s="1" t="s">
        <v>1905</v>
      </c>
      <c r="E480" s="80">
        <v>45323</v>
      </c>
      <c r="F480">
        <v>2022</v>
      </c>
      <c r="G480">
        <v>2023</v>
      </c>
      <c r="H480" s="1" t="s">
        <v>1600</v>
      </c>
      <c r="I480" s="1" t="s">
        <v>10</v>
      </c>
    </row>
    <row r="481" spans="1:9">
      <c r="A481" s="80">
        <v>45505</v>
      </c>
      <c r="B481">
        <v>4807375</v>
      </c>
      <c r="C481" s="1" t="s">
        <v>2244</v>
      </c>
      <c r="D481" s="1" t="s">
        <v>2245</v>
      </c>
      <c r="E481" s="80">
        <v>45363</v>
      </c>
      <c r="F481">
        <v>2022</v>
      </c>
      <c r="G481">
        <v>2023</v>
      </c>
      <c r="H481" s="1" t="s">
        <v>1601</v>
      </c>
      <c r="I481" s="1" t="s">
        <v>13</v>
      </c>
    </row>
    <row r="482" spans="1:9">
      <c r="A482" s="80">
        <v>45505</v>
      </c>
      <c r="B482">
        <v>4194631</v>
      </c>
      <c r="C482" s="1" t="s">
        <v>537</v>
      </c>
      <c r="D482" s="1" t="s">
        <v>536</v>
      </c>
      <c r="E482" s="80">
        <v>44300</v>
      </c>
      <c r="F482">
        <v>2020</v>
      </c>
      <c r="G482">
        <v>2020</v>
      </c>
      <c r="H482" s="1" t="s">
        <v>1601</v>
      </c>
      <c r="I482" s="1" t="s">
        <v>13</v>
      </c>
    </row>
    <row r="483" spans="1:9">
      <c r="A483" s="80">
        <v>45505</v>
      </c>
      <c r="B483">
        <v>4545860</v>
      </c>
      <c r="C483" s="1" t="s">
        <v>558</v>
      </c>
      <c r="D483" s="1" t="s">
        <v>557</v>
      </c>
      <c r="E483" s="80">
        <v>44813</v>
      </c>
      <c r="F483">
        <v>2021</v>
      </c>
      <c r="G483">
        <v>2022</v>
      </c>
      <c r="H483" s="1" t="s">
        <v>1600</v>
      </c>
      <c r="I483" s="1" t="s">
        <v>10</v>
      </c>
    </row>
    <row r="484" spans="1:9">
      <c r="A484" s="80">
        <v>45505</v>
      </c>
      <c r="B484">
        <v>4725229</v>
      </c>
      <c r="C484" s="1" t="s">
        <v>2682</v>
      </c>
      <c r="D484" s="1" t="s">
        <v>2683</v>
      </c>
      <c r="E484" s="80">
        <v>45478</v>
      </c>
      <c r="F484">
        <v>2022</v>
      </c>
      <c r="G484">
        <v>2024</v>
      </c>
      <c r="H484" s="1" t="s">
        <v>1600</v>
      </c>
      <c r="I484" s="1" t="s">
        <v>10</v>
      </c>
    </row>
    <row r="485" spans="1:9">
      <c r="A485" s="80">
        <v>45505</v>
      </c>
      <c r="B485">
        <v>4624453</v>
      </c>
      <c r="C485" s="1" t="s">
        <v>527</v>
      </c>
      <c r="D485" s="1" t="s">
        <v>526</v>
      </c>
      <c r="E485" s="80">
        <v>45114</v>
      </c>
      <c r="F485">
        <v>2022</v>
      </c>
      <c r="G485">
        <v>2023</v>
      </c>
      <c r="H485" s="1" t="s">
        <v>1602</v>
      </c>
      <c r="I485" s="1" t="s">
        <v>4</v>
      </c>
    </row>
    <row r="486" spans="1:9">
      <c r="A486" s="80">
        <v>45505</v>
      </c>
      <c r="B486">
        <v>4337702</v>
      </c>
      <c r="C486" s="1" t="s">
        <v>509</v>
      </c>
      <c r="D486" s="1" t="s">
        <v>508</v>
      </c>
      <c r="E486" s="80">
        <v>44383</v>
      </c>
      <c r="F486">
        <v>2021</v>
      </c>
      <c r="G486">
        <v>2021</v>
      </c>
      <c r="H486" s="1" t="s">
        <v>1600</v>
      </c>
      <c r="I486" s="1" t="s">
        <v>10</v>
      </c>
    </row>
    <row r="487" spans="1:9">
      <c r="A487" s="80">
        <v>45505</v>
      </c>
      <c r="B487">
        <v>4853455</v>
      </c>
      <c r="C487" s="1" t="s">
        <v>1908</v>
      </c>
      <c r="D487" s="1" t="s">
        <v>1909</v>
      </c>
      <c r="E487" s="80">
        <v>45309</v>
      </c>
      <c r="F487">
        <v>2023</v>
      </c>
      <c r="G487">
        <v>2023</v>
      </c>
      <c r="H487" s="1" t="s">
        <v>1600</v>
      </c>
      <c r="I487" s="1" t="s">
        <v>10</v>
      </c>
    </row>
    <row r="488" spans="1:9">
      <c r="A488" s="80">
        <v>45505</v>
      </c>
      <c r="B488">
        <v>4641330</v>
      </c>
      <c r="C488" s="1" t="s">
        <v>2684</v>
      </c>
      <c r="D488" s="1" t="s">
        <v>2685</v>
      </c>
      <c r="E488" s="80">
        <v>45457</v>
      </c>
      <c r="F488">
        <v>2022</v>
      </c>
      <c r="G488">
        <v>2024</v>
      </c>
      <c r="H488" s="1" t="s">
        <v>1605</v>
      </c>
      <c r="I488" s="1" t="s">
        <v>5</v>
      </c>
    </row>
    <row r="489" spans="1:9">
      <c r="A489" s="80">
        <v>45505</v>
      </c>
      <c r="B489">
        <v>4908426</v>
      </c>
      <c r="C489" s="1" t="s">
        <v>2686</v>
      </c>
      <c r="D489" s="1" t="s">
        <v>2687</v>
      </c>
      <c r="E489" s="80">
        <v>45463</v>
      </c>
      <c r="F489">
        <v>2023</v>
      </c>
      <c r="G489">
        <v>2024</v>
      </c>
      <c r="H489" s="1" t="s">
        <v>1600</v>
      </c>
      <c r="I489" s="1" t="s">
        <v>10</v>
      </c>
    </row>
    <row r="490" spans="1:9">
      <c r="A490" s="80">
        <v>45505</v>
      </c>
      <c r="B490">
        <v>5022075</v>
      </c>
      <c r="C490" s="1" t="s">
        <v>2511</v>
      </c>
      <c r="D490" s="1" t="s">
        <v>2512</v>
      </c>
      <c r="E490" s="80">
        <v>45426</v>
      </c>
      <c r="F490">
        <v>2023</v>
      </c>
      <c r="G490">
        <v>2024</v>
      </c>
      <c r="H490" s="1" t="s">
        <v>1606</v>
      </c>
      <c r="I490" s="1" t="s">
        <v>15</v>
      </c>
    </row>
    <row r="491" spans="1:9">
      <c r="A491" s="80">
        <v>45505</v>
      </c>
      <c r="B491">
        <v>4511565</v>
      </c>
      <c r="C491" s="1" t="s">
        <v>531</v>
      </c>
      <c r="D491" s="1" t="s">
        <v>530</v>
      </c>
      <c r="E491" s="80">
        <v>44830</v>
      </c>
      <c r="F491">
        <v>2021</v>
      </c>
      <c r="G491">
        <v>2022</v>
      </c>
      <c r="H491" s="1" t="s">
        <v>1606</v>
      </c>
      <c r="I491" s="1" t="s">
        <v>15</v>
      </c>
    </row>
    <row r="492" spans="1:9">
      <c r="A492" s="80">
        <v>45505</v>
      </c>
      <c r="B492">
        <v>4668558</v>
      </c>
      <c r="C492" s="1" t="s">
        <v>1812</v>
      </c>
      <c r="D492" s="1" t="s">
        <v>1903</v>
      </c>
      <c r="E492" s="80">
        <v>45229</v>
      </c>
      <c r="F492">
        <v>2022</v>
      </c>
      <c r="G492">
        <v>2023</v>
      </c>
      <c r="H492" s="1" t="s">
        <v>1600</v>
      </c>
      <c r="I492" s="1" t="s">
        <v>10</v>
      </c>
    </row>
    <row r="493" spans="1:9">
      <c r="A493" s="80">
        <v>45505</v>
      </c>
      <c r="B493">
        <v>4803964</v>
      </c>
      <c r="C493" s="1" t="s">
        <v>2688</v>
      </c>
      <c r="D493" s="1" t="s">
        <v>2689</v>
      </c>
      <c r="E493" s="80">
        <v>45477</v>
      </c>
      <c r="F493">
        <v>2022</v>
      </c>
      <c r="G493">
        <v>2024</v>
      </c>
      <c r="H493" s="1" t="s">
        <v>1603</v>
      </c>
      <c r="I493" s="1" t="s">
        <v>9</v>
      </c>
    </row>
    <row r="494" spans="1:9">
      <c r="A494" s="80">
        <v>45505</v>
      </c>
      <c r="B494">
        <v>4647643</v>
      </c>
      <c r="C494" s="1" t="s">
        <v>2690</v>
      </c>
      <c r="D494" s="1" t="s">
        <v>2691</v>
      </c>
      <c r="E494" s="80">
        <v>45523</v>
      </c>
      <c r="F494">
        <v>2022</v>
      </c>
      <c r="G494">
        <v>2024</v>
      </c>
      <c r="H494" s="1" t="s">
        <v>1601</v>
      </c>
      <c r="I494" s="1" t="s">
        <v>13</v>
      </c>
    </row>
    <row r="495" spans="1:9">
      <c r="A495" s="80">
        <v>45505</v>
      </c>
      <c r="B495">
        <v>4386345</v>
      </c>
      <c r="C495" s="1" t="s">
        <v>550</v>
      </c>
      <c r="D495" s="1" t="s">
        <v>549</v>
      </c>
      <c r="E495" s="80">
        <v>44874</v>
      </c>
      <c r="F495">
        <v>2021</v>
      </c>
      <c r="G495">
        <v>2022</v>
      </c>
      <c r="H495" s="1" t="s">
        <v>1600</v>
      </c>
      <c r="I495" s="1" t="s">
        <v>10</v>
      </c>
    </row>
    <row r="496" spans="1:9">
      <c r="A496" s="80">
        <v>45505</v>
      </c>
      <c r="B496">
        <v>5153953</v>
      </c>
      <c r="C496" s="1" t="s">
        <v>1910</v>
      </c>
      <c r="D496" s="1" t="s">
        <v>1911</v>
      </c>
      <c r="E496" s="80">
        <v>45302</v>
      </c>
      <c r="F496">
        <v>2023</v>
      </c>
      <c r="G496">
        <v>2023</v>
      </c>
      <c r="H496" s="1" t="s">
        <v>1603</v>
      </c>
      <c r="I496" s="1" t="s">
        <v>9</v>
      </c>
    </row>
    <row r="497" spans="1:9">
      <c r="A497" s="80">
        <v>45505</v>
      </c>
      <c r="B497">
        <v>5222412</v>
      </c>
      <c r="C497" s="1" t="s">
        <v>2246</v>
      </c>
      <c r="D497" s="1" t="s">
        <v>2247</v>
      </c>
      <c r="E497" s="80">
        <v>45369</v>
      </c>
      <c r="F497">
        <v>2023</v>
      </c>
      <c r="G497">
        <v>2023</v>
      </c>
      <c r="H497" s="1" t="s">
        <v>1600</v>
      </c>
      <c r="I497" s="1" t="s">
        <v>10</v>
      </c>
    </row>
    <row r="498" spans="1:9">
      <c r="A498" s="80">
        <v>45505</v>
      </c>
      <c r="B498">
        <v>4722135</v>
      </c>
      <c r="C498" s="1" t="s">
        <v>554</v>
      </c>
      <c r="D498" s="1" t="s">
        <v>553</v>
      </c>
      <c r="E498" s="80">
        <v>45040</v>
      </c>
      <c r="F498">
        <v>2022</v>
      </c>
      <c r="G498">
        <v>2022</v>
      </c>
      <c r="H498" s="1" t="s">
        <v>1600</v>
      </c>
      <c r="I498" s="1" t="s">
        <v>10</v>
      </c>
    </row>
    <row r="499" spans="1:9">
      <c r="A499" s="80">
        <v>45505</v>
      </c>
      <c r="B499">
        <v>4608742</v>
      </c>
      <c r="C499" s="1" t="s">
        <v>546</v>
      </c>
      <c r="D499" s="1" t="s">
        <v>545</v>
      </c>
      <c r="E499" s="80">
        <v>44916</v>
      </c>
      <c r="F499">
        <v>2022</v>
      </c>
      <c r="G499">
        <v>2022</v>
      </c>
      <c r="H499" s="1" t="s">
        <v>1600</v>
      </c>
      <c r="I499" s="1" t="s">
        <v>10</v>
      </c>
    </row>
    <row r="500" spans="1:9">
      <c r="A500" s="80">
        <v>45505</v>
      </c>
      <c r="B500">
        <v>4803651</v>
      </c>
      <c r="C500" s="1" t="s">
        <v>1702</v>
      </c>
      <c r="D500" s="1" t="s">
        <v>1703</v>
      </c>
      <c r="E500" s="80">
        <v>45195</v>
      </c>
      <c r="F500">
        <v>2022</v>
      </c>
      <c r="G500">
        <v>2023</v>
      </c>
      <c r="H500" s="1" t="s">
        <v>1600</v>
      </c>
      <c r="I500" s="1" t="s">
        <v>10</v>
      </c>
    </row>
    <row r="501" spans="1:9">
      <c r="A501" s="80">
        <v>45505</v>
      </c>
      <c r="B501">
        <v>4746941</v>
      </c>
      <c r="C501" s="1" t="s">
        <v>1982</v>
      </c>
      <c r="D501" s="1" t="s">
        <v>1983</v>
      </c>
      <c r="E501" s="80">
        <v>45317</v>
      </c>
      <c r="F501">
        <v>2022</v>
      </c>
      <c r="G501">
        <v>2023</v>
      </c>
      <c r="H501" s="1" t="s">
        <v>1600</v>
      </c>
      <c r="I501" s="1" t="s">
        <v>10</v>
      </c>
    </row>
    <row r="502" spans="1:9">
      <c r="A502" s="80">
        <v>45505</v>
      </c>
      <c r="B502">
        <v>4276252</v>
      </c>
      <c r="C502" s="1" t="s">
        <v>1704</v>
      </c>
      <c r="D502" s="1" t="s">
        <v>1705</v>
      </c>
      <c r="E502" s="80">
        <v>45198</v>
      </c>
      <c r="F502">
        <v>2020</v>
      </c>
      <c r="G502">
        <v>2023</v>
      </c>
      <c r="H502" s="1" t="s">
        <v>1600</v>
      </c>
      <c r="I502" s="1" t="s">
        <v>10</v>
      </c>
    </row>
    <row r="503" spans="1:9">
      <c r="A503" s="80">
        <v>45505</v>
      </c>
      <c r="B503">
        <v>4376795</v>
      </c>
      <c r="C503" s="1" t="s">
        <v>483</v>
      </c>
      <c r="D503" s="1" t="s">
        <v>482</v>
      </c>
      <c r="E503" s="80">
        <v>44489</v>
      </c>
      <c r="F503">
        <v>2021</v>
      </c>
      <c r="G503">
        <v>2021</v>
      </c>
      <c r="H503" s="1" t="s">
        <v>1601</v>
      </c>
      <c r="I503" s="1" t="s">
        <v>13</v>
      </c>
    </row>
    <row r="504" spans="1:9">
      <c r="A504" s="80">
        <v>45505</v>
      </c>
      <c r="B504">
        <v>4385265</v>
      </c>
      <c r="C504" s="1" t="s">
        <v>497</v>
      </c>
      <c r="D504" s="1" t="s">
        <v>496</v>
      </c>
      <c r="E504" s="80">
        <v>44523</v>
      </c>
      <c r="F504">
        <v>2021</v>
      </c>
      <c r="G504">
        <v>2021</v>
      </c>
      <c r="H504" s="1" t="s">
        <v>1600</v>
      </c>
      <c r="I504" s="1" t="s">
        <v>10</v>
      </c>
    </row>
    <row r="505" spans="1:9">
      <c r="A505" s="80">
        <v>45505</v>
      </c>
      <c r="B505">
        <v>4138595</v>
      </c>
      <c r="C505" s="1" t="s">
        <v>501</v>
      </c>
      <c r="D505" s="1" t="s">
        <v>500</v>
      </c>
      <c r="E505" s="80">
        <v>45075</v>
      </c>
      <c r="F505">
        <v>2020</v>
      </c>
      <c r="G505">
        <v>2023</v>
      </c>
      <c r="H505" s="1" t="s">
        <v>1600</v>
      </c>
      <c r="I505" s="1" t="s">
        <v>10</v>
      </c>
    </row>
    <row r="506" spans="1:9">
      <c r="A506" s="80">
        <v>45505</v>
      </c>
      <c r="B506">
        <v>4627172</v>
      </c>
      <c r="C506" s="1" t="s">
        <v>495</v>
      </c>
      <c r="D506" s="1" t="s">
        <v>494</v>
      </c>
      <c r="E506" s="80">
        <v>44827</v>
      </c>
      <c r="F506">
        <v>2022</v>
      </c>
      <c r="G506">
        <v>2022</v>
      </c>
      <c r="H506" s="1" t="s">
        <v>1604</v>
      </c>
      <c r="I506" s="1" t="s">
        <v>14</v>
      </c>
    </row>
    <row r="507" spans="1:9">
      <c r="A507" s="80">
        <v>45505</v>
      </c>
      <c r="B507">
        <v>4947495</v>
      </c>
      <c r="C507" s="1" t="s">
        <v>2248</v>
      </c>
      <c r="D507" s="1" t="s">
        <v>2249</v>
      </c>
      <c r="E507" s="80">
        <v>45349</v>
      </c>
      <c r="F507">
        <v>2023</v>
      </c>
      <c r="G507">
        <v>2023</v>
      </c>
      <c r="H507" s="1" t="s">
        <v>1602</v>
      </c>
      <c r="I507" s="1" t="s">
        <v>4</v>
      </c>
    </row>
    <row r="508" spans="1:9">
      <c r="A508" s="80">
        <v>45505</v>
      </c>
      <c r="B508">
        <v>4578483</v>
      </c>
      <c r="C508" s="1" t="s">
        <v>491</v>
      </c>
      <c r="D508" s="1" t="s">
        <v>490</v>
      </c>
      <c r="E508" s="80">
        <v>45120</v>
      </c>
      <c r="F508">
        <v>2021</v>
      </c>
      <c r="G508">
        <v>2023</v>
      </c>
      <c r="H508" s="1" t="s">
        <v>1600</v>
      </c>
      <c r="I508" s="1" t="s">
        <v>10</v>
      </c>
    </row>
    <row r="509" spans="1:9">
      <c r="A509" s="80">
        <v>45505</v>
      </c>
      <c r="B509">
        <v>5073371</v>
      </c>
      <c r="C509" s="1" t="s">
        <v>1813</v>
      </c>
      <c r="D509" s="1" t="s">
        <v>1985</v>
      </c>
      <c r="E509" s="80">
        <v>45246</v>
      </c>
      <c r="F509">
        <v>2023</v>
      </c>
      <c r="G509">
        <v>2023</v>
      </c>
      <c r="H509" s="1" t="s">
        <v>1600</v>
      </c>
      <c r="I509" s="1" t="s">
        <v>10</v>
      </c>
    </row>
    <row r="510" spans="1:9">
      <c r="A510" s="80">
        <v>45505</v>
      </c>
      <c r="B510">
        <v>4473718</v>
      </c>
      <c r="C510" s="1" t="s">
        <v>477</v>
      </c>
      <c r="D510" s="1" t="s">
        <v>476</v>
      </c>
      <c r="E510" s="80">
        <v>44685</v>
      </c>
      <c r="F510">
        <v>2021</v>
      </c>
      <c r="G510">
        <v>2022</v>
      </c>
      <c r="H510" s="1" t="s">
        <v>1600</v>
      </c>
      <c r="I510" s="1" t="s">
        <v>10</v>
      </c>
    </row>
    <row r="511" spans="1:9">
      <c r="A511" s="80">
        <v>45505</v>
      </c>
      <c r="B511">
        <v>4993735</v>
      </c>
      <c r="C511" s="1" t="s">
        <v>2250</v>
      </c>
      <c r="D511" s="1" t="s">
        <v>2251</v>
      </c>
      <c r="E511" s="80">
        <v>45372</v>
      </c>
      <c r="F511">
        <v>2023</v>
      </c>
      <c r="G511">
        <v>2023</v>
      </c>
      <c r="H511" s="1" t="s">
        <v>1600</v>
      </c>
      <c r="I511" s="1" t="s">
        <v>10</v>
      </c>
    </row>
    <row r="512" spans="1:9">
      <c r="A512" s="80">
        <v>45505</v>
      </c>
      <c r="B512">
        <v>4948772</v>
      </c>
      <c r="C512" s="1" t="s">
        <v>2692</v>
      </c>
      <c r="D512" s="1" t="s">
        <v>2693</v>
      </c>
      <c r="E512" s="80">
        <v>45516</v>
      </c>
      <c r="F512">
        <v>2023</v>
      </c>
      <c r="G512">
        <v>2024</v>
      </c>
      <c r="H512" s="1" t="s">
        <v>1602</v>
      </c>
      <c r="I512" s="1" t="s">
        <v>4</v>
      </c>
    </row>
    <row r="513" spans="1:9">
      <c r="A513" s="80">
        <v>45505</v>
      </c>
      <c r="B513">
        <v>4719116</v>
      </c>
      <c r="C513" s="1" t="s">
        <v>1856</v>
      </c>
      <c r="D513" s="1" t="s">
        <v>1984</v>
      </c>
      <c r="E513" s="80">
        <v>45253</v>
      </c>
      <c r="F513">
        <v>2022</v>
      </c>
      <c r="G513">
        <v>2023</v>
      </c>
      <c r="H513" s="1" t="s">
        <v>1603</v>
      </c>
      <c r="I513" s="1" t="s">
        <v>9</v>
      </c>
    </row>
    <row r="514" spans="1:9">
      <c r="A514" s="80">
        <v>45505</v>
      </c>
      <c r="B514">
        <v>4812922</v>
      </c>
      <c r="C514" s="1" t="s">
        <v>2413</v>
      </c>
      <c r="D514" s="1" t="s">
        <v>2414</v>
      </c>
      <c r="E514" s="80">
        <v>45418</v>
      </c>
      <c r="F514">
        <v>2022</v>
      </c>
      <c r="G514">
        <v>2024</v>
      </c>
      <c r="H514" s="1" t="s">
        <v>1601</v>
      </c>
      <c r="I514" s="1" t="s">
        <v>13</v>
      </c>
    </row>
    <row r="515" spans="1:9">
      <c r="A515" s="80">
        <v>45505</v>
      </c>
      <c r="B515">
        <v>4326272</v>
      </c>
      <c r="C515" s="1" t="s">
        <v>463</v>
      </c>
      <c r="D515" s="1" t="s">
        <v>462</v>
      </c>
      <c r="E515" s="80">
        <v>45015</v>
      </c>
      <c r="F515">
        <v>2021</v>
      </c>
      <c r="G515">
        <v>2022</v>
      </c>
      <c r="H515" s="1" t="s">
        <v>1603</v>
      </c>
      <c r="I515" s="1" t="s">
        <v>9</v>
      </c>
    </row>
    <row r="516" spans="1:9">
      <c r="A516" s="80">
        <v>45505</v>
      </c>
      <c r="B516">
        <v>5102290</v>
      </c>
      <c r="C516" s="1" t="s">
        <v>2254</v>
      </c>
      <c r="D516" s="1" t="s">
        <v>2255</v>
      </c>
      <c r="E516" s="80">
        <v>45348</v>
      </c>
      <c r="F516">
        <v>2023</v>
      </c>
      <c r="G516">
        <v>2023</v>
      </c>
      <c r="H516" s="1" t="s">
        <v>1600</v>
      </c>
      <c r="I516" s="1" t="s">
        <v>10</v>
      </c>
    </row>
    <row r="517" spans="1:9">
      <c r="A517" s="80">
        <v>45505</v>
      </c>
      <c r="B517">
        <v>4238672</v>
      </c>
      <c r="C517" s="1" t="s">
        <v>465</v>
      </c>
      <c r="D517" s="1" t="s">
        <v>464</v>
      </c>
      <c r="E517" s="80">
        <v>44525</v>
      </c>
      <c r="F517">
        <v>2020</v>
      </c>
      <c r="G517">
        <v>2021</v>
      </c>
      <c r="H517" s="1" t="s">
        <v>1606</v>
      </c>
      <c r="I517" s="1" t="s">
        <v>15</v>
      </c>
    </row>
    <row r="518" spans="1:9">
      <c r="A518" s="80">
        <v>45505</v>
      </c>
      <c r="B518">
        <v>4964291</v>
      </c>
      <c r="C518" s="1" t="s">
        <v>481</v>
      </c>
      <c r="D518" s="1" t="s">
        <v>480</v>
      </c>
      <c r="E518" s="80">
        <v>45142</v>
      </c>
      <c r="F518">
        <v>2023</v>
      </c>
      <c r="G518">
        <v>2023</v>
      </c>
      <c r="H518" s="1" t="s">
        <v>1600</v>
      </c>
      <c r="I518" s="1" t="s">
        <v>10</v>
      </c>
    </row>
    <row r="519" spans="1:9">
      <c r="A519" s="80">
        <v>45505</v>
      </c>
      <c r="B519">
        <v>5059938</v>
      </c>
      <c r="C519" s="1" t="s">
        <v>2411</v>
      </c>
      <c r="D519" s="1" t="s">
        <v>2412</v>
      </c>
      <c r="E519" s="80">
        <v>45418</v>
      </c>
      <c r="F519">
        <v>2023</v>
      </c>
      <c r="G519">
        <v>2024</v>
      </c>
      <c r="H519" s="1" t="s">
        <v>1604</v>
      </c>
      <c r="I519" s="1" t="s">
        <v>14</v>
      </c>
    </row>
    <row r="520" spans="1:9">
      <c r="A520" s="80">
        <v>45505</v>
      </c>
      <c r="B520">
        <v>5172130</v>
      </c>
      <c r="C520" s="1" t="s">
        <v>2694</v>
      </c>
      <c r="D520" s="1" t="s">
        <v>2695</v>
      </c>
      <c r="E520" s="80">
        <v>45478</v>
      </c>
      <c r="F520">
        <v>2023</v>
      </c>
      <c r="G520">
        <v>2024</v>
      </c>
      <c r="H520" s="1" t="s">
        <v>1602</v>
      </c>
      <c r="I520" s="1" t="s">
        <v>4</v>
      </c>
    </row>
    <row r="521" spans="1:9">
      <c r="A521" s="80">
        <v>45505</v>
      </c>
      <c r="B521">
        <v>4963030</v>
      </c>
      <c r="C521" s="1" t="s">
        <v>1979</v>
      </c>
      <c r="D521" s="1" t="s">
        <v>1980</v>
      </c>
      <c r="E521" s="80">
        <v>45307</v>
      </c>
      <c r="F521">
        <v>2023</v>
      </c>
      <c r="G521">
        <v>2023</v>
      </c>
      <c r="H521" s="1" t="s">
        <v>1600</v>
      </c>
      <c r="I521" s="1" t="s">
        <v>10</v>
      </c>
    </row>
    <row r="522" spans="1:9">
      <c r="A522" s="80">
        <v>45505</v>
      </c>
      <c r="B522">
        <v>4787014</v>
      </c>
      <c r="C522" s="1" t="s">
        <v>467</v>
      </c>
      <c r="D522" s="1" t="s">
        <v>466</v>
      </c>
      <c r="E522" s="80">
        <v>45058</v>
      </c>
      <c r="F522">
        <v>2022</v>
      </c>
      <c r="G522">
        <v>2023</v>
      </c>
      <c r="H522" s="1" t="s">
        <v>1600</v>
      </c>
      <c r="I522" s="1" t="s">
        <v>10</v>
      </c>
    </row>
    <row r="523" spans="1:9">
      <c r="A523" s="80">
        <v>45505</v>
      </c>
      <c r="B523">
        <v>5259394</v>
      </c>
      <c r="C523" s="1" t="s">
        <v>2696</v>
      </c>
      <c r="D523" s="1" t="s">
        <v>2697</v>
      </c>
      <c r="E523" s="80">
        <v>45460</v>
      </c>
      <c r="F523">
        <v>2023</v>
      </c>
      <c r="G523">
        <v>2024</v>
      </c>
      <c r="H523" s="1" t="s">
        <v>1601</v>
      </c>
      <c r="I523" s="1" t="s">
        <v>13</v>
      </c>
    </row>
    <row r="524" spans="1:9">
      <c r="A524" s="80">
        <v>45505</v>
      </c>
      <c r="B524">
        <v>5289628</v>
      </c>
      <c r="C524" s="1" t="s">
        <v>2698</v>
      </c>
      <c r="D524" s="1" t="s">
        <v>2699</v>
      </c>
      <c r="E524" s="80">
        <v>45517</v>
      </c>
      <c r="F524">
        <v>2024</v>
      </c>
      <c r="G524">
        <v>2024</v>
      </c>
      <c r="H524" s="1" t="s">
        <v>1600</v>
      </c>
      <c r="I524" s="1" t="s">
        <v>10</v>
      </c>
    </row>
    <row r="525" spans="1:9">
      <c r="A525" s="80">
        <v>45505</v>
      </c>
      <c r="B525">
        <v>4230014</v>
      </c>
      <c r="C525" s="1" t="s">
        <v>505</v>
      </c>
      <c r="D525" s="1" t="s">
        <v>504</v>
      </c>
      <c r="E525" s="80">
        <v>44264</v>
      </c>
      <c r="F525">
        <v>2020</v>
      </c>
      <c r="G525">
        <v>2020</v>
      </c>
      <c r="H525" s="1" t="s">
        <v>1600</v>
      </c>
      <c r="I525" s="1" t="s">
        <v>10</v>
      </c>
    </row>
    <row r="526" spans="1:9">
      <c r="A526" s="80">
        <v>45505</v>
      </c>
      <c r="B526">
        <v>4809148</v>
      </c>
      <c r="C526" s="1" t="s">
        <v>1814</v>
      </c>
      <c r="D526" s="1" t="s">
        <v>1981</v>
      </c>
      <c r="E526" s="80">
        <v>45244</v>
      </c>
      <c r="F526">
        <v>2022</v>
      </c>
      <c r="G526">
        <v>2023</v>
      </c>
      <c r="H526" s="1" t="s">
        <v>1600</v>
      </c>
      <c r="I526" s="1" t="s">
        <v>10</v>
      </c>
    </row>
    <row r="527" spans="1:9">
      <c r="A527" s="80">
        <v>45505</v>
      </c>
      <c r="B527">
        <v>4740558</v>
      </c>
      <c r="C527" s="1" t="s">
        <v>2515</v>
      </c>
      <c r="D527" s="1" t="s">
        <v>2516</v>
      </c>
      <c r="E527" s="80">
        <v>45441</v>
      </c>
      <c r="F527">
        <v>2022</v>
      </c>
      <c r="G527">
        <v>2024</v>
      </c>
      <c r="H527" s="1" t="s">
        <v>1600</v>
      </c>
      <c r="I527" s="1" t="s">
        <v>10</v>
      </c>
    </row>
    <row r="528" spans="1:9">
      <c r="A528" s="80">
        <v>45505</v>
      </c>
      <c r="B528">
        <v>4652580</v>
      </c>
      <c r="C528" s="1" t="s">
        <v>2700</v>
      </c>
      <c r="D528" s="1" t="s">
        <v>2701</v>
      </c>
      <c r="E528" s="80">
        <v>45467</v>
      </c>
      <c r="F528">
        <v>2022</v>
      </c>
      <c r="G528">
        <v>2024</v>
      </c>
      <c r="H528" s="1" t="s">
        <v>1600</v>
      </c>
      <c r="I528" s="1" t="s">
        <v>10</v>
      </c>
    </row>
    <row r="529" spans="1:9">
      <c r="A529" s="80">
        <v>45505</v>
      </c>
      <c r="B529">
        <v>5030201</v>
      </c>
      <c r="C529" s="1" t="s">
        <v>2415</v>
      </c>
      <c r="D529" s="1" t="s">
        <v>2416</v>
      </c>
      <c r="E529" s="80">
        <v>45406</v>
      </c>
      <c r="F529">
        <v>2023</v>
      </c>
      <c r="G529">
        <v>2023</v>
      </c>
      <c r="H529" s="1" t="s">
        <v>1600</v>
      </c>
      <c r="I529" s="1" t="s">
        <v>10</v>
      </c>
    </row>
    <row r="530" spans="1:9">
      <c r="A530" s="80">
        <v>45505</v>
      </c>
      <c r="B530">
        <v>4587398</v>
      </c>
      <c r="C530" s="1" t="s">
        <v>449</v>
      </c>
      <c r="D530" s="1" t="s">
        <v>448</v>
      </c>
      <c r="E530" s="80">
        <v>44930</v>
      </c>
      <c r="F530">
        <v>2021</v>
      </c>
      <c r="G530">
        <v>2022</v>
      </c>
      <c r="H530" s="1" t="s">
        <v>1602</v>
      </c>
      <c r="I530" s="1" t="s">
        <v>4</v>
      </c>
    </row>
    <row r="531" spans="1:9">
      <c r="A531" s="80">
        <v>45505</v>
      </c>
      <c r="B531">
        <v>5006178</v>
      </c>
      <c r="C531" s="1" t="s">
        <v>2513</v>
      </c>
      <c r="D531" s="1" t="s">
        <v>2514</v>
      </c>
      <c r="E531" s="80">
        <v>45440</v>
      </c>
      <c r="F531">
        <v>2023</v>
      </c>
      <c r="G531">
        <v>2024</v>
      </c>
      <c r="H531" s="1" t="s">
        <v>1609</v>
      </c>
      <c r="I531" s="1" t="s">
        <v>18</v>
      </c>
    </row>
    <row r="532" spans="1:9">
      <c r="A532" s="80">
        <v>45505</v>
      </c>
      <c r="B532">
        <v>4585256</v>
      </c>
      <c r="C532" s="1" t="s">
        <v>459</v>
      </c>
      <c r="D532" s="1" t="s">
        <v>458</v>
      </c>
      <c r="E532" s="80">
        <v>44897</v>
      </c>
      <c r="F532">
        <v>2022</v>
      </c>
      <c r="G532">
        <v>2022</v>
      </c>
      <c r="H532" s="1" t="s">
        <v>1603</v>
      </c>
      <c r="I532" s="1" t="s">
        <v>9</v>
      </c>
    </row>
    <row r="533" spans="1:9">
      <c r="A533" s="80">
        <v>45505</v>
      </c>
      <c r="B533">
        <v>4502964</v>
      </c>
      <c r="C533" s="1" t="s">
        <v>1710</v>
      </c>
      <c r="D533" s="1" t="s">
        <v>1711</v>
      </c>
      <c r="E533" s="80">
        <v>45202</v>
      </c>
      <c r="F533">
        <v>2021</v>
      </c>
      <c r="G533">
        <v>2023</v>
      </c>
      <c r="H533" s="1" t="s">
        <v>1600</v>
      </c>
      <c r="I533" s="1" t="s">
        <v>10</v>
      </c>
    </row>
    <row r="534" spans="1:9">
      <c r="A534" s="80">
        <v>45505</v>
      </c>
      <c r="B534">
        <v>4575491</v>
      </c>
      <c r="C534" s="1" t="s">
        <v>451</v>
      </c>
      <c r="D534" s="1" t="s">
        <v>450</v>
      </c>
      <c r="E534" s="80">
        <v>45076</v>
      </c>
      <c r="F534">
        <v>2022</v>
      </c>
      <c r="G534">
        <v>2023</v>
      </c>
      <c r="H534" s="1" t="s">
        <v>1600</v>
      </c>
      <c r="I534" s="1" t="s">
        <v>10</v>
      </c>
    </row>
    <row r="535" spans="1:9">
      <c r="A535" s="80">
        <v>45505</v>
      </c>
      <c r="B535">
        <v>4577616</v>
      </c>
      <c r="C535" s="1" t="s">
        <v>461</v>
      </c>
      <c r="D535" s="1" t="s">
        <v>460</v>
      </c>
      <c r="E535" s="80">
        <v>44918</v>
      </c>
      <c r="F535">
        <v>2021</v>
      </c>
      <c r="G535">
        <v>2022</v>
      </c>
      <c r="H535" s="1" t="s">
        <v>1600</v>
      </c>
      <c r="I535" s="1" t="s">
        <v>10</v>
      </c>
    </row>
    <row r="536" spans="1:9">
      <c r="A536" s="80">
        <v>45505</v>
      </c>
      <c r="B536">
        <v>4979354</v>
      </c>
      <c r="C536" s="1" t="s">
        <v>2517</v>
      </c>
      <c r="D536" s="1" t="s">
        <v>2518</v>
      </c>
      <c r="E536" s="80">
        <v>45428</v>
      </c>
      <c r="F536">
        <v>2023</v>
      </c>
      <c r="G536">
        <v>2024</v>
      </c>
      <c r="H536" s="1" t="s">
        <v>1600</v>
      </c>
      <c r="I536" s="1" t="s">
        <v>10</v>
      </c>
    </row>
    <row r="537" spans="1:9">
      <c r="A537" s="80">
        <v>45505</v>
      </c>
      <c r="B537">
        <v>4664599</v>
      </c>
      <c r="C537" s="1" t="s">
        <v>435</v>
      </c>
      <c r="D537" s="1" t="s">
        <v>434</v>
      </c>
      <c r="E537" s="80">
        <v>45124</v>
      </c>
      <c r="F537">
        <v>2022</v>
      </c>
      <c r="G537">
        <v>2023</v>
      </c>
      <c r="H537" s="1" t="s">
        <v>1600</v>
      </c>
      <c r="I537" s="1" t="s">
        <v>10</v>
      </c>
    </row>
    <row r="538" spans="1:9">
      <c r="A538" s="80">
        <v>45505</v>
      </c>
      <c r="B538">
        <v>4436675</v>
      </c>
      <c r="C538" s="1" t="s">
        <v>455</v>
      </c>
      <c r="D538" s="1" t="s">
        <v>454</v>
      </c>
      <c r="E538" s="80">
        <v>44628</v>
      </c>
      <c r="F538">
        <v>2021</v>
      </c>
      <c r="G538">
        <v>2021</v>
      </c>
      <c r="H538" s="1" t="s">
        <v>1600</v>
      </c>
      <c r="I538" s="1" t="s">
        <v>10</v>
      </c>
    </row>
    <row r="539" spans="1:9">
      <c r="A539" s="80">
        <v>45505</v>
      </c>
      <c r="B539">
        <v>5068362</v>
      </c>
      <c r="C539" s="1" t="s">
        <v>2519</v>
      </c>
      <c r="D539" s="1" t="s">
        <v>2520</v>
      </c>
      <c r="E539" s="80">
        <v>45449</v>
      </c>
      <c r="F539">
        <v>2023</v>
      </c>
      <c r="G539">
        <v>2024</v>
      </c>
      <c r="H539" s="1" t="s">
        <v>1600</v>
      </c>
      <c r="I539" s="1" t="s">
        <v>10</v>
      </c>
    </row>
    <row r="540" spans="1:9">
      <c r="A540" s="80">
        <v>45505</v>
      </c>
      <c r="B540">
        <v>4851597</v>
      </c>
      <c r="C540" s="1" t="s">
        <v>457</v>
      </c>
      <c r="D540" s="1" t="s">
        <v>456</v>
      </c>
      <c r="E540" s="80">
        <v>45072</v>
      </c>
      <c r="F540">
        <v>2022</v>
      </c>
      <c r="G540">
        <v>2023</v>
      </c>
      <c r="H540" s="1" t="s">
        <v>1600</v>
      </c>
      <c r="I540" s="1" t="s">
        <v>10</v>
      </c>
    </row>
    <row r="541" spans="1:9">
      <c r="A541" s="80">
        <v>45505</v>
      </c>
      <c r="B541">
        <v>5089684</v>
      </c>
      <c r="C541" s="1" t="s">
        <v>2330</v>
      </c>
      <c r="D541" s="1" t="s">
        <v>2331</v>
      </c>
      <c r="E541" s="80">
        <v>45394</v>
      </c>
      <c r="F541">
        <v>2023</v>
      </c>
      <c r="G541">
        <v>2023</v>
      </c>
      <c r="H541" s="1" t="s">
        <v>1606</v>
      </c>
      <c r="I541" s="1" t="s">
        <v>15</v>
      </c>
    </row>
    <row r="542" spans="1:9">
      <c r="A542" s="80">
        <v>45505</v>
      </c>
      <c r="B542">
        <v>5100416</v>
      </c>
      <c r="C542" s="1" t="s">
        <v>2256</v>
      </c>
      <c r="D542" s="1" t="s">
        <v>2257</v>
      </c>
      <c r="E542" s="80">
        <v>45345</v>
      </c>
      <c r="F542">
        <v>2023</v>
      </c>
      <c r="G542">
        <v>2023</v>
      </c>
      <c r="H542" s="1" t="s">
        <v>1603</v>
      </c>
      <c r="I542" s="1" t="s">
        <v>9</v>
      </c>
    </row>
    <row r="543" spans="1:9">
      <c r="A543" s="80">
        <v>45505</v>
      </c>
      <c r="B543">
        <v>4720956</v>
      </c>
      <c r="C543" s="1" t="s">
        <v>2258</v>
      </c>
      <c r="D543" s="1" t="s">
        <v>2259</v>
      </c>
      <c r="E543" s="80">
        <v>45348</v>
      </c>
      <c r="F543">
        <v>2022</v>
      </c>
      <c r="G543">
        <v>2023</v>
      </c>
      <c r="H543" s="1" t="s">
        <v>1606</v>
      </c>
      <c r="I543" s="1" t="s">
        <v>15</v>
      </c>
    </row>
    <row r="544" spans="1:9">
      <c r="A544" s="80">
        <v>45505</v>
      </c>
      <c r="B544">
        <v>4740887</v>
      </c>
      <c r="C544" s="1" t="s">
        <v>1937</v>
      </c>
      <c r="D544" s="1" t="s">
        <v>1938</v>
      </c>
      <c r="E544" s="80">
        <v>45330</v>
      </c>
      <c r="F544">
        <v>2022</v>
      </c>
      <c r="G544">
        <v>2023</v>
      </c>
      <c r="H544" s="1" t="s">
        <v>1600</v>
      </c>
      <c r="I544" s="1" t="s">
        <v>10</v>
      </c>
    </row>
    <row r="545" spans="1:9">
      <c r="A545" s="80">
        <v>45505</v>
      </c>
      <c r="B545">
        <v>4684060</v>
      </c>
      <c r="C545" s="1" t="s">
        <v>1706</v>
      </c>
      <c r="D545" s="1" t="s">
        <v>1707</v>
      </c>
      <c r="E545" s="80">
        <v>45196</v>
      </c>
      <c r="F545">
        <v>2022</v>
      </c>
      <c r="G545">
        <v>2023</v>
      </c>
      <c r="H545" s="1" t="s">
        <v>1600</v>
      </c>
      <c r="I545" s="1" t="s">
        <v>10</v>
      </c>
    </row>
    <row r="546" spans="1:9">
      <c r="A546" s="80">
        <v>45505</v>
      </c>
      <c r="B546">
        <v>4932782</v>
      </c>
      <c r="C546" s="1" t="s">
        <v>1935</v>
      </c>
      <c r="D546" s="1" t="s">
        <v>1936</v>
      </c>
      <c r="E546" s="80">
        <v>45330</v>
      </c>
      <c r="F546">
        <v>2023</v>
      </c>
      <c r="G546">
        <v>2023</v>
      </c>
      <c r="H546" s="1" t="s">
        <v>1600</v>
      </c>
      <c r="I546" s="1" t="s">
        <v>10</v>
      </c>
    </row>
    <row r="547" spans="1:9">
      <c r="A547" s="80">
        <v>45505</v>
      </c>
      <c r="B547">
        <v>4974226</v>
      </c>
      <c r="C547" s="1" t="s">
        <v>1708</v>
      </c>
      <c r="D547" s="1" t="s">
        <v>1709</v>
      </c>
      <c r="E547" s="80">
        <v>45212</v>
      </c>
      <c r="F547">
        <v>2023</v>
      </c>
      <c r="G547">
        <v>2023</v>
      </c>
      <c r="H547" s="1" t="s">
        <v>1603</v>
      </c>
      <c r="I547" s="1" t="s">
        <v>9</v>
      </c>
    </row>
    <row r="548" spans="1:9">
      <c r="A548" s="80">
        <v>45505</v>
      </c>
      <c r="B548">
        <v>4426971</v>
      </c>
      <c r="C548" s="1" t="s">
        <v>431</v>
      </c>
      <c r="D548" s="1" t="s">
        <v>430</v>
      </c>
      <c r="E548" s="80">
        <v>44988</v>
      </c>
      <c r="F548">
        <v>2021</v>
      </c>
      <c r="G548">
        <v>2022</v>
      </c>
      <c r="H548" s="1" t="s">
        <v>1600</v>
      </c>
      <c r="I548" s="1" t="s">
        <v>10</v>
      </c>
    </row>
    <row r="549" spans="1:9">
      <c r="A549" s="80">
        <v>45505</v>
      </c>
      <c r="B549">
        <v>5238860</v>
      </c>
      <c r="C549" s="1" t="s">
        <v>2702</v>
      </c>
      <c r="D549" s="1" t="s">
        <v>2703</v>
      </c>
      <c r="E549" s="80">
        <v>45453</v>
      </c>
      <c r="F549">
        <v>2023</v>
      </c>
      <c r="G549">
        <v>2024</v>
      </c>
      <c r="H549" s="1" t="s">
        <v>1600</v>
      </c>
      <c r="I549" s="1" t="s">
        <v>10</v>
      </c>
    </row>
    <row r="550" spans="1:9">
      <c r="A550" s="80">
        <v>45505</v>
      </c>
      <c r="B550">
        <v>4448889</v>
      </c>
      <c r="C550" s="1" t="s">
        <v>1815</v>
      </c>
      <c r="D550" s="1" t="s">
        <v>2086</v>
      </c>
      <c r="E550" s="80">
        <v>45246</v>
      </c>
      <c r="F550">
        <v>2021</v>
      </c>
      <c r="G550">
        <v>2023</v>
      </c>
      <c r="H550" s="1" t="s">
        <v>1601</v>
      </c>
      <c r="I550" s="1" t="s">
        <v>13</v>
      </c>
    </row>
    <row r="551" spans="1:9">
      <c r="A551" s="80">
        <v>45505</v>
      </c>
      <c r="B551">
        <v>5223976</v>
      </c>
      <c r="C551" s="1" t="s">
        <v>2704</v>
      </c>
      <c r="D551" s="1" t="s">
        <v>2705</v>
      </c>
      <c r="E551" s="80">
        <v>45467</v>
      </c>
      <c r="F551">
        <v>2023</v>
      </c>
      <c r="G551">
        <v>2024</v>
      </c>
      <c r="H551" s="1" t="s">
        <v>1600</v>
      </c>
      <c r="I551" s="1" t="s">
        <v>10</v>
      </c>
    </row>
    <row r="552" spans="1:9">
      <c r="A552" s="80">
        <v>45505</v>
      </c>
      <c r="B552">
        <v>4496126</v>
      </c>
      <c r="C552" s="1" t="s">
        <v>2521</v>
      </c>
      <c r="D552" s="1" t="s">
        <v>2522</v>
      </c>
      <c r="E552" s="80">
        <v>45441</v>
      </c>
      <c r="F552">
        <v>2021</v>
      </c>
      <c r="G552">
        <v>2024</v>
      </c>
      <c r="H552" s="1" t="s">
        <v>1603</v>
      </c>
      <c r="I552" s="1" t="s">
        <v>9</v>
      </c>
    </row>
    <row r="553" spans="1:9">
      <c r="A553" s="80">
        <v>45505</v>
      </c>
      <c r="B553">
        <v>4474293</v>
      </c>
      <c r="C553" s="1" t="s">
        <v>416</v>
      </c>
      <c r="D553" s="1" t="s">
        <v>415</v>
      </c>
      <c r="E553" s="80">
        <v>44806</v>
      </c>
      <c r="F553">
        <v>2021</v>
      </c>
      <c r="G553">
        <v>2022</v>
      </c>
      <c r="H553" s="1" t="s">
        <v>1600</v>
      </c>
      <c r="I553" s="1" t="s">
        <v>10</v>
      </c>
    </row>
    <row r="554" spans="1:9">
      <c r="A554" s="80">
        <v>45505</v>
      </c>
      <c r="B554">
        <v>4631532</v>
      </c>
      <c r="C554" s="1" t="s">
        <v>2260</v>
      </c>
      <c r="D554" s="1" t="s">
        <v>2261</v>
      </c>
      <c r="E554" s="80">
        <v>45357</v>
      </c>
      <c r="F554">
        <v>2022</v>
      </c>
      <c r="G554">
        <v>2023</v>
      </c>
      <c r="H554" s="1" t="s">
        <v>1600</v>
      </c>
      <c r="I554" s="1" t="s">
        <v>10</v>
      </c>
    </row>
    <row r="555" spans="1:9">
      <c r="A555" s="80">
        <v>45505</v>
      </c>
      <c r="B555">
        <v>4899423</v>
      </c>
      <c r="C555" s="1" t="s">
        <v>2091</v>
      </c>
      <c r="D555" s="1" t="s">
        <v>2092</v>
      </c>
      <c r="E555" s="80">
        <v>45303</v>
      </c>
      <c r="F555">
        <v>2022</v>
      </c>
      <c r="G555">
        <v>2023</v>
      </c>
      <c r="H555" s="1" t="s">
        <v>1600</v>
      </c>
      <c r="I555" s="1" t="s">
        <v>10</v>
      </c>
    </row>
    <row r="556" spans="1:9">
      <c r="A556" s="80">
        <v>45505</v>
      </c>
      <c r="B556">
        <v>5153056</v>
      </c>
      <c r="C556" s="1" t="s">
        <v>2706</v>
      </c>
      <c r="D556" s="1" t="s">
        <v>2707</v>
      </c>
      <c r="E556" s="80">
        <v>45467</v>
      </c>
      <c r="F556">
        <v>2023</v>
      </c>
      <c r="G556">
        <v>2024</v>
      </c>
      <c r="H556" s="1" t="s">
        <v>1607</v>
      </c>
      <c r="I556" s="1" t="s">
        <v>12</v>
      </c>
    </row>
    <row r="557" spans="1:9">
      <c r="A557" s="80">
        <v>45505</v>
      </c>
      <c r="B557">
        <v>4985015</v>
      </c>
      <c r="C557" s="1" t="s">
        <v>2525</v>
      </c>
      <c r="D557" s="1" t="s">
        <v>2526</v>
      </c>
      <c r="E557" s="80">
        <v>45447</v>
      </c>
      <c r="F557">
        <v>2023</v>
      </c>
      <c r="G557">
        <v>2024</v>
      </c>
      <c r="H557" s="1" t="s">
        <v>1600</v>
      </c>
      <c r="I557" s="1" t="s">
        <v>10</v>
      </c>
    </row>
    <row r="558" spans="1:9">
      <c r="A558" s="80">
        <v>45505</v>
      </c>
      <c r="B558">
        <v>4135234</v>
      </c>
      <c r="C558" s="1" t="s">
        <v>399</v>
      </c>
      <c r="D558" s="1" t="s">
        <v>398</v>
      </c>
      <c r="E558" s="80">
        <v>44628</v>
      </c>
      <c r="F558">
        <v>2020</v>
      </c>
      <c r="G558">
        <v>2021</v>
      </c>
      <c r="H558" s="1" t="s">
        <v>1600</v>
      </c>
      <c r="I558" s="1" t="s">
        <v>10</v>
      </c>
    </row>
    <row r="559" spans="1:9">
      <c r="A559" s="80">
        <v>45505</v>
      </c>
      <c r="B559">
        <v>5199861</v>
      </c>
      <c r="C559" s="1" t="s">
        <v>2708</v>
      </c>
      <c r="D559" s="1" t="s">
        <v>2709</v>
      </c>
      <c r="E559" s="80">
        <v>45512</v>
      </c>
      <c r="F559">
        <v>2023</v>
      </c>
      <c r="G559">
        <v>2024</v>
      </c>
      <c r="H559" s="1" t="s">
        <v>1613</v>
      </c>
      <c r="I559" s="1" t="s">
        <v>16</v>
      </c>
    </row>
    <row r="560" spans="1:9">
      <c r="A560" s="80">
        <v>45505</v>
      </c>
      <c r="B560">
        <v>4538107</v>
      </c>
      <c r="C560" s="1" t="s">
        <v>425</v>
      </c>
      <c r="D560" s="1" t="s">
        <v>424</v>
      </c>
      <c r="E560" s="80">
        <v>45141</v>
      </c>
      <c r="F560">
        <v>2021</v>
      </c>
      <c r="G560">
        <v>2023</v>
      </c>
      <c r="H560" s="1" t="s">
        <v>1600</v>
      </c>
      <c r="I560" s="1" t="s">
        <v>10</v>
      </c>
    </row>
    <row r="561" spans="1:9">
      <c r="A561" s="80">
        <v>45505</v>
      </c>
      <c r="B561">
        <v>4456544</v>
      </c>
      <c r="C561" s="1" t="s">
        <v>407</v>
      </c>
      <c r="D561" s="1" t="s">
        <v>406</v>
      </c>
      <c r="E561" s="80">
        <v>44778</v>
      </c>
      <c r="F561">
        <v>2021</v>
      </c>
      <c r="G561">
        <v>2022</v>
      </c>
      <c r="H561" s="1" t="s">
        <v>1606</v>
      </c>
      <c r="I561" s="1" t="s">
        <v>15</v>
      </c>
    </row>
    <row r="562" spans="1:9">
      <c r="A562" s="80">
        <v>45505</v>
      </c>
      <c r="B562">
        <v>4632027</v>
      </c>
      <c r="C562" s="1" t="s">
        <v>403</v>
      </c>
      <c r="D562" s="1" t="s">
        <v>402</v>
      </c>
      <c r="E562" s="80">
        <v>45065</v>
      </c>
      <c r="F562">
        <v>2022</v>
      </c>
      <c r="G562">
        <v>2023</v>
      </c>
      <c r="H562" s="1" t="s">
        <v>1600</v>
      </c>
      <c r="I562" s="1" t="s">
        <v>10</v>
      </c>
    </row>
    <row r="563" spans="1:9">
      <c r="A563" s="80">
        <v>45505</v>
      </c>
      <c r="B563">
        <v>4714583</v>
      </c>
      <c r="C563" s="1" t="s">
        <v>2332</v>
      </c>
      <c r="D563" s="1" t="s">
        <v>2333</v>
      </c>
      <c r="E563" s="80">
        <v>45384</v>
      </c>
      <c r="F563">
        <v>2022</v>
      </c>
      <c r="G563">
        <v>2023</v>
      </c>
      <c r="H563" s="1" t="s">
        <v>1604</v>
      </c>
      <c r="I563" s="1" t="s">
        <v>14</v>
      </c>
    </row>
    <row r="564" spans="1:9">
      <c r="A564" s="80">
        <v>45505</v>
      </c>
      <c r="B564">
        <v>4982236</v>
      </c>
      <c r="C564" s="1" t="s">
        <v>2334</v>
      </c>
      <c r="D564" s="1" t="s">
        <v>2335</v>
      </c>
      <c r="E564" s="80">
        <v>45391</v>
      </c>
      <c r="F564">
        <v>2023</v>
      </c>
      <c r="G564">
        <v>2023</v>
      </c>
      <c r="H564" s="1" t="s">
        <v>1600</v>
      </c>
      <c r="I564" s="1" t="s">
        <v>10</v>
      </c>
    </row>
    <row r="565" spans="1:9">
      <c r="A565" s="80">
        <v>45505</v>
      </c>
      <c r="B565">
        <v>5134916</v>
      </c>
      <c r="C565" s="1" t="s">
        <v>2094</v>
      </c>
      <c r="D565" s="1" t="s">
        <v>2095</v>
      </c>
      <c r="E565" s="80">
        <v>45320</v>
      </c>
      <c r="F565">
        <v>2023</v>
      </c>
      <c r="G565">
        <v>2023</v>
      </c>
      <c r="H565" s="1" t="s">
        <v>1603</v>
      </c>
      <c r="I565" s="1" t="s">
        <v>9</v>
      </c>
    </row>
    <row r="566" spans="1:9">
      <c r="A566" s="80">
        <v>45505</v>
      </c>
      <c r="B566">
        <v>4627763</v>
      </c>
      <c r="C566" s="1" t="s">
        <v>1714</v>
      </c>
      <c r="D566" s="1" t="s">
        <v>1715</v>
      </c>
      <c r="E566" s="80">
        <v>45191</v>
      </c>
      <c r="F566">
        <v>2022</v>
      </c>
      <c r="G566">
        <v>2023</v>
      </c>
      <c r="H566" s="1" t="s">
        <v>1600</v>
      </c>
      <c r="I566" s="1" t="s">
        <v>10</v>
      </c>
    </row>
    <row r="567" spans="1:9">
      <c r="A567" s="80">
        <v>45505</v>
      </c>
      <c r="B567">
        <v>5263522</v>
      </c>
      <c r="C567" s="1" t="s">
        <v>2710</v>
      </c>
      <c r="D567" s="1" t="s">
        <v>2711</v>
      </c>
      <c r="E567" s="80">
        <v>45483</v>
      </c>
      <c r="F567">
        <v>2023</v>
      </c>
      <c r="G567">
        <v>2024</v>
      </c>
      <c r="H567" s="1" t="s">
        <v>1601</v>
      </c>
      <c r="I567" s="1" t="s">
        <v>13</v>
      </c>
    </row>
    <row r="568" spans="1:9">
      <c r="A568" s="80">
        <v>45505</v>
      </c>
      <c r="B568">
        <v>4357346</v>
      </c>
      <c r="C568" s="1" t="s">
        <v>371</v>
      </c>
      <c r="D568" s="1" t="s">
        <v>370</v>
      </c>
      <c r="E568" s="80">
        <v>44950</v>
      </c>
      <c r="F568">
        <v>2021</v>
      </c>
      <c r="G568">
        <v>2022</v>
      </c>
      <c r="H568" s="1" t="s">
        <v>1600</v>
      </c>
      <c r="I568" s="1" t="s">
        <v>10</v>
      </c>
    </row>
    <row r="569" spans="1:9">
      <c r="A569" s="80">
        <v>45505</v>
      </c>
      <c r="B569">
        <v>5070048</v>
      </c>
      <c r="C569" s="1" t="s">
        <v>2264</v>
      </c>
      <c r="D569" s="1" t="s">
        <v>2265</v>
      </c>
      <c r="E569" s="80">
        <v>45362</v>
      </c>
      <c r="F569">
        <v>2023</v>
      </c>
      <c r="G569">
        <v>2023</v>
      </c>
      <c r="H569" s="1" t="s">
        <v>1600</v>
      </c>
      <c r="I569" s="1" t="s">
        <v>10</v>
      </c>
    </row>
    <row r="570" spans="1:9">
      <c r="A570" s="80">
        <v>45505</v>
      </c>
      <c r="B570">
        <v>4731129</v>
      </c>
      <c r="C570" s="1" t="s">
        <v>1859</v>
      </c>
      <c r="D570" s="1" t="s">
        <v>1929</v>
      </c>
      <c r="E570" s="80">
        <v>45268</v>
      </c>
      <c r="F570">
        <v>2022</v>
      </c>
      <c r="G570">
        <v>2023</v>
      </c>
      <c r="H570" s="1" t="s">
        <v>1604</v>
      </c>
      <c r="I570" s="1" t="s">
        <v>14</v>
      </c>
    </row>
    <row r="571" spans="1:9">
      <c r="A571" s="80">
        <v>45505</v>
      </c>
      <c r="B571">
        <v>4621435</v>
      </c>
      <c r="C571" s="1" t="s">
        <v>379</v>
      </c>
      <c r="D571" s="1" t="s">
        <v>378</v>
      </c>
      <c r="E571" s="80">
        <v>44887</v>
      </c>
      <c r="F571">
        <v>2022</v>
      </c>
      <c r="G571">
        <v>2022</v>
      </c>
      <c r="H571" s="1" t="s">
        <v>1600</v>
      </c>
      <c r="I571" s="1" t="s">
        <v>10</v>
      </c>
    </row>
    <row r="572" spans="1:9">
      <c r="A572" s="80">
        <v>45505</v>
      </c>
      <c r="B572">
        <v>5179121</v>
      </c>
      <c r="C572" s="1" t="s">
        <v>2712</v>
      </c>
      <c r="D572" s="1" t="s">
        <v>2713</v>
      </c>
      <c r="E572" s="80">
        <v>45483</v>
      </c>
      <c r="F572">
        <v>2023</v>
      </c>
      <c r="G572">
        <v>2024</v>
      </c>
      <c r="H572" s="1" t="s">
        <v>1600</v>
      </c>
      <c r="I572" s="1" t="s">
        <v>10</v>
      </c>
    </row>
    <row r="573" spans="1:9">
      <c r="A573" s="80">
        <v>45505</v>
      </c>
      <c r="B573">
        <v>4525356</v>
      </c>
      <c r="C573" s="1" t="s">
        <v>2421</v>
      </c>
      <c r="D573" s="1" t="s">
        <v>2422</v>
      </c>
      <c r="E573" s="80">
        <v>45400</v>
      </c>
      <c r="F573">
        <v>2021</v>
      </c>
      <c r="G573">
        <v>2023</v>
      </c>
      <c r="H573" s="1" t="s">
        <v>1603</v>
      </c>
      <c r="I573" s="1" t="s">
        <v>9</v>
      </c>
    </row>
    <row r="574" spans="1:9">
      <c r="A574" s="80">
        <v>45505</v>
      </c>
      <c r="B574">
        <v>5076056</v>
      </c>
      <c r="C574" s="1" t="s">
        <v>1930</v>
      </c>
      <c r="D574" s="1" t="s">
        <v>1931</v>
      </c>
      <c r="E574" s="80">
        <v>45329</v>
      </c>
      <c r="F574">
        <v>2023</v>
      </c>
      <c r="G574">
        <v>2023</v>
      </c>
      <c r="H574" s="1" t="s">
        <v>1604</v>
      </c>
      <c r="I574" s="1" t="s">
        <v>14</v>
      </c>
    </row>
    <row r="575" spans="1:9">
      <c r="A575" s="80">
        <v>45505</v>
      </c>
      <c r="B575">
        <v>4896109</v>
      </c>
      <c r="C575" s="1" t="s">
        <v>2266</v>
      </c>
      <c r="D575" s="1" t="s">
        <v>2267</v>
      </c>
      <c r="E575" s="80">
        <v>45369</v>
      </c>
      <c r="F575">
        <v>2022</v>
      </c>
      <c r="G575">
        <v>2023</v>
      </c>
      <c r="H575" s="1" t="s">
        <v>1606</v>
      </c>
      <c r="I575" s="1" t="s">
        <v>15</v>
      </c>
    </row>
    <row r="576" spans="1:9">
      <c r="A576" s="80">
        <v>45505</v>
      </c>
      <c r="B576">
        <v>5063202</v>
      </c>
      <c r="C576" s="1" t="s">
        <v>2527</v>
      </c>
      <c r="D576" s="1" t="s">
        <v>2528</v>
      </c>
      <c r="E576" s="80">
        <v>45447</v>
      </c>
      <c r="F576">
        <v>2023</v>
      </c>
      <c r="G576">
        <v>2024</v>
      </c>
      <c r="H576" s="1" t="s">
        <v>1600</v>
      </c>
      <c r="I576" s="1" t="s">
        <v>10</v>
      </c>
    </row>
    <row r="577" spans="1:9">
      <c r="A577" s="80">
        <v>45505</v>
      </c>
      <c r="B577">
        <v>4662429</v>
      </c>
      <c r="C577" s="1" t="s">
        <v>375</v>
      </c>
      <c r="D577" s="1" t="s">
        <v>374</v>
      </c>
      <c r="E577" s="80">
        <v>44952</v>
      </c>
      <c r="F577">
        <v>2022</v>
      </c>
      <c r="G577">
        <v>2022</v>
      </c>
      <c r="H577" s="1" t="s">
        <v>1603</v>
      </c>
      <c r="I577" s="1" t="s">
        <v>9</v>
      </c>
    </row>
    <row r="578" spans="1:9">
      <c r="A578" s="80">
        <v>45505</v>
      </c>
      <c r="B578">
        <v>4634761</v>
      </c>
      <c r="C578" s="1" t="s">
        <v>377</v>
      </c>
      <c r="D578" s="1" t="s">
        <v>376</v>
      </c>
      <c r="E578" s="80">
        <v>44818</v>
      </c>
      <c r="F578">
        <v>2022</v>
      </c>
      <c r="G578">
        <v>2022</v>
      </c>
      <c r="H578" s="1" t="s">
        <v>1600</v>
      </c>
      <c r="I578" s="1" t="s">
        <v>10</v>
      </c>
    </row>
    <row r="579" spans="1:9">
      <c r="A579" s="80">
        <v>45505</v>
      </c>
      <c r="B579">
        <v>4421859</v>
      </c>
      <c r="C579" s="1" t="s">
        <v>355</v>
      </c>
      <c r="D579" s="1" t="s">
        <v>354</v>
      </c>
      <c r="E579" s="80">
        <v>44496</v>
      </c>
      <c r="F579">
        <v>2021</v>
      </c>
      <c r="G579">
        <v>2021</v>
      </c>
      <c r="H579" s="1" t="s">
        <v>1600</v>
      </c>
      <c r="I579" s="1" t="s">
        <v>10</v>
      </c>
    </row>
    <row r="580" spans="1:9">
      <c r="A580" s="80">
        <v>45505</v>
      </c>
      <c r="B580">
        <v>4523074</v>
      </c>
      <c r="C580" s="1" t="s">
        <v>2419</v>
      </c>
      <c r="D580" s="1" t="s">
        <v>2420</v>
      </c>
      <c r="E580" s="80">
        <v>45405</v>
      </c>
      <c r="F580">
        <v>2021</v>
      </c>
      <c r="G580">
        <v>2023</v>
      </c>
      <c r="H580" s="1" t="s">
        <v>1600</v>
      </c>
      <c r="I580" s="1" t="s">
        <v>10</v>
      </c>
    </row>
    <row r="581" spans="1:9">
      <c r="A581" s="80">
        <v>45505</v>
      </c>
      <c r="B581">
        <v>5225449</v>
      </c>
      <c r="C581" s="1" t="s">
        <v>2714</v>
      </c>
      <c r="D581" s="1" t="s">
        <v>2715</v>
      </c>
      <c r="E581" s="80">
        <v>45454</v>
      </c>
      <c r="F581">
        <v>2023</v>
      </c>
      <c r="G581">
        <v>2024</v>
      </c>
      <c r="H581" s="1" t="s">
        <v>1600</v>
      </c>
      <c r="I581" s="1" t="s">
        <v>10</v>
      </c>
    </row>
    <row r="582" spans="1:9">
      <c r="A582" s="80">
        <v>45505</v>
      </c>
      <c r="B582">
        <v>4511442</v>
      </c>
      <c r="C582" s="1" t="s">
        <v>315</v>
      </c>
      <c r="D582" s="1" t="s">
        <v>314</v>
      </c>
      <c r="E582" s="80">
        <v>45001</v>
      </c>
      <c r="F582">
        <v>2021</v>
      </c>
      <c r="G582">
        <v>2022</v>
      </c>
      <c r="H582" s="1" t="s">
        <v>1600</v>
      </c>
      <c r="I582" s="1" t="s">
        <v>10</v>
      </c>
    </row>
    <row r="583" spans="1:9">
      <c r="A583" s="80">
        <v>45505</v>
      </c>
      <c r="B583">
        <v>4626039</v>
      </c>
      <c r="C583" s="1" t="s">
        <v>323</v>
      </c>
      <c r="D583" s="1" t="s">
        <v>322</v>
      </c>
      <c r="E583" s="80">
        <v>44979</v>
      </c>
      <c r="F583">
        <v>2022</v>
      </c>
      <c r="G583">
        <v>2022</v>
      </c>
      <c r="H583" s="1" t="s">
        <v>1602</v>
      </c>
      <c r="I583" s="1" t="s">
        <v>4</v>
      </c>
    </row>
    <row r="584" spans="1:9">
      <c r="A584" s="80">
        <v>45505</v>
      </c>
      <c r="B584">
        <v>4992805</v>
      </c>
      <c r="C584" s="1" t="s">
        <v>1724</v>
      </c>
      <c r="D584" s="1" t="s">
        <v>1725</v>
      </c>
      <c r="E584" s="80">
        <v>45191</v>
      </c>
      <c r="F584">
        <v>2023</v>
      </c>
      <c r="G584">
        <v>2023</v>
      </c>
      <c r="H584" s="1" t="s">
        <v>1603</v>
      </c>
      <c r="I584" s="1" t="s">
        <v>9</v>
      </c>
    </row>
    <row r="585" spans="1:9">
      <c r="A585" s="80">
        <v>45505</v>
      </c>
      <c r="B585">
        <v>4559406</v>
      </c>
      <c r="C585" s="1" t="s">
        <v>317</v>
      </c>
      <c r="D585" s="1" t="s">
        <v>316</v>
      </c>
      <c r="E585" s="80">
        <v>45016</v>
      </c>
      <c r="F585">
        <v>2021</v>
      </c>
      <c r="G585">
        <v>2022</v>
      </c>
      <c r="H585" s="1" t="s">
        <v>1600</v>
      </c>
      <c r="I585" s="1" t="s">
        <v>10</v>
      </c>
    </row>
    <row r="586" spans="1:9">
      <c r="A586" s="80">
        <v>45505</v>
      </c>
      <c r="B586">
        <v>4879372</v>
      </c>
      <c r="C586" s="1" t="s">
        <v>2423</v>
      </c>
      <c r="D586" s="1" t="s">
        <v>2424</v>
      </c>
      <c r="E586" s="80">
        <v>45399</v>
      </c>
      <c r="F586">
        <v>2022</v>
      </c>
      <c r="G586">
        <v>2023</v>
      </c>
      <c r="H586" s="1" t="s">
        <v>1607</v>
      </c>
      <c r="I586" s="1" t="s">
        <v>12</v>
      </c>
    </row>
    <row r="587" spans="1:9">
      <c r="A587" s="80">
        <v>45505</v>
      </c>
      <c r="B587">
        <v>4844999</v>
      </c>
      <c r="C587" s="1" t="s">
        <v>2340</v>
      </c>
      <c r="D587" s="1" t="s">
        <v>2341</v>
      </c>
      <c r="E587" s="80">
        <v>45384</v>
      </c>
      <c r="F587">
        <v>2022</v>
      </c>
      <c r="G587">
        <v>2023</v>
      </c>
      <c r="H587" s="1" t="s">
        <v>1600</v>
      </c>
      <c r="I587" s="1" t="s">
        <v>10</v>
      </c>
    </row>
    <row r="588" spans="1:9">
      <c r="A588" s="80">
        <v>45505</v>
      </c>
      <c r="B588">
        <v>4834872</v>
      </c>
      <c r="C588" s="1" t="s">
        <v>1718</v>
      </c>
      <c r="D588" s="1" t="s">
        <v>1719</v>
      </c>
      <c r="E588" s="80">
        <v>45189</v>
      </c>
      <c r="F588">
        <v>2022</v>
      </c>
      <c r="G588">
        <v>2023</v>
      </c>
      <c r="H588" s="1" t="s">
        <v>1600</v>
      </c>
      <c r="I588" s="1" t="s">
        <v>10</v>
      </c>
    </row>
    <row r="589" spans="1:9">
      <c r="A589" s="80">
        <v>45505</v>
      </c>
      <c r="B589">
        <v>4884334</v>
      </c>
      <c r="C589" s="1" t="s">
        <v>2268</v>
      </c>
      <c r="D589" s="1" t="s">
        <v>2269</v>
      </c>
      <c r="E589" s="80">
        <v>45356</v>
      </c>
      <c r="F589">
        <v>2022</v>
      </c>
      <c r="G589">
        <v>2023</v>
      </c>
      <c r="H589" s="1" t="s">
        <v>1600</v>
      </c>
      <c r="I589" s="1" t="s">
        <v>10</v>
      </c>
    </row>
    <row r="590" spans="1:9">
      <c r="A590" s="80">
        <v>45505</v>
      </c>
      <c r="B590">
        <v>4761106</v>
      </c>
      <c r="C590" s="1" t="s">
        <v>309</v>
      </c>
      <c r="D590" s="1" t="s">
        <v>308</v>
      </c>
      <c r="E590" s="80">
        <v>45058</v>
      </c>
      <c r="F590">
        <v>2022</v>
      </c>
      <c r="G590">
        <v>2023</v>
      </c>
      <c r="H590" s="1" t="s">
        <v>1600</v>
      </c>
      <c r="I590" s="1" t="s">
        <v>10</v>
      </c>
    </row>
    <row r="591" spans="1:9">
      <c r="A591" s="80">
        <v>45505</v>
      </c>
      <c r="B591">
        <v>4576632</v>
      </c>
      <c r="C591" s="1" t="s">
        <v>329</v>
      </c>
      <c r="D591" s="1" t="s">
        <v>328</v>
      </c>
      <c r="E591" s="80">
        <v>44826</v>
      </c>
      <c r="F591">
        <v>2021</v>
      </c>
      <c r="G591">
        <v>2022</v>
      </c>
      <c r="H591" s="1" t="s">
        <v>1600</v>
      </c>
      <c r="I591" s="1" t="s">
        <v>10</v>
      </c>
    </row>
    <row r="592" spans="1:9">
      <c r="A592" s="80">
        <v>45505</v>
      </c>
      <c r="B592">
        <v>4781290</v>
      </c>
      <c r="C592" s="1" t="s">
        <v>1728</v>
      </c>
      <c r="D592" s="1" t="s">
        <v>1729</v>
      </c>
      <c r="E592" s="80">
        <v>45209</v>
      </c>
      <c r="F592">
        <v>2022</v>
      </c>
      <c r="G592">
        <v>2023</v>
      </c>
      <c r="H592" s="1" t="s">
        <v>1600</v>
      </c>
      <c r="I592" s="1" t="s">
        <v>10</v>
      </c>
    </row>
    <row r="593" spans="1:9">
      <c r="A593" s="80">
        <v>45505</v>
      </c>
      <c r="B593">
        <v>5232214</v>
      </c>
      <c r="C593" s="1" t="s">
        <v>2338</v>
      </c>
      <c r="D593" s="1" t="s">
        <v>2339</v>
      </c>
      <c r="E593" s="80">
        <v>45378</v>
      </c>
      <c r="F593">
        <v>2023</v>
      </c>
      <c r="G593">
        <v>2023</v>
      </c>
      <c r="H593" s="1" t="s">
        <v>1600</v>
      </c>
      <c r="I593" s="1" t="s">
        <v>10</v>
      </c>
    </row>
    <row r="594" spans="1:9">
      <c r="A594" s="80">
        <v>45505</v>
      </c>
      <c r="B594">
        <v>5070961</v>
      </c>
      <c r="C594" s="1" t="s">
        <v>2272</v>
      </c>
      <c r="D594" s="1" t="s">
        <v>2273</v>
      </c>
      <c r="E594" s="80">
        <v>45359</v>
      </c>
      <c r="F594">
        <v>2023</v>
      </c>
      <c r="G594">
        <v>2023</v>
      </c>
      <c r="H594" s="1" t="s">
        <v>1600</v>
      </c>
      <c r="I594" s="1" t="s">
        <v>10</v>
      </c>
    </row>
    <row r="595" spans="1:9">
      <c r="A595" s="80">
        <v>45505</v>
      </c>
      <c r="B595">
        <v>5064921</v>
      </c>
      <c r="C595" s="1" t="s">
        <v>2427</v>
      </c>
      <c r="D595" s="1" t="s">
        <v>2428</v>
      </c>
      <c r="E595" s="80">
        <v>45411</v>
      </c>
      <c r="F595">
        <v>2023</v>
      </c>
      <c r="G595">
        <v>2023</v>
      </c>
      <c r="H595" s="1" t="s">
        <v>1600</v>
      </c>
      <c r="I595" s="1" t="s">
        <v>10</v>
      </c>
    </row>
    <row r="596" spans="1:9">
      <c r="A596" s="80">
        <v>45505</v>
      </c>
      <c r="B596">
        <v>4518577</v>
      </c>
      <c r="C596" s="1" t="s">
        <v>331</v>
      </c>
      <c r="D596" s="1" t="s">
        <v>330</v>
      </c>
      <c r="E596" s="80">
        <v>44680</v>
      </c>
      <c r="F596">
        <v>2021</v>
      </c>
      <c r="G596">
        <v>2021</v>
      </c>
      <c r="H596" s="1" t="s">
        <v>1606</v>
      </c>
      <c r="I596" s="1" t="s">
        <v>15</v>
      </c>
    </row>
    <row r="597" spans="1:9">
      <c r="A597" s="80">
        <v>45505</v>
      </c>
      <c r="B597">
        <v>4537431</v>
      </c>
      <c r="C597" s="1" t="s">
        <v>313</v>
      </c>
      <c r="D597" s="1" t="s">
        <v>312</v>
      </c>
      <c r="E597" s="80">
        <v>44972</v>
      </c>
      <c r="F597">
        <v>2022</v>
      </c>
      <c r="G597">
        <v>2022</v>
      </c>
      <c r="H597" s="1" t="s">
        <v>1600</v>
      </c>
      <c r="I597" s="1" t="s">
        <v>10</v>
      </c>
    </row>
    <row r="598" spans="1:9">
      <c r="A598" s="80">
        <v>45505</v>
      </c>
      <c r="B598">
        <v>4997394</v>
      </c>
      <c r="C598" s="1" t="s">
        <v>2425</v>
      </c>
      <c r="D598" s="1" t="s">
        <v>2426</v>
      </c>
      <c r="E598" s="80">
        <v>45406</v>
      </c>
      <c r="F598">
        <v>2023</v>
      </c>
      <c r="G598">
        <v>2023</v>
      </c>
      <c r="H598" s="1" t="s">
        <v>1600</v>
      </c>
      <c r="I598" s="1" t="s">
        <v>10</v>
      </c>
    </row>
    <row r="599" spans="1:9">
      <c r="A599" s="80">
        <v>45505</v>
      </c>
      <c r="B599">
        <v>4748400</v>
      </c>
      <c r="C599" s="1" t="s">
        <v>321</v>
      </c>
      <c r="D599" s="1" t="s">
        <v>320</v>
      </c>
      <c r="E599" s="80">
        <v>45175</v>
      </c>
      <c r="F599">
        <v>2022</v>
      </c>
      <c r="G599">
        <v>2023</v>
      </c>
      <c r="H599" s="1" t="s">
        <v>1603</v>
      </c>
      <c r="I599" s="1" t="s">
        <v>9</v>
      </c>
    </row>
    <row r="600" spans="1:9">
      <c r="A600" s="80">
        <v>45505</v>
      </c>
      <c r="B600">
        <v>4981962</v>
      </c>
      <c r="C600" s="1" t="s">
        <v>335</v>
      </c>
      <c r="D600" s="1" t="s">
        <v>334</v>
      </c>
      <c r="E600" s="80">
        <v>45134</v>
      </c>
      <c r="F600">
        <v>2023</v>
      </c>
      <c r="G600">
        <v>2023</v>
      </c>
      <c r="H600" s="1" t="s">
        <v>1600</v>
      </c>
      <c r="I600" s="1" t="s">
        <v>10</v>
      </c>
    </row>
    <row r="601" spans="1:9">
      <c r="A601" s="80">
        <v>45505</v>
      </c>
      <c r="B601">
        <v>5033795</v>
      </c>
      <c r="C601" s="1" t="s">
        <v>1726</v>
      </c>
      <c r="D601" s="1" t="s">
        <v>1727</v>
      </c>
      <c r="E601" s="80">
        <v>45202</v>
      </c>
      <c r="F601">
        <v>2023</v>
      </c>
      <c r="G601">
        <v>2023</v>
      </c>
      <c r="H601" s="1" t="s">
        <v>1603</v>
      </c>
      <c r="I601" s="1" t="s">
        <v>9</v>
      </c>
    </row>
    <row r="602" spans="1:9">
      <c r="A602" s="80">
        <v>45505</v>
      </c>
      <c r="B602">
        <v>4471997</v>
      </c>
      <c r="C602" s="1" t="s">
        <v>304</v>
      </c>
      <c r="D602" s="1" t="s">
        <v>303</v>
      </c>
      <c r="E602" s="80">
        <v>44715</v>
      </c>
      <c r="F602">
        <v>2021</v>
      </c>
      <c r="G602">
        <v>2022</v>
      </c>
      <c r="H602" s="1" t="s">
        <v>1600</v>
      </c>
      <c r="I602" s="1" t="s">
        <v>10</v>
      </c>
    </row>
    <row r="603" spans="1:9">
      <c r="A603" s="80">
        <v>45505</v>
      </c>
      <c r="B603">
        <v>4622409</v>
      </c>
      <c r="C603" s="1" t="s">
        <v>265</v>
      </c>
      <c r="D603" s="1" t="s">
        <v>264</v>
      </c>
      <c r="E603" s="80">
        <v>45097</v>
      </c>
      <c r="F603">
        <v>2022</v>
      </c>
      <c r="G603">
        <v>2023</v>
      </c>
      <c r="H603" s="1" t="s">
        <v>1604</v>
      </c>
      <c r="I603" s="1" t="s">
        <v>14</v>
      </c>
    </row>
    <row r="604" spans="1:9">
      <c r="A604" s="80">
        <v>45505</v>
      </c>
      <c r="B604">
        <v>4821621</v>
      </c>
      <c r="C604" s="1" t="s">
        <v>1819</v>
      </c>
      <c r="D604" s="1" t="s">
        <v>2148</v>
      </c>
      <c r="E604" s="80">
        <v>45230</v>
      </c>
      <c r="F604">
        <v>2022</v>
      </c>
      <c r="G604">
        <v>2023</v>
      </c>
      <c r="H604" s="1" t="s">
        <v>1600</v>
      </c>
      <c r="I604" s="1" t="s">
        <v>10</v>
      </c>
    </row>
    <row r="605" spans="1:9">
      <c r="A605" s="80">
        <v>45505</v>
      </c>
      <c r="B605">
        <v>4420907</v>
      </c>
      <c r="C605" s="1" t="s">
        <v>2142</v>
      </c>
      <c r="D605" s="1" t="s">
        <v>2143</v>
      </c>
      <c r="E605" s="80">
        <v>45223</v>
      </c>
      <c r="F605">
        <v>2022</v>
      </c>
      <c r="G605">
        <v>2023</v>
      </c>
      <c r="H605" s="1" t="s">
        <v>1600</v>
      </c>
      <c r="I605" s="1" t="s">
        <v>10</v>
      </c>
    </row>
    <row r="606" spans="1:9">
      <c r="A606" s="80">
        <v>45505</v>
      </c>
      <c r="B606">
        <v>4580194</v>
      </c>
      <c r="C606" s="1" t="s">
        <v>1730</v>
      </c>
      <c r="D606" s="1" t="s">
        <v>1731</v>
      </c>
      <c r="E606" s="80">
        <v>44944</v>
      </c>
      <c r="F606">
        <v>2021</v>
      </c>
      <c r="G606">
        <v>2022</v>
      </c>
      <c r="H606" s="1" t="s">
        <v>1600</v>
      </c>
      <c r="I606" s="1" t="s">
        <v>10</v>
      </c>
    </row>
    <row r="607" spans="1:9">
      <c r="A607" s="80">
        <v>45505</v>
      </c>
      <c r="B607">
        <v>5206931</v>
      </c>
      <c r="C607" s="1" t="s">
        <v>2429</v>
      </c>
      <c r="D607" s="1" t="s">
        <v>2430</v>
      </c>
      <c r="E607" s="80">
        <v>45411</v>
      </c>
      <c r="F607">
        <v>2023</v>
      </c>
      <c r="G607">
        <v>2023</v>
      </c>
      <c r="H607" s="1" t="s">
        <v>1603</v>
      </c>
      <c r="I607" s="1" t="s">
        <v>9</v>
      </c>
    </row>
    <row r="608" spans="1:9">
      <c r="A608" s="80">
        <v>45505</v>
      </c>
      <c r="B608">
        <v>4572573</v>
      </c>
      <c r="C608" s="1" t="s">
        <v>311</v>
      </c>
      <c r="D608" s="1" t="s">
        <v>310</v>
      </c>
      <c r="E608" s="80">
        <v>44791</v>
      </c>
      <c r="F608">
        <v>2021</v>
      </c>
      <c r="G608">
        <v>2022</v>
      </c>
      <c r="H608" s="1" t="s">
        <v>1600</v>
      </c>
      <c r="I608" s="1" t="s">
        <v>10</v>
      </c>
    </row>
    <row r="609" spans="1:9">
      <c r="A609" s="80">
        <v>45505</v>
      </c>
      <c r="B609">
        <v>4610291</v>
      </c>
      <c r="C609" s="1" t="s">
        <v>298</v>
      </c>
      <c r="D609" s="1" t="s">
        <v>297</v>
      </c>
      <c r="E609" s="80">
        <v>44886</v>
      </c>
      <c r="F609">
        <v>2022</v>
      </c>
      <c r="G609">
        <v>2022</v>
      </c>
      <c r="H609" s="1" t="s">
        <v>1601</v>
      </c>
      <c r="I609" s="1" t="s">
        <v>13</v>
      </c>
    </row>
    <row r="610" spans="1:9">
      <c r="A610" s="80">
        <v>45505</v>
      </c>
      <c r="B610">
        <v>4454728</v>
      </c>
      <c r="C610" s="1" t="s">
        <v>306</v>
      </c>
      <c r="D610" s="1" t="s">
        <v>305</v>
      </c>
      <c r="E610" s="80">
        <v>45042</v>
      </c>
      <c r="F610">
        <v>2021</v>
      </c>
      <c r="G610">
        <v>2022</v>
      </c>
      <c r="H610" s="1" t="s">
        <v>1600</v>
      </c>
      <c r="I610" s="1" t="s">
        <v>10</v>
      </c>
    </row>
    <row r="611" spans="1:9">
      <c r="A611" s="80">
        <v>45505</v>
      </c>
      <c r="B611">
        <v>4470091</v>
      </c>
      <c r="C611" s="1" t="s">
        <v>261</v>
      </c>
      <c r="D611" s="1" t="s">
        <v>260</v>
      </c>
      <c r="E611" s="80">
        <v>44816</v>
      </c>
      <c r="F611">
        <v>2021</v>
      </c>
      <c r="G611">
        <v>2022</v>
      </c>
      <c r="H611" s="1" t="s">
        <v>1600</v>
      </c>
      <c r="I611" s="1" t="s">
        <v>10</v>
      </c>
    </row>
    <row r="612" spans="1:9">
      <c r="A612" s="80">
        <v>45505</v>
      </c>
      <c r="B612">
        <v>4596450</v>
      </c>
      <c r="C612" s="1" t="s">
        <v>2276</v>
      </c>
      <c r="D612" s="1" t="s">
        <v>2277</v>
      </c>
      <c r="E612" s="80">
        <v>45358</v>
      </c>
      <c r="F612">
        <v>2022</v>
      </c>
      <c r="G612">
        <v>2023</v>
      </c>
      <c r="H612" s="1" t="s">
        <v>1603</v>
      </c>
      <c r="I612" s="1" t="s">
        <v>9</v>
      </c>
    </row>
    <row r="613" spans="1:9">
      <c r="A613" s="80">
        <v>45505</v>
      </c>
      <c r="B613">
        <v>5102551</v>
      </c>
      <c r="C613" s="1" t="s">
        <v>2431</v>
      </c>
      <c r="D613" s="1" t="s">
        <v>2432</v>
      </c>
      <c r="E613" s="80">
        <v>45413</v>
      </c>
      <c r="F613">
        <v>2023</v>
      </c>
      <c r="G613">
        <v>2024</v>
      </c>
      <c r="H613" s="1" t="s">
        <v>1600</v>
      </c>
      <c r="I613" s="1" t="s">
        <v>10</v>
      </c>
    </row>
    <row r="614" spans="1:9">
      <c r="A614" s="80">
        <v>45505</v>
      </c>
      <c r="B614">
        <v>4371607</v>
      </c>
      <c r="C614" s="1" t="s">
        <v>263</v>
      </c>
      <c r="D614" s="1" t="s">
        <v>262</v>
      </c>
      <c r="E614" s="80">
        <v>44691</v>
      </c>
      <c r="F614">
        <v>2021</v>
      </c>
      <c r="G614">
        <v>2022</v>
      </c>
      <c r="H614" s="1" t="s">
        <v>1600</v>
      </c>
      <c r="I614" s="1" t="s">
        <v>10</v>
      </c>
    </row>
    <row r="615" spans="1:9">
      <c r="A615" s="80">
        <v>45505</v>
      </c>
      <c r="B615">
        <v>5095063</v>
      </c>
      <c r="C615" s="1" t="s">
        <v>2529</v>
      </c>
      <c r="D615" s="1" t="s">
        <v>2530</v>
      </c>
      <c r="E615" s="80">
        <v>45447</v>
      </c>
      <c r="F615">
        <v>2023</v>
      </c>
      <c r="G615">
        <v>2024</v>
      </c>
      <c r="H615" s="1" t="s">
        <v>1601</v>
      </c>
      <c r="I615" s="1" t="s">
        <v>13</v>
      </c>
    </row>
    <row r="616" spans="1:9">
      <c r="A616" s="80">
        <v>45505</v>
      </c>
      <c r="B616">
        <v>4950908</v>
      </c>
      <c r="C616" s="1" t="s">
        <v>2533</v>
      </c>
      <c r="D616" s="1" t="s">
        <v>2534</v>
      </c>
      <c r="E616" s="80">
        <v>45428</v>
      </c>
      <c r="F616">
        <v>2023</v>
      </c>
      <c r="G616">
        <v>2024</v>
      </c>
      <c r="H616" s="1" t="s">
        <v>1606</v>
      </c>
      <c r="I616" s="1" t="s">
        <v>15</v>
      </c>
    </row>
    <row r="617" spans="1:9">
      <c r="A617" s="80">
        <v>45505</v>
      </c>
      <c r="B617">
        <v>4992440</v>
      </c>
      <c r="C617" s="1" t="s">
        <v>2146</v>
      </c>
      <c r="D617" s="1" t="s">
        <v>2147</v>
      </c>
      <c r="E617" s="80">
        <v>45307</v>
      </c>
      <c r="F617">
        <v>2023</v>
      </c>
      <c r="G617">
        <v>2023</v>
      </c>
      <c r="H617" s="1" t="s">
        <v>1600</v>
      </c>
      <c r="I617" s="1" t="s">
        <v>10</v>
      </c>
    </row>
    <row r="618" spans="1:9">
      <c r="A618" s="80">
        <v>45505</v>
      </c>
      <c r="B618">
        <v>5296336</v>
      </c>
      <c r="C618" s="1" t="s">
        <v>2716</v>
      </c>
      <c r="D618" s="1" t="s">
        <v>2717</v>
      </c>
      <c r="E618" s="80">
        <v>45503</v>
      </c>
      <c r="F618">
        <v>2024</v>
      </c>
      <c r="G618">
        <v>2024</v>
      </c>
      <c r="H618" s="1" t="s">
        <v>1603</v>
      </c>
      <c r="I618" s="1" t="s">
        <v>9</v>
      </c>
    </row>
    <row r="619" spans="1:9">
      <c r="A619" s="80">
        <v>45505</v>
      </c>
      <c r="B619">
        <v>4047745</v>
      </c>
      <c r="C619" s="1" t="s">
        <v>2535</v>
      </c>
      <c r="D619" s="1" t="s">
        <v>2536</v>
      </c>
      <c r="E619" s="80">
        <v>44298</v>
      </c>
      <c r="F619">
        <v>2019</v>
      </c>
      <c r="G619">
        <v>2020</v>
      </c>
      <c r="H619" s="1" t="s">
        <v>1600</v>
      </c>
      <c r="I619" s="1" t="s">
        <v>10</v>
      </c>
    </row>
    <row r="620" spans="1:9">
      <c r="A620" s="80">
        <v>45505</v>
      </c>
      <c r="B620">
        <v>4782076</v>
      </c>
      <c r="C620" s="1" t="s">
        <v>1738</v>
      </c>
      <c r="D620" s="1" t="s">
        <v>1739</v>
      </c>
      <c r="E620" s="80">
        <v>45209</v>
      </c>
      <c r="F620">
        <v>2022</v>
      </c>
      <c r="G620">
        <v>2023</v>
      </c>
      <c r="H620" s="1" t="s">
        <v>1600</v>
      </c>
      <c r="I620" s="1" t="s">
        <v>10</v>
      </c>
    </row>
    <row r="621" spans="1:9">
      <c r="A621" s="80">
        <v>45505</v>
      </c>
      <c r="B621">
        <v>4828530</v>
      </c>
      <c r="C621" s="1" t="s">
        <v>2278</v>
      </c>
      <c r="D621" s="1" t="s">
        <v>2279</v>
      </c>
      <c r="E621" s="80">
        <v>45369</v>
      </c>
      <c r="F621">
        <v>2022</v>
      </c>
      <c r="G621">
        <v>2023</v>
      </c>
      <c r="H621" s="1" t="s">
        <v>1602</v>
      </c>
      <c r="I621" s="1" t="s">
        <v>4</v>
      </c>
    </row>
    <row r="622" spans="1:9">
      <c r="A622" s="80">
        <v>45505</v>
      </c>
      <c r="B622">
        <v>4573978</v>
      </c>
      <c r="C622" s="1" t="s">
        <v>2537</v>
      </c>
      <c r="D622" s="1" t="s">
        <v>2538</v>
      </c>
      <c r="E622" s="80">
        <v>45450</v>
      </c>
      <c r="F622">
        <v>2022</v>
      </c>
      <c r="G622">
        <v>2024</v>
      </c>
      <c r="H622" s="1" t="s">
        <v>1600</v>
      </c>
      <c r="I622" s="1" t="s">
        <v>10</v>
      </c>
    </row>
    <row r="623" spans="1:9">
      <c r="A623" s="80">
        <v>45505</v>
      </c>
      <c r="B623">
        <v>4563786</v>
      </c>
      <c r="C623" s="1" t="s">
        <v>2144</v>
      </c>
      <c r="D623" s="1" t="s">
        <v>2145</v>
      </c>
      <c r="E623" s="80">
        <v>45322</v>
      </c>
      <c r="F623">
        <v>2022</v>
      </c>
      <c r="G623">
        <v>2023</v>
      </c>
      <c r="H623" s="1" t="s">
        <v>1600</v>
      </c>
      <c r="I623" s="1" t="s">
        <v>10</v>
      </c>
    </row>
    <row r="624" spans="1:9">
      <c r="A624" s="80">
        <v>45505</v>
      </c>
      <c r="B624">
        <v>4690135</v>
      </c>
      <c r="C624" s="1" t="s">
        <v>1876</v>
      </c>
      <c r="D624" s="1" t="s">
        <v>2149</v>
      </c>
      <c r="E624" s="80">
        <v>45272</v>
      </c>
      <c r="F624">
        <v>2022</v>
      </c>
      <c r="G624">
        <v>2023</v>
      </c>
      <c r="H624" s="1" t="s">
        <v>1606</v>
      </c>
      <c r="I624" s="1" t="s">
        <v>15</v>
      </c>
    </row>
    <row r="625" spans="1:9">
      <c r="A625" s="80">
        <v>45505</v>
      </c>
      <c r="B625">
        <v>5028378</v>
      </c>
      <c r="C625" s="1" t="s">
        <v>2718</v>
      </c>
      <c r="D625" s="1" t="s">
        <v>2719</v>
      </c>
      <c r="E625" s="80">
        <v>45455</v>
      </c>
      <c r="F625">
        <v>2023</v>
      </c>
      <c r="G625">
        <v>2024</v>
      </c>
      <c r="H625" s="1" t="s">
        <v>1600</v>
      </c>
      <c r="I625" s="1" t="s">
        <v>10</v>
      </c>
    </row>
    <row r="626" spans="1:9">
      <c r="A626" s="80">
        <v>45505</v>
      </c>
      <c r="B626">
        <v>4443596</v>
      </c>
      <c r="C626" s="1" t="s">
        <v>237</v>
      </c>
      <c r="D626" s="1" t="s">
        <v>236</v>
      </c>
      <c r="E626" s="80">
        <v>44847</v>
      </c>
      <c r="F626">
        <v>2022</v>
      </c>
      <c r="G626">
        <v>2022</v>
      </c>
      <c r="H626" s="1" t="s">
        <v>1600</v>
      </c>
      <c r="I626" s="1" t="s">
        <v>10</v>
      </c>
    </row>
    <row r="627" spans="1:9">
      <c r="A627" s="80">
        <v>45505</v>
      </c>
      <c r="B627">
        <v>4710353</v>
      </c>
      <c r="C627" s="1" t="s">
        <v>223</v>
      </c>
      <c r="D627" s="1" t="s">
        <v>222</v>
      </c>
      <c r="E627" s="80">
        <v>44896</v>
      </c>
      <c r="F627">
        <v>2022</v>
      </c>
      <c r="G627">
        <v>2022</v>
      </c>
      <c r="H627" s="1" t="s">
        <v>1600</v>
      </c>
      <c r="I627" s="1" t="s">
        <v>10</v>
      </c>
    </row>
    <row r="628" spans="1:9">
      <c r="A628" s="80">
        <v>45505</v>
      </c>
      <c r="B628">
        <v>4565530</v>
      </c>
      <c r="C628" s="1" t="s">
        <v>1986</v>
      </c>
      <c r="D628" s="1" t="s">
        <v>1987</v>
      </c>
      <c r="E628" s="80">
        <v>45323</v>
      </c>
      <c r="F628">
        <v>2021</v>
      </c>
      <c r="G628">
        <v>2023</v>
      </c>
      <c r="H628" s="1" t="s">
        <v>1602</v>
      </c>
      <c r="I628" s="1" t="s">
        <v>4</v>
      </c>
    </row>
    <row r="629" spans="1:9">
      <c r="A629" s="80">
        <v>45505</v>
      </c>
      <c r="B629">
        <v>4522691</v>
      </c>
      <c r="C629" s="1" t="s">
        <v>247</v>
      </c>
      <c r="D629" s="1" t="s">
        <v>246</v>
      </c>
      <c r="E629" s="80">
        <v>44740</v>
      </c>
      <c r="F629">
        <v>2021</v>
      </c>
      <c r="G629">
        <v>2022</v>
      </c>
      <c r="H629" s="1" t="s">
        <v>1600</v>
      </c>
      <c r="I629" s="1" t="s">
        <v>10</v>
      </c>
    </row>
    <row r="630" spans="1:9">
      <c r="A630" s="80">
        <v>45505</v>
      </c>
      <c r="B630">
        <v>4809300</v>
      </c>
      <c r="C630" s="1" t="s">
        <v>2720</v>
      </c>
      <c r="D630" s="1" t="s">
        <v>2721</v>
      </c>
      <c r="E630" s="80">
        <v>45482</v>
      </c>
      <c r="F630">
        <v>2022</v>
      </c>
      <c r="G630">
        <v>2024</v>
      </c>
      <c r="H630" s="1" t="s">
        <v>1600</v>
      </c>
      <c r="I630" s="1" t="s">
        <v>10</v>
      </c>
    </row>
    <row r="631" spans="1:9">
      <c r="A631" s="80">
        <v>45505</v>
      </c>
      <c r="B631">
        <v>4793380</v>
      </c>
      <c r="C631" s="1" t="s">
        <v>241</v>
      </c>
      <c r="D631" s="1" t="s">
        <v>240</v>
      </c>
      <c r="E631" s="80">
        <v>45065</v>
      </c>
      <c r="F631">
        <v>2022</v>
      </c>
      <c r="G631">
        <v>2023</v>
      </c>
      <c r="H631" s="1" t="s">
        <v>1600</v>
      </c>
      <c r="I631" s="1" t="s">
        <v>10</v>
      </c>
    </row>
    <row r="632" spans="1:9">
      <c r="A632" s="80">
        <v>45505</v>
      </c>
      <c r="B632">
        <v>4935991</v>
      </c>
      <c r="C632" s="1" t="s">
        <v>2722</v>
      </c>
      <c r="D632" s="1" t="s">
        <v>2723</v>
      </c>
      <c r="E632" s="80">
        <v>45309</v>
      </c>
      <c r="F632">
        <v>2023</v>
      </c>
      <c r="G632">
        <v>2023</v>
      </c>
      <c r="H632" s="1" t="s">
        <v>1600</v>
      </c>
      <c r="I632" s="1" t="s">
        <v>10</v>
      </c>
    </row>
    <row r="633" spans="1:9">
      <c r="A633" s="80">
        <v>45505</v>
      </c>
      <c r="B633">
        <v>3844968</v>
      </c>
      <c r="C633" s="1" t="s">
        <v>257</v>
      </c>
      <c r="D633" s="1" t="s">
        <v>256</v>
      </c>
      <c r="E633" s="80">
        <v>44216</v>
      </c>
      <c r="F633">
        <v>2019</v>
      </c>
      <c r="G633">
        <v>2020</v>
      </c>
      <c r="H633" s="1" t="s">
        <v>1602</v>
      </c>
      <c r="I633" s="1" t="s">
        <v>4</v>
      </c>
    </row>
    <row r="634" spans="1:9">
      <c r="A634" s="80">
        <v>45505</v>
      </c>
      <c r="B634">
        <v>4697965</v>
      </c>
      <c r="C634" s="1" t="s">
        <v>245</v>
      </c>
      <c r="D634" s="1" t="s">
        <v>244</v>
      </c>
      <c r="E634" s="80">
        <v>45134</v>
      </c>
      <c r="F634">
        <v>2022</v>
      </c>
      <c r="G634">
        <v>2023</v>
      </c>
      <c r="H634" s="1" t="s">
        <v>1601</v>
      </c>
      <c r="I634" s="1" t="s">
        <v>13</v>
      </c>
    </row>
    <row r="635" spans="1:9">
      <c r="A635" s="80">
        <v>45505</v>
      </c>
      <c r="B635">
        <v>5134833</v>
      </c>
      <c r="C635" s="1" t="s">
        <v>2539</v>
      </c>
      <c r="D635" s="1" t="s">
        <v>2540</v>
      </c>
      <c r="E635" s="80">
        <v>45429</v>
      </c>
      <c r="F635">
        <v>2023</v>
      </c>
      <c r="G635">
        <v>2024</v>
      </c>
      <c r="H635" s="1" t="s">
        <v>1600</v>
      </c>
      <c r="I635" s="1" t="s">
        <v>10</v>
      </c>
    </row>
    <row r="636" spans="1:9">
      <c r="A636" s="80">
        <v>45505</v>
      </c>
      <c r="B636">
        <v>4679168</v>
      </c>
      <c r="C636" s="1" t="s">
        <v>1744</v>
      </c>
      <c r="D636" s="1" t="s">
        <v>1745</v>
      </c>
      <c r="E636" s="80">
        <v>45197</v>
      </c>
      <c r="F636">
        <v>2022</v>
      </c>
      <c r="G636">
        <v>2023</v>
      </c>
      <c r="H636" s="1" t="s">
        <v>1600</v>
      </c>
      <c r="I636" s="1" t="s">
        <v>10</v>
      </c>
    </row>
    <row r="637" spans="1:9">
      <c r="A637" s="80">
        <v>45505</v>
      </c>
      <c r="B637">
        <v>4714125</v>
      </c>
      <c r="C637" s="1" t="s">
        <v>243</v>
      </c>
      <c r="D637" s="1" t="s">
        <v>242</v>
      </c>
      <c r="E637" s="80">
        <v>45071</v>
      </c>
      <c r="F637">
        <v>2022</v>
      </c>
      <c r="G637">
        <v>2023</v>
      </c>
      <c r="H637" s="1" t="s">
        <v>1603</v>
      </c>
      <c r="I637" s="1" t="s">
        <v>9</v>
      </c>
    </row>
    <row r="638" spans="1:9">
      <c r="A638" s="80">
        <v>45505</v>
      </c>
      <c r="B638">
        <v>3694861</v>
      </c>
      <c r="C638" s="1" t="s">
        <v>259</v>
      </c>
      <c r="D638" s="1" t="s">
        <v>258</v>
      </c>
      <c r="E638" s="80">
        <v>44685</v>
      </c>
      <c r="F638">
        <v>2018</v>
      </c>
      <c r="G638">
        <v>2022</v>
      </c>
      <c r="H638" s="1" t="s">
        <v>1603</v>
      </c>
      <c r="I638" s="1" t="s">
        <v>9</v>
      </c>
    </row>
    <row r="639" spans="1:9">
      <c r="A639" s="80">
        <v>45505</v>
      </c>
      <c r="B639">
        <v>4533396</v>
      </c>
      <c r="C639" s="1" t="s">
        <v>215</v>
      </c>
      <c r="D639" s="1" t="s">
        <v>214</v>
      </c>
      <c r="E639" s="80">
        <v>44784</v>
      </c>
      <c r="F639">
        <v>2021</v>
      </c>
      <c r="G639">
        <v>2022</v>
      </c>
      <c r="H639" s="1" t="s">
        <v>1600</v>
      </c>
      <c r="I639" s="1" t="s">
        <v>10</v>
      </c>
    </row>
    <row r="640" spans="1:9">
      <c r="A640" s="80">
        <v>45505</v>
      </c>
      <c r="B640">
        <v>4425981</v>
      </c>
      <c r="C640" s="1" t="s">
        <v>1989</v>
      </c>
      <c r="D640" s="1" t="s">
        <v>1990</v>
      </c>
      <c r="E640" s="80">
        <v>45324</v>
      </c>
      <c r="F640">
        <v>2021</v>
      </c>
      <c r="G640">
        <v>2023</v>
      </c>
      <c r="H640" s="1" t="s">
        <v>1603</v>
      </c>
      <c r="I640" s="1" t="s">
        <v>9</v>
      </c>
    </row>
    <row r="641" spans="1:9">
      <c r="A641" s="80">
        <v>45505</v>
      </c>
      <c r="B641">
        <v>4689969</v>
      </c>
      <c r="C641" s="1" t="s">
        <v>2724</v>
      </c>
      <c r="D641" s="1" t="s">
        <v>2725</v>
      </c>
      <c r="E641" s="80">
        <v>45477</v>
      </c>
      <c r="F641">
        <v>2022</v>
      </c>
      <c r="G641">
        <v>2024</v>
      </c>
      <c r="H641" s="1" t="s">
        <v>1600</v>
      </c>
      <c r="I641" s="1" t="s">
        <v>10</v>
      </c>
    </row>
    <row r="642" spans="1:9">
      <c r="A642" s="80">
        <v>45505</v>
      </c>
      <c r="B642">
        <v>5196782</v>
      </c>
      <c r="C642" s="1" t="s">
        <v>2726</v>
      </c>
      <c r="D642" s="1" t="s">
        <v>2727</v>
      </c>
      <c r="E642" s="80">
        <v>45490</v>
      </c>
      <c r="F642">
        <v>2023</v>
      </c>
      <c r="G642">
        <v>2024</v>
      </c>
      <c r="H642" s="1" t="s">
        <v>1604</v>
      </c>
      <c r="I642" s="1" t="s">
        <v>14</v>
      </c>
    </row>
    <row r="643" spans="1:9">
      <c r="A643" s="80">
        <v>45505</v>
      </c>
      <c r="B643">
        <v>4704823</v>
      </c>
      <c r="C643" s="1" t="s">
        <v>2728</v>
      </c>
      <c r="D643" s="1" t="s">
        <v>2729</v>
      </c>
      <c r="E643" s="80">
        <v>45519</v>
      </c>
      <c r="F643">
        <v>2022</v>
      </c>
      <c r="G643">
        <v>2024</v>
      </c>
      <c r="H643" s="1" t="s">
        <v>1603</v>
      </c>
      <c r="I643" s="1" t="s">
        <v>9</v>
      </c>
    </row>
    <row r="644" spans="1:9">
      <c r="A644" s="80">
        <v>45505</v>
      </c>
      <c r="B644">
        <v>4707132</v>
      </c>
      <c r="C644" s="1" t="s">
        <v>253</v>
      </c>
      <c r="D644" s="1" t="s">
        <v>252</v>
      </c>
      <c r="E644" s="80">
        <v>44896</v>
      </c>
      <c r="F644">
        <v>2022</v>
      </c>
      <c r="G644">
        <v>2022</v>
      </c>
      <c r="H644" s="1" t="s">
        <v>1606</v>
      </c>
      <c r="I644" s="1" t="s">
        <v>15</v>
      </c>
    </row>
    <row r="645" spans="1:9">
      <c r="A645" s="80">
        <v>45505</v>
      </c>
      <c r="B645">
        <v>4733193</v>
      </c>
      <c r="C645" s="1" t="s">
        <v>209</v>
      </c>
      <c r="D645" s="1" t="s">
        <v>208</v>
      </c>
      <c r="E645" s="80">
        <v>44959</v>
      </c>
      <c r="F645">
        <v>2022</v>
      </c>
      <c r="G645">
        <v>2022</v>
      </c>
      <c r="H645" s="1" t="s">
        <v>1600</v>
      </c>
      <c r="I645" s="1" t="s">
        <v>10</v>
      </c>
    </row>
    <row r="646" spans="1:9">
      <c r="A646" s="80">
        <v>45505</v>
      </c>
      <c r="B646">
        <v>4812408</v>
      </c>
      <c r="C646" s="1" t="s">
        <v>2435</v>
      </c>
      <c r="D646" s="1" t="s">
        <v>2436</v>
      </c>
      <c r="E646" s="80">
        <v>45412</v>
      </c>
      <c r="F646">
        <v>2022</v>
      </c>
      <c r="G646">
        <v>2023</v>
      </c>
      <c r="H646" s="1" t="s">
        <v>1600</v>
      </c>
      <c r="I646" s="1" t="s">
        <v>10</v>
      </c>
    </row>
    <row r="647" spans="1:9">
      <c r="A647" s="80">
        <v>45505</v>
      </c>
      <c r="B647">
        <v>3800829</v>
      </c>
      <c r="C647" s="1" t="s">
        <v>1742</v>
      </c>
      <c r="D647" s="1" t="s">
        <v>1743</v>
      </c>
      <c r="E647" s="80">
        <v>44260</v>
      </c>
      <c r="F647">
        <v>2019</v>
      </c>
      <c r="G647">
        <v>2020</v>
      </c>
      <c r="H647" s="1" t="s">
        <v>1603</v>
      </c>
      <c r="I647" s="1" t="s">
        <v>9</v>
      </c>
    </row>
    <row r="648" spans="1:9">
      <c r="A648" s="80">
        <v>45505</v>
      </c>
      <c r="B648">
        <v>4420251</v>
      </c>
      <c r="C648" s="1" t="s">
        <v>217</v>
      </c>
      <c r="D648" s="1" t="s">
        <v>216</v>
      </c>
      <c r="E648" s="80">
        <v>45125</v>
      </c>
      <c r="F648">
        <v>2021</v>
      </c>
      <c r="G648">
        <v>2023</v>
      </c>
      <c r="H648" s="1" t="s">
        <v>1600</v>
      </c>
      <c r="I648" s="1" t="s">
        <v>10</v>
      </c>
    </row>
    <row r="649" spans="1:9">
      <c r="A649" s="80">
        <v>45505</v>
      </c>
      <c r="B649">
        <v>5001495</v>
      </c>
      <c r="C649" s="1" t="s">
        <v>2433</v>
      </c>
      <c r="D649" s="1" t="s">
        <v>2434</v>
      </c>
      <c r="E649" s="80">
        <v>45415</v>
      </c>
      <c r="F649">
        <v>2023</v>
      </c>
      <c r="G649">
        <v>2024</v>
      </c>
      <c r="H649" s="1" t="s">
        <v>1606</v>
      </c>
      <c r="I649" s="1" t="s">
        <v>15</v>
      </c>
    </row>
    <row r="650" spans="1:9">
      <c r="A650" s="80">
        <v>45505</v>
      </c>
      <c r="B650">
        <v>4719165</v>
      </c>
      <c r="C650" s="1" t="s">
        <v>1861</v>
      </c>
      <c r="D650" s="1" t="s">
        <v>1988</v>
      </c>
      <c r="E650" s="80">
        <v>45253</v>
      </c>
      <c r="F650">
        <v>2022</v>
      </c>
      <c r="G650">
        <v>2023</v>
      </c>
      <c r="H650" s="1" t="s">
        <v>1600</v>
      </c>
      <c r="I650" s="1" t="s">
        <v>10</v>
      </c>
    </row>
    <row r="651" spans="1:9">
      <c r="A651" s="80">
        <v>45505</v>
      </c>
      <c r="B651">
        <v>4426612</v>
      </c>
      <c r="C651" s="1" t="s">
        <v>225</v>
      </c>
      <c r="D651" s="1" t="s">
        <v>224</v>
      </c>
      <c r="E651" s="80">
        <v>45019</v>
      </c>
      <c r="F651">
        <v>2021</v>
      </c>
      <c r="G651">
        <v>2022</v>
      </c>
      <c r="H651" s="1" t="s">
        <v>1603</v>
      </c>
      <c r="I651" s="1" t="s">
        <v>9</v>
      </c>
    </row>
    <row r="652" spans="1:9">
      <c r="A652" s="80">
        <v>45505</v>
      </c>
      <c r="B652">
        <v>4333323</v>
      </c>
      <c r="C652" s="1" t="s">
        <v>251</v>
      </c>
      <c r="D652" s="1" t="s">
        <v>250</v>
      </c>
      <c r="E652" s="80">
        <v>44589</v>
      </c>
      <c r="F652">
        <v>2021</v>
      </c>
      <c r="G652">
        <v>2021</v>
      </c>
      <c r="H652" s="1" t="s">
        <v>1600</v>
      </c>
      <c r="I652" s="1" t="s">
        <v>10</v>
      </c>
    </row>
    <row r="653" spans="1:9">
      <c r="A653" s="80">
        <v>45505</v>
      </c>
      <c r="B653">
        <v>4666710</v>
      </c>
      <c r="C653" s="1" t="s">
        <v>1758</v>
      </c>
      <c r="D653" s="1" t="s">
        <v>1759</v>
      </c>
      <c r="E653" s="80">
        <v>45180</v>
      </c>
      <c r="F653">
        <v>2022</v>
      </c>
      <c r="G653">
        <v>2023</v>
      </c>
      <c r="H653" s="1" t="s">
        <v>1600</v>
      </c>
      <c r="I653" s="1" t="s">
        <v>10</v>
      </c>
    </row>
    <row r="654" spans="1:9">
      <c r="A654" s="80">
        <v>45505</v>
      </c>
      <c r="B654">
        <v>4685384</v>
      </c>
      <c r="C654" s="1" t="s">
        <v>2096</v>
      </c>
      <c r="D654" s="1" t="s">
        <v>2097</v>
      </c>
      <c r="E654" s="80">
        <v>45324</v>
      </c>
      <c r="F654">
        <v>2022</v>
      </c>
      <c r="G654">
        <v>2023</v>
      </c>
      <c r="H654" s="1" t="s">
        <v>1604</v>
      </c>
      <c r="I654" s="1" t="s">
        <v>14</v>
      </c>
    </row>
    <row r="655" spans="1:9">
      <c r="A655" s="80">
        <v>45505</v>
      </c>
      <c r="B655">
        <v>4246629</v>
      </c>
      <c r="C655" s="1" t="s">
        <v>207</v>
      </c>
      <c r="D655" s="1" t="s">
        <v>206</v>
      </c>
      <c r="E655" s="80">
        <v>44655</v>
      </c>
      <c r="F655">
        <v>2020</v>
      </c>
      <c r="G655">
        <v>2021</v>
      </c>
      <c r="H655" s="1" t="s">
        <v>1600</v>
      </c>
      <c r="I655" s="1" t="s">
        <v>10</v>
      </c>
    </row>
    <row r="656" spans="1:9">
      <c r="A656" s="80">
        <v>45505</v>
      </c>
      <c r="B656">
        <v>5278396</v>
      </c>
      <c r="C656" s="1" t="s">
        <v>2730</v>
      </c>
      <c r="D656" s="1" t="s">
        <v>2731</v>
      </c>
      <c r="E656" s="80">
        <v>45511</v>
      </c>
      <c r="F656">
        <v>2024</v>
      </c>
      <c r="G656">
        <v>2024</v>
      </c>
      <c r="H656" s="1" t="s">
        <v>1600</v>
      </c>
      <c r="I656" s="1" t="s">
        <v>10</v>
      </c>
    </row>
    <row r="657" spans="1:9">
      <c r="A657" s="80">
        <v>45505</v>
      </c>
      <c r="B657">
        <v>4752318</v>
      </c>
      <c r="C657" s="1" t="s">
        <v>201</v>
      </c>
      <c r="D657" s="1" t="s">
        <v>200</v>
      </c>
      <c r="E657" s="80">
        <v>45127</v>
      </c>
      <c r="F657">
        <v>2022</v>
      </c>
      <c r="G657">
        <v>2023</v>
      </c>
      <c r="H657" s="1" t="s">
        <v>1600</v>
      </c>
      <c r="I657" s="1" t="s">
        <v>10</v>
      </c>
    </row>
    <row r="658" spans="1:9">
      <c r="A658" s="80">
        <v>45505</v>
      </c>
      <c r="B658">
        <v>4175456</v>
      </c>
      <c r="C658" s="1" t="s">
        <v>203</v>
      </c>
      <c r="D658" s="1" t="s">
        <v>202</v>
      </c>
      <c r="E658" s="80">
        <v>45075</v>
      </c>
      <c r="F658">
        <v>2020</v>
      </c>
      <c r="G658">
        <v>2023</v>
      </c>
      <c r="H658" s="1" t="s">
        <v>1600</v>
      </c>
      <c r="I658" s="1" t="s">
        <v>10</v>
      </c>
    </row>
    <row r="659" spans="1:9">
      <c r="A659" s="80">
        <v>45505</v>
      </c>
      <c r="B659">
        <v>4684057</v>
      </c>
      <c r="C659" s="1" t="s">
        <v>194</v>
      </c>
      <c r="D659" s="1" t="s">
        <v>193</v>
      </c>
      <c r="E659" s="80">
        <v>44886</v>
      </c>
      <c r="F659">
        <v>2022</v>
      </c>
      <c r="G659">
        <v>2022</v>
      </c>
      <c r="H659" s="1" t="s">
        <v>1603</v>
      </c>
      <c r="I659" s="1" t="s">
        <v>9</v>
      </c>
    </row>
    <row r="660" spans="1:9">
      <c r="A660" s="80">
        <v>45505</v>
      </c>
      <c r="B660">
        <v>4748438</v>
      </c>
      <c r="C660" s="1" t="s">
        <v>2282</v>
      </c>
      <c r="D660" s="1" t="s">
        <v>2283</v>
      </c>
      <c r="E660" s="80">
        <v>45373</v>
      </c>
      <c r="F660">
        <v>2022</v>
      </c>
      <c r="G660">
        <v>2023</v>
      </c>
      <c r="H660" s="1" t="s">
        <v>1600</v>
      </c>
      <c r="I660" s="1" t="s">
        <v>10</v>
      </c>
    </row>
    <row r="661" spans="1:9">
      <c r="A661" s="80">
        <v>45505</v>
      </c>
      <c r="B661">
        <v>5290060</v>
      </c>
      <c r="C661" s="1" t="s">
        <v>2732</v>
      </c>
      <c r="D661" s="1" t="s">
        <v>2733</v>
      </c>
      <c r="E661" s="80">
        <v>45519</v>
      </c>
      <c r="F661">
        <v>2024</v>
      </c>
      <c r="G661">
        <v>2024</v>
      </c>
      <c r="H661" s="1" t="s">
        <v>1603</v>
      </c>
      <c r="I661" s="1" t="s">
        <v>9</v>
      </c>
    </row>
    <row r="662" spans="1:9">
      <c r="A662" s="80">
        <v>45505</v>
      </c>
      <c r="B662">
        <v>4825370</v>
      </c>
      <c r="C662" s="1" t="s">
        <v>2734</v>
      </c>
      <c r="D662" s="1" t="s">
        <v>2735</v>
      </c>
      <c r="E662" s="80">
        <v>45492</v>
      </c>
      <c r="F662">
        <v>2022</v>
      </c>
      <c r="G662">
        <v>2024</v>
      </c>
      <c r="H662" s="1" t="s">
        <v>1604</v>
      </c>
      <c r="I662" s="1" t="s">
        <v>14</v>
      </c>
    </row>
    <row r="663" spans="1:9">
      <c r="A663" s="80">
        <v>45505</v>
      </c>
      <c r="B663">
        <v>5164198</v>
      </c>
      <c r="C663" s="1" t="s">
        <v>2098</v>
      </c>
      <c r="D663" s="1" t="s">
        <v>2099</v>
      </c>
      <c r="E663" s="80">
        <v>45323</v>
      </c>
      <c r="F663">
        <v>2023</v>
      </c>
      <c r="G663">
        <v>2023</v>
      </c>
      <c r="H663" s="1" t="s">
        <v>1600</v>
      </c>
      <c r="I663" s="1" t="s">
        <v>10</v>
      </c>
    </row>
    <row r="664" spans="1:9">
      <c r="A664" s="80">
        <v>45505</v>
      </c>
      <c r="B664">
        <v>4572528</v>
      </c>
      <c r="C664" s="1" t="s">
        <v>2437</v>
      </c>
      <c r="D664" s="1" t="s">
        <v>2438</v>
      </c>
      <c r="E664" s="80">
        <v>45419</v>
      </c>
      <c r="F664">
        <v>2022</v>
      </c>
      <c r="G664">
        <v>2024</v>
      </c>
      <c r="H664" s="1" t="s">
        <v>1603</v>
      </c>
      <c r="I664" s="1" t="s">
        <v>9</v>
      </c>
    </row>
    <row r="665" spans="1:9">
      <c r="A665" s="80">
        <v>45505</v>
      </c>
      <c r="B665">
        <v>4612984</v>
      </c>
      <c r="C665" s="1" t="s">
        <v>1862</v>
      </c>
      <c r="D665" s="1" t="s">
        <v>2103</v>
      </c>
      <c r="E665" s="80">
        <v>45259</v>
      </c>
      <c r="F665">
        <v>2022</v>
      </c>
      <c r="G665">
        <v>2023</v>
      </c>
      <c r="H665" s="1" t="s">
        <v>1600</v>
      </c>
      <c r="I665" s="1" t="s">
        <v>10</v>
      </c>
    </row>
    <row r="666" spans="1:9">
      <c r="A666" s="80">
        <v>45505</v>
      </c>
      <c r="B666">
        <v>4986715</v>
      </c>
      <c r="C666" s="1" t="s">
        <v>2541</v>
      </c>
      <c r="D666" s="1" t="s">
        <v>2542</v>
      </c>
      <c r="E666" s="80">
        <v>45434</v>
      </c>
      <c r="F666">
        <v>2023</v>
      </c>
      <c r="G666">
        <v>2024</v>
      </c>
      <c r="H666" s="1" t="s">
        <v>1600</v>
      </c>
      <c r="I666" s="1" t="s">
        <v>10</v>
      </c>
    </row>
    <row r="667" spans="1:9">
      <c r="A667" s="80">
        <v>45505</v>
      </c>
      <c r="B667">
        <v>4591096</v>
      </c>
      <c r="C667" s="1" t="s">
        <v>1820</v>
      </c>
      <c r="D667" s="1" t="s">
        <v>2100</v>
      </c>
      <c r="E667" s="80">
        <v>45245</v>
      </c>
      <c r="F667">
        <v>2022</v>
      </c>
      <c r="G667">
        <v>2023</v>
      </c>
      <c r="H667" s="1" t="s">
        <v>1600</v>
      </c>
      <c r="I667" s="1" t="s">
        <v>10</v>
      </c>
    </row>
    <row r="668" spans="1:9">
      <c r="A668" s="80">
        <v>45505</v>
      </c>
      <c r="B668">
        <v>4404678</v>
      </c>
      <c r="C668" s="1" t="s">
        <v>184</v>
      </c>
      <c r="D668" s="1" t="s">
        <v>183</v>
      </c>
      <c r="E668" s="80">
        <v>44616</v>
      </c>
      <c r="F668">
        <v>2021</v>
      </c>
      <c r="G668">
        <v>2021</v>
      </c>
      <c r="H668" s="1" t="s">
        <v>1603</v>
      </c>
      <c r="I668" s="1" t="s">
        <v>9</v>
      </c>
    </row>
    <row r="669" spans="1:9">
      <c r="A669" s="80">
        <v>45505</v>
      </c>
      <c r="B669">
        <v>4778159</v>
      </c>
      <c r="C669" s="1" t="s">
        <v>1863</v>
      </c>
      <c r="D669" s="1" t="s">
        <v>2101</v>
      </c>
      <c r="E669" s="80">
        <v>45251</v>
      </c>
      <c r="F669">
        <v>2022</v>
      </c>
      <c r="G669">
        <v>2023</v>
      </c>
      <c r="H669" s="1" t="s">
        <v>1602</v>
      </c>
      <c r="I669" s="1" t="s">
        <v>4</v>
      </c>
    </row>
    <row r="670" spans="1:9">
      <c r="A670" s="80">
        <v>45505</v>
      </c>
      <c r="B670">
        <v>4962693</v>
      </c>
      <c r="C670" s="1" t="s">
        <v>2439</v>
      </c>
      <c r="D670" s="1" t="s">
        <v>2440</v>
      </c>
      <c r="E670" s="80">
        <v>45406</v>
      </c>
      <c r="F670">
        <v>2023</v>
      </c>
      <c r="G670">
        <v>2023</v>
      </c>
      <c r="H670" s="1" t="s">
        <v>1600</v>
      </c>
      <c r="I670" s="1" t="s">
        <v>10</v>
      </c>
    </row>
    <row r="671" spans="1:9">
      <c r="A671" s="80">
        <v>45505</v>
      </c>
      <c r="B671">
        <v>4839526</v>
      </c>
      <c r="C671" s="1" t="s">
        <v>170</v>
      </c>
      <c r="D671" s="1" t="s">
        <v>169</v>
      </c>
      <c r="E671" s="80">
        <v>45133</v>
      </c>
      <c r="F671">
        <v>2022</v>
      </c>
      <c r="G671">
        <v>2023</v>
      </c>
      <c r="H671" s="1" t="s">
        <v>1600</v>
      </c>
      <c r="I671" s="1" t="s">
        <v>10</v>
      </c>
    </row>
    <row r="672" spans="1:9">
      <c r="A672" s="80">
        <v>45505</v>
      </c>
      <c r="B672">
        <v>4657014</v>
      </c>
      <c r="C672" s="1" t="s">
        <v>2284</v>
      </c>
      <c r="D672" s="1" t="s">
        <v>2285</v>
      </c>
      <c r="E672" s="80">
        <v>45357</v>
      </c>
      <c r="F672">
        <v>2022</v>
      </c>
      <c r="G672">
        <v>2023</v>
      </c>
      <c r="H672" s="1" t="s">
        <v>1600</v>
      </c>
      <c r="I672" s="1" t="s">
        <v>10</v>
      </c>
    </row>
    <row r="673" spans="1:9">
      <c r="A673" s="80">
        <v>45505</v>
      </c>
      <c r="B673">
        <v>4896415</v>
      </c>
      <c r="C673" s="1" t="s">
        <v>2342</v>
      </c>
      <c r="D673" s="1" t="s">
        <v>2343</v>
      </c>
      <c r="E673" s="80">
        <v>45387</v>
      </c>
      <c r="F673">
        <v>2022</v>
      </c>
      <c r="G673">
        <v>2023</v>
      </c>
      <c r="H673" s="1" t="s">
        <v>1600</v>
      </c>
      <c r="I673" s="1" t="s">
        <v>10</v>
      </c>
    </row>
    <row r="674" spans="1:9">
      <c r="A674" s="80">
        <v>45505</v>
      </c>
      <c r="B674">
        <v>4840827</v>
      </c>
      <c r="C674" s="1" t="s">
        <v>2286</v>
      </c>
      <c r="D674" s="1" t="s">
        <v>2287</v>
      </c>
      <c r="E674" s="80">
        <v>45355</v>
      </c>
      <c r="F674">
        <v>2023</v>
      </c>
      <c r="G674">
        <v>2023</v>
      </c>
      <c r="H674" s="1" t="s">
        <v>1601</v>
      </c>
      <c r="I674" s="1" t="s">
        <v>13</v>
      </c>
    </row>
    <row r="675" spans="1:9">
      <c r="A675" s="80">
        <v>45505</v>
      </c>
      <c r="B675">
        <v>4368266</v>
      </c>
      <c r="C675" s="1" t="s">
        <v>1756</v>
      </c>
      <c r="D675" s="1" t="s">
        <v>1757</v>
      </c>
      <c r="E675" s="80">
        <v>45204</v>
      </c>
      <c r="F675">
        <v>2021</v>
      </c>
      <c r="G675">
        <v>2023</v>
      </c>
      <c r="H675" s="1" t="s">
        <v>1601</v>
      </c>
      <c r="I675" s="1" t="s">
        <v>13</v>
      </c>
    </row>
    <row r="676" spans="1:9">
      <c r="A676" s="80">
        <v>45505</v>
      </c>
      <c r="B676">
        <v>5252984</v>
      </c>
      <c r="C676" s="1" t="s">
        <v>2543</v>
      </c>
      <c r="D676" s="1" t="s">
        <v>2544</v>
      </c>
      <c r="E676" s="80">
        <v>45439</v>
      </c>
      <c r="F676">
        <v>2023</v>
      </c>
      <c r="G676">
        <v>2024</v>
      </c>
      <c r="H676" s="1" t="s">
        <v>1600</v>
      </c>
      <c r="I676" s="1" t="s">
        <v>10</v>
      </c>
    </row>
    <row r="677" spans="1:9">
      <c r="A677" s="80">
        <v>45505</v>
      </c>
      <c r="B677">
        <v>4954530</v>
      </c>
      <c r="C677" s="1" t="s">
        <v>2441</v>
      </c>
      <c r="D677" s="1" t="s">
        <v>2442</v>
      </c>
      <c r="E677" s="80">
        <v>45407</v>
      </c>
      <c r="F677">
        <v>2023</v>
      </c>
      <c r="G677">
        <v>2023</v>
      </c>
      <c r="H677" s="1" t="s">
        <v>1600</v>
      </c>
      <c r="I677" s="1" t="s">
        <v>10</v>
      </c>
    </row>
    <row r="678" spans="1:9">
      <c r="A678" s="80">
        <v>45505</v>
      </c>
      <c r="B678">
        <v>3557499</v>
      </c>
      <c r="C678" s="1" t="s">
        <v>1821</v>
      </c>
      <c r="D678" s="1" t="s">
        <v>2102</v>
      </c>
      <c r="E678" s="80">
        <v>43810</v>
      </c>
      <c r="F678">
        <v>2018</v>
      </c>
      <c r="G678">
        <v>2019</v>
      </c>
      <c r="H678" s="1" t="s">
        <v>1602</v>
      </c>
      <c r="I678" s="1" t="s">
        <v>4</v>
      </c>
    </row>
    <row r="679" spans="1:9">
      <c r="A679" s="80">
        <v>45505</v>
      </c>
      <c r="B679">
        <v>4751945</v>
      </c>
      <c r="C679" s="1" t="s">
        <v>1760</v>
      </c>
      <c r="D679" s="1" t="s">
        <v>1761</v>
      </c>
      <c r="E679" s="80">
        <v>45148</v>
      </c>
      <c r="F679">
        <v>2022</v>
      </c>
      <c r="G679">
        <v>2023</v>
      </c>
      <c r="H679" s="1" t="s">
        <v>1600</v>
      </c>
      <c r="I679" s="1" t="s">
        <v>10</v>
      </c>
    </row>
    <row r="680" spans="1:9">
      <c r="A680" s="80">
        <v>45505</v>
      </c>
      <c r="B680">
        <v>4520162</v>
      </c>
      <c r="C680" s="1" t="s">
        <v>158</v>
      </c>
      <c r="D680" s="1" t="s">
        <v>157</v>
      </c>
      <c r="E680" s="80">
        <v>44910</v>
      </c>
      <c r="F680">
        <v>2021</v>
      </c>
      <c r="G680">
        <v>2022</v>
      </c>
      <c r="H680" s="1" t="s">
        <v>1600</v>
      </c>
      <c r="I680" s="1" t="s">
        <v>10</v>
      </c>
    </row>
    <row r="681" spans="1:9">
      <c r="A681" s="80">
        <v>45505</v>
      </c>
      <c r="B681">
        <v>4670728</v>
      </c>
      <c r="C681" s="1" t="s">
        <v>174</v>
      </c>
      <c r="D681" s="1" t="s">
        <v>173</v>
      </c>
      <c r="E681" s="80">
        <v>45127</v>
      </c>
      <c r="F681">
        <v>2022</v>
      </c>
      <c r="G681">
        <v>2023</v>
      </c>
      <c r="H681" s="1" t="s">
        <v>1600</v>
      </c>
      <c r="I681" s="1" t="s">
        <v>10</v>
      </c>
    </row>
    <row r="682" spans="1:9">
      <c r="A682" s="80">
        <v>45505</v>
      </c>
      <c r="B682">
        <v>4573492</v>
      </c>
      <c r="C682" s="1" t="s">
        <v>178</v>
      </c>
      <c r="D682" s="1" t="s">
        <v>177</v>
      </c>
      <c r="E682" s="80">
        <v>45160</v>
      </c>
      <c r="F682">
        <v>2021</v>
      </c>
      <c r="G682">
        <v>2023</v>
      </c>
      <c r="H682" s="1" t="s">
        <v>1603</v>
      </c>
      <c r="I682" s="1" t="s">
        <v>9</v>
      </c>
    </row>
    <row r="683" spans="1:9">
      <c r="A683" s="80">
        <v>45505</v>
      </c>
      <c r="B683">
        <v>4878987</v>
      </c>
      <c r="C683" s="1" t="s">
        <v>1864</v>
      </c>
      <c r="D683" s="1" t="s">
        <v>2074</v>
      </c>
      <c r="E683" s="80">
        <v>45268</v>
      </c>
      <c r="F683">
        <v>2022</v>
      </c>
      <c r="G683">
        <v>2023</v>
      </c>
      <c r="H683" s="1" t="s">
        <v>1606</v>
      </c>
      <c r="I683" s="1" t="s">
        <v>15</v>
      </c>
    </row>
    <row r="684" spans="1:9">
      <c r="A684" s="80">
        <v>45505</v>
      </c>
      <c r="B684">
        <v>4722195</v>
      </c>
      <c r="C684" s="1" t="s">
        <v>160</v>
      </c>
      <c r="D684" s="1" t="s">
        <v>159</v>
      </c>
      <c r="E684" s="80">
        <v>45135</v>
      </c>
      <c r="F684">
        <v>2022</v>
      </c>
      <c r="G684">
        <v>2023</v>
      </c>
      <c r="H684" s="1" t="s">
        <v>1600</v>
      </c>
      <c r="I684" s="1" t="s">
        <v>10</v>
      </c>
    </row>
    <row r="685" spans="1:9">
      <c r="A685" s="80">
        <v>45505</v>
      </c>
      <c r="B685">
        <v>5167352</v>
      </c>
      <c r="C685" s="1" t="s">
        <v>2344</v>
      </c>
      <c r="D685" s="1" t="s">
        <v>2345</v>
      </c>
      <c r="E685" s="80">
        <v>45387</v>
      </c>
      <c r="F685">
        <v>2023</v>
      </c>
      <c r="G685">
        <v>2023</v>
      </c>
      <c r="H685" s="1" t="s">
        <v>1600</v>
      </c>
      <c r="I685" s="1" t="s">
        <v>10</v>
      </c>
    </row>
    <row r="686" spans="1:9">
      <c r="A686" s="80">
        <v>45505</v>
      </c>
      <c r="B686">
        <v>5067537</v>
      </c>
      <c r="C686" s="1" t="s">
        <v>2443</v>
      </c>
      <c r="D686" s="1" t="s">
        <v>2444</v>
      </c>
      <c r="E686" s="80">
        <v>45418</v>
      </c>
      <c r="F686">
        <v>2023</v>
      </c>
      <c r="G686">
        <v>2024</v>
      </c>
      <c r="H686" s="1" t="s">
        <v>1601</v>
      </c>
      <c r="I686" s="1" t="s">
        <v>13</v>
      </c>
    </row>
    <row r="687" spans="1:9">
      <c r="A687" s="80">
        <v>45505</v>
      </c>
      <c r="B687">
        <v>4733945</v>
      </c>
      <c r="C687" s="1" t="s">
        <v>162</v>
      </c>
      <c r="D687" s="1" t="s">
        <v>161</v>
      </c>
      <c r="E687" s="80">
        <v>45005</v>
      </c>
      <c r="F687">
        <v>2022</v>
      </c>
      <c r="G687">
        <v>2022</v>
      </c>
      <c r="H687" s="1" t="s">
        <v>1602</v>
      </c>
      <c r="I687" s="1" t="s">
        <v>4</v>
      </c>
    </row>
    <row r="688" spans="1:9">
      <c r="A688" s="80">
        <v>45505</v>
      </c>
      <c r="B688">
        <v>5051727</v>
      </c>
      <c r="C688" s="1" t="s">
        <v>2736</v>
      </c>
      <c r="D688" s="1" t="s">
        <v>2737</v>
      </c>
      <c r="E688" s="80">
        <v>45517</v>
      </c>
      <c r="F688">
        <v>2023</v>
      </c>
      <c r="G688">
        <v>2024</v>
      </c>
      <c r="H688" s="1" t="s">
        <v>1600</v>
      </c>
      <c r="I688" s="1" t="s">
        <v>10</v>
      </c>
    </row>
    <row r="689" spans="1:9">
      <c r="A689" s="80">
        <v>45505</v>
      </c>
      <c r="B689">
        <v>5146610</v>
      </c>
      <c r="C689" s="1" t="s">
        <v>2545</v>
      </c>
      <c r="D689" s="1" t="s">
        <v>2546</v>
      </c>
      <c r="E689" s="80">
        <v>45433</v>
      </c>
      <c r="F689">
        <v>2023</v>
      </c>
      <c r="G689">
        <v>2024</v>
      </c>
      <c r="H689" s="1" t="s">
        <v>1600</v>
      </c>
      <c r="I689" s="1" t="s">
        <v>10</v>
      </c>
    </row>
    <row r="690" spans="1:9">
      <c r="A690" s="80">
        <v>45505</v>
      </c>
      <c r="B690">
        <v>5055860</v>
      </c>
      <c r="C690" s="1" t="s">
        <v>1891</v>
      </c>
      <c r="D690" s="1" t="s">
        <v>1892</v>
      </c>
      <c r="E690" s="80">
        <v>45308</v>
      </c>
      <c r="F690">
        <v>2023</v>
      </c>
      <c r="G690">
        <v>2023</v>
      </c>
      <c r="H690" s="1" t="s">
        <v>1600</v>
      </c>
      <c r="I690" s="1" t="s">
        <v>10</v>
      </c>
    </row>
    <row r="691" spans="1:9">
      <c r="A691" s="80">
        <v>45505</v>
      </c>
      <c r="B691">
        <v>4696021</v>
      </c>
      <c r="C691" s="1" t="s">
        <v>1880</v>
      </c>
      <c r="D691" s="1" t="s">
        <v>1890</v>
      </c>
      <c r="E691" s="80">
        <v>45278</v>
      </c>
      <c r="F691">
        <v>2022</v>
      </c>
      <c r="G691">
        <v>2023</v>
      </c>
      <c r="H691" s="1" t="s">
        <v>1602</v>
      </c>
      <c r="I691" s="1" t="s">
        <v>4</v>
      </c>
    </row>
    <row r="692" spans="1:9">
      <c r="A692" s="80">
        <v>45505</v>
      </c>
      <c r="B692">
        <v>4574990</v>
      </c>
      <c r="C692" s="1" t="s">
        <v>120</v>
      </c>
      <c r="D692" s="1" t="s">
        <v>119</v>
      </c>
      <c r="E692" s="80">
        <v>44791</v>
      </c>
      <c r="F692">
        <v>2022</v>
      </c>
      <c r="G692">
        <v>2022</v>
      </c>
      <c r="H692" s="1" t="s">
        <v>1600</v>
      </c>
      <c r="I692" s="1" t="s">
        <v>10</v>
      </c>
    </row>
    <row r="693" spans="1:9">
      <c r="A693" s="80">
        <v>45505</v>
      </c>
      <c r="B693">
        <v>5235605</v>
      </c>
      <c r="C693" s="1" t="s">
        <v>2447</v>
      </c>
      <c r="D693" s="1" t="s">
        <v>2448</v>
      </c>
      <c r="E693" s="80">
        <v>45411</v>
      </c>
      <c r="F693">
        <v>2023</v>
      </c>
      <c r="G693">
        <v>2023</v>
      </c>
      <c r="H693" s="1" t="s">
        <v>1600</v>
      </c>
      <c r="I693" s="1" t="s">
        <v>10</v>
      </c>
    </row>
    <row r="694" spans="1:9">
      <c r="A694" s="80">
        <v>45505</v>
      </c>
      <c r="B694">
        <v>4397110</v>
      </c>
      <c r="C694" s="1" t="s">
        <v>112</v>
      </c>
      <c r="D694" s="1" t="s">
        <v>111</v>
      </c>
      <c r="E694" s="80">
        <v>44839</v>
      </c>
      <c r="F694">
        <v>2021</v>
      </c>
      <c r="G694">
        <v>2022</v>
      </c>
      <c r="H694" s="1" t="s">
        <v>1600</v>
      </c>
      <c r="I694" s="1" t="s">
        <v>10</v>
      </c>
    </row>
    <row r="695" spans="1:9">
      <c r="A695" s="80">
        <v>45505</v>
      </c>
      <c r="B695">
        <v>4404980</v>
      </c>
      <c r="C695" s="1" t="s">
        <v>98</v>
      </c>
      <c r="D695" s="1" t="s">
        <v>97</v>
      </c>
      <c r="E695" s="80">
        <v>44664</v>
      </c>
      <c r="F695">
        <v>2021</v>
      </c>
      <c r="G695">
        <v>2021</v>
      </c>
      <c r="H695" s="1" t="s">
        <v>1603</v>
      </c>
      <c r="I695" s="1" t="s">
        <v>9</v>
      </c>
    </row>
    <row r="696" spans="1:9">
      <c r="A696" s="80">
        <v>45505</v>
      </c>
      <c r="B696">
        <v>5041314</v>
      </c>
      <c r="C696" s="1" t="s">
        <v>2445</v>
      </c>
      <c r="D696" s="1" t="s">
        <v>2446</v>
      </c>
      <c r="E696" s="80">
        <v>45413</v>
      </c>
      <c r="F696">
        <v>2023</v>
      </c>
      <c r="G696">
        <v>2024</v>
      </c>
      <c r="H696" s="1" t="s">
        <v>1613</v>
      </c>
      <c r="I696" s="1" t="s">
        <v>16</v>
      </c>
    </row>
    <row r="697" spans="1:9">
      <c r="A697" s="80">
        <v>45505</v>
      </c>
      <c r="B697">
        <v>5149010</v>
      </c>
      <c r="C697" s="1" t="s">
        <v>2288</v>
      </c>
      <c r="D697" s="1" t="s">
        <v>2289</v>
      </c>
      <c r="E697" s="80">
        <v>45369</v>
      </c>
      <c r="F697">
        <v>2023</v>
      </c>
      <c r="G697">
        <v>2023</v>
      </c>
      <c r="H697" s="1" t="s">
        <v>1610</v>
      </c>
      <c r="I697" s="1" t="s">
        <v>2</v>
      </c>
    </row>
    <row r="698" spans="1:9">
      <c r="A698" s="80">
        <v>45505</v>
      </c>
      <c r="B698">
        <v>4524041</v>
      </c>
      <c r="C698" s="1" t="s">
        <v>94</v>
      </c>
      <c r="D698" s="1" t="s">
        <v>93</v>
      </c>
      <c r="E698" s="80">
        <v>44923</v>
      </c>
      <c r="F698">
        <v>2021</v>
      </c>
      <c r="G698">
        <v>2022</v>
      </c>
      <c r="H698" s="1" t="s">
        <v>1602</v>
      </c>
      <c r="I698" s="1" t="s">
        <v>4</v>
      </c>
    </row>
    <row r="699" spans="1:9">
      <c r="A699" s="80">
        <v>45505</v>
      </c>
      <c r="B699">
        <v>4580423</v>
      </c>
      <c r="C699" s="1" t="s">
        <v>2738</v>
      </c>
      <c r="D699" s="1" t="s">
        <v>2739</v>
      </c>
      <c r="E699" s="80">
        <v>45453</v>
      </c>
      <c r="F699">
        <v>2022</v>
      </c>
      <c r="G699">
        <v>2024</v>
      </c>
      <c r="H699" s="1" t="s">
        <v>1603</v>
      </c>
      <c r="I699" s="1" t="s">
        <v>9</v>
      </c>
    </row>
    <row r="700" spans="1:9">
      <c r="A700" s="80">
        <v>45505</v>
      </c>
      <c r="B700">
        <v>4588755</v>
      </c>
      <c r="C700" s="1" t="s">
        <v>1866</v>
      </c>
      <c r="D700" s="1" t="s">
        <v>1888</v>
      </c>
      <c r="E700" s="80">
        <v>45257</v>
      </c>
      <c r="F700">
        <v>2022</v>
      </c>
      <c r="G700">
        <v>2023</v>
      </c>
      <c r="H700" s="1" t="s">
        <v>1600</v>
      </c>
      <c r="I700" s="1" t="s">
        <v>10</v>
      </c>
    </row>
    <row r="701" spans="1:9">
      <c r="A701" s="80">
        <v>45505</v>
      </c>
      <c r="B701">
        <v>4443837</v>
      </c>
      <c r="C701" s="1" t="s">
        <v>2290</v>
      </c>
      <c r="D701" s="1" t="s">
        <v>2291</v>
      </c>
      <c r="E701" s="80">
        <v>45357</v>
      </c>
      <c r="F701">
        <v>2021</v>
      </c>
      <c r="G701">
        <v>2023</v>
      </c>
      <c r="H701" s="1" t="s">
        <v>1608</v>
      </c>
      <c r="I701" s="1" t="s">
        <v>17</v>
      </c>
    </row>
    <row r="702" spans="1:9">
      <c r="A702" s="80">
        <v>45505</v>
      </c>
      <c r="B702">
        <v>4311337</v>
      </c>
      <c r="C702" s="1" t="s">
        <v>142</v>
      </c>
      <c r="D702" s="1" t="s">
        <v>141</v>
      </c>
      <c r="E702" s="80">
        <v>45163</v>
      </c>
      <c r="F702">
        <v>2020</v>
      </c>
      <c r="G702">
        <v>2023</v>
      </c>
      <c r="H702" s="1" t="s">
        <v>1600</v>
      </c>
      <c r="I702" s="1" t="s">
        <v>10</v>
      </c>
    </row>
    <row r="703" spans="1:9">
      <c r="A703" s="80">
        <v>45505</v>
      </c>
      <c r="B703">
        <v>4709336</v>
      </c>
      <c r="C703" s="1" t="s">
        <v>138</v>
      </c>
      <c r="D703" s="1" t="s">
        <v>137</v>
      </c>
      <c r="E703" s="80">
        <v>45142</v>
      </c>
      <c r="F703">
        <v>2022</v>
      </c>
      <c r="G703">
        <v>2023</v>
      </c>
      <c r="H703" s="1" t="s">
        <v>1603</v>
      </c>
      <c r="I703" s="1" t="s">
        <v>9</v>
      </c>
    </row>
    <row r="704" spans="1:9">
      <c r="A704" s="80">
        <v>45505</v>
      </c>
      <c r="B704">
        <v>4566515</v>
      </c>
      <c r="C704" s="1" t="s">
        <v>122</v>
      </c>
      <c r="D704" s="1" t="s">
        <v>121</v>
      </c>
      <c r="E704" s="80">
        <v>45093</v>
      </c>
      <c r="F704">
        <v>2021</v>
      </c>
      <c r="G704">
        <v>2023</v>
      </c>
      <c r="H704" s="1" t="s">
        <v>1600</v>
      </c>
      <c r="I704" s="1" t="s">
        <v>10</v>
      </c>
    </row>
    <row r="705" spans="1:9">
      <c r="A705" s="80">
        <v>45505</v>
      </c>
      <c r="B705">
        <v>4586166</v>
      </c>
      <c r="C705" s="1" t="s">
        <v>118</v>
      </c>
      <c r="D705" s="1" t="s">
        <v>117</v>
      </c>
      <c r="E705" s="80">
        <v>44951</v>
      </c>
      <c r="F705">
        <v>2021</v>
      </c>
      <c r="G705">
        <v>2022</v>
      </c>
      <c r="H705" s="1" t="s">
        <v>1600</v>
      </c>
      <c r="I705" s="1" t="s">
        <v>10</v>
      </c>
    </row>
    <row r="706" spans="1:9">
      <c r="A706" s="80">
        <v>45505</v>
      </c>
      <c r="B706">
        <v>4837429</v>
      </c>
      <c r="C706" s="1" t="s">
        <v>116</v>
      </c>
      <c r="D706" s="1" t="s">
        <v>115</v>
      </c>
      <c r="E706" s="80">
        <v>45086</v>
      </c>
      <c r="F706">
        <v>2022</v>
      </c>
      <c r="G706">
        <v>2023</v>
      </c>
      <c r="H706" s="1" t="s">
        <v>1600</v>
      </c>
      <c r="I706" s="1" t="s">
        <v>10</v>
      </c>
    </row>
    <row r="707" spans="1:9">
      <c r="A707" s="80">
        <v>45505</v>
      </c>
      <c r="B707">
        <v>4773598</v>
      </c>
      <c r="C707" s="1" t="s">
        <v>2547</v>
      </c>
      <c r="D707" s="1" t="s">
        <v>2548</v>
      </c>
      <c r="E707" s="80">
        <v>45434</v>
      </c>
      <c r="F707">
        <v>2023</v>
      </c>
      <c r="G707">
        <v>2024</v>
      </c>
      <c r="H707" s="1" t="s">
        <v>1604</v>
      </c>
      <c r="I707" s="1" t="s">
        <v>14</v>
      </c>
    </row>
    <row r="708" spans="1:9">
      <c r="A708" s="80">
        <v>45505</v>
      </c>
      <c r="B708">
        <v>4705069</v>
      </c>
      <c r="C708" s="1" t="s">
        <v>1823</v>
      </c>
      <c r="D708" s="1" t="s">
        <v>1898</v>
      </c>
      <c r="E708" s="80">
        <v>45225</v>
      </c>
      <c r="F708">
        <v>2022</v>
      </c>
      <c r="G708">
        <v>2023</v>
      </c>
      <c r="H708" s="1" t="s">
        <v>1603</v>
      </c>
      <c r="I708" s="1" t="s">
        <v>9</v>
      </c>
    </row>
    <row r="709" spans="1:9">
      <c r="A709" s="80">
        <v>45505</v>
      </c>
      <c r="B709">
        <v>4954427</v>
      </c>
      <c r="C709" s="1" t="s">
        <v>2292</v>
      </c>
      <c r="D709" s="1" t="s">
        <v>2293</v>
      </c>
      <c r="E709" s="80">
        <v>45334</v>
      </c>
      <c r="F709">
        <v>2023</v>
      </c>
      <c r="G709">
        <v>2023</v>
      </c>
      <c r="H709" s="1" t="s">
        <v>1600</v>
      </c>
      <c r="I709" s="1" t="s">
        <v>10</v>
      </c>
    </row>
    <row r="710" spans="1:9">
      <c r="A710" s="80">
        <v>45505</v>
      </c>
      <c r="B710">
        <v>4675776</v>
      </c>
      <c r="C710" s="1" t="s">
        <v>132</v>
      </c>
      <c r="D710" s="1" t="s">
        <v>131</v>
      </c>
      <c r="E710" s="80">
        <v>45070</v>
      </c>
      <c r="F710">
        <v>2022</v>
      </c>
      <c r="G710">
        <v>2023</v>
      </c>
      <c r="H710" s="1" t="s">
        <v>1600</v>
      </c>
      <c r="I710" s="1" t="s">
        <v>10</v>
      </c>
    </row>
    <row r="711" spans="1:9">
      <c r="A711" s="80">
        <v>45505</v>
      </c>
      <c r="B711">
        <v>5192531</v>
      </c>
      <c r="C711" s="1" t="s">
        <v>2294</v>
      </c>
      <c r="D711" s="1" t="s">
        <v>2295</v>
      </c>
      <c r="E711" s="80">
        <v>45363</v>
      </c>
      <c r="F711">
        <v>2023</v>
      </c>
      <c r="G711">
        <v>2023</v>
      </c>
      <c r="H711" s="1" t="s">
        <v>1600</v>
      </c>
      <c r="I711" s="1" t="s">
        <v>10</v>
      </c>
    </row>
    <row r="712" spans="1:9">
      <c r="A712" s="80">
        <v>45505</v>
      </c>
      <c r="B712">
        <v>4964452</v>
      </c>
      <c r="C712" s="1" t="s">
        <v>1894</v>
      </c>
      <c r="D712" s="1" t="s">
        <v>1895</v>
      </c>
      <c r="E712" s="80">
        <v>45308</v>
      </c>
      <c r="F712">
        <v>2023</v>
      </c>
      <c r="G712">
        <v>2023</v>
      </c>
      <c r="H712" s="1" t="s">
        <v>1600</v>
      </c>
      <c r="I712" s="1" t="s">
        <v>10</v>
      </c>
    </row>
    <row r="713" spans="1:9">
      <c r="A713" s="80">
        <v>45505</v>
      </c>
      <c r="B713">
        <v>4595687</v>
      </c>
      <c r="C713" s="1" t="s">
        <v>2551</v>
      </c>
      <c r="D713" s="1" t="s">
        <v>2552</v>
      </c>
      <c r="E713" s="80">
        <v>45447</v>
      </c>
      <c r="F713">
        <v>2021</v>
      </c>
      <c r="G713">
        <v>2024</v>
      </c>
      <c r="H713" s="1" t="s">
        <v>1606</v>
      </c>
      <c r="I713" s="1" t="s">
        <v>15</v>
      </c>
    </row>
    <row r="714" spans="1:9">
      <c r="A714" s="80">
        <v>45505</v>
      </c>
      <c r="B714">
        <v>4995250</v>
      </c>
      <c r="C714" s="1" t="s">
        <v>2549</v>
      </c>
      <c r="D714" s="1" t="s">
        <v>2550</v>
      </c>
      <c r="E714" s="80">
        <v>45433</v>
      </c>
      <c r="F714">
        <v>2023</v>
      </c>
      <c r="G714">
        <v>2024</v>
      </c>
      <c r="H714" s="1" t="s">
        <v>1602</v>
      </c>
      <c r="I714" s="1" t="s">
        <v>4</v>
      </c>
    </row>
    <row r="715" spans="1:9">
      <c r="A715" s="80">
        <v>45505</v>
      </c>
      <c r="B715">
        <v>4787636</v>
      </c>
      <c r="C715" s="1" t="s">
        <v>104</v>
      </c>
      <c r="D715" s="1" t="s">
        <v>103</v>
      </c>
      <c r="E715" s="80">
        <v>44995</v>
      </c>
      <c r="F715">
        <v>2022</v>
      </c>
      <c r="G715">
        <v>2022</v>
      </c>
      <c r="H715" s="1" t="s">
        <v>1600</v>
      </c>
      <c r="I715" s="1" t="s">
        <v>10</v>
      </c>
    </row>
  </sheetData>
  <pageMargins left="0.7" right="0.7" top="0.75" bottom="0.75" header="0.3" footer="0.3"/>
  <pageSetup orientation="portrait" r:id="rId1"/>
</worksheet>
</file>

<file path=xl/worksheets/sheet14.xml><?xml version="1.0" encoding="utf-8"?>
<worksheet xmlns="http://schemas.openxmlformats.org/spreadsheetml/2006/main" xmlns:r="http://schemas.openxmlformats.org/officeDocument/2006/relationships">
  <sheetPr codeName="Sheet18"/>
  <dimension ref="A1:I724"/>
  <sheetViews>
    <sheetView topLeftCell="E1" workbookViewId="0">
      <selection activeCell="R1" sqref="R1:X1048576"/>
    </sheetView>
  </sheetViews>
  <sheetFormatPr defaultRowHeight="15"/>
  <cols>
    <col min="1" max="1" width="10.42578125" bestFit="1" customWidth="1"/>
    <col min="2" max="2" width="11.140625" bestFit="1" customWidth="1"/>
    <col min="3" max="3" width="17.7109375" bestFit="1" customWidth="1"/>
    <col min="4" max="4" width="35.28515625" bestFit="1" customWidth="1"/>
    <col min="5" max="5" width="16" bestFit="1" customWidth="1"/>
    <col min="6" max="6" width="19.140625" bestFit="1" customWidth="1"/>
    <col min="7" max="7" width="18" bestFit="1" customWidth="1"/>
    <col min="8" max="8" width="12.42578125" bestFit="1" customWidth="1"/>
    <col min="9" max="9" width="31.85546875" bestFit="1" customWidth="1"/>
    <col min="18" max="18" width="11.28515625" bestFit="1" customWidth="1"/>
  </cols>
  <sheetData>
    <row r="1" spans="1:9">
      <c r="A1" t="s">
        <v>3343</v>
      </c>
      <c r="B1" s="1" t="s">
        <v>1599</v>
      </c>
      <c r="C1" s="1" t="s">
        <v>1598</v>
      </c>
      <c r="D1" s="1" t="s">
        <v>1597</v>
      </c>
      <c r="E1" s="1" t="s">
        <v>1769</v>
      </c>
      <c r="F1" s="1" t="s">
        <v>1615</v>
      </c>
      <c r="G1" s="1" t="s">
        <v>1770</v>
      </c>
      <c r="H1" s="1" t="s">
        <v>0</v>
      </c>
      <c r="I1" s="1" t="s">
        <v>1</v>
      </c>
    </row>
    <row r="2" spans="1:9">
      <c r="A2" s="80">
        <v>45536</v>
      </c>
      <c r="B2">
        <v>4821055</v>
      </c>
      <c r="C2" s="1" t="s">
        <v>2150</v>
      </c>
      <c r="D2" s="1" t="s">
        <v>2151</v>
      </c>
      <c r="E2" s="80">
        <v>45342</v>
      </c>
      <c r="F2">
        <v>2022</v>
      </c>
      <c r="G2">
        <v>2023</v>
      </c>
      <c r="H2" s="1" t="s">
        <v>1600</v>
      </c>
      <c r="I2" s="1" t="s">
        <v>10</v>
      </c>
    </row>
    <row r="3" spans="1:9">
      <c r="A3" s="80">
        <v>45536</v>
      </c>
      <c r="B3">
        <v>4503839</v>
      </c>
      <c r="C3" s="1" t="s">
        <v>1543</v>
      </c>
      <c r="D3" s="1" t="s">
        <v>1542</v>
      </c>
      <c r="E3" s="80">
        <v>44901</v>
      </c>
      <c r="F3">
        <v>2021</v>
      </c>
      <c r="G3">
        <v>2022</v>
      </c>
      <c r="H3" s="1" t="s">
        <v>1607</v>
      </c>
      <c r="I3" s="1" t="s">
        <v>12</v>
      </c>
    </row>
    <row r="4" spans="1:9">
      <c r="A4" s="80">
        <v>45536</v>
      </c>
      <c r="B4">
        <v>4991935</v>
      </c>
      <c r="C4" s="1" t="s">
        <v>2296</v>
      </c>
      <c r="D4" s="1" t="s">
        <v>2297</v>
      </c>
      <c r="E4" s="80">
        <v>45378</v>
      </c>
      <c r="F4">
        <v>2023</v>
      </c>
      <c r="G4">
        <v>2023</v>
      </c>
      <c r="H4" s="1" t="s">
        <v>1600</v>
      </c>
      <c r="I4" s="1" t="s">
        <v>10</v>
      </c>
    </row>
    <row r="5" spans="1:9">
      <c r="A5" s="80">
        <v>45536</v>
      </c>
      <c r="B5">
        <v>4606060</v>
      </c>
      <c r="C5" s="1" t="s">
        <v>1588</v>
      </c>
      <c r="D5" s="1" t="s">
        <v>1506</v>
      </c>
      <c r="E5" s="80">
        <v>44711</v>
      </c>
      <c r="F5">
        <v>2022</v>
      </c>
      <c r="G5">
        <v>2022</v>
      </c>
      <c r="H5" s="1" t="s">
        <v>1602</v>
      </c>
      <c r="I5" s="1" t="s">
        <v>4</v>
      </c>
    </row>
    <row r="6" spans="1:9">
      <c r="A6" s="80">
        <v>45536</v>
      </c>
      <c r="B6">
        <v>4492052</v>
      </c>
      <c r="C6" s="1" t="s">
        <v>1559</v>
      </c>
      <c r="D6" s="1" t="s">
        <v>1558</v>
      </c>
      <c r="E6" s="80">
        <v>45114</v>
      </c>
      <c r="F6">
        <v>2021</v>
      </c>
      <c r="G6">
        <v>2023</v>
      </c>
      <c r="H6" s="1" t="s">
        <v>1600</v>
      </c>
      <c r="I6" s="1" t="s">
        <v>10</v>
      </c>
    </row>
    <row r="7" spans="1:9">
      <c r="A7" s="80">
        <v>45536</v>
      </c>
      <c r="B7">
        <v>4526306</v>
      </c>
      <c r="C7" s="1" t="s">
        <v>1579</v>
      </c>
      <c r="D7" s="1" t="s">
        <v>1578</v>
      </c>
      <c r="E7" s="80">
        <v>45050</v>
      </c>
      <c r="F7">
        <v>2021</v>
      </c>
      <c r="G7">
        <v>2023</v>
      </c>
      <c r="H7" s="1" t="s">
        <v>1601</v>
      </c>
      <c r="I7" s="1" t="s">
        <v>13</v>
      </c>
    </row>
    <row r="8" spans="1:9">
      <c r="A8" s="80">
        <v>45536</v>
      </c>
      <c r="B8">
        <v>4640515</v>
      </c>
      <c r="C8" s="1" t="s">
        <v>1825</v>
      </c>
      <c r="D8" s="1" t="s">
        <v>2132</v>
      </c>
      <c r="E8" s="80">
        <v>45261</v>
      </c>
      <c r="F8">
        <v>2022</v>
      </c>
      <c r="G8">
        <v>2023</v>
      </c>
      <c r="H8" s="1" t="s">
        <v>1600</v>
      </c>
      <c r="I8" s="1" t="s">
        <v>10</v>
      </c>
    </row>
    <row r="9" spans="1:9">
      <c r="A9" s="80">
        <v>45536</v>
      </c>
      <c r="B9">
        <v>4532078</v>
      </c>
      <c r="C9" s="1" t="s">
        <v>1567</v>
      </c>
      <c r="D9" s="1" t="s">
        <v>1566</v>
      </c>
      <c r="E9" s="80">
        <v>44677</v>
      </c>
      <c r="F9">
        <v>2021</v>
      </c>
      <c r="G9">
        <v>2021</v>
      </c>
      <c r="H9" s="1" t="s">
        <v>1604</v>
      </c>
      <c r="I9" s="1" t="s">
        <v>14</v>
      </c>
    </row>
    <row r="10" spans="1:9">
      <c r="A10" s="80">
        <v>45536</v>
      </c>
      <c r="B10">
        <v>4653082</v>
      </c>
      <c r="C10" s="1" t="s">
        <v>1868</v>
      </c>
      <c r="D10" s="1" t="s">
        <v>2136</v>
      </c>
      <c r="E10" s="80">
        <v>45294</v>
      </c>
      <c r="F10">
        <v>2022</v>
      </c>
      <c r="G10">
        <v>2023</v>
      </c>
      <c r="H10" s="1" t="s">
        <v>1600</v>
      </c>
      <c r="I10" s="1" t="s">
        <v>10</v>
      </c>
    </row>
    <row r="11" spans="1:9">
      <c r="A11" s="80">
        <v>45536</v>
      </c>
      <c r="B11">
        <v>4205372</v>
      </c>
      <c r="C11" s="1" t="s">
        <v>1555</v>
      </c>
      <c r="D11" s="1" t="s">
        <v>1554</v>
      </c>
      <c r="E11" s="80">
        <v>44658</v>
      </c>
      <c r="F11">
        <v>2020</v>
      </c>
      <c r="G11">
        <v>2021</v>
      </c>
      <c r="H11" s="1" t="s">
        <v>1600</v>
      </c>
      <c r="I11" s="1" t="s">
        <v>10</v>
      </c>
    </row>
    <row r="12" spans="1:9">
      <c r="A12" s="80">
        <v>45536</v>
      </c>
      <c r="B12">
        <v>4587777</v>
      </c>
      <c r="C12" s="1" t="s">
        <v>1563</v>
      </c>
      <c r="D12" s="1" t="s">
        <v>1562</v>
      </c>
      <c r="E12" s="80">
        <v>44854</v>
      </c>
      <c r="F12">
        <v>2021</v>
      </c>
      <c r="G12">
        <v>2022</v>
      </c>
      <c r="H12" s="1" t="s">
        <v>1600</v>
      </c>
      <c r="I12" s="1" t="s">
        <v>10</v>
      </c>
    </row>
    <row r="13" spans="1:9">
      <c r="A13" s="80">
        <v>45536</v>
      </c>
      <c r="B13">
        <v>4802612</v>
      </c>
      <c r="C13" s="1" t="s">
        <v>2152</v>
      </c>
      <c r="D13" s="1" t="s">
        <v>2153</v>
      </c>
      <c r="E13" s="80">
        <v>45372</v>
      </c>
      <c r="F13">
        <v>2022</v>
      </c>
      <c r="G13">
        <v>2023</v>
      </c>
      <c r="H13" s="1" t="s">
        <v>1601</v>
      </c>
      <c r="I13" s="1" t="s">
        <v>13</v>
      </c>
    </row>
    <row r="14" spans="1:9">
      <c r="A14" s="80">
        <v>45536</v>
      </c>
      <c r="B14">
        <v>4625033</v>
      </c>
      <c r="C14" s="1" t="s">
        <v>2137</v>
      </c>
      <c r="D14" s="1" t="s">
        <v>2138</v>
      </c>
      <c r="E14" s="80">
        <v>45300</v>
      </c>
      <c r="F14">
        <v>2022</v>
      </c>
      <c r="G14">
        <v>2023</v>
      </c>
      <c r="H14" s="1" t="s">
        <v>1603</v>
      </c>
      <c r="I14" s="1" t="s">
        <v>9</v>
      </c>
    </row>
    <row r="15" spans="1:9">
      <c r="A15" s="80">
        <v>45536</v>
      </c>
      <c r="B15">
        <v>4638286</v>
      </c>
      <c r="C15" s="1" t="s">
        <v>2449</v>
      </c>
      <c r="D15" s="1" t="s">
        <v>2450</v>
      </c>
      <c r="E15" s="80">
        <v>45443</v>
      </c>
      <c r="F15">
        <v>2022</v>
      </c>
      <c r="G15">
        <v>2024</v>
      </c>
      <c r="H15" s="1" t="s">
        <v>1604</v>
      </c>
      <c r="I15" s="1" t="s">
        <v>14</v>
      </c>
    </row>
    <row r="16" spans="1:9">
      <c r="A16" s="80">
        <v>45536</v>
      </c>
      <c r="B16">
        <v>4907402</v>
      </c>
      <c r="C16" s="1" t="s">
        <v>2351</v>
      </c>
      <c r="D16" s="1" t="s">
        <v>2352</v>
      </c>
      <c r="E16" s="80">
        <v>45401</v>
      </c>
      <c r="F16">
        <v>2023</v>
      </c>
      <c r="G16">
        <v>2023</v>
      </c>
      <c r="H16" s="1" t="s">
        <v>1600</v>
      </c>
      <c r="I16" s="1" t="s">
        <v>10</v>
      </c>
    </row>
    <row r="17" spans="1:9">
      <c r="A17" s="80">
        <v>45536</v>
      </c>
      <c r="B17">
        <v>4656157</v>
      </c>
      <c r="C17" s="1" t="s">
        <v>1618</v>
      </c>
      <c r="D17" s="1" t="s">
        <v>1619</v>
      </c>
      <c r="E17" s="80">
        <v>45183</v>
      </c>
      <c r="F17">
        <v>2022</v>
      </c>
      <c r="G17">
        <v>2023</v>
      </c>
      <c r="H17" s="1" t="s">
        <v>1603</v>
      </c>
      <c r="I17" s="1" t="s">
        <v>9</v>
      </c>
    </row>
    <row r="18" spans="1:9">
      <c r="A18" s="80">
        <v>45536</v>
      </c>
      <c r="B18">
        <v>5028490</v>
      </c>
      <c r="C18" s="1" t="s">
        <v>2133</v>
      </c>
      <c r="D18" s="1" t="s">
        <v>2134</v>
      </c>
      <c r="E18" s="80">
        <v>45321</v>
      </c>
      <c r="F18">
        <v>2023</v>
      </c>
      <c r="G18">
        <v>2023</v>
      </c>
      <c r="H18" s="1" t="s">
        <v>1600</v>
      </c>
      <c r="I18" s="1" t="s">
        <v>10</v>
      </c>
    </row>
    <row r="19" spans="1:9">
      <c r="A19" s="80">
        <v>45536</v>
      </c>
      <c r="B19">
        <v>4876086</v>
      </c>
      <c r="C19" s="1" t="s">
        <v>2154</v>
      </c>
      <c r="D19" s="1" t="s">
        <v>2155</v>
      </c>
      <c r="E19" s="80">
        <v>45344</v>
      </c>
      <c r="F19">
        <v>2022</v>
      </c>
      <c r="G19">
        <v>2023</v>
      </c>
      <c r="H19" s="1" t="s">
        <v>1600</v>
      </c>
      <c r="I19" s="1" t="s">
        <v>10</v>
      </c>
    </row>
    <row r="20" spans="1:9">
      <c r="A20" s="80">
        <v>45536</v>
      </c>
      <c r="B20">
        <v>4535790</v>
      </c>
      <c r="C20" s="1" t="s">
        <v>1590</v>
      </c>
      <c r="D20" s="1" t="s">
        <v>1589</v>
      </c>
      <c r="E20" s="80">
        <v>45160</v>
      </c>
      <c r="F20">
        <v>2021</v>
      </c>
      <c r="G20">
        <v>2023</v>
      </c>
      <c r="H20" s="1" t="s">
        <v>1600</v>
      </c>
      <c r="I20" s="1" t="s">
        <v>10</v>
      </c>
    </row>
    <row r="21" spans="1:9">
      <c r="A21" s="80">
        <v>45536</v>
      </c>
      <c r="B21">
        <v>4711302</v>
      </c>
      <c r="C21" s="1" t="s">
        <v>1557</v>
      </c>
      <c r="D21" s="1" t="s">
        <v>1556</v>
      </c>
      <c r="E21" s="80">
        <v>45048</v>
      </c>
      <c r="F21">
        <v>2022</v>
      </c>
      <c r="G21">
        <v>2023</v>
      </c>
      <c r="H21" s="1" t="s">
        <v>1603</v>
      </c>
      <c r="I21" s="1" t="s">
        <v>9</v>
      </c>
    </row>
    <row r="22" spans="1:9">
      <c r="A22" s="80">
        <v>45536</v>
      </c>
      <c r="B22">
        <v>4673645</v>
      </c>
      <c r="C22" s="1" t="s">
        <v>1575</v>
      </c>
      <c r="D22" s="1" t="s">
        <v>1574</v>
      </c>
      <c r="E22" s="80">
        <v>45119</v>
      </c>
      <c r="F22">
        <v>2022</v>
      </c>
      <c r="G22">
        <v>2023</v>
      </c>
      <c r="H22" s="1" t="s">
        <v>1600</v>
      </c>
      <c r="I22" s="1" t="s">
        <v>10</v>
      </c>
    </row>
    <row r="23" spans="1:9">
      <c r="A23" s="80">
        <v>45536</v>
      </c>
      <c r="B23">
        <v>4782847</v>
      </c>
      <c r="C23" s="1" t="s">
        <v>2740</v>
      </c>
      <c r="D23" s="1" t="s">
        <v>2741</v>
      </c>
      <c r="E23" s="80">
        <v>45541</v>
      </c>
      <c r="F23">
        <v>2022</v>
      </c>
      <c r="G23">
        <v>2024</v>
      </c>
      <c r="H23" s="1" t="s">
        <v>1602</v>
      </c>
      <c r="I23" s="1" t="s">
        <v>4</v>
      </c>
    </row>
    <row r="24" spans="1:9">
      <c r="A24" s="80">
        <v>45536</v>
      </c>
      <c r="B24">
        <v>4853799</v>
      </c>
      <c r="C24" s="1" t="s">
        <v>1774</v>
      </c>
      <c r="D24" s="1" t="s">
        <v>2135</v>
      </c>
      <c r="E24" s="80">
        <v>45215</v>
      </c>
      <c r="F24">
        <v>2022</v>
      </c>
      <c r="G24">
        <v>2023</v>
      </c>
      <c r="H24" s="1" t="s">
        <v>1600</v>
      </c>
      <c r="I24" s="1" t="s">
        <v>10</v>
      </c>
    </row>
    <row r="25" spans="1:9">
      <c r="A25" s="80">
        <v>45536</v>
      </c>
      <c r="B25">
        <v>4737676</v>
      </c>
      <c r="C25" s="1" t="s">
        <v>1573</v>
      </c>
      <c r="D25" s="1" t="s">
        <v>1572</v>
      </c>
      <c r="E25" s="80">
        <v>45149</v>
      </c>
      <c r="F25">
        <v>2022</v>
      </c>
      <c r="G25">
        <v>2023</v>
      </c>
      <c r="H25" s="1" t="s">
        <v>1613</v>
      </c>
      <c r="I25" s="1" t="s">
        <v>16</v>
      </c>
    </row>
    <row r="26" spans="1:9">
      <c r="A26" s="80">
        <v>45536</v>
      </c>
      <c r="B26">
        <v>4839526</v>
      </c>
      <c r="C26" s="1" t="s">
        <v>170</v>
      </c>
      <c r="D26" s="1" t="s">
        <v>169</v>
      </c>
      <c r="E26" s="80">
        <v>45133</v>
      </c>
      <c r="F26">
        <v>2022</v>
      </c>
      <c r="G26">
        <v>2023</v>
      </c>
      <c r="H26" s="1" t="s">
        <v>1600</v>
      </c>
      <c r="I26" s="1" t="s">
        <v>10</v>
      </c>
    </row>
    <row r="27" spans="1:9">
      <c r="A27" s="80">
        <v>45536</v>
      </c>
      <c r="B27">
        <v>4657014</v>
      </c>
      <c r="C27" s="1" t="s">
        <v>2284</v>
      </c>
      <c r="D27" s="1" t="s">
        <v>2285</v>
      </c>
      <c r="E27" s="80">
        <v>45357</v>
      </c>
      <c r="F27">
        <v>2022</v>
      </c>
      <c r="G27">
        <v>2023</v>
      </c>
      <c r="H27" s="1" t="s">
        <v>1600</v>
      </c>
      <c r="I27" s="1" t="s">
        <v>10</v>
      </c>
    </row>
    <row r="28" spans="1:9">
      <c r="A28" s="80">
        <v>45536</v>
      </c>
      <c r="B28">
        <v>5296699</v>
      </c>
      <c r="C28" s="1" t="s">
        <v>2742</v>
      </c>
      <c r="D28" s="1" t="s">
        <v>2743</v>
      </c>
      <c r="E28" s="80">
        <v>45544</v>
      </c>
      <c r="F28">
        <v>2024</v>
      </c>
      <c r="G28">
        <v>2024</v>
      </c>
      <c r="H28" s="1" t="s">
        <v>1607</v>
      </c>
      <c r="I28" s="1" t="s">
        <v>12</v>
      </c>
    </row>
    <row r="29" spans="1:9">
      <c r="A29" s="80">
        <v>45536</v>
      </c>
      <c r="B29">
        <v>4840827</v>
      </c>
      <c r="C29" s="1" t="s">
        <v>2286</v>
      </c>
      <c r="D29" s="1" t="s">
        <v>2287</v>
      </c>
      <c r="E29" s="80">
        <v>45355</v>
      </c>
      <c r="F29">
        <v>2023</v>
      </c>
      <c r="G29">
        <v>2023</v>
      </c>
      <c r="H29" s="1" t="s">
        <v>1601</v>
      </c>
      <c r="I29" s="1" t="s">
        <v>13</v>
      </c>
    </row>
    <row r="30" spans="1:9">
      <c r="A30" s="80">
        <v>45536</v>
      </c>
      <c r="B30">
        <v>4896415</v>
      </c>
      <c r="C30" s="1" t="s">
        <v>2342</v>
      </c>
      <c r="D30" s="1" t="s">
        <v>2343</v>
      </c>
      <c r="E30" s="80">
        <v>45387</v>
      </c>
      <c r="F30">
        <v>2022</v>
      </c>
      <c r="G30">
        <v>2023</v>
      </c>
      <c r="H30" s="1" t="s">
        <v>1600</v>
      </c>
      <c r="I30" s="1" t="s">
        <v>10</v>
      </c>
    </row>
    <row r="31" spans="1:9">
      <c r="A31" s="80">
        <v>45536</v>
      </c>
      <c r="B31">
        <v>4520162</v>
      </c>
      <c r="C31" s="1" t="s">
        <v>158</v>
      </c>
      <c r="D31" s="1" t="s">
        <v>157</v>
      </c>
      <c r="E31" s="80">
        <v>44910</v>
      </c>
      <c r="F31">
        <v>2021</v>
      </c>
      <c r="G31">
        <v>2022</v>
      </c>
      <c r="H31" s="1" t="s">
        <v>1600</v>
      </c>
      <c r="I31" s="1" t="s">
        <v>10</v>
      </c>
    </row>
    <row r="32" spans="1:9">
      <c r="A32" s="80">
        <v>45536</v>
      </c>
      <c r="B32">
        <v>4670728</v>
      </c>
      <c r="C32" s="1" t="s">
        <v>174</v>
      </c>
      <c r="D32" s="1" t="s">
        <v>173</v>
      </c>
      <c r="E32" s="80">
        <v>45127</v>
      </c>
      <c r="F32">
        <v>2022</v>
      </c>
      <c r="G32">
        <v>2023</v>
      </c>
      <c r="H32" s="1" t="s">
        <v>1600</v>
      </c>
      <c r="I32" s="1" t="s">
        <v>10</v>
      </c>
    </row>
    <row r="33" spans="1:9">
      <c r="A33" s="80">
        <v>45536</v>
      </c>
      <c r="B33">
        <v>4751945</v>
      </c>
      <c r="C33" s="1" t="s">
        <v>1760</v>
      </c>
      <c r="D33" s="1" t="s">
        <v>1761</v>
      </c>
      <c r="E33" s="80">
        <v>45148</v>
      </c>
      <c r="F33">
        <v>2022</v>
      </c>
      <c r="G33">
        <v>2023</v>
      </c>
      <c r="H33" s="1" t="s">
        <v>1600</v>
      </c>
      <c r="I33" s="1" t="s">
        <v>10</v>
      </c>
    </row>
    <row r="34" spans="1:9">
      <c r="A34" s="80">
        <v>45536</v>
      </c>
      <c r="B34">
        <v>4573492</v>
      </c>
      <c r="C34" s="1" t="s">
        <v>178</v>
      </c>
      <c r="D34" s="1" t="s">
        <v>177</v>
      </c>
      <c r="E34" s="80">
        <v>45160</v>
      </c>
      <c r="F34">
        <v>2021</v>
      </c>
      <c r="G34">
        <v>2023</v>
      </c>
      <c r="H34" s="1" t="s">
        <v>1603</v>
      </c>
      <c r="I34" s="1" t="s">
        <v>9</v>
      </c>
    </row>
    <row r="35" spans="1:9">
      <c r="A35" s="80">
        <v>45536</v>
      </c>
      <c r="B35">
        <v>4878987</v>
      </c>
      <c r="C35" s="1" t="s">
        <v>1864</v>
      </c>
      <c r="D35" s="1" t="s">
        <v>2074</v>
      </c>
      <c r="E35" s="80">
        <v>45268</v>
      </c>
      <c r="F35">
        <v>2022</v>
      </c>
      <c r="G35">
        <v>2023</v>
      </c>
      <c r="H35" s="1" t="s">
        <v>1606</v>
      </c>
      <c r="I35" s="1" t="s">
        <v>15</v>
      </c>
    </row>
    <row r="36" spans="1:9">
      <c r="A36" s="80">
        <v>45536</v>
      </c>
      <c r="B36">
        <v>4722195</v>
      </c>
      <c r="C36" s="1" t="s">
        <v>160</v>
      </c>
      <c r="D36" s="1" t="s">
        <v>159</v>
      </c>
      <c r="E36" s="80">
        <v>45135</v>
      </c>
      <c r="F36">
        <v>2022</v>
      </c>
      <c r="G36">
        <v>2023</v>
      </c>
      <c r="H36" s="1" t="s">
        <v>1600</v>
      </c>
      <c r="I36" s="1" t="s">
        <v>10</v>
      </c>
    </row>
    <row r="37" spans="1:9">
      <c r="A37" s="80">
        <v>45536</v>
      </c>
      <c r="B37">
        <v>5051727</v>
      </c>
      <c r="C37" s="1" t="s">
        <v>2736</v>
      </c>
      <c r="D37" s="1" t="s">
        <v>2737</v>
      </c>
      <c r="E37" s="80">
        <v>45517</v>
      </c>
      <c r="F37">
        <v>2023</v>
      </c>
      <c r="G37">
        <v>2024</v>
      </c>
      <c r="H37" s="1" t="s">
        <v>1600</v>
      </c>
      <c r="I37" s="1" t="s">
        <v>10</v>
      </c>
    </row>
    <row r="38" spans="1:9">
      <c r="A38" s="80">
        <v>45536</v>
      </c>
      <c r="B38">
        <v>5146610</v>
      </c>
      <c r="C38" s="1" t="s">
        <v>2545</v>
      </c>
      <c r="D38" s="1" t="s">
        <v>2546</v>
      </c>
      <c r="E38" s="80">
        <v>45433</v>
      </c>
      <c r="F38">
        <v>2023</v>
      </c>
      <c r="G38">
        <v>2024</v>
      </c>
      <c r="H38" s="1" t="s">
        <v>1600</v>
      </c>
      <c r="I38" s="1" t="s">
        <v>10</v>
      </c>
    </row>
    <row r="39" spans="1:9">
      <c r="A39" s="80">
        <v>45536</v>
      </c>
      <c r="B39">
        <v>5067537</v>
      </c>
      <c r="C39" s="1" t="s">
        <v>2443</v>
      </c>
      <c r="D39" s="1" t="s">
        <v>2444</v>
      </c>
      <c r="E39" s="80">
        <v>45418</v>
      </c>
      <c r="F39">
        <v>2023</v>
      </c>
      <c r="G39">
        <v>2024</v>
      </c>
      <c r="H39" s="1" t="s">
        <v>1601</v>
      </c>
      <c r="I39" s="1" t="s">
        <v>13</v>
      </c>
    </row>
    <row r="40" spans="1:9">
      <c r="A40" s="80">
        <v>45536</v>
      </c>
      <c r="B40">
        <v>4733945</v>
      </c>
      <c r="C40" s="1" t="s">
        <v>162</v>
      </c>
      <c r="D40" s="1" t="s">
        <v>161</v>
      </c>
      <c r="E40" s="80">
        <v>45005</v>
      </c>
      <c r="F40">
        <v>2022</v>
      </c>
      <c r="G40">
        <v>2022</v>
      </c>
      <c r="H40" s="1" t="s">
        <v>1602</v>
      </c>
      <c r="I40" s="1" t="s">
        <v>4</v>
      </c>
    </row>
    <row r="41" spans="1:9">
      <c r="A41" s="80">
        <v>45536</v>
      </c>
      <c r="B41">
        <v>3216685</v>
      </c>
      <c r="C41" s="1" t="s">
        <v>2744</v>
      </c>
      <c r="D41" s="1" t="s">
        <v>2745</v>
      </c>
      <c r="E41" s="80">
        <v>43186</v>
      </c>
      <c r="F41">
        <v>2017</v>
      </c>
      <c r="G41">
        <v>2017</v>
      </c>
      <c r="H41" s="1" t="s">
        <v>1602</v>
      </c>
      <c r="I41" s="1" t="s">
        <v>4</v>
      </c>
    </row>
    <row r="42" spans="1:9">
      <c r="A42" s="80">
        <v>45536</v>
      </c>
      <c r="B42">
        <v>4511442</v>
      </c>
      <c r="C42" s="1" t="s">
        <v>315</v>
      </c>
      <c r="D42" s="1" t="s">
        <v>314</v>
      </c>
      <c r="E42" s="80">
        <v>45001</v>
      </c>
      <c r="F42">
        <v>2021</v>
      </c>
      <c r="G42">
        <v>2022</v>
      </c>
      <c r="H42" s="1" t="s">
        <v>1600</v>
      </c>
      <c r="I42" s="1" t="s">
        <v>10</v>
      </c>
    </row>
    <row r="43" spans="1:9">
      <c r="A43" s="80">
        <v>45536</v>
      </c>
      <c r="B43">
        <v>5225449</v>
      </c>
      <c r="C43" s="1" t="s">
        <v>2714</v>
      </c>
      <c r="D43" s="1" t="s">
        <v>2715</v>
      </c>
      <c r="E43" s="80">
        <v>45454</v>
      </c>
      <c r="F43">
        <v>2023</v>
      </c>
      <c r="G43">
        <v>2024</v>
      </c>
      <c r="H43" s="1" t="s">
        <v>1600</v>
      </c>
      <c r="I43" s="1" t="s">
        <v>10</v>
      </c>
    </row>
    <row r="44" spans="1:9">
      <c r="A44" s="80">
        <v>45536</v>
      </c>
      <c r="B44">
        <v>4626039</v>
      </c>
      <c r="C44" s="1" t="s">
        <v>323</v>
      </c>
      <c r="D44" s="1" t="s">
        <v>322</v>
      </c>
      <c r="E44" s="80">
        <v>44979</v>
      </c>
      <c r="F44">
        <v>2022</v>
      </c>
      <c r="G44">
        <v>2022</v>
      </c>
      <c r="H44" s="1" t="s">
        <v>1602</v>
      </c>
      <c r="I44" s="1" t="s">
        <v>4</v>
      </c>
    </row>
    <row r="45" spans="1:9">
      <c r="A45" s="80">
        <v>45536</v>
      </c>
      <c r="B45">
        <v>4992805</v>
      </c>
      <c r="C45" s="1" t="s">
        <v>1724</v>
      </c>
      <c r="D45" s="1" t="s">
        <v>1725</v>
      </c>
      <c r="E45" s="80">
        <v>45191</v>
      </c>
      <c r="F45">
        <v>2023</v>
      </c>
      <c r="G45">
        <v>2023</v>
      </c>
      <c r="H45" s="1" t="s">
        <v>1603</v>
      </c>
      <c r="I45" s="1" t="s">
        <v>9</v>
      </c>
    </row>
    <row r="46" spans="1:9">
      <c r="A46" s="80">
        <v>45536</v>
      </c>
      <c r="B46">
        <v>4559406</v>
      </c>
      <c r="C46" s="1" t="s">
        <v>317</v>
      </c>
      <c r="D46" s="1" t="s">
        <v>316</v>
      </c>
      <c r="E46" s="80">
        <v>45016</v>
      </c>
      <c r="F46">
        <v>2021</v>
      </c>
      <c r="G46">
        <v>2022</v>
      </c>
      <c r="H46" s="1" t="s">
        <v>1600</v>
      </c>
      <c r="I46" s="1" t="s">
        <v>10</v>
      </c>
    </row>
    <row r="47" spans="1:9">
      <c r="A47" s="80">
        <v>45536</v>
      </c>
      <c r="B47">
        <v>4879372</v>
      </c>
      <c r="C47" s="1" t="s">
        <v>2423</v>
      </c>
      <c r="D47" s="1" t="s">
        <v>2424</v>
      </c>
      <c r="E47" s="80">
        <v>45399</v>
      </c>
      <c r="F47">
        <v>2022</v>
      </c>
      <c r="G47">
        <v>2023</v>
      </c>
      <c r="H47" s="1" t="s">
        <v>1607</v>
      </c>
      <c r="I47" s="1" t="s">
        <v>12</v>
      </c>
    </row>
    <row r="48" spans="1:9">
      <c r="A48" s="80">
        <v>45536</v>
      </c>
      <c r="B48">
        <v>4844999</v>
      </c>
      <c r="C48" s="1" t="s">
        <v>2340</v>
      </c>
      <c r="D48" s="1" t="s">
        <v>2341</v>
      </c>
      <c r="E48" s="80">
        <v>45384</v>
      </c>
      <c r="F48">
        <v>2022</v>
      </c>
      <c r="G48">
        <v>2023</v>
      </c>
      <c r="H48" s="1" t="s">
        <v>1600</v>
      </c>
      <c r="I48" s="1" t="s">
        <v>10</v>
      </c>
    </row>
    <row r="49" spans="1:9">
      <c r="A49" s="80">
        <v>45536</v>
      </c>
      <c r="B49">
        <v>4834872</v>
      </c>
      <c r="C49" s="1" t="s">
        <v>1718</v>
      </c>
      <c r="D49" s="1" t="s">
        <v>1719</v>
      </c>
      <c r="E49" s="80">
        <v>45189</v>
      </c>
      <c r="F49">
        <v>2022</v>
      </c>
      <c r="G49">
        <v>2023</v>
      </c>
      <c r="H49" s="1" t="s">
        <v>1600</v>
      </c>
      <c r="I49" s="1" t="s">
        <v>10</v>
      </c>
    </row>
    <row r="50" spans="1:9">
      <c r="A50" s="80">
        <v>45536</v>
      </c>
      <c r="B50">
        <v>4884334</v>
      </c>
      <c r="C50" s="1" t="s">
        <v>2268</v>
      </c>
      <c r="D50" s="1" t="s">
        <v>2269</v>
      </c>
      <c r="E50" s="80">
        <v>45356</v>
      </c>
      <c r="F50">
        <v>2022</v>
      </c>
      <c r="G50">
        <v>2023</v>
      </c>
      <c r="H50" s="1" t="s">
        <v>1600</v>
      </c>
      <c r="I50" s="1" t="s">
        <v>10</v>
      </c>
    </row>
    <row r="51" spans="1:9">
      <c r="A51" s="80">
        <v>45536</v>
      </c>
      <c r="B51">
        <v>4576632</v>
      </c>
      <c r="C51" s="1" t="s">
        <v>329</v>
      </c>
      <c r="D51" s="1" t="s">
        <v>328</v>
      </c>
      <c r="E51" s="80">
        <v>44826</v>
      </c>
      <c r="F51">
        <v>2021</v>
      </c>
      <c r="G51">
        <v>2022</v>
      </c>
      <c r="H51" s="1" t="s">
        <v>1600</v>
      </c>
      <c r="I51" s="1" t="s">
        <v>10</v>
      </c>
    </row>
    <row r="52" spans="1:9">
      <c r="A52" s="80">
        <v>45536</v>
      </c>
      <c r="B52">
        <v>4781290</v>
      </c>
      <c r="C52" s="1" t="s">
        <v>1728</v>
      </c>
      <c r="D52" s="1" t="s">
        <v>1729</v>
      </c>
      <c r="E52" s="80">
        <v>45209</v>
      </c>
      <c r="F52">
        <v>2022</v>
      </c>
      <c r="G52">
        <v>2023</v>
      </c>
      <c r="H52" s="1" t="s">
        <v>1600</v>
      </c>
      <c r="I52" s="1" t="s">
        <v>10</v>
      </c>
    </row>
    <row r="53" spans="1:9">
      <c r="A53" s="80">
        <v>45536</v>
      </c>
      <c r="B53">
        <v>5064921</v>
      </c>
      <c r="C53" s="1" t="s">
        <v>2427</v>
      </c>
      <c r="D53" s="1" t="s">
        <v>2428</v>
      </c>
      <c r="E53" s="80">
        <v>45411</v>
      </c>
      <c r="F53">
        <v>2023</v>
      </c>
      <c r="G53">
        <v>2023</v>
      </c>
      <c r="H53" s="1" t="s">
        <v>1600</v>
      </c>
      <c r="I53" s="1" t="s">
        <v>10</v>
      </c>
    </row>
    <row r="54" spans="1:9">
      <c r="A54" s="80">
        <v>45536</v>
      </c>
      <c r="B54">
        <v>5070961</v>
      </c>
      <c r="C54" s="1" t="s">
        <v>2272</v>
      </c>
      <c r="D54" s="1" t="s">
        <v>2273</v>
      </c>
      <c r="E54" s="80">
        <v>45359</v>
      </c>
      <c r="F54">
        <v>2023</v>
      </c>
      <c r="G54">
        <v>2023</v>
      </c>
      <c r="H54" s="1" t="s">
        <v>1600</v>
      </c>
      <c r="I54" s="1" t="s">
        <v>10</v>
      </c>
    </row>
    <row r="55" spans="1:9">
      <c r="A55" s="80">
        <v>45536</v>
      </c>
      <c r="B55">
        <v>5108902</v>
      </c>
      <c r="C55" s="1" t="s">
        <v>2746</v>
      </c>
      <c r="D55" s="1" t="s">
        <v>2747</v>
      </c>
      <c r="E55" s="80">
        <v>45555</v>
      </c>
      <c r="F55">
        <v>2023</v>
      </c>
      <c r="G55">
        <v>2024</v>
      </c>
      <c r="H55" s="1" t="s">
        <v>1606</v>
      </c>
      <c r="I55" s="1" t="s">
        <v>15</v>
      </c>
    </row>
    <row r="56" spans="1:9">
      <c r="A56" s="80">
        <v>45536</v>
      </c>
      <c r="B56">
        <v>4537431</v>
      </c>
      <c r="C56" s="1" t="s">
        <v>313</v>
      </c>
      <c r="D56" s="1" t="s">
        <v>312</v>
      </c>
      <c r="E56" s="80">
        <v>44972</v>
      </c>
      <c r="F56">
        <v>2022</v>
      </c>
      <c r="G56">
        <v>2022</v>
      </c>
      <c r="H56" s="1" t="s">
        <v>1600</v>
      </c>
      <c r="I56" s="1" t="s">
        <v>10</v>
      </c>
    </row>
    <row r="57" spans="1:9">
      <c r="A57" s="80">
        <v>45536</v>
      </c>
      <c r="B57">
        <v>5232214</v>
      </c>
      <c r="C57" s="1" t="s">
        <v>2338</v>
      </c>
      <c r="D57" s="1" t="s">
        <v>2339</v>
      </c>
      <c r="E57" s="80">
        <v>45378</v>
      </c>
      <c r="F57">
        <v>2023</v>
      </c>
      <c r="G57">
        <v>2023</v>
      </c>
      <c r="H57" s="1" t="s">
        <v>1600</v>
      </c>
      <c r="I57" s="1" t="s">
        <v>10</v>
      </c>
    </row>
    <row r="58" spans="1:9">
      <c r="A58" s="80">
        <v>45536</v>
      </c>
      <c r="B58">
        <v>4518577</v>
      </c>
      <c r="C58" s="1" t="s">
        <v>331</v>
      </c>
      <c r="D58" s="1" t="s">
        <v>330</v>
      </c>
      <c r="E58" s="80">
        <v>44680</v>
      </c>
      <c r="F58">
        <v>2021</v>
      </c>
      <c r="G58">
        <v>2021</v>
      </c>
      <c r="H58" s="1" t="s">
        <v>1606</v>
      </c>
      <c r="I58" s="1" t="s">
        <v>15</v>
      </c>
    </row>
    <row r="59" spans="1:9">
      <c r="A59" s="80">
        <v>45536</v>
      </c>
      <c r="B59">
        <v>5033795</v>
      </c>
      <c r="C59" s="1" t="s">
        <v>1726</v>
      </c>
      <c r="D59" s="1" t="s">
        <v>1727</v>
      </c>
      <c r="E59" s="80">
        <v>45202</v>
      </c>
      <c r="F59">
        <v>2023</v>
      </c>
      <c r="G59">
        <v>2023</v>
      </c>
      <c r="H59" s="1" t="s">
        <v>1603</v>
      </c>
      <c r="I59" s="1" t="s">
        <v>9</v>
      </c>
    </row>
    <row r="60" spans="1:9">
      <c r="A60" s="80">
        <v>45536</v>
      </c>
      <c r="B60">
        <v>4997394</v>
      </c>
      <c r="C60" s="1" t="s">
        <v>2425</v>
      </c>
      <c r="D60" s="1" t="s">
        <v>2426</v>
      </c>
      <c r="E60" s="80">
        <v>45406</v>
      </c>
      <c r="F60">
        <v>2023</v>
      </c>
      <c r="G60">
        <v>2023</v>
      </c>
      <c r="H60" s="1" t="s">
        <v>1600</v>
      </c>
      <c r="I60" s="1" t="s">
        <v>10</v>
      </c>
    </row>
    <row r="61" spans="1:9">
      <c r="A61" s="80">
        <v>45536</v>
      </c>
      <c r="B61">
        <v>4748400</v>
      </c>
      <c r="C61" s="1" t="s">
        <v>321</v>
      </c>
      <c r="D61" s="1" t="s">
        <v>320</v>
      </c>
      <c r="E61" s="80">
        <v>45175</v>
      </c>
      <c r="F61">
        <v>2022</v>
      </c>
      <c r="G61">
        <v>2023</v>
      </c>
      <c r="H61" s="1" t="s">
        <v>1603</v>
      </c>
      <c r="I61" s="1" t="s">
        <v>9</v>
      </c>
    </row>
    <row r="62" spans="1:9">
      <c r="A62" s="80">
        <v>45536</v>
      </c>
      <c r="B62">
        <v>4981962</v>
      </c>
      <c r="C62" s="1" t="s">
        <v>335</v>
      </c>
      <c r="D62" s="1" t="s">
        <v>334</v>
      </c>
      <c r="E62" s="80">
        <v>45134</v>
      </c>
      <c r="F62">
        <v>2023</v>
      </c>
      <c r="G62">
        <v>2023</v>
      </c>
      <c r="H62" s="1" t="s">
        <v>1600</v>
      </c>
      <c r="I62" s="1" t="s">
        <v>10</v>
      </c>
    </row>
    <row r="63" spans="1:9">
      <c r="A63" s="80">
        <v>45536</v>
      </c>
      <c r="B63">
        <v>4991426</v>
      </c>
      <c r="C63" s="1" t="s">
        <v>2501</v>
      </c>
      <c r="D63" s="1" t="s">
        <v>2502</v>
      </c>
      <c r="E63" s="80">
        <v>45434</v>
      </c>
      <c r="F63">
        <v>2023</v>
      </c>
      <c r="G63">
        <v>2024</v>
      </c>
      <c r="H63" s="1" t="s">
        <v>1600</v>
      </c>
      <c r="I63" s="1" t="s">
        <v>10</v>
      </c>
    </row>
    <row r="64" spans="1:9">
      <c r="A64" s="80">
        <v>45536</v>
      </c>
      <c r="B64">
        <v>4455229</v>
      </c>
      <c r="C64" s="1" t="s">
        <v>636</v>
      </c>
      <c r="D64" s="1" t="s">
        <v>635</v>
      </c>
      <c r="E64" s="80">
        <v>44805</v>
      </c>
      <c r="F64">
        <v>2021</v>
      </c>
      <c r="G64">
        <v>2022</v>
      </c>
      <c r="H64" s="1" t="s">
        <v>1600</v>
      </c>
      <c r="I64" s="1" t="s">
        <v>10</v>
      </c>
    </row>
    <row r="65" spans="1:9">
      <c r="A65" s="80">
        <v>45536</v>
      </c>
      <c r="B65">
        <v>4745896</v>
      </c>
      <c r="C65" s="1" t="s">
        <v>1686</v>
      </c>
      <c r="D65" s="1" t="s">
        <v>1687</v>
      </c>
      <c r="E65" s="80">
        <v>45198</v>
      </c>
      <c r="F65">
        <v>2022</v>
      </c>
      <c r="G65">
        <v>2023</v>
      </c>
      <c r="H65" s="1" t="s">
        <v>1600</v>
      </c>
      <c r="I65" s="1" t="s">
        <v>10</v>
      </c>
    </row>
    <row r="66" spans="1:9">
      <c r="A66" s="80">
        <v>45536</v>
      </c>
      <c r="B66">
        <v>4919580</v>
      </c>
      <c r="C66" s="1" t="s">
        <v>1869</v>
      </c>
      <c r="D66" s="1" t="s">
        <v>2104</v>
      </c>
      <c r="E66" s="80">
        <v>45280</v>
      </c>
      <c r="F66">
        <v>2023</v>
      </c>
      <c r="G66">
        <v>2023</v>
      </c>
      <c r="H66" s="1" t="s">
        <v>1600</v>
      </c>
      <c r="I66" s="1" t="s">
        <v>10</v>
      </c>
    </row>
    <row r="67" spans="1:9">
      <c r="A67" s="80">
        <v>45536</v>
      </c>
      <c r="B67">
        <v>4572573</v>
      </c>
      <c r="C67" s="1" t="s">
        <v>311</v>
      </c>
      <c r="D67" s="1" t="s">
        <v>310</v>
      </c>
      <c r="E67" s="80">
        <v>44791</v>
      </c>
      <c r="F67">
        <v>2021</v>
      </c>
      <c r="G67">
        <v>2022</v>
      </c>
      <c r="H67" s="1" t="s">
        <v>1600</v>
      </c>
      <c r="I67" s="1" t="s">
        <v>10</v>
      </c>
    </row>
    <row r="68" spans="1:9">
      <c r="A68" s="80">
        <v>45536</v>
      </c>
      <c r="B68">
        <v>4957914</v>
      </c>
      <c r="C68" s="1" t="s">
        <v>2748</v>
      </c>
      <c r="D68" s="1" t="s">
        <v>2749</v>
      </c>
      <c r="E68" s="80">
        <v>45553</v>
      </c>
      <c r="F68">
        <v>2023</v>
      </c>
      <c r="G68">
        <v>2024</v>
      </c>
      <c r="H68" s="1" t="s">
        <v>1602</v>
      </c>
      <c r="I68" s="1" t="s">
        <v>4</v>
      </c>
    </row>
    <row r="69" spans="1:9">
      <c r="A69" s="80">
        <v>45536</v>
      </c>
      <c r="B69">
        <v>4981897</v>
      </c>
      <c r="C69" s="1" t="s">
        <v>2407</v>
      </c>
      <c r="D69" s="1" t="s">
        <v>2408</v>
      </c>
      <c r="E69" s="80">
        <v>45413</v>
      </c>
      <c r="F69">
        <v>2023</v>
      </c>
      <c r="G69">
        <v>2024</v>
      </c>
      <c r="H69" s="1" t="s">
        <v>1603</v>
      </c>
      <c r="I69" s="1" t="s">
        <v>9</v>
      </c>
    </row>
    <row r="70" spans="1:9">
      <c r="A70" s="80">
        <v>45536</v>
      </c>
      <c r="B70">
        <v>4827321</v>
      </c>
      <c r="C70" s="1" t="s">
        <v>1688</v>
      </c>
      <c r="D70" s="1" t="s">
        <v>1689</v>
      </c>
      <c r="E70" s="80">
        <v>45184</v>
      </c>
      <c r="F70">
        <v>2022</v>
      </c>
      <c r="G70">
        <v>2023</v>
      </c>
      <c r="H70" s="1" t="s">
        <v>1603</v>
      </c>
      <c r="I70" s="1" t="s">
        <v>9</v>
      </c>
    </row>
    <row r="71" spans="1:9">
      <c r="A71" s="80">
        <v>45536</v>
      </c>
      <c r="B71">
        <v>4731378</v>
      </c>
      <c r="C71" s="1" t="s">
        <v>1694</v>
      </c>
      <c r="D71" s="1" t="s">
        <v>1695</v>
      </c>
      <c r="E71" s="80">
        <v>45209</v>
      </c>
      <c r="F71">
        <v>2022</v>
      </c>
      <c r="G71">
        <v>2023</v>
      </c>
      <c r="H71" s="1" t="s">
        <v>1600</v>
      </c>
      <c r="I71" s="1" t="s">
        <v>10</v>
      </c>
    </row>
    <row r="72" spans="1:9">
      <c r="A72" s="80">
        <v>45536</v>
      </c>
      <c r="B72">
        <v>4606320</v>
      </c>
      <c r="C72" s="1" t="s">
        <v>658</v>
      </c>
      <c r="D72" s="1" t="s">
        <v>657</v>
      </c>
      <c r="E72" s="80">
        <v>44903</v>
      </c>
      <c r="F72">
        <v>2022</v>
      </c>
      <c r="G72">
        <v>2022</v>
      </c>
      <c r="H72" s="1" t="s">
        <v>1600</v>
      </c>
      <c r="I72" s="1" t="s">
        <v>10</v>
      </c>
    </row>
    <row r="73" spans="1:9">
      <c r="A73" s="80">
        <v>45536</v>
      </c>
      <c r="B73">
        <v>5040245</v>
      </c>
      <c r="C73" s="1" t="s">
        <v>2105</v>
      </c>
      <c r="D73" s="1" t="s">
        <v>2106</v>
      </c>
      <c r="E73" s="80">
        <v>45330</v>
      </c>
      <c r="F73">
        <v>2023</v>
      </c>
      <c r="G73">
        <v>2023</v>
      </c>
      <c r="H73" s="1" t="s">
        <v>1606</v>
      </c>
      <c r="I73" s="1" t="s">
        <v>15</v>
      </c>
    </row>
    <row r="74" spans="1:9">
      <c r="A74" s="80">
        <v>45536</v>
      </c>
      <c r="B74">
        <v>4249242</v>
      </c>
      <c r="C74" s="1" t="s">
        <v>638</v>
      </c>
      <c r="D74" s="1" t="s">
        <v>637</v>
      </c>
      <c r="E74" s="80">
        <v>44726</v>
      </c>
      <c r="F74">
        <v>2020</v>
      </c>
      <c r="G74">
        <v>2022</v>
      </c>
      <c r="H74" s="1" t="s">
        <v>1600</v>
      </c>
      <c r="I74" s="1" t="s">
        <v>10</v>
      </c>
    </row>
    <row r="75" spans="1:9">
      <c r="A75" s="80">
        <v>45536</v>
      </c>
      <c r="B75">
        <v>4916239</v>
      </c>
      <c r="C75" s="1" t="s">
        <v>2658</v>
      </c>
      <c r="D75" s="1" t="s">
        <v>2659</v>
      </c>
      <c r="E75" s="80">
        <v>45497</v>
      </c>
      <c r="F75">
        <v>2023</v>
      </c>
      <c r="G75">
        <v>2024</v>
      </c>
      <c r="H75" s="1" t="s">
        <v>1601</v>
      </c>
      <c r="I75" s="1" t="s">
        <v>13</v>
      </c>
    </row>
    <row r="76" spans="1:9">
      <c r="A76" s="80">
        <v>45536</v>
      </c>
      <c r="B76">
        <v>4812584</v>
      </c>
      <c r="C76" s="1" t="s">
        <v>1809</v>
      </c>
      <c r="D76" s="1" t="s">
        <v>2107</v>
      </c>
      <c r="E76" s="80">
        <v>45226</v>
      </c>
      <c r="F76">
        <v>2022</v>
      </c>
      <c r="G76">
        <v>2023</v>
      </c>
      <c r="H76" s="1" t="s">
        <v>1603</v>
      </c>
      <c r="I76" s="1" t="s">
        <v>9</v>
      </c>
    </row>
    <row r="77" spans="1:9">
      <c r="A77" s="80">
        <v>45536</v>
      </c>
      <c r="B77">
        <v>5138391</v>
      </c>
      <c r="C77" s="1" t="s">
        <v>2750</v>
      </c>
      <c r="D77" s="1" t="s">
        <v>2751</v>
      </c>
      <c r="E77" s="80">
        <v>45546</v>
      </c>
      <c r="F77">
        <v>2023</v>
      </c>
      <c r="G77">
        <v>2024</v>
      </c>
      <c r="H77" s="1" t="s">
        <v>1600</v>
      </c>
      <c r="I77" s="1" t="s">
        <v>10</v>
      </c>
    </row>
    <row r="78" spans="1:9">
      <c r="A78" s="80">
        <v>45536</v>
      </c>
      <c r="B78">
        <v>4815751</v>
      </c>
      <c r="C78" s="1" t="s">
        <v>1692</v>
      </c>
      <c r="D78" s="1" t="s">
        <v>1693</v>
      </c>
      <c r="E78" s="80">
        <v>45202</v>
      </c>
      <c r="F78">
        <v>2022</v>
      </c>
      <c r="G78">
        <v>2023</v>
      </c>
      <c r="H78" s="1" t="s">
        <v>1600</v>
      </c>
      <c r="I78" s="1" t="s">
        <v>10</v>
      </c>
    </row>
    <row r="79" spans="1:9">
      <c r="A79" s="80">
        <v>45536</v>
      </c>
      <c r="B79">
        <v>4540945</v>
      </c>
      <c r="C79" s="1" t="s">
        <v>660</v>
      </c>
      <c r="D79" s="1" t="s">
        <v>659</v>
      </c>
      <c r="E79" s="80">
        <v>44797</v>
      </c>
      <c r="F79">
        <v>2021</v>
      </c>
      <c r="G79">
        <v>2022</v>
      </c>
      <c r="H79" s="1" t="s">
        <v>1600</v>
      </c>
      <c r="I79" s="1" t="s">
        <v>10</v>
      </c>
    </row>
    <row r="80" spans="1:9">
      <c r="A80" s="80">
        <v>45536</v>
      </c>
      <c r="B80">
        <v>5119623</v>
      </c>
      <c r="C80" s="1" t="s">
        <v>2660</v>
      </c>
      <c r="D80" s="1" t="s">
        <v>2661</v>
      </c>
      <c r="E80" s="80">
        <v>45467</v>
      </c>
      <c r="F80">
        <v>2023</v>
      </c>
      <c r="G80">
        <v>2024</v>
      </c>
      <c r="H80" s="1" t="s">
        <v>1600</v>
      </c>
      <c r="I80" s="1" t="s">
        <v>10</v>
      </c>
    </row>
    <row r="81" spans="1:9">
      <c r="A81" s="80">
        <v>45536</v>
      </c>
      <c r="B81">
        <v>4509335</v>
      </c>
      <c r="C81" s="1" t="s">
        <v>644</v>
      </c>
      <c r="D81" s="1" t="s">
        <v>643</v>
      </c>
      <c r="E81" s="80">
        <v>44847</v>
      </c>
      <c r="F81">
        <v>2021</v>
      </c>
      <c r="G81">
        <v>2022</v>
      </c>
      <c r="H81" s="1" t="s">
        <v>1604</v>
      </c>
      <c r="I81" s="1" t="s">
        <v>14</v>
      </c>
    </row>
    <row r="82" spans="1:9">
      <c r="A82" s="80">
        <v>45536</v>
      </c>
      <c r="B82">
        <v>3864125</v>
      </c>
      <c r="C82" s="1" t="s">
        <v>634</v>
      </c>
      <c r="D82" s="1" t="s">
        <v>633</v>
      </c>
      <c r="E82" s="80">
        <v>45169</v>
      </c>
      <c r="F82">
        <v>2019</v>
      </c>
      <c r="G82">
        <v>2023</v>
      </c>
      <c r="H82" s="1" t="s">
        <v>1607</v>
      </c>
      <c r="I82" s="1" t="s">
        <v>12</v>
      </c>
    </row>
    <row r="83" spans="1:9">
      <c r="A83" s="80">
        <v>45536</v>
      </c>
      <c r="B83">
        <v>4782980</v>
      </c>
      <c r="C83" s="1" t="s">
        <v>656</v>
      </c>
      <c r="D83" s="1" t="s">
        <v>655</v>
      </c>
      <c r="E83" s="80">
        <v>45161</v>
      </c>
      <c r="F83">
        <v>2022</v>
      </c>
      <c r="G83">
        <v>2023</v>
      </c>
      <c r="H83" s="1" t="s">
        <v>1600</v>
      </c>
      <c r="I83" s="1" t="s">
        <v>10</v>
      </c>
    </row>
    <row r="84" spans="1:9">
      <c r="A84" s="80">
        <v>45536</v>
      </c>
      <c r="B84">
        <v>4656667</v>
      </c>
      <c r="C84" s="1" t="s">
        <v>1375</v>
      </c>
      <c r="D84" s="1" t="s">
        <v>1374</v>
      </c>
      <c r="E84" s="80">
        <v>44972</v>
      </c>
      <c r="F84">
        <v>2022</v>
      </c>
      <c r="G84">
        <v>2022</v>
      </c>
      <c r="H84" s="1" t="s">
        <v>1600</v>
      </c>
      <c r="I84" s="1" t="s">
        <v>10</v>
      </c>
    </row>
    <row r="85" spans="1:9">
      <c r="A85" s="80">
        <v>45536</v>
      </c>
      <c r="B85">
        <v>4710958</v>
      </c>
      <c r="C85" s="1" t="s">
        <v>1359</v>
      </c>
      <c r="D85" s="1" t="s">
        <v>1358</v>
      </c>
      <c r="E85" s="80">
        <v>45148</v>
      </c>
      <c r="F85">
        <v>2022</v>
      </c>
      <c r="G85">
        <v>2023</v>
      </c>
      <c r="H85" s="1" t="s">
        <v>1609</v>
      </c>
      <c r="I85" s="1" t="s">
        <v>18</v>
      </c>
    </row>
    <row r="86" spans="1:9">
      <c r="A86" s="80">
        <v>45536</v>
      </c>
      <c r="B86">
        <v>5004752</v>
      </c>
      <c r="C86" s="1" t="s">
        <v>2168</v>
      </c>
      <c r="D86" s="1" t="s">
        <v>2169</v>
      </c>
      <c r="E86" s="80">
        <v>45349</v>
      </c>
      <c r="F86">
        <v>2023</v>
      </c>
      <c r="G86">
        <v>2023</v>
      </c>
      <c r="H86" s="1" t="s">
        <v>1607</v>
      </c>
      <c r="I86" s="1" t="s">
        <v>12</v>
      </c>
    </row>
    <row r="87" spans="1:9">
      <c r="A87" s="80">
        <v>45536</v>
      </c>
      <c r="B87">
        <v>4960223</v>
      </c>
      <c r="C87" s="1" t="s">
        <v>2172</v>
      </c>
      <c r="D87" s="1" t="s">
        <v>2173</v>
      </c>
      <c r="E87" s="80">
        <v>45351</v>
      </c>
      <c r="F87">
        <v>2023</v>
      </c>
      <c r="G87">
        <v>2023</v>
      </c>
      <c r="H87" s="1" t="s">
        <v>1600</v>
      </c>
      <c r="I87" s="1" t="s">
        <v>10</v>
      </c>
    </row>
    <row r="88" spans="1:9">
      <c r="A88" s="80">
        <v>45536</v>
      </c>
      <c r="B88">
        <v>5139467</v>
      </c>
      <c r="C88" s="1" t="s">
        <v>2752</v>
      </c>
      <c r="D88" s="1" t="s">
        <v>2753</v>
      </c>
      <c r="E88" s="80">
        <v>45532</v>
      </c>
      <c r="F88">
        <v>2023</v>
      </c>
      <c r="G88">
        <v>2024</v>
      </c>
      <c r="H88" s="1" t="s">
        <v>1603</v>
      </c>
      <c r="I88" s="1" t="s">
        <v>9</v>
      </c>
    </row>
    <row r="89" spans="1:9">
      <c r="A89" s="80">
        <v>45536</v>
      </c>
      <c r="B89">
        <v>5153229</v>
      </c>
      <c r="C89" s="1" t="s">
        <v>2170</v>
      </c>
      <c r="D89" s="1" t="s">
        <v>2171</v>
      </c>
      <c r="E89" s="80">
        <v>45331</v>
      </c>
      <c r="F89">
        <v>2023</v>
      </c>
      <c r="G89">
        <v>2023</v>
      </c>
      <c r="H89" s="1" t="s">
        <v>1600</v>
      </c>
      <c r="I89" s="1" t="s">
        <v>10</v>
      </c>
    </row>
    <row r="90" spans="1:9">
      <c r="A90" s="80">
        <v>45536</v>
      </c>
      <c r="B90">
        <v>4350803</v>
      </c>
      <c r="C90" s="1" t="s">
        <v>1337</v>
      </c>
      <c r="D90" s="1" t="s">
        <v>1336</v>
      </c>
      <c r="E90" s="80">
        <v>44683</v>
      </c>
      <c r="F90">
        <v>2021</v>
      </c>
      <c r="G90">
        <v>2022</v>
      </c>
      <c r="H90" s="1" t="s">
        <v>1600</v>
      </c>
      <c r="I90" s="1" t="s">
        <v>10</v>
      </c>
    </row>
    <row r="91" spans="1:9">
      <c r="A91" s="80">
        <v>45536</v>
      </c>
      <c r="B91">
        <v>5104736</v>
      </c>
      <c r="C91" s="1" t="s">
        <v>2304</v>
      </c>
      <c r="D91" s="1" t="s">
        <v>2305</v>
      </c>
      <c r="E91" s="80">
        <v>45397</v>
      </c>
      <c r="F91">
        <v>2023</v>
      </c>
      <c r="G91">
        <v>2023</v>
      </c>
      <c r="H91" s="1" t="s">
        <v>1600</v>
      </c>
      <c r="I91" s="1" t="s">
        <v>10</v>
      </c>
    </row>
    <row r="92" spans="1:9">
      <c r="A92" s="80">
        <v>45536</v>
      </c>
      <c r="B92">
        <v>4362771</v>
      </c>
      <c r="C92" s="1" t="s">
        <v>2754</v>
      </c>
      <c r="D92" s="1" t="s">
        <v>2755</v>
      </c>
      <c r="E92" s="80">
        <v>45525</v>
      </c>
      <c r="F92">
        <v>2021</v>
      </c>
      <c r="G92">
        <v>2024</v>
      </c>
      <c r="H92" s="1" t="s">
        <v>1600</v>
      </c>
      <c r="I92" s="1" t="s">
        <v>10</v>
      </c>
    </row>
    <row r="93" spans="1:9">
      <c r="A93" s="80">
        <v>45536</v>
      </c>
      <c r="B93">
        <v>4144132</v>
      </c>
      <c r="C93" s="1" t="s">
        <v>1308</v>
      </c>
      <c r="D93" s="1" t="s">
        <v>1307</v>
      </c>
      <c r="E93" s="80">
        <v>44256</v>
      </c>
      <c r="F93">
        <v>2020</v>
      </c>
      <c r="G93">
        <v>2020</v>
      </c>
      <c r="H93" s="1" t="s">
        <v>1600</v>
      </c>
      <c r="I93" s="1" t="s">
        <v>10</v>
      </c>
    </row>
    <row r="94" spans="1:9">
      <c r="A94" s="80">
        <v>45536</v>
      </c>
      <c r="B94">
        <v>4990089</v>
      </c>
      <c r="C94" s="1" t="s">
        <v>2577</v>
      </c>
      <c r="D94" s="1" t="s">
        <v>2578</v>
      </c>
      <c r="E94" s="80">
        <v>45497</v>
      </c>
      <c r="F94">
        <v>2023</v>
      </c>
      <c r="G94">
        <v>2024</v>
      </c>
      <c r="H94" s="1" t="s">
        <v>1600</v>
      </c>
      <c r="I94" s="1" t="s">
        <v>10</v>
      </c>
    </row>
    <row r="95" spans="1:9">
      <c r="A95" s="80">
        <v>45536</v>
      </c>
      <c r="B95">
        <v>4736865</v>
      </c>
      <c r="C95" s="1" t="s">
        <v>2575</v>
      </c>
      <c r="D95" s="1" t="s">
        <v>2576</v>
      </c>
      <c r="E95" s="80">
        <v>45490</v>
      </c>
      <c r="F95">
        <v>2022</v>
      </c>
      <c r="G95">
        <v>2024</v>
      </c>
      <c r="H95" s="1" t="s">
        <v>1600</v>
      </c>
      <c r="I95" s="1" t="s">
        <v>10</v>
      </c>
    </row>
    <row r="96" spans="1:9">
      <c r="A96" s="80">
        <v>45536</v>
      </c>
      <c r="B96">
        <v>4792892</v>
      </c>
      <c r="C96" s="1" t="s">
        <v>1355</v>
      </c>
      <c r="D96" s="1" t="s">
        <v>1354</v>
      </c>
      <c r="E96" s="80">
        <v>44957</v>
      </c>
      <c r="F96">
        <v>2022</v>
      </c>
      <c r="G96">
        <v>2022</v>
      </c>
      <c r="H96" s="1" t="s">
        <v>1600</v>
      </c>
      <c r="I96" s="1" t="s">
        <v>10</v>
      </c>
    </row>
    <row r="97" spans="1:9">
      <c r="A97" s="80">
        <v>45536</v>
      </c>
      <c r="B97">
        <v>4492115</v>
      </c>
      <c r="C97" s="1" t="s">
        <v>1638</v>
      </c>
      <c r="D97" s="1" t="s">
        <v>1639</v>
      </c>
      <c r="E97" s="80">
        <v>45209</v>
      </c>
      <c r="F97">
        <v>2021</v>
      </c>
      <c r="G97">
        <v>2023</v>
      </c>
      <c r="H97" s="1" t="s">
        <v>1613</v>
      </c>
      <c r="I97" s="1" t="s">
        <v>16</v>
      </c>
    </row>
    <row r="98" spans="1:9">
      <c r="A98" s="80">
        <v>45536</v>
      </c>
      <c r="B98">
        <v>5028449</v>
      </c>
      <c r="C98" s="1" t="s">
        <v>2174</v>
      </c>
      <c r="D98" s="1" t="s">
        <v>2175</v>
      </c>
      <c r="E98" s="80">
        <v>45372</v>
      </c>
      <c r="F98">
        <v>2023</v>
      </c>
      <c r="G98">
        <v>2023</v>
      </c>
      <c r="H98" s="1" t="s">
        <v>1600</v>
      </c>
      <c r="I98" s="1" t="s">
        <v>10</v>
      </c>
    </row>
    <row r="99" spans="1:9">
      <c r="A99" s="80">
        <v>45536</v>
      </c>
      <c r="B99">
        <v>4399193</v>
      </c>
      <c r="C99" s="1" t="s">
        <v>1367</v>
      </c>
      <c r="D99" s="1" t="s">
        <v>1366</v>
      </c>
      <c r="E99" s="80">
        <v>44650</v>
      </c>
      <c r="F99">
        <v>2021</v>
      </c>
      <c r="G99">
        <v>2021</v>
      </c>
      <c r="H99" s="1" t="s">
        <v>1602</v>
      </c>
      <c r="I99" s="1" t="s">
        <v>4</v>
      </c>
    </row>
    <row r="100" spans="1:9">
      <c r="A100" s="80">
        <v>45536</v>
      </c>
      <c r="B100">
        <v>5142762</v>
      </c>
      <c r="C100" s="1" t="s">
        <v>1914</v>
      </c>
      <c r="D100" s="1" t="s">
        <v>1915</v>
      </c>
      <c r="E100" s="80">
        <v>45316</v>
      </c>
      <c r="F100">
        <v>2023</v>
      </c>
      <c r="G100">
        <v>2023</v>
      </c>
      <c r="H100" s="1" t="s">
        <v>1600</v>
      </c>
      <c r="I100" s="1" t="s">
        <v>10</v>
      </c>
    </row>
    <row r="101" spans="1:9">
      <c r="A101" s="80">
        <v>45536</v>
      </c>
      <c r="B101">
        <v>5233385</v>
      </c>
      <c r="C101" s="1" t="s">
        <v>2302</v>
      </c>
      <c r="D101" s="1" t="s">
        <v>2303</v>
      </c>
      <c r="E101" s="80">
        <v>45379</v>
      </c>
      <c r="F101">
        <v>2023</v>
      </c>
      <c r="G101">
        <v>2023</v>
      </c>
      <c r="H101" s="1" t="s">
        <v>1600</v>
      </c>
      <c r="I101" s="1" t="s">
        <v>10</v>
      </c>
    </row>
    <row r="102" spans="1:9">
      <c r="A102" s="80">
        <v>45536</v>
      </c>
      <c r="B102">
        <v>4820096</v>
      </c>
      <c r="C102" s="1" t="s">
        <v>1640</v>
      </c>
      <c r="D102" s="1" t="s">
        <v>1641</v>
      </c>
      <c r="E102" s="80">
        <v>45182</v>
      </c>
      <c r="F102">
        <v>2022</v>
      </c>
      <c r="G102">
        <v>2023</v>
      </c>
      <c r="H102" s="1" t="s">
        <v>1600</v>
      </c>
      <c r="I102" s="1" t="s">
        <v>10</v>
      </c>
    </row>
    <row r="103" spans="1:9">
      <c r="A103" s="80">
        <v>45536</v>
      </c>
      <c r="B103">
        <v>4707118</v>
      </c>
      <c r="C103" s="1" t="s">
        <v>1339</v>
      </c>
      <c r="D103" s="1" t="s">
        <v>1338</v>
      </c>
      <c r="E103" s="80">
        <v>44873</v>
      </c>
      <c r="F103">
        <v>2022</v>
      </c>
      <c r="G103">
        <v>2022</v>
      </c>
      <c r="H103" s="1" t="s">
        <v>1600</v>
      </c>
      <c r="I103" s="1" t="s">
        <v>10</v>
      </c>
    </row>
    <row r="104" spans="1:9">
      <c r="A104" s="80">
        <v>45536</v>
      </c>
      <c r="B104">
        <v>5152883</v>
      </c>
      <c r="C104" s="1" t="s">
        <v>2756</v>
      </c>
      <c r="D104" s="1" t="s">
        <v>2757</v>
      </c>
      <c r="E104" s="80">
        <v>45552</v>
      </c>
      <c r="F104">
        <v>2023</v>
      </c>
      <c r="G104">
        <v>2024</v>
      </c>
      <c r="H104" s="1" t="s">
        <v>1606</v>
      </c>
      <c r="I104" s="1" t="s">
        <v>15</v>
      </c>
    </row>
    <row r="105" spans="1:9">
      <c r="A105" s="80">
        <v>45536</v>
      </c>
      <c r="B105">
        <v>4822716</v>
      </c>
      <c r="C105" s="1" t="s">
        <v>2579</v>
      </c>
      <c r="D105" s="1" t="s">
        <v>2580</v>
      </c>
      <c r="E105" s="80">
        <v>45489</v>
      </c>
      <c r="F105">
        <v>2023</v>
      </c>
      <c r="G105">
        <v>2024</v>
      </c>
      <c r="H105" s="1" t="s">
        <v>1603</v>
      </c>
      <c r="I105" s="1" t="s">
        <v>9</v>
      </c>
    </row>
    <row r="106" spans="1:9">
      <c r="A106" s="80">
        <v>45536</v>
      </c>
      <c r="B106">
        <v>5338784</v>
      </c>
      <c r="C106" s="1" t="s">
        <v>2758</v>
      </c>
      <c r="D106" s="1" t="s">
        <v>2759</v>
      </c>
      <c r="E106" s="80">
        <v>45548</v>
      </c>
      <c r="F106">
        <v>2024</v>
      </c>
      <c r="G106">
        <v>2024</v>
      </c>
      <c r="H106" s="1" t="s">
        <v>1601</v>
      </c>
      <c r="I106" s="1" t="s">
        <v>13</v>
      </c>
    </row>
    <row r="107" spans="1:9">
      <c r="A107" s="80">
        <v>45536</v>
      </c>
      <c r="B107">
        <v>4747506</v>
      </c>
      <c r="C107" s="1" t="s">
        <v>2581</v>
      </c>
      <c r="D107" s="1" t="s">
        <v>2582</v>
      </c>
      <c r="E107" s="80">
        <v>45484</v>
      </c>
      <c r="F107">
        <v>2022</v>
      </c>
      <c r="G107">
        <v>2024</v>
      </c>
      <c r="H107" s="1" t="s">
        <v>1600</v>
      </c>
      <c r="I107" s="1" t="s">
        <v>10</v>
      </c>
    </row>
    <row r="108" spans="1:9">
      <c r="A108" s="80">
        <v>45536</v>
      </c>
      <c r="B108">
        <v>5071911</v>
      </c>
      <c r="C108" s="1" t="s">
        <v>2583</v>
      </c>
      <c r="D108" s="1" t="s">
        <v>2584</v>
      </c>
      <c r="E108" s="80">
        <v>45491</v>
      </c>
      <c r="F108">
        <v>2023</v>
      </c>
      <c r="G108">
        <v>2024</v>
      </c>
      <c r="H108" s="1" t="s">
        <v>1600</v>
      </c>
      <c r="I108" s="1" t="s">
        <v>10</v>
      </c>
    </row>
    <row r="109" spans="1:9">
      <c r="A109" s="80">
        <v>45536</v>
      </c>
      <c r="B109">
        <v>4970586</v>
      </c>
      <c r="C109" s="1" t="s">
        <v>2176</v>
      </c>
      <c r="D109" s="1" t="s">
        <v>2177</v>
      </c>
      <c r="E109" s="80">
        <v>45335</v>
      </c>
      <c r="F109">
        <v>2023</v>
      </c>
      <c r="G109">
        <v>2023</v>
      </c>
      <c r="H109" s="1" t="s">
        <v>1600</v>
      </c>
      <c r="I109" s="1" t="s">
        <v>10</v>
      </c>
    </row>
    <row r="110" spans="1:9">
      <c r="A110" s="80">
        <v>45536</v>
      </c>
      <c r="B110">
        <v>5084780</v>
      </c>
      <c r="C110" s="1" t="s">
        <v>2178</v>
      </c>
      <c r="D110" s="1" t="s">
        <v>2179</v>
      </c>
      <c r="E110" s="80">
        <v>45370</v>
      </c>
      <c r="F110">
        <v>2023</v>
      </c>
      <c r="G110">
        <v>2023</v>
      </c>
      <c r="H110" s="1" t="s">
        <v>1600</v>
      </c>
      <c r="I110" s="1" t="s">
        <v>10</v>
      </c>
    </row>
    <row r="111" spans="1:9">
      <c r="A111" s="80">
        <v>45536</v>
      </c>
      <c r="B111">
        <v>3961430</v>
      </c>
      <c r="C111" s="1" t="s">
        <v>1296</v>
      </c>
      <c r="D111" s="1" t="s">
        <v>1295</v>
      </c>
      <c r="E111" s="80">
        <v>44393</v>
      </c>
      <c r="F111">
        <v>2019</v>
      </c>
      <c r="G111">
        <v>2021</v>
      </c>
      <c r="H111" s="1" t="s">
        <v>1600</v>
      </c>
      <c r="I111" s="1" t="s">
        <v>10</v>
      </c>
    </row>
    <row r="112" spans="1:9">
      <c r="A112" s="80">
        <v>45536</v>
      </c>
      <c r="B112">
        <v>5270592</v>
      </c>
      <c r="C112" s="1" t="s">
        <v>2760</v>
      </c>
      <c r="D112" s="1" t="s">
        <v>2761</v>
      </c>
      <c r="E112" s="80">
        <v>45540</v>
      </c>
      <c r="F112">
        <v>2023</v>
      </c>
      <c r="G112">
        <v>2024</v>
      </c>
      <c r="H112" s="1" t="s">
        <v>1600</v>
      </c>
      <c r="I112" s="1" t="s">
        <v>10</v>
      </c>
    </row>
    <row r="113" spans="1:9">
      <c r="A113" s="80">
        <v>45536</v>
      </c>
      <c r="B113">
        <v>4455413</v>
      </c>
      <c r="C113" s="1" t="s">
        <v>1288</v>
      </c>
      <c r="D113" s="1" t="s">
        <v>1287</v>
      </c>
      <c r="E113" s="80">
        <v>44826</v>
      </c>
      <c r="F113">
        <v>2021</v>
      </c>
      <c r="G113">
        <v>2022</v>
      </c>
      <c r="H113" s="1" t="s">
        <v>1600</v>
      </c>
      <c r="I113" s="1" t="s">
        <v>10</v>
      </c>
    </row>
    <row r="114" spans="1:9">
      <c r="A114" s="80">
        <v>45536</v>
      </c>
      <c r="B114">
        <v>4049081</v>
      </c>
      <c r="C114" s="1" t="s">
        <v>1322</v>
      </c>
      <c r="D114" s="1" t="s">
        <v>1321</v>
      </c>
      <c r="E114" s="80">
        <v>44776</v>
      </c>
      <c r="F114">
        <v>2019</v>
      </c>
      <c r="G114">
        <v>2022</v>
      </c>
      <c r="H114" s="1" t="s">
        <v>1600</v>
      </c>
      <c r="I114" s="1" t="s">
        <v>10</v>
      </c>
    </row>
    <row r="115" spans="1:9">
      <c r="A115" s="80">
        <v>45536</v>
      </c>
      <c r="B115">
        <v>4702849</v>
      </c>
      <c r="C115" s="1" t="s">
        <v>1286</v>
      </c>
      <c r="D115" s="1" t="s">
        <v>1285</v>
      </c>
      <c r="E115" s="80">
        <v>44909</v>
      </c>
      <c r="F115">
        <v>2022</v>
      </c>
      <c r="G115">
        <v>2022</v>
      </c>
      <c r="H115" s="1" t="s">
        <v>1600</v>
      </c>
      <c r="I115" s="1" t="s">
        <v>10</v>
      </c>
    </row>
    <row r="116" spans="1:9">
      <c r="A116" s="80">
        <v>45536</v>
      </c>
      <c r="B116">
        <v>5034189</v>
      </c>
      <c r="C116" s="1" t="s">
        <v>2762</v>
      </c>
      <c r="D116" s="1" t="s">
        <v>2763</v>
      </c>
      <c r="E116" s="80">
        <v>45531</v>
      </c>
      <c r="F116">
        <v>2023</v>
      </c>
      <c r="G116">
        <v>2024</v>
      </c>
      <c r="H116" s="1" t="s">
        <v>1600</v>
      </c>
      <c r="I116" s="1" t="s">
        <v>10</v>
      </c>
    </row>
    <row r="117" spans="1:9">
      <c r="A117" s="80">
        <v>45536</v>
      </c>
      <c r="B117">
        <v>4469414</v>
      </c>
      <c r="C117" s="1" t="s">
        <v>1320</v>
      </c>
      <c r="D117" s="1" t="s">
        <v>1319</v>
      </c>
      <c r="E117" s="80">
        <v>44722</v>
      </c>
      <c r="F117">
        <v>2021</v>
      </c>
      <c r="G117">
        <v>2022</v>
      </c>
      <c r="H117" s="1" t="s">
        <v>1600</v>
      </c>
      <c r="I117" s="1" t="s">
        <v>10</v>
      </c>
    </row>
    <row r="118" spans="1:9">
      <c r="A118" s="80">
        <v>45536</v>
      </c>
      <c r="B118">
        <v>4612210</v>
      </c>
      <c r="C118" s="1" t="s">
        <v>1316</v>
      </c>
      <c r="D118" s="1" t="s">
        <v>1315</v>
      </c>
      <c r="E118" s="80">
        <v>45093</v>
      </c>
      <c r="F118">
        <v>2022</v>
      </c>
      <c r="G118">
        <v>2023</v>
      </c>
      <c r="H118" s="1" t="s">
        <v>1600</v>
      </c>
      <c r="I118" s="1" t="s">
        <v>10</v>
      </c>
    </row>
    <row r="119" spans="1:9">
      <c r="A119" s="80">
        <v>45536</v>
      </c>
      <c r="B119">
        <v>4797756</v>
      </c>
      <c r="C119" s="1" t="s">
        <v>1298</v>
      </c>
      <c r="D119" s="1" t="s">
        <v>1297</v>
      </c>
      <c r="E119" s="80">
        <v>44995</v>
      </c>
      <c r="F119">
        <v>2022</v>
      </c>
      <c r="G119">
        <v>2022</v>
      </c>
      <c r="H119" s="1" t="s">
        <v>1600</v>
      </c>
      <c r="I119" s="1" t="s">
        <v>10</v>
      </c>
    </row>
    <row r="120" spans="1:9">
      <c r="A120" s="80">
        <v>45536</v>
      </c>
      <c r="B120">
        <v>4896234</v>
      </c>
      <c r="C120" s="1" t="s">
        <v>1831</v>
      </c>
      <c r="D120" s="1" t="s">
        <v>2076</v>
      </c>
      <c r="E120" s="80">
        <v>45250</v>
      </c>
      <c r="F120">
        <v>2023</v>
      </c>
      <c r="G120">
        <v>2023</v>
      </c>
      <c r="H120" s="1" t="s">
        <v>1600</v>
      </c>
      <c r="I120" s="1" t="s">
        <v>10</v>
      </c>
    </row>
    <row r="121" spans="1:9">
      <c r="A121" s="80">
        <v>45536</v>
      </c>
      <c r="B121">
        <v>5101286</v>
      </c>
      <c r="C121" s="1" t="s">
        <v>2585</v>
      </c>
      <c r="D121" s="1" t="s">
        <v>2586</v>
      </c>
      <c r="E121" s="80">
        <v>45478</v>
      </c>
      <c r="F121">
        <v>2023</v>
      </c>
      <c r="G121">
        <v>2024</v>
      </c>
      <c r="H121" s="1" t="s">
        <v>1608</v>
      </c>
      <c r="I121" s="1" t="s">
        <v>17</v>
      </c>
    </row>
    <row r="122" spans="1:9">
      <c r="A122" s="80">
        <v>45536</v>
      </c>
      <c r="B122">
        <v>4390576</v>
      </c>
      <c r="C122" s="1" t="s">
        <v>1644</v>
      </c>
      <c r="D122" s="1" t="s">
        <v>1645</v>
      </c>
      <c r="E122" s="80">
        <v>45190</v>
      </c>
      <c r="F122">
        <v>2021</v>
      </c>
      <c r="G122">
        <v>2023</v>
      </c>
      <c r="H122" s="1" t="s">
        <v>1603</v>
      </c>
      <c r="I122" s="1" t="s">
        <v>9</v>
      </c>
    </row>
    <row r="123" spans="1:9">
      <c r="A123" s="80">
        <v>45536</v>
      </c>
      <c r="B123">
        <v>4534492</v>
      </c>
      <c r="C123" s="1" t="s">
        <v>1318</v>
      </c>
      <c r="D123" s="1" t="s">
        <v>1317</v>
      </c>
      <c r="E123" s="80">
        <v>44621</v>
      </c>
      <c r="F123">
        <v>2021</v>
      </c>
      <c r="G123">
        <v>2021</v>
      </c>
      <c r="H123" s="1" t="s">
        <v>1600</v>
      </c>
      <c r="I123" s="1" t="s">
        <v>10</v>
      </c>
    </row>
    <row r="124" spans="1:9">
      <c r="A124" s="80">
        <v>45536</v>
      </c>
      <c r="B124">
        <v>4935822</v>
      </c>
      <c r="C124" s="1" t="s">
        <v>2180</v>
      </c>
      <c r="D124" s="1" t="s">
        <v>2181</v>
      </c>
      <c r="E124" s="80">
        <v>45363</v>
      </c>
      <c r="F124">
        <v>2023</v>
      </c>
      <c r="G124">
        <v>2023</v>
      </c>
      <c r="H124" s="1" t="s">
        <v>1603</v>
      </c>
      <c r="I124" s="1" t="s">
        <v>9</v>
      </c>
    </row>
    <row r="125" spans="1:9">
      <c r="A125" s="80">
        <v>45536</v>
      </c>
      <c r="B125">
        <v>4332082</v>
      </c>
      <c r="C125" s="1" t="s">
        <v>1330</v>
      </c>
      <c r="D125" s="1" t="s">
        <v>1329</v>
      </c>
      <c r="E125" s="80">
        <v>45049</v>
      </c>
      <c r="F125">
        <v>2021</v>
      </c>
      <c r="G125">
        <v>2023</v>
      </c>
      <c r="H125" s="1" t="s">
        <v>1600</v>
      </c>
      <c r="I125" s="1" t="s">
        <v>10</v>
      </c>
    </row>
    <row r="126" spans="1:9">
      <c r="A126" s="80">
        <v>45536</v>
      </c>
      <c r="B126">
        <v>4882597</v>
      </c>
      <c r="C126" s="1" t="s">
        <v>1646</v>
      </c>
      <c r="D126" s="1" t="s">
        <v>1647</v>
      </c>
      <c r="E126" s="80">
        <v>45212</v>
      </c>
      <c r="F126">
        <v>2022</v>
      </c>
      <c r="G126">
        <v>2023</v>
      </c>
      <c r="H126" s="1" t="s">
        <v>1600</v>
      </c>
      <c r="I126" s="1" t="s">
        <v>10</v>
      </c>
    </row>
    <row r="127" spans="1:9">
      <c r="A127" s="80">
        <v>45536</v>
      </c>
      <c r="B127">
        <v>4968843</v>
      </c>
      <c r="C127" s="1" t="s">
        <v>2080</v>
      </c>
      <c r="D127" s="1" t="s">
        <v>2081</v>
      </c>
      <c r="E127" s="80">
        <v>45299</v>
      </c>
      <c r="F127">
        <v>2023</v>
      </c>
      <c r="G127">
        <v>2023</v>
      </c>
      <c r="H127" s="1" t="s">
        <v>1603</v>
      </c>
      <c r="I127" s="1" t="s">
        <v>9</v>
      </c>
    </row>
    <row r="128" spans="1:9">
      <c r="A128" s="80">
        <v>45536</v>
      </c>
      <c r="B128">
        <v>4973017</v>
      </c>
      <c r="C128" s="1" t="s">
        <v>1331</v>
      </c>
      <c r="D128" s="1" t="s">
        <v>278</v>
      </c>
      <c r="E128" s="80">
        <v>45126</v>
      </c>
      <c r="F128">
        <v>2023</v>
      </c>
      <c r="G128">
        <v>2023</v>
      </c>
      <c r="H128" s="1" t="s">
        <v>1600</v>
      </c>
      <c r="I128" s="1" t="s">
        <v>10</v>
      </c>
    </row>
    <row r="129" spans="1:9">
      <c r="A129" s="80">
        <v>45536</v>
      </c>
      <c r="B129">
        <v>4813179</v>
      </c>
      <c r="C129" s="1" t="s">
        <v>2373</v>
      </c>
      <c r="D129" s="1" t="s">
        <v>2374</v>
      </c>
      <c r="E129" s="80">
        <v>45405</v>
      </c>
      <c r="F129">
        <v>2022</v>
      </c>
      <c r="G129">
        <v>2023</v>
      </c>
      <c r="H129" s="1" t="s">
        <v>1600</v>
      </c>
      <c r="I129" s="1" t="s">
        <v>10</v>
      </c>
    </row>
    <row r="130" spans="1:9">
      <c r="A130" s="80">
        <v>45536</v>
      </c>
      <c r="B130">
        <v>4773682</v>
      </c>
      <c r="C130" s="1" t="s">
        <v>1304</v>
      </c>
      <c r="D130" s="1" t="s">
        <v>1303</v>
      </c>
      <c r="E130" s="80">
        <v>44994</v>
      </c>
      <c r="F130">
        <v>2022</v>
      </c>
      <c r="G130">
        <v>2022</v>
      </c>
      <c r="H130" s="1" t="s">
        <v>1600</v>
      </c>
      <c r="I130" s="1" t="s">
        <v>10</v>
      </c>
    </row>
    <row r="131" spans="1:9">
      <c r="A131" s="80">
        <v>45536</v>
      </c>
      <c r="B131">
        <v>4249009</v>
      </c>
      <c r="C131" s="1" t="s">
        <v>1292</v>
      </c>
      <c r="D131" s="1" t="s">
        <v>1291</v>
      </c>
      <c r="E131" s="80">
        <v>44586</v>
      </c>
      <c r="F131">
        <v>2020</v>
      </c>
      <c r="G131">
        <v>2021</v>
      </c>
      <c r="H131" s="1" t="s">
        <v>1600</v>
      </c>
      <c r="I131" s="1" t="s">
        <v>10</v>
      </c>
    </row>
    <row r="132" spans="1:9">
      <c r="A132" s="80">
        <v>45536</v>
      </c>
      <c r="B132">
        <v>4788287</v>
      </c>
      <c r="C132" s="1" t="s">
        <v>1328</v>
      </c>
      <c r="D132" s="1" t="s">
        <v>1327</v>
      </c>
      <c r="E132" s="80">
        <v>45120</v>
      </c>
      <c r="F132">
        <v>2022</v>
      </c>
      <c r="G132">
        <v>2023</v>
      </c>
      <c r="H132" s="1" t="s">
        <v>1603</v>
      </c>
      <c r="I132" s="1" t="s">
        <v>9</v>
      </c>
    </row>
    <row r="133" spans="1:9">
      <c r="A133" s="80">
        <v>45536</v>
      </c>
      <c r="B133">
        <v>5061578</v>
      </c>
      <c r="C133" s="1" t="s">
        <v>2371</v>
      </c>
      <c r="D133" s="1" t="s">
        <v>2372</v>
      </c>
      <c r="E133" s="80">
        <v>45408</v>
      </c>
      <c r="F133">
        <v>2023</v>
      </c>
      <c r="G133">
        <v>2023</v>
      </c>
      <c r="H133" s="1" t="s">
        <v>1600</v>
      </c>
      <c r="I133" s="1" t="s">
        <v>10</v>
      </c>
    </row>
    <row r="134" spans="1:9">
      <c r="A134" s="80">
        <v>45536</v>
      </c>
      <c r="B134">
        <v>4694417</v>
      </c>
      <c r="C134" s="1" t="s">
        <v>1302</v>
      </c>
      <c r="D134" s="1" t="s">
        <v>1301</v>
      </c>
      <c r="E134" s="80">
        <v>45104</v>
      </c>
      <c r="F134">
        <v>2022</v>
      </c>
      <c r="G134">
        <v>2023</v>
      </c>
      <c r="H134" s="1" t="s">
        <v>1603</v>
      </c>
      <c r="I134" s="1" t="s">
        <v>9</v>
      </c>
    </row>
    <row r="135" spans="1:9">
      <c r="A135" s="80">
        <v>45536</v>
      </c>
      <c r="B135">
        <v>4660614</v>
      </c>
      <c r="C135" s="1" t="s">
        <v>1314</v>
      </c>
      <c r="D135" s="1" t="s">
        <v>1313</v>
      </c>
      <c r="E135" s="80">
        <v>44959</v>
      </c>
      <c r="F135">
        <v>2022</v>
      </c>
      <c r="G135">
        <v>2022</v>
      </c>
      <c r="H135" s="1" t="s">
        <v>1606</v>
      </c>
      <c r="I135" s="1" t="s">
        <v>15</v>
      </c>
    </row>
    <row r="136" spans="1:9">
      <c r="A136" s="80">
        <v>45536</v>
      </c>
      <c r="B136">
        <v>4527516</v>
      </c>
      <c r="C136" s="1" t="s">
        <v>1266</v>
      </c>
      <c r="D136" s="1" t="s">
        <v>1265</v>
      </c>
      <c r="E136" s="80">
        <v>44741</v>
      </c>
      <c r="F136">
        <v>2022</v>
      </c>
      <c r="G136">
        <v>2022</v>
      </c>
      <c r="H136" s="1" t="s">
        <v>1604</v>
      </c>
      <c r="I136" s="1" t="s">
        <v>14</v>
      </c>
    </row>
    <row r="137" spans="1:9">
      <c r="A137" s="80">
        <v>45536</v>
      </c>
      <c r="B137">
        <v>4587863</v>
      </c>
      <c r="C137" s="1" t="s">
        <v>1249</v>
      </c>
      <c r="D137" s="1" t="s">
        <v>1248</v>
      </c>
      <c r="E137" s="80">
        <v>45076</v>
      </c>
      <c r="F137">
        <v>2021</v>
      </c>
      <c r="G137">
        <v>2023</v>
      </c>
      <c r="H137" s="1" t="s">
        <v>1600</v>
      </c>
      <c r="I137" s="1" t="s">
        <v>10</v>
      </c>
    </row>
    <row r="138" spans="1:9">
      <c r="A138" s="80">
        <v>45536</v>
      </c>
      <c r="B138">
        <v>4675347</v>
      </c>
      <c r="C138" s="1" t="s">
        <v>1274</v>
      </c>
      <c r="D138" s="1" t="s">
        <v>1273</v>
      </c>
      <c r="E138" s="80">
        <v>44883</v>
      </c>
      <c r="F138">
        <v>2022</v>
      </c>
      <c r="G138">
        <v>2022</v>
      </c>
      <c r="H138" s="1" t="s">
        <v>1600</v>
      </c>
      <c r="I138" s="1" t="s">
        <v>10</v>
      </c>
    </row>
    <row r="139" spans="1:9">
      <c r="A139" s="80">
        <v>45536</v>
      </c>
      <c r="B139">
        <v>4756318</v>
      </c>
      <c r="C139" s="1" t="s">
        <v>2587</v>
      </c>
      <c r="D139" s="1" t="s">
        <v>2588</v>
      </c>
      <c r="E139" s="80">
        <v>45462</v>
      </c>
      <c r="F139">
        <v>2022</v>
      </c>
      <c r="G139">
        <v>2024</v>
      </c>
      <c r="H139" s="1" t="s">
        <v>1600</v>
      </c>
      <c r="I139" s="1" t="s">
        <v>10</v>
      </c>
    </row>
    <row r="140" spans="1:9">
      <c r="A140" s="80">
        <v>45536</v>
      </c>
      <c r="B140">
        <v>4877783</v>
      </c>
      <c r="C140" s="1" t="s">
        <v>1832</v>
      </c>
      <c r="D140" s="1" t="s">
        <v>2082</v>
      </c>
      <c r="E140" s="80">
        <v>45254</v>
      </c>
      <c r="F140">
        <v>2022</v>
      </c>
      <c r="G140">
        <v>2023</v>
      </c>
      <c r="H140" s="1" t="s">
        <v>1600</v>
      </c>
      <c r="I140" s="1" t="s">
        <v>10</v>
      </c>
    </row>
    <row r="141" spans="1:9">
      <c r="A141" s="80">
        <v>45536</v>
      </c>
      <c r="B141">
        <v>4392351</v>
      </c>
      <c r="C141" s="1" t="s">
        <v>1251</v>
      </c>
      <c r="D141" s="1" t="s">
        <v>1250</v>
      </c>
      <c r="E141" s="80">
        <v>44719</v>
      </c>
      <c r="F141">
        <v>2021</v>
      </c>
      <c r="G141">
        <v>2022</v>
      </c>
      <c r="H141" s="1" t="s">
        <v>1600</v>
      </c>
      <c r="I141" s="1" t="s">
        <v>10</v>
      </c>
    </row>
    <row r="142" spans="1:9">
      <c r="A142" s="80">
        <v>45536</v>
      </c>
      <c r="B142">
        <v>4965607</v>
      </c>
      <c r="C142" s="1" t="s">
        <v>1652</v>
      </c>
      <c r="D142" s="1" t="s">
        <v>1653</v>
      </c>
      <c r="E142" s="80">
        <v>45204</v>
      </c>
      <c r="F142">
        <v>2023</v>
      </c>
      <c r="G142">
        <v>2023</v>
      </c>
      <c r="H142" s="1" t="s">
        <v>1603</v>
      </c>
      <c r="I142" s="1" t="s">
        <v>9</v>
      </c>
    </row>
    <row r="143" spans="1:9">
      <c r="A143" s="80">
        <v>45536</v>
      </c>
      <c r="B143">
        <v>5173231</v>
      </c>
      <c r="C143" s="1" t="s">
        <v>2764</v>
      </c>
      <c r="D143" s="1" t="s">
        <v>2765</v>
      </c>
      <c r="E143" s="80">
        <v>45553</v>
      </c>
      <c r="F143">
        <v>2023</v>
      </c>
      <c r="G143">
        <v>2024</v>
      </c>
      <c r="H143" s="1" t="s">
        <v>1606</v>
      </c>
      <c r="I143" s="1" t="s">
        <v>15</v>
      </c>
    </row>
    <row r="144" spans="1:9">
      <c r="A144" s="80">
        <v>45536</v>
      </c>
      <c r="B144">
        <v>4468353</v>
      </c>
      <c r="C144" s="1" t="s">
        <v>1259</v>
      </c>
      <c r="D144" s="1" t="s">
        <v>1258</v>
      </c>
      <c r="E144" s="80">
        <v>45097</v>
      </c>
      <c r="F144">
        <v>2021</v>
      </c>
      <c r="G144">
        <v>2023</v>
      </c>
      <c r="H144" s="1" t="s">
        <v>1600</v>
      </c>
      <c r="I144" s="1" t="s">
        <v>10</v>
      </c>
    </row>
    <row r="145" spans="1:9">
      <c r="A145" s="80">
        <v>45536</v>
      </c>
      <c r="B145">
        <v>4545319</v>
      </c>
      <c r="C145" s="1" t="s">
        <v>1276</v>
      </c>
      <c r="D145" s="1" t="s">
        <v>1275</v>
      </c>
      <c r="E145" s="80">
        <v>44784</v>
      </c>
      <c r="F145">
        <v>2022</v>
      </c>
      <c r="G145">
        <v>2022</v>
      </c>
      <c r="H145" s="1" t="s">
        <v>1600</v>
      </c>
      <c r="I145" s="1" t="s">
        <v>10</v>
      </c>
    </row>
    <row r="146" spans="1:9">
      <c r="A146" s="80">
        <v>45536</v>
      </c>
      <c r="B146">
        <v>4681548</v>
      </c>
      <c r="C146" s="1" t="s">
        <v>1833</v>
      </c>
      <c r="D146" s="1" t="s">
        <v>2083</v>
      </c>
      <c r="E146" s="80">
        <v>45268</v>
      </c>
      <c r="F146">
        <v>2022</v>
      </c>
      <c r="G146">
        <v>2023</v>
      </c>
      <c r="H146" s="1" t="s">
        <v>1600</v>
      </c>
      <c r="I146" s="1" t="s">
        <v>10</v>
      </c>
    </row>
    <row r="147" spans="1:9">
      <c r="A147" s="80">
        <v>45536</v>
      </c>
      <c r="B147">
        <v>4454190</v>
      </c>
      <c r="C147" s="1" t="s">
        <v>1278</v>
      </c>
      <c r="D147" s="1" t="s">
        <v>1277</v>
      </c>
      <c r="E147" s="80">
        <v>44848</v>
      </c>
      <c r="F147">
        <v>2021</v>
      </c>
      <c r="G147">
        <v>2022</v>
      </c>
      <c r="H147" s="1" t="s">
        <v>1600</v>
      </c>
      <c r="I147" s="1" t="s">
        <v>10</v>
      </c>
    </row>
    <row r="148" spans="1:9">
      <c r="A148" s="80">
        <v>45536</v>
      </c>
      <c r="B148">
        <v>4562391</v>
      </c>
      <c r="C148" s="1" t="s">
        <v>2182</v>
      </c>
      <c r="D148" s="1" t="s">
        <v>2183</v>
      </c>
      <c r="E148" s="80">
        <v>45336</v>
      </c>
      <c r="F148">
        <v>2021</v>
      </c>
      <c r="G148">
        <v>2023</v>
      </c>
      <c r="H148" s="1" t="s">
        <v>1601</v>
      </c>
      <c r="I148" s="1" t="s">
        <v>13</v>
      </c>
    </row>
    <row r="149" spans="1:9">
      <c r="A149" s="80">
        <v>45536</v>
      </c>
      <c r="B149">
        <v>4574387</v>
      </c>
      <c r="C149" s="1" t="s">
        <v>1262</v>
      </c>
      <c r="D149" s="1" t="s">
        <v>1238</v>
      </c>
      <c r="E149" s="80">
        <v>44848</v>
      </c>
      <c r="F149">
        <v>2021</v>
      </c>
      <c r="G149">
        <v>2022</v>
      </c>
      <c r="H149" s="1" t="s">
        <v>1600</v>
      </c>
      <c r="I149" s="1" t="s">
        <v>10</v>
      </c>
    </row>
    <row r="150" spans="1:9">
      <c r="A150" s="80">
        <v>45536</v>
      </c>
      <c r="B150">
        <v>4756962</v>
      </c>
      <c r="C150" s="1" t="s">
        <v>2589</v>
      </c>
      <c r="D150" s="1" t="s">
        <v>2590</v>
      </c>
      <c r="E150" s="80">
        <v>45482</v>
      </c>
      <c r="F150">
        <v>2022</v>
      </c>
      <c r="G150">
        <v>2024</v>
      </c>
      <c r="H150" s="1" t="s">
        <v>1600</v>
      </c>
      <c r="I150" s="1" t="s">
        <v>10</v>
      </c>
    </row>
    <row r="151" spans="1:9">
      <c r="A151" s="80">
        <v>45536</v>
      </c>
      <c r="B151">
        <v>5020296</v>
      </c>
      <c r="C151" s="1" t="s">
        <v>2591</v>
      </c>
      <c r="D151" s="1" t="s">
        <v>2592</v>
      </c>
      <c r="E151" s="80">
        <v>45499</v>
      </c>
      <c r="F151">
        <v>2023</v>
      </c>
      <c r="G151">
        <v>2024</v>
      </c>
      <c r="H151" s="1" t="s">
        <v>1602</v>
      </c>
      <c r="I151" s="1" t="s">
        <v>4</v>
      </c>
    </row>
    <row r="152" spans="1:9">
      <c r="A152" s="80">
        <v>45536</v>
      </c>
      <c r="B152">
        <v>4792831</v>
      </c>
      <c r="C152" s="1" t="s">
        <v>2084</v>
      </c>
      <c r="D152" s="1" t="s">
        <v>2085</v>
      </c>
      <c r="E152" s="80">
        <v>45330</v>
      </c>
      <c r="F152">
        <v>2022</v>
      </c>
      <c r="G152">
        <v>2023</v>
      </c>
      <c r="H152" s="1" t="s">
        <v>1600</v>
      </c>
      <c r="I152" s="1" t="s">
        <v>10</v>
      </c>
    </row>
    <row r="153" spans="1:9">
      <c r="A153" s="80">
        <v>45536</v>
      </c>
      <c r="B153">
        <v>4824444</v>
      </c>
      <c r="C153" s="1" t="s">
        <v>1253</v>
      </c>
      <c r="D153" s="1" t="s">
        <v>1252</v>
      </c>
      <c r="E153" s="80">
        <v>45085</v>
      </c>
      <c r="F153">
        <v>2022</v>
      </c>
      <c r="G153">
        <v>2023</v>
      </c>
      <c r="H153" s="1" t="s">
        <v>1603</v>
      </c>
      <c r="I153" s="1" t="s">
        <v>9</v>
      </c>
    </row>
    <row r="154" spans="1:9">
      <c r="A154" s="80">
        <v>45536</v>
      </c>
      <c r="B154">
        <v>4876299</v>
      </c>
      <c r="C154" s="1" t="s">
        <v>2593</v>
      </c>
      <c r="D154" s="1" t="s">
        <v>2594</v>
      </c>
      <c r="E154" s="80">
        <v>45457</v>
      </c>
      <c r="F154">
        <v>2022</v>
      </c>
      <c r="G154">
        <v>2024</v>
      </c>
      <c r="H154" s="1" t="s">
        <v>1603</v>
      </c>
      <c r="I154" s="1" t="s">
        <v>9</v>
      </c>
    </row>
    <row r="155" spans="1:9">
      <c r="A155" s="80">
        <v>45536</v>
      </c>
      <c r="B155">
        <v>4418146</v>
      </c>
      <c r="C155" s="1" t="s">
        <v>1261</v>
      </c>
      <c r="D155" s="1" t="s">
        <v>1260</v>
      </c>
      <c r="E155" s="80">
        <v>44944</v>
      </c>
      <c r="F155">
        <v>2021</v>
      </c>
      <c r="G155">
        <v>2022</v>
      </c>
      <c r="H155" s="1" t="s">
        <v>1605</v>
      </c>
      <c r="I155" s="1" t="s">
        <v>5</v>
      </c>
    </row>
    <row r="156" spans="1:9">
      <c r="A156" s="80">
        <v>45536</v>
      </c>
      <c r="B156">
        <v>4835176</v>
      </c>
      <c r="C156" s="1" t="s">
        <v>1786</v>
      </c>
      <c r="D156" s="1" t="s">
        <v>2128</v>
      </c>
      <c r="E156" s="80">
        <v>45233</v>
      </c>
      <c r="F156">
        <v>2022</v>
      </c>
      <c r="G156">
        <v>2023</v>
      </c>
      <c r="H156" s="1" t="s">
        <v>1601</v>
      </c>
      <c r="I156" s="1" t="s">
        <v>13</v>
      </c>
    </row>
    <row r="157" spans="1:9">
      <c r="A157" s="80">
        <v>45536</v>
      </c>
      <c r="B157">
        <v>5046420</v>
      </c>
      <c r="C157" s="1" t="s">
        <v>2595</v>
      </c>
      <c r="D157" s="1" t="s">
        <v>2596</v>
      </c>
      <c r="E157" s="80">
        <v>45477</v>
      </c>
      <c r="F157">
        <v>2023</v>
      </c>
      <c r="G157">
        <v>2024</v>
      </c>
      <c r="H157" s="1" t="s">
        <v>1600</v>
      </c>
      <c r="I157" s="1" t="s">
        <v>10</v>
      </c>
    </row>
    <row r="158" spans="1:9">
      <c r="A158" s="80">
        <v>45536</v>
      </c>
      <c r="B158">
        <v>4831900</v>
      </c>
      <c r="C158" s="1" t="s">
        <v>1787</v>
      </c>
      <c r="D158" s="1" t="s">
        <v>2126</v>
      </c>
      <c r="E158" s="80">
        <v>45224</v>
      </c>
      <c r="F158">
        <v>2022</v>
      </c>
      <c r="G158">
        <v>2023</v>
      </c>
      <c r="H158" s="1" t="s">
        <v>1603</v>
      </c>
      <c r="I158" s="1" t="s">
        <v>9</v>
      </c>
    </row>
    <row r="159" spans="1:9">
      <c r="A159" s="80">
        <v>45536</v>
      </c>
      <c r="B159">
        <v>4598933</v>
      </c>
      <c r="C159" s="1" t="s">
        <v>1788</v>
      </c>
      <c r="D159" s="1" t="s">
        <v>2129</v>
      </c>
      <c r="E159" s="80">
        <v>45072</v>
      </c>
      <c r="F159">
        <v>2022</v>
      </c>
      <c r="G159">
        <v>2023</v>
      </c>
      <c r="H159" s="1" t="s">
        <v>1603</v>
      </c>
      <c r="I159" s="1" t="s">
        <v>9</v>
      </c>
    </row>
    <row r="160" spans="1:9">
      <c r="A160" s="80">
        <v>45536</v>
      </c>
      <c r="B160">
        <v>4277297</v>
      </c>
      <c r="C160" s="1" t="s">
        <v>1227</v>
      </c>
      <c r="D160" s="1" t="s">
        <v>1226</v>
      </c>
      <c r="E160" s="80">
        <v>44657</v>
      </c>
      <c r="F160">
        <v>2020</v>
      </c>
      <c r="G160">
        <v>2021</v>
      </c>
      <c r="H160" s="1" t="s">
        <v>1600</v>
      </c>
      <c r="I160" s="1" t="s">
        <v>10</v>
      </c>
    </row>
    <row r="161" spans="1:9">
      <c r="A161" s="80">
        <v>45536</v>
      </c>
      <c r="B161">
        <v>4649672</v>
      </c>
      <c r="C161" s="1" t="s">
        <v>1233</v>
      </c>
      <c r="D161" s="1" t="s">
        <v>1232</v>
      </c>
      <c r="E161" s="80">
        <v>44911</v>
      </c>
      <c r="F161">
        <v>2022</v>
      </c>
      <c r="G161">
        <v>2022</v>
      </c>
      <c r="H161" s="1" t="s">
        <v>1600</v>
      </c>
      <c r="I161" s="1" t="s">
        <v>10</v>
      </c>
    </row>
    <row r="162" spans="1:9">
      <c r="A162" s="80">
        <v>45536</v>
      </c>
      <c r="B162">
        <v>4661364</v>
      </c>
      <c r="C162" s="1" t="s">
        <v>1654</v>
      </c>
      <c r="D162" s="1" t="s">
        <v>1655</v>
      </c>
      <c r="E162" s="80">
        <v>45184</v>
      </c>
      <c r="F162">
        <v>2022</v>
      </c>
      <c r="G162">
        <v>2023</v>
      </c>
      <c r="H162" s="1" t="s">
        <v>1600</v>
      </c>
      <c r="I162" s="1" t="s">
        <v>10</v>
      </c>
    </row>
    <row r="163" spans="1:9">
      <c r="A163" s="80">
        <v>45536</v>
      </c>
      <c r="B163">
        <v>5097065</v>
      </c>
      <c r="C163" s="1" t="s">
        <v>2123</v>
      </c>
      <c r="D163" s="1" t="s">
        <v>2124</v>
      </c>
      <c r="E163" s="80">
        <v>45329</v>
      </c>
      <c r="F163">
        <v>2023</v>
      </c>
      <c r="G163">
        <v>2023</v>
      </c>
      <c r="H163" s="1" t="s">
        <v>1600</v>
      </c>
      <c r="I163" s="1" t="s">
        <v>10</v>
      </c>
    </row>
    <row r="164" spans="1:9">
      <c r="A164" s="80">
        <v>45536</v>
      </c>
      <c r="B164">
        <v>4833986</v>
      </c>
      <c r="C164" s="1" t="s">
        <v>2184</v>
      </c>
      <c r="D164" s="1" t="s">
        <v>2185</v>
      </c>
      <c r="E164" s="80">
        <v>45310</v>
      </c>
      <c r="F164">
        <v>2022</v>
      </c>
      <c r="G164">
        <v>2023</v>
      </c>
      <c r="H164" s="1" t="s">
        <v>1600</v>
      </c>
      <c r="I164" s="1" t="s">
        <v>10</v>
      </c>
    </row>
    <row r="165" spans="1:9">
      <c r="A165" s="80">
        <v>45536</v>
      </c>
      <c r="B165">
        <v>4579051</v>
      </c>
      <c r="C165" s="1" t="s">
        <v>2375</v>
      </c>
      <c r="D165" s="1" t="s">
        <v>2376</v>
      </c>
      <c r="E165" s="80">
        <v>45422</v>
      </c>
      <c r="F165">
        <v>2021</v>
      </c>
      <c r="G165">
        <v>2024</v>
      </c>
      <c r="H165" s="1" t="s">
        <v>1600</v>
      </c>
      <c r="I165" s="1" t="s">
        <v>10</v>
      </c>
    </row>
    <row r="166" spans="1:9">
      <c r="A166" s="80">
        <v>45536</v>
      </c>
      <c r="B166">
        <v>4991437</v>
      </c>
      <c r="C166" s="1" t="s">
        <v>2306</v>
      </c>
      <c r="D166" s="1" t="s">
        <v>2307</v>
      </c>
      <c r="E166" s="80">
        <v>45378</v>
      </c>
      <c r="F166">
        <v>2023</v>
      </c>
      <c r="G166">
        <v>2023</v>
      </c>
      <c r="H166" s="1" t="s">
        <v>1600</v>
      </c>
      <c r="I166" s="1" t="s">
        <v>10</v>
      </c>
    </row>
    <row r="167" spans="1:9">
      <c r="A167" s="80">
        <v>45536</v>
      </c>
      <c r="B167">
        <v>4547888</v>
      </c>
      <c r="C167" s="1" t="s">
        <v>1215</v>
      </c>
      <c r="D167" s="1" t="s">
        <v>1214</v>
      </c>
      <c r="E167" s="80">
        <v>44944</v>
      </c>
      <c r="F167">
        <v>2021</v>
      </c>
      <c r="G167">
        <v>2022</v>
      </c>
      <c r="H167" s="1" t="s">
        <v>1600</v>
      </c>
      <c r="I167" s="1" t="s">
        <v>10</v>
      </c>
    </row>
    <row r="168" spans="1:9">
      <c r="A168" s="80">
        <v>45536</v>
      </c>
      <c r="B168">
        <v>4659556</v>
      </c>
      <c r="C168" s="1" t="s">
        <v>2377</v>
      </c>
      <c r="D168" s="1" t="s">
        <v>2378</v>
      </c>
      <c r="E168" s="80">
        <v>45399</v>
      </c>
      <c r="F168">
        <v>2022</v>
      </c>
      <c r="G168">
        <v>2023</v>
      </c>
      <c r="H168" s="1" t="s">
        <v>1601</v>
      </c>
      <c r="I168" s="1" t="s">
        <v>13</v>
      </c>
    </row>
    <row r="169" spans="1:9">
      <c r="A169" s="80">
        <v>45536</v>
      </c>
      <c r="B169">
        <v>5132665</v>
      </c>
      <c r="C169" s="1" t="s">
        <v>2597</v>
      </c>
      <c r="D169" s="1" t="s">
        <v>2598</v>
      </c>
      <c r="E169" s="80">
        <v>45482</v>
      </c>
      <c r="F169">
        <v>2023</v>
      </c>
      <c r="G169">
        <v>2024</v>
      </c>
      <c r="H169" s="1" t="s">
        <v>1600</v>
      </c>
      <c r="I169" s="1" t="s">
        <v>10</v>
      </c>
    </row>
    <row r="170" spans="1:9">
      <c r="A170" s="80">
        <v>45536</v>
      </c>
      <c r="B170">
        <v>4942577</v>
      </c>
      <c r="C170" s="1" t="s">
        <v>2188</v>
      </c>
      <c r="D170" s="1" t="s">
        <v>2189</v>
      </c>
      <c r="E170" s="80">
        <v>45372</v>
      </c>
      <c r="F170">
        <v>2023</v>
      </c>
      <c r="G170">
        <v>2023</v>
      </c>
      <c r="H170" s="1" t="s">
        <v>1600</v>
      </c>
      <c r="I170" s="1" t="s">
        <v>10</v>
      </c>
    </row>
    <row r="171" spans="1:9">
      <c r="A171" s="80">
        <v>45536</v>
      </c>
      <c r="B171">
        <v>4628286</v>
      </c>
      <c r="C171" s="1" t="s">
        <v>2308</v>
      </c>
      <c r="D171" s="1" t="s">
        <v>2309</v>
      </c>
      <c r="E171" s="80">
        <v>45385</v>
      </c>
      <c r="F171">
        <v>2022</v>
      </c>
      <c r="G171">
        <v>2023</v>
      </c>
      <c r="H171" s="1" t="s">
        <v>1600</v>
      </c>
      <c r="I171" s="1" t="s">
        <v>10</v>
      </c>
    </row>
    <row r="172" spans="1:9">
      <c r="A172" s="80">
        <v>45536</v>
      </c>
      <c r="B172">
        <v>4520291</v>
      </c>
      <c r="C172" s="1" t="s">
        <v>1235</v>
      </c>
      <c r="D172" s="1" t="s">
        <v>1234</v>
      </c>
      <c r="E172" s="80">
        <v>45162</v>
      </c>
      <c r="F172">
        <v>2021</v>
      </c>
      <c r="G172">
        <v>2023</v>
      </c>
      <c r="H172" s="1" t="s">
        <v>1601</v>
      </c>
      <c r="I172" s="1" t="s">
        <v>13</v>
      </c>
    </row>
    <row r="173" spans="1:9">
      <c r="A173" s="80">
        <v>45536</v>
      </c>
      <c r="B173">
        <v>4929867</v>
      </c>
      <c r="C173" s="1" t="s">
        <v>1789</v>
      </c>
      <c r="D173" s="1" t="s">
        <v>2131</v>
      </c>
      <c r="E173" s="80">
        <v>45224</v>
      </c>
      <c r="F173">
        <v>2023</v>
      </c>
      <c r="G173">
        <v>2023</v>
      </c>
      <c r="H173" s="1" t="s">
        <v>1603</v>
      </c>
      <c r="I173" s="1" t="s">
        <v>9</v>
      </c>
    </row>
    <row r="174" spans="1:9">
      <c r="A174" s="80">
        <v>45536</v>
      </c>
      <c r="B174">
        <v>4675666</v>
      </c>
      <c r="C174" s="1" t="s">
        <v>1211</v>
      </c>
      <c r="D174" s="1" t="s">
        <v>1210</v>
      </c>
      <c r="E174" s="80">
        <v>45132</v>
      </c>
      <c r="F174">
        <v>2022</v>
      </c>
      <c r="G174">
        <v>2023</v>
      </c>
      <c r="H174" s="1" t="s">
        <v>1601</v>
      </c>
      <c r="I174" s="1" t="s">
        <v>13</v>
      </c>
    </row>
    <row r="175" spans="1:9">
      <c r="A175" s="80">
        <v>45536</v>
      </c>
      <c r="B175">
        <v>4830269</v>
      </c>
      <c r="C175" s="1" t="s">
        <v>2461</v>
      </c>
      <c r="D175" s="1" t="s">
        <v>2462</v>
      </c>
      <c r="E175" s="80">
        <v>45448</v>
      </c>
      <c r="F175">
        <v>2022</v>
      </c>
      <c r="G175">
        <v>2024</v>
      </c>
      <c r="H175" s="1" t="s">
        <v>1601</v>
      </c>
      <c r="I175" s="1" t="s">
        <v>13</v>
      </c>
    </row>
    <row r="176" spans="1:9">
      <c r="A176" s="80">
        <v>45536</v>
      </c>
      <c r="B176">
        <v>4753397</v>
      </c>
      <c r="C176" s="1" t="s">
        <v>1790</v>
      </c>
      <c r="D176" s="1" t="s">
        <v>2125</v>
      </c>
      <c r="E176" s="80">
        <v>45246</v>
      </c>
      <c r="F176">
        <v>2022</v>
      </c>
      <c r="G176">
        <v>2023</v>
      </c>
      <c r="H176" s="1" t="s">
        <v>1600</v>
      </c>
      <c r="I176" s="1" t="s">
        <v>10</v>
      </c>
    </row>
    <row r="177" spans="1:9">
      <c r="A177" s="80">
        <v>45536</v>
      </c>
      <c r="B177">
        <v>4745758</v>
      </c>
      <c r="C177" s="1" t="s">
        <v>1871</v>
      </c>
      <c r="D177" s="1" t="s">
        <v>2130</v>
      </c>
      <c r="E177" s="80">
        <v>45282</v>
      </c>
      <c r="F177">
        <v>2022</v>
      </c>
      <c r="G177">
        <v>2023</v>
      </c>
      <c r="H177" s="1" t="s">
        <v>1600</v>
      </c>
      <c r="I177" s="1" t="s">
        <v>10</v>
      </c>
    </row>
    <row r="178" spans="1:9">
      <c r="A178" s="80">
        <v>45536</v>
      </c>
      <c r="B178">
        <v>4709260</v>
      </c>
      <c r="C178" s="1" t="s">
        <v>2192</v>
      </c>
      <c r="D178" s="1" t="s">
        <v>2193</v>
      </c>
      <c r="E178" s="80">
        <v>45359</v>
      </c>
      <c r="F178">
        <v>2022</v>
      </c>
      <c r="G178">
        <v>2023</v>
      </c>
      <c r="H178" s="1" t="s">
        <v>1607</v>
      </c>
      <c r="I178" s="1" t="s">
        <v>12</v>
      </c>
    </row>
    <row r="179" spans="1:9">
      <c r="A179" s="80">
        <v>45536</v>
      </c>
      <c r="B179">
        <v>4740536</v>
      </c>
      <c r="C179" s="1" t="s">
        <v>2186</v>
      </c>
      <c r="D179" s="1" t="s">
        <v>2187</v>
      </c>
      <c r="E179" s="80">
        <v>45365</v>
      </c>
      <c r="F179">
        <v>2022</v>
      </c>
      <c r="G179">
        <v>2023</v>
      </c>
      <c r="H179" s="1" t="s">
        <v>1606</v>
      </c>
      <c r="I179" s="1" t="s">
        <v>15</v>
      </c>
    </row>
    <row r="180" spans="1:9">
      <c r="A180" s="80">
        <v>45536</v>
      </c>
      <c r="B180">
        <v>4893198</v>
      </c>
      <c r="C180" s="1" t="s">
        <v>2310</v>
      </c>
      <c r="D180" s="1" t="s">
        <v>2311</v>
      </c>
      <c r="E180" s="80">
        <v>45386</v>
      </c>
      <c r="F180">
        <v>2022</v>
      </c>
      <c r="G180">
        <v>2023</v>
      </c>
      <c r="H180" s="1" t="s">
        <v>1603</v>
      </c>
      <c r="I180" s="1" t="s">
        <v>9</v>
      </c>
    </row>
    <row r="181" spans="1:9">
      <c r="A181" s="80">
        <v>45536</v>
      </c>
      <c r="B181">
        <v>4910885</v>
      </c>
      <c r="C181" s="1" t="s">
        <v>2599</v>
      </c>
      <c r="D181" s="1" t="s">
        <v>2600</v>
      </c>
      <c r="E181" s="80">
        <v>45502</v>
      </c>
      <c r="F181">
        <v>2023</v>
      </c>
      <c r="G181">
        <v>2024</v>
      </c>
      <c r="H181" s="1" t="s">
        <v>1603</v>
      </c>
      <c r="I181" s="1" t="s">
        <v>9</v>
      </c>
    </row>
    <row r="182" spans="1:9">
      <c r="A182" s="80">
        <v>45536</v>
      </c>
      <c r="B182">
        <v>4735422</v>
      </c>
      <c r="C182" s="1" t="s">
        <v>2766</v>
      </c>
      <c r="D182" s="1" t="s">
        <v>2767</v>
      </c>
      <c r="E182" s="80">
        <v>45524</v>
      </c>
      <c r="F182">
        <v>2022</v>
      </c>
      <c r="G182">
        <v>2024</v>
      </c>
      <c r="H182" s="1" t="s">
        <v>1600</v>
      </c>
      <c r="I182" s="1" t="s">
        <v>10</v>
      </c>
    </row>
    <row r="183" spans="1:9">
      <c r="A183" s="80">
        <v>45536</v>
      </c>
      <c r="B183">
        <v>4660641</v>
      </c>
      <c r="C183" s="1" t="s">
        <v>1231</v>
      </c>
      <c r="D183" s="1" t="s">
        <v>1230</v>
      </c>
      <c r="E183" s="80">
        <v>45156</v>
      </c>
      <c r="F183">
        <v>2022</v>
      </c>
      <c r="G183">
        <v>2023</v>
      </c>
      <c r="H183" s="1" t="s">
        <v>1604</v>
      </c>
      <c r="I183" s="1" t="s">
        <v>14</v>
      </c>
    </row>
    <row r="184" spans="1:9">
      <c r="A184" s="80">
        <v>45536</v>
      </c>
      <c r="B184">
        <v>4520589</v>
      </c>
      <c r="C184" s="1" t="s">
        <v>1188</v>
      </c>
      <c r="D184" s="1" t="s">
        <v>1187</v>
      </c>
      <c r="E184" s="80">
        <v>44658</v>
      </c>
      <c r="F184">
        <v>2021</v>
      </c>
      <c r="G184">
        <v>2021</v>
      </c>
      <c r="H184" s="1" t="s">
        <v>1600</v>
      </c>
      <c r="I184" s="1" t="s">
        <v>10</v>
      </c>
    </row>
    <row r="185" spans="1:9">
      <c r="A185" s="80">
        <v>45536</v>
      </c>
      <c r="B185">
        <v>4469889</v>
      </c>
      <c r="C185" s="1" t="s">
        <v>1186</v>
      </c>
      <c r="D185" s="1" t="s">
        <v>1185</v>
      </c>
      <c r="E185" s="80">
        <v>45021</v>
      </c>
      <c r="F185">
        <v>2021</v>
      </c>
      <c r="G185">
        <v>2022</v>
      </c>
      <c r="H185" s="1" t="s">
        <v>1600</v>
      </c>
      <c r="I185" s="1" t="s">
        <v>10</v>
      </c>
    </row>
    <row r="186" spans="1:9">
      <c r="A186" s="80">
        <v>45536</v>
      </c>
      <c r="B186">
        <v>4555760</v>
      </c>
      <c r="C186" s="1" t="s">
        <v>2768</v>
      </c>
      <c r="D186" s="1" t="s">
        <v>2769</v>
      </c>
      <c r="E186" s="80">
        <v>45541</v>
      </c>
      <c r="F186">
        <v>2022</v>
      </c>
      <c r="G186">
        <v>2024</v>
      </c>
      <c r="H186" s="1" t="s">
        <v>1603</v>
      </c>
      <c r="I186" s="1" t="s">
        <v>9</v>
      </c>
    </row>
    <row r="187" spans="1:9">
      <c r="A187" s="80">
        <v>45536</v>
      </c>
      <c r="B187">
        <v>5047323</v>
      </c>
      <c r="C187" s="1" t="s">
        <v>2196</v>
      </c>
      <c r="D187" s="1" t="s">
        <v>2197</v>
      </c>
      <c r="E187" s="80">
        <v>45371</v>
      </c>
      <c r="F187">
        <v>2023</v>
      </c>
      <c r="G187">
        <v>2023</v>
      </c>
      <c r="H187" s="1" t="s">
        <v>1600</v>
      </c>
      <c r="I187" s="1" t="s">
        <v>10</v>
      </c>
    </row>
    <row r="188" spans="1:9">
      <c r="A188" s="80">
        <v>45536</v>
      </c>
      <c r="B188">
        <v>5182245</v>
      </c>
      <c r="C188" s="1" t="s">
        <v>2381</v>
      </c>
      <c r="D188" s="1" t="s">
        <v>2382</v>
      </c>
      <c r="E188" s="80">
        <v>45422</v>
      </c>
      <c r="F188">
        <v>2023</v>
      </c>
      <c r="G188">
        <v>2024</v>
      </c>
      <c r="H188" s="1" t="s">
        <v>1604</v>
      </c>
      <c r="I188" s="1" t="s">
        <v>14</v>
      </c>
    </row>
    <row r="189" spans="1:9">
      <c r="A189" s="80">
        <v>45536</v>
      </c>
      <c r="B189">
        <v>4737117</v>
      </c>
      <c r="C189" s="1" t="s">
        <v>1926</v>
      </c>
      <c r="D189" s="1" t="s">
        <v>1927</v>
      </c>
      <c r="E189" s="80">
        <v>45329</v>
      </c>
      <c r="F189">
        <v>2022</v>
      </c>
      <c r="G189">
        <v>2023</v>
      </c>
      <c r="H189" s="1" t="s">
        <v>1600</v>
      </c>
      <c r="I189" s="1" t="s">
        <v>10</v>
      </c>
    </row>
    <row r="190" spans="1:9">
      <c r="A190" s="80">
        <v>45536</v>
      </c>
      <c r="B190">
        <v>5172216</v>
      </c>
      <c r="C190" s="1" t="s">
        <v>2463</v>
      </c>
      <c r="D190" s="1" t="s">
        <v>2464</v>
      </c>
      <c r="E190" s="80">
        <v>45435</v>
      </c>
      <c r="F190">
        <v>2023</v>
      </c>
      <c r="G190">
        <v>2024</v>
      </c>
      <c r="H190" s="1" t="s">
        <v>1600</v>
      </c>
      <c r="I190" s="1" t="s">
        <v>10</v>
      </c>
    </row>
    <row r="191" spans="1:9">
      <c r="A191" s="80">
        <v>45536</v>
      </c>
      <c r="B191">
        <v>4997491</v>
      </c>
      <c r="C191" s="1" t="s">
        <v>2770</v>
      </c>
      <c r="D191" s="1" t="s">
        <v>2771</v>
      </c>
      <c r="E191" s="80">
        <v>45541</v>
      </c>
      <c r="F191">
        <v>2023</v>
      </c>
      <c r="G191">
        <v>2024</v>
      </c>
      <c r="H191" s="1" t="s">
        <v>1603</v>
      </c>
      <c r="I191" s="1" t="s">
        <v>9</v>
      </c>
    </row>
    <row r="192" spans="1:9">
      <c r="A192" s="80">
        <v>45536</v>
      </c>
      <c r="B192">
        <v>4824824</v>
      </c>
      <c r="C192" s="1" t="s">
        <v>2200</v>
      </c>
      <c r="D192" s="1" t="s">
        <v>2201</v>
      </c>
      <c r="E192" s="80">
        <v>45370</v>
      </c>
      <c r="F192">
        <v>2022</v>
      </c>
      <c r="G192">
        <v>2023</v>
      </c>
      <c r="H192" s="1" t="s">
        <v>1612</v>
      </c>
      <c r="I192" s="1" t="s">
        <v>6</v>
      </c>
    </row>
    <row r="193" spans="1:9">
      <c r="A193" s="80">
        <v>45536</v>
      </c>
      <c r="B193">
        <v>4386010</v>
      </c>
      <c r="C193" s="1" t="s">
        <v>2202</v>
      </c>
      <c r="D193" s="1" t="s">
        <v>2203</v>
      </c>
      <c r="E193" s="80">
        <v>45336</v>
      </c>
      <c r="F193">
        <v>2021</v>
      </c>
      <c r="G193">
        <v>2023</v>
      </c>
      <c r="H193" s="1" t="s">
        <v>1602</v>
      </c>
      <c r="I193" s="1" t="s">
        <v>4</v>
      </c>
    </row>
    <row r="194" spans="1:9">
      <c r="A194" s="80">
        <v>45536</v>
      </c>
      <c r="B194">
        <v>4459563</v>
      </c>
      <c r="C194" s="1" t="s">
        <v>1162</v>
      </c>
      <c r="D194" s="1" t="s">
        <v>1161</v>
      </c>
      <c r="E194" s="80">
        <v>44602</v>
      </c>
      <c r="F194">
        <v>2021</v>
      </c>
      <c r="G194">
        <v>2021</v>
      </c>
      <c r="H194" s="1" t="s">
        <v>1603</v>
      </c>
      <c r="I194" s="1" t="s">
        <v>9</v>
      </c>
    </row>
    <row r="195" spans="1:9">
      <c r="A195" s="80">
        <v>45536</v>
      </c>
      <c r="B195">
        <v>4682426</v>
      </c>
      <c r="C195" s="1" t="s">
        <v>1792</v>
      </c>
      <c r="D195" s="1" t="s">
        <v>1925</v>
      </c>
      <c r="E195" s="80">
        <v>45223</v>
      </c>
      <c r="F195">
        <v>2022</v>
      </c>
      <c r="G195">
        <v>2023</v>
      </c>
      <c r="H195" s="1" t="s">
        <v>1600</v>
      </c>
      <c r="I195" s="1" t="s">
        <v>10</v>
      </c>
    </row>
    <row r="196" spans="1:9">
      <c r="A196" s="80">
        <v>45536</v>
      </c>
      <c r="B196">
        <v>4499650</v>
      </c>
      <c r="C196" s="1" t="s">
        <v>1180</v>
      </c>
      <c r="D196" s="1" t="s">
        <v>1179</v>
      </c>
      <c r="E196" s="80">
        <v>45147</v>
      </c>
      <c r="F196">
        <v>2021</v>
      </c>
      <c r="G196">
        <v>2023</v>
      </c>
      <c r="H196" s="1" t="s">
        <v>1600</v>
      </c>
      <c r="I196" s="1" t="s">
        <v>10</v>
      </c>
    </row>
    <row r="197" spans="1:9">
      <c r="A197" s="80">
        <v>45536</v>
      </c>
      <c r="B197">
        <v>4569005</v>
      </c>
      <c r="C197" s="1" t="s">
        <v>1178</v>
      </c>
      <c r="D197" s="1" t="s">
        <v>1177</v>
      </c>
      <c r="E197" s="80">
        <v>45147</v>
      </c>
      <c r="F197">
        <v>2021</v>
      </c>
      <c r="G197">
        <v>2023</v>
      </c>
      <c r="H197" s="1" t="s">
        <v>1600</v>
      </c>
      <c r="I197" s="1" t="s">
        <v>10</v>
      </c>
    </row>
    <row r="198" spans="1:9">
      <c r="A198" s="80">
        <v>45536</v>
      </c>
      <c r="B198">
        <v>4564425</v>
      </c>
      <c r="C198" s="1" t="s">
        <v>1168</v>
      </c>
      <c r="D198" s="1" t="s">
        <v>1167</v>
      </c>
      <c r="E198" s="80">
        <v>44820</v>
      </c>
      <c r="F198">
        <v>2021</v>
      </c>
      <c r="G198">
        <v>2022</v>
      </c>
      <c r="H198" s="1" t="s">
        <v>1600</v>
      </c>
      <c r="I198" s="1" t="s">
        <v>10</v>
      </c>
    </row>
    <row r="199" spans="1:9">
      <c r="A199" s="80">
        <v>45536</v>
      </c>
      <c r="B199">
        <v>5025353</v>
      </c>
      <c r="C199" s="1" t="s">
        <v>2772</v>
      </c>
      <c r="D199" s="1" t="s">
        <v>2773</v>
      </c>
      <c r="E199" s="80">
        <v>45560</v>
      </c>
      <c r="F199">
        <v>2023</v>
      </c>
      <c r="G199">
        <v>2024</v>
      </c>
      <c r="H199" s="1" t="s">
        <v>1601</v>
      </c>
      <c r="I199" s="1" t="s">
        <v>13</v>
      </c>
    </row>
    <row r="200" spans="1:9">
      <c r="A200" s="80">
        <v>45536</v>
      </c>
      <c r="B200">
        <v>4446157</v>
      </c>
      <c r="C200" s="1" t="s">
        <v>1150</v>
      </c>
      <c r="D200" s="1" t="s">
        <v>1149</v>
      </c>
      <c r="E200" s="80">
        <v>44791</v>
      </c>
      <c r="F200">
        <v>2021</v>
      </c>
      <c r="G200">
        <v>2022</v>
      </c>
      <c r="H200" s="1" t="s">
        <v>1600</v>
      </c>
      <c r="I200" s="1" t="s">
        <v>10</v>
      </c>
    </row>
    <row r="201" spans="1:9">
      <c r="A201" s="80">
        <v>45536</v>
      </c>
      <c r="B201">
        <v>4657233</v>
      </c>
      <c r="C201" s="1" t="s">
        <v>1158</v>
      </c>
      <c r="D201" s="1" t="s">
        <v>1157</v>
      </c>
      <c r="E201" s="80">
        <v>44937</v>
      </c>
      <c r="F201">
        <v>2022</v>
      </c>
      <c r="G201">
        <v>2022</v>
      </c>
      <c r="H201" s="1" t="s">
        <v>1600</v>
      </c>
      <c r="I201" s="1" t="s">
        <v>10</v>
      </c>
    </row>
    <row r="202" spans="1:9">
      <c r="A202" s="80">
        <v>45536</v>
      </c>
      <c r="B202">
        <v>5089567</v>
      </c>
      <c r="C202" s="1" t="s">
        <v>2774</v>
      </c>
      <c r="D202" s="1" t="s">
        <v>2775</v>
      </c>
      <c r="E202" s="80">
        <v>45531</v>
      </c>
      <c r="F202">
        <v>2023</v>
      </c>
      <c r="G202">
        <v>2024</v>
      </c>
      <c r="H202" s="1" t="s">
        <v>1600</v>
      </c>
      <c r="I202" s="1" t="s">
        <v>10</v>
      </c>
    </row>
    <row r="203" spans="1:9">
      <c r="A203" s="80">
        <v>45536</v>
      </c>
      <c r="B203">
        <v>4981219</v>
      </c>
      <c r="C203" s="1" t="s">
        <v>2465</v>
      </c>
      <c r="D203" s="1" t="s">
        <v>2466</v>
      </c>
      <c r="E203" s="80">
        <v>45448</v>
      </c>
      <c r="F203">
        <v>2023</v>
      </c>
      <c r="G203">
        <v>2024</v>
      </c>
      <c r="H203" s="1" t="s">
        <v>1603</v>
      </c>
      <c r="I203" s="1" t="s">
        <v>9</v>
      </c>
    </row>
    <row r="204" spans="1:9">
      <c r="A204" s="80">
        <v>45536</v>
      </c>
      <c r="B204">
        <v>5125875</v>
      </c>
      <c r="C204" s="1" t="s">
        <v>2776</v>
      </c>
      <c r="D204" s="1" t="s">
        <v>2777</v>
      </c>
      <c r="E204" s="80">
        <v>45541</v>
      </c>
      <c r="F204">
        <v>2023</v>
      </c>
      <c r="G204">
        <v>2024</v>
      </c>
      <c r="H204" s="1" t="s">
        <v>1600</v>
      </c>
      <c r="I204" s="1" t="s">
        <v>10</v>
      </c>
    </row>
    <row r="205" spans="1:9">
      <c r="A205" s="80">
        <v>45536</v>
      </c>
      <c r="B205">
        <v>4935390</v>
      </c>
      <c r="C205" s="1" t="s">
        <v>1793</v>
      </c>
      <c r="D205" s="1" t="s">
        <v>1928</v>
      </c>
      <c r="E205" s="80">
        <v>45238</v>
      </c>
      <c r="F205">
        <v>2023</v>
      </c>
      <c r="G205">
        <v>2023</v>
      </c>
      <c r="H205" s="1" t="s">
        <v>1600</v>
      </c>
      <c r="I205" s="1" t="s">
        <v>10</v>
      </c>
    </row>
    <row r="206" spans="1:9">
      <c r="A206" s="80">
        <v>45536</v>
      </c>
      <c r="B206">
        <v>5128133</v>
      </c>
      <c r="C206" s="1" t="s">
        <v>2204</v>
      </c>
      <c r="D206" s="1" t="s">
        <v>2205</v>
      </c>
      <c r="E206" s="80">
        <v>45376</v>
      </c>
      <c r="F206">
        <v>2023</v>
      </c>
      <c r="G206">
        <v>2023</v>
      </c>
      <c r="H206" s="1" t="s">
        <v>1603</v>
      </c>
      <c r="I206" s="1" t="s">
        <v>9</v>
      </c>
    </row>
    <row r="207" spans="1:9">
      <c r="A207" s="80">
        <v>45536</v>
      </c>
      <c r="B207">
        <v>4662690</v>
      </c>
      <c r="C207" s="1" t="s">
        <v>1184</v>
      </c>
      <c r="D207" s="1" t="s">
        <v>1183</v>
      </c>
      <c r="E207" s="80">
        <v>45013</v>
      </c>
      <c r="F207">
        <v>2022</v>
      </c>
      <c r="G207">
        <v>2022</v>
      </c>
      <c r="H207" s="1" t="s">
        <v>1600</v>
      </c>
      <c r="I207" s="1" t="s">
        <v>10</v>
      </c>
    </row>
    <row r="208" spans="1:9">
      <c r="A208" s="80">
        <v>45536</v>
      </c>
      <c r="B208">
        <v>4263410</v>
      </c>
      <c r="C208" s="1" t="s">
        <v>1192</v>
      </c>
      <c r="D208" s="1" t="s">
        <v>1191</v>
      </c>
      <c r="E208" s="80">
        <v>44713</v>
      </c>
      <c r="F208">
        <v>2020</v>
      </c>
      <c r="G208">
        <v>2022</v>
      </c>
      <c r="H208" s="1" t="s">
        <v>1600</v>
      </c>
      <c r="I208" s="1" t="s">
        <v>10</v>
      </c>
    </row>
    <row r="209" spans="1:9">
      <c r="A209" s="80">
        <v>45536</v>
      </c>
      <c r="B209">
        <v>5050970</v>
      </c>
      <c r="C209" s="1" t="s">
        <v>1959</v>
      </c>
      <c r="D209" s="1" t="s">
        <v>1960</v>
      </c>
      <c r="E209" s="80">
        <v>45327</v>
      </c>
      <c r="F209">
        <v>2023</v>
      </c>
      <c r="G209">
        <v>2023</v>
      </c>
      <c r="H209" s="1" t="s">
        <v>1600</v>
      </c>
      <c r="I209" s="1" t="s">
        <v>10</v>
      </c>
    </row>
    <row r="210" spans="1:9">
      <c r="A210" s="80">
        <v>45536</v>
      </c>
      <c r="B210">
        <v>4885689</v>
      </c>
      <c r="C210" s="1" t="s">
        <v>2206</v>
      </c>
      <c r="D210" s="1" t="s">
        <v>2207</v>
      </c>
      <c r="E210" s="80">
        <v>45352</v>
      </c>
      <c r="F210">
        <v>2022</v>
      </c>
      <c r="G210">
        <v>2023</v>
      </c>
      <c r="H210" s="1" t="s">
        <v>1600</v>
      </c>
      <c r="I210" s="1" t="s">
        <v>10</v>
      </c>
    </row>
    <row r="211" spans="1:9">
      <c r="A211" s="80">
        <v>45536</v>
      </c>
      <c r="B211">
        <v>4633945</v>
      </c>
      <c r="C211" s="1" t="s">
        <v>2778</v>
      </c>
      <c r="D211" s="1" t="s">
        <v>2779</v>
      </c>
      <c r="E211" s="80">
        <v>45531</v>
      </c>
      <c r="F211">
        <v>2022</v>
      </c>
      <c r="G211">
        <v>2024</v>
      </c>
      <c r="H211" s="1" t="s">
        <v>1600</v>
      </c>
      <c r="I211" s="1" t="s">
        <v>10</v>
      </c>
    </row>
    <row r="212" spans="1:9">
      <c r="A212" s="80">
        <v>45536</v>
      </c>
      <c r="B212">
        <v>4513285</v>
      </c>
      <c r="C212" s="1" t="s">
        <v>1108</v>
      </c>
      <c r="D212" s="1" t="s">
        <v>1107</v>
      </c>
      <c r="E212" s="80">
        <v>44902</v>
      </c>
      <c r="F212">
        <v>2021</v>
      </c>
      <c r="G212">
        <v>2022</v>
      </c>
      <c r="H212" s="1" t="s">
        <v>1600</v>
      </c>
      <c r="I212" s="1" t="s">
        <v>10</v>
      </c>
    </row>
    <row r="213" spans="1:9">
      <c r="A213" s="80">
        <v>45536</v>
      </c>
      <c r="B213">
        <v>5074615</v>
      </c>
      <c r="C213" s="1" t="s">
        <v>2780</v>
      </c>
      <c r="D213" s="1" t="s">
        <v>2781</v>
      </c>
      <c r="E213" s="80">
        <v>45544</v>
      </c>
      <c r="F213">
        <v>2023</v>
      </c>
      <c r="G213">
        <v>2024</v>
      </c>
      <c r="H213" s="1" t="s">
        <v>1604</v>
      </c>
      <c r="I213" s="1" t="s">
        <v>14</v>
      </c>
    </row>
    <row r="214" spans="1:9">
      <c r="A214" s="80">
        <v>45536</v>
      </c>
      <c r="B214">
        <v>4368419</v>
      </c>
      <c r="C214" s="1" t="s">
        <v>1116</v>
      </c>
      <c r="D214" s="1" t="s">
        <v>1115</v>
      </c>
      <c r="E214" s="80">
        <v>44525</v>
      </c>
      <c r="F214">
        <v>2021</v>
      </c>
      <c r="G214">
        <v>2021</v>
      </c>
      <c r="H214" s="1" t="s">
        <v>1602</v>
      </c>
      <c r="I214" s="1" t="s">
        <v>4</v>
      </c>
    </row>
    <row r="215" spans="1:9">
      <c r="A215" s="80">
        <v>45536</v>
      </c>
      <c r="B215">
        <v>4795651</v>
      </c>
      <c r="C215" s="1" t="s">
        <v>1873</v>
      </c>
      <c r="D215" s="1" t="s">
        <v>1964</v>
      </c>
      <c r="E215" s="80">
        <v>45271</v>
      </c>
      <c r="F215">
        <v>2022</v>
      </c>
      <c r="G215">
        <v>2023</v>
      </c>
      <c r="H215" s="1" t="s">
        <v>1600</v>
      </c>
      <c r="I215" s="1" t="s">
        <v>10</v>
      </c>
    </row>
    <row r="216" spans="1:9">
      <c r="A216" s="80">
        <v>45536</v>
      </c>
      <c r="B216">
        <v>4920562</v>
      </c>
      <c r="C216" s="1" t="s">
        <v>2467</v>
      </c>
      <c r="D216" s="1" t="s">
        <v>2468</v>
      </c>
      <c r="E216" s="80">
        <v>45439</v>
      </c>
      <c r="F216">
        <v>2023</v>
      </c>
      <c r="G216">
        <v>2024</v>
      </c>
      <c r="H216" s="1" t="s">
        <v>1603</v>
      </c>
      <c r="I216" s="1" t="s">
        <v>9</v>
      </c>
    </row>
    <row r="217" spans="1:9">
      <c r="A217" s="80">
        <v>45536</v>
      </c>
      <c r="B217">
        <v>4586645</v>
      </c>
      <c r="C217" s="1" t="s">
        <v>2383</v>
      </c>
      <c r="D217" s="1" t="s">
        <v>2384</v>
      </c>
      <c r="E217" s="80">
        <v>45419</v>
      </c>
      <c r="F217">
        <v>2021</v>
      </c>
      <c r="G217">
        <v>2024</v>
      </c>
      <c r="H217" s="1" t="s">
        <v>1600</v>
      </c>
      <c r="I217" s="1" t="s">
        <v>10</v>
      </c>
    </row>
    <row r="218" spans="1:9">
      <c r="A218" s="80">
        <v>45536</v>
      </c>
      <c r="B218">
        <v>4682974</v>
      </c>
      <c r="C218" s="1" t="s">
        <v>2469</v>
      </c>
      <c r="D218" s="1" t="s">
        <v>2470</v>
      </c>
      <c r="E218" s="80">
        <v>45448</v>
      </c>
      <c r="F218">
        <v>2022</v>
      </c>
      <c r="G218">
        <v>2024</v>
      </c>
      <c r="H218" s="1" t="s">
        <v>1607</v>
      </c>
      <c r="I218" s="1" t="s">
        <v>12</v>
      </c>
    </row>
    <row r="219" spans="1:9">
      <c r="A219" s="80">
        <v>45536</v>
      </c>
      <c r="B219">
        <v>4597553</v>
      </c>
      <c r="C219" s="1" t="s">
        <v>1658</v>
      </c>
      <c r="D219" s="1" t="s">
        <v>1659</v>
      </c>
      <c r="E219" s="80">
        <v>45198</v>
      </c>
      <c r="F219">
        <v>2022</v>
      </c>
      <c r="G219">
        <v>2023</v>
      </c>
      <c r="H219" s="1" t="s">
        <v>1600</v>
      </c>
      <c r="I219" s="1" t="s">
        <v>10</v>
      </c>
    </row>
    <row r="220" spans="1:9">
      <c r="A220" s="80">
        <v>45536</v>
      </c>
      <c r="B220">
        <v>4406133</v>
      </c>
      <c r="C220" s="1" t="s">
        <v>1126</v>
      </c>
      <c r="D220" s="1" t="s">
        <v>1125</v>
      </c>
      <c r="E220" s="80">
        <v>44824</v>
      </c>
      <c r="F220">
        <v>2021</v>
      </c>
      <c r="G220">
        <v>2022</v>
      </c>
      <c r="H220" s="1" t="s">
        <v>1602</v>
      </c>
      <c r="I220" s="1" t="s">
        <v>4</v>
      </c>
    </row>
    <row r="221" spans="1:9">
      <c r="A221" s="80">
        <v>45536</v>
      </c>
      <c r="B221">
        <v>4532553</v>
      </c>
      <c r="C221" s="1" t="s">
        <v>1132</v>
      </c>
      <c r="D221" s="1" t="s">
        <v>1131</v>
      </c>
      <c r="E221" s="80">
        <v>45034</v>
      </c>
      <c r="F221">
        <v>2021</v>
      </c>
      <c r="G221">
        <v>2022</v>
      </c>
      <c r="H221" s="1" t="s">
        <v>1605</v>
      </c>
      <c r="I221" s="1" t="s">
        <v>5</v>
      </c>
    </row>
    <row r="222" spans="1:9">
      <c r="A222" s="80">
        <v>45536</v>
      </c>
      <c r="B222">
        <v>5064770</v>
      </c>
      <c r="C222" s="1" t="s">
        <v>2385</v>
      </c>
      <c r="D222" s="1" t="s">
        <v>2386</v>
      </c>
      <c r="E222" s="80">
        <v>45413</v>
      </c>
      <c r="F222">
        <v>2023</v>
      </c>
      <c r="G222">
        <v>2024</v>
      </c>
      <c r="H222" s="1" t="s">
        <v>1600</v>
      </c>
      <c r="I222" s="1" t="s">
        <v>10</v>
      </c>
    </row>
    <row r="223" spans="1:9">
      <c r="A223" s="80">
        <v>45536</v>
      </c>
      <c r="B223">
        <v>4338674</v>
      </c>
      <c r="C223" s="1" t="s">
        <v>1118</v>
      </c>
      <c r="D223" s="1" t="s">
        <v>1117</v>
      </c>
      <c r="E223" s="80">
        <v>44657</v>
      </c>
      <c r="F223">
        <v>2021</v>
      </c>
      <c r="G223">
        <v>2021</v>
      </c>
      <c r="H223" s="1" t="s">
        <v>1600</v>
      </c>
      <c r="I223" s="1" t="s">
        <v>10</v>
      </c>
    </row>
    <row r="224" spans="1:9">
      <c r="A224" s="80">
        <v>45536</v>
      </c>
      <c r="B224">
        <v>4603733</v>
      </c>
      <c r="C224" s="1" t="s">
        <v>1140</v>
      </c>
      <c r="D224" s="1" t="s">
        <v>1139</v>
      </c>
      <c r="E224" s="80">
        <v>44797</v>
      </c>
      <c r="F224">
        <v>2022</v>
      </c>
      <c r="G224">
        <v>2022</v>
      </c>
      <c r="H224" s="1" t="s">
        <v>1600</v>
      </c>
      <c r="I224" s="1" t="s">
        <v>10</v>
      </c>
    </row>
    <row r="225" spans="1:9">
      <c r="A225" s="80">
        <v>45536</v>
      </c>
      <c r="B225">
        <v>4491836</v>
      </c>
      <c r="C225" s="1" t="s">
        <v>1136</v>
      </c>
      <c r="D225" s="1" t="s">
        <v>1135</v>
      </c>
      <c r="E225" s="80">
        <v>44875</v>
      </c>
      <c r="F225">
        <v>2021</v>
      </c>
      <c r="G225">
        <v>2022</v>
      </c>
      <c r="H225" s="1" t="s">
        <v>1606</v>
      </c>
      <c r="I225" s="1" t="s">
        <v>15</v>
      </c>
    </row>
    <row r="226" spans="1:9">
      <c r="A226" s="80">
        <v>45536</v>
      </c>
      <c r="B226">
        <v>4519350</v>
      </c>
      <c r="C226" s="1" t="s">
        <v>1134</v>
      </c>
      <c r="D226" s="1" t="s">
        <v>1133</v>
      </c>
      <c r="E226" s="80">
        <v>45064</v>
      </c>
      <c r="F226">
        <v>2021</v>
      </c>
      <c r="G226">
        <v>2023</v>
      </c>
      <c r="H226" s="1" t="s">
        <v>1602</v>
      </c>
      <c r="I226" s="1" t="s">
        <v>4</v>
      </c>
    </row>
    <row r="227" spans="1:9">
      <c r="A227" s="80">
        <v>45536</v>
      </c>
      <c r="B227">
        <v>4668574</v>
      </c>
      <c r="C227" s="1" t="s">
        <v>2601</v>
      </c>
      <c r="D227" s="1" t="s">
        <v>2602</v>
      </c>
      <c r="E227" s="80">
        <v>45464</v>
      </c>
      <c r="F227">
        <v>2022</v>
      </c>
      <c r="G227">
        <v>2024</v>
      </c>
      <c r="H227" s="1" t="s">
        <v>1606</v>
      </c>
      <c r="I227" s="1" t="s">
        <v>15</v>
      </c>
    </row>
    <row r="228" spans="1:9">
      <c r="A228" s="80">
        <v>45536</v>
      </c>
      <c r="B228">
        <v>4922246</v>
      </c>
      <c r="C228" s="1" t="s">
        <v>1795</v>
      </c>
      <c r="D228" s="1" t="s">
        <v>1963</v>
      </c>
      <c r="E228" s="80">
        <v>45233</v>
      </c>
      <c r="F228">
        <v>2023</v>
      </c>
      <c r="G228">
        <v>2023</v>
      </c>
      <c r="H228" s="1" t="s">
        <v>1600</v>
      </c>
      <c r="I228" s="1" t="s">
        <v>10</v>
      </c>
    </row>
    <row r="229" spans="1:9">
      <c r="A229" s="80">
        <v>45536</v>
      </c>
      <c r="B229">
        <v>4345835</v>
      </c>
      <c r="C229" s="1" t="s">
        <v>1144</v>
      </c>
      <c r="D229" s="1" t="s">
        <v>1143</v>
      </c>
      <c r="E229" s="80">
        <v>44596</v>
      </c>
      <c r="F229">
        <v>2021</v>
      </c>
      <c r="G229">
        <v>2021</v>
      </c>
      <c r="H229" s="1" t="s">
        <v>1600</v>
      </c>
      <c r="I229" s="1" t="s">
        <v>10</v>
      </c>
    </row>
    <row r="230" spans="1:9">
      <c r="A230" s="80">
        <v>45536</v>
      </c>
      <c r="B230">
        <v>4916852</v>
      </c>
      <c r="C230" s="1" t="s">
        <v>1146</v>
      </c>
      <c r="D230" s="1" t="s">
        <v>1145</v>
      </c>
      <c r="E230" s="80">
        <v>45128</v>
      </c>
      <c r="F230">
        <v>2023</v>
      </c>
      <c r="G230">
        <v>2023</v>
      </c>
      <c r="H230" s="1" t="s">
        <v>1600</v>
      </c>
      <c r="I230" s="1" t="s">
        <v>10</v>
      </c>
    </row>
    <row r="231" spans="1:9">
      <c r="A231" s="80">
        <v>45536</v>
      </c>
      <c r="B231">
        <v>4604927</v>
      </c>
      <c r="C231" s="1" t="s">
        <v>1120</v>
      </c>
      <c r="D231" s="1" t="s">
        <v>1119</v>
      </c>
      <c r="E231" s="80">
        <v>45027</v>
      </c>
      <c r="F231">
        <v>2022</v>
      </c>
      <c r="G231">
        <v>2022</v>
      </c>
      <c r="H231" s="1" t="s">
        <v>1600</v>
      </c>
      <c r="I231" s="1" t="s">
        <v>10</v>
      </c>
    </row>
    <row r="232" spans="1:9">
      <c r="A232" s="80">
        <v>45536</v>
      </c>
      <c r="B232">
        <v>5006381</v>
      </c>
      <c r="C232" s="1" t="s">
        <v>2603</v>
      </c>
      <c r="D232" s="1" t="s">
        <v>2604</v>
      </c>
      <c r="E232" s="80">
        <v>45512</v>
      </c>
      <c r="F232">
        <v>2023</v>
      </c>
      <c r="G232">
        <v>2024</v>
      </c>
      <c r="H232" s="1" t="s">
        <v>1601</v>
      </c>
      <c r="I232" s="1" t="s">
        <v>13</v>
      </c>
    </row>
    <row r="233" spans="1:9">
      <c r="A233" s="80">
        <v>45536</v>
      </c>
      <c r="B233">
        <v>4698365</v>
      </c>
      <c r="C233" s="1" t="s">
        <v>1081</v>
      </c>
      <c r="D233" s="1" t="s">
        <v>1080</v>
      </c>
      <c r="E233" s="80">
        <v>45089</v>
      </c>
      <c r="F233">
        <v>2022</v>
      </c>
      <c r="G233">
        <v>2023</v>
      </c>
      <c r="H233" s="1" t="s">
        <v>1606</v>
      </c>
      <c r="I233" s="1" t="s">
        <v>15</v>
      </c>
    </row>
    <row r="234" spans="1:9">
      <c r="A234" s="80">
        <v>45536</v>
      </c>
      <c r="B234">
        <v>4933155</v>
      </c>
      <c r="C234" s="1" t="s">
        <v>1837</v>
      </c>
      <c r="D234" s="1" t="s">
        <v>1973</v>
      </c>
      <c r="E234" s="80">
        <v>45260</v>
      </c>
      <c r="F234">
        <v>2023</v>
      </c>
      <c r="G234">
        <v>2023</v>
      </c>
      <c r="H234" s="1" t="s">
        <v>1600</v>
      </c>
      <c r="I234" s="1" t="s">
        <v>10</v>
      </c>
    </row>
    <row r="235" spans="1:9">
      <c r="A235" s="80">
        <v>45536</v>
      </c>
      <c r="B235">
        <v>4629132</v>
      </c>
      <c r="C235" s="1" t="s">
        <v>1102</v>
      </c>
      <c r="D235" s="1" t="s">
        <v>1101</v>
      </c>
      <c r="E235" s="80">
        <v>45040</v>
      </c>
      <c r="F235">
        <v>2022</v>
      </c>
      <c r="G235">
        <v>2022</v>
      </c>
      <c r="H235" s="1" t="s">
        <v>1600</v>
      </c>
      <c r="I235" s="1" t="s">
        <v>10</v>
      </c>
    </row>
    <row r="236" spans="1:9">
      <c r="A236" s="80">
        <v>45536</v>
      </c>
      <c r="B236">
        <v>4821596</v>
      </c>
      <c r="C236" s="1" t="s">
        <v>1073</v>
      </c>
      <c r="D236" s="1" t="s">
        <v>1072</v>
      </c>
      <c r="E236" s="80">
        <v>45100</v>
      </c>
      <c r="F236">
        <v>2022</v>
      </c>
      <c r="G236">
        <v>2023</v>
      </c>
      <c r="H236" s="1" t="s">
        <v>1600</v>
      </c>
      <c r="I236" s="1" t="s">
        <v>10</v>
      </c>
    </row>
    <row r="237" spans="1:9">
      <c r="A237" s="80">
        <v>45536</v>
      </c>
      <c r="B237">
        <v>4799934</v>
      </c>
      <c r="C237" s="1" t="s">
        <v>1057</v>
      </c>
      <c r="D237" s="1" t="s">
        <v>1056</v>
      </c>
      <c r="E237" s="80">
        <v>44981</v>
      </c>
      <c r="F237">
        <v>2022</v>
      </c>
      <c r="G237">
        <v>2022</v>
      </c>
      <c r="H237" s="1" t="s">
        <v>1600</v>
      </c>
      <c r="I237" s="1" t="s">
        <v>10</v>
      </c>
    </row>
    <row r="238" spans="1:9">
      <c r="A238" s="80">
        <v>45536</v>
      </c>
      <c r="B238">
        <v>4814576</v>
      </c>
      <c r="C238" s="1" t="s">
        <v>2471</v>
      </c>
      <c r="D238" s="1" t="s">
        <v>2472</v>
      </c>
      <c r="E238" s="80">
        <v>45434</v>
      </c>
      <c r="F238">
        <v>2022</v>
      </c>
      <c r="G238">
        <v>2024</v>
      </c>
      <c r="H238" s="1" t="s">
        <v>1602</v>
      </c>
      <c r="I238" s="1" t="s">
        <v>4</v>
      </c>
    </row>
    <row r="239" spans="1:9">
      <c r="A239" s="80">
        <v>45536</v>
      </c>
      <c r="B239">
        <v>4711010</v>
      </c>
      <c r="C239" s="1" t="s">
        <v>1100</v>
      </c>
      <c r="D239" s="1" t="s">
        <v>1099</v>
      </c>
      <c r="E239" s="80">
        <v>44908</v>
      </c>
      <c r="F239">
        <v>2022</v>
      </c>
      <c r="G239">
        <v>2022</v>
      </c>
      <c r="H239" s="1" t="s">
        <v>1604</v>
      </c>
      <c r="I239" s="1" t="s">
        <v>14</v>
      </c>
    </row>
    <row r="240" spans="1:9">
      <c r="A240" s="80">
        <v>45536</v>
      </c>
      <c r="B240">
        <v>4581181</v>
      </c>
      <c r="C240" s="1" t="s">
        <v>2387</v>
      </c>
      <c r="D240" s="1" t="s">
        <v>2388</v>
      </c>
      <c r="E240" s="80">
        <v>45407</v>
      </c>
      <c r="F240">
        <v>2021</v>
      </c>
      <c r="G240">
        <v>2023</v>
      </c>
      <c r="H240" s="1" t="s">
        <v>1603</v>
      </c>
      <c r="I240" s="1" t="s">
        <v>9</v>
      </c>
    </row>
    <row r="241" spans="1:9">
      <c r="A241" s="80">
        <v>45536</v>
      </c>
      <c r="B241">
        <v>5024634</v>
      </c>
      <c r="C241" s="1" t="s">
        <v>1660</v>
      </c>
      <c r="D241" s="1" t="s">
        <v>1661</v>
      </c>
      <c r="E241" s="80">
        <v>45202</v>
      </c>
      <c r="F241">
        <v>2023</v>
      </c>
      <c r="G241">
        <v>2023</v>
      </c>
      <c r="H241" s="1" t="s">
        <v>1600</v>
      </c>
      <c r="I241" s="1" t="s">
        <v>10</v>
      </c>
    </row>
    <row r="242" spans="1:9">
      <c r="A242" s="80">
        <v>45536</v>
      </c>
      <c r="B242">
        <v>4910591</v>
      </c>
      <c r="C242" s="1" t="s">
        <v>2210</v>
      </c>
      <c r="D242" s="1" t="s">
        <v>2211</v>
      </c>
      <c r="E242" s="80">
        <v>45356</v>
      </c>
      <c r="F242">
        <v>2023</v>
      </c>
      <c r="G242">
        <v>2023</v>
      </c>
      <c r="H242" s="1" t="s">
        <v>1600</v>
      </c>
      <c r="I242" s="1" t="s">
        <v>10</v>
      </c>
    </row>
    <row r="243" spans="1:9">
      <c r="A243" s="80">
        <v>45536</v>
      </c>
      <c r="B243">
        <v>5021065</v>
      </c>
      <c r="C243" s="1" t="s">
        <v>1969</v>
      </c>
      <c r="D243" s="1" t="s">
        <v>1970</v>
      </c>
      <c r="E243" s="80">
        <v>45323</v>
      </c>
      <c r="F243">
        <v>2023</v>
      </c>
      <c r="G243">
        <v>2023</v>
      </c>
      <c r="H243" s="1" t="s">
        <v>1600</v>
      </c>
      <c r="I243" s="1" t="s">
        <v>10</v>
      </c>
    </row>
    <row r="244" spans="1:9">
      <c r="A244" s="80">
        <v>45536</v>
      </c>
      <c r="B244">
        <v>4061346</v>
      </c>
      <c r="C244" s="1" t="s">
        <v>1055</v>
      </c>
      <c r="D244" s="1" t="s">
        <v>1054</v>
      </c>
      <c r="E244" s="80">
        <v>44217</v>
      </c>
      <c r="F244">
        <v>2020</v>
      </c>
      <c r="G244">
        <v>2020</v>
      </c>
      <c r="H244" s="1" t="s">
        <v>1600</v>
      </c>
      <c r="I244" s="1" t="s">
        <v>10</v>
      </c>
    </row>
    <row r="245" spans="1:9">
      <c r="A245" s="80">
        <v>45536</v>
      </c>
      <c r="B245">
        <v>4486376</v>
      </c>
      <c r="C245" s="1" t="s">
        <v>1063</v>
      </c>
      <c r="D245" s="1" t="s">
        <v>1062</v>
      </c>
      <c r="E245" s="80">
        <v>44607</v>
      </c>
      <c r="F245">
        <v>2021</v>
      </c>
      <c r="G245">
        <v>2021</v>
      </c>
      <c r="H245" s="1" t="s">
        <v>1600</v>
      </c>
      <c r="I245" s="1" t="s">
        <v>10</v>
      </c>
    </row>
    <row r="246" spans="1:9">
      <c r="A246" s="80">
        <v>45536</v>
      </c>
      <c r="B246">
        <v>4981639</v>
      </c>
      <c r="C246" s="1" t="s">
        <v>2389</v>
      </c>
      <c r="D246" s="1" t="s">
        <v>2390</v>
      </c>
      <c r="E246" s="80">
        <v>45365</v>
      </c>
      <c r="F246">
        <v>2023</v>
      </c>
      <c r="G246">
        <v>2023</v>
      </c>
      <c r="H246" s="1" t="s">
        <v>1600</v>
      </c>
      <c r="I246" s="1" t="s">
        <v>10</v>
      </c>
    </row>
    <row r="247" spans="1:9">
      <c r="A247" s="80">
        <v>45536</v>
      </c>
      <c r="B247">
        <v>4915243</v>
      </c>
      <c r="C247" s="1" t="s">
        <v>2475</v>
      </c>
      <c r="D247" s="1" t="s">
        <v>2476</v>
      </c>
      <c r="E247" s="80">
        <v>45404</v>
      </c>
      <c r="F247">
        <v>2023</v>
      </c>
      <c r="G247">
        <v>2023</v>
      </c>
      <c r="H247" s="1" t="s">
        <v>1606</v>
      </c>
      <c r="I247" s="1" t="s">
        <v>15</v>
      </c>
    </row>
    <row r="248" spans="1:9">
      <c r="A248" s="80">
        <v>45536</v>
      </c>
      <c r="B248">
        <v>4636302</v>
      </c>
      <c r="C248" s="1" t="s">
        <v>1088</v>
      </c>
      <c r="D248" s="1" t="s">
        <v>417</v>
      </c>
      <c r="E248" s="80">
        <v>44901</v>
      </c>
      <c r="F248">
        <v>2022</v>
      </c>
      <c r="G248">
        <v>2022</v>
      </c>
      <c r="H248" s="1" t="s">
        <v>1600</v>
      </c>
      <c r="I248" s="1" t="s">
        <v>10</v>
      </c>
    </row>
    <row r="249" spans="1:9">
      <c r="A249" s="80">
        <v>45536</v>
      </c>
      <c r="B249">
        <v>4507765</v>
      </c>
      <c r="C249" s="1" t="s">
        <v>1085</v>
      </c>
      <c r="D249" s="1" t="s">
        <v>1084</v>
      </c>
      <c r="E249" s="80">
        <v>44959</v>
      </c>
      <c r="F249">
        <v>2021</v>
      </c>
      <c r="G249">
        <v>2022</v>
      </c>
      <c r="H249" s="1" t="s">
        <v>1600</v>
      </c>
      <c r="I249" s="1" t="s">
        <v>10</v>
      </c>
    </row>
    <row r="250" spans="1:9">
      <c r="A250" s="80">
        <v>45536</v>
      </c>
      <c r="B250">
        <v>4908559</v>
      </c>
      <c r="C250" s="1" t="s">
        <v>2605</v>
      </c>
      <c r="D250" s="1" t="s">
        <v>2606</v>
      </c>
      <c r="E250" s="80">
        <v>45455</v>
      </c>
      <c r="F250">
        <v>2023</v>
      </c>
      <c r="G250">
        <v>2024</v>
      </c>
      <c r="H250" s="1" t="s">
        <v>1600</v>
      </c>
      <c r="I250" s="1" t="s">
        <v>10</v>
      </c>
    </row>
    <row r="251" spans="1:9">
      <c r="A251" s="80">
        <v>45536</v>
      </c>
      <c r="B251">
        <v>4665827</v>
      </c>
      <c r="C251" s="1" t="s">
        <v>1045</v>
      </c>
      <c r="D251" s="1" t="s">
        <v>1044</v>
      </c>
      <c r="E251" s="80">
        <v>44965</v>
      </c>
      <c r="F251">
        <v>2022</v>
      </c>
      <c r="G251">
        <v>2022</v>
      </c>
      <c r="H251" s="1" t="s">
        <v>1600</v>
      </c>
      <c r="I251" s="1" t="s">
        <v>10</v>
      </c>
    </row>
    <row r="252" spans="1:9">
      <c r="A252" s="80">
        <v>45536</v>
      </c>
      <c r="B252">
        <v>4556509</v>
      </c>
      <c r="C252" s="1" t="s">
        <v>1061</v>
      </c>
      <c r="D252" s="1" t="s">
        <v>1060</v>
      </c>
      <c r="E252" s="80">
        <v>44644</v>
      </c>
      <c r="F252">
        <v>2021</v>
      </c>
      <c r="G252">
        <v>2021</v>
      </c>
      <c r="H252" s="1" t="s">
        <v>1600</v>
      </c>
      <c r="I252" s="1" t="s">
        <v>10</v>
      </c>
    </row>
    <row r="253" spans="1:9">
      <c r="A253" s="80">
        <v>45536</v>
      </c>
      <c r="B253">
        <v>4843634</v>
      </c>
      <c r="C253" s="1" t="s">
        <v>1075</v>
      </c>
      <c r="D253" s="1" t="s">
        <v>1074</v>
      </c>
      <c r="E253" s="80">
        <v>44994</v>
      </c>
      <c r="F253">
        <v>2022</v>
      </c>
      <c r="G253">
        <v>2022</v>
      </c>
      <c r="H253" s="1" t="s">
        <v>1606</v>
      </c>
      <c r="I253" s="1" t="s">
        <v>15</v>
      </c>
    </row>
    <row r="254" spans="1:9">
      <c r="A254" s="80">
        <v>45536</v>
      </c>
      <c r="B254">
        <v>4387927</v>
      </c>
      <c r="C254" s="1" t="s">
        <v>2782</v>
      </c>
      <c r="D254" s="1" t="s">
        <v>2783</v>
      </c>
      <c r="E254" s="80">
        <v>45539</v>
      </c>
      <c r="F254">
        <v>2021</v>
      </c>
      <c r="G254">
        <v>2024</v>
      </c>
      <c r="H254" s="1" t="s">
        <v>1601</v>
      </c>
      <c r="I254" s="1" t="s">
        <v>13</v>
      </c>
    </row>
    <row r="255" spans="1:9">
      <c r="A255" s="80">
        <v>45536</v>
      </c>
      <c r="B255">
        <v>4525839</v>
      </c>
      <c r="C255" s="1" t="s">
        <v>1104</v>
      </c>
      <c r="D255" s="1" t="s">
        <v>1103</v>
      </c>
      <c r="E255" s="80">
        <v>44741</v>
      </c>
      <c r="F255">
        <v>2021</v>
      </c>
      <c r="G255">
        <v>2022</v>
      </c>
      <c r="H255" s="1" t="s">
        <v>1600</v>
      </c>
      <c r="I255" s="1" t="s">
        <v>10</v>
      </c>
    </row>
    <row r="256" spans="1:9">
      <c r="A256" s="80">
        <v>45536</v>
      </c>
      <c r="B256">
        <v>4968477</v>
      </c>
      <c r="C256" s="1" t="s">
        <v>2477</v>
      </c>
      <c r="D256" s="1" t="s">
        <v>2478</v>
      </c>
      <c r="E256" s="80">
        <v>45426</v>
      </c>
      <c r="F256">
        <v>2023</v>
      </c>
      <c r="G256">
        <v>2024</v>
      </c>
      <c r="H256" s="1" t="s">
        <v>1600</v>
      </c>
      <c r="I256" s="1" t="s">
        <v>10</v>
      </c>
    </row>
    <row r="257" spans="1:9">
      <c r="A257" s="80">
        <v>45536</v>
      </c>
      <c r="B257">
        <v>4440295</v>
      </c>
      <c r="C257" s="1" t="s">
        <v>1047</v>
      </c>
      <c r="D257" s="1" t="s">
        <v>1046</v>
      </c>
      <c r="E257" s="80">
        <v>44722</v>
      </c>
      <c r="F257">
        <v>2021</v>
      </c>
      <c r="G257">
        <v>2022</v>
      </c>
      <c r="H257" s="1" t="s">
        <v>1604</v>
      </c>
      <c r="I257" s="1" t="s">
        <v>14</v>
      </c>
    </row>
    <row r="258" spans="1:9">
      <c r="A258" s="80">
        <v>45536</v>
      </c>
      <c r="B258">
        <v>4598654</v>
      </c>
      <c r="C258" s="1" t="s">
        <v>1031</v>
      </c>
      <c r="D258" s="1" t="s">
        <v>1030</v>
      </c>
      <c r="E258" s="80">
        <v>44848</v>
      </c>
      <c r="F258">
        <v>2022</v>
      </c>
      <c r="G258">
        <v>2022</v>
      </c>
      <c r="H258" s="1" t="s">
        <v>1600</v>
      </c>
      <c r="I258" s="1" t="s">
        <v>10</v>
      </c>
    </row>
    <row r="259" spans="1:9">
      <c r="A259" s="80">
        <v>45536</v>
      </c>
      <c r="B259">
        <v>4915815</v>
      </c>
      <c r="C259" s="1" t="s">
        <v>1840</v>
      </c>
      <c r="D259" s="1" t="s">
        <v>1941</v>
      </c>
      <c r="E259" s="80">
        <v>45261</v>
      </c>
      <c r="F259">
        <v>2023</v>
      </c>
      <c r="G259">
        <v>2023</v>
      </c>
      <c r="H259" s="1" t="s">
        <v>1600</v>
      </c>
      <c r="I259" s="1" t="s">
        <v>10</v>
      </c>
    </row>
    <row r="260" spans="1:9">
      <c r="A260" s="80">
        <v>45536</v>
      </c>
      <c r="B260">
        <v>4933038</v>
      </c>
      <c r="C260" s="1" t="s">
        <v>2214</v>
      </c>
      <c r="D260" s="1" t="s">
        <v>2215</v>
      </c>
      <c r="E260" s="80">
        <v>45348</v>
      </c>
      <c r="F260">
        <v>2023</v>
      </c>
      <c r="G260">
        <v>2023</v>
      </c>
      <c r="H260" s="1" t="s">
        <v>1600</v>
      </c>
      <c r="I260" s="1" t="s">
        <v>10</v>
      </c>
    </row>
    <row r="261" spans="1:9">
      <c r="A261" s="80">
        <v>45536</v>
      </c>
      <c r="B261">
        <v>4742799</v>
      </c>
      <c r="C261" s="1" t="s">
        <v>1005</v>
      </c>
      <c r="D261" s="1" t="s">
        <v>1004</v>
      </c>
      <c r="E261" s="80">
        <v>45028</v>
      </c>
      <c r="F261">
        <v>2022</v>
      </c>
      <c r="G261">
        <v>2022</v>
      </c>
      <c r="H261" s="1" t="s">
        <v>1600</v>
      </c>
      <c r="I261" s="1" t="s">
        <v>10</v>
      </c>
    </row>
    <row r="262" spans="1:9">
      <c r="A262" s="80">
        <v>45536</v>
      </c>
      <c r="B262">
        <v>5079873</v>
      </c>
      <c r="C262" s="1" t="s">
        <v>2216</v>
      </c>
      <c r="D262" s="1" t="s">
        <v>2217</v>
      </c>
      <c r="E262" s="80">
        <v>45342</v>
      </c>
      <c r="F262">
        <v>2023</v>
      </c>
      <c r="G262">
        <v>2023</v>
      </c>
      <c r="H262" s="1" t="s">
        <v>1600</v>
      </c>
      <c r="I262" s="1" t="s">
        <v>10</v>
      </c>
    </row>
    <row r="263" spans="1:9">
      <c r="A263" s="80">
        <v>45536</v>
      </c>
      <c r="B263">
        <v>4952473</v>
      </c>
      <c r="C263" s="1" t="s">
        <v>1670</v>
      </c>
      <c r="D263" s="1" t="s">
        <v>1671</v>
      </c>
      <c r="E263" s="80">
        <v>45197</v>
      </c>
      <c r="F263">
        <v>2023</v>
      </c>
      <c r="G263">
        <v>2023</v>
      </c>
      <c r="H263" s="1" t="s">
        <v>1600</v>
      </c>
      <c r="I263" s="1" t="s">
        <v>10</v>
      </c>
    </row>
    <row r="264" spans="1:9">
      <c r="A264" s="80">
        <v>45536</v>
      </c>
      <c r="B264">
        <v>5025129</v>
      </c>
      <c r="C264" s="1" t="s">
        <v>1939</v>
      </c>
      <c r="D264" s="1" t="s">
        <v>1940</v>
      </c>
      <c r="E264" s="80">
        <v>45307</v>
      </c>
      <c r="F264">
        <v>2023</v>
      </c>
      <c r="G264">
        <v>2023</v>
      </c>
      <c r="H264" s="1" t="s">
        <v>1609</v>
      </c>
      <c r="I264" s="1" t="s">
        <v>18</v>
      </c>
    </row>
    <row r="265" spans="1:9">
      <c r="A265" s="80">
        <v>45536</v>
      </c>
      <c r="B265">
        <v>4755500</v>
      </c>
      <c r="C265" s="1" t="s">
        <v>1668</v>
      </c>
      <c r="D265" s="1" t="s">
        <v>1669</v>
      </c>
      <c r="E265" s="80">
        <v>45183</v>
      </c>
      <c r="F265">
        <v>2022</v>
      </c>
      <c r="G265">
        <v>2023</v>
      </c>
      <c r="H265" s="1" t="s">
        <v>1600</v>
      </c>
      <c r="I265" s="1" t="s">
        <v>10</v>
      </c>
    </row>
    <row r="266" spans="1:9">
      <c r="A266" s="80">
        <v>45536</v>
      </c>
      <c r="B266">
        <v>5040097</v>
      </c>
      <c r="C266" s="1" t="s">
        <v>2784</v>
      </c>
      <c r="D266" s="1" t="s">
        <v>2785</v>
      </c>
      <c r="E266" s="80">
        <v>45544</v>
      </c>
      <c r="F266">
        <v>2023</v>
      </c>
      <c r="G266">
        <v>2024</v>
      </c>
      <c r="H266" s="1" t="s">
        <v>1606</v>
      </c>
      <c r="I266" s="1" t="s">
        <v>15</v>
      </c>
    </row>
    <row r="267" spans="1:9">
      <c r="A267" s="80">
        <v>45536</v>
      </c>
      <c r="B267">
        <v>4272140</v>
      </c>
      <c r="C267" s="1" t="s">
        <v>1019</v>
      </c>
      <c r="D267" s="1" t="s">
        <v>1018</v>
      </c>
      <c r="E267" s="80">
        <v>44529</v>
      </c>
      <c r="F267">
        <v>2020</v>
      </c>
      <c r="G267">
        <v>2021</v>
      </c>
      <c r="H267" s="1" t="s">
        <v>1600</v>
      </c>
      <c r="I267" s="1" t="s">
        <v>10</v>
      </c>
    </row>
    <row r="268" spans="1:9">
      <c r="A268" s="80">
        <v>45536</v>
      </c>
      <c r="B268">
        <v>5102492</v>
      </c>
      <c r="C268" s="1" t="s">
        <v>2786</v>
      </c>
      <c r="D268" s="1" t="s">
        <v>2787</v>
      </c>
      <c r="E268" s="80">
        <v>45547</v>
      </c>
      <c r="F268">
        <v>2023</v>
      </c>
      <c r="G268">
        <v>2024</v>
      </c>
      <c r="H268" s="1" t="s">
        <v>1603</v>
      </c>
      <c r="I268" s="1" t="s">
        <v>9</v>
      </c>
    </row>
    <row r="269" spans="1:9">
      <c r="A269" s="80">
        <v>45536</v>
      </c>
      <c r="B269">
        <v>4500466</v>
      </c>
      <c r="C269" s="1" t="s">
        <v>971</v>
      </c>
      <c r="D269" s="1" t="s">
        <v>970</v>
      </c>
      <c r="E269" s="80">
        <v>45075</v>
      </c>
      <c r="F269">
        <v>2021</v>
      </c>
      <c r="G269">
        <v>2023</v>
      </c>
      <c r="H269" s="1" t="s">
        <v>1600</v>
      </c>
      <c r="I269" s="1" t="s">
        <v>10</v>
      </c>
    </row>
    <row r="270" spans="1:9">
      <c r="A270" s="80">
        <v>45536</v>
      </c>
      <c r="B270">
        <v>4874265</v>
      </c>
      <c r="C270" s="1" t="s">
        <v>2218</v>
      </c>
      <c r="D270" s="1" t="s">
        <v>2219</v>
      </c>
      <c r="E270" s="80">
        <v>45307</v>
      </c>
      <c r="F270">
        <v>2022</v>
      </c>
      <c r="G270">
        <v>2023</v>
      </c>
      <c r="H270" s="1" t="s">
        <v>1600</v>
      </c>
      <c r="I270" s="1" t="s">
        <v>10</v>
      </c>
    </row>
    <row r="271" spans="1:9">
      <c r="A271" s="80">
        <v>45536</v>
      </c>
      <c r="B271">
        <v>5296941</v>
      </c>
      <c r="C271" s="1" t="s">
        <v>2607</v>
      </c>
      <c r="D271" s="1" t="s">
        <v>2608</v>
      </c>
      <c r="E271" s="80">
        <v>45469</v>
      </c>
      <c r="F271">
        <v>2024</v>
      </c>
      <c r="G271">
        <v>2024</v>
      </c>
      <c r="H271" s="1" t="s">
        <v>1600</v>
      </c>
      <c r="I271" s="1" t="s">
        <v>10</v>
      </c>
    </row>
    <row r="272" spans="1:9">
      <c r="A272" s="80">
        <v>45536</v>
      </c>
      <c r="B272">
        <v>5019035</v>
      </c>
      <c r="C272" s="1" t="s">
        <v>1874</v>
      </c>
      <c r="D272" s="1" t="s">
        <v>1942</v>
      </c>
      <c r="E272" s="80">
        <v>45274</v>
      </c>
      <c r="F272">
        <v>2023</v>
      </c>
      <c r="G272">
        <v>2023</v>
      </c>
      <c r="H272" s="1" t="s">
        <v>1600</v>
      </c>
      <c r="I272" s="1" t="s">
        <v>10</v>
      </c>
    </row>
    <row r="273" spans="1:9">
      <c r="A273" s="80">
        <v>45536</v>
      </c>
      <c r="B273">
        <v>4905879</v>
      </c>
      <c r="C273" s="1" t="s">
        <v>2316</v>
      </c>
      <c r="D273" s="1" t="s">
        <v>2317</v>
      </c>
      <c r="E273" s="80">
        <v>45394</v>
      </c>
      <c r="F273">
        <v>2023</v>
      </c>
      <c r="G273">
        <v>2023</v>
      </c>
      <c r="H273" s="1" t="s">
        <v>1602</v>
      </c>
      <c r="I273" s="1" t="s">
        <v>4</v>
      </c>
    </row>
    <row r="274" spans="1:9">
      <c r="A274" s="80">
        <v>45536</v>
      </c>
      <c r="B274">
        <v>4974495</v>
      </c>
      <c r="C274" s="1" t="s">
        <v>1001</v>
      </c>
      <c r="D274" s="1" t="s">
        <v>1000</v>
      </c>
      <c r="E274" s="80">
        <v>45162</v>
      </c>
      <c r="F274">
        <v>2023</v>
      </c>
      <c r="G274">
        <v>2023</v>
      </c>
      <c r="H274" s="1" t="s">
        <v>1602</v>
      </c>
      <c r="I274" s="1" t="s">
        <v>4</v>
      </c>
    </row>
    <row r="275" spans="1:9">
      <c r="A275" s="80">
        <v>45536</v>
      </c>
      <c r="B275">
        <v>4451364</v>
      </c>
      <c r="C275" s="1" t="s">
        <v>1009</v>
      </c>
      <c r="D275" s="1" t="s">
        <v>1008</v>
      </c>
      <c r="E275" s="80">
        <v>44890</v>
      </c>
      <c r="F275">
        <v>2021</v>
      </c>
      <c r="G275">
        <v>2022</v>
      </c>
      <c r="H275" s="1" t="s">
        <v>1600</v>
      </c>
      <c r="I275" s="1" t="s">
        <v>10</v>
      </c>
    </row>
    <row r="276" spans="1:9">
      <c r="A276" s="80">
        <v>45536</v>
      </c>
      <c r="B276">
        <v>4830097</v>
      </c>
      <c r="C276" s="1" t="s">
        <v>1003</v>
      </c>
      <c r="D276" s="1" t="s">
        <v>1002</v>
      </c>
      <c r="E276" s="80">
        <v>45142</v>
      </c>
      <c r="F276">
        <v>2022</v>
      </c>
      <c r="G276">
        <v>2023</v>
      </c>
      <c r="H276" s="1" t="s">
        <v>1602</v>
      </c>
      <c r="I276" s="1" t="s">
        <v>4</v>
      </c>
    </row>
    <row r="277" spans="1:9">
      <c r="A277" s="80">
        <v>45536</v>
      </c>
      <c r="B277">
        <v>4731060</v>
      </c>
      <c r="C277" s="1" t="s">
        <v>2391</v>
      </c>
      <c r="D277" s="1" t="s">
        <v>2392</v>
      </c>
      <c r="E277" s="80">
        <v>45407</v>
      </c>
      <c r="F277">
        <v>2022</v>
      </c>
      <c r="G277">
        <v>2023</v>
      </c>
      <c r="H277" s="1" t="s">
        <v>1600</v>
      </c>
      <c r="I277" s="1" t="s">
        <v>10</v>
      </c>
    </row>
    <row r="278" spans="1:9">
      <c r="A278" s="80">
        <v>45536</v>
      </c>
      <c r="B278">
        <v>5061455</v>
      </c>
      <c r="C278" s="1" t="s">
        <v>2479</v>
      </c>
      <c r="D278" s="1" t="s">
        <v>2480</v>
      </c>
      <c r="E278" s="80">
        <v>45448</v>
      </c>
      <c r="F278">
        <v>2023</v>
      </c>
      <c r="G278">
        <v>2024</v>
      </c>
      <c r="H278" s="1" t="s">
        <v>1600</v>
      </c>
      <c r="I278" s="1" t="s">
        <v>10</v>
      </c>
    </row>
    <row r="279" spans="1:9">
      <c r="A279" s="80">
        <v>45536</v>
      </c>
      <c r="B279">
        <v>4617765</v>
      </c>
      <c r="C279" s="1" t="s">
        <v>989</v>
      </c>
      <c r="D279" s="1" t="s">
        <v>988</v>
      </c>
      <c r="E279" s="80">
        <v>45085</v>
      </c>
      <c r="F279">
        <v>2022</v>
      </c>
      <c r="G279">
        <v>2023</v>
      </c>
      <c r="H279" s="1" t="s">
        <v>1603</v>
      </c>
      <c r="I279" s="1" t="s">
        <v>9</v>
      </c>
    </row>
    <row r="280" spans="1:9">
      <c r="A280" s="80">
        <v>45536</v>
      </c>
      <c r="B280">
        <v>4795940</v>
      </c>
      <c r="C280" s="1" t="s">
        <v>983</v>
      </c>
      <c r="D280" s="1" t="s">
        <v>982</v>
      </c>
      <c r="E280" s="80">
        <v>44957</v>
      </c>
      <c r="F280">
        <v>2022</v>
      </c>
      <c r="G280">
        <v>2022</v>
      </c>
      <c r="H280" s="1" t="s">
        <v>1602</v>
      </c>
      <c r="I280" s="1" t="s">
        <v>4</v>
      </c>
    </row>
    <row r="281" spans="1:9">
      <c r="A281" s="80">
        <v>45536</v>
      </c>
      <c r="B281">
        <v>5365607</v>
      </c>
      <c r="C281" s="1" t="s">
        <v>2788</v>
      </c>
      <c r="D281" s="1" t="s">
        <v>2789</v>
      </c>
      <c r="E281" s="80">
        <v>45526</v>
      </c>
      <c r="F281">
        <v>2024</v>
      </c>
      <c r="G281">
        <v>2024</v>
      </c>
      <c r="H281" s="1" t="s">
        <v>1605</v>
      </c>
      <c r="I281" s="1" t="s">
        <v>5</v>
      </c>
    </row>
    <row r="282" spans="1:9">
      <c r="A282" s="80">
        <v>45536</v>
      </c>
      <c r="B282">
        <v>4637553</v>
      </c>
      <c r="C282" s="1" t="s">
        <v>987</v>
      </c>
      <c r="D282" s="1" t="s">
        <v>986</v>
      </c>
      <c r="E282" s="80">
        <v>44818</v>
      </c>
      <c r="F282">
        <v>2022</v>
      </c>
      <c r="G282">
        <v>2022</v>
      </c>
      <c r="H282" s="1" t="s">
        <v>1600</v>
      </c>
      <c r="I282" s="1" t="s">
        <v>10</v>
      </c>
    </row>
    <row r="283" spans="1:9">
      <c r="A283" s="80">
        <v>45536</v>
      </c>
      <c r="B283">
        <v>4879331</v>
      </c>
      <c r="C283" s="1" t="s">
        <v>1943</v>
      </c>
      <c r="D283" s="1" t="s">
        <v>1944</v>
      </c>
      <c r="E283" s="80">
        <v>45329</v>
      </c>
      <c r="F283">
        <v>2022</v>
      </c>
      <c r="G283">
        <v>2023</v>
      </c>
      <c r="H283" s="1" t="s">
        <v>1600</v>
      </c>
      <c r="I283" s="1" t="s">
        <v>10</v>
      </c>
    </row>
    <row r="284" spans="1:9">
      <c r="A284" s="80">
        <v>45536</v>
      </c>
      <c r="B284">
        <v>4315358</v>
      </c>
      <c r="C284" s="1" t="s">
        <v>951</v>
      </c>
      <c r="D284" s="1" t="s">
        <v>950</v>
      </c>
      <c r="E284" s="80">
        <v>44813</v>
      </c>
      <c r="F284">
        <v>2020</v>
      </c>
      <c r="G284">
        <v>2022</v>
      </c>
      <c r="H284" s="1" t="s">
        <v>1600</v>
      </c>
      <c r="I284" s="1" t="s">
        <v>10</v>
      </c>
    </row>
    <row r="285" spans="1:9">
      <c r="A285" s="80">
        <v>45536</v>
      </c>
      <c r="B285">
        <v>4511791</v>
      </c>
      <c r="C285" s="1" t="s">
        <v>1672</v>
      </c>
      <c r="D285" s="1" t="s">
        <v>1673</v>
      </c>
      <c r="E285" s="80">
        <v>45202</v>
      </c>
      <c r="F285">
        <v>2021</v>
      </c>
      <c r="G285">
        <v>2023</v>
      </c>
      <c r="H285" s="1" t="s">
        <v>1603</v>
      </c>
      <c r="I285" s="1" t="s">
        <v>9</v>
      </c>
    </row>
    <row r="286" spans="1:9">
      <c r="A286" s="80">
        <v>45536</v>
      </c>
      <c r="B286">
        <v>4729474</v>
      </c>
      <c r="C286" s="1" t="s">
        <v>2393</v>
      </c>
      <c r="D286" s="1" t="s">
        <v>2394</v>
      </c>
      <c r="E286" s="80">
        <v>45399</v>
      </c>
      <c r="F286">
        <v>2022</v>
      </c>
      <c r="G286">
        <v>2023</v>
      </c>
      <c r="H286" s="1" t="s">
        <v>1608</v>
      </c>
      <c r="I286" s="1" t="s">
        <v>17</v>
      </c>
    </row>
    <row r="287" spans="1:9">
      <c r="A287" s="80">
        <v>45536</v>
      </c>
      <c r="B287">
        <v>5042136</v>
      </c>
      <c r="C287" s="1" t="s">
        <v>2609</v>
      </c>
      <c r="D287" s="1" t="s">
        <v>2610</v>
      </c>
      <c r="E287" s="80">
        <v>45497</v>
      </c>
      <c r="F287">
        <v>2023</v>
      </c>
      <c r="G287">
        <v>2024</v>
      </c>
      <c r="H287" s="1" t="s">
        <v>1603</v>
      </c>
      <c r="I287" s="1" t="s">
        <v>9</v>
      </c>
    </row>
    <row r="288" spans="1:9">
      <c r="A288" s="80">
        <v>45536</v>
      </c>
      <c r="B288">
        <v>4746698</v>
      </c>
      <c r="C288" s="1" t="s">
        <v>1945</v>
      </c>
      <c r="D288" s="1" t="s">
        <v>1946</v>
      </c>
      <c r="E288" s="80">
        <v>45310</v>
      </c>
      <c r="F288">
        <v>2022</v>
      </c>
      <c r="G288">
        <v>2023</v>
      </c>
      <c r="H288" s="1" t="s">
        <v>1600</v>
      </c>
      <c r="I288" s="1" t="s">
        <v>10</v>
      </c>
    </row>
    <row r="289" spans="1:9">
      <c r="A289" s="80">
        <v>45536</v>
      </c>
      <c r="B289">
        <v>4311398</v>
      </c>
      <c r="C289" s="1" t="s">
        <v>937</v>
      </c>
      <c r="D289" s="1" t="s">
        <v>936</v>
      </c>
      <c r="E289" s="80">
        <v>45135</v>
      </c>
      <c r="F289">
        <v>2020</v>
      </c>
      <c r="G289">
        <v>2023</v>
      </c>
      <c r="H289" s="1" t="s">
        <v>1600</v>
      </c>
      <c r="I289" s="1" t="s">
        <v>10</v>
      </c>
    </row>
    <row r="290" spans="1:9">
      <c r="A290" s="80">
        <v>45536</v>
      </c>
      <c r="B290">
        <v>4827899</v>
      </c>
      <c r="C290" s="1" t="s">
        <v>2611</v>
      </c>
      <c r="D290" s="1" t="s">
        <v>2612</v>
      </c>
      <c r="E290" s="80">
        <v>45470</v>
      </c>
      <c r="F290">
        <v>2023</v>
      </c>
      <c r="G290">
        <v>2024</v>
      </c>
      <c r="H290" s="1" t="s">
        <v>1602</v>
      </c>
      <c r="I290" s="1" t="s">
        <v>4</v>
      </c>
    </row>
    <row r="291" spans="1:9">
      <c r="A291" s="80">
        <v>45536</v>
      </c>
      <c r="B291">
        <v>4810584</v>
      </c>
      <c r="C291" s="1" t="s">
        <v>943</v>
      </c>
      <c r="D291" s="1" t="s">
        <v>942</v>
      </c>
      <c r="E291" s="80">
        <v>44963</v>
      </c>
      <c r="F291">
        <v>2022</v>
      </c>
      <c r="G291">
        <v>2022</v>
      </c>
      <c r="H291" s="1" t="s">
        <v>1600</v>
      </c>
      <c r="I291" s="1" t="s">
        <v>10</v>
      </c>
    </row>
    <row r="292" spans="1:9">
      <c r="A292" s="80">
        <v>45536</v>
      </c>
      <c r="B292">
        <v>4827870</v>
      </c>
      <c r="C292" s="1" t="s">
        <v>1842</v>
      </c>
      <c r="D292" s="1" t="s">
        <v>1954</v>
      </c>
      <c r="E292" s="80">
        <v>45260</v>
      </c>
      <c r="F292">
        <v>2022</v>
      </c>
      <c r="G292">
        <v>2023</v>
      </c>
      <c r="H292" s="1" t="s">
        <v>1600</v>
      </c>
      <c r="I292" s="1" t="s">
        <v>10</v>
      </c>
    </row>
    <row r="293" spans="1:9">
      <c r="A293" s="80">
        <v>45536</v>
      </c>
      <c r="B293">
        <v>4485367</v>
      </c>
      <c r="C293" s="1" t="s">
        <v>925</v>
      </c>
      <c r="D293" s="1" t="s">
        <v>924</v>
      </c>
      <c r="E293" s="80">
        <v>44841</v>
      </c>
      <c r="F293">
        <v>2021</v>
      </c>
      <c r="G293">
        <v>2022</v>
      </c>
      <c r="H293" s="1" t="s">
        <v>1600</v>
      </c>
      <c r="I293" s="1" t="s">
        <v>10</v>
      </c>
    </row>
    <row r="294" spans="1:9">
      <c r="A294" s="80">
        <v>45536</v>
      </c>
      <c r="B294">
        <v>4600230</v>
      </c>
      <c r="C294" s="1" t="s">
        <v>965</v>
      </c>
      <c r="D294" s="1" t="s">
        <v>964</v>
      </c>
      <c r="E294" s="80">
        <v>44848</v>
      </c>
      <c r="F294">
        <v>2022</v>
      </c>
      <c r="G294">
        <v>2022</v>
      </c>
      <c r="H294" s="1" t="s">
        <v>1600</v>
      </c>
      <c r="I294" s="1" t="s">
        <v>10</v>
      </c>
    </row>
    <row r="295" spans="1:9">
      <c r="A295" s="80">
        <v>45536</v>
      </c>
      <c r="B295">
        <v>4874908</v>
      </c>
      <c r="C295" s="1" t="s">
        <v>1798</v>
      </c>
      <c r="D295" s="1" t="s">
        <v>1953</v>
      </c>
      <c r="E295" s="80">
        <v>45225</v>
      </c>
      <c r="F295">
        <v>2022</v>
      </c>
      <c r="G295">
        <v>2023</v>
      </c>
      <c r="H295" s="1" t="s">
        <v>1600</v>
      </c>
      <c r="I295" s="1" t="s">
        <v>10</v>
      </c>
    </row>
    <row r="296" spans="1:9">
      <c r="A296" s="80">
        <v>45536</v>
      </c>
      <c r="B296">
        <v>4695308</v>
      </c>
      <c r="C296" s="1" t="s">
        <v>2220</v>
      </c>
      <c r="D296" s="1" t="s">
        <v>2221</v>
      </c>
      <c r="E296" s="80">
        <v>45350</v>
      </c>
      <c r="F296">
        <v>2022</v>
      </c>
      <c r="G296">
        <v>2023</v>
      </c>
      <c r="H296" s="1" t="s">
        <v>1601</v>
      </c>
      <c r="I296" s="1" t="s">
        <v>13</v>
      </c>
    </row>
    <row r="297" spans="1:9">
      <c r="A297" s="80">
        <v>45536</v>
      </c>
      <c r="B297">
        <v>4882413</v>
      </c>
      <c r="C297" s="1" t="s">
        <v>1841</v>
      </c>
      <c r="D297" s="1" t="s">
        <v>1958</v>
      </c>
      <c r="E297" s="80">
        <v>45271</v>
      </c>
      <c r="F297">
        <v>2022</v>
      </c>
      <c r="G297">
        <v>2023</v>
      </c>
      <c r="H297" s="1" t="s">
        <v>1603</v>
      </c>
      <c r="I297" s="1" t="s">
        <v>9</v>
      </c>
    </row>
    <row r="298" spans="1:9">
      <c r="A298" s="80">
        <v>45536</v>
      </c>
      <c r="B298">
        <v>5029098</v>
      </c>
      <c r="C298" s="1" t="s">
        <v>2790</v>
      </c>
      <c r="D298" s="1" t="s">
        <v>2791</v>
      </c>
      <c r="E298" s="80">
        <v>45555</v>
      </c>
      <c r="F298">
        <v>2023</v>
      </c>
      <c r="G298">
        <v>2024</v>
      </c>
      <c r="H298" s="1" t="s">
        <v>1600</v>
      </c>
      <c r="I298" s="1" t="s">
        <v>10</v>
      </c>
    </row>
    <row r="299" spans="1:9">
      <c r="A299" s="80">
        <v>45536</v>
      </c>
      <c r="B299">
        <v>5068484</v>
      </c>
      <c r="C299" s="1" t="s">
        <v>2222</v>
      </c>
      <c r="D299" s="1" t="s">
        <v>2223</v>
      </c>
      <c r="E299" s="80">
        <v>45369</v>
      </c>
      <c r="F299">
        <v>2023</v>
      </c>
      <c r="G299">
        <v>2023</v>
      </c>
      <c r="H299" s="1" t="s">
        <v>1602</v>
      </c>
      <c r="I299" s="1" t="s">
        <v>4</v>
      </c>
    </row>
    <row r="300" spans="1:9">
      <c r="A300" s="80">
        <v>45536</v>
      </c>
      <c r="B300">
        <v>4416506</v>
      </c>
      <c r="C300" s="1" t="s">
        <v>945</v>
      </c>
      <c r="D300" s="1" t="s">
        <v>944</v>
      </c>
      <c r="E300" s="80">
        <v>44944</v>
      </c>
      <c r="F300">
        <v>2021</v>
      </c>
      <c r="G300">
        <v>2022</v>
      </c>
      <c r="H300" s="1" t="s">
        <v>1600</v>
      </c>
      <c r="I300" s="1" t="s">
        <v>10</v>
      </c>
    </row>
    <row r="301" spans="1:9">
      <c r="A301" s="80">
        <v>45536</v>
      </c>
      <c r="B301">
        <v>5291706</v>
      </c>
      <c r="C301" s="1" t="s">
        <v>2481</v>
      </c>
      <c r="D301" s="1" t="s">
        <v>2482</v>
      </c>
      <c r="E301" s="80">
        <v>45446</v>
      </c>
      <c r="F301">
        <v>2024</v>
      </c>
      <c r="G301">
        <v>2024</v>
      </c>
      <c r="H301" s="1" t="s">
        <v>1600</v>
      </c>
      <c r="I301" s="1" t="s">
        <v>10</v>
      </c>
    </row>
    <row r="302" spans="1:9">
      <c r="A302" s="80">
        <v>45536</v>
      </c>
      <c r="B302">
        <v>4661377</v>
      </c>
      <c r="C302" s="1" t="s">
        <v>957</v>
      </c>
      <c r="D302" s="1" t="s">
        <v>956</v>
      </c>
      <c r="E302" s="80">
        <v>45069</v>
      </c>
      <c r="F302">
        <v>2022</v>
      </c>
      <c r="G302">
        <v>2023</v>
      </c>
      <c r="H302" s="1" t="s">
        <v>1600</v>
      </c>
      <c r="I302" s="1" t="s">
        <v>10</v>
      </c>
    </row>
    <row r="303" spans="1:9">
      <c r="A303" s="80">
        <v>45536</v>
      </c>
      <c r="B303">
        <v>4920072</v>
      </c>
      <c r="C303" s="1" t="s">
        <v>2615</v>
      </c>
      <c r="D303" s="1" t="s">
        <v>2616</v>
      </c>
      <c r="E303" s="80">
        <v>45457</v>
      </c>
      <c r="F303">
        <v>2023</v>
      </c>
      <c r="G303">
        <v>2024</v>
      </c>
      <c r="H303" s="1" t="s">
        <v>1603</v>
      </c>
      <c r="I303" s="1" t="s">
        <v>9</v>
      </c>
    </row>
    <row r="304" spans="1:9">
      <c r="A304" s="80">
        <v>45536</v>
      </c>
      <c r="B304">
        <v>4824611</v>
      </c>
      <c r="C304" s="1" t="s">
        <v>2617</v>
      </c>
      <c r="D304" s="1" t="s">
        <v>2618</v>
      </c>
      <c r="E304" s="80">
        <v>45464</v>
      </c>
      <c r="F304">
        <v>2022</v>
      </c>
      <c r="G304">
        <v>2024</v>
      </c>
      <c r="H304" s="1" t="s">
        <v>1601</v>
      </c>
      <c r="I304" s="1" t="s">
        <v>13</v>
      </c>
    </row>
    <row r="305" spans="1:9">
      <c r="A305" s="80">
        <v>45536</v>
      </c>
      <c r="B305">
        <v>4679172</v>
      </c>
      <c r="C305" s="1" t="s">
        <v>1955</v>
      </c>
      <c r="D305" s="1" t="s">
        <v>1956</v>
      </c>
      <c r="E305" s="80">
        <v>45329</v>
      </c>
      <c r="F305">
        <v>2022</v>
      </c>
      <c r="G305">
        <v>2023</v>
      </c>
      <c r="H305" s="1" t="s">
        <v>1600</v>
      </c>
      <c r="I305" s="1" t="s">
        <v>10</v>
      </c>
    </row>
    <row r="306" spans="1:9">
      <c r="A306" s="80">
        <v>45536</v>
      </c>
      <c r="B306">
        <v>5141463</v>
      </c>
      <c r="C306" s="1" t="s">
        <v>2613</v>
      </c>
      <c r="D306" s="1" t="s">
        <v>2614</v>
      </c>
      <c r="E306" s="80">
        <v>45471</v>
      </c>
      <c r="F306">
        <v>2023</v>
      </c>
      <c r="G306">
        <v>2024</v>
      </c>
      <c r="H306" s="1" t="s">
        <v>1600</v>
      </c>
      <c r="I306" s="1" t="s">
        <v>10</v>
      </c>
    </row>
    <row r="307" spans="1:9">
      <c r="A307" s="80">
        <v>45536</v>
      </c>
      <c r="B307">
        <v>4627574</v>
      </c>
      <c r="C307" s="1" t="s">
        <v>959</v>
      </c>
      <c r="D307" s="1" t="s">
        <v>958</v>
      </c>
      <c r="E307" s="80">
        <v>45120</v>
      </c>
      <c r="F307">
        <v>2022</v>
      </c>
      <c r="G307">
        <v>2023</v>
      </c>
      <c r="H307" s="1" t="s">
        <v>1604</v>
      </c>
      <c r="I307" s="1" t="s">
        <v>14</v>
      </c>
    </row>
    <row r="308" spans="1:9">
      <c r="A308" s="80">
        <v>45536</v>
      </c>
      <c r="B308">
        <v>4550026</v>
      </c>
      <c r="C308" s="1" t="s">
        <v>933</v>
      </c>
      <c r="D308" s="1" t="s">
        <v>932</v>
      </c>
      <c r="E308" s="80">
        <v>44754</v>
      </c>
      <c r="F308">
        <v>2021</v>
      </c>
      <c r="G308">
        <v>2022</v>
      </c>
      <c r="H308" s="1" t="s">
        <v>1600</v>
      </c>
      <c r="I308" s="1" t="s">
        <v>10</v>
      </c>
    </row>
    <row r="309" spans="1:9">
      <c r="A309" s="80">
        <v>45536</v>
      </c>
      <c r="B309">
        <v>4952293</v>
      </c>
      <c r="C309" s="1" t="s">
        <v>2619</v>
      </c>
      <c r="D309" s="1" t="s">
        <v>2620</v>
      </c>
      <c r="E309" s="80">
        <v>45505</v>
      </c>
      <c r="F309">
        <v>2023</v>
      </c>
      <c r="G309">
        <v>2024</v>
      </c>
      <c r="H309" s="1" t="s">
        <v>1606</v>
      </c>
      <c r="I309" s="1" t="s">
        <v>15</v>
      </c>
    </row>
    <row r="310" spans="1:9">
      <c r="A310" s="80">
        <v>45536</v>
      </c>
      <c r="B310">
        <v>4506923</v>
      </c>
      <c r="C310" s="1" t="s">
        <v>967</v>
      </c>
      <c r="D310" s="1" t="s">
        <v>966</v>
      </c>
      <c r="E310" s="80">
        <v>45125</v>
      </c>
      <c r="F310">
        <v>2021</v>
      </c>
      <c r="G310">
        <v>2023</v>
      </c>
      <c r="H310" s="1" t="s">
        <v>1600</v>
      </c>
      <c r="I310" s="1" t="s">
        <v>10</v>
      </c>
    </row>
    <row r="311" spans="1:9">
      <c r="A311" s="80">
        <v>45536</v>
      </c>
      <c r="B311">
        <v>4352777</v>
      </c>
      <c r="C311" s="1" t="s">
        <v>1461</v>
      </c>
      <c r="D311" s="1" t="s">
        <v>1460</v>
      </c>
      <c r="E311" s="80">
        <v>44601</v>
      </c>
      <c r="F311">
        <v>2021</v>
      </c>
      <c r="G311">
        <v>2021</v>
      </c>
      <c r="H311" s="1" t="s">
        <v>1600</v>
      </c>
      <c r="I311" s="1" t="s">
        <v>10</v>
      </c>
    </row>
    <row r="312" spans="1:9">
      <c r="A312" s="80">
        <v>45536</v>
      </c>
      <c r="B312">
        <v>4791969</v>
      </c>
      <c r="C312" s="1" t="s">
        <v>2158</v>
      </c>
      <c r="D312" s="1" t="s">
        <v>2159</v>
      </c>
      <c r="E312" s="80">
        <v>45371</v>
      </c>
      <c r="F312">
        <v>2022</v>
      </c>
      <c r="G312">
        <v>2023</v>
      </c>
      <c r="H312" s="1" t="s">
        <v>1600</v>
      </c>
      <c r="I312" s="1" t="s">
        <v>10</v>
      </c>
    </row>
    <row r="313" spans="1:9">
      <c r="A313" s="80">
        <v>45536</v>
      </c>
      <c r="B313">
        <v>4786887</v>
      </c>
      <c r="C313" s="1" t="s">
        <v>1479</v>
      </c>
      <c r="D313" s="1" t="s">
        <v>1478</v>
      </c>
      <c r="E313" s="80">
        <v>44967</v>
      </c>
      <c r="F313">
        <v>2022</v>
      </c>
      <c r="G313">
        <v>2022</v>
      </c>
      <c r="H313" s="1" t="s">
        <v>1600</v>
      </c>
      <c r="I313" s="1" t="s">
        <v>10</v>
      </c>
    </row>
    <row r="314" spans="1:9">
      <c r="A314" s="80">
        <v>45536</v>
      </c>
      <c r="B314">
        <v>5214565</v>
      </c>
      <c r="C314" s="1" t="s">
        <v>2453</v>
      </c>
      <c r="D314" s="1" t="s">
        <v>2454</v>
      </c>
      <c r="E314" s="80">
        <v>45434</v>
      </c>
      <c r="F314">
        <v>2023</v>
      </c>
      <c r="G314">
        <v>2024</v>
      </c>
      <c r="H314" s="1" t="s">
        <v>1600</v>
      </c>
      <c r="I314" s="1" t="s">
        <v>10</v>
      </c>
    </row>
    <row r="315" spans="1:9">
      <c r="A315" s="80">
        <v>45536</v>
      </c>
      <c r="B315">
        <v>5221197</v>
      </c>
      <c r="C315" s="1" t="s">
        <v>2792</v>
      </c>
      <c r="D315" s="1" t="s">
        <v>2793</v>
      </c>
      <c r="E315" s="80">
        <v>45545</v>
      </c>
      <c r="F315">
        <v>2023</v>
      </c>
      <c r="G315">
        <v>2024</v>
      </c>
      <c r="H315" s="1" t="s">
        <v>1603</v>
      </c>
      <c r="I315" s="1" t="s">
        <v>9</v>
      </c>
    </row>
    <row r="316" spans="1:9">
      <c r="A316" s="80">
        <v>45536</v>
      </c>
      <c r="B316">
        <v>4557577</v>
      </c>
      <c r="C316" s="1" t="s">
        <v>1483</v>
      </c>
      <c r="D316" s="1" t="s">
        <v>1482</v>
      </c>
      <c r="E316" s="80">
        <v>44874</v>
      </c>
      <c r="F316">
        <v>2022</v>
      </c>
      <c r="G316">
        <v>2022</v>
      </c>
      <c r="H316" s="1" t="s">
        <v>1600</v>
      </c>
      <c r="I316" s="1" t="s">
        <v>10</v>
      </c>
    </row>
    <row r="317" spans="1:9">
      <c r="A317" s="80">
        <v>45536</v>
      </c>
      <c r="B317">
        <v>4661678</v>
      </c>
      <c r="C317" s="1" t="s">
        <v>1481</v>
      </c>
      <c r="D317" s="1" t="s">
        <v>1480</v>
      </c>
      <c r="E317" s="80">
        <v>44791</v>
      </c>
      <c r="F317">
        <v>2022</v>
      </c>
      <c r="G317">
        <v>2022</v>
      </c>
      <c r="H317" s="1" t="s">
        <v>1602</v>
      </c>
      <c r="I317" s="1" t="s">
        <v>4</v>
      </c>
    </row>
    <row r="318" spans="1:9">
      <c r="A318" s="80">
        <v>45536</v>
      </c>
      <c r="B318">
        <v>5278375</v>
      </c>
      <c r="C318" s="1" t="s">
        <v>2563</v>
      </c>
      <c r="D318" s="1" t="s">
        <v>2564</v>
      </c>
      <c r="E318" s="80">
        <v>45492</v>
      </c>
      <c r="F318">
        <v>2023</v>
      </c>
      <c r="G318">
        <v>2024</v>
      </c>
      <c r="H318" s="1" t="s">
        <v>1605</v>
      </c>
      <c r="I318" s="1" t="s">
        <v>5</v>
      </c>
    </row>
    <row r="319" spans="1:9">
      <c r="A319" s="80">
        <v>45536</v>
      </c>
      <c r="B319">
        <v>4568177</v>
      </c>
      <c r="C319" s="1" t="s">
        <v>1473</v>
      </c>
      <c r="D319" s="1" t="s">
        <v>1472</v>
      </c>
      <c r="E319" s="80">
        <v>44820</v>
      </c>
      <c r="F319">
        <v>2021</v>
      </c>
      <c r="G319">
        <v>2022</v>
      </c>
      <c r="H319" s="1" t="s">
        <v>1600</v>
      </c>
      <c r="I319" s="1" t="s">
        <v>10</v>
      </c>
    </row>
    <row r="320" spans="1:9">
      <c r="A320" s="80">
        <v>45536</v>
      </c>
      <c r="B320">
        <v>4719782</v>
      </c>
      <c r="C320" s="1" t="s">
        <v>1477</v>
      </c>
      <c r="D320" s="1" t="s">
        <v>1476</v>
      </c>
      <c r="E320" s="80">
        <v>45096</v>
      </c>
      <c r="F320">
        <v>2022</v>
      </c>
      <c r="G320">
        <v>2023</v>
      </c>
      <c r="H320" s="1" t="s">
        <v>1603</v>
      </c>
      <c r="I320" s="1" t="s">
        <v>9</v>
      </c>
    </row>
    <row r="321" spans="1:9">
      <c r="A321" s="80">
        <v>45536</v>
      </c>
      <c r="B321">
        <v>5078720</v>
      </c>
      <c r="C321" s="1" t="s">
        <v>2357</v>
      </c>
      <c r="D321" s="1" t="s">
        <v>2358</v>
      </c>
      <c r="E321" s="80">
        <v>45418</v>
      </c>
      <c r="F321">
        <v>2023</v>
      </c>
      <c r="G321">
        <v>2024</v>
      </c>
      <c r="H321" s="1" t="s">
        <v>1602</v>
      </c>
      <c r="I321" s="1" t="s">
        <v>4</v>
      </c>
    </row>
    <row r="322" spans="1:9">
      <c r="A322" s="80">
        <v>45536</v>
      </c>
      <c r="B322">
        <v>4529619</v>
      </c>
      <c r="C322" s="1" t="s">
        <v>1455</v>
      </c>
      <c r="D322" s="1" t="s">
        <v>1454</v>
      </c>
      <c r="E322" s="80">
        <v>44916</v>
      </c>
      <c r="F322">
        <v>2021</v>
      </c>
      <c r="G322">
        <v>2022</v>
      </c>
      <c r="H322" s="1" t="s">
        <v>1600</v>
      </c>
      <c r="I322" s="1" t="s">
        <v>10</v>
      </c>
    </row>
    <row r="323" spans="1:9">
      <c r="A323" s="80">
        <v>45536</v>
      </c>
      <c r="B323">
        <v>4341306</v>
      </c>
      <c r="C323" s="1" t="s">
        <v>1449</v>
      </c>
      <c r="D323" s="1" t="s">
        <v>1448</v>
      </c>
      <c r="E323" s="80">
        <v>44601</v>
      </c>
      <c r="F323">
        <v>2021</v>
      </c>
      <c r="G323">
        <v>2021</v>
      </c>
      <c r="H323" s="1" t="s">
        <v>1600</v>
      </c>
      <c r="I323" s="1" t="s">
        <v>10</v>
      </c>
    </row>
    <row r="324" spans="1:9">
      <c r="A324" s="80">
        <v>45536</v>
      </c>
      <c r="B324">
        <v>4544491</v>
      </c>
      <c r="C324" s="1" t="s">
        <v>2561</v>
      </c>
      <c r="D324" s="1" t="s">
        <v>2562</v>
      </c>
      <c r="E324" s="80">
        <v>45446</v>
      </c>
      <c r="F324">
        <v>2021</v>
      </c>
      <c r="G324">
        <v>2024</v>
      </c>
      <c r="H324" s="1" t="s">
        <v>1607</v>
      </c>
      <c r="I324" s="1" t="s">
        <v>12</v>
      </c>
    </row>
    <row r="325" spans="1:9">
      <c r="A325" s="80">
        <v>45536</v>
      </c>
      <c r="B325">
        <v>4888904</v>
      </c>
      <c r="C325" s="1" t="s">
        <v>1780</v>
      </c>
      <c r="D325" s="1" t="s">
        <v>1918</v>
      </c>
      <c r="E325" s="80">
        <v>45239</v>
      </c>
      <c r="F325">
        <v>2022</v>
      </c>
      <c r="G325">
        <v>2023</v>
      </c>
      <c r="H325" s="1" t="s">
        <v>1600</v>
      </c>
      <c r="I325" s="1" t="s">
        <v>10</v>
      </c>
    </row>
    <row r="326" spans="1:9">
      <c r="A326" s="80">
        <v>45536</v>
      </c>
      <c r="B326">
        <v>4733409</v>
      </c>
      <c r="C326" s="1" t="s">
        <v>2794</v>
      </c>
      <c r="D326" s="1" t="s">
        <v>2795</v>
      </c>
      <c r="E326" s="80">
        <v>45552</v>
      </c>
      <c r="F326">
        <v>2022</v>
      </c>
      <c r="G326">
        <v>2024</v>
      </c>
      <c r="H326" s="1" t="s">
        <v>1603</v>
      </c>
      <c r="I326" s="1" t="s">
        <v>9</v>
      </c>
    </row>
    <row r="327" spans="1:9">
      <c r="A327" s="80">
        <v>45536</v>
      </c>
      <c r="B327">
        <v>4764651</v>
      </c>
      <c r="C327" s="1" t="s">
        <v>2565</v>
      </c>
      <c r="D327" s="1" t="s">
        <v>2566</v>
      </c>
      <c r="E327" s="80">
        <v>45490</v>
      </c>
      <c r="F327">
        <v>2022</v>
      </c>
      <c r="G327">
        <v>2024</v>
      </c>
      <c r="H327" s="1" t="s">
        <v>1606</v>
      </c>
      <c r="I327" s="1" t="s">
        <v>15</v>
      </c>
    </row>
    <row r="328" spans="1:9">
      <c r="A328" s="80">
        <v>45536</v>
      </c>
      <c r="B328">
        <v>5128760</v>
      </c>
      <c r="C328" s="1" t="s">
        <v>2361</v>
      </c>
      <c r="D328" s="1" t="s">
        <v>2362</v>
      </c>
      <c r="E328" s="80">
        <v>45405</v>
      </c>
      <c r="F328">
        <v>2023</v>
      </c>
      <c r="G328">
        <v>2023</v>
      </c>
      <c r="H328" s="1" t="s">
        <v>1600</v>
      </c>
      <c r="I328" s="1" t="s">
        <v>10</v>
      </c>
    </row>
    <row r="329" spans="1:9">
      <c r="A329" s="80">
        <v>45536</v>
      </c>
      <c r="B329">
        <v>4793239</v>
      </c>
      <c r="C329" s="1" t="s">
        <v>2567</v>
      </c>
      <c r="D329" s="1" t="s">
        <v>2568</v>
      </c>
      <c r="E329" s="80">
        <v>45482</v>
      </c>
      <c r="F329">
        <v>2022</v>
      </c>
      <c r="G329">
        <v>2024</v>
      </c>
      <c r="H329" s="1" t="s">
        <v>1600</v>
      </c>
      <c r="I329" s="1" t="s">
        <v>10</v>
      </c>
    </row>
    <row r="330" spans="1:9">
      <c r="A330" s="80">
        <v>45536</v>
      </c>
      <c r="B330">
        <v>4837096</v>
      </c>
      <c r="C330" s="1" t="s">
        <v>2359</v>
      </c>
      <c r="D330" s="1" t="s">
        <v>2360</v>
      </c>
      <c r="E330" s="80">
        <v>45404</v>
      </c>
      <c r="F330">
        <v>2022</v>
      </c>
      <c r="G330">
        <v>2023</v>
      </c>
      <c r="H330" s="1" t="s">
        <v>1600</v>
      </c>
      <c r="I330" s="1" t="s">
        <v>10</v>
      </c>
    </row>
    <row r="331" spans="1:9">
      <c r="A331" s="80">
        <v>45536</v>
      </c>
      <c r="B331">
        <v>4659696</v>
      </c>
      <c r="C331" s="1" t="s">
        <v>1467</v>
      </c>
      <c r="D331" s="1" t="s">
        <v>1466</v>
      </c>
      <c r="E331" s="80">
        <v>45062</v>
      </c>
      <c r="F331">
        <v>2022</v>
      </c>
      <c r="G331">
        <v>2023</v>
      </c>
      <c r="H331" s="1" t="s">
        <v>1600</v>
      </c>
      <c r="I331" s="1" t="s">
        <v>10</v>
      </c>
    </row>
    <row r="332" spans="1:9">
      <c r="A332" s="80">
        <v>45536</v>
      </c>
      <c r="B332">
        <v>4695322</v>
      </c>
      <c r="C332" s="1" t="s">
        <v>1922</v>
      </c>
      <c r="D332" s="1" t="s">
        <v>1923</v>
      </c>
      <c r="E332" s="80">
        <v>45331</v>
      </c>
      <c r="F332">
        <v>2022</v>
      </c>
      <c r="G332">
        <v>2023</v>
      </c>
      <c r="H332" s="1" t="s">
        <v>1602</v>
      </c>
      <c r="I332" s="1" t="s">
        <v>4</v>
      </c>
    </row>
    <row r="333" spans="1:9">
      <c r="A333" s="80">
        <v>45536</v>
      </c>
      <c r="B333">
        <v>5174599</v>
      </c>
      <c r="C333" s="1" t="s">
        <v>2363</v>
      </c>
      <c r="D333" s="1" t="s">
        <v>2364</v>
      </c>
      <c r="E333" s="80">
        <v>45398</v>
      </c>
      <c r="F333">
        <v>2023</v>
      </c>
      <c r="G333">
        <v>2023</v>
      </c>
      <c r="H333" s="1" t="s">
        <v>1600</v>
      </c>
      <c r="I333" s="1" t="s">
        <v>10</v>
      </c>
    </row>
    <row r="334" spans="1:9">
      <c r="A334" s="80">
        <v>45536</v>
      </c>
      <c r="B334">
        <v>4579515</v>
      </c>
      <c r="C334" s="1" t="s">
        <v>873</v>
      </c>
      <c r="D334" s="1" t="s">
        <v>872</v>
      </c>
      <c r="E334" s="80">
        <v>44825</v>
      </c>
      <c r="F334">
        <v>2021</v>
      </c>
      <c r="G334">
        <v>2022</v>
      </c>
      <c r="H334" s="1" t="s">
        <v>1600</v>
      </c>
      <c r="I334" s="1" t="s">
        <v>10</v>
      </c>
    </row>
    <row r="335" spans="1:9">
      <c r="A335" s="80">
        <v>45536</v>
      </c>
      <c r="B335">
        <v>4357655</v>
      </c>
      <c r="C335" s="1" t="s">
        <v>2631</v>
      </c>
      <c r="D335" s="1" t="s">
        <v>2632</v>
      </c>
      <c r="E335" s="80">
        <v>45456</v>
      </c>
      <c r="F335">
        <v>2021</v>
      </c>
      <c r="G335">
        <v>2024</v>
      </c>
      <c r="H335" s="1" t="s">
        <v>1605</v>
      </c>
      <c r="I335" s="1" t="s">
        <v>5</v>
      </c>
    </row>
    <row r="336" spans="1:9">
      <c r="A336" s="80">
        <v>45536</v>
      </c>
      <c r="B336">
        <v>5227117</v>
      </c>
      <c r="C336" s="1" t="s">
        <v>2633</v>
      </c>
      <c r="D336" s="1" t="s">
        <v>2634</v>
      </c>
      <c r="E336" s="80">
        <v>45406</v>
      </c>
      <c r="F336">
        <v>2023</v>
      </c>
      <c r="G336">
        <v>2023</v>
      </c>
      <c r="H336" s="1" t="s">
        <v>1600</v>
      </c>
      <c r="I336" s="1" t="s">
        <v>10</v>
      </c>
    </row>
    <row r="337" spans="1:9">
      <c r="A337" s="80">
        <v>45536</v>
      </c>
      <c r="B337">
        <v>4921907</v>
      </c>
      <c r="C337" s="1" t="s">
        <v>2629</v>
      </c>
      <c r="D337" s="1" t="s">
        <v>2630</v>
      </c>
      <c r="E337" s="80">
        <v>45490</v>
      </c>
      <c r="F337">
        <v>2023</v>
      </c>
      <c r="G337">
        <v>2024</v>
      </c>
      <c r="H337" s="1" t="s">
        <v>1606</v>
      </c>
      <c r="I337" s="1" t="s">
        <v>15</v>
      </c>
    </row>
    <row r="338" spans="1:9">
      <c r="A338" s="80">
        <v>45536</v>
      </c>
      <c r="B338">
        <v>4992260</v>
      </c>
      <c r="C338" s="1" t="s">
        <v>2493</v>
      </c>
      <c r="D338" s="1" t="s">
        <v>2494</v>
      </c>
      <c r="E338" s="80">
        <v>45450</v>
      </c>
      <c r="F338">
        <v>2023</v>
      </c>
      <c r="G338">
        <v>2024</v>
      </c>
      <c r="H338" s="1" t="s">
        <v>1606</v>
      </c>
      <c r="I338" s="1" t="s">
        <v>15</v>
      </c>
    </row>
    <row r="339" spans="1:9">
      <c r="A339" s="80">
        <v>45536</v>
      </c>
      <c r="B339">
        <v>4867045</v>
      </c>
      <c r="C339" s="1" t="s">
        <v>2491</v>
      </c>
      <c r="D339" s="1" t="s">
        <v>2492</v>
      </c>
      <c r="E339" s="80">
        <v>45434</v>
      </c>
      <c r="F339">
        <v>2023</v>
      </c>
      <c r="G339">
        <v>2024</v>
      </c>
      <c r="H339" s="1" t="s">
        <v>1603</v>
      </c>
      <c r="I339" s="1" t="s">
        <v>9</v>
      </c>
    </row>
    <row r="340" spans="1:9">
      <c r="A340" s="80">
        <v>45536</v>
      </c>
      <c r="B340">
        <v>4432531</v>
      </c>
      <c r="C340" s="1" t="s">
        <v>853</v>
      </c>
      <c r="D340" s="1" t="s">
        <v>852</v>
      </c>
      <c r="E340" s="80">
        <v>45082</v>
      </c>
      <c r="F340">
        <v>2021</v>
      </c>
      <c r="G340">
        <v>2023</v>
      </c>
      <c r="H340" s="1" t="s">
        <v>1600</v>
      </c>
      <c r="I340" s="1" t="s">
        <v>10</v>
      </c>
    </row>
    <row r="341" spans="1:9">
      <c r="A341" s="80">
        <v>45536</v>
      </c>
      <c r="B341">
        <v>4822854</v>
      </c>
      <c r="C341" s="1" t="s">
        <v>2000</v>
      </c>
      <c r="D341" s="1" t="s">
        <v>2001</v>
      </c>
      <c r="E341" s="80">
        <v>45300</v>
      </c>
      <c r="F341">
        <v>2022</v>
      </c>
      <c r="G341">
        <v>2023</v>
      </c>
      <c r="H341" s="1" t="s">
        <v>1600</v>
      </c>
      <c r="I341" s="1" t="s">
        <v>10</v>
      </c>
    </row>
    <row r="342" spans="1:9">
      <c r="A342" s="80">
        <v>45536</v>
      </c>
      <c r="B342">
        <v>4654682</v>
      </c>
      <c r="C342" s="1" t="s">
        <v>875</v>
      </c>
      <c r="D342" s="1" t="s">
        <v>874</v>
      </c>
      <c r="E342" s="80">
        <v>44988</v>
      </c>
      <c r="F342">
        <v>2022</v>
      </c>
      <c r="G342">
        <v>2022</v>
      </c>
      <c r="H342" s="1" t="s">
        <v>1600</v>
      </c>
      <c r="I342" s="1" t="s">
        <v>10</v>
      </c>
    </row>
    <row r="343" spans="1:9">
      <c r="A343" s="80">
        <v>45536</v>
      </c>
      <c r="B343">
        <v>4815648</v>
      </c>
      <c r="C343" s="1" t="s">
        <v>1678</v>
      </c>
      <c r="D343" s="1" t="s">
        <v>1679</v>
      </c>
      <c r="E343" s="80">
        <v>45184</v>
      </c>
      <c r="F343">
        <v>2022</v>
      </c>
      <c r="G343">
        <v>2023</v>
      </c>
      <c r="H343" s="1" t="s">
        <v>1600</v>
      </c>
      <c r="I343" s="1" t="s">
        <v>10</v>
      </c>
    </row>
    <row r="344" spans="1:9">
      <c r="A344" s="80">
        <v>45536</v>
      </c>
      <c r="B344">
        <v>4763999</v>
      </c>
      <c r="C344" s="1" t="s">
        <v>859</v>
      </c>
      <c r="D344" s="1" t="s">
        <v>858</v>
      </c>
      <c r="E344" s="80">
        <v>44995</v>
      </c>
      <c r="F344">
        <v>2022</v>
      </c>
      <c r="G344">
        <v>2022</v>
      </c>
      <c r="H344" s="1" t="s">
        <v>1600</v>
      </c>
      <c r="I344" s="1" t="s">
        <v>10</v>
      </c>
    </row>
    <row r="345" spans="1:9">
      <c r="A345" s="80">
        <v>45536</v>
      </c>
      <c r="B345">
        <v>4636364</v>
      </c>
      <c r="C345" s="1" t="s">
        <v>867</v>
      </c>
      <c r="D345" s="1" t="s">
        <v>866</v>
      </c>
      <c r="E345" s="80">
        <v>44918</v>
      </c>
      <c r="F345">
        <v>2022</v>
      </c>
      <c r="G345">
        <v>2022</v>
      </c>
      <c r="H345" s="1" t="s">
        <v>1600</v>
      </c>
      <c r="I345" s="1" t="s">
        <v>10</v>
      </c>
    </row>
    <row r="346" spans="1:9">
      <c r="A346" s="80">
        <v>45536</v>
      </c>
      <c r="B346">
        <v>4479405</v>
      </c>
      <c r="C346" s="1" t="s">
        <v>847</v>
      </c>
      <c r="D346" s="1" t="s">
        <v>846</v>
      </c>
      <c r="E346" s="80">
        <v>44677</v>
      </c>
      <c r="F346">
        <v>2021</v>
      </c>
      <c r="G346">
        <v>2021</v>
      </c>
      <c r="H346" s="1" t="s">
        <v>1601</v>
      </c>
      <c r="I346" s="1" t="s">
        <v>13</v>
      </c>
    </row>
    <row r="347" spans="1:9">
      <c r="A347" s="80">
        <v>45536</v>
      </c>
      <c r="B347">
        <v>4417047</v>
      </c>
      <c r="C347" s="1" t="s">
        <v>877</v>
      </c>
      <c r="D347" s="1" t="s">
        <v>876</v>
      </c>
      <c r="E347" s="80">
        <v>44728</v>
      </c>
      <c r="F347">
        <v>2021</v>
      </c>
      <c r="G347">
        <v>2022</v>
      </c>
      <c r="H347" s="1" t="s">
        <v>1600</v>
      </c>
      <c r="I347" s="1" t="s">
        <v>10</v>
      </c>
    </row>
    <row r="348" spans="1:9">
      <c r="A348" s="80">
        <v>45536</v>
      </c>
      <c r="B348">
        <v>4672300</v>
      </c>
      <c r="C348" s="1" t="s">
        <v>829</v>
      </c>
      <c r="D348" s="1" t="s">
        <v>828</v>
      </c>
      <c r="E348" s="80">
        <v>45082</v>
      </c>
      <c r="F348">
        <v>2022</v>
      </c>
      <c r="G348">
        <v>2023</v>
      </c>
      <c r="H348" s="1" t="s">
        <v>1600</v>
      </c>
      <c r="I348" s="1" t="s">
        <v>10</v>
      </c>
    </row>
    <row r="349" spans="1:9">
      <c r="A349" s="80">
        <v>45536</v>
      </c>
      <c r="B349">
        <v>5071973</v>
      </c>
      <c r="C349" s="1" t="s">
        <v>2397</v>
      </c>
      <c r="D349" s="1" t="s">
        <v>2398</v>
      </c>
      <c r="E349" s="80">
        <v>45418</v>
      </c>
      <c r="F349">
        <v>2023</v>
      </c>
      <c r="G349">
        <v>2024</v>
      </c>
      <c r="H349" s="1" t="s">
        <v>1603</v>
      </c>
      <c r="I349" s="1" t="s">
        <v>9</v>
      </c>
    </row>
    <row r="350" spans="1:9">
      <c r="A350" s="80">
        <v>45536</v>
      </c>
      <c r="B350">
        <v>4307707</v>
      </c>
      <c r="C350" s="1" t="s">
        <v>2796</v>
      </c>
      <c r="D350" s="1" t="s">
        <v>2797</v>
      </c>
      <c r="E350" s="80">
        <v>45539</v>
      </c>
      <c r="F350">
        <v>2020</v>
      </c>
      <c r="G350">
        <v>2024</v>
      </c>
      <c r="H350" s="1" t="s">
        <v>1607</v>
      </c>
      <c r="I350" s="1" t="s">
        <v>12</v>
      </c>
    </row>
    <row r="351" spans="1:9">
      <c r="A351" s="80">
        <v>45536</v>
      </c>
      <c r="B351">
        <v>4648253</v>
      </c>
      <c r="C351" s="1" t="s">
        <v>2226</v>
      </c>
      <c r="D351" s="1" t="s">
        <v>2227</v>
      </c>
      <c r="E351" s="80">
        <v>45338</v>
      </c>
      <c r="F351">
        <v>2022</v>
      </c>
      <c r="G351">
        <v>2023</v>
      </c>
      <c r="H351" s="1" t="s">
        <v>1603</v>
      </c>
      <c r="I351" s="1" t="s">
        <v>9</v>
      </c>
    </row>
    <row r="352" spans="1:9">
      <c r="A352" s="80">
        <v>45536</v>
      </c>
      <c r="B352">
        <v>4971772</v>
      </c>
      <c r="C352" s="1" t="s">
        <v>2006</v>
      </c>
      <c r="D352" s="1" t="s">
        <v>2007</v>
      </c>
      <c r="E352" s="80">
        <v>45314</v>
      </c>
      <c r="F352">
        <v>2023</v>
      </c>
      <c r="G352">
        <v>2023</v>
      </c>
      <c r="H352" s="1" t="s">
        <v>1600</v>
      </c>
      <c r="I352" s="1" t="s">
        <v>10</v>
      </c>
    </row>
    <row r="353" spans="1:9">
      <c r="A353" s="80">
        <v>45536</v>
      </c>
      <c r="B353">
        <v>4962763</v>
      </c>
      <c r="C353" s="1" t="s">
        <v>2798</v>
      </c>
      <c r="D353" s="1" t="s">
        <v>2799</v>
      </c>
      <c r="E353" s="80">
        <v>45524</v>
      </c>
      <c r="F353">
        <v>2023</v>
      </c>
      <c r="G353">
        <v>2024</v>
      </c>
      <c r="H353" s="1" t="s">
        <v>1603</v>
      </c>
      <c r="I353" s="1" t="s">
        <v>9</v>
      </c>
    </row>
    <row r="354" spans="1:9">
      <c r="A354" s="80">
        <v>45536</v>
      </c>
      <c r="B354">
        <v>4559778</v>
      </c>
      <c r="C354" s="1" t="s">
        <v>849</v>
      </c>
      <c r="D354" s="1" t="s">
        <v>848</v>
      </c>
      <c r="E354" s="80">
        <v>45149</v>
      </c>
      <c r="F354">
        <v>2021</v>
      </c>
      <c r="G354">
        <v>2023</v>
      </c>
      <c r="H354" s="1" t="s">
        <v>1603</v>
      </c>
      <c r="I354" s="1" t="s">
        <v>9</v>
      </c>
    </row>
    <row r="355" spans="1:9">
      <c r="A355" s="80">
        <v>45536</v>
      </c>
      <c r="B355">
        <v>4983613</v>
      </c>
      <c r="C355" s="1" t="s">
        <v>843</v>
      </c>
      <c r="D355" s="1" t="s">
        <v>842</v>
      </c>
      <c r="E355" s="80">
        <v>45162</v>
      </c>
      <c r="F355">
        <v>2023</v>
      </c>
      <c r="G355">
        <v>2023</v>
      </c>
      <c r="H355" s="1" t="s">
        <v>1602</v>
      </c>
      <c r="I355" s="1" t="s">
        <v>4</v>
      </c>
    </row>
    <row r="356" spans="1:9">
      <c r="A356" s="80">
        <v>45536</v>
      </c>
      <c r="B356">
        <v>4431363</v>
      </c>
      <c r="C356" s="1" t="s">
        <v>2318</v>
      </c>
      <c r="D356" s="1" t="s">
        <v>2319</v>
      </c>
      <c r="E356" s="80">
        <v>45387</v>
      </c>
      <c r="F356">
        <v>2021</v>
      </c>
      <c r="G356">
        <v>2023</v>
      </c>
      <c r="H356" s="1" t="s">
        <v>1603</v>
      </c>
      <c r="I356" s="1" t="s">
        <v>9</v>
      </c>
    </row>
    <row r="357" spans="1:9">
      <c r="A357" s="80">
        <v>45536</v>
      </c>
      <c r="B357">
        <v>5080485</v>
      </c>
      <c r="C357" s="1" t="s">
        <v>2635</v>
      </c>
      <c r="D357" s="1" t="s">
        <v>2636</v>
      </c>
      <c r="E357" s="80">
        <v>45511</v>
      </c>
      <c r="F357">
        <v>2023</v>
      </c>
      <c r="G357">
        <v>2024</v>
      </c>
      <c r="H357" s="1" t="s">
        <v>1602</v>
      </c>
      <c r="I357" s="1" t="s">
        <v>4</v>
      </c>
    </row>
    <row r="358" spans="1:9">
      <c r="A358" s="80">
        <v>45536</v>
      </c>
      <c r="B358">
        <v>4694365</v>
      </c>
      <c r="C358" s="1" t="s">
        <v>1405</v>
      </c>
      <c r="D358" s="1" t="s">
        <v>1404</v>
      </c>
      <c r="E358" s="80">
        <v>45114</v>
      </c>
      <c r="F358">
        <v>2022</v>
      </c>
      <c r="G358">
        <v>2023</v>
      </c>
      <c r="H358" s="1" t="s">
        <v>1600</v>
      </c>
      <c r="I358" s="1" t="s">
        <v>10</v>
      </c>
    </row>
    <row r="359" spans="1:9">
      <c r="A359" s="80">
        <v>45536</v>
      </c>
      <c r="B359">
        <v>4558955</v>
      </c>
      <c r="C359" s="1" t="s">
        <v>1781</v>
      </c>
      <c r="D359" s="1" t="s">
        <v>2111</v>
      </c>
      <c r="E359" s="80">
        <v>45222</v>
      </c>
      <c r="F359">
        <v>2021</v>
      </c>
      <c r="G359">
        <v>2023</v>
      </c>
      <c r="H359" s="1" t="s">
        <v>1600</v>
      </c>
      <c r="I359" s="1" t="s">
        <v>10</v>
      </c>
    </row>
    <row r="360" spans="1:9">
      <c r="A360" s="80">
        <v>45536</v>
      </c>
      <c r="B360">
        <v>4980705</v>
      </c>
      <c r="C360" s="1" t="s">
        <v>2455</v>
      </c>
      <c r="D360" s="1" t="s">
        <v>2456</v>
      </c>
      <c r="E360" s="80">
        <v>45429</v>
      </c>
      <c r="F360">
        <v>2023</v>
      </c>
      <c r="G360">
        <v>2024</v>
      </c>
      <c r="H360" s="1" t="s">
        <v>1600</v>
      </c>
      <c r="I360" s="1" t="s">
        <v>10</v>
      </c>
    </row>
    <row r="361" spans="1:9">
      <c r="A361" s="80">
        <v>45536</v>
      </c>
      <c r="B361">
        <v>4940978</v>
      </c>
      <c r="C361" s="1" t="s">
        <v>2160</v>
      </c>
      <c r="D361" s="1" t="s">
        <v>2161</v>
      </c>
      <c r="E361" s="80">
        <v>45352</v>
      </c>
      <c r="F361">
        <v>2023</v>
      </c>
      <c r="G361">
        <v>2023</v>
      </c>
      <c r="H361" s="1" t="s">
        <v>1600</v>
      </c>
      <c r="I361" s="1" t="s">
        <v>10</v>
      </c>
    </row>
    <row r="362" spans="1:9">
      <c r="A362" s="80">
        <v>45536</v>
      </c>
      <c r="B362">
        <v>5048941</v>
      </c>
      <c r="C362" s="1" t="s">
        <v>2569</v>
      </c>
      <c r="D362" s="1" t="s">
        <v>2570</v>
      </c>
      <c r="E362" s="80">
        <v>45483</v>
      </c>
      <c r="F362">
        <v>2023</v>
      </c>
      <c r="G362">
        <v>2024</v>
      </c>
      <c r="H362" s="1" t="s">
        <v>1602</v>
      </c>
      <c r="I362" s="1" t="s">
        <v>4</v>
      </c>
    </row>
    <row r="363" spans="1:9">
      <c r="A363" s="80">
        <v>45536</v>
      </c>
      <c r="B363">
        <v>4822498</v>
      </c>
      <c r="C363" s="1" t="s">
        <v>1393</v>
      </c>
      <c r="D363" s="1" t="s">
        <v>1392</v>
      </c>
      <c r="E363" s="80">
        <v>45100</v>
      </c>
      <c r="F363">
        <v>2022</v>
      </c>
      <c r="G363">
        <v>2023</v>
      </c>
      <c r="H363" s="1" t="s">
        <v>1602</v>
      </c>
      <c r="I363" s="1" t="s">
        <v>4</v>
      </c>
    </row>
    <row r="364" spans="1:9">
      <c r="A364" s="80">
        <v>45536</v>
      </c>
      <c r="B364">
        <v>4901825</v>
      </c>
      <c r="C364" s="1" t="s">
        <v>1383</v>
      </c>
      <c r="D364" s="1" t="s">
        <v>1382</v>
      </c>
      <c r="E364" s="80">
        <v>45100</v>
      </c>
      <c r="F364">
        <v>2023</v>
      </c>
      <c r="G364">
        <v>2023</v>
      </c>
      <c r="H364" s="1" t="s">
        <v>1602</v>
      </c>
      <c r="I364" s="1" t="s">
        <v>4</v>
      </c>
    </row>
    <row r="365" spans="1:9">
      <c r="A365" s="80">
        <v>45536</v>
      </c>
      <c r="B365">
        <v>4911257</v>
      </c>
      <c r="C365" s="1" t="s">
        <v>2113</v>
      </c>
      <c r="D365" s="1" t="s">
        <v>2114</v>
      </c>
      <c r="E365" s="80">
        <v>45327</v>
      </c>
      <c r="F365">
        <v>2023</v>
      </c>
      <c r="G365">
        <v>2023</v>
      </c>
      <c r="H365" s="1" t="s">
        <v>1600</v>
      </c>
      <c r="I365" s="1" t="s">
        <v>10</v>
      </c>
    </row>
    <row r="366" spans="1:9">
      <c r="A366" s="80">
        <v>45536</v>
      </c>
      <c r="B366">
        <v>5004820</v>
      </c>
      <c r="C366" s="1" t="s">
        <v>2108</v>
      </c>
      <c r="D366" s="1" t="s">
        <v>2109</v>
      </c>
      <c r="E366" s="80">
        <v>45329</v>
      </c>
      <c r="F366">
        <v>2023</v>
      </c>
      <c r="G366">
        <v>2023</v>
      </c>
      <c r="H366" s="1" t="s">
        <v>1600</v>
      </c>
      <c r="I366" s="1" t="s">
        <v>10</v>
      </c>
    </row>
    <row r="367" spans="1:9">
      <c r="A367" s="80">
        <v>45536</v>
      </c>
      <c r="B367">
        <v>4082859</v>
      </c>
      <c r="C367" s="1" t="s">
        <v>1435</v>
      </c>
      <c r="D367" s="1" t="s">
        <v>1434</v>
      </c>
      <c r="E367" s="80">
        <v>44194</v>
      </c>
      <c r="F367">
        <v>2020</v>
      </c>
      <c r="G367">
        <v>2020</v>
      </c>
      <c r="H367" s="1" t="s">
        <v>1600</v>
      </c>
      <c r="I367" s="1" t="s">
        <v>10</v>
      </c>
    </row>
    <row r="368" spans="1:9">
      <c r="A368" s="80">
        <v>45536</v>
      </c>
      <c r="B368">
        <v>4492964</v>
      </c>
      <c r="C368" s="1" t="s">
        <v>1407</v>
      </c>
      <c r="D368" s="1" t="s">
        <v>1406</v>
      </c>
      <c r="E368" s="80">
        <v>45065</v>
      </c>
      <c r="F368">
        <v>2021</v>
      </c>
      <c r="G368">
        <v>2023</v>
      </c>
      <c r="H368" s="1" t="s">
        <v>1600</v>
      </c>
      <c r="I368" s="1" t="s">
        <v>10</v>
      </c>
    </row>
    <row r="369" spans="1:9">
      <c r="A369" s="80">
        <v>45536</v>
      </c>
      <c r="B369">
        <v>4812107</v>
      </c>
      <c r="C369" s="1" t="s">
        <v>1636</v>
      </c>
      <c r="D369" s="1" t="s">
        <v>1637</v>
      </c>
      <c r="E369" s="80">
        <v>45211</v>
      </c>
      <c r="F369">
        <v>2022</v>
      </c>
      <c r="G369">
        <v>2023</v>
      </c>
      <c r="H369" s="1" t="s">
        <v>1600</v>
      </c>
      <c r="I369" s="1" t="s">
        <v>10</v>
      </c>
    </row>
    <row r="370" spans="1:9">
      <c r="A370" s="80">
        <v>45536</v>
      </c>
      <c r="B370">
        <v>5081101</v>
      </c>
      <c r="C370" s="1" t="s">
        <v>2800</v>
      </c>
      <c r="D370" s="1" t="s">
        <v>2801</v>
      </c>
      <c r="E370" s="80">
        <v>45539</v>
      </c>
      <c r="F370">
        <v>2023</v>
      </c>
      <c r="G370">
        <v>2024</v>
      </c>
      <c r="H370" s="1" t="s">
        <v>1600</v>
      </c>
      <c r="I370" s="1" t="s">
        <v>10</v>
      </c>
    </row>
    <row r="371" spans="1:9">
      <c r="A371" s="80">
        <v>45536</v>
      </c>
      <c r="B371">
        <v>4499693</v>
      </c>
      <c r="C371" s="1" t="s">
        <v>1423</v>
      </c>
      <c r="D371" s="1" t="s">
        <v>1422</v>
      </c>
      <c r="E371" s="80">
        <v>44753</v>
      </c>
      <c r="F371">
        <v>2021</v>
      </c>
      <c r="G371">
        <v>2022</v>
      </c>
      <c r="H371" s="1" t="s">
        <v>1607</v>
      </c>
      <c r="I371" s="1" t="s">
        <v>12</v>
      </c>
    </row>
    <row r="372" spans="1:9">
      <c r="A372" s="80">
        <v>45536</v>
      </c>
      <c r="B372">
        <v>4924048</v>
      </c>
      <c r="C372" s="1" t="s">
        <v>2571</v>
      </c>
      <c r="D372" s="1" t="s">
        <v>2572</v>
      </c>
      <c r="E372" s="80">
        <v>45455</v>
      </c>
      <c r="F372">
        <v>2023</v>
      </c>
      <c r="G372">
        <v>2024</v>
      </c>
      <c r="H372" s="1" t="s">
        <v>1600</v>
      </c>
      <c r="I372" s="1" t="s">
        <v>10</v>
      </c>
    </row>
    <row r="373" spans="1:9">
      <c r="A373" s="80">
        <v>45536</v>
      </c>
      <c r="B373">
        <v>4069961</v>
      </c>
      <c r="C373" s="1" t="s">
        <v>1401</v>
      </c>
      <c r="D373" s="1" t="s">
        <v>1400</v>
      </c>
      <c r="E373" s="80">
        <v>44474</v>
      </c>
      <c r="F373">
        <v>2020</v>
      </c>
      <c r="G373">
        <v>2021</v>
      </c>
      <c r="H373" s="1" t="s">
        <v>1600</v>
      </c>
      <c r="I373" s="1" t="s">
        <v>10</v>
      </c>
    </row>
    <row r="374" spans="1:9">
      <c r="A374" s="80">
        <v>45536</v>
      </c>
      <c r="B374">
        <v>5184781</v>
      </c>
      <c r="C374" s="1" t="s">
        <v>2643</v>
      </c>
      <c r="D374" s="1" t="s">
        <v>2644</v>
      </c>
      <c r="E374" s="80">
        <v>45513</v>
      </c>
      <c r="F374">
        <v>2023</v>
      </c>
      <c r="G374">
        <v>2024</v>
      </c>
      <c r="H374" s="1" t="s">
        <v>1602</v>
      </c>
      <c r="I374" s="1" t="s">
        <v>4</v>
      </c>
    </row>
    <row r="375" spans="1:9">
      <c r="A375" s="80">
        <v>45536</v>
      </c>
      <c r="B375">
        <v>4597461</v>
      </c>
      <c r="C375" s="1" t="s">
        <v>744</v>
      </c>
      <c r="D375" s="1" t="s">
        <v>743</v>
      </c>
      <c r="E375" s="80">
        <v>44973</v>
      </c>
      <c r="F375">
        <v>2022</v>
      </c>
      <c r="G375">
        <v>2022</v>
      </c>
      <c r="H375" s="1" t="s">
        <v>1601</v>
      </c>
      <c r="I375" s="1" t="s">
        <v>13</v>
      </c>
    </row>
    <row r="376" spans="1:9">
      <c r="A376" s="80">
        <v>45536</v>
      </c>
      <c r="B376">
        <v>4487277</v>
      </c>
      <c r="C376" s="1" t="s">
        <v>1802</v>
      </c>
      <c r="D376" s="1" t="s">
        <v>2020</v>
      </c>
      <c r="E376" s="80">
        <v>45240</v>
      </c>
      <c r="F376">
        <v>2021</v>
      </c>
      <c r="G376">
        <v>2023</v>
      </c>
      <c r="H376" s="1" t="s">
        <v>1603</v>
      </c>
      <c r="I376" s="1" t="s">
        <v>9</v>
      </c>
    </row>
    <row r="377" spans="1:9">
      <c r="A377" s="80">
        <v>45536</v>
      </c>
      <c r="B377">
        <v>4850949</v>
      </c>
      <c r="C377" s="1" t="s">
        <v>1682</v>
      </c>
      <c r="D377" s="1" t="s">
        <v>1683</v>
      </c>
      <c r="E377" s="80">
        <v>45187</v>
      </c>
      <c r="F377">
        <v>2022</v>
      </c>
      <c r="G377">
        <v>2023</v>
      </c>
      <c r="H377" s="1" t="s">
        <v>1600</v>
      </c>
      <c r="I377" s="1" t="s">
        <v>10</v>
      </c>
    </row>
    <row r="378" spans="1:9">
      <c r="A378" s="80">
        <v>45536</v>
      </c>
      <c r="B378">
        <v>4805024</v>
      </c>
      <c r="C378" s="1" t="s">
        <v>2162</v>
      </c>
      <c r="D378" s="1" t="s">
        <v>2163</v>
      </c>
      <c r="E378" s="80">
        <v>45314</v>
      </c>
      <c r="F378">
        <v>2022</v>
      </c>
      <c r="G378">
        <v>2023</v>
      </c>
      <c r="H378" s="1" t="s">
        <v>1600</v>
      </c>
      <c r="I378" s="1" t="s">
        <v>10</v>
      </c>
    </row>
    <row r="379" spans="1:9">
      <c r="A379" s="80">
        <v>45536</v>
      </c>
      <c r="B379">
        <v>4429592</v>
      </c>
      <c r="C379" s="1" t="s">
        <v>1411</v>
      </c>
      <c r="D379" s="1" t="s">
        <v>1410</v>
      </c>
      <c r="E379" s="80">
        <v>44830</v>
      </c>
      <c r="F379">
        <v>2021</v>
      </c>
      <c r="G379">
        <v>2022</v>
      </c>
      <c r="H379" s="1" t="s">
        <v>1608</v>
      </c>
      <c r="I379" s="1" t="s">
        <v>17</v>
      </c>
    </row>
    <row r="380" spans="1:9">
      <c r="A380" s="80">
        <v>45536</v>
      </c>
      <c r="B380">
        <v>5145626</v>
      </c>
      <c r="C380" s="1" t="s">
        <v>2117</v>
      </c>
      <c r="D380" s="1" t="s">
        <v>2118</v>
      </c>
      <c r="E380" s="80">
        <v>45329</v>
      </c>
      <c r="F380">
        <v>2023</v>
      </c>
      <c r="G380">
        <v>2023</v>
      </c>
      <c r="H380" s="1" t="s">
        <v>1600</v>
      </c>
      <c r="I380" s="1" t="s">
        <v>10</v>
      </c>
    </row>
    <row r="381" spans="1:9">
      <c r="A381" s="80">
        <v>45536</v>
      </c>
      <c r="B381">
        <v>5172391</v>
      </c>
      <c r="C381" s="1" t="s">
        <v>2573</v>
      </c>
      <c r="D381" s="1" t="s">
        <v>2574</v>
      </c>
      <c r="E381" s="80">
        <v>45457</v>
      </c>
      <c r="F381">
        <v>2023</v>
      </c>
      <c r="G381">
        <v>2024</v>
      </c>
      <c r="H381" s="1" t="s">
        <v>1600</v>
      </c>
      <c r="I381" s="1" t="s">
        <v>10</v>
      </c>
    </row>
    <row r="382" spans="1:9">
      <c r="A382" s="80">
        <v>45536</v>
      </c>
      <c r="B382">
        <v>4439088</v>
      </c>
      <c r="C382" s="1" t="s">
        <v>1409</v>
      </c>
      <c r="D382" s="1" t="s">
        <v>1408</v>
      </c>
      <c r="E382" s="80">
        <v>44832</v>
      </c>
      <c r="F382">
        <v>2021</v>
      </c>
      <c r="G382">
        <v>2022</v>
      </c>
      <c r="H382" s="1" t="s">
        <v>1604</v>
      </c>
      <c r="I382" s="1" t="s">
        <v>14</v>
      </c>
    </row>
    <row r="383" spans="1:9">
      <c r="A383" s="80">
        <v>45536</v>
      </c>
      <c r="B383">
        <v>4785047</v>
      </c>
      <c r="C383" s="1" t="s">
        <v>2115</v>
      </c>
      <c r="D383" s="1" t="s">
        <v>2116</v>
      </c>
      <c r="E383" s="80">
        <v>45307</v>
      </c>
      <c r="F383">
        <v>2022</v>
      </c>
      <c r="G383">
        <v>2023</v>
      </c>
      <c r="H383" s="1" t="s">
        <v>1600</v>
      </c>
      <c r="I383" s="1" t="s">
        <v>10</v>
      </c>
    </row>
    <row r="384" spans="1:9">
      <c r="A384" s="80">
        <v>45536</v>
      </c>
      <c r="B384">
        <v>5032058</v>
      </c>
      <c r="C384" s="1" t="s">
        <v>2365</v>
      </c>
      <c r="D384" s="1" t="s">
        <v>2366</v>
      </c>
      <c r="E384" s="80">
        <v>45422</v>
      </c>
      <c r="F384">
        <v>2023</v>
      </c>
      <c r="G384">
        <v>2024</v>
      </c>
      <c r="H384" s="1" t="s">
        <v>1608</v>
      </c>
      <c r="I384" s="1" t="s">
        <v>17</v>
      </c>
    </row>
    <row r="385" spans="1:9">
      <c r="A385" s="80">
        <v>45536</v>
      </c>
      <c r="B385">
        <v>4457565</v>
      </c>
      <c r="C385" s="1" t="s">
        <v>1427</v>
      </c>
      <c r="D385" s="1" t="s">
        <v>1426</v>
      </c>
      <c r="E385" s="80">
        <v>44938</v>
      </c>
      <c r="F385">
        <v>2021</v>
      </c>
      <c r="G385">
        <v>2022</v>
      </c>
      <c r="H385" s="1" t="s">
        <v>1600</v>
      </c>
      <c r="I385" s="1" t="s">
        <v>10</v>
      </c>
    </row>
    <row r="386" spans="1:9">
      <c r="A386" s="80">
        <v>45536</v>
      </c>
      <c r="B386">
        <v>4898639</v>
      </c>
      <c r="C386" s="1" t="s">
        <v>1419</v>
      </c>
      <c r="D386" s="1" t="s">
        <v>1418</v>
      </c>
      <c r="E386" s="80">
        <v>45121</v>
      </c>
      <c r="F386">
        <v>2023</v>
      </c>
      <c r="G386">
        <v>2023</v>
      </c>
      <c r="H386" s="1" t="s">
        <v>1603</v>
      </c>
      <c r="I386" s="1" t="s">
        <v>9</v>
      </c>
    </row>
    <row r="387" spans="1:9">
      <c r="A387" s="80">
        <v>45536</v>
      </c>
      <c r="B387">
        <v>4755456</v>
      </c>
      <c r="C387" s="1" t="s">
        <v>1395</v>
      </c>
      <c r="D387" s="1" t="s">
        <v>1394</v>
      </c>
      <c r="E387" s="80">
        <v>45049</v>
      </c>
      <c r="F387">
        <v>2022</v>
      </c>
      <c r="G387">
        <v>2023</v>
      </c>
      <c r="H387" s="1" t="s">
        <v>1602</v>
      </c>
      <c r="I387" s="1" t="s">
        <v>4</v>
      </c>
    </row>
    <row r="388" spans="1:9">
      <c r="A388" s="80">
        <v>45536</v>
      </c>
      <c r="B388">
        <v>4413837</v>
      </c>
      <c r="C388" s="1" t="s">
        <v>1803</v>
      </c>
      <c r="D388" s="1" t="s">
        <v>2032</v>
      </c>
      <c r="E388" s="80">
        <v>45223</v>
      </c>
      <c r="F388">
        <v>2021</v>
      </c>
      <c r="G388">
        <v>2023</v>
      </c>
      <c r="H388" s="1" t="s">
        <v>1600</v>
      </c>
      <c r="I388" s="1" t="s">
        <v>10</v>
      </c>
    </row>
    <row r="389" spans="1:9">
      <c r="A389" s="80">
        <v>45536</v>
      </c>
      <c r="B389">
        <v>4197795</v>
      </c>
      <c r="C389" s="1" t="s">
        <v>728</v>
      </c>
      <c r="D389" s="1" t="s">
        <v>727</v>
      </c>
      <c r="E389" s="80">
        <v>44721</v>
      </c>
      <c r="F389">
        <v>2020</v>
      </c>
      <c r="G389">
        <v>2022</v>
      </c>
      <c r="H389" s="1" t="s">
        <v>1607</v>
      </c>
      <c r="I389" s="1" t="s">
        <v>12</v>
      </c>
    </row>
    <row r="390" spans="1:9">
      <c r="A390" s="80">
        <v>45536</v>
      </c>
      <c r="B390">
        <v>4776005</v>
      </c>
      <c r="C390" s="1" t="s">
        <v>724</v>
      </c>
      <c r="D390" s="1" t="s">
        <v>723</v>
      </c>
      <c r="E390" s="80">
        <v>45058</v>
      </c>
      <c r="F390">
        <v>2022</v>
      </c>
      <c r="G390">
        <v>2023</v>
      </c>
      <c r="H390" s="1" t="s">
        <v>1603</v>
      </c>
      <c r="I390" s="1" t="s">
        <v>9</v>
      </c>
    </row>
    <row r="391" spans="1:9">
      <c r="A391" s="80">
        <v>45536</v>
      </c>
      <c r="B391">
        <v>4581906</v>
      </c>
      <c r="C391" s="1" t="s">
        <v>750</v>
      </c>
      <c r="D391" s="1" t="s">
        <v>749</v>
      </c>
      <c r="E391" s="80">
        <v>45128</v>
      </c>
      <c r="F391">
        <v>2021</v>
      </c>
      <c r="G391">
        <v>2023</v>
      </c>
      <c r="H391" s="1" t="s">
        <v>1602</v>
      </c>
      <c r="I391" s="1" t="s">
        <v>4</v>
      </c>
    </row>
    <row r="392" spans="1:9">
      <c r="A392" s="80">
        <v>45536</v>
      </c>
      <c r="B392">
        <v>4788606</v>
      </c>
      <c r="C392" s="1" t="s">
        <v>2236</v>
      </c>
      <c r="D392" s="1" t="s">
        <v>2237</v>
      </c>
      <c r="E392" s="80">
        <v>45376</v>
      </c>
      <c r="F392">
        <v>2023</v>
      </c>
      <c r="G392">
        <v>2023</v>
      </c>
      <c r="H392" s="1" t="s">
        <v>1603</v>
      </c>
      <c r="I392" s="1" t="s">
        <v>9</v>
      </c>
    </row>
    <row r="393" spans="1:9">
      <c r="A393" s="80">
        <v>45536</v>
      </c>
      <c r="B393">
        <v>4501686</v>
      </c>
      <c r="C393" s="1" t="s">
        <v>754</v>
      </c>
      <c r="D393" s="1" t="s">
        <v>753</v>
      </c>
      <c r="E393" s="80">
        <v>45160</v>
      </c>
      <c r="F393">
        <v>2021</v>
      </c>
      <c r="G393">
        <v>2023</v>
      </c>
      <c r="H393" s="1" t="s">
        <v>1600</v>
      </c>
      <c r="I393" s="1" t="s">
        <v>10</v>
      </c>
    </row>
    <row r="394" spans="1:9">
      <c r="A394" s="80">
        <v>45536</v>
      </c>
      <c r="B394">
        <v>5273806</v>
      </c>
      <c r="C394" s="1" t="s">
        <v>2802</v>
      </c>
      <c r="D394" s="1" t="s">
        <v>2803</v>
      </c>
      <c r="E394" s="80">
        <v>45537</v>
      </c>
      <c r="F394">
        <v>2023</v>
      </c>
      <c r="G394">
        <v>2024</v>
      </c>
      <c r="H394" s="1" t="s">
        <v>1601</v>
      </c>
      <c r="I394" s="1" t="s">
        <v>13</v>
      </c>
    </row>
    <row r="395" spans="1:9">
      <c r="A395" s="80">
        <v>45536</v>
      </c>
      <c r="B395">
        <v>4423044</v>
      </c>
      <c r="C395" s="1" t="s">
        <v>2021</v>
      </c>
      <c r="D395" s="1" t="s">
        <v>2022</v>
      </c>
      <c r="E395" s="80">
        <v>45320</v>
      </c>
      <c r="F395">
        <v>2021</v>
      </c>
      <c r="G395">
        <v>2023</v>
      </c>
      <c r="H395" s="1" t="s">
        <v>1602</v>
      </c>
      <c r="I395" s="1" t="s">
        <v>4</v>
      </c>
    </row>
    <row r="396" spans="1:9">
      <c r="A396" s="80">
        <v>45536</v>
      </c>
      <c r="B396">
        <v>4722090</v>
      </c>
      <c r="C396" s="1" t="s">
        <v>2804</v>
      </c>
      <c r="D396" s="1" t="s">
        <v>2805</v>
      </c>
      <c r="E396" s="80">
        <v>45541</v>
      </c>
      <c r="F396">
        <v>2022</v>
      </c>
      <c r="G396">
        <v>2024</v>
      </c>
      <c r="H396" s="1" t="s">
        <v>1600</v>
      </c>
      <c r="I396" s="1" t="s">
        <v>10</v>
      </c>
    </row>
    <row r="397" spans="1:9">
      <c r="A397" s="80">
        <v>45536</v>
      </c>
      <c r="B397">
        <v>5139900</v>
      </c>
      <c r="C397" s="1" t="s">
        <v>2320</v>
      </c>
      <c r="D397" s="1" t="s">
        <v>2321</v>
      </c>
      <c r="E397" s="80">
        <v>45394</v>
      </c>
      <c r="F397">
        <v>2023</v>
      </c>
      <c r="G397">
        <v>2023</v>
      </c>
      <c r="H397" s="1" t="s">
        <v>1606</v>
      </c>
      <c r="I397" s="1" t="s">
        <v>15</v>
      </c>
    </row>
    <row r="398" spans="1:9">
      <c r="A398" s="80">
        <v>45536</v>
      </c>
      <c r="B398">
        <v>4742800</v>
      </c>
      <c r="C398" s="1" t="s">
        <v>1804</v>
      </c>
      <c r="D398" s="1" t="s">
        <v>2034</v>
      </c>
      <c r="E398" s="80">
        <v>45204</v>
      </c>
      <c r="F398">
        <v>2022</v>
      </c>
      <c r="G398">
        <v>2023</v>
      </c>
      <c r="H398" s="1" t="s">
        <v>1604</v>
      </c>
      <c r="I398" s="1" t="s">
        <v>14</v>
      </c>
    </row>
    <row r="399" spans="1:9">
      <c r="A399" s="80">
        <v>45536</v>
      </c>
      <c r="B399">
        <v>4920483</v>
      </c>
      <c r="C399" s="1" t="s">
        <v>2647</v>
      </c>
      <c r="D399" s="1" t="s">
        <v>2648</v>
      </c>
      <c r="E399" s="80">
        <v>45511</v>
      </c>
      <c r="F399">
        <v>2023</v>
      </c>
      <c r="G399">
        <v>2024</v>
      </c>
      <c r="H399" s="1" t="s">
        <v>1603</v>
      </c>
      <c r="I399" s="1" t="s">
        <v>9</v>
      </c>
    </row>
    <row r="400" spans="1:9">
      <c r="A400" s="80">
        <v>45536</v>
      </c>
      <c r="B400">
        <v>4309074</v>
      </c>
      <c r="C400" s="1" t="s">
        <v>756</v>
      </c>
      <c r="D400" s="1" t="s">
        <v>755</v>
      </c>
      <c r="E400" s="80">
        <v>44887</v>
      </c>
      <c r="F400">
        <v>2020</v>
      </c>
      <c r="G400">
        <v>2022</v>
      </c>
      <c r="H400" s="1" t="s">
        <v>1600</v>
      </c>
      <c r="I400" s="1" t="s">
        <v>10</v>
      </c>
    </row>
    <row r="401" spans="1:9">
      <c r="A401" s="80">
        <v>45536</v>
      </c>
      <c r="B401">
        <v>5334499</v>
      </c>
      <c r="C401" s="1" t="s">
        <v>2645</v>
      </c>
      <c r="D401" s="1" t="s">
        <v>2646</v>
      </c>
      <c r="E401" s="80">
        <v>45476</v>
      </c>
      <c r="F401">
        <v>2024</v>
      </c>
      <c r="G401">
        <v>2024</v>
      </c>
      <c r="H401" s="1" t="s">
        <v>1601</v>
      </c>
      <c r="I401" s="1" t="s">
        <v>13</v>
      </c>
    </row>
    <row r="402" spans="1:9">
      <c r="A402" s="80">
        <v>45536</v>
      </c>
      <c r="B402">
        <v>4730561</v>
      </c>
      <c r="C402" s="1" t="s">
        <v>730</v>
      </c>
      <c r="D402" s="1" t="s">
        <v>729</v>
      </c>
      <c r="E402" s="80">
        <v>45140</v>
      </c>
      <c r="F402">
        <v>2022</v>
      </c>
      <c r="G402">
        <v>2023</v>
      </c>
      <c r="H402" s="1" t="s">
        <v>1600</v>
      </c>
      <c r="I402" s="1" t="s">
        <v>10</v>
      </c>
    </row>
    <row r="403" spans="1:9">
      <c r="A403" s="80">
        <v>45536</v>
      </c>
      <c r="B403">
        <v>4722142</v>
      </c>
      <c r="C403" s="1" t="s">
        <v>2234</v>
      </c>
      <c r="D403" s="1" t="s">
        <v>2235</v>
      </c>
      <c r="E403" s="80">
        <v>45362</v>
      </c>
      <c r="F403">
        <v>2022</v>
      </c>
      <c r="G403">
        <v>2023</v>
      </c>
      <c r="H403" s="1" t="s">
        <v>1600</v>
      </c>
      <c r="I403" s="1" t="s">
        <v>10</v>
      </c>
    </row>
    <row r="404" spans="1:9">
      <c r="A404" s="80">
        <v>45536</v>
      </c>
      <c r="B404">
        <v>4928301</v>
      </c>
      <c r="C404" s="1" t="s">
        <v>2497</v>
      </c>
      <c r="D404" s="1" t="s">
        <v>2498</v>
      </c>
      <c r="E404" s="80">
        <v>45448</v>
      </c>
      <c r="F404">
        <v>2023</v>
      </c>
      <c r="G404">
        <v>2024</v>
      </c>
      <c r="H404" s="1" t="s">
        <v>1600</v>
      </c>
      <c r="I404" s="1" t="s">
        <v>10</v>
      </c>
    </row>
    <row r="405" spans="1:9">
      <c r="A405" s="80">
        <v>45536</v>
      </c>
      <c r="B405">
        <v>4945160</v>
      </c>
      <c r="C405" s="1" t="s">
        <v>2806</v>
      </c>
      <c r="D405" s="1" t="s">
        <v>2807</v>
      </c>
      <c r="E405" s="80">
        <v>45531</v>
      </c>
      <c r="F405">
        <v>2023</v>
      </c>
      <c r="G405">
        <v>2024</v>
      </c>
      <c r="H405" s="1" t="s">
        <v>1600</v>
      </c>
      <c r="I405" s="1" t="s">
        <v>10</v>
      </c>
    </row>
    <row r="406" spans="1:9">
      <c r="A406" s="80">
        <v>45536</v>
      </c>
      <c r="B406">
        <v>4731143</v>
      </c>
      <c r="C406" s="1" t="s">
        <v>2030</v>
      </c>
      <c r="D406" s="1" t="s">
        <v>2031</v>
      </c>
      <c r="E406" s="80">
        <v>45307</v>
      </c>
      <c r="F406">
        <v>2022</v>
      </c>
      <c r="G406">
        <v>2023</v>
      </c>
      <c r="H406" s="1" t="s">
        <v>1604</v>
      </c>
      <c r="I406" s="1" t="s">
        <v>14</v>
      </c>
    </row>
    <row r="407" spans="1:9">
      <c r="A407" s="80">
        <v>45536</v>
      </c>
      <c r="B407">
        <v>4765949</v>
      </c>
      <c r="C407" s="1" t="s">
        <v>2403</v>
      </c>
      <c r="D407" s="1" t="s">
        <v>2404</v>
      </c>
      <c r="E407" s="80">
        <v>45400</v>
      </c>
      <c r="F407">
        <v>2022</v>
      </c>
      <c r="G407">
        <v>2023</v>
      </c>
      <c r="H407" s="1" t="s">
        <v>1606</v>
      </c>
      <c r="I407" s="1" t="s">
        <v>15</v>
      </c>
    </row>
    <row r="408" spans="1:9">
      <c r="A408" s="80">
        <v>45536</v>
      </c>
      <c r="B408">
        <v>4927194</v>
      </c>
      <c r="C408" s="1" t="s">
        <v>2028</v>
      </c>
      <c r="D408" s="1" t="s">
        <v>2029</v>
      </c>
      <c r="E408" s="80">
        <v>45314</v>
      </c>
      <c r="F408">
        <v>2023</v>
      </c>
      <c r="G408">
        <v>2023</v>
      </c>
      <c r="H408" s="1" t="s">
        <v>1600</v>
      </c>
      <c r="I408" s="1" t="s">
        <v>10</v>
      </c>
    </row>
    <row r="409" spans="1:9">
      <c r="A409" s="80">
        <v>45536</v>
      </c>
      <c r="B409">
        <v>5086051</v>
      </c>
      <c r="C409" s="1" t="s">
        <v>2649</v>
      </c>
      <c r="D409" s="1" t="s">
        <v>2650</v>
      </c>
      <c r="E409" s="80">
        <v>45463</v>
      </c>
      <c r="F409">
        <v>2023</v>
      </c>
      <c r="G409">
        <v>2024</v>
      </c>
      <c r="H409" s="1" t="s">
        <v>1603</v>
      </c>
      <c r="I409" s="1" t="s">
        <v>9</v>
      </c>
    </row>
    <row r="410" spans="1:9">
      <c r="A410" s="80">
        <v>45536</v>
      </c>
      <c r="B410">
        <v>5276164</v>
      </c>
      <c r="C410" s="1" t="s">
        <v>2651</v>
      </c>
      <c r="D410" s="1" t="s">
        <v>2652</v>
      </c>
      <c r="E410" s="80">
        <v>45519</v>
      </c>
      <c r="F410">
        <v>2024</v>
      </c>
      <c r="G410">
        <v>2024</v>
      </c>
      <c r="H410" s="1" t="s">
        <v>1600</v>
      </c>
      <c r="I410" s="1" t="s">
        <v>10</v>
      </c>
    </row>
    <row r="411" spans="1:9">
      <c r="A411" s="80">
        <v>45536</v>
      </c>
      <c r="B411">
        <v>4718542</v>
      </c>
      <c r="C411" s="1" t="s">
        <v>1684</v>
      </c>
      <c r="D411" s="1" t="s">
        <v>1685</v>
      </c>
      <c r="E411" s="80">
        <v>45209</v>
      </c>
      <c r="F411">
        <v>2022</v>
      </c>
      <c r="G411">
        <v>2023</v>
      </c>
      <c r="H411" s="1" t="s">
        <v>1600</v>
      </c>
      <c r="I411" s="1" t="s">
        <v>10</v>
      </c>
    </row>
    <row r="412" spans="1:9">
      <c r="A412" s="80">
        <v>45536</v>
      </c>
      <c r="B412">
        <v>4160659</v>
      </c>
      <c r="C412" s="1" t="s">
        <v>722</v>
      </c>
      <c r="D412" s="1" t="s">
        <v>721</v>
      </c>
      <c r="E412" s="80">
        <v>44426</v>
      </c>
      <c r="F412">
        <v>2020</v>
      </c>
      <c r="G412">
        <v>2021</v>
      </c>
      <c r="H412" s="1" t="s">
        <v>1600</v>
      </c>
      <c r="I412" s="1" t="s">
        <v>10</v>
      </c>
    </row>
    <row r="413" spans="1:9">
      <c r="A413" s="80">
        <v>45536</v>
      </c>
      <c r="B413">
        <v>4451731</v>
      </c>
      <c r="C413" s="1" t="s">
        <v>2557</v>
      </c>
      <c r="D413" s="1" t="s">
        <v>2558</v>
      </c>
      <c r="E413" s="80">
        <v>45462</v>
      </c>
      <c r="F413">
        <v>2021</v>
      </c>
      <c r="G413">
        <v>2024</v>
      </c>
      <c r="H413" s="1" t="s">
        <v>1601</v>
      </c>
      <c r="I413" s="1" t="s">
        <v>13</v>
      </c>
    </row>
    <row r="414" spans="1:9">
      <c r="A414" s="80">
        <v>45536</v>
      </c>
      <c r="B414">
        <v>5043543</v>
      </c>
      <c r="C414" s="1" t="s">
        <v>2047</v>
      </c>
      <c r="D414" s="1" t="s">
        <v>2048</v>
      </c>
      <c r="E414" s="80">
        <v>45327</v>
      </c>
      <c r="F414">
        <v>2023</v>
      </c>
      <c r="G414">
        <v>2023</v>
      </c>
      <c r="H414" s="1" t="s">
        <v>1600</v>
      </c>
      <c r="I414" s="1" t="s">
        <v>10</v>
      </c>
    </row>
    <row r="415" spans="1:9">
      <c r="A415" s="80">
        <v>45536</v>
      </c>
      <c r="B415">
        <v>4989477</v>
      </c>
      <c r="C415" s="1" t="s">
        <v>2553</v>
      </c>
      <c r="D415" s="1" t="s">
        <v>2554</v>
      </c>
      <c r="E415" s="80">
        <v>45491</v>
      </c>
      <c r="F415">
        <v>2023</v>
      </c>
      <c r="G415">
        <v>2024</v>
      </c>
      <c r="H415" s="1" t="s">
        <v>1600</v>
      </c>
      <c r="I415" s="1" t="s">
        <v>10</v>
      </c>
    </row>
    <row r="416" spans="1:9">
      <c r="A416" s="80">
        <v>45536</v>
      </c>
      <c r="B416">
        <v>4626615</v>
      </c>
      <c r="C416" s="1" t="s">
        <v>2555</v>
      </c>
      <c r="D416" s="1" t="s">
        <v>2556</v>
      </c>
      <c r="E416" s="80">
        <v>45491</v>
      </c>
      <c r="F416">
        <v>2022</v>
      </c>
      <c r="G416">
        <v>2024</v>
      </c>
      <c r="H416" s="1" t="s">
        <v>1600</v>
      </c>
      <c r="I416" s="1" t="s">
        <v>10</v>
      </c>
    </row>
    <row r="417" spans="1:9">
      <c r="A417" s="80">
        <v>45536</v>
      </c>
      <c r="B417">
        <v>4708601</v>
      </c>
      <c r="C417" s="1" t="s">
        <v>1626</v>
      </c>
      <c r="D417" s="1" t="s">
        <v>1627</v>
      </c>
      <c r="E417" s="80">
        <v>45195</v>
      </c>
      <c r="F417">
        <v>2022</v>
      </c>
      <c r="G417">
        <v>2023</v>
      </c>
      <c r="H417" s="1" t="s">
        <v>1600</v>
      </c>
      <c r="I417" s="1" t="s">
        <v>10</v>
      </c>
    </row>
    <row r="418" spans="1:9">
      <c r="A418" s="80">
        <v>45536</v>
      </c>
      <c r="B418">
        <v>4910692</v>
      </c>
      <c r="C418" s="1" t="s">
        <v>2451</v>
      </c>
      <c r="D418" s="1" t="s">
        <v>2452</v>
      </c>
      <c r="E418" s="80">
        <v>45436</v>
      </c>
      <c r="F418">
        <v>2023</v>
      </c>
      <c r="G418">
        <v>2024</v>
      </c>
      <c r="H418" s="1" t="s">
        <v>1600</v>
      </c>
      <c r="I418" s="1" t="s">
        <v>10</v>
      </c>
    </row>
    <row r="419" spans="1:9">
      <c r="A419" s="80">
        <v>45536</v>
      </c>
      <c r="B419">
        <v>4941329</v>
      </c>
      <c r="C419" s="1" t="s">
        <v>2049</v>
      </c>
      <c r="D419" s="1" t="s">
        <v>2050</v>
      </c>
      <c r="E419" s="80">
        <v>45313</v>
      </c>
      <c r="F419">
        <v>2023</v>
      </c>
      <c r="G419">
        <v>2023</v>
      </c>
      <c r="H419" s="1" t="s">
        <v>1600</v>
      </c>
      <c r="I419" s="1" t="s">
        <v>10</v>
      </c>
    </row>
    <row r="420" spans="1:9">
      <c r="A420" s="80">
        <v>45536</v>
      </c>
      <c r="B420">
        <v>4801172</v>
      </c>
      <c r="C420" s="1" t="s">
        <v>1518</v>
      </c>
      <c r="D420" s="1" t="s">
        <v>1517</v>
      </c>
      <c r="E420" s="80">
        <v>45177</v>
      </c>
      <c r="F420">
        <v>2022</v>
      </c>
      <c r="G420">
        <v>2023</v>
      </c>
      <c r="H420" s="1" t="s">
        <v>1600</v>
      </c>
      <c r="I420" s="1" t="s">
        <v>10</v>
      </c>
    </row>
    <row r="421" spans="1:9">
      <c r="A421" s="80">
        <v>45536</v>
      </c>
      <c r="B421">
        <v>4562063</v>
      </c>
      <c r="C421" s="1" t="s">
        <v>1520</v>
      </c>
      <c r="D421" s="1" t="s">
        <v>1519</v>
      </c>
      <c r="E421" s="80">
        <v>44742</v>
      </c>
      <c r="F421">
        <v>2021</v>
      </c>
      <c r="G421">
        <v>2022</v>
      </c>
      <c r="H421" s="1" t="s">
        <v>1600</v>
      </c>
      <c r="I421" s="1" t="s">
        <v>10</v>
      </c>
    </row>
    <row r="422" spans="1:9">
      <c r="A422" s="80">
        <v>45536</v>
      </c>
      <c r="B422">
        <v>4258848</v>
      </c>
      <c r="C422" s="1" t="s">
        <v>1539</v>
      </c>
      <c r="D422" s="1" t="s">
        <v>1538</v>
      </c>
      <c r="E422" s="80">
        <v>44645</v>
      </c>
      <c r="F422">
        <v>2020</v>
      </c>
      <c r="G422">
        <v>2021</v>
      </c>
      <c r="H422" s="1" t="s">
        <v>1600</v>
      </c>
      <c r="I422" s="1" t="s">
        <v>10</v>
      </c>
    </row>
    <row r="423" spans="1:9">
      <c r="A423" s="80">
        <v>45536</v>
      </c>
      <c r="B423">
        <v>4703892</v>
      </c>
      <c r="C423" s="1" t="s">
        <v>2559</v>
      </c>
      <c r="D423" s="1" t="s">
        <v>2560</v>
      </c>
      <c r="E423" s="80">
        <v>45464</v>
      </c>
      <c r="F423">
        <v>2022</v>
      </c>
      <c r="G423">
        <v>2024</v>
      </c>
      <c r="H423" s="1" t="s">
        <v>1600</v>
      </c>
      <c r="I423" s="1" t="s">
        <v>10</v>
      </c>
    </row>
    <row r="424" spans="1:9">
      <c r="A424" s="80">
        <v>45536</v>
      </c>
      <c r="B424">
        <v>4862497</v>
      </c>
      <c r="C424" s="1" t="s">
        <v>2055</v>
      </c>
      <c r="D424" s="1" t="s">
        <v>2056</v>
      </c>
      <c r="E424" s="80">
        <v>45299</v>
      </c>
      <c r="F424">
        <v>2022</v>
      </c>
      <c r="G424">
        <v>2023</v>
      </c>
      <c r="H424" s="1" t="s">
        <v>1602</v>
      </c>
      <c r="I424" s="1" t="s">
        <v>4</v>
      </c>
    </row>
    <row r="425" spans="1:9">
      <c r="A425" s="80">
        <v>45536</v>
      </c>
      <c r="B425">
        <v>4831080</v>
      </c>
      <c r="C425" s="1" t="s">
        <v>2051</v>
      </c>
      <c r="D425" s="1" t="s">
        <v>2052</v>
      </c>
      <c r="E425" s="80">
        <v>45328</v>
      </c>
      <c r="F425">
        <v>2022</v>
      </c>
      <c r="G425">
        <v>2023</v>
      </c>
      <c r="H425" s="1" t="s">
        <v>1601</v>
      </c>
      <c r="I425" s="1" t="s">
        <v>13</v>
      </c>
    </row>
    <row r="426" spans="1:9">
      <c r="A426" s="80">
        <v>45536</v>
      </c>
      <c r="B426">
        <v>3922120</v>
      </c>
      <c r="C426" s="1" t="s">
        <v>1628</v>
      </c>
      <c r="D426" s="1" t="s">
        <v>1629</v>
      </c>
      <c r="E426" s="80">
        <v>44077</v>
      </c>
      <c r="F426">
        <v>2019</v>
      </c>
      <c r="G426">
        <v>2020</v>
      </c>
      <c r="H426" s="1" t="s">
        <v>1600</v>
      </c>
      <c r="I426" s="1" t="s">
        <v>10</v>
      </c>
    </row>
    <row r="427" spans="1:9">
      <c r="A427" s="80">
        <v>45536</v>
      </c>
      <c r="B427">
        <v>4449674</v>
      </c>
      <c r="C427" s="1" t="s">
        <v>1532</v>
      </c>
      <c r="D427" s="1" t="s">
        <v>1531</v>
      </c>
      <c r="E427" s="80">
        <v>44970</v>
      </c>
      <c r="F427">
        <v>2021</v>
      </c>
      <c r="G427">
        <v>2022</v>
      </c>
      <c r="H427" s="1" t="s">
        <v>1605</v>
      </c>
      <c r="I427" s="1" t="s">
        <v>5</v>
      </c>
    </row>
    <row r="428" spans="1:9">
      <c r="A428" s="80">
        <v>45536</v>
      </c>
      <c r="B428">
        <v>4649214</v>
      </c>
      <c r="C428" s="1" t="s">
        <v>1510</v>
      </c>
      <c r="D428" s="1" t="s">
        <v>1509</v>
      </c>
      <c r="E428" s="80">
        <v>44960</v>
      </c>
      <c r="F428">
        <v>2022</v>
      </c>
      <c r="G428">
        <v>2022</v>
      </c>
      <c r="H428" s="1" t="s">
        <v>1600</v>
      </c>
      <c r="I428" s="1" t="s">
        <v>10</v>
      </c>
    </row>
    <row r="429" spans="1:9">
      <c r="A429" s="80">
        <v>45536</v>
      </c>
      <c r="B429">
        <v>4811486</v>
      </c>
      <c r="C429" s="1" t="s">
        <v>1779</v>
      </c>
      <c r="D429" s="1" t="s">
        <v>2046</v>
      </c>
      <c r="E429" s="80">
        <v>45232</v>
      </c>
      <c r="F429">
        <v>2022</v>
      </c>
      <c r="G429">
        <v>2023</v>
      </c>
      <c r="H429" s="1" t="s">
        <v>1604</v>
      </c>
      <c r="I429" s="1" t="s">
        <v>14</v>
      </c>
    </row>
    <row r="430" spans="1:9">
      <c r="A430" s="80">
        <v>45536</v>
      </c>
      <c r="B430">
        <v>4502280</v>
      </c>
      <c r="C430" s="1" t="s">
        <v>1524</v>
      </c>
      <c r="D430" s="1" t="s">
        <v>1523</v>
      </c>
      <c r="E430" s="80">
        <v>44911</v>
      </c>
      <c r="F430">
        <v>2021</v>
      </c>
      <c r="G430">
        <v>2022</v>
      </c>
      <c r="H430" s="1" t="s">
        <v>1600</v>
      </c>
      <c r="I430" s="1" t="s">
        <v>10</v>
      </c>
    </row>
    <row r="431" spans="1:9">
      <c r="A431" s="80">
        <v>45536</v>
      </c>
      <c r="B431">
        <v>4442314</v>
      </c>
      <c r="C431" s="1" t="s">
        <v>612</v>
      </c>
      <c r="D431" s="1" t="s">
        <v>611</v>
      </c>
      <c r="E431" s="80">
        <v>44508</v>
      </c>
      <c r="F431">
        <v>2021</v>
      </c>
      <c r="G431">
        <v>2021</v>
      </c>
      <c r="H431" s="1" t="s">
        <v>1600</v>
      </c>
      <c r="I431" s="1" t="s">
        <v>10</v>
      </c>
    </row>
    <row r="432" spans="1:9">
      <c r="A432" s="80">
        <v>45536</v>
      </c>
      <c r="B432">
        <v>4704750</v>
      </c>
      <c r="C432" s="1" t="s">
        <v>624</v>
      </c>
      <c r="D432" s="1" t="s">
        <v>623</v>
      </c>
      <c r="E432" s="80">
        <v>44883</v>
      </c>
      <c r="F432">
        <v>2022</v>
      </c>
      <c r="G432">
        <v>2022</v>
      </c>
      <c r="H432" s="1" t="s">
        <v>1600</v>
      </c>
      <c r="I432" s="1" t="s">
        <v>10</v>
      </c>
    </row>
    <row r="433" spans="1:9">
      <c r="A433" s="80">
        <v>45536</v>
      </c>
      <c r="B433">
        <v>4690389</v>
      </c>
      <c r="C433" s="1" t="s">
        <v>601</v>
      </c>
      <c r="D433" s="1" t="s">
        <v>600</v>
      </c>
      <c r="E433" s="80">
        <v>45177</v>
      </c>
      <c r="F433">
        <v>2022</v>
      </c>
      <c r="G433">
        <v>2023</v>
      </c>
      <c r="H433" s="1" t="s">
        <v>1600</v>
      </c>
      <c r="I433" s="1" t="s">
        <v>10</v>
      </c>
    </row>
    <row r="434" spans="1:9">
      <c r="A434" s="80">
        <v>45536</v>
      </c>
      <c r="B434">
        <v>4581100</v>
      </c>
      <c r="C434" s="1" t="s">
        <v>2409</v>
      </c>
      <c r="D434" s="1" t="s">
        <v>2410</v>
      </c>
      <c r="E434" s="80">
        <v>45412</v>
      </c>
      <c r="F434">
        <v>2021</v>
      </c>
      <c r="G434">
        <v>2023</v>
      </c>
      <c r="H434" s="1" t="s">
        <v>1600</v>
      </c>
      <c r="I434" s="1" t="s">
        <v>10</v>
      </c>
    </row>
    <row r="435" spans="1:9">
      <c r="A435" s="80">
        <v>45536</v>
      </c>
      <c r="B435">
        <v>5132358</v>
      </c>
      <c r="C435" s="1" t="s">
        <v>2662</v>
      </c>
      <c r="D435" s="1" t="s">
        <v>2663</v>
      </c>
      <c r="E435" s="80">
        <v>45518</v>
      </c>
      <c r="F435">
        <v>2023</v>
      </c>
      <c r="G435">
        <v>2024</v>
      </c>
      <c r="H435" s="1" t="s">
        <v>1600</v>
      </c>
      <c r="I435" s="1" t="s">
        <v>10</v>
      </c>
    </row>
    <row r="436" spans="1:9">
      <c r="A436" s="80">
        <v>45536</v>
      </c>
      <c r="B436">
        <v>5020784</v>
      </c>
      <c r="C436" s="1" t="s">
        <v>2503</v>
      </c>
      <c r="D436" s="1" t="s">
        <v>2504</v>
      </c>
      <c r="E436" s="80">
        <v>45439</v>
      </c>
      <c r="F436">
        <v>2023</v>
      </c>
      <c r="G436">
        <v>2024</v>
      </c>
      <c r="H436" s="1" t="s">
        <v>1606</v>
      </c>
      <c r="I436" s="1" t="s">
        <v>15</v>
      </c>
    </row>
    <row r="437" spans="1:9">
      <c r="A437" s="80">
        <v>45536</v>
      </c>
      <c r="B437">
        <v>4360557</v>
      </c>
      <c r="C437" s="1" t="s">
        <v>616</v>
      </c>
      <c r="D437" s="1" t="s">
        <v>615</v>
      </c>
      <c r="E437" s="80">
        <v>45076</v>
      </c>
      <c r="F437">
        <v>2021</v>
      </c>
      <c r="G437">
        <v>2023</v>
      </c>
      <c r="H437" s="1" t="s">
        <v>1602</v>
      </c>
      <c r="I437" s="1" t="s">
        <v>4</v>
      </c>
    </row>
    <row r="438" spans="1:9">
      <c r="A438" s="80">
        <v>45536</v>
      </c>
      <c r="B438">
        <v>4746183</v>
      </c>
      <c r="C438" s="1" t="s">
        <v>2326</v>
      </c>
      <c r="D438" s="1" t="s">
        <v>2327</v>
      </c>
      <c r="E438" s="80">
        <v>45379</v>
      </c>
      <c r="F438">
        <v>2023</v>
      </c>
      <c r="G438">
        <v>2023</v>
      </c>
      <c r="H438" s="1" t="s">
        <v>1612</v>
      </c>
      <c r="I438" s="1" t="s">
        <v>6</v>
      </c>
    </row>
    <row r="439" spans="1:9">
      <c r="A439" s="80">
        <v>45536</v>
      </c>
      <c r="B439">
        <v>5088172</v>
      </c>
      <c r="C439" s="1" t="s">
        <v>2666</v>
      </c>
      <c r="D439" s="1" t="s">
        <v>2667</v>
      </c>
      <c r="E439" s="80">
        <v>45482</v>
      </c>
      <c r="F439">
        <v>2023</v>
      </c>
      <c r="G439">
        <v>2024</v>
      </c>
      <c r="H439" s="1" t="s">
        <v>1603</v>
      </c>
      <c r="I439" s="1" t="s">
        <v>9</v>
      </c>
    </row>
    <row r="440" spans="1:9">
      <c r="A440" s="80">
        <v>45536</v>
      </c>
      <c r="B440">
        <v>4522177</v>
      </c>
      <c r="C440" s="1" t="s">
        <v>620</v>
      </c>
      <c r="D440" s="1" t="s">
        <v>619</v>
      </c>
      <c r="E440" s="80">
        <v>45175</v>
      </c>
      <c r="F440">
        <v>2021</v>
      </c>
      <c r="G440">
        <v>2023</v>
      </c>
      <c r="H440" s="1" t="s">
        <v>1604</v>
      </c>
      <c r="I440" s="1" t="s">
        <v>14</v>
      </c>
    </row>
    <row r="441" spans="1:9">
      <c r="A441" s="80">
        <v>45536</v>
      </c>
      <c r="B441">
        <v>4615282</v>
      </c>
      <c r="C441" s="1" t="s">
        <v>603</v>
      </c>
      <c r="D441" s="1" t="s">
        <v>602</v>
      </c>
      <c r="E441" s="80">
        <v>45135</v>
      </c>
      <c r="F441">
        <v>2022</v>
      </c>
      <c r="G441">
        <v>2023</v>
      </c>
      <c r="H441" s="1" t="s">
        <v>1603</v>
      </c>
      <c r="I441" s="1" t="s">
        <v>9</v>
      </c>
    </row>
    <row r="442" spans="1:9">
      <c r="A442" s="80">
        <v>45536</v>
      </c>
      <c r="B442">
        <v>4937211</v>
      </c>
      <c r="C442" s="1" t="s">
        <v>2664</v>
      </c>
      <c r="D442" s="1" t="s">
        <v>2665</v>
      </c>
      <c r="E442" s="80">
        <v>45489</v>
      </c>
      <c r="F442">
        <v>2023</v>
      </c>
      <c r="G442">
        <v>2024</v>
      </c>
      <c r="H442" s="1" t="s">
        <v>1600</v>
      </c>
      <c r="I442" s="1" t="s">
        <v>10</v>
      </c>
    </row>
    <row r="443" spans="1:9">
      <c r="A443" s="80">
        <v>45536</v>
      </c>
      <c r="B443">
        <v>4245625</v>
      </c>
      <c r="C443" s="1" t="s">
        <v>605</v>
      </c>
      <c r="D443" s="1" t="s">
        <v>604</v>
      </c>
      <c r="E443" s="80">
        <v>44524</v>
      </c>
      <c r="F443">
        <v>2020</v>
      </c>
      <c r="G443">
        <v>2021</v>
      </c>
      <c r="H443" s="1" t="s">
        <v>1600</v>
      </c>
      <c r="I443" s="1" t="s">
        <v>10</v>
      </c>
    </row>
    <row r="444" spans="1:9">
      <c r="A444" s="80">
        <v>45536</v>
      </c>
      <c r="B444">
        <v>4632857</v>
      </c>
      <c r="C444" s="1" t="s">
        <v>610</v>
      </c>
      <c r="D444" s="1" t="s">
        <v>609</v>
      </c>
      <c r="E444" s="80">
        <v>45135</v>
      </c>
      <c r="F444">
        <v>2022</v>
      </c>
      <c r="G444">
        <v>2023</v>
      </c>
      <c r="H444" s="1" t="s">
        <v>1603</v>
      </c>
      <c r="I444" s="1" t="s">
        <v>9</v>
      </c>
    </row>
    <row r="445" spans="1:9">
      <c r="A445" s="80">
        <v>45536</v>
      </c>
      <c r="B445">
        <v>5011978</v>
      </c>
      <c r="C445" s="1" t="s">
        <v>2672</v>
      </c>
      <c r="D445" s="1" t="s">
        <v>2673</v>
      </c>
      <c r="E445" s="80">
        <v>45468</v>
      </c>
      <c r="F445">
        <v>2023</v>
      </c>
      <c r="G445">
        <v>2024</v>
      </c>
      <c r="H445" s="1" t="s">
        <v>1600</v>
      </c>
      <c r="I445" s="1" t="s">
        <v>10</v>
      </c>
    </row>
    <row r="446" spans="1:9">
      <c r="A446" s="80">
        <v>45536</v>
      </c>
      <c r="B446">
        <v>5231715</v>
      </c>
      <c r="C446" s="1" t="s">
        <v>2674</v>
      </c>
      <c r="D446" s="1" t="s">
        <v>2675</v>
      </c>
      <c r="E446" s="80">
        <v>45516</v>
      </c>
      <c r="F446">
        <v>2023</v>
      </c>
      <c r="G446">
        <v>2024</v>
      </c>
      <c r="H446" s="1" t="s">
        <v>1601</v>
      </c>
      <c r="I446" s="1" t="s">
        <v>13</v>
      </c>
    </row>
    <row r="447" spans="1:9">
      <c r="A447" s="80">
        <v>45536</v>
      </c>
      <c r="B447">
        <v>5183231</v>
      </c>
      <c r="C447" s="1" t="s">
        <v>2505</v>
      </c>
      <c r="D447" s="1" t="s">
        <v>2506</v>
      </c>
      <c r="E447" s="80">
        <v>45440</v>
      </c>
      <c r="F447">
        <v>2023</v>
      </c>
      <c r="G447">
        <v>2024</v>
      </c>
      <c r="H447" s="1" t="s">
        <v>1606</v>
      </c>
      <c r="I447" s="1" t="s">
        <v>15</v>
      </c>
    </row>
    <row r="448" spans="1:9">
      <c r="A448" s="80">
        <v>45536</v>
      </c>
      <c r="B448">
        <v>4702592</v>
      </c>
      <c r="C448" s="1" t="s">
        <v>626</v>
      </c>
      <c r="D448" s="1" t="s">
        <v>625</v>
      </c>
      <c r="E448" s="80">
        <v>45142</v>
      </c>
      <c r="F448">
        <v>2022</v>
      </c>
      <c r="G448">
        <v>2023</v>
      </c>
      <c r="H448" s="1" t="s">
        <v>1606</v>
      </c>
      <c r="I448" s="1" t="s">
        <v>15</v>
      </c>
    </row>
    <row r="449" spans="1:9">
      <c r="A449" s="80">
        <v>45536</v>
      </c>
      <c r="B449">
        <v>4784464</v>
      </c>
      <c r="C449" s="1" t="s">
        <v>614</v>
      </c>
      <c r="D449" s="1" t="s">
        <v>613</v>
      </c>
      <c r="E449" s="80">
        <v>45070</v>
      </c>
      <c r="F449">
        <v>2022</v>
      </c>
      <c r="G449">
        <v>2023</v>
      </c>
      <c r="H449" s="1" t="s">
        <v>1600</v>
      </c>
      <c r="I449" s="1" t="s">
        <v>10</v>
      </c>
    </row>
    <row r="450" spans="1:9">
      <c r="A450" s="80">
        <v>45536</v>
      </c>
      <c r="B450">
        <v>5232667</v>
      </c>
      <c r="C450" s="1" t="s">
        <v>2808</v>
      </c>
      <c r="D450" s="1" t="s">
        <v>2809</v>
      </c>
      <c r="E450" s="80">
        <v>45531</v>
      </c>
      <c r="F450">
        <v>2023</v>
      </c>
      <c r="G450">
        <v>2024</v>
      </c>
      <c r="H450" s="1" t="s">
        <v>1600</v>
      </c>
      <c r="I450" s="1" t="s">
        <v>10</v>
      </c>
    </row>
    <row r="451" spans="1:9">
      <c r="A451" s="80">
        <v>45536</v>
      </c>
      <c r="B451">
        <v>4821621</v>
      </c>
      <c r="C451" s="1" t="s">
        <v>1819</v>
      </c>
      <c r="D451" s="1" t="s">
        <v>2148</v>
      </c>
      <c r="E451" s="80">
        <v>45230</v>
      </c>
      <c r="F451">
        <v>2022</v>
      </c>
      <c r="G451">
        <v>2023</v>
      </c>
      <c r="H451" s="1" t="s">
        <v>1600</v>
      </c>
      <c r="I451" s="1" t="s">
        <v>10</v>
      </c>
    </row>
    <row r="452" spans="1:9">
      <c r="A452" s="80">
        <v>45536</v>
      </c>
      <c r="B452">
        <v>4471997</v>
      </c>
      <c r="C452" s="1" t="s">
        <v>304</v>
      </c>
      <c r="D452" s="1" t="s">
        <v>303</v>
      </c>
      <c r="E452" s="80">
        <v>44715</v>
      </c>
      <c r="F452">
        <v>2021</v>
      </c>
      <c r="G452">
        <v>2022</v>
      </c>
      <c r="H452" s="1" t="s">
        <v>1600</v>
      </c>
      <c r="I452" s="1" t="s">
        <v>10</v>
      </c>
    </row>
    <row r="453" spans="1:9">
      <c r="A453" s="80">
        <v>45536</v>
      </c>
      <c r="B453">
        <v>4622409</v>
      </c>
      <c r="C453" s="1" t="s">
        <v>265</v>
      </c>
      <c r="D453" s="1" t="s">
        <v>264</v>
      </c>
      <c r="E453" s="80">
        <v>45097</v>
      </c>
      <c r="F453">
        <v>2022</v>
      </c>
      <c r="G453">
        <v>2023</v>
      </c>
      <c r="H453" s="1" t="s">
        <v>1604</v>
      </c>
      <c r="I453" s="1" t="s">
        <v>14</v>
      </c>
    </row>
    <row r="454" spans="1:9">
      <c r="A454" s="80">
        <v>45536</v>
      </c>
      <c r="B454">
        <v>5206931</v>
      </c>
      <c r="C454" s="1" t="s">
        <v>2429</v>
      </c>
      <c r="D454" s="1" t="s">
        <v>2430</v>
      </c>
      <c r="E454" s="80">
        <v>45411</v>
      </c>
      <c r="F454">
        <v>2023</v>
      </c>
      <c r="G454">
        <v>2023</v>
      </c>
      <c r="H454" s="1" t="s">
        <v>1603</v>
      </c>
      <c r="I454" s="1" t="s">
        <v>9</v>
      </c>
    </row>
    <row r="455" spans="1:9">
      <c r="A455" s="80">
        <v>45536</v>
      </c>
      <c r="B455">
        <v>4580194</v>
      </c>
      <c r="C455" s="1" t="s">
        <v>1730</v>
      </c>
      <c r="D455" s="1" t="s">
        <v>1731</v>
      </c>
      <c r="E455" s="80">
        <v>44944</v>
      </c>
      <c r="F455">
        <v>2021</v>
      </c>
      <c r="G455">
        <v>2022</v>
      </c>
      <c r="H455" s="1" t="s">
        <v>1600</v>
      </c>
      <c r="I455" s="1" t="s">
        <v>10</v>
      </c>
    </row>
    <row r="456" spans="1:9">
      <c r="A456" s="80">
        <v>45536</v>
      </c>
      <c r="B456">
        <v>4420907</v>
      </c>
      <c r="C456" s="1" t="s">
        <v>2142</v>
      </c>
      <c r="D456" s="1" t="s">
        <v>2143</v>
      </c>
      <c r="E456" s="80">
        <v>45223</v>
      </c>
      <c r="F456">
        <v>2022</v>
      </c>
      <c r="G456">
        <v>2023</v>
      </c>
      <c r="H456" s="1" t="s">
        <v>1600</v>
      </c>
      <c r="I456" s="1" t="s">
        <v>10</v>
      </c>
    </row>
    <row r="457" spans="1:9">
      <c r="A457" s="80">
        <v>45536</v>
      </c>
      <c r="B457">
        <v>4470091</v>
      </c>
      <c r="C457" s="1" t="s">
        <v>261</v>
      </c>
      <c r="D457" s="1" t="s">
        <v>260</v>
      </c>
      <c r="E457" s="80">
        <v>44816</v>
      </c>
      <c r="F457">
        <v>2021</v>
      </c>
      <c r="G457">
        <v>2022</v>
      </c>
      <c r="H457" s="1" t="s">
        <v>1600</v>
      </c>
      <c r="I457" s="1" t="s">
        <v>10</v>
      </c>
    </row>
    <row r="458" spans="1:9">
      <c r="A458" s="80">
        <v>45536</v>
      </c>
      <c r="B458">
        <v>4596450</v>
      </c>
      <c r="C458" s="1" t="s">
        <v>2276</v>
      </c>
      <c r="D458" s="1" t="s">
        <v>2277</v>
      </c>
      <c r="E458" s="80">
        <v>45358</v>
      </c>
      <c r="F458">
        <v>2022</v>
      </c>
      <c r="G458">
        <v>2023</v>
      </c>
      <c r="H458" s="1" t="s">
        <v>1603</v>
      </c>
      <c r="I458" s="1" t="s">
        <v>9</v>
      </c>
    </row>
    <row r="459" spans="1:9">
      <c r="A459" s="80">
        <v>45536</v>
      </c>
      <c r="B459">
        <v>4707265</v>
      </c>
      <c r="C459" s="1" t="s">
        <v>2810</v>
      </c>
      <c r="D459" s="1" t="s">
        <v>2811</v>
      </c>
      <c r="E459" s="80">
        <v>45526</v>
      </c>
      <c r="F459">
        <v>2022</v>
      </c>
      <c r="G459">
        <v>2024</v>
      </c>
      <c r="H459" s="1" t="s">
        <v>1602</v>
      </c>
      <c r="I459" s="1" t="s">
        <v>4</v>
      </c>
    </row>
    <row r="460" spans="1:9">
      <c r="A460" s="80">
        <v>45536</v>
      </c>
      <c r="B460">
        <v>4371607</v>
      </c>
      <c r="C460" s="1" t="s">
        <v>263</v>
      </c>
      <c r="D460" s="1" t="s">
        <v>262</v>
      </c>
      <c r="E460" s="80">
        <v>44691</v>
      </c>
      <c r="F460">
        <v>2021</v>
      </c>
      <c r="G460">
        <v>2022</v>
      </c>
      <c r="H460" s="1" t="s">
        <v>1600</v>
      </c>
      <c r="I460" s="1" t="s">
        <v>10</v>
      </c>
    </row>
    <row r="461" spans="1:9">
      <c r="A461" s="80">
        <v>45536</v>
      </c>
      <c r="B461">
        <v>5102551</v>
      </c>
      <c r="C461" s="1" t="s">
        <v>2431</v>
      </c>
      <c r="D461" s="1" t="s">
        <v>2432</v>
      </c>
      <c r="E461" s="80">
        <v>45413</v>
      </c>
      <c r="F461">
        <v>2023</v>
      </c>
      <c r="G461">
        <v>2024</v>
      </c>
      <c r="H461" s="1" t="s">
        <v>1600</v>
      </c>
      <c r="I461" s="1" t="s">
        <v>10</v>
      </c>
    </row>
    <row r="462" spans="1:9">
      <c r="A462" s="80">
        <v>45536</v>
      </c>
      <c r="B462">
        <v>5256694</v>
      </c>
      <c r="C462" s="1" t="s">
        <v>2812</v>
      </c>
      <c r="D462" s="1" t="s">
        <v>2813</v>
      </c>
      <c r="E462" s="80">
        <v>45532</v>
      </c>
      <c r="F462">
        <v>2023</v>
      </c>
      <c r="G462">
        <v>2024</v>
      </c>
      <c r="H462" s="1" t="s">
        <v>1602</v>
      </c>
      <c r="I462" s="1" t="s">
        <v>4</v>
      </c>
    </row>
    <row r="463" spans="1:9">
      <c r="A463" s="80">
        <v>45536</v>
      </c>
      <c r="B463">
        <v>5095063</v>
      </c>
      <c r="C463" s="1" t="s">
        <v>2529</v>
      </c>
      <c r="D463" s="1" t="s">
        <v>2530</v>
      </c>
      <c r="E463" s="80">
        <v>45447</v>
      </c>
      <c r="F463">
        <v>2023</v>
      </c>
      <c r="G463">
        <v>2024</v>
      </c>
      <c r="H463" s="1" t="s">
        <v>1601</v>
      </c>
      <c r="I463" s="1" t="s">
        <v>13</v>
      </c>
    </row>
    <row r="464" spans="1:9">
      <c r="A464" s="80">
        <v>45536</v>
      </c>
      <c r="B464">
        <v>4610291</v>
      </c>
      <c r="C464" s="1" t="s">
        <v>298</v>
      </c>
      <c r="D464" s="1" t="s">
        <v>297</v>
      </c>
      <c r="E464" s="80">
        <v>44886</v>
      </c>
      <c r="F464">
        <v>2022</v>
      </c>
      <c r="G464">
        <v>2022</v>
      </c>
      <c r="H464" s="1" t="s">
        <v>1601</v>
      </c>
      <c r="I464" s="1" t="s">
        <v>13</v>
      </c>
    </row>
    <row r="465" spans="1:9">
      <c r="A465" s="80">
        <v>45536</v>
      </c>
      <c r="B465">
        <v>4454728</v>
      </c>
      <c r="C465" s="1" t="s">
        <v>306</v>
      </c>
      <c r="D465" s="1" t="s">
        <v>305</v>
      </c>
      <c r="E465" s="80">
        <v>45042</v>
      </c>
      <c r="F465">
        <v>2021</v>
      </c>
      <c r="G465">
        <v>2022</v>
      </c>
      <c r="H465" s="1" t="s">
        <v>1600</v>
      </c>
      <c r="I465" s="1" t="s">
        <v>10</v>
      </c>
    </row>
    <row r="466" spans="1:9">
      <c r="A466" s="80">
        <v>45536</v>
      </c>
      <c r="B466">
        <v>4992440</v>
      </c>
      <c r="C466" s="1" t="s">
        <v>2146</v>
      </c>
      <c r="D466" s="1" t="s">
        <v>2147</v>
      </c>
      <c r="E466" s="80">
        <v>45307</v>
      </c>
      <c r="F466">
        <v>2023</v>
      </c>
      <c r="G466">
        <v>2023</v>
      </c>
      <c r="H466" s="1" t="s">
        <v>1600</v>
      </c>
      <c r="I466" s="1" t="s">
        <v>10</v>
      </c>
    </row>
    <row r="467" spans="1:9">
      <c r="A467" s="80">
        <v>45536</v>
      </c>
      <c r="B467">
        <v>4950908</v>
      </c>
      <c r="C467" s="1" t="s">
        <v>2533</v>
      </c>
      <c r="D467" s="1" t="s">
        <v>2534</v>
      </c>
      <c r="E467" s="80">
        <v>45428</v>
      </c>
      <c r="F467">
        <v>2023</v>
      </c>
      <c r="G467">
        <v>2024</v>
      </c>
      <c r="H467" s="1" t="s">
        <v>1606</v>
      </c>
      <c r="I467" s="1" t="s">
        <v>15</v>
      </c>
    </row>
    <row r="468" spans="1:9">
      <c r="A468" s="80">
        <v>45536</v>
      </c>
      <c r="B468">
        <v>5296336</v>
      </c>
      <c r="C468" s="1" t="s">
        <v>2716</v>
      </c>
      <c r="D468" s="1" t="s">
        <v>2717</v>
      </c>
      <c r="E468" s="80">
        <v>45503</v>
      </c>
      <c r="F468">
        <v>2024</v>
      </c>
      <c r="G468">
        <v>2024</v>
      </c>
      <c r="H468" s="1" t="s">
        <v>1603</v>
      </c>
      <c r="I468" s="1" t="s">
        <v>9</v>
      </c>
    </row>
    <row r="469" spans="1:9">
      <c r="A469" s="80">
        <v>45536</v>
      </c>
      <c r="B469">
        <v>4828530</v>
      </c>
      <c r="C469" s="1" t="s">
        <v>2278</v>
      </c>
      <c r="D469" s="1" t="s">
        <v>2279</v>
      </c>
      <c r="E469" s="80">
        <v>45369</v>
      </c>
      <c r="F469">
        <v>2022</v>
      </c>
      <c r="G469">
        <v>2023</v>
      </c>
      <c r="H469" s="1" t="s">
        <v>1602</v>
      </c>
      <c r="I469" s="1" t="s">
        <v>4</v>
      </c>
    </row>
    <row r="470" spans="1:9">
      <c r="A470" s="80">
        <v>45536</v>
      </c>
      <c r="B470">
        <v>4668313</v>
      </c>
      <c r="C470" s="1" t="s">
        <v>2531</v>
      </c>
      <c r="D470" s="1" t="s">
        <v>2532</v>
      </c>
      <c r="E470" s="80">
        <v>45447</v>
      </c>
      <c r="F470">
        <v>2022</v>
      </c>
      <c r="G470">
        <v>2024</v>
      </c>
      <c r="H470" s="1" t="s">
        <v>1606</v>
      </c>
      <c r="I470" s="1" t="s">
        <v>15</v>
      </c>
    </row>
    <row r="471" spans="1:9">
      <c r="A471" s="80">
        <v>45536</v>
      </c>
      <c r="B471">
        <v>4047745</v>
      </c>
      <c r="C471" s="1" t="s">
        <v>2535</v>
      </c>
      <c r="D471" s="1" t="s">
        <v>2536</v>
      </c>
      <c r="E471" s="80">
        <v>44298</v>
      </c>
      <c r="F471">
        <v>2019</v>
      </c>
      <c r="G471">
        <v>2020</v>
      </c>
      <c r="H471" s="1" t="s">
        <v>1600</v>
      </c>
      <c r="I471" s="1" t="s">
        <v>10</v>
      </c>
    </row>
    <row r="472" spans="1:9">
      <c r="A472" s="80">
        <v>45536</v>
      </c>
      <c r="B472">
        <v>4782076</v>
      </c>
      <c r="C472" s="1" t="s">
        <v>1738</v>
      </c>
      <c r="D472" s="1" t="s">
        <v>1739</v>
      </c>
      <c r="E472" s="80">
        <v>45209</v>
      </c>
      <c r="F472">
        <v>2022</v>
      </c>
      <c r="G472">
        <v>2023</v>
      </c>
      <c r="H472" s="1" t="s">
        <v>1600</v>
      </c>
      <c r="I472" s="1" t="s">
        <v>10</v>
      </c>
    </row>
    <row r="473" spans="1:9">
      <c r="A473" s="80">
        <v>45536</v>
      </c>
      <c r="B473">
        <v>4563786</v>
      </c>
      <c r="C473" s="1" t="s">
        <v>2144</v>
      </c>
      <c r="D473" s="1" t="s">
        <v>2145</v>
      </c>
      <c r="E473" s="80">
        <v>45322</v>
      </c>
      <c r="F473">
        <v>2022</v>
      </c>
      <c r="G473">
        <v>2023</v>
      </c>
      <c r="H473" s="1" t="s">
        <v>1600</v>
      </c>
      <c r="I473" s="1" t="s">
        <v>10</v>
      </c>
    </row>
    <row r="474" spans="1:9">
      <c r="A474" s="80">
        <v>45536</v>
      </c>
      <c r="B474">
        <v>4573978</v>
      </c>
      <c r="C474" s="1" t="s">
        <v>2537</v>
      </c>
      <c r="D474" s="1" t="s">
        <v>2538</v>
      </c>
      <c r="E474" s="80">
        <v>45450</v>
      </c>
      <c r="F474">
        <v>2022</v>
      </c>
      <c r="G474">
        <v>2024</v>
      </c>
      <c r="H474" s="1" t="s">
        <v>1600</v>
      </c>
      <c r="I474" s="1" t="s">
        <v>10</v>
      </c>
    </row>
    <row r="475" spans="1:9">
      <c r="A475" s="80">
        <v>45536</v>
      </c>
      <c r="B475">
        <v>5292390</v>
      </c>
      <c r="C475" s="1" t="s">
        <v>2814</v>
      </c>
      <c r="D475" s="1" t="s">
        <v>2815</v>
      </c>
      <c r="E475" s="80">
        <v>45538</v>
      </c>
      <c r="F475">
        <v>2024</v>
      </c>
      <c r="G475">
        <v>2024</v>
      </c>
      <c r="H475" s="1" t="s">
        <v>1600</v>
      </c>
      <c r="I475" s="1" t="s">
        <v>10</v>
      </c>
    </row>
    <row r="476" spans="1:9">
      <c r="A476" s="80">
        <v>45536</v>
      </c>
      <c r="B476">
        <v>4690135</v>
      </c>
      <c r="C476" s="1" t="s">
        <v>1876</v>
      </c>
      <c r="D476" s="1" t="s">
        <v>2149</v>
      </c>
      <c r="E476" s="80">
        <v>45272</v>
      </c>
      <c r="F476">
        <v>2022</v>
      </c>
      <c r="G476">
        <v>2023</v>
      </c>
      <c r="H476" s="1" t="s">
        <v>1606</v>
      </c>
      <c r="I476" s="1" t="s">
        <v>15</v>
      </c>
    </row>
    <row r="477" spans="1:9">
      <c r="A477" s="80">
        <v>45536</v>
      </c>
      <c r="B477">
        <v>4508655</v>
      </c>
      <c r="C477" s="1" t="s">
        <v>2066</v>
      </c>
      <c r="D477" s="1" t="s">
        <v>2067</v>
      </c>
      <c r="E477" s="80">
        <v>45302</v>
      </c>
      <c r="F477">
        <v>2021</v>
      </c>
      <c r="G477">
        <v>2023</v>
      </c>
      <c r="H477" s="1" t="s">
        <v>1606</v>
      </c>
      <c r="I477" s="1" t="s">
        <v>15</v>
      </c>
    </row>
    <row r="478" spans="1:9">
      <c r="A478" s="80">
        <v>45536</v>
      </c>
      <c r="B478">
        <v>5094775</v>
      </c>
      <c r="C478" s="1" t="s">
        <v>2816</v>
      </c>
      <c r="D478" s="1" t="s">
        <v>2817</v>
      </c>
      <c r="E478" s="80">
        <v>45540</v>
      </c>
      <c r="F478">
        <v>2023</v>
      </c>
      <c r="G478">
        <v>2024</v>
      </c>
      <c r="H478" s="1" t="s">
        <v>1600</v>
      </c>
      <c r="I478" s="1" t="s">
        <v>10</v>
      </c>
    </row>
    <row r="479" spans="1:9">
      <c r="A479" s="80">
        <v>45536</v>
      </c>
      <c r="B479">
        <v>4579010</v>
      </c>
      <c r="C479" s="1" t="s">
        <v>589</v>
      </c>
      <c r="D479" s="1" t="s">
        <v>588</v>
      </c>
      <c r="E479" s="80">
        <v>44946</v>
      </c>
      <c r="F479">
        <v>2022</v>
      </c>
      <c r="G479">
        <v>2022</v>
      </c>
      <c r="H479" s="1" t="s">
        <v>1600</v>
      </c>
      <c r="I479" s="1" t="s">
        <v>10</v>
      </c>
    </row>
    <row r="480" spans="1:9">
      <c r="A480" s="80">
        <v>45536</v>
      </c>
      <c r="B480">
        <v>5041334</v>
      </c>
      <c r="C480" s="1" t="s">
        <v>2068</v>
      </c>
      <c r="D480" s="1" t="s">
        <v>2069</v>
      </c>
      <c r="E480" s="80">
        <v>45313</v>
      </c>
      <c r="F480">
        <v>2023</v>
      </c>
      <c r="G480">
        <v>2023</v>
      </c>
      <c r="H480" s="1" t="s">
        <v>1602</v>
      </c>
      <c r="I480" s="1" t="s">
        <v>4</v>
      </c>
    </row>
    <row r="481" spans="1:9">
      <c r="A481" s="80">
        <v>45536</v>
      </c>
      <c r="B481">
        <v>4790086</v>
      </c>
      <c r="C481" s="1" t="s">
        <v>2670</v>
      </c>
      <c r="D481" s="1" t="s">
        <v>2671</v>
      </c>
      <c r="E481" s="80">
        <v>45463</v>
      </c>
      <c r="F481">
        <v>2022</v>
      </c>
      <c r="G481">
        <v>2024</v>
      </c>
      <c r="H481" s="1" t="s">
        <v>1602</v>
      </c>
      <c r="I481" s="1" t="s">
        <v>4</v>
      </c>
    </row>
    <row r="482" spans="1:9">
      <c r="A482" s="80">
        <v>45536</v>
      </c>
      <c r="B482">
        <v>4725515</v>
      </c>
      <c r="C482" s="1" t="s">
        <v>2061</v>
      </c>
      <c r="D482" s="1" t="s">
        <v>2062</v>
      </c>
      <c r="E482" s="80">
        <v>45306</v>
      </c>
      <c r="F482">
        <v>2022</v>
      </c>
      <c r="G482">
        <v>2023</v>
      </c>
      <c r="H482" s="1" t="s">
        <v>1602</v>
      </c>
      <c r="I482" s="1" t="s">
        <v>4</v>
      </c>
    </row>
    <row r="483" spans="1:9">
      <c r="A483" s="80">
        <v>45536</v>
      </c>
      <c r="B483">
        <v>4495473</v>
      </c>
      <c r="C483" s="1" t="s">
        <v>585</v>
      </c>
      <c r="D483" s="1" t="s">
        <v>192</v>
      </c>
      <c r="E483" s="80">
        <v>44817</v>
      </c>
      <c r="F483">
        <v>2021</v>
      </c>
      <c r="G483">
        <v>2022</v>
      </c>
      <c r="H483" s="1" t="s">
        <v>1607</v>
      </c>
      <c r="I483" s="1" t="s">
        <v>12</v>
      </c>
    </row>
    <row r="484" spans="1:9">
      <c r="A484" s="80">
        <v>45536</v>
      </c>
      <c r="B484">
        <v>4368530</v>
      </c>
      <c r="C484" s="1" t="s">
        <v>1853</v>
      </c>
      <c r="D484" s="1" t="s">
        <v>2059</v>
      </c>
      <c r="E484" s="80">
        <v>45268</v>
      </c>
      <c r="F484">
        <v>2021</v>
      </c>
      <c r="G484">
        <v>2023</v>
      </c>
      <c r="H484" s="1" t="s">
        <v>1613</v>
      </c>
      <c r="I484" s="1" t="s">
        <v>16</v>
      </c>
    </row>
    <row r="485" spans="1:9">
      <c r="A485" s="80">
        <v>45536</v>
      </c>
      <c r="B485">
        <v>4687539</v>
      </c>
      <c r="C485" s="1" t="s">
        <v>2676</v>
      </c>
      <c r="D485" s="1" t="s">
        <v>2677</v>
      </c>
      <c r="E485" s="80">
        <v>45467</v>
      </c>
      <c r="F485">
        <v>2022</v>
      </c>
      <c r="G485">
        <v>2024</v>
      </c>
      <c r="H485" s="1" t="s">
        <v>1600</v>
      </c>
      <c r="I485" s="1" t="s">
        <v>10</v>
      </c>
    </row>
    <row r="486" spans="1:9">
      <c r="A486" s="80">
        <v>45536</v>
      </c>
      <c r="B486">
        <v>5031427</v>
      </c>
      <c r="C486" s="1" t="s">
        <v>2507</v>
      </c>
      <c r="D486" s="1" t="s">
        <v>2508</v>
      </c>
      <c r="E486" s="80">
        <v>45436</v>
      </c>
      <c r="F486">
        <v>2023</v>
      </c>
      <c r="G486">
        <v>2024</v>
      </c>
      <c r="H486" s="1" t="s">
        <v>1600</v>
      </c>
      <c r="I486" s="1" t="s">
        <v>10</v>
      </c>
    </row>
    <row r="487" spans="1:9">
      <c r="A487" s="80">
        <v>45536</v>
      </c>
      <c r="B487">
        <v>4430708</v>
      </c>
      <c r="C487" s="1" t="s">
        <v>591</v>
      </c>
      <c r="D487" s="1" t="s">
        <v>590</v>
      </c>
      <c r="E487" s="80">
        <v>44621</v>
      </c>
      <c r="F487">
        <v>2021</v>
      </c>
      <c r="G487">
        <v>2021</v>
      </c>
      <c r="H487" s="1" t="s">
        <v>1600</v>
      </c>
      <c r="I487" s="1" t="s">
        <v>10</v>
      </c>
    </row>
    <row r="488" spans="1:9">
      <c r="A488" s="80">
        <v>45536</v>
      </c>
      <c r="B488">
        <v>4772296</v>
      </c>
      <c r="C488" s="1" t="s">
        <v>2818</v>
      </c>
      <c r="D488" s="1" t="s">
        <v>2819</v>
      </c>
      <c r="E488" s="80">
        <v>45523</v>
      </c>
      <c r="F488">
        <v>2022</v>
      </c>
      <c r="G488">
        <v>2024</v>
      </c>
      <c r="H488" s="1" t="s">
        <v>1600</v>
      </c>
      <c r="I488" s="1" t="s">
        <v>10</v>
      </c>
    </row>
    <row r="489" spans="1:9">
      <c r="A489" s="80">
        <v>45536</v>
      </c>
      <c r="B489">
        <v>5221311</v>
      </c>
      <c r="C489" s="1" t="s">
        <v>2509</v>
      </c>
      <c r="D489" s="1" t="s">
        <v>2510</v>
      </c>
      <c r="E489" s="80">
        <v>45428</v>
      </c>
      <c r="F489">
        <v>2023</v>
      </c>
      <c r="G489">
        <v>2024</v>
      </c>
      <c r="H489" s="1" t="s">
        <v>1611</v>
      </c>
      <c r="I489" s="1" t="s">
        <v>11</v>
      </c>
    </row>
    <row r="490" spans="1:9">
      <c r="A490" s="80">
        <v>45536</v>
      </c>
      <c r="B490">
        <v>5268349</v>
      </c>
      <c r="C490" s="1" t="s">
        <v>2678</v>
      </c>
      <c r="D490" s="1" t="s">
        <v>2679</v>
      </c>
      <c r="E490" s="80">
        <v>45467</v>
      </c>
      <c r="F490">
        <v>2023</v>
      </c>
      <c r="G490">
        <v>2024</v>
      </c>
      <c r="H490" s="1" t="s">
        <v>1603</v>
      </c>
      <c r="I490" s="1" t="s">
        <v>9</v>
      </c>
    </row>
    <row r="491" spans="1:9">
      <c r="A491" s="80">
        <v>45536</v>
      </c>
      <c r="B491">
        <v>5194898</v>
      </c>
      <c r="C491" s="1" t="s">
        <v>2680</v>
      </c>
      <c r="D491" s="1" t="s">
        <v>2681</v>
      </c>
      <c r="E491" s="80">
        <v>45481</v>
      </c>
      <c r="F491">
        <v>2023</v>
      </c>
      <c r="G491">
        <v>2024</v>
      </c>
      <c r="H491" s="1" t="s">
        <v>1604</v>
      </c>
      <c r="I491" s="1" t="s">
        <v>14</v>
      </c>
    </row>
    <row r="492" spans="1:9">
      <c r="A492" s="80">
        <v>45536</v>
      </c>
      <c r="B492">
        <v>4741936</v>
      </c>
      <c r="C492" s="1" t="s">
        <v>1879</v>
      </c>
      <c r="D492" s="1" t="s">
        <v>1899</v>
      </c>
      <c r="E492" s="80">
        <v>45295</v>
      </c>
      <c r="F492">
        <v>2022</v>
      </c>
      <c r="G492">
        <v>2023</v>
      </c>
      <c r="H492" s="1" t="s">
        <v>1600</v>
      </c>
      <c r="I492" s="1" t="s">
        <v>10</v>
      </c>
    </row>
    <row r="493" spans="1:9">
      <c r="A493" s="80">
        <v>45536</v>
      </c>
      <c r="B493">
        <v>4840695</v>
      </c>
      <c r="C493" s="1" t="s">
        <v>1904</v>
      </c>
      <c r="D493" s="1" t="s">
        <v>1905</v>
      </c>
      <c r="E493" s="80">
        <v>45323</v>
      </c>
      <c r="F493">
        <v>2022</v>
      </c>
      <c r="G493">
        <v>2023</v>
      </c>
      <c r="H493" s="1" t="s">
        <v>1600</v>
      </c>
      <c r="I493" s="1" t="s">
        <v>10</v>
      </c>
    </row>
    <row r="494" spans="1:9">
      <c r="A494" s="80">
        <v>45536</v>
      </c>
      <c r="B494">
        <v>5048861</v>
      </c>
      <c r="C494" s="1" t="s">
        <v>2242</v>
      </c>
      <c r="D494" s="1" t="s">
        <v>2243</v>
      </c>
      <c r="E494" s="80">
        <v>45345</v>
      </c>
      <c r="F494">
        <v>2023</v>
      </c>
      <c r="G494">
        <v>2023</v>
      </c>
      <c r="H494" s="1" t="s">
        <v>1600</v>
      </c>
      <c r="I494" s="1" t="s">
        <v>10</v>
      </c>
    </row>
    <row r="495" spans="1:9">
      <c r="A495" s="80">
        <v>45536</v>
      </c>
      <c r="B495">
        <v>4627414</v>
      </c>
      <c r="C495" s="1" t="s">
        <v>1906</v>
      </c>
      <c r="D495" s="1" t="s">
        <v>1907</v>
      </c>
      <c r="E495" s="80">
        <v>45330</v>
      </c>
      <c r="F495">
        <v>2022</v>
      </c>
      <c r="G495">
        <v>2023</v>
      </c>
      <c r="H495" s="1" t="s">
        <v>1600</v>
      </c>
      <c r="I495" s="1" t="s">
        <v>10</v>
      </c>
    </row>
    <row r="496" spans="1:9">
      <c r="A496" s="80">
        <v>45536</v>
      </c>
      <c r="B496">
        <v>4624453</v>
      </c>
      <c r="C496" s="1" t="s">
        <v>527</v>
      </c>
      <c r="D496" s="1" t="s">
        <v>526</v>
      </c>
      <c r="E496" s="80">
        <v>45114</v>
      </c>
      <c r="F496">
        <v>2022</v>
      </c>
      <c r="G496">
        <v>2023</v>
      </c>
      <c r="H496" s="1" t="s">
        <v>1602</v>
      </c>
      <c r="I496" s="1" t="s">
        <v>4</v>
      </c>
    </row>
    <row r="497" spans="1:9">
      <c r="A497" s="80">
        <v>45536</v>
      </c>
      <c r="B497">
        <v>4194631</v>
      </c>
      <c r="C497" s="1" t="s">
        <v>537</v>
      </c>
      <c r="D497" s="1" t="s">
        <v>536</v>
      </c>
      <c r="E497" s="80">
        <v>44300</v>
      </c>
      <c r="F497">
        <v>2020</v>
      </c>
      <c r="G497">
        <v>2020</v>
      </c>
      <c r="H497" s="1" t="s">
        <v>1601</v>
      </c>
      <c r="I497" s="1" t="s">
        <v>13</v>
      </c>
    </row>
    <row r="498" spans="1:9">
      <c r="A498" s="80">
        <v>45536</v>
      </c>
      <c r="B498">
        <v>4807375</v>
      </c>
      <c r="C498" s="1" t="s">
        <v>2244</v>
      </c>
      <c r="D498" s="1" t="s">
        <v>2245</v>
      </c>
      <c r="E498" s="80">
        <v>45363</v>
      </c>
      <c r="F498">
        <v>2022</v>
      </c>
      <c r="G498">
        <v>2023</v>
      </c>
      <c r="H498" s="1" t="s">
        <v>1601</v>
      </c>
      <c r="I498" s="1" t="s">
        <v>13</v>
      </c>
    </row>
    <row r="499" spans="1:9">
      <c r="A499" s="80">
        <v>45536</v>
      </c>
      <c r="B499">
        <v>4908426</v>
      </c>
      <c r="C499" s="1" t="s">
        <v>2686</v>
      </c>
      <c r="D499" s="1" t="s">
        <v>2687</v>
      </c>
      <c r="E499" s="80">
        <v>45463</v>
      </c>
      <c r="F499">
        <v>2023</v>
      </c>
      <c r="G499">
        <v>2024</v>
      </c>
      <c r="H499" s="1" t="s">
        <v>1600</v>
      </c>
      <c r="I499" s="1" t="s">
        <v>10</v>
      </c>
    </row>
    <row r="500" spans="1:9">
      <c r="A500" s="80">
        <v>45536</v>
      </c>
      <c r="B500">
        <v>4337702</v>
      </c>
      <c r="C500" s="1" t="s">
        <v>509</v>
      </c>
      <c r="D500" s="1" t="s">
        <v>508</v>
      </c>
      <c r="E500" s="80">
        <v>44383</v>
      </c>
      <c r="F500">
        <v>2021</v>
      </c>
      <c r="G500">
        <v>2021</v>
      </c>
      <c r="H500" s="1" t="s">
        <v>1600</v>
      </c>
      <c r="I500" s="1" t="s">
        <v>10</v>
      </c>
    </row>
    <row r="501" spans="1:9">
      <c r="A501" s="80">
        <v>45536</v>
      </c>
      <c r="B501">
        <v>4853455</v>
      </c>
      <c r="C501" s="1" t="s">
        <v>1908</v>
      </c>
      <c r="D501" s="1" t="s">
        <v>1909</v>
      </c>
      <c r="E501" s="80">
        <v>45309</v>
      </c>
      <c r="F501">
        <v>2023</v>
      </c>
      <c r="G501">
        <v>2023</v>
      </c>
      <c r="H501" s="1" t="s">
        <v>1600</v>
      </c>
      <c r="I501" s="1" t="s">
        <v>10</v>
      </c>
    </row>
    <row r="502" spans="1:9">
      <c r="A502" s="80">
        <v>45536</v>
      </c>
      <c r="B502">
        <v>4641330</v>
      </c>
      <c r="C502" s="1" t="s">
        <v>2684</v>
      </c>
      <c r="D502" s="1" t="s">
        <v>2685</v>
      </c>
      <c r="E502" s="80">
        <v>45457</v>
      </c>
      <c r="F502">
        <v>2022</v>
      </c>
      <c r="G502">
        <v>2024</v>
      </c>
      <c r="H502" s="1" t="s">
        <v>1605</v>
      </c>
      <c r="I502" s="1" t="s">
        <v>5</v>
      </c>
    </row>
    <row r="503" spans="1:9">
      <c r="A503" s="80">
        <v>45536</v>
      </c>
      <c r="B503">
        <v>5222412</v>
      </c>
      <c r="C503" s="1" t="s">
        <v>2246</v>
      </c>
      <c r="D503" s="1" t="s">
        <v>2247</v>
      </c>
      <c r="E503" s="80">
        <v>45369</v>
      </c>
      <c r="F503">
        <v>2023</v>
      </c>
      <c r="G503">
        <v>2023</v>
      </c>
      <c r="H503" s="1" t="s">
        <v>1600</v>
      </c>
      <c r="I503" s="1" t="s">
        <v>10</v>
      </c>
    </row>
    <row r="504" spans="1:9">
      <c r="A504" s="80">
        <v>45536</v>
      </c>
      <c r="B504">
        <v>4511565</v>
      </c>
      <c r="C504" s="1" t="s">
        <v>531</v>
      </c>
      <c r="D504" s="1" t="s">
        <v>530</v>
      </c>
      <c r="E504" s="80">
        <v>44830</v>
      </c>
      <c r="F504">
        <v>2021</v>
      </c>
      <c r="G504">
        <v>2022</v>
      </c>
      <c r="H504" s="1" t="s">
        <v>1606</v>
      </c>
      <c r="I504" s="1" t="s">
        <v>15</v>
      </c>
    </row>
    <row r="505" spans="1:9">
      <c r="A505" s="80">
        <v>45536</v>
      </c>
      <c r="B505">
        <v>4668558</v>
      </c>
      <c r="C505" s="1" t="s">
        <v>1812</v>
      </c>
      <c r="D505" s="1" t="s">
        <v>1903</v>
      </c>
      <c r="E505" s="80">
        <v>45229</v>
      </c>
      <c r="F505">
        <v>2022</v>
      </c>
      <c r="G505">
        <v>2023</v>
      </c>
      <c r="H505" s="1" t="s">
        <v>1600</v>
      </c>
      <c r="I505" s="1" t="s">
        <v>10</v>
      </c>
    </row>
    <row r="506" spans="1:9">
      <c r="A506" s="80">
        <v>45536</v>
      </c>
      <c r="B506">
        <v>4725229</v>
      </c>
      <c r="C506" s="1" t="s">
        <v>2682</v>
      </c>
      <c r="D506" s="1" t="s">
        <v>2683</v>
      </c>
      <c r="E506" s="80">
        <v>45478</v>
      </c>
      <c r="F506">
        <v>2022</v>
      </c>
      <c r="G506">
        <v>2024</v>
      </c>
      <c r="H506" s="1" t="s">
        <v>1600</v>
      </c>
      <c r="I506" s="1" t="s">
        <v>10</v>
      </c>
    </row>
    <row r="507" spans="1:9">
      <c r="A507" s="80">
        <v>45536</v>
      </c>
      <c r="B507">
        <v>4545860</v>
      </c>
      <c r="C507" s="1" t="s">
        <v>558</v>
      </c>
      <c r="D507" s="1" t="s">
        <v>557</v>
      </c>
      <c r="E507" s="80">
        <v>44813</v>
      </c>
      <c r="F507">
        <v>2021</v>
      </c>
      <c r="G507">
        <v>2022</v>
      </c>
      <c r="H507" s="1" t="s">
        <v>1600</v>
      </c>
      <c r="I507" s="1" t="s">
        <v>10</v>
      </c>
    </row>
    <row r="508" spans="1:9">
      <c r="A508" s="80">
        <v>45536</v>
      </c>
      <c r="B508">
        <v>4647643</v>
      </c>
      <c r="C508" s="1" t="s">
        <v>2690</v>
      </c>
      <c r="D508" s="1" t="s">
        <v>2691</v>
      </c>
      <c r="E508" s="80">
        <v>45523</v>
      </c>
      <c r="F508">
        <v>2022</v>
      </c>
      <c r="G508">
        <v>2024</v>
      </c>
      <c r="H508" s="1" t="s">
        <v>1601</v>
      </c>
      <c r="I508" s="1" t="s">
        <v>13</v>
      </c>
    </row>
    <row r="509" spans="1:9">
      <c r="A509" s="80">
        <v>45536</v>
      </c>
      <c r="B509">
        <v>4803964</v>
      </c>
      <c r="C509" s="1" t="s">
        <v>2688</v>
      </c>
      <c r="D509" s="1" t="s">
        <v>2689</v>
      </c>
      <c r="E509" s="80">
        <v>45477</v>
      </c>
      <c r="F509">
        <v>2022</v>
      </c>
      <c r="G509">
        <v>2024</v>
      </c>
      <c r="H509" s="1" t="s">
        <v>1603</v>
      </c>
      <c r="I509" s="1" t="s">
        <v>9</v>
      </c>
    </row>
    <row r="510" spans="1:9">
      <c r="A510" s="80">
        <v>45536</v>
      </c>
      <c r="B510">
        <v>4722135</v>
      </c>
      <c r="C510" s="1" t="s">
        <v>554</v>
      </c>
      <c r="D510" s="1" t="s">
        <v>553</v>
      </c>
      <c r="E510" s="80">
        <v>45040</v>
      </c>
      <c r="F510">
        <v>2022</v>
      </c>
      <c r="G510">
        <v>2022</v>
      </c>
      <c r="H510" s="1" t="s">
        <v>1600</v>
      </c>
      <c r="I510" s="1" t="s">
        <v>10</v>
      </c>
    </row>
    <row r="511" spans="1:9">
      <c r="A511" s="80">
        <v>45536</v>
      </c>
      <c r="B511">
        <v>4981446</v>
      </c>
      <c r="C511" s="1" t="s">
        <v>2820</v>
      </c>
      <c r="D511" s="1" t="s">
        <v>2821</v>
      </c>
      <c r="E511" s="80">
        <v>45555</v>
      </c>
      <c r="F511">
        <v>2023</v>
      </c>
      <c r="G511">
        <v>2024</v>
      </c>
      <c r="H511" s="1" t="s">
        <v>1606</v>
      </c>
      <c r="I511" s="1" t="s">
        <v>15</v>
      </c>
    </row>
    <row r="512" spans="1:9">
      <c r="A512" s="80">
        <v>45536</v>
      </c>
      <c r="B512">
        <v>4608742</v>
      </c>
      <c r="C512" s="1" t="s">
        <v>546</v>
      </c>
      <c r="D512" s="1" t="s">
        <v>545</v>
      </c>
      <c r="E512" s="80">
        <v>44916</v>
      </c>
      <c r="F512">
        <v>2022</v>
      </c>
      <c r="G512">
        <v>2022</v>
      </c>
      <c r="H512" s="1" t="s">
        <v>1600</v>
      </c>
      <c r="I512" s="1" t="s">
        <v>10</v>
      </c>
    </row>
    <row r="513" spans="1:9">
      <c r="A513" s="80">
        <v>45536</v>
      </c>
      <c r="B513">
        <v>5153953</v>
      </c>
      <c r="C513" s="1" t="s">
        <v>1910</v>
      </c>
      <c r="D513" s="1" t="s">
        <v>1911</v>
      </c>
      <c r="E513" s="80">
        <v>45302</v>
      </c>
      <c r="F513">
        <v>2023</v>
      </c>
      <c r="G513">
        <v>2023</v>
      </c>
      <c r="H513" s="1" t="s">
        <v>1603</v>
      </c>
      <c r="I513" s="1" t="s">
        <v>9</v>
      </c>
    </row>
    <row r="514" spans="1:9">
      <c r="A514" s="80">
        <v>45536</v>
      </c>
      <c r="B514">
        <v>5022075</v>
      </c>
      <c r="C514" s="1" t="s">
        <v>2511</v>
      </c>
      <c r="D514" s="1" t="s">
        <v>2512</v>
      </c>
      <c r="E514" s="80">
        <v>45426</v>
      </c>
      <c r="F514">
        <v>2023</v>
      </c>
      <c r="G514">
        <v>2024</v>
      </c>
      <c r="H514" s="1" t="s">
        <v>1606</v>
      </c>
      <c r="I514" s="1" t="s">
        <v>15</v>
      </c>
    </row>
    <row r="515" spans="1:9">
      <c r="A515" s="80">
        <v>45536</v>
      </c>
      <c r="B515">
        <v>4803651</v>
      </c>
      <c r="C515" s="1" t="s">
        <v>1702</v>
      </c>
      <c r="D515" s="1" t="s">
        <v>1703</v>
      </c>
      <c r="E515" s="80">
        <v>45195</v>
      </c>
      <c r="F515">
        <v>2022</v>
      </c>
      <c r="G515">
        <v>2023</v>
      </c>
      <c r="H515" s="1" t="s">
        <v>1600</v>
      </c>
      <c r="I515" s="1" t="s">
        <v>10</v>
      </c>
    </row>
    <row r="516" spans="1:9">
      <c r="A516" s="80">
        <v>45536</v>
      </c>
      <c r="B516">
        <v>4138595</v>
      </c>
      <c r="C516" s="1" t="s">
        <v>501</v>
      </c>
      <c r="D516" s="1" t="s">
        <v>500</v>
      </c>
      <c r="E516" s="80">
        <v>45075</v>
      </c>
      <c r="F516">
        <v>2020</v>
      </c>
      <c r="G516">
        <v>2023</v>
      </c>
      <c r="H516" s="1" t="s">
        <v>1600</v>
      </c>
      <c r="I516" s="1" t="s">
        <v>10</v>
      </c>
    </row>
    <row r="517" spans="1:9">
      <c r="A517" s="80">
        <v>45536</v>
      </c>
      <c r="B517">
        <v>4746941</v>
      </c>
      <c r="C517" s="1" t="s">
        <v>1982</v>
      </c>
      <c r="D517" s="1" t="s">
        <v>1983</v>
      </c>
      <c r="E517" s="80">
        <v>45317</v>
      </c>
      <c r="F517">
        <v>2022</v>
      </c>
      <c r="G517">
        <v>2023</v>
      </c>
      <c r="H517" s="1" t="s">
        <v>1600</v>
      </c>
      <c r="I517" s="1" t="s">
        <v>10</v>
      </c>
    </row>
    <row r="518" spans="1:9">
      <c r="A518" s="80">
        <v>45536</v>
      </c>
      <c r="B518">
        <v>4385265</v>
      </c>
      <c r="C518" s="1" t="s">
        <v>497</v>
      </c>
      <c r="D518" s="1" t="s">
        <v>496</v>
      </c>
      <c r="E518" s="80">
        <v>44523</v>
      </c>
      <c r="F518">
        <v>2021</v>
      </c>
      <c r="G518">
        <v>2021</v>
      </c>
      <c r="H518" s="1" t="s">
        <v>1600</v>
      </c>
      <c r="I518" s="1" t="s">
        <v>10</v>
      </c>
    </row>
    <row r="519" spans="1:9">
      <c r="A519" s="80">
        <v>45536</v>
      </c>
      <c r="B519">
        <v>4276252</v>
      </c>
      <c r="C519" s="1" t="s">
        <v>1704</v>
      </c>
      <c r="D519" s="1" t="s">
        <v>1705</v>
      </c>
      <c r="E519" s="80">
        <v>45198</v>
      </c>
      <c r="F519">
        <v>2020</v>
      </c>
      <c r="G519">
        <v>2023</v>
      </c>
      <c r="H519" s="1" t="s">
        <v>1600</v>
      </c>
      <c r="I519" s="1" t="s">
        <v>10</v>
      </c>
    </row>
    <row r="520" spans="1:9">
      <c r="A520" s="80">
        <v>45536</v>
      </c>
      <c r="B520">
        <v>4947495</v>
      </c>
      <c r="C520" s="1" t="s">
        <v>2248</v>
      </c>
      <c r="D520" s="1" t="s">
        <v>2249</v>
      </c>
      <c r="E520" s="80">
        <v>45349</v>
      </c>
      <c r="F520">
        <v>2023</v>
      </c>
      <c r="G520">
        <v>2023</v>
      </c>
      <c r="H520" s="1" t="s">
        <v>1602</v>
      </c>
      <c r="I520" s="1" t="s">
        <v>4</v>
      </c>
    </row>
    <row r="521" spans="1:9">
      <c r="A521" s="80">
        <v>45536</v>
      </c>
      <c r="B521">
        <v>4627172</v>
      </c>
      <c r="C521" s="1" t="s">
        <v>495</v>
      </c>
      <c r="D521" s="1" t="s">
        <v>494</v>
      </c>
      <c r="E521" s="80">
        <v>44827</v>
      </c>
      <c r="F521">
        <v>2022</v>
      </c>
      <c r="G521">
        <v>2022</v>
      </c>
      <c r="H521" s="1" t="s">
        <v>1604</v>
      </c>
      <c r="I521" s="1" t="s">
        <v>14</v>
      </c>
    </row>
    <row r="522" spans="1:9">
      <c r="A522" s="80">
        <v>45536</v>
      </c>
      <c r="B522">
        <v>4578483</v>
      </c>
      <c r="C522" s="1" t="s">
        <v>491</v>
      </c>
      <c r="D522" s="1" t="s">
        <v>490</v>
      </c>
      <c r="E522" s="80">
        <v>45120</v>
      </c>
      <c r="F522">
        <v>2021</v>
      </c>
      <c r="G522">
        <v>2023</v>
      </c>
      <c r="H522" s="1" t="s">
        <v>1600</v>
      </c>
      <c r="I522" s="1" t="s">
        <v>10</v>
      </c>
    </row>
    <row r="523" spans="1:9">
      <c r="A523" s="80">
        <v>45536</v>
      </c>
      <c r="B523">
        <v>5073371</v>
      </c>
      <c r="C523" s="1" t="s">
        <v>1813</v>
      </c>
      <c r="D523" s="1" t="s">
        <v>1985</v>
      </c>
      <c r="E523" s="80">
        <v>45246</v>
      </c>
      <c r="F523">
        <v>2023</v>
      </c>
      <c r="G523">
        <v>2023</v>
      </c>
      <c r="H523" s="1" t="s">
        <v>1600</v>
      </c>
      <c r="I523" s="1" t="s">
        <v>10</v>
      </c>
    </row>
    <row r="524" spans="1:9">
      <c r="A524" s="80">
        <v>45536</v>
      </c>
      <c r="B524">
        <v>4952585</v>
      </c>
      <c r="C524" s="1" t="s">
        <v>2822</v>
      </c>
      <c r="D524" s="1" t="s">
        <v>2823</v>
      </c>
      <c r="E524" s="80">
        <v>45541</v>
      </c>
      <c r="F524">
        <v>2023</v>
      </c>
      <c r="G524">
        <v>2024</v>
      </c>
      <c r="H524" s="1" t="s">
        <v>1606</v>
      </c>
      <c r="I524" s="1" t="s">
        <v>15</v>
      </c>
    </row>
    <row r="525" spans="1:9">
      <c r="A525" s="80">
        <v>45536</v>
      </c>
      <c r="B525">
        <v>4993735</v>
      </c>
      <c r="C525" s="1" t="s">
        <v>2250</v>
      </c>
      <c r="D525" s="1" t="s">
        <v>2251</v>
      </c>
      <c r="E525" s="80">
        <v>45372</v>
      </c>
      <c r="F525">
        <v>2023</v>
      </c>
      <c r="G525">
        <v>2023</v>
      </c>
      <c r="H525" s="1" t="s">
        <v>1600</v>
      </c>
      <c r="I525" s="1" t="s">
        <v>10</v>
      </c>
    </row>
    <row r="526" spans="1:9">
      <c r="A526" s="80">
        <v>45536</v>
      </c>
      <c r="B526">
        <v>4473718</v>
      </c>
      <c r="C526" s="1" t="s">
        <v>477</v>
      </c>
      <c r="D526" s="1" t="s">
        <v>476</v>
      </c>
      <c r="E526" s="80">
        <v>44685</v>
      </c>
      <c r="F526">
        <v>2021</v>
      </c>
      <c r="G526">
        <v>2022</v>
      </c>
      <c r="H526" s="1" t="s">
        <v>1600</v>
      </c>
      <c r="I526" s="1" t="s">
        <v>10</v>
      </c>
    </row>
    <row r="527" spans="1:9">
      <c r="A527" s="80">
        <v>45536</v>
      </c>
      <c r="B527">
        <v>4948772</v>
      </c>
      <c r="C527" s="1" t="s">
        <v>2692</v>
      </c>
      <c r="D527" s="1" t="s">
        <v>2693</v>
      </c>
      <c r="E527" s="80">
        <v>45516</v>
      </c>
      <c r="F527">
        <v>2023</v>
      </c>
      <c r="G527">
        <v>2024</v>
      </c>
      <c r="H527" s="1" t="s">
        <v>1602</v>
      </c>
      <c r="I527" s="1" t="s">
        <v>4</v>
      </c>
    </row>
    <row r="528" spans="1:9">
      <c r="A528" s="80">
        <v>45536</v>
      </c>
      <c r="B528">
        <v>4812922</v>
      </c>
      <c r="C528" s="1" t="s">
        <v>2413</v>
      </c>
      <c r="D528" s="1" t="s">
        <v>2414</v>
      </c>
      <c r="E528" s="80">
        <v>45418</v>
      </c>
      <c r="F528">
        <v>2022</v>
      </c>
      <c r="G528">
        <v>2024</v>
      </c>
      <c r="H528" s="1" t="s">
        <v>1601</v>
      </c>
      <c r="I528" s="1" t="s">
        <v>13</v>
      </c>
    </row>
    <row r="529" spans="1:9">
      <c r="A529" s="80">
        <v>45536</v>
      </c>
      <c r="B529">
        <v>5059938</v>
      </c>
      <c r="C529" s="1" t="s">
        <v>2411</v>
      </c>
      <c r="D529" s="1" t="s">
        <v>2412</v>
      </c>
      <c r="E529" s="80">
        <v>45418</v>
      </c>
      <c r="F529">
        <v>2023</v>
      </c>
      <c r="G529">
        <v>2024</v>
      </c>
      <c r="H529" s="1" t="s">
        <v>1604</v>
      </c>
      <c r="I529" s="1" t="s">
        <v>14</v>
      </c>
    </row>
    <row r="530" spans="1:9">
      <c r="A530" s="80">
        <v>45536</v>
      </c>
      <c r="B530">
        <v>5102290</v>
      </c>
      <c r="C530" s="1" t="s">
        <v>2254</v>
      </c>
      <c r="D530" s="1" t="s">
        <v>2255</v>
      </c>
      <c r="E530" s="80">
        <v>45348</v>
      </c>
      <c r="F530">
        <v>2023</v>
      </c>
      <c r="G530">
        <v>2023</v>
      </c>
      <c r="H530" s="1" t="s">
        <v>1600</v>
      </c>
      <c r="I530" s="1" t="s">
        <v>10</v>
      </c>
    </row>
    <row r="531" spans="1:9">
      <c r="A531" s="80">
        <v>45536</v>
      </c>
      <c r="B531">
        <v>5172130</v>
      </c>
      <c r="C531" s="1" t="s">
        <v>2694</v>
      </c>
      <c r="D531" s="1" t="s">
        <v>2695</v>
      </c>
      <c r="E531" s="80">
        <v>45478</v>
      </c>
      <c r="F531">
        <v>2023</v>
      </c>
      <c r="G531">
        <v>2024</v>
      </c>
      <c r="H531" s="1" t="s">
        <v>1602</v>
      </c>
      <c r="I531" s="1" t="s">
        <v>4</v>
      </c>
    </row>
    <row r="532" spans="1:9">
      <c r="A532" s="80">
        <v>45536</v>
      </c>
      <c r="B532">
        <v>4230014</v>
      </c>
      <c r="C532" s="1" t="s">
        <v>505</v>
      </c>
      <c r="D532" s="1" t="s">
        <v>504</v>
      </c>
      <c r="E532" s="80">
        <v>44264</v>
      </c>
      <c r="F532">
        <v>2020</v>
      </c>
      <c r="G532">
        <v>2020</v>
      </c>
      <c r="H532" s="1" t="s">
        <v>1600</v>
      </c>
      <c r="I532" s="1" t="s">
        <v>10</v>
      </c>
    </row>
    <row r="533" spans="1:9">
      <c r="A533" s="80">
        <v>45536</v>
      </c>
      <c r="B533">
        <v>5259394</v>
      </c>
      <c r="C533" s="1" t="s">
        <v>2696</v>
      </c>
      <c r="D533" s="1" t="s">
        <v>2697</v>
      </c>
      <c r="E533" s="80">
        <v>45460</v>
      </c>
      <c r="F533">
        <v>2023</v>
      </c>
      <c r="G533">
        <v>2024</v>
      </c>
      <c r="H533" s="1" t="s">
        <v>1601</v>
      </c>
      <c r="I533" s="1" t="s">
        <v>13</v>
      </c>
    </row>
    <row r="534" spans="1:9">
      <c r="A534" s="80">
        <v>45536</v>
      </c>
      <c r="B534">
        <v>4238672</v>
      </c>
      <c r="C534" s="1" t="s">
        <v>465</v>
      </c>
      <c r="D534" s="1" t="s">
        <v>464</v>
      </c>
      <c r="E534" s="80">
        <v>44525</v>
      </c>
      <c r="F534">
        <v>2020</v>
      </c>
      <c r="G534">
        <v>2021</v>
      </c>
      <c r="H534" s="1" t="s">
        <v>1606</v>
      </c>
      <c r="I534" s="1" t="s">
        <v>15</v>
      </c>
    </row>
    <row r="535" spans="1:9">
      <c r="A535" s="80">
        <v>45536</v>
      </c>
      <c r="B535">
        <v>5289628</v>
      </c>
      <c r="C535" s="1" t="s">
        <v>2698</v>
      </c>
      <c r="D535" s="1" t="s">
        <v>2699</v>
      </c>
      <c r="E535" s="80">
        <v>45517</v>
      </c>
      <c r="F535">
        <v>2024</v>
      </c>
      <c r="G535">
        <v>2024</v>
      </c>
      <c r="H535" s="1" t="s">
        <v>1600</v>
      </c>
      <c r="I535" s="1" t="s">
        <v>10</v>
      </c>
    </row>
    <row r="536" spans="1:9">
      <c r="A536" s="80">
        <v>45536</v>
      </c>
      <c r="B536">
        <v>4963030</v>
      </c>
      <c r="C536" s="1" t="s">
        <v>1979</v>
      </c>
      <c r="D536" s="1" t="s">
        <v>1980</v>
      </c>
      <c r="E536" s="80">
        <v>45307</v>
      </c>
      <c r="F536">
        <v>2023</v>
      </c>
      <c r="G536">
        <v>2023</v>
      </c>
      <c r="H536" s="1" t="s">
        <v>1600</v>
      </c>
      <c r="I536" s="1" t="s">
        <v>10</v>
      </c>
    </row>
    <row r="537" spans="1:9">
      <c r="A537" s="80">
        <v>45536</v>
      </c>
      <c r="B537">
        <v>4809148</v>
      </c>
      <c r="C537" s="1" t="s">
        <v>1814</v>
      </c>
      <c r="D537" s="1" t="s">
        <v>1981</v>
      </c>
      <c r="E537" s="80">
        <v>45244</v>
      </c>
      <c r="F537">
        <v>2022</v>
      </c>
      <c r="G537">
        <v>2023</v>
      </c>
      <c r="H537" s="1" t="s">
        <v>1600</v>
      </c>
      <c r="I537" s="1" t="s">
        <v>10</v>
      </c>
    </row>
    <row r="538" spans="1:9">
      <c r="A538" s="80">
        <v>45536</v>
      </c>
      <c r="B538">
        <v>4787014</v>
      </c>
      <c r="C538" s="1" t="s">
        <v>467</v>
      </c>
      <c r="D538" s="1" t="s">
        <v>466</v>
      </c>
      <c r="E538" s="80">
        <v>45058</v>
      </c>
      <c r="F538">
        <v>2022</v>
      </c>
      <c r="G538">
        <v>2023</v>
      </c>
      <c r="H538" s="1" t="s">
        <v>1600</v>
      </c>
      <c r="I538" s="1" t="s">
        <v>10</v>
      </c>
    </row>
    <row r="539" spans="1:9">
      <c r="A539" s="80">
        <v>45536</v>
      </c>
      <c r="B539">
        <v>4326272</v>
      </c>
      <c r="C539" s="1" t="s">
        <v>463</v>
      </c>
      <c r="D539" s="1" t="s">
        <v>462</v>
      </c>
      <c r="E539" s="80">
        <v>45015</v>
      </c>
      <c r="F539">
        <v>2021</v>
      </c>
      <c r="G539">
        <v>2022</v>
      </c>
      <c r="H539" s="1" t="s">
        <v>1603</v>
      </c>
      <c r="I539" s="1" t="s">
        <v>9</v>
      </c>
    </row>
    <row r="540" spans="1:9">
      <c r="A540" s="80">
        <v>45536</v>
      </c>
      <c r="B540">
        <v>5006178</v>
      </c>
      <c r="C540" s="1" t="s">
        <v>2513</v>
      </c>
      <c r="D540" s="1" t="s">
        <v>2514</v>
      </c>
      <c r="E540" s="80">
        <v>45440</v>
      </c>
      <c r="F540">
        <v>2023</v>
      </c>
      <c r="G540">
        <v>2024</v>
      </c>
      <c r="H540" s="1" t="s">
        <v>1609</v>
      </c>
      <c r="I540" s="1" t="s">
        <v>18</v>
      </c>
    </row>
    <row r="541" spans="1:9">
      <c r="A541" s="80">
        <v>45536</v>
      </c>
      <c r="B541">
        <v>4502964</v>
      </c>
      <c r="C541" s="1" t="s">
        <v>1710</v>
      </c>
      <c r="D541" s="1" t="s">
        <v>1711</v>
      </c>
      <c r="E541" s="80">
        <v>45202</v>
      </c>
      <c r="F541">
        <v>2021</v>
      </c>
      <c r="G541">
        <v>2023</v>
      </c>
      <c r="H541" s="1" t="s">
        <v>1600</v>
      </c>
      <c r="I541" s="1" t="s">
        <v>10</v>
      </c>
    </row>
    <row r="542" spans="1:9">
      <c r="A542" s="80">
        <v>45536</v>
      </c>
      <c r="B542">
        <v>4575491</v>
      </c>
      <c r="C542" s="1" t="s">
        <v>451</v>
      </c>
      <c r="D542" s="1" t="s">
        <v>450</v>
      </c>
      <c r="E542" s="80">
        <v>45076</v>
      </c>
      <c r="F542">
        <v>2022</v>
      </c>
      <c r="G542">
        <v>2023</v>
      </c>
      <c r="H542" s="1" t="s">
        <v>1600</v>
      </c>
      <c r="I542" s="1" t="s">
        <v>10</v>
      </c>
    </row>
    <row r="543" spans="1:9">
      <c r="A543" s="80">
        <v>45536</v>
      </c>
      <c r="B543">
        <v>4585256</v>
      </c>
      <c r="C543" s="1" t="s">
        <v>459</v>
      </c>
      <c r="D543" s="1" t="s">
        <v>458</v>
      </c>
      <c r="E543" s="80">
        <v>44897</v>
      </c>
      <c r="F543">
        <v>2022</v>
      </c>
      <c r="G543">
        <v>2022</v>
      </c>
      <c r="H543" s="1" t="s">
        <v>1603</v>
      </c>
      <c r="I543" s="1" t="s">
        <v>9</v>
      </c>
    </row>
    <row r="544" spans="1:9">
      <c r="A544" s="80">
        <v>45536</v>
      </c>
      <c r="B544">
        <v>4587398</v>
      </c>
      <c r="C544" s="1" t="s">
        <v>449</v>
      </c>
      <c r="D544" s="1" t="s">
        <v>448</v>
      </c>
      <c r="E544" s="80">
        <v>44930</v>
      </c>
      <c r="F544">
        <v>2021</v>
      </c>
      <c r="G544">
        <v>2022</v>
      </c>
      <c r="H544" s="1" t="s">
        <v>1602</v>
      </c>
      <c r="I544" s="1" t="s">
        <v>4</v>
      </c>
    </row>
    <row r="545" spans="1:9">
      <c r="A545" s="80">
        <v>45536</v>
      </c>
      <c r="B545">
        <v>4652580</v>
      </c>
      <c r="C545" s="1" t="s">
        <v>2700</v>
      </c>
      <c r="D545" s="1" t="s">
        <v>2701</v>
      </c>
      <c r="E545" s="80">
        <v>45467</v>
      </c>
      <c r="F545">
        <v>2022</v>
      </c>
      <c r="G545">
        <v>2024</v>
      </c>
      <c r="H545" s="1" t="s">
        <v>1600</v>
      </c>
      <c r="I545" s="1" t="s">
        <v>10</v>
      </c>
    </row>
    <row r="546" spans="1:9">
      <c r="A546" s="80">
        <v>45536</v>
      </c>
      <c r="B546">
        <v>4740558</v>
      </c>
      <c r="C546" s="1" t="s">
        <v>2515</v>
      </c>
      <c r="D546" s="1" t="s">
        <v>2516</v>
      </c>
      <c r="E546" s="80">
        <v>45441</v>
      </c>
      <c r="F546">
        <v>2022</v>
      </c>
      <c r="G546">
        <v>2024</v>
      </c>
      <c r="H546" s="1" t="s">
        <v>1600</v>
      </c>
      <c r="I546" s="1" t="s">
        <v>10</v>
      </c>
    </row>
    <row r="547" spans="1:9">
      <c r="A547" s="80">
        <v>45536</v>
      </c>
      <c r="B547">
        <v>5030201</v>
      </c>
      <c r="C547" s="1" t="s">
        <v>2415</v>
      </c>
      <c r="D547" s="1" t="s">
        <v>2416</v>
      </c>
      <c r="E547" s="80">
        <v>45406</v>
      </c>
      <c r="F547">
        <v>2023</v>
      </c>
      <c r="G547">
        <v>2023</v>
      </c>
      <c r="H547" s="1" t="s">
        <v>1600</v>
      </c>
      <c r="I547" s="1" t="s">
        <v>10</v>
      </c>
    </row>
    <row r="548" spans="1:9">
      <c r="A548" s="80">
        <v>45536</v>
      </c>
      <c r="B548">
        <v>4979354</v>
      </c>
      <c r="C548" s="1" t="s">
        <v>2517</v>
      </c>
      <c r="D548" s="1" t="s">
        <v>2518</v>
      </c>
      <c r="E548" s="80">
        <v>45428</v>
      </c>
      <c r="F548">
        <v>2023</v>
      </c>
      <c r="G548">
        <v>2024</v>
      </c>
      <c r="H548" s="1" t="s">
        <v>1600</v>
      </c>
      <c r="I548" s="1" t="s">
        <v>10</v>
      </c>
    </row>
    <row r="549" spans="1:9">
      <c r="A549" s="80">
        <v>45536</v>
      </c>
      <c r="B549">
        <v>4664599</v>
      </c>
      <c r="C549" s="1" t="s">
        <v>435</v>
      </c>
      <c r="D549" s="1" t="s">
        <v>434</v>
      </c>
      <c r="E549" s="80">
        <v>45124</v>
      </c>
      <c r="F549">
        <v>2022</v>
      </c>
      <c r="G549">
        <v>2023</v>
      </c>
      <c r="H549" s="1" t="s">
        <v>1600</v>
      </c>
      <c r="I549" s="1" t="s">
        <v>10</v>
      </c>
    </row>
    <row r="550" spans="1:9">
      <c r="A550" s="80">
        <v>45536</v>
      </c>
      <c r="B550">
        <v>4577616</v>
      </c>
      <c r="C550" s="1" t="s">
        <v>461</v>
      </c>
      <c r="D550" s="1" t="s">
        <v>460</v>
      </c>
      <c r="E550" s="80">
        <v>44918</v>
      </c>
      <c r="F550">
        <v>2021</v>
      </c>
      <c r="G550">
        <v>2022</v>
      </c>
      <c r="H550" s="1" t="s">
        <v>1600</v>
      </c>
      <c r="I550" s="1" t="s">
        <v>10</v>
      </c>
    </row>
    <row r="551" spans="1:9">
      <c r="A551" s="80">
        <v>45536</v>
      </c>
      <c r="B551">
        <v>4436675</v>
      </c>
      <c r="C551" s="1" t="s">
        <v>455</v>
      </c>
      <c r="D551" s="1" t="s">
        <v>454</v>
      </c>
      <c r="E551" s="80">
        <v>44628</v>
      </c>
      <c r="F551">
        <v>2021</v>
      </c>
      <c r="G551">
        <v>2021</v>
      </c>
      <c r="H551" s="1" t="s">
        <v>1600</v>
      </c>
      <c r="I551" s="1" t="s">
        <v>10</v>
      </c>
    </row>
    <row r="552" spans="1:9">
      <c r="A552" s="80">
        <v>45536</v>
      </c>
      <c r="B552">
        <v>5068362</v>
      </c>
      <c r="C552" s="1" t="s">
        <v>2519</v>
      </c>
      <c r="D552" s="1" t="s">
        <v>2520</v>
      </c>
      <c r="E552" s="80">
        <v>45449</v>
      </c>
      <c r="F552">
        <v>2023</v>
      </c>
      <c r="G552">
        <v>2024</v>
      </c>
      <c r="H552" s="1" t="s">
        <v>1600</v>
      </c>
      <c r="I552" s="1" t="s">
        <v>10</v>
      </c>
    </row>
    <row r="553" spans="1:9">
      <c r="A553" s="80">
        <v>45536</v>
      </c>
      <c r="B553">
        <v>5089684</v>
      </c>
      <c r="C553" s="1" t="s">
        <v>2330</v>
      </c>
      <c r="D553" s="1" t="s">
        <v>2331</v>
      </c>
      <c r="E553" s="80">
        <v>45394</v>
      </c>
      <c r="F553">
        <v>2023</v>
      </c>
      <c r="G553">
        <v>2023</v>
      </c>
      <c r="H553" s="1" t="s">
        <v>1606</v>
      </c>
      <c r="I553" s="1" t="s">
        <v>15</v>
      </c>
    </row>
    <row r="554" spans="1:9">
      <c r="A554" s="80">
        <v>45536</v>
      </c>
      <c r="B554">
        <v>5100416</v>
      </c>
      <c r="C554" s="1" t="s">
        <v>2256</v>
      </c>
      <c r="D554" s="1" t="s">
        <v>2257</v>
      </c>
      <c r="E554" s="80">
        <v>45345</v>
      </c>
      <c r="F554">
        <v>2023</v>
      </c>
      <c r="G554">
        <v>2023</v>
      </c>
      <c r="H554" s="1" t="s">
        <v>1603</v>
      </c>
      <c r="I554" s="1" t="s">
        <v>9</v>
      </c>
    </row>
    <row r="555" spans="1:9">
      <c r="A555" s="80">
        <v>45536</v>
      </c>
      <c r="B555">
        <v>5264856</v>
      </c>
      <c r="C555" s="1" t="s">
        <v>2824</v>
      </c>
      <c r="D555" s="1" t="s">
        <v>2825</v>
      </c>
      <c r="E555" s="80">
        <v>45524</v>
      </c>
      <c r="F555">
        <v>2024</v>
      </c>
      <c r="G555">
        <v>2024</v>
      </c>
      <c r="H555" s="1" t="s">
        <v>1603</v>
      </c>
      <c r="I555" s="1" t="s">
        <v>9</v>
      </c>
    </row>
    <row r="556" spans="1:9">
      <c r="A556" s="80">
        <v>45536</v>
      </c>
      <c r="B556">
        <v>4851597</v>
      </c>
      <c r="C556" s="1" t="s">
        <v>457</v>
      </c>
      <c r="D556" s="1" t="s">
        <v>456</v>
      </c>
      <c r="E556" s="80">
        <v>45072</v>
      </c>
      <c r="F556">
        <v>2022</v>
      </c>
      <c r="G556">
        <v>2023</v>
      </c>
      <c r="H556" s="1" t="s">
        <v>1600</v>
      </c>
      <c r="I556" s="1" t="s">
        <v>10</v>
      </c>
    </row>
    <row r="557" spans="1:9">
      <c r="A557" s="80">
        <v>45536</v>
      </c>
      <c r="B557">
        <v>4684060</v>
      </c>
      <c r="C557" s="1" t="s">
        <v>1706</v>
      </c>
      <c r="D557" s="1" t="s">
        <v>1707</v>
      </c>
      <c r="E557" s="80">
        <v>45196</v>
      </c>
      <c r="F557">
        <v>2022</v>
      </c>
      <c r="G557">
        <v>2023</v>
      </c>
      <c r="H557" s="1" t="s">
        <v>1600</v>
      </c>
      <c r="I557" s="1" t="s">
        <v>10</v>
      </c>
    </row>
    <row r="558" spans="1:9">
      <c r="A558" s="80">
        <v>45536</v>
      </c>
      <c r="B558">
        <v>4740887</v>
      </c>
      <c r="C558" s="1" t="s">
        <v>1937</v>
      </c>
      <c r="D558" s="1" t="s">
        <v>1938</v>
      </c>
      <c r="E558" s="80">
        <v>45330</v>
      </c>
      <c r="F558">
        <v>2022</v>
      </c>
      <c r="G558">
        <v>2023</v>
      </c>
      <c r="H558" s="1" t="s">
        <v>1600</v>
      </c>
      <c r="I558" s="1" t="s">
        <v>10</v>
      </c>
    </row>
    <row r="559" spans="1:9">
      <c r="A559" s="80">
        <v>45536</v>
      </c>
      <c r="B559">
        <v>4932782</v>
      </c>
      <c r="C559" s="1" t="s">
        <v>1935</v>
      </c>
      <c r="D559" s="1" t="s">
        <v>1936</v>
      </c>
      <c r="E559" s="80">
        <v>45330</v>
      </c>
      <c r="F559">
        <v>2023</v>
      </c>
      <c r="G559">
        <v>2023</v>
      </c>
      <c r="H559" s="1" t="s">
        <v>1600</v>
      </c>
      <c r="I559" s="1" t="s">
        <v>10</v>
      </c>
    </row>
    <row r="560" spans="1:9">
      <c r="A560" s="80">
        <v>45536</v>
      </c>
      <c r="B560">
        <v>4974226</v>
      </c>
      <c r="C560" s="1" t="s">
        <v>1708</v>
      </c>
      <c r="D560" s="1" t="s">
        <v>1709</v>
      </c>
      <c r="E560" s="80">
        <v>45212</v>
      </c>
      <c r="F560">
        <v>2023</v>
      </c>
      <c r="G560">
        <v>2023</v>
      </c>
      <c r="H560" s="1" t="s">
        <v>1603</v>
      </c>
      <c r="I560" s="1" t="s">
        <v>9</v>
      </c>
    </row>
    <row r="561" spans="1:9">
      <c r="A561" s="80">
        <v>45536</v>
      </c>
      <c r="B561">
        <v>4052933</v>
      </c>
      <c r="C561" s="1" t="s">
        <v>447</v>
      </c>
      <c r="D561" s="1" t="s">
        <v>446</v>
      </c>
      <c r="E561" s="80">
        <v>45077</v>
      </c>
      <c r="F561">
        <v>2020</v>
      </c>
      <c r="G561">
        <v>2023</v>
      </c>
      <c r="H561" s="1" t="s">
        <v>1601</v>
      </c>
      <c r="I561" s="1" t="s">
        <v>13</v>
      </c>
    </row>
    <row r="562" spans="1:9">
      <c r="A562" s="80">
        <v>45536</v>
      </c>
      <c r="B562">
        <v>4430020</v>
      </c>
      <c r="C562" s="1" t="s">
        <v>794</v>
      </c>
      <c r="D562" s="1" t="s">
        <v>793</v>
      </c>
      <c r="E562" s="80">
        <v>44727</v>
      </c>
      <c r="F562">
        <v>2021</v>
      </c>
      <c r="G562">
        <v>2022</v>
      </c>
      <c r="H562" s="1" t="s">
        <v>1601</v>
      </c>
      <c r="I562" s="1" t="s">
        <v>13</v>
      </c>
    </row>
    <row r="563" spans="1:9">
      <c r="A563" s="80">
        <v>45536</v>
      </c>
      <c r="B563">
        <v>5014059</v>
      </c>
      <c r="C563" s="1" t="s">
        <v>1801</v>
      </c>
      <c r="D563" s="1" t="s">
        <v>2008</v>
      </c>
      <c r="E563" s="80">
        <v>45232</v>
      </c>
      <c r="F563">
        <v>2023</v>
      </c>
      <c r="G563">
        <v>2023</v>
      </c>
      <c r="H563" s="1" t="s">
        <v>1601</v>
      </c>
      <c r="I563" s="1" t="s">
        <v>13</v>
      </c>
    </row>
    <row r="564" spans="1:9">
      <c r="A564" s="80">
        <v>45536</v>
      </c>
      <c r="B564">
        <v>4568102</v>
      </c>
      <c r="C564" s="1" t="s">
        <v>798</v>
      </c>
      <c r="D564" s="1" t="s">
        <v>797</v>
      </c>
      <c r="E564" s="80">
        <v>44886</v>
      </c>
      <c r="F564">
        <v>2021</v>
      </c>
      <c r="G564">
        <v>2022</v>
      </c>
      <c r="H564" s="1" t="s">
        <v>1601</v>
      </c>
      <c r="I564" s="1" t="s">
        <v>13</v>
      </c>
    </row>
    <row r="565" spans="1:9">
      <c r="A565" s="80">
        <v>45536</v>
      </c>
      <c r="B565">
        <v>4774457</v>
      </c>
      <c r="C565" s="1" t="s">
        <v>764</v>
      </c>
      <c r="D565" s="1" t="s">
        <v>763</v>
      </c>
      <c r="E565" s="80">
        <v>44980</v>
      </c>
      <c r="F565">
        <v>2022</v>
      </c>
      <c r="G565">
        <v>2022</v>
      </c>
      <c r="H565" s="1" t="s">
        <v>1601</v>
      </c>
      <c r="I565" s="1" t="s">
        <v>13</v>
      </c>
    </row>
    <row r="566" spans="1:9">
      <c r="A566" s="80">
        <v>45536</v>
      </c>
      <c r="B566">
        <v>4562349</v>
      </c>
      <c r="C566" s="1" t="s">
        <v>770</v>
      </c>
      <c r="D566" s="1" t="s">
        <v>769</v>
      </c>
      <c r="E566" s="80">
        <v>44910</v>
      </c>
      <c r="F566">
        <v>2021</v>
      </c>
      <c r="G566">
        <v>2022</v>
      </c>
      <c r="H566" s="1" t="s">
        <v>1600</v>
      </c>
      <c r="I566" s="1" t="s">
        <v>10</v>
      </c>
    </row>
    <row r="567" spans="1:9">
      <c r="A567" s="80">
        <v>45536</v>
      </c>
      <c r="B567">
        <v>4822909</v>
      </c>
      <c r="C567" s="1" t="s">
        <v>2015</v>
      </c>
      <c r="D567" s="1" t="s">
        <v>2016</v>
      </c>
      <c r="E567" s="80">
        <v>45321</v>
      </c>
      <c r="F567">
        <v>2022</v>
      </c>
      <c r="G567">
        <v>2023</v>
      </c>
      <c r="H567" s="1" t="s">
        <v>1602</v>
      </c>
      <c r="I567" s="1" t="s">
        <v>4</v>
      </c>
    </row>
    <row r="568" spans="1:9">
      <c r="A568" s="80">
        <v>45536</v>
      </c>
      <c r="B568">
        <v>4499316</v>
      </c>
      <c r="C568" s="1" t="s">
        <v>792</v>
      </c>
      <c r="D568" s="1" t="s">
        <v>791</v>
      </c>
      <c r="E568" s="80">
        <v>45142</v>
      </c>
      <c r="F568">
        <v>2021</v>
      </c>
      <c r="G568">
        <v>2023</v>
      </c>
      <c r="H568" s="1" t="s">
        <v>1600</v>
      </c>
      <c r="I568" s="1" t="s">
        <v>10</v>
      </c>
    </row>
    <row r="569" spans="1:9">
      <c r="A569" s="80">
        <v>45536</v>
      </c>
      <c r="B569">
        <v>5044392</v>
      </c>
      <c r="C569" s="1" t="s">
        <v>2230</v>
      </c>
      <c r="D569" s="1" t="s">
        <v>2231</v>
      </c>
      <c r="E569" s="80">
        <v>45351</v>
      </c>
      <c r="F569">
        <v>2023</v>
      </c>
      <c r="G569">
        <v>2023</v>
      </c>
      <c r="H569" s="1" t="s">
        <v>1601</v>
      </c>
      <c r="I569" s="1" t="s">
        <v>13</v>
      </c>
    </row>
    <row r="570" spans="1:9">
      <c r="A570" s="80">
        <v>45536</v>
      </c>
      <c r="B570">
        <v>4624411</v>
      </c>
      <c r="C570" s="1" t="s">
        <v>768</v>
      </c>
      <c r="D570" s="1" t="s">
        <v>767</v>
      </c>
      <c r="E570" s="80">
        <v>45036</v>
      </c>
      <c r="F570">
        <v>2022</v>
      </c>
      <c r="G570">
        <v>2022</v>
      </c>
      <c r="H570" s="1" t="s">
        <v>1603</v>
      </c>
      <c r="I570" s="1" t="s">
        <v>9</v>
      </c>
    </row>
    <row r="571" spans="1:9">
      <c r="A571" s="80">
        <v>45536</v>
      </c>
      <c r="B571">
        <v>5051687</v>
      </c>
      <c r="C571" s="1" t="s">
        <v>2399</v>
      </c>
      <c r="D571" s="1" t="s">
        <v>2400</v>
      </c>
      <c r="E571" s="80">
        <v>45399</v>
      </c>
      <c r="F571">
        <v>2023</v>
      </c>
      <c r="G571">
        <v>2023</v>
      </c>
      <c r="H571" s="1" t="s">
        <v>1600</v>
      </c>
      <c r="I571" s="1" t="s">
        <v>10</v>
      </c>
    </row>
    <row r="572" spans="1:9">
      <c r="A572" s="80">
        <v>45536</v>
      </c>
      <c r="B572">
        <v>4703174</v>
      </c>
      <c r="C572" s="1" t="s">
        <v>1680</v>
      </c>
      <c r="D572" s="1" t="s">
        <v>1681</v>
      </c>
      <c r="E572" s="80">
        <v>45196</v>
      </c>
      <c r="F572">
        <v>2022</v>
      </c>
      <c r="G572">
        <v>2023</v>
      </c>
      <c r="H572" s="1" t="s">
        <v>1600</v>
      </c>
      <c r="I572" s="1" t="s">
        <v>10</v>
      </c>
    </row>
    <row r="573" spans="1:9">
      <c r="A573" s="80">
        <v>45536</v>
      </c>
      <c r="B573">
        <v>4742432</v>
      </c>
      <c r="C573" s="1" t="s">
        <v>1882</v>
      </c>
      <c r="D573" s="1" t="s">
        <v>2011</v>
      </c>
      <c r="E573" s="80">
        <v>45282</v>
      </c>
      <c r="F573">
        <v>2022</v>
      </c>
      <c r="G573">
        <v>2023</v>
      </c>
      <c r="H573" s="1" t="s">
        <v>1601</v>
      </c>
      <c r="I573" s="1" t="s">
        <v>13</v>
      </c>
    </row>
    <row r="574" spans="1:9">
      <c r="A574" s="80">
        <v>45536</v>
      </c>
      <c r="B574">
        <v>5312896</v>
      </c>
      <c r="C574" s="1" t="s">
        <v>2637</v>
      </c>
      <c r="D574" s="1" t="s">
        <v>2638</v>
      </c>
      <c r="E574" s="80">
        <v>45502</v>
      </c>
      <c r="F574">
        <v>2024</v>
      </c>
      <c r="G574">
        <v>2024</v>
      </c>
      <c r="H574" s="1" t="s">
        <v>1600</v>
      </c>
      <c r="I574" s="1" t="s">
        <v>10</v>
      </c>
    </row>
    <row r="575" spans="1:9">
      <c r="A575" s="80">
        <v>45536</v>
      </c>
      <c r="B575">
        <v>5110483</v>
      </c>
      <c r="C575" s="1" t="s">
        <v>2401</v>
      </c>
      <c r="D575" s="1" t="s">
        <v>2402</v>
      </c>
      <c r="E575" s="80">
        <v>45405</v>
      </c>
      <c r="F575">
        <v>2023</v>
      </c>
      <c r="G575">
        <v>2023</v>
      </c>
      <c r="H575" s="1" t="s">
        <v>1600</v>
      </c>
      <c r="I575" s="1" t="s">
        <v>10</v>
      </c>
    </row>
    <row r="576" spans="1:9">
      <c r="A576" s="80">
        <v>45536</v>
      </c>
      <c r="B576">
        <v>4492928</v>
      </c>
      <c r="C576" s="1" t="s">
        <v>820</v>
      </c>
      <c r="D576" s="1" t="s">
        <v>819</v>
      </c>
      <c r="E576" s="80">
        <v>45076</v>
      </c>
      <c r="F576">
        <v>2021</v>
      </c>
      <c r="G576">
        <v>2023</v>
      </c>
      <c r="H576" s="1" t="s">
        <v>1607</v>
      </c>
      <c r="I576" s="1" t="s">
        <v>12</v>
      </c>
    </row>
    <row r="577" spans="1:9">
      <c r="A577" s="80">
        <v>45536</v>
      </c>
      <c r="B577">
        <v>5035806</v>
      </c>
      <c r="C577" s="1" t="s">
        <v>2639</v>
      </c>
      <c r="D577" s="1" t="s">
        <v>2640</v>
      </c>
      <c r="E577" s="80">
        <v>45412</v>
      </c>
      <c r="F577">
        <v>2023</v>
      </c>
      <c r="G577">
        <v>2023</v>
      </c>
      <c r="H577" s="1" t="s">
        <v>1600</v>
      </c>
      <c r="I577" s="1" t="s">
        <v>10</v>
      </c>
    </row>
    <row r="578" spans="1:9">
      <c r="A578" s="80">
        <v>45536</v>
      </c>
      <c r="B578">
        <v>4443064</v>
      </c>
      <c r="C578" s="1" t="s">
        <v>824</v>
      </c>
      <c r="D578" s="1" t="s">
        <v>823</v>
      </c>
      <c r="E578" s="80">
        <v>44866</v>
      </c>
      <c r="F578">
        <v>2021</v>
      </c>
      <c r="G578">
        <v>2022</v>
      </c>
      <c r="H578" s="1" t="s">
        <v>1606</v>
      </c>
      <c r="I578" s="1" t="s">
        <v>15</v>
      </c>
    </row>
    <row r="579" spans="1:9">
      <c r="A579" s="80">
        <v>45536</v>
      </c>
      <c r="B579">
        <v>4750748</v>
      </c>
      <c r="C579" s="1" t="s">
        <v>786</v>
      </c>
      <c r="D579" s="1" t="s">
        <v>775</v>
      </c>
      <c r="E579" s="80">
        <v>44978</v>
      </c>
      <c r="F579">
        <v>2022</v>
      </c>
      <c r="G579">
        <v>2022</v>
      </c>
      <c r="H579" s="1" t="s">
        <v>1600</v>
      </c>
      <c r="I579" s="1" t="s">
        <v>10</v>
      </c>
    </row>
    <row r="580" spans="1:9">
      <c r="A580" s="80">
        <v>45536</v>
      </c>
      <c r="B580">
        <v>4584250</v>
      </c>
      <c r="C580" s="1" t="s">
        <v>2013</v>
      </c>
      <c r="D580" s="1" t="s">
        <v>2014</v>
      </c>
      <c r="E580" s="80">
        <v>45327</v>
      </c>
      <c r="F580">
        <v>2021</v>
      </c>
      <c r="G580">
        <v>2023</v>
      </c>
      <c r="H580" s="1" t="s">
        <v>1603</v>
      </c>
      <c r="I580" s="1" t="s">
        <v>9</v>
      </c>
    </row>
    <row r="581" spans="1:9">
      <c r="A581" s="80">
        <v>45536</v>
      </c>
      <c r="B581">
        <v>5329976</v>
      </c>
      <c r="C581" s="1" t="s">
        <v>2641</v>
      </c>
      <c r="D581" s="1" t="s">
        <v>2642</v>
      </c>
      <c r="E581" s="80">
        <v>45490</v>
      </c>
      <c r="F581">
        <v>2024</v>
      </c>
      <c r="G581">
        <v>2024</v>
      </c>
      <c r="H581" s="1" t="s">
        <v>1600</v>
      </c>
      <c r="I581" s="1" t="s">
        <v>10</v>
      </c>
    </row>
    <row r="582" spans="1:9">
      <c r="A582" s="80">
        <v>45536</v>
      </c>
      <c r="B582">
        <v>5040507</v>
      </c>
      <c r="C582" s="1" t="s">
        <v>2017</v>
      </c>
      <c r="D582" s="1" t="s">
        <v>2018</v>
      </c>
      <c r="E582" s="80">
        <v>45329</v>
      </c>
      <c r="F582">
        <v>2023</v>
      </c>
      <c r="G582">
        <v>2023</v>
      </c>
      <c r="H582" s="1" t="s">
        <v>1600</v>
      </c>
      <c r="I582" s="1" t="s">
        <v>10</v>
      </c>
    </row>
    <row r="583" spans="1:9">
      <c r="A583" s="80">
        <v>45536</v>
      </c>
      <c r="B583">
        <v>4727852</v>
      </c>
      <c r="C583" s="1" t="s">
        <v>781</v>
      </c>
      <c r="D583" s="1" t="s">
        <v>780</v>
      </c>
      <c r="E583" s="80">
        <v>44855</v>
      </c>
      <c r="F583">
        <v>2022</v>
      </c>
      <c r="G583">
        <v>2022</v>
      </c>
      <c r="H583" s="1" t="s">
        <v>1604</v>
      </c>
      <c r="I583" s="1" t="s">
        <v>14</v>
      </c>
    </row>
    <row r="584" spans="1:9">
      <c r="A584" s="80">
        <v>45536</v>
      </c>
      <c r="B584">
        <v>4237069</v>
      </c>
      <c r="C584" s="1" t="s">
        <v>804</v>
      </c>
      <c r="D584" s="1" t="s">
        <v>803</v>
      </c>
      <c r="E584" s="80">
        <v>44816</v>
      </c>
      <c r="F584">
        <v>2020</v>
      </c>
      <c r="G584">
        <v>2022</v>
      </c>
      <c r="H584" s="1" t="s">
        <v>1600</v>
      </c>
      <c r="I584" s="1" t="s">
        <v>10</v>
      </c>
    </row>
    <row r="585" spans="1:9">
      <c r="A585" s="80">
        <v>45536</v>
      </c>
      <c r="B585">
        <v>4934438</v>
      </c>
      <c r="C585" s="1" t="s">
        <v>788</v>
      </c>
      <c r="D585" s="1" t="s">
        <v>787</v>
      </c>
      <c r="E585" s="80">
        <v>45120</v>
      </c>
      <c r="F585">
        <v>2023</v>
      </c>
      <c r="G585">
        <v>2023</v>
      </c>
      <c r="H585" s="1" t="s">
        <v>1610</v>
      </c>
      <c r="I585" s="1" t="s">
        <v>2</v>
      </c>
    </row>
    <row r="586" spans="1:9">
      <c r="A586" s="80">
        <v>45536</v>
      </c>
      <c r="B586">
        <v>3078800</v>
      </c>
      <c r="C586" s="1" t="s">
        <v>808</v>
      </c>
      <c r="D586" s="1" t="s">
        <v>807</v>
      </c>
      <c r="E586" s="80">
        <v>43319</v>
      </c>
      <c r="F586">
        <v>2016</v>
      </c>
      <c r="G586">
        <v>2018</v>
      </c>
      <c r="H586" s="1" t="s">
        <v>1600</v>
      </c>
      <c r="I586" s="1" t="s">
        <v>10</v>
      </c>
    </row>
    <row r="587" spans="1:9">
      <c r="A587" s="80">
        <v>45536</v>
      </c>
      <c r="B587">
        <v>4738391</v>
      </c>
      <c r="C587" s="1" t="s">
        <v>2495</v>
      </c>
      <c r="D587" s="1" t="s">
        <v>2496</v>
      </c>
      <c r="E587" s="80">
        <v>45446</v>
      </c>
      <c r="F587">
        <v>2022</v>
      </c>
      <c r="G587">
        <v>2024</v>
      </c>
      <c r="H587" s="1" t="s">
        <v>1600</v>
      </c>
      <c r="I587" s="1" t="s">
        <v>10</v>
      </c>
    </row>
    <row r="588" spans="1:9">
      <c r="A588" s="80">
        <v>45536</v>
      </c>
      <c r="B588">
        <v>4355170</v>
      </c>
      <c r="C588" s="1" t="s">
        <v>802</v>
      </c>
      <c r="D588" s="1" t="s">
        <v>801</v>
      </c>
      <c r="E588" s="80">
        <v>44826</v>
      </c>
      <c r="F588">
        <v>2021</v>
      </c>
      <c r="G588">
        <v>2022</v>
      </c>
      <c r="H588" s="1" t="s">
        <v>1600</v>
      </c>
      <c r="I588" s="1" t="s">
        <v>10</v>
      </c>
    </row>
    <row r="589" spans="1:9">
      <c r="A589" s="80">
        <v>45536</v>
      </c>
      <c r="B589">
        <v>4627763</v>
      </c>
      <c r="C589" s="1" t="s">
        <v>1714</v>
      </c>
      <c r="D589" s="1" t="s">
        <v>1715</v>
      </c>
      <c r="E589" s="80">
        <v>45191</v>
      </c>
      <c r="F589">
        <v>2022</v>
      </c>
      <c r="G589">
        <v>2023</v>
      </c>
      <c r="H589" s="1" t="s">
        <v>1600</v>
      </c>
      <c r="I589" s="1" t="s">
        <v>10</v>
      </c>
    </row>
    <row r="590" spans="1:9">
      <c r="A590" s="80">
        <v>45536</v>
      </c>
      <c r="B590">
        <v>5263522</v>
      </c>
      <c r="C590" s="1" t="s">
        <v>2710</v>
      </c>
      <c r="D590" s="1" t="s">
        <v>2711</v>
      </c>
      <c r="E590" s="80">
        <v>45483</v>
      </c>
      <c r="F590">
        <v>2023</v>
      </c>
      <c r="G590">
        <v>2024</v>
      </c>
      <c r="H590" s="1" t="s">
        <v>1601</v>
      </c>
      <c r="I590" s="1" t="s">
        <v>13</v>
      </c>
    </row>
    <row r="591" spans="1:9">
      <c r="A591" s="80">
        <v>45536</v>
      </c>
      <c r="B591">
        <v>4357346</v>
      </c>
      <c r="C591" s="1" t="s">
        <v>371</v>
      </c>
      <c r="D591" s="1" t="s">
        <v>370</v>
      </c>
      <c r="E591" s="80">
        <v>44950</v>
      </c>
      <c r="F591">
        <v>2021</v>
      </c>
      <c r="G591">
        <v>2022</v>
      </c>
      <c r="H591" s="1" t="s">
        <v>1600</v>
      </c>
      <c r="I591" s="1" t="s">
        <v>10</v>
      </c>
    </row>
    <row r="592" spans="1:9">
      <c r="A592" s="80">
        <v>45536</v>
      </c>
      <c r="B592">
        <v>5070048</v>
      </c>
      <c r="C592" s="1" t="s">
        <v>2264</v>
      </c>
      <c r="D592" s="1" t="s">
        <v>2265</v>
      </c>
      <c r="E592" s="80">
        <v>45362</v>
      </c>
      <c r="F592">
        <v>2023</v>
      </c>
      <c r="G592">
        <v>2023</v>
      </c>
      <c r="H592" s="1" t="s">
        <v>1600</v>
      </c>
      <c r="I592" s="1" t="s">
        <v>10</v>
      </c>
    </row>
    <row r="593" spans="1:9">
      <c r="A593" s="80">
        <v>45536</v>
      </c>
      <c r="B593">
        <v>5063202</v>
      </c>
      <c r="C593" s="1" t="s">
        <v>2527</v>
      </c>
      <c r="D593" s="1" t="s">
        <v>2528</v>
      </c>
      <c r="E593" s="80">
        <v>45447</v>
      </c>
      <c r="F593">
        <v>2023</v>
      </c>
      <c r="G593">
        <v>2024</v>
      </c>
      <c r="H593" s="1" t="s">
        <v>1600</v>
      </c>
      <c r="I593" s="1" t="s">
        <v>10</v>
      </c>
    </row>
    <row r="594" spans="1:9">
      <c r="A594" s="80">
        <v>45536</v>
      </c>
      <c r="B594">
        <v>4523074</v>
      </c>
      <c r="C594" s="1" t="s">
        <v>2419</v>
      </c>
      <c r="D594" s="1" t="s">
        <v>2420</v>
      </c>
      <c r="E594" s="80">
        <v>45405</v>
      </c>
      <c r="F594">
        <v>2021</v>
      </c>
      <c r="G594">
        <v>2023</v>
      </c>
      <c r="H594" s="1" t="s">
        <v>1600</v>
      </c>
      <c r="I594" s="1" t="s">
        <v>10</v>
      </c>
    </row>
    <row r="595" spans="1:9">
      <c r="A595" s="80">
        <v>45536</v>
      </c>
      <c r="B595">
        <v>5154411</v>
      </c>
      <c r="C595" s="1" t="s">
        <v>2826</v>
      </c>
      <c r="D595" s="1" t="s">
        <v>2827</v>
      </c>
      <c r="E595" s="80">
        <v>45552</v>
      </c>
      <c r="F595">
        <v>2023</v>
      </c>
      <c r="G595">
        <v>2024</v>
      </c>
      <c r="H595" s="1" t="s">
        <v>1604</v>
      </c>
      <c r="I595" s="1" t="s">
        <v>14</v>
      </c>
    </row>
    <row r="596" spans="1:9">
      <c r="A596" s="80">
        <v>45536</v>
      </c>
      <c r="B596">
        <v>4421859</v>
      </c>
      <c r="C596" s="1" t="s">
        <v>355</v>
      </c>
      <c r="D596" s="1" t="s">
        <v>354</v>
      </c>
      <c r="E596" s="80">
        <v>44496</v>
      </c>
      <c r="F596">
        <v>2021</v>
      </c>
      <c r="G596">
        <v>2021</v>
      </c>
      <c r="H596" s="1" t="s">
        <v>1600</v>
      </c>
      <c r="I596" s="1" t="s">
        <v>10</v>
      </c>
    </row>
    <row r="597" spans="1:9">
      <c r="A597" s="80">
        <v>45536</v>
      </c>
      <c r="B597">
        <v>5179121</v>
      </c>
      <c r="C597" s="1" t="s">
        <v>2712</v>
      </c>
      <c r="D597" s="1" t="s">
        <v>2713</v>
      </c>
      <c r="E597" s="80">
        <v>45483</v>
      </c>
      <c r="F597">
        <v>2023</v>
      </c>
      <c r="G597">
        <v>2024</v>
      </c>
      <c r="H597" s="1" t="s">
        <v>1600</v>
      </c>
      <c r="I597" s="1" t="s">
        <v>10</v>
      </c>
    </row>
    <row r="598" spans="1:9">
      <c r="A598" s="80">
        <v>45536</v>
      </c>
      <c r="B598">
        <v>4662429</v>
      </c>
      <c r="C598" s="1" t="s">
        <v>375</v>
      </c>
      <c r="D598" s="1" t="s">
        <v>374</v>
      </c>
      <c r="E598" s="80">
        <v>44952</v>
      </c>
      <c r="F598">
        <v>2022</v>
      </c>
      <c r="G598">
        <v>2022</v>
      </c>
      <c r="H598" s="1" t="s">
        <v>1603</v>
      </c>
      <c r="I598" s="1" t="s">
        <v>9</v>
      </c>
    </row>
    <row r="599" spans="1:9">
      <c r="A599" s="80">
        <v>45536</v>
      </c>
      <c r="B599">
        <v>4621435</v>
      </c>
      <c r="C599" s="1" t="s">
        <v>379</v>
      </c>
      <c r="D599" s="1" t="s">
        <v>378</v>
      </c>
      <c r="E599" s="80">
        <v>44887</v>
      </c>
      <c r="F599">
        <v>2022</v>
      </c>
      <c r="G599">
        <v>2022</v>
      </c>
      <c r="H599" s="1" t="s">
        <v>1600</v>
      </c>
      <c r="I599" s="1" t="s">
        <v>10</v>
      </c>
    </row>
    <row r="600" spans="1:9">
      <c r="A600" s="80">
        <v>45536</v>
      </c>
      <c r="B600">
        <v>4634761</v>
      </c>
      <c r="C600" s="1" t="s">
        <v>377</v>
      </c>
      <c r="D600" s="1" t="s">
        <v>376</v>
      </c>
      <c r="E600" s="80">
        <v>44818</v>
      </c>
      <c r="F600">
        <v>2022</v>
      </c>
      <c r="G600">
        <v>2022</v>
      </c>
      <c r="H600" s="1" t="s">
        <v>1600</v>
      </c>
      <c r="I600" s="1" t="s">
        <v>10</v>
      </c>
    </row>
    <row r="601" spans="1:9">
      <c r="A601" s="80">
        <v>45536</v>
      </c>
      <c r="B601">
        <v>4696021</v>
      </c>
      <c r="C601" s="1" t="s">
        <v>1880</v>
      </c>
      <c r="D601" s="1" t="s">
        <v>1890</v>
      </c>
      <c r="E601" s="80">
        <v>45278</v>
      </c>
      <c r="F601">
        <v>2022</v>
      </c>
      <c r="G601">
        <v>2023</v>
      </c>
      <c r="H601" s="1" t="s">
        <v>1602</v>
      </c>
      <c r="I601" s="1" t="s">
        <v>4</v>
      </c>
    </row>
    <row r="602" spans="1:9">
      <c r="A602" s="80">
        <v>45536</v>
      </c>
      <c r="B602">
        <v>4896109</v>
      </c>
      <c r="C602" s="1" t="s">
        <v>2266</v>
      </c>
      <c r="D602" s="1" t="s">
        <v>2267</v>
      </c>
      <c r="E602" s="80">
        <v>45369</v>
      </c>
      <c r="F602">
        <v>2022</v>
      </c>
      <c r="G602">
        <v>2023</v>
      </c>
      <c r="H602" s="1" t="s">
        <v>1606</v>
      </c>
      <c r="I602" s="1" t="s">
        <v>15</v>
      </c>
    </row>
    <row r="603" spans="1:9">
      <c r="A603" s="80">
        <v>45536</v>
      </c>
      <c r="B603">
        <v>5076056</v>
      </c>
      <c r="C603" s="1" t="s">
        <v>1930</v>
      </c>
      <c r="D603" s="1" t="s">
        <v>1931</v>
      </c>
      <c r="E603" s="80">
        <v>45329</v>
      </c>
      <c r="F603">
        <v>2023</v>
      </c>
      <c r="G603">
        <v>2023</v>
      </c>
      <c r="H603" s="1" t="s">
        <v>1604</v>
      </c>
      <c r="I603" s="1" t="s">
        <v>14</v>
      </c>
    </row>
    <row r="604" spans="1:9">
      <c r="A604" s="80">
        <v>45536</v>
      </c>
      <c r="B604">
        <v>4525356</v>
      </c>
      <c r="C604" s="1" t="s">
        <v>2421</v>
      </c>
      <c r="D604" s="1" t="s">
        <v>2422</v>
      </c>
      <c r="E604" s="80">
        <v>45400</v>
      </c>
      <c r="F604">
        <v>2021</v>
      </c>
      <c r="G604">
        <v>2023</v>
      </c>
      <c r="H604" s="1" t="s">
        <v>1603</v>
      </c>
      <c r="I604" s="1" t="s">
        <v>9</v>
      </c>
    </row>
    <row r="605" spans="1:9">
      <c r="A605" s="80">
        <v>45536</v>
      </c>
      <c r="B605">
        <v>4127259</v>
      </c>
      <c r="C605" s="1" t="s">
        <v>367</v>
      </c>
      <c r="D605" s="1" t="s">
        <v>366</v>
      </c>
      <c r="E605" s="80">
        <v>44715</v>
      </c>
      <c r="F605">
        <v>2020</v>
      </c>
      <c r="G605">
        <v>2022</v>
      </c>
      <c r="H605" s="1" t="s">
        <v>1602</v>
      </c>
      <c r="I605" s="1" t="s">
        <v>4</v>
      </c>
    </row>
    <row r="606" spans="1:9">
      <c r="A606" s="80">
        <v>45536</v>
      </c>
      <c r="B606">
        <v>5041314</v>
      </c>
      <c r="C606" s="1" t="s">
        <v>2445</v>
      </c>
      <c r="D606" s="1" t="s">
        <v>2446</v>
      </c>
      <c r="E606" s="80">
        <v>45413</v>
      </c>
      <c r="F606">
        <v>2023</v>
      </c>
      <c r="G606">
        <v>2024</v>
      </c>
      <c r="H606" s="1" t="s">
        <v>1613</v>
      </c>
      <c r="I606" s="1" t="s">
        <v>16</v>
      </c>
    </row>
    <row r="607" spans="1:9">
      <c r="A607" s="80">
        <v>45536</v>
      </c>
      <c r="B607">
        <v>5055860</v>
      </c>
      <c r="C607" s="1" t="s">
        <v>1891</v>
      </c>
      <c r="D607" s="1" t="s">
        <v>1892</v>
      </c>
      <c r="E607" s="80">
        <v>45308</v>
      </c>
      <c r="F607">
        <v>2023</v>
      </c>
      <c r="G607">
        <v>2023</v>
      </c>
      <c r="H607" s="1" t="s">
        <v>1600</v>
      </c>
      <c r="I607" s="1" t="s">
        <v>10</v>
      </c>
    </row>
    <row r="608" spans="1:9">
      <c r="A608" s="80">
        <v>45536</v>
      </c>
      <c r="B608">
        <v>4588755</v>
      </c>
      <c r="C608" s="1" t="s">
        <v>1866</v>
      </c>
      <c r="D608" s="1" t="s">
        <v>1888</v>
      </c>
      <c r="E608" s="80">
        <v>45257</v>
      </c>
      <c r="F608">
        <v>2022</v>
      </c>
      <c r="G608">
        <v>2023</v>
      </c>
      <c r="H608" s="1" t="s">
        <v>1600</v>
      </c>
      <c r="I608" s="1" t="s">
        <v>10</v>
      </c>
    </row>
    <row r="609" spans="1:9">
      <c r="A609" s="80">
        <v>45536</v>
      </c>
      <c r="B609">
        <v>5149010</v>
      </c>
      <c r="C609" s="1" t="s">
        <v>2288</v>
      </c>
      <c r="D609" s="1" t="s">
        <v>2289</v>
      </c>
      <c r="E609" s="80">
        <v>45369</v>
      </c>
      <c r="F609">
        <v>2023</v>
      </c>
      <c r="G609">
        <v>2023</v>
      </c>
      <c r="H609" s="1" t="s">
        <v>1610</v>
      </c>
      <c r="I609" s="1" t="s">
        <v>2</v>
      </c>
    </row>
    <row r="610" spans="1:9">
      <c r="A610" s="80">
        <v>45536</v>
      </c>
      <c r="B610">
        <v>4524041</v>
      </c>
      <c r="C610" s="1" t="s">
        <v>94</v>
      </c>
      <c r="D610" s="1" t="s">
        <v>93</v>
      </c>
      <c r="E610" s="80">
        <v>44923</v>
      </c>
      <c r="F610">
        <v>2021</v>
      </c>
      <c r="G610">
        <v>2022</v>
      </c>
      <c r="H610" s="1" t="s">
        <v>1602</v>
      </c>
      <c r="I610" s="1" t="s">
        <v>4</v>
      </c>
    </row>
    <row r="611" spans="1:9">
      <c r="A611" s="80">
        <v>45536</v>
      </c>
      <c r="B611">
        <v>4443837</v>
      </c>
      <c r="C611" s="1" t="s">
        <v>2290</v>
      </c>
      <c r="D611" s="1" t="s">
        <v>2291</v>
      </c>
      <c r="E611" s="80">
        <v>45357</v>
      </c>
      <c r="F611">
        <v>2021</v>
      </c>
      <c r="G611">
        <v>2023</v>
      </c>
      <c r="H611" s="1" t="s">
        <v>1608</v>
      </c>
      <c r="I611" s="1" t="s">
        <v>17</v>
      </c>
    </row>
    <row r="612" spans="1:9">
      <c r="A612" s="80">
        <v>45536</v>
      </c>
      <c r="B612">
        <v>4311337</v>
      </c>
      <c r="C612" s="1" t="s">
        <v>142</v>
      </c>
      <c r="D612" s="1" t="s">
        <v>141</v>
      </c>
      <c r="E612" s="80">
        <v>45163</v>
      </c>
      <c r="F612">
        <v>2020</v>
      </c>
      <c r="G612">
        <v>2023</v>
      </c>
      <c r="H612" s="1" t="s">
        <v>1600</v>
      </c>
      <c r="I612" s="1" t="s">
        <v>10</v>
      </c>
    </row>
    <row r="613" spans="1:9">
      <c r="A613" s="80">
        <v>45536</v>
      </c>
      <c r="B613">
        <v>4574990</v>
      </c>
      <c r="C613" s="1" t="s">
        <v>120</v>
      </c>
      <c r="D613" s="1" t="s">
        <v>119</v>
      </c>
      <c r="E613" s="80">
        <v>44791</v>
      </c>
      <c r="F613">
        <v>2022</v>
      </c>
      <c r="G613">
        <v>2022</v>
      </c>
      <c r="H613" s="1" t="s">
        <v>1600</v>
      </c>
      <c r="I613" s="1" t="s">
        <v>10</v>
      </c>
    </row>
    <row r="614" spans="1:9">
      <c r="A614" s="80">
        <v>45536</v>
      </c>
      <c r="B614">
        <v>5235605</v>
      </c>
      <c r="C614" s="1" t="s">
        <v>2447</v>
      </c>
      <c r="D614" s="1" t="s">
        <v>2448</v>
      </c>
      <c r="E614" s="80">
        <v>45411</v>
      </c>
      <c r="F614">
        <v>2023</v>
      </c>
      <c r="G614">
        <v>2023</v>
      </c>
      <c r="H614" s="1" t="s">
        <v>1600</v>
      </c>
      <c r="I614" s="1" t="s">
        <v>10</v>
      </c>
    </row>
    <row r="615" spans="1:9">
      <c r="A615" s="80">
        <v>45536</v>
      </c>
      <c r="B615">
        <v>4397110</v>
      </c>
      <c r="C615" s="1" t="s">
        <v>112</v>
      </c>
      <c r="D615" s="1" t="s">
        <v>111</v>
      </c>
      <c r="E615" s="80">
        <v>44839</v>
      </c>
      <c r="F615">
        <v>2021</v>
      </c>
      <c r="G615">
        <v>2022</v>
      </c>
      <c r="H615" s="1" t="s">
        <v>1600</v>
      </c>
      <c r="I615" s="1" t="s">
        <v>10</v>
      </c>
    </row>
    <row r="616" spans="1:9">
      <c r="A616" s="80">
        <v>45536</v>
      </c>
      <c r="B616">
        <v>5192531</v>
      </c>
      <c r="C616" s="1" t="s">
        <v>2294</v>
      </c>
      <c r="D616" s="1" t="s">
        <v>2295</v>
      </c>
      <c r="E616" s="80">
        <v>45363</v>
      </c>
      <c r="F616">
        <v>2023</v>
      </c>
      <c r="G616">
        <v>2023</v>
      </c>
      <c r="H616" s="1" t="s">
        <v>1600</v>
      </c>
      <c r="I616" s="1" t="s">
        <v>10</v>
      </c>
    </row>
    <row r="617" spans="1:9">
      <c r="A617" s="80">
        <v>45536</v>
      </c>
      <c r="B617">
        <v>4595687</v>
      </c>
      <c r="C617" s="1" t="s">
        <v>2551</v>
      </c>
      <c r="D617" s="1" t="s">
        <v>2552</v>
      </c>
      <c r="E617" s="80">
        <v>45447</v>
      </c>
      <c r="F617">
        <v>2021</v>
      </c>
      <c r="G617">
        <v>2024</v>
      </c>
      <c r="H617" s="1" t="s">
        <v>1606</v>
      </c>
      <c r="I617" s="1" t="s">
        <v>15</v>
      </c>
    </row>
    <row r="618" spans="1:9">
      <c r="A618" s="80">
        <v>45536</v>
      </c>
      <c r="B618">
        <v>4787636</v>
      </c>
      <c r="C618" s="1" t="s">
        <v>104</v>
      </c>
      <c r="D618" s="1" t="s">
        <v>103</v>
      </c>
      <c r="E618" s="80">
        <v>44995</v>
      </c>
      <c r="F618">
        <v>2022</v>
      </c>
      <c r="G618">
        <v>2022</v>
      </c>
      <c r="H618" s="1" t="s">
        <v>1600</v>
      </c>
      <c r="I618" s="1" t="s">
        <v>10</v>
      </c>
    </row>
    <row r="619" spans="1:9">
      <c r="A619" s="80">
        <v>45536</v>
      </c>
      <c r="B619">
        <v>4675776</v>
      </c>
      <c r="C619" s="1" t="s">
        <v>132</v>
      </c>
      <c r="D619" s="1" t="s">
        <v>131</v>
      </c>
      <c r="E619" s="80">
        <v>45070</v>
      </c>
      <c r="F619">
        <v>2022</v>
      </c>
      <c r="G619">
        <v>2023</v>
      </c>
      <c r="H619" s="1" t="s">
        <v>1600</v>
      </c>
      <c r="I619" s="1" t="s">
        <v>10</v>
      </c>
    </row>
    <row r="620" spans="1:9">
      <c r="A620" s="80">
        <v>45536</v>
      </c>
      <c r="B620">
        <v>4964452</v>
      </c>
      <c r="C620" s="1" t="s">
        <v>1894</v>
      </c>
      <c r="D620" s="1" t="s">
        <v>1895</v>
      </c>
      <c r="E620" s="80">
        <v>45308</v>
      </c>
      <c r="F620">
        <v>2023</v>
      </c>
      <c r="G620">
        <v>2023</v>
      </c>
      <c r="H620" s="1" t="s">
        <v>1600</v>
      </c>
      <c r="I620" s="1" t="s">
        <v>10</v>
      </c>
    </row>
    <row r="621" spans="1:9">
      <c r="A621" s="80">
        <v>45536</v>
      </c>
      <c r="B621">
        <v>4566515</v>
      </c>
      <c r="C621" s="1" t="s">
        <v>122</v>
      </c>
      <c r="D621" s="1" t="s">
        <v>121</v>
      </c>
      <c r="E621" s="80">
        <v>45093</v>
      </c>
      <c r="F621">
        <v>2021</v>
      </c>
      <c r="G621">
        <v>2023</v>
      </c>
      <c r="H621" s="1" t="s">
        <v>1600</v>
      </c>
      <c r="I621" s="1" t="s">
        <v>10</v>
      </c>
    </row>
    <row r="622" spans="1:9">
      <c r="A622" s="80">
        <v>45536</v>
      </c>
      <c r="B622">
        <v>4995250</v>
      </c>
      <c r="C622" s="1" t="s">
        <v>2549</v>
      </c>
      <c r="D622" s="1" t="s">
        <v>2550</v>
      </c>
      <c r="E622" s="80">
        <v>45433</v>
      </c>
      <c r="F622">
        <v>2023</v>
      </c>
      <c r="G622">
        <v>2024</v>
      </c>
      <c r="H622" s="1" t="s">
        <v>1602</v>
      </c>
      <c r="I622" s="1" t="s">
        <v>4</v>
      </c>
    </row>
    <row r="623" spans="1:9">
      <c r="A623" s="80">
        <v>45536</v>
      </c>
      <c r="B623">
        <v>4709336</v>
      </c>
      <c r="C623" s="1" t="s">
        <v>138</v>
      </c>
      <c r="D623" s="1" t="s">
        <v>137</v>
      </c>
      <c r="E623" s="80">
        <v>45142</v>
      </c>
      <c r="F623">
        <v>2022</v>
      </c>
      <c r="G623">
        <v>2023</v>
      </c>
      <c r="H623" s="1" t="s">
        <v>1603</v>
      </c>
      <c r="I623" s="1" t="s">
        <v>9</v>
      </c>
    </row>
    <row r="624" spans="1:9">
      <c r="A624" s="80">
        <v>45536</v>
      </c>
      <c r="B624">
        <v>4586166</v>
      </c>
      <c r="C624" s="1" t="s">
        <v>118</v>
      </c>
      <c r="D624" s="1" t="s">
        <v>117</v>
      </c>
      <c r="E624" s="80">
        <v>44951</v>
      </c>
      <c r="F624">
        <v>2021</v>
      </c>
      <c r="G624">
        <v>2022</v>
      </c>
      <c r="H624" s="1" t="s">
        <v>1600</v>
      </c>
      <c r="I624" s="1" t="s">
        <v>10</v>
      </c>
    </row>
    <row r="625" spans="1:9">
      <c r="A625" s="80">
        <v>45536</v>
      </c>
      <c r="B625">
        <v>5432447</v>
      </c>
      <c r="C625" s="1" t="s">
        <v>2828</v>
      </c>
      <c r="D625" s="1" t="s">
        <v>2829</v>
      </c>
      <c r="E625" s="80">
        <v>45560</v>
      </c>
      <c r="F625">
        <v>2024</v>
      </c>
      <c r="G625">
        <v>2024</v>
      </c>
      <c r="H625" s="1" t="s">
        <v>1601</v>
      </c>
      <c r="I625" s="1" t="s">
        <v>13</v>
      </c>
    </row>
    <row r="626" spans="1:9">
      <c r="A626" s="80">
        <v>45536</v>
      </c>
      <c r="B626">
        <v>4837429</v>
      </c>
      <c r="C626" s="1" t="s">
        <v>116</v>
      </c>
      <c r="D626" s="1" t="s">
        <v>115</v>
      </c>
      <c r="E626" s="80">
        <v>45086</v>
      </c>
      <c r="F626">
        <v>2022</v>
      </c>
      <c r="G626">
        <v>2023</v>
      </c>
      <c r="H626" s="1" t="s">
        <v>1600</v>
      </c>
      <c r="I626" s="1" t="s">
        <v>10</v>
      </c>
    </row>
    <row r="627" spans="1:9">
      <c r="A627" s="80">
        <v>45536</v>
      </c>
      <c r="B627">
        <v>4773598</v>
      </c>
      <c r="C627" s="1" t="s">
        <v>2547</v>
      </c>
      <c r="D627" s="1" t="s">
        <v>2548</v>
      </c>
      <c r="E627" s="80">
        <v>45434</v>
      </c>
      <c r="F627">
        <v>2023</v>
      </c>
      <c r="G627">
        <v>2024</v>
      </c>
      <c r="H627" s="1" t="s">
        <v>1604</v>
      </c>
      <c r="I627" s="1" t="s">
        <v>14</v>
      </c>
    </row>
    <row r="628" spans="1:9">
      <c r="A628" s="80">
        <v>45536</v>
      </c>
      <c r="B628">
        <v>4443596</v>
      </c>
      <c r="C628" s="1" t="s">
        <v>237</v>
      </c>
      <c r="D628" s="1" t="s">
        <v>236</v>
      </c>
      <c r="E628" s="80">
        <v>44847</v>
      </c>
      <c r="F628">
        <v>2022</v>
      </c>
      <c r="G628">
        <v>2022</v>
      </c>
      <c r="H628" s="1" t="s">
        <v>1600</v>
      </c>
      <c r="I628" s="1" t="s">
        <v>10</v>
      </c>
    </row>
    <row r="629" spans="1:9">
      <c r="A629" s="80">
        <v>45536</v>
      </c>
      <c r="B629">
        <v>4710353</v>
      </c>
      <c r="C629" s="1" t="s">
        <v>223</v>
      </c>
      <c r="D629" s="1" t="s">
        <v>222</v>
      </c>
      <c r="E629" s="80">
        <v>44896</v>
      </c>
      <c r="F629">
        <v>2022</v>
      </c>
      <c r="G629">
        <v>2022</v>
      </c>
      <c r="H629" s="1" t="s">
        <v>1600</v>
      </c>
      <c r="I629" s="1" t="s">
        <v>10</v>
      </c>
    </row>
    <row r="630" spans="1:9">
      <c r="A630" s="80">
        <v>45536</v>
      </c>
      <c r="B630">
        <v>5028378</v>
      </c>
      <c r="C630" s="1" t="s">
        <v>2718</v>
      </c>
      <c r="D630" s="1" t="s">
        <v>2719</v>
      </c>
      <c r="E630" s="80">
        <v>45455</v>
      </c>
      <c r="F630">
        <v>2023</v>
      </c>
      <c r="G630">
        <v>2024</v>
      </c>
      <c r="H630" s="1" t="s">
        <v>1600</v>
      </c>
      <c r="I630" s="1" t="s">
        <v>10</v>
      </c>
    </row>
    <row r="631" spans="1:9">
      <c r="A631" s="80">
        <v>45536</v>
      </c>
      <c r="B631">
        <v>4705069</v>
      </c>
      <c r="C631" s="1" t="s">
        <v>1823</v>
      </c>
      <c r="D631" s="1" t="s">
        <v>1898</v>
      </c>
      <c r="E631" s="80">
        <v>45225</v>
      </c>
      <c r="F631">
        <v>2022</v>
      </c>
      <c r="G631">
        <v>2023</v>
      </c>
      <c r="H631" s="1" t="s">
        <v>1603</v>
      </c>
      <c r="I631" s="1" t="s">
        <v>9</v>
      </c>
    </row>
    <row r="632" spans="1:9">
      <c r="A632" s="80">
        <v>45536</v>
      </c>
      <c r="B632">
        <v>4565530</v>
      </c>
      <c r="C632" s="1" t="s">
        <v>1986</v>
      </c>
      <c r="D632" s="1" t="s">
        <v>1987</v>
      </c>
      <c r="E632" s="80">
        <v>45323</v>
      </c>
      <c r="F632">
        <v>2021</v>
      </c>
      <c r="G632">
        <v>2023</v>
      </c>
      <c r="H632" s="1" t="s">
        <v>1602</v>
      </c>
      <c r="I632" s="1" t="s">
        <v>4</v>
      </c>
    </row>
    <row r="633" spans="1:9">
      <c r="A633" s="80">
        <v>45536</v>
      </c>
      <c r="B633">
        <v>4522691</v>
      </c>
      <c r="C633" s="1" t="s">
        <v>247</v>
      </c>
      <c r="D633" s="1" t="s">
        <v>246</v>
      </c>
      <c r="E633" s="80">
        <v>44740</v>
      </c>
      <c r="F633">
        <v>2021</v>
      </c>
      <c r="G633">
        <v>2022</v>
      </c>
      <c r="H633" s="1" t="s">
        <v>1600</v>
      </c>
      <c r="I633" s="1" t="s">
        <v>10</v>
      </c>
    </row>
    <row r="634" spans="1:9">
      <c r="A634" s="80">
        <v>45536</v>
      </c>
      <c r="B634">
        <v>4679168</v>
      </c>
      <c r="C634" s="1" t="s">
        <v>1744</v>
      </c>
      <c r="D634" s="1" t="s">
        <v>1745</v>
      </c>
      <c r="E634" s="80">
        <v>45197</v>
      </c>
      <c r="F634">
        <v>2022</v>
      </c>
      <c r="G634">
        <v>2023</v>
      </c>
      <c r="H634" s="1" t="s">
        <v>1600</v>
      </c>
      <c r="I634" s="1" t="s">
        <v>10</v>
      </c>
    </row>
    <row r="635" spans="1:9">
      <c r="A635" s="80">
        <v>45536</v>
      </c>
      <c r="B635">
        <v>4533396</v>
      </c>
      <c r="C635" s="1" t="s">
        <v>215</v>
      </c>
      <c r="D635" s="1" t="s">
        <v>214</v>
      </c>
      <c r="E635" s="80">
        <v>44784</v>
      </c>
      <c r="F635">
        <v>2021</v>
      </c>
      <c r="G635">
        <v>2022</v>
      </c>
      <c r="H635" s="1" t="s">
        <v>1600</v>
      </c>
      <c r="I635" s="1" t="s">
        <v>10</v>
      </c>
    </row>
    <row r="636" spans="1:9">
      <c r="A636" s="80">
        <v>45536</v>
      </c>
      <c r="B636">
        <v>4714125</v>
      </c>
      <c r="C636" s="1" t="s">
        <v>243</v>
      </c>
      <c r="D636" s="1" t="s">
        <v>242</v>
      </c>
      <c r="E636" s="80">
        <v>45071</v>
      </c>
      <c r="F636">
        <v>2022</v>
      </c>
      <c r="G636">
        <v>2023</v>
      </c>
      <c r="H636" s="1" t="s">
        <v>1603</v>
      </c>
      <c r="I636" s="1" t="s">
        <v>9</v>
      </c>
    </row>
    <row r="637" spans="1:9">
      <c r="A637" s="80">
        <v>45536</v>
      </c>
      <c r="B637">
        <v>4793380</v>
      </c>
      <c r="C637" s="1" t="s">
        <v>241</v>
      </c>
      <c r="D637" s="1" t="s">
        <v>240</v>
      </c>
      <c r="E637" s="80">
        <v>45065</v>
      </c>
      <c r="F637">
        <v>2022</v>
      </c>
      <c r="G637">
        <v>2023</v>
      </c>
      <c r="H637" s="1" t="s">
        <v>1600</v>
      </c>
      <c r="I637" s="1" t="s">
        <v>10</v>
      </c>
    </row>
    <row r="638" spans="1:9">
      <c r="A638" s="80">
        <v>45536</v>
      </c>
      <c r="B638">
        <v>4809300</v>
      </c>
      <c r="C638" s="1" t="s">
        <v>2720</v>
      </c>
      <c r="D638" s="1" t="s">
        <v>2721</v>
      </c>
      <c r="E638" s="80">
        <v>45482</v>
      </c>
      <c r="F638">
        <v>2022</v>
      </c>
      <c r="G638">
        <v>2024</v>
      </c>
      <c r="H638" s="1" t="s">
        <v>1600</v>
      </c>
      <c r="I638" s="1" t="s">
        <v>10</v>
      </c>
    </row>
    <row r="639" spans="1:9">
      <c r="A639" s="80">
        <v>45536</v>
      </c>
      <c r="B639">
        <v>3844968</v>
      </c>
      <c r="C639" s="1" t="s">
        <v>257</v>
      </c>
      <c r="D639" s="1" t="s">
        <v>256</v>
      </c>
      <c r="E639" s="80">
        <v>44216</v>
      </c>
      <c r="F639">
        <v>2019</v>
      </c>
      <c r="G639">
        <v>2020</v>
      </c>
      <c r="H639" s="1" t="s">
        <v>1602</v>
      </c>
      <c r="I639" s="1" t="s">
        <v>4</v>
      </c>
    </row>
    <row r="640" spans="1:9">
      <c r="A640" s="80">
        <v>45536</v>
      </c>
      <c r="B640">
        <v>5134833</v>
      </c>
      <c r="C640" s="1" t="s">
        <v>2539</v>
      </c>
      <c r="D640" s="1" t="s">
        <v>2540</v>
      </c>
      <c r="E640" s="80">
        <v>45429</v>
      </c>
      <c r="F640">
        <v>2023</v>
      </c>
      <c r="G640">
        <v>2024</v>
      </c>
      <c r="H640" s="1" t="s">
        <v>1600</v>
      </c>
      <c r="I640" s="1" t="s">
        <v>10</v>
      </c>
    </row>
    <row r="641" spans="1:9">
      <c r="A641" s="80">
        <v>45536</v>
      </c>
      <c r="B641">
        <v>4733193</v>
      </c>
      <c r="C641" s="1" t="s">
        <v>209</v>
      </c>
      <c r="D641" s="1" t="s">
        <v>208</v>
      </c>
      <c r="E641" s="80">
        <v>44959</v>
      </c>
      <c r="F641">
        <v>2022</v>
      </c>
      <c r="G641">
        <v>2022</v>
      </c>
      <c r="H641" s="1" t="s">
        <v>1600</v>
      </c>
      <c r="I641" s="1" t="s">
        <v>10</v>
      </c>
    </row>
    <row r="642" spans="1:9">
      <c r="A642" s="80">
        <v>45536</v>
      </c>
      <c r="B642">
        <v>4420251</v>
      </c>
      <c r="C642" s="1" t="s">
        <v>217</v>
      </c>
      <c r="D642" s="1" t="s">
        <v>216</v>
      </c>
      <c r="E642" s="80">
        <v>45125</v>
      </c>
      <c r="F642">
        <v>2021</v>
      </c>
      <c r="G642">
        <v>2023</v>
      </c>
      <c r="H642" s="1" t="s">
        <v>1600</v>
      </c>
      <c r="I642" s="1" t="s">
        <v>10</v>
      </c>
    </row>
    <row r="643" spans="1:9">
      <c r="A643" s="80">
        <v>45536</v>
      </c>
      <c r="B643">
        <v>4812408</v>
      </c>
      <c r="C643" s="1" t="s">
        <v>2435</v>
      </c>
      <c r="D643" s="1" t="s">
        <v>2436</v>
      </c>
      <c r="E643" s="80">
        <v>45412</v>
      </c>
      <c r="F643">
        <v>2022</v>
      </c>
      <c r="G643">
        <v>2023</v>
      </c>
      <c r="H643" s="1" t="s">
        <v>1600</v>
      </c>
      <c r="I643" s="1" t="s">
        <v>10</v>
      </c>
    </row>
    <row r="644" spans="1:9">
      <c r="A644" s="80">
        <v>45536</v>
      </c>
      <c r="B644">
        <v>4697965</v>
      </c>
      <c r="C644" s="1" t="s">
        <v>245</v>
      </c>
      <c r="D644" s="1" t="s">
        <v>244</v>
      </c>
      <c r="E644" s="80">
        <v>45134</v>
      </c>
      <c r="F644">
        <v>2022</v>
      </c>
      <c r="G644">
        <v>2023</v>
      </c>
      <c r="H644" s="1" t="s">
        <v>1601</v>
      </c>
      <c r="I644" s="1" t="s">
        <v>13</v>
      </c>
    </row>
    <row r="645" spans="1:9">
      <c r="A645" s="80">
        <v>45536</v>
      </c>
      <c r="B645">
        <v>5001495</v>
      </c>
      <c r="C645" s="1" t="s">
        <v>2433</v>
      </c>
      <c r="D645" s="1" t="s">
        <v>2434</v>
      </c>
      <c r="E645" s="80">
        <v>45415</v>
      </c>
      <c r="F645">
        <v>2023</v>
      </c>
      <c r="G645">
        <v>2024</v>
      </c>
      <c r="H645" s="1" t="s">
        <v>1606</v>
      </c>
      <c r="I645" s="1" t="s">
        <v>15</v>
      </c>
    </row>
    <row r="646" spans="1:9">
      <c r="A646" s="80">
        <v>45536</v>
      </c>
      <c r="B646">
        <v>4704823</v>
      </c>
      <c r="C646" s="1" t="s">
        <v>2728</v>
      </c>
      <c r="D646" s="1" t="s">
        <v>2729</v>
      </c>
      <c r="E646" s="80">
        <v>45519</v>
      </c>
      <c r="F646">
        <v>2022</v>
      </c>
      <c r="G646">
        <v>2024</v>
      </c>
      <c r="H646" s="1" t="s">
        <v>1603</v>
      </c>
      <c r="I646" s="1" t="s">
        <v>9</v>
      </c>
    </row>
    <row r="647" spans="1:9">
      <c r="A647" s="80">
        <v>45536</v>
      </c>
      <c r="B647">
        <v>4707132</v>
      </c>
      <c r="C647" s="1" t="s">
        <v>253</v>
      </c>
      <c r="D647" s="1" t="s">
        <v>252</v>
      </c>
      <c r="E647" s="80">
        <v>44896</v>
      </c>
      <c r="F647">
        <v>2022</v>
      </c>
      <c r="G647">
        <v>2022</v>
      </c>
      <c r="H647" s="1" t="s">
        <v>1606</v>
      </c>
      <c r="I647" s="1" t="s">
        <v>15</v>
      </c>
    </row>
    <row r="648" spans="1:9">
      <c r="A648" s="80">
        <v>45536</v>
      </c>
      <c r="B648">
        <v>4426612</v>
      </c>
      <c r="C648" s="1" t="s">
        <v>225</v>
      </c>
      <c r="D648" s="1" t="s">
        <v>224</v>
      </c>
      <c r="E648" s="80">
        <v>45019</v>
      </c>
      <c r="F648">
        <v>2021</v>
      </c>
      <c r="G648">
        <v>2022</v>
      </c>
      <c r="H648" s="1" t="s">
        <v>1603</v>
      </c>
      <c r="I648" s="1" t="s">
        <v>9</v>
      </c>
    </row>
    <row r="649" spans="1:9">
      <c r="A649" s="80">
        <v>45536</v>
      </c>
      <c r="B649">
        <v>5196782</v>
      </c>
      <c r="C649" s="1" t="s">
        <v>2726</v>
      </c>
      <c r="D649" s="1" t="s">
        <v>2727</v>
      </c>
      <c r="E649" s="80">
        <v>45490</v>
      </c>
      <c r="F649">
        <v>2023</v>
      </c>
      <c r="G649">
        <v>2024</v>
      </c>
      <c r="H649" s="1" t="s">
        <v>1604</v>
      </c>
      <c r="I649" s="1" t="s">
        <v>14</v>
      </c>
    </row>
    <row r="650" spans="1:9">
      <c r="A650" s="80">
        <v>45536</v>
      </c>
      <c r="B650">
        <v>4719165</v>
      </c>
      <c r="C650" s="1" t="s">
        <v>1861</v>
      </c>
      <c r="D650" s="1" t="s">
        <v>1988</v>
      </c>
      <c r="E650" s="80">
        <v>45253</v>
      </c>
      <c r="F650">
        <v>2022</v>
      </c>
      <c r="G650">
        <v>2023</v>
      </c>
      <c r="H650" s="1" t="s">
        <v>1600</v>
      </c>
      <c r="I650" s="1" t="s">
        <v>10</v>
      </c>
    </row>
    <row r="651" spans="1:9">
      <c r="A651" s="80">
        <v>45536</v>
      </c>
      <c r="B651">
        <v>4425981</v>
      </c>
      <c r="C651" s="1" t="s">
        <v>1989</v>
      </c>
      <c r="D651" s="1" t="s">
        <v>1990</v>
      </c>
      <c r="E651" s="80">
        <v>45324</v>
      </c>
      <c r="F651">
        <v>2021</v>
      </c>
      <c r="G651">
        <v>2023</v>
      </c>
      <c r="H651" s="1" t="s">
        <v>1603</v>
      </c>
      <c r="I651" s="1" t="s">
        <v>9</v>
      </c>
    </row>
    <row r="652" spans="1:9">
      <c r="A652" s="80">
        <v>45536</v>
      </c>
      <c r="B652">
        <v>4333323</v>
      </c>
      <c r="C652" s="1" t="s">
        <v>251</v>
      </c>
      <c r="D652" s="1" t="s">
        <v>250</v>
      </c>
      <c r="E652" s="80">
        <v>44589</v>
      </c>
      <c r="F652">
        <v>2021</v>
      </c>
      <c r="G652">
        <v>2021</v>
      </c>
      <c r="H652" s="1" t="s">
        <v>1600</v>
      </c>
      <c r="I652" s="1" t="s">
        <v>10</v>
      </c>
    </row>
    <row r="653" spans="1:9">
      <c r="A653" s="80">
        <v>45536</v>
      </c>
      <c r="B653">
        <v>4689969</v>
      </c>
      <c r="C653" s="1" t="s">
        <v>2724</v>
      </c>
      <c r="D653" s="1" t="s">
        <v>2725</v>
      </c>
      <c r="E653" s="80">
        <v>45477</v>
      </c>
      <c r="F653">
        <v>2022</v>
      </c>
      <c r="G653">
        <v>2024</v>
      </c>
      <c r="H653" s="1" t="s">
        <v>1600</v>
      </c>
      <c r="I653" s="1" t="s">
        <v>10</v>
      </c>
    </row>
    <row r="654" spans="1:9">
      <c r="A654" s="80">
        <v>45536</v>
      </c>
      <c r="B654">
        <v>4666710</v>
      </c>
      <c r="C654" s="1" t="s">
        <v>1758</v>
      </c>
      <c r="D654" s="1" t="s">
        <v>1759</v>
      </c>
      <c r="E654" s="80">
        <v>45180</v>
      </c>
      <c r="F654">
        <v>2022</v>
      </c>
      <c r="G654">
        <v>2023</v>
      </c>
      <c r="H654" s="1" t="s">
        <v>1600</v>
      </c>
      <c r="I654" s="1" t="s">
        <v>10</v>
      </c>
    </row>
    <row r="655" spans="1:9">
      <c r="A655" s="80">
        <v>45536</v>
      </c>
      <c r="B655">
        <v>4685384</v>
      </c>
      <c r="C655" s="1" t="s">
        <v>2096</v>
      </c>
      <c r="D655" s="1" t="s">
        <v>2097</v>
      </c>
      <c r="E655" s="80">
        <v>45324</v>
      </c>
      <c r="F655">
        <v>2022</v>
      </c>
      <c r="G655">
        <v>2023</v>
      </c>
      <c r="H655" s="1" t="s">
        <v>1604</v>
      </c>
      <c r="I655" s="1" t="s">
        <v>14</v>
      </c>
    </row>
    <row r="656" spans="1:9">
      <c r="A656" s="80">
        <v>45536</v>
      </c>
      <c r="B656">
        <v>4246629</v>
      </c>
      <c r="C656" s="1" t="s">
        <v>207</v>
      </c>
      <c r="D656" s="1" t="s">
        <v>206</v>
      </c>
      <c r="E656" s="80">
        <v>44655</v>
      </c>
      <c r="F656">
        <v>2020</v>
      </c>
      <c r="G656">
        <v>2021</v>
      </c>
      <c r="H656" s="1" t="s">
        <v>1600</v>
      </c>
      <c r="I656" s="1" t="s">
        <v>10</v>
      </c>
    </row>
    <row r="657" spans="1:9">
      <c r="A657" s="80">
        <v>45536</v>
      </c>
      <c r="B657">
        <v>4591096</v>
      </c>
      <c r="C657" s="1" t="s">
        <v>1820</v>
      </c>
      <c r="D657" s="1" t="s">
        <v>2100</v>
      </c>
      <c r="E657" s="80">
        <v>45245</v>
      </c>
      <c r="F657">
        <v>2022</v>
      </c>
      <c r="G657">
        <v>2023</v>
      </c>
      <c r="H657" s="1" t="s">
        <v>1600</v>
      </c>
      <c r="I657" s="1" t="s">
        <v>10</v>
      </c>
    </row>
    <row r="658" spans="1:9">
      <c r="A658" s="80">
        <v>45536</v>
      </c>
      <c r="B658">
        <v>4612984</v>
      </c>
      <c r="C658" s="1" t="s">
        <v>1862</v>
      </c>
      <c r="D658" s="1" t="s">
        <v>2103</v>
      </c>
      <c r="E658" s="80">
        <v>45259</v>
      </c>
      <c r="F658">
        <v>2022</v>
      </c>
      <c r="G658">
        <v>2023</v>
      </c>
      <c r="H658" s="1" t="s">
        <v>1600</v>
      </c>
      <c r="I658" s="1" t="s">
        <v>10</v>
      </c>
    </row>
    <row r="659" spans="1:9">
      <c r="A659" s="80">
        <v>45536</v>
      </c>
      <c r="B659">
        <v>4175456</v>
      </c>
      <c r="C659" s="1" t="s">
        <v>203</v>
      </c>
      <c r="D659" s="1" t="s">
        <v>202</v>
      </c>
      <c r="E659" s="80">
        <v>45075</v>
      </c>
      <c r="F659">
        <v>2020</v>
      </c>
      <c r="G659">
        <v>2023</v>
      </c>
      <c r="H659" s="1" t="s">
        <v>1600</v>
      </c>
      <c r="I659" s="1" t="s">
        <v>10</v>
      </c>
    </row>
    <row r="660" spans="1:9">
      <c r="A660" s="80">
        <v>45536</v>
      </c>
      <c r="B660">
        <v>5278396</v>
      </c>
      <c r="C660" s="1" t="s">
        <v>2730</v>
      </c>
      <c r="D660" s="1" t="s">
        <v>2731</v>
      </c>
      <c r="E660" s="80">
        <v>45511</v>
      </c>
      <c r="F660">
        <v>2024</v>
      </c>
      <c r="G660">
        <v>2024</v>
      </c>
      <c r="H660" s="1" t="s">
        <v>1600</v>
      </c>
      <c r="I660" s="1" t="s">
        <v>10</v>
      </c>
    </row>
    <row r="661" spans="1:9">
      <c r="A661" s="80">
        <v>45536</v>
      </c>
      <c r="B661">
        <v>4752318</v>
      </c>
      <c r="C661" s="1" t="s">
        <v>201</v>
      </c>
      <c r="D661" s="1" t="s">
        <v>200</v>
      </c>
      <c r="E661" s="80">
        <v>45127</v>
      </c>
      <c r="F661">
        <v>2022</v>
      </c>
      <c r="G661">
        <v>2023</v>
      </c>
      <c r="H661" s="1" t="s">
        <v>1600</v>
      </c>
      <c r="I661" s="1" t="s">
        <v>10</v>
      </c>
    </row>
    <row r="662" spans="1:9">
      <c r="A662" s="80">
        <v>45536</v>
      </c>
      <c r="B662">
        <v>4684057</v>
      </c>
      <c r="C662" s="1" t="s">
        <v>194</v>
      </c>
      <c r="D662" s="1" t="s">
        <v>193</v>
      </c>
      <c r="E662" s="80">
        <v>44886</v>
      </c>
      <c r="F662">
        <v>2022</v>
      </c>
      <c r="G662">
        <v>2022</v>
      </c>
      <c r="H662" s="1" t="s">
        <v>1603</v>
      </c>
      <c r="I662" s="1" t="s">
        <v>9</v>
      </c>
    </row>
    <row r="663" spans="1:9">
      <c r="A663" s="80">
        <v>45536</v>
      </c>
      <c r="B663">
        <v>4748438</v>
      </c>
      <c r="C663" s="1" t="s">
        <v>2282</v>
      </c>
      <c r="D663" s="1" t="s">
        <v>2283</v>
      </c>
      <c r="E663" s="80">
        <v>45373</v>
      </c>
      <c r="F663">
        <v>2022</v>
      </c>
      <c r="G663">
        <v>2023</v>
      </c>
      <c r="H663" s="1" t="s">
        <v>1600</v>
      </c>
      <c r="I663" s="1" t="s">
        <v>10</v>
      </c>
    </row>
    <row r="664" spans="1:9">
      <c r="A664" s="80">
        <v>45536</v>
      </c>
      <c r="B664">
        <v>5164198</v>
      </c>
      <c r="C664" s="1" t="s">
        <v>2098</v>
      </c>
      <c r="D664" s="1" t="s">
        <v>2099</v>
      </c>
      <c r="E664" s="80">
        <v>45323</v>
      </c>
      <c r="F664">
        <v>2023</v>
      </c>
      <c r="G664">
        <v>2023</v>
      </c>
      <c r="H664" s="1" t="s">
        <v>1600</v>
      </c>
      <c r="I664" s="1" t="s">
        <v>10</v>
      </c>
    </row>
    <row r="665" spans="1:9">
      <c r="A665" s="80">
        <v>45536</v>
      </c>
      <c r="B665">
        <v>4825370</v>
      </c>
      <c r="C665" s="1" t="s">
        <v>2734</v>
      </c>
      <c r="D665" s="1" t="s">
        <v>2735</v>
      </c>
      <c r="E665" s="80">
        <v>45492</v>
      </c>
      <c r="F665">
        <v>2022</v>
      </c>
      <c r="G665">
        <v>2024</v>
      </c>
      <c r="H665" s="1" t="s">
        <v>1604</v>
      </c>
      <c r="I665" s="1" t="s">
        <v>14</v>
      </c>
    </row>
    <row r="666" spans="1:9">
      <c r="A666" s="80">
        <v>45536</v>
      </c>
      <c r="B666">
        <v>4572528</v>
      </c>
      <c r="C666" s="1" t="s">
        <v>2437</v>
      </c>
      <c r="D666" s="1" t="s">
        <v>2438</v>
      </c>
      <c r="E666" s="80">
        <v>45419</v>
      </c>
      <c r="F666">
        <v>2022</v>
      </c>
      <c r="G666">
        <v>2024</v>
      </c>
      <c r="H666" s="1" t="s">
        <v>1603</v>
      </c>
      <c r="I666" s="1" t="s">
        <v>9</v>
      </c>
    </row>
    <row r="667" spans="1:9">
      <c r="A667" s="80">
        <v>45536</v>
      </c>
      <c r="B667">
        <v>5290060</v>
      </c>
      <c r="C667" s="1" t="s">
        <v>2732</v>
      </c>
      <c r="D667" s="1" t="s">
        <v>2733</v>
      </c>
      <c r="E667" s="80">
        <v>45519</v>
      </c>
      <c r="F667">
        <v>2024</v>
      </c>
      <c r="G667">
        <v>2024</v>
      </c>
      <c r="H667" s="1" t="s">
        <v>1603</v>
      </c>
      <c r="I667" s="1" t="s">
        <v>9</v>
      </c>
    </row>
    <row r="668" spans="1:9">
      <c r="A668" s="80">
        <v>45536</v>
      </c>
      <c r="B668">
        <v>4986715</v>
      </c>
      <c r="C668" s="1" t="s">
        <v>2541</v>
      </c>
      <c r="D668" s="1" t="s">
        <v>2542</v>
      </c>
      <c r="E668" s="80">
        <v>45434</v>
      </c>
      <c r="F668">
        <v>2023</v>
      </c>
      <c r="G668">
        <v>2024</v>
      </c>
      <c r="H668" s="1" t="s">
        <v>1600</v>
      </c>
      <c r="I668" s="1" t="s">
        <v>10</v>
      </c>
    </row>
    <row r="669" spans="1:9">
      <c r="A669" s="80">
        <v>45536</v>
      </c>
      <c r="B669">
        <v>4962693</v>
      </c>
      <c r="C669" s="1" t="s">
        <v>2439</v>
      </c>
      <c r="D669" s="1" t="s">
        <v>2440</v>
      </c>
      <c r="E669" s="80">
        <v>45406</v>
      </c>
      <c r="F669">
        <v>2023</v>
      </c>
      <c r="G669">
        <v>2023</v>
      </c>
      <c r="H669" s="1" t="s">
        <v>1600</v>
      </c>
      <c r="I669" s="1" t="s">
        <v>10</v>
      </c>
    </row>
    <row r="670" spans="1:9">
      <c r="A670" s="80">
        <v>45536</v>
      </c>
      <c r="B670">
        <v>4778159</v>
      </c>
      <c r="C670" s="1" t="s">
        <v>1863</v>
      </c>
      <c r="D670" s="1" t="s">
        <v>2101</v>
      </c>
      <c r="E670" s="80">
        <v>45251</v>
      </c>
      <c r="F670">
        <v>2022</v>
      </c>
      <c r="G670">
        <v>2023</v>
      </c>
      <c r="H670" s="1" t="s">
        <v>1602</v>
      </c>
      <c r="I670" s="1" t="s">
        <v>4</v>
      </c>
    </row>
    <row r="671" spans="1:9">
      <c r="A671" s="80">
        <v>45536</v>
      </c>
      <c r="B671">
        <v>4368266</v>
      </c>
      <c r="C671" s="1" t="s">
        <v>1756</v>
      </c>
      <c r="D671" s="1" t="s">
        <v>1757</v>
      </c>
      <c r="E671" s="80">
        <v>45204</v>
      </c>
      <c r="F671">
        <v>2021</v>
      </c>
      <c r="G671">
        <v>2023</v>
      </c>
      <c r="H671" s="1" t="s">
        <v>1601</v>
      </c>
      <c r="I671" s="1" t="s">
        <v>13</v>
      </c>
    </row>
    <row r="672" spans="1:9">
      <c r="A672" s="80">
        <v>45536</v>
      </c>
      <c r="B672">
        <v>5081637</v>
      </c>
      <c r="C672" s="1" t="s">
        <v>2830</v>
      </c>
      <c r="D672" s="1" t="s">
        <v>2831</v>
      </c>
      <c r="E672" s="80">
        <v>45526</v>
      </c>
      <c r="F672">
        <v>2023</v>
      </c>
      <c r="G672">
        <v>2024</v>
      </c>
      <c r="H672" s="1" t="s">
        <v>1600</v>
      </c>
      <c r="I672" s="1" t="s">
        <v>10</v>
      </c>
    </row>
    <row r="673" spans="1:9">
      <c r="A673" s="80">
        <v>45536</v>
      </c>
      <c r="B673">
        <v>5252984</v>
      </c>
      <c r="C673" s="1" t="s">
        <v>2543</v>
      </c>
      <c r="D673" s="1" t="s">
        <v>2544</v>
      </c>
      <c r="E673" s="80">
        <v>45439</v>
      </c>
      <c r="F673">
        <v>2023</v>
      </c>
      <c r="G673">
        <v>2024</v>
      </c>
      <c r="H673" s="1" t="s">
        <v>1600</v>
      </c>
      <c r="I673" s="1" t="s">
        <v>10</v>
      </c>
    </row>
    <row r="674" spans="1:9">
      <c r="A674" s="80">
        <v>45536</v>
      </c>
      <c r="B674">
        <v>4404678</v>
      </c>
      <c r="C674" s="1" t="s">
        <v>184</v>
      </c>
      <c r="D674" s="1" t="s">
        <v>183</v>
      </c>
      <c r="E674" s="80">
        <v>44616</v>
      </c>
      <c r="F674">
        <v>2021</v>
      </c>
      <c r="G674">
        <v>2021</v>
      </c>
      <c r="H674" s="1" t="s">
        <v>1603</v>
      </c>
      <c r="I674" s="1" t="s">
        <v>9</v>
      </c>
    </row>
    <row r="675" spans="1:9">
      <c r="A675" s="80">
        <v>45536</v>
      </c>
      <c r="B675">
        <v>4954530</v>
      </c>
      <c r="C675" s="1" t="s">
        <v>2441</v>
      </c>
      <c r="D675" s="1" t="s">
        <v>2442</v>
      </c>
      <c r="E675" s="80">
        <v>45407</v>
      </c>
      <c r="F675">
        <v>2023</v>
      </c>
      <c r="G675">
        <v>2023</v>
      </c>
      <c r="H675" s="1" t="s">
        <v>1600</v>
      </c>
      <c r="I675" s="1" t="s">
        <v>10</v>
      </c>
    </row>
    <row r="676" spans="1:9">
      <c r="A676" s="80">
        <v>45536</v>
      </c>
      <c r="B676">
        <v>4458823</v>
      </c>
      <c r="C676" s="1" t="s">
        <v>714</v>
      </c>
      <c r="D676" s="1" t="s">
        <v>713</v>
      </c>
      <c r="E676" s="80">
        <v>45126</v>
      </c>
      <c r="F676">
        <v>2021</v>
      </c>
      <c r="G676">
        <v>2023</v>
      </c>
      <c r="H676" s="1" t="s">
        <v>1600</v>
      </c>
      <c r="I676" s="1" t="s">
        <v>10</v>
      </c>
    </row>
    <row r="677" spans="1:9">
      <c r="A677" s="80">
        <v>45536</v>
      </c>
      <c r="B677">
        <v>4131238</v>
      </c>
      <c r="C677" s="1" t="s">
        <v>698</v>
      </c>
      <c r="D677" s="1" t="s">
        <v>697</v>
      </c>
      <c r="E677" s="80">
        <v>44874</v>
      </c>
      <c r="F677">
        <v>2020</v>
      </c>
      <c r="G677">
        <v>2022</v>
      </c>
      <c r="H677" s="1" t="s">
        <v>1601</v>
      </c>
      <c r="I677" s="1" t="s">
        <v>13</v>
      </c>
    </row>
    <row r="678" spans="1:9">
      <c r="A678" s="80">
        <v>45536</v>
      </c>
      <c r="B678">
        <v>4857701</v>
      </c>
      <c r="C678" s="1" t="s">
        <v>2035</v>
      </c>
      <c r="D678" s="1" t="s">
        <v>2036</v>
      </c>
      <c r="E678" s="80">
        <v>45299</v>
      </c>
      <c r="F678">
        <v>2022</v>
      </c>
      <c r="G678">
        <v>2023</v>
      </c>
      <c r="H678" s="1" t="s">
        <v>1600</v>
      </c>
      <c r="I678" s="1" t="s">
        <v>10</v>
      </c>
    </row>
    <row r="679" spans="1:9">
      <c r="A679" s="80">
        <v>45536</v>
      </c>
      <c r="B679">
        <v>4853508</v>
      </c>
      <c r="C679" s="1" t="s">
        <v>1849</v>
      </c>
      <c r="D679" s="1" t="s">
        <v>2037</v>
      </c>
      <c r="E679" s="80">
        <v>45266</v>
      </c>
      <c r="F679">
        <v>2022</v>
      </c>
      <c r="G679">
        <v>2023</v>
      </c>
      <c r="H679" s="1" t="s">
        <v>1600</v>
      </c>
      <c r="I679" s="1" t="s">
        <v>10</v>
      </c>
    </row>
    <row r="680" spans="1:9">
      <c r="A680" s="80">
        <v>45536</v>
      </c>
      <c r="B680">
        <v>4786551</v>
      </c>
      <c r="C680" s="1" t="s">
        <v>2653</v>
      </c>
      <c r="D680" s="1" t="s">
        <v>2654</v>
      </c>
      <c r="E680" s="80">
        <v>45457</v>
      </c>
      <c r="F680">
        <v>2022</v>
      </c>
      <c r="G680">
        <v>2024</v>
      </c>
      <c r="H680" s="1" t="s">
        <v>1603</v>
      </c>
      <c r="I680" s="1" t="s">
        <v>9</v>
      </c>
    </row>
    <row r="681" spans="1:9">
      <c r="A681" s="80">
        <v>45536</v>
      </c>
      <c r="B681">
        <v>4412591</v>
      </c>
      <c r="C681" s="1" t="s">
        <v>692</v>
      </c>
      <c r="D681" s="1" t="s">
        <v>691</v>
      </c>
      <c r="E681" s="80">
        <v>45015</v>
      </c>
      <c r="F681">
        <v>2021</v>
      </c>
      <c r="G681">
        <v>2022</v>
      </c>
      <c r="H681" s="1" t="s">
        <v>1600</v>
      </c>
      <c r="I681" s="1" t="s">
        <v>10</v>
      </c>
    </row>
    <row r="682" spans="1:9">
      <c r="A682" s="80">
        <v>45536</v>
      </c>
      <c r="B682">
        <v>4541952</v>
      </c>
      <c r="C682" s="1" t="s">
        <v>676</v>
      </c>
      <c r="D682" s="1" t="s">
        <v>675</v>
      </c>
      <c r="E682" s="80">
        <v>45160</v>
      </c>
      <c r="F682">
        <v>2021</v>
      </c>
      <c r="G682">
        <v>2023</v>
      </c>
      <c r="H682" s="1" t="s">
        <v>1600</v>
      </c>
      <c r="I682" s="1" t="s">
        <v>10</v>
      </c>
    </row>
    <row r="683" spans="1:9">
      <c r="A683" s="80">
        <v>45536</v>
      </c>
      <c r="B683">
        <v>4586188</v>
      </c>
      <c r="C683" s="1" t="s">
        <v>1850</v>
      </c>
      <c r="D683" s="1" t="s">
        <v>2038</v>
      </c>
      <c r="E683" s="80">
        <v>45260</v>
      </c>
      <c r="F683">
        <v>2021</v>
      </c>
      <c r="G683">
        <v>2023</v>
      </c>
      <c r="H683" s="1" t="s">
        <v>1604</v>
      </c>
      <c r="I683" s="1" t="s">
        <v>14</v>
      </c>
    </row>
    <row r="684" spans="1:9">
      <c r="A684" s="80">
        <v>45536</v>
      </c>
      <c r="B684">
        <v>4994725</v>
      </c>
      <c r="C684" s="1" t="s">
        <v>1806</v>
      </c>
      <c r="D684" s="1" t="s">
        <v>2043</v>
      </c>
      <c r="E684" s="80">
        <v>45233</v>
      </c>
      <c r="F684">
        <v>2023</v>
      </c>
      <c r="G684">
        <v>2023</v>
      </c>
      <c r="H684" s="1" t="s">
        <v>1600</v>
      </c>
      <c r="I684" s="1" t="s">
        <v>10</v>
      </c>
    </row>
    <row r="685" spans="1:9">
      <c r="A685" s="80">
        <v>45536</v>
      </c>
      <c r="B685">
        <v>4727483</v>
      </c>
      <c r="C685" s="1" t="s">
        <v>664</v>
      </c>
      <c r="D685" s="1" t="s">
        <v>663</v>
      </c>
      <c r="E685" s="80">
        <v>45007</v>
      </c>
      <c r="F685">
        <v>2022</v>
      </c>
      <c r="G685">
        <v>2022</v>
      </c>
      <c r="H685" s="1" t="s">
        <v>1602</v>
      </c>
      <c r="I685" s="1" t="s">
        <v>4</v>
      </c>
    </row>
    <row r="686" spans="1:9">
      <c r="A686" s="80">
        <v>45536</v>
      </c>
      <c r="B686">
        <v>4908018</v>
      </c>
      <c r="C686" s="1" t="s">
        <v>1884</v>
      </c>
      <c r="D686" s="1" t="s">
        <v>2042</v>
      </c>
      <c r="E686" s="80">
        <v>45288</v>
      </c>
      <c r="F686">
        <v>2023</v>
      </c>
      <c r="G686">
        <v>2023</v>
      </c>
      <c r="H686" s="1" t="s">
        <v>1602</v>
      </c>
      <c r="I686" s="1" t="s">
        <v>4</v>
      </c>
    </row>
    <row r="687" spans="1:9">
      <c r="A687" s="80">
        <v>45536</v>
      </c>
      <c r="B687">
        <v>5005467</v>
      </c>
      <c r="C687" s="1" t="s">
        <v>2832</v>
      </c>
      <c r="D687" s="1" t="s">
        <v>2833</v>
      </c>
      <c r="E687" s="80">
        <v>45547</v>
      </c>
      <c r="F687">
        <v>2023</v>
      </c>
      <c r="G687">
        <v>2024</v>
      </c>
      <c r="H687" s="1" t="s">
        <v>1600</v>
      </c>
      <c r="I687" s="1" t="s">
        <v>10</v>
      </c>
    </row>
    <row r="688" spans="1:9">
      <c r="A688" s="80">
        <v>45536</v>
      </c>
      <c r="B688">
        <v>4781243</v>
      </c>
      <c r="C688" s="1" t="s">
        <v>706</v>
      </c>
      <c r="D688" s="1" t="s">
        <v>705</v>
      </c>
      <c r="E688" s="80">
        <v>44959</v>
      </c>
      <c r="F688">
        <v>2022</v>
      </c>
      <c r="G688">
        <v>2022</v>
      </c>
      <c r="H688" s="1" t="s">
        <v>1600</v>
      </c>
      <c r="I688" s="1" t="s">
        <v>10</v>
      </c>
    </row>
    <row r="689" spans="1:9">
      <c r="A689" s="80">
        <v>45536</v>
      </c>
      <c r="B689">
        <v>4736412</v>
      </c>
      <c r="C689" s="1" t="s">
        <v>688</v>
      </c>
      <c r="D689" s="1" t="s">
        <v>687</v>
      </c>
      <c r="E689" s="80">
        <v>45124</v>
      </c>
      <c r="F689">
        <v>2022</v>
      </c>
      <c r="G689">
        <v>2023</v>
      </c>
      <c r="H689" s="1" t="s">
        <v>1600</v>
      </c>
      <c r="I689" s="1" t="s">
        <v>10</v>
      </c>
    </row>
    <row r="690" spans="1:9">
      <c r="A690" s="80">
        <v>45536</v>
      </c>
      <c r="B690">
        <v>4363796</v>
      </c>
      <c r="C690" s="1" t="s">
        <v>668</v>
      </c>
      <c r="D690" s="1" t="s">
        <v>667</v>
      </c>
      <c r="E690" s="80">
        <v>44802</v>
      </c>
      <c r="F690">
        <v>2021</v>
      </c>
      <c r="G690">
        <v>2022</v>
      </c>
      <c r="H690" s="1" t="s">
        <v>1600</v>
      </c>
      <c r="I690" s="1" t="s">
        <v>10</v>
      </c>
    </row>
    <row r="691" spans="1:9">
      <c r="A691" s="80">
        <v>45536</v>
      </c>
      <c r="B691">
        <v>4770865</v>
      </c>
      <c r="C691" s="1" t="s">
        <v>2499</v>
      </c>
      <c r="D691" s="1" t="s">
        <v>2500</v>
      </c>
      <c r="E691" s="80">
        <v>45447</v>
      </c>
      <c r="F691">
        <v>2022</v>
      </c>
      <c r="G691">
        <v>2024</v>
      </c>
      <c r="H691" s="1" t="s">
        <v>1600</v>
      </c>
      <c r="I691" s="1" t="s">
        <v>10</v>
      </c>
    </row>
    <row r="692" spans="1:9">
      <c r="A692" s="80">
        <v>45536</v>
      </c>
      <c r="B692">
        <v>4634890</v>
      </c>
      <c r="C692" s="1" t="s">
        <v>2405</v>
      </c>
      <c r="D692" s="1" t="s">
        <v>2406</v>
      </c>
      <c r="E692" s="80">
        <v>45412</v>
      </c>
      <c r="F692">
        <v>2022</v>
      </c>
      <c r="G692">
        <v>2023</v>
      </c>
      <c r="H692" s="1" t="s">
        <v>1600</v>
      </c>
      <c r="I692" s="1" t="s">
        <v>10</v>
      </c>
    </row>
    <row r="693" spans="1:9">
      <c r="A693" s="80">
        <v>45536</v>
      </c>
      <c r="B693">
        <v>3613747</v>
      </c>
      <c r="C693" s="1" t="s">
        <v>885</v>
      </c>
      <c r="D693" s="1" t="s">
        <v>884</v>
      </c>
      <c r="E693" s="80">
        <v>45104</v>
      </c>
      <c r="F693">
        <v>2018</v>
      </c>
      <c r="G693">
        <v>2023</v>
      </c>
      <c r="H693" s="1" t="s">
        <v>1600</v>
      </c>
      <c r="I693" s="1" t="s">
        <v>10</v>
      </c>
    </row>
    <row r="694" spans="1:9">
      <c r="A694" s="80">
        <v>45536</v>
      </c>
      <c r="B694">
        <v>4912928</v>
      </c>
      <c r="C694" s="1" t="s">
        <v>1996</v>
      </c>
      <c r="D694" s="1" t="s">
        <v>1997</v>
      </c>
      <c r="E694" s="80">
        <v>45189</v>
      </c>
      <c r="F694">
        <v>2023</v>
      </c>
      <c r="G694">
        <v>2023</v>
      </c>
      <c r="H694" s="1" t="s">
        <v>1600</v>
      </c>
      <c r="I694" s="1" t="s">
        <v>10</v>
      </c>
    </row>
    <row r="695" spans="1:9">
      <c r="A695" s="80">
        <v>45536</v>
      </c>
      <c r="B695">
        <v>4763054</v>
      </c>
      <c r="C695" s="1" t="s">
        <v>1843</v>
      </c>
      <c r="D695" s="1" t="s">
        <v>1993</v>
      </c>
      <c r="E695" s="80">
        <v>45266</v>
      </c>
      <c r="F695">
        <v>2022</v>
      </c>
      <c r="G695">
        <v>2023</v>
      </c>
      <c r="H695" s="1" t="s">
        <v>1602</v>
      </c>
      <c r="I695" s="1" t="s">
        <v>4</v>
      </c>
    </row>
    <row r="696" spans="1:9">
      <c r="A696" s="80">
        <v>45536</v>
      </c>
      <c r="B696">
        <v>4904895</v>
      </c>
      <c r="C696" s="1" t="s">
        <v>2834</v>
      </c>
      <c r="D696" s="1" t="s">
        <v>2835</v>
      </c>
      <c r="E696" s="80">
        <v>45526</v>
      </c>
      <c r="F696">
        <v>2023</v>
      </c>
      <c r="G696">
        <v>2024</v>
      </c>
      <c r="H696" s="1" t="s">
        <v>1609</v>
      </c>
      <c r="I696" s="1" t="s">
        <v>18</v>
      </c>
    </row>
    <row r="697" spans="1:9">
      <c r="A697" s="80">
        <v>45536</v>
      </c>
      <c r="B697">
        <v>5125267</v>
      </c>
      <c r="C697" s="1" t="s">
        <v>2395</v>
      </c>
      <c r="D697" s="1" t="s">
        <v>2396</v>
      </c>
      <c r="E697" s="80">
        <v>45413</v>
      </c>
      <c r="F697">
        <v>2023</v>
      </c>
      <c r="G697">
        <v>2024</v>
      </c>
      <c r="H697" s="1" t="s">
        <v>1600</v>
      </c>
      <c r="I697" s="1" t="s">
        <v>10</v>
      </c>
    </row>
    <row r="698" spans="1:9">
      <c r="A698" s="80">
        <v>45536</v>
      </c>
      <c r="B698">
        <v>4917092</v>
      </c>
      <c r="C698" s="1" t="s">
        <v>2485</v>
      </c>
      <c r="D698" s="1" t="s">
        <v>2486</v>
      </c>
      <c r="E698" s="80">
        <v>45443</v>
      </c>
      <c r="F698">
        <v>2023</v>
      </c>
      <c r="G698">
        <v>2024</v>
      </c>
      <c r="H698" s="1" t="s">
        <v>1601</v>
      </c>
      <c r="I698" s="1" t="s">
        <v>13</v>
      </c>
    </row>
    <row r="699" spans="1:9">
      <c r="A699" s="80">
        <v>45536</v>
      </c>
      <c r="B699">
        <v>5010749</v>
      </c>
      <c r="C699" s="1" t="s">
        <v>2621</v>
      </c>
      <c r="D699" s="1" t="s">
        <v>2622</v>
      </c>
      <c r="E699" s="80">
        <v>45468</v>
      </c>
      <c r="F699">
        <v>2023</v>
      </c>
      <c r="G699">
        <v>2024</v>
      </c>
      <c r="H699" s="1" t="s">
        <v>1600</v>
      </c>
      <c r="I699" s="1" t="s">
        <v>10</v>
      </c>
    </row>
    <row r="700" spans="1:9">
      <c r="A700" s="80">
        <v>45536</v>
      </c>
      <c r="B700">
        <v>5191714</v>
      </c>
      <c r="C700" s="1" t="s">
        <v>2836</v>
      </c>
      <c r="D700" s="1" t="s">
        <v>2837</v>
      </c>
      <c r="E700" s="80">
        <v>45548</v>
      </c>
      <c r="F700">
        <v>2023</v>
      </c>
      <c r="G700">
        <v>2024</v>
      </c>
      <c r="H700" s="1" t="s">
        <v>1601</v>
      </c>
      <c r="I700" s="1" t="s">
        <v>13</v>
      </c>
    </row>
    <row r="701" spans="1:9">
      <c r="A701" s="80">
        <v>45536</v>
      </c>
      <c r="B701">
        <v>4639778</v>
      </c>
      <c r="C701" s="1" t="s">
        <v>2487</v>
      </c>
      <c r="D701" s="1" t="s">
        <v>2488</v>
      </c>
      <c r="E701" s="80">
        <v>45428</v>
      </c>
      <c r="F701">
        <v>2022</v>
      </c>
      <c r="G701">
        <v>2024</v>
      </c>
      <c r="H701" s="1" t="s">
        <v>1600</v>
      </c>
      <c r="I701" s="1" t="s">
        <v>10</v>
      </c>
    </row>
    <row r="702" spans="1:9">
      <c r="A702" s="80">
        <v>45536</v>
      </c>
      <c r="B702">
        <v>4953454</v>
      </c>
      <c r="C702" s="1" t="s">
        <v>2224</v>
      </c>
      <c r="D702" s="1" t="s">
        <v>2225</v>
      </c>
      <c r="E702" s="80">
        <v>45344</v>
      </c>
      <c r="F702">
        <v>2023</v>
      </c>
      <c r="G702">
        <v>2023</v>
      </c>
      <c r="H702" s="1" t="s">
        <v>1607</v>
      </c>
      <c r="I702" s="1" t="s">
        <v>12</v>
      </c>
    </row>
    <row r="703" spans="1:9">
      <c r="A703" s="80">
        <v>45536</v>
      </c>
      <c r="B703">
        <v>4840828</v>
      </c>
      <c r="C703" s="1" t="s">
        <v>1991</v>
      </c>
      <c r="D703" s="1" t="s">
        <v>1992</v>
      </c>
      <c r="E703" s="80">
        <v>45313</v>
      </c>
      <c r="F703">
        <v>2022</v>
      </c>
      <c r="G703">
        <v>2023</v>
      </c>
      <c r="H703" s="1" t="s">
        <v>1600</v>
      </c>
      <c r="I703" s="1" t="s">
        <v>10</v>
      </c>
    </row>
    <row r="704" spans="1:9">
      <c r="A704" s="80">
        <v>45536</v>
      </c>
      <c r="B704">
        <v>4793281</v>
      </c>
      <c r="C704" s="1" t="s">
        <v>917</v>
      </c>
      <c r="D704" s="1" t="s">
        <v>916</v>
      </c>
      <c r="E704" s="80">
        <v>45034</v>
      </c>
      <c r="F704">
        <v>2022</v>
      </c>
      <c r="G704">
        <v>2022</v>
      </c>
      <c r="H704" s="1" t="s">
        <v>1600</v>
      </c>
      <c r="I704" s="1" t="s">
        <v>10</v>
      </c>
    </row>
    <row r="705" spans="1:9">
      <c r="A705" s="80">
        <v>45536</v>
      </c>
      <c r="B705">
        <v>4754687</v>
      </c>
      <c r="C705" s="1" t="s">
        <v>911</v>
      </c>
      <c r="D705" s="1" t="s">
        <v>910</v>
      </c>
      <c r="E705" s="80">
        <v>45085</v>
      </c>
      <c r="F705">
        <v>2022</v>
      </c>
      <c r="G705">
        <v>2023</v>
      </c>
      <c r="H705" s="1" t="s">
        <v>1600</v>
      </c>
      <c r="I705" s="1" t="s">
        <v>10</v>
      </c>
    </row>
    <row r="706" spans="1:9">
      <c r="A706" s="80">
        <v>45536</v>
      </c>
      <c r="B706">
        <v>5359609</v>
      </c>
      <c r="C706" s="1" t="s">
        <v>2623</v>
      </c>
      <c r="D706" s="1" t="s">
        <v>2624</v>
      </c>
      <c r="E706" s="80">
        <v>45512</v>
      </c>
      <c r="F706">
        <v>2024</v>
      </c>
      <c r="G706">
        <v>2024</v>
      </c>
      <c r="H706" s="1" t="s">
        <v>1604</v>
      </c>
      <c r="I706" s="1" t="s">
        <v>14</v>
      </c>
    </row>
    <row r="707" spans="1:9">
      <c r="A707" s="80">
        <v>45536</v>
      </c>
      <c r="B707">
        <v>5056004</v>
      </c>
      <c r="C707" s="1" t="s">
        <v>2489</v>
      </c>
      <c r="D707" s="1" t="s">
        <v>2490</v>
      </c>
      <c r="E707" s="80">
        <v>45441</v>
      </c>
      <c r="F707">
        <v>2023</v>
      </c>
      <c r="G707">
        <v>2024</v>
      </c>
      <c r="H707" s="1" t="s">
        <v>1600</v>
      </c>
      <c r="I707" s="1" t="s">
        <v>10</v>
      </c>
    </row>
    <row r="708" spans="1:9">
      <c r="A708" s="80">
        <v>45536</v>
      </c>
      <c r="B708">
        <v>4858007</v>
      </c>
      <c r="C708" s="1" t="s">
        <v>2627</v>
      </c>
      <c r="D708" s="1" t="s">
        <v>2628</v>
      </c>
      <c r="E708" s="80">
        <v>45456</v>
      </c>
      <c r="F708">
        <v>2022</v>
      </c>
      <c r="G708">
        <v>2024</v>
      </c>
      <c r="H708" s="1" t="s">
        <v>1600</v>
      </c>
      <c r="I708" s="1" t="s">
        <v>10</v>
      </c>
    </row>
    <row r="709" spans="1:9">
      <c r="A709" s="80">
        <v>45536</v>
      </c>
      <c r="B709">
        <v>5006872</v>
      </c>
      <c r="C709" s="1" t="s">
        <v>2625</v>
      </c>
      <c r="D709" s="1" t="s">
        <v>2626</v>
      </c>
      <c r="E709" s="80">
        <v>45456</v>
      </c>
      <c r="F709">
        <v>2023</v>
      </c>
      <c r="G709">
        <v>2024</v>
      </c>
      <c r="H709" s="1" t="s">
        <v>1600</v>
      </c>
      <c r="I709" s="1" t="s">
        <v>10</v>
      </c>
    </row>
    <row r="710" spans="1:9">
      <c r="A710" s="80">
        <v>45536</v>
      </c>
      <c r="B710">
        <v>5238860</v>
      </c>
      <c r="C710" s="1" t="s">
        <v>2702</v>
      </c>
      <c r="D710" s="1" t="s">
        <v>2703</v>
      </c>
      <c r="E710" s="80">
        <v>45453</v>
      </c>
      <c r="F710">
        <v>2023</v>
      </c>
      <c r="G710">
        <v>2024</v>
      </c>
      <c r="H710" s="1" t="s">
        <v>1600</v>
      </c>
      <c r="I710" s="1" t="s">
        <v>10</v>
      </c>
    </row>
    <row r="711" spans="1:9">
      <c r="A711" s="80">
        <v>45536</v>
      </c>
      <c r="B711">
        <v>5223976</v>
      </c>
      <c r="C711" s="1" t="s">
        <v>2704</v>
      </c>
      <c r="D711" s="1" t="s">
        <v>2705</v>
      </c>
      <c r="E711" s="80">
        <v>45467</v>
      </c>
      <c r="F711">
        <v>2023</v>
      </c>
      <c r="G711">
        <v>2024</v>
      </c>
      <c r="H711" s="1" t="s">
        <v>1600</v>
      </c>
      <c r="I711" s="1" t="s">
        <v>10</v>
      </c>
    </row>
    <row r="712" spans="1:9">
      <c r="A712" s="80">
        <v>45536</v>
      </c>
      <c r="B712">
        <v>4474293</v>
      </c>
      <c r="C712" s="1" t="s">
        <v>416</v>
      </c>
      <c r="D712" s="1" t="s">
        <v>415</v>
      </c>
      <c r="E712" s="80">
        <v>44806</v>
      </c>
      <c r="F712">
        <v>2021</v>
      </c>
      <c r="G712">
        <v>2022</v>
      </c>
      <c r="H712" s="1" t="s">
        <v>1600</v>
      </c>
      <c r="I712" s="1" t="s">
        <v>10</v>
      </c>
    </row>
    <row r="713" spans="1:9">
      <c r="A713" s="80">
        <v>45536</v>
      </c>
      <c r="B713">
        <v>4985015</v>
      </c>
      <c r="C713" s="1" t="s">
        <v>2525</v>
      </c>
      <c r="D713" s="1" t="s">
        <v>2526</v>
      </c>
      <c r="E713" s="80">
        <v>45447</v>
      </c>
      <c r="F713">
        <v>2023</v>
      </c>
      <c r="G713">
        <v>2024</v>
      </c>
      <c r="H713" s="1" t="s">
        <v>1600</v>
      </c>
      <c r="I713" s="1" t="s">
        <v>10</v>
      </c>
    </row>
    <row r="714" spans="1:9">
      <c r="A714" s="80">
        <v>45536</v>
      </c>
      <c r="B714">
        <v>5153056</v>
      </c>
      <c r="C714" s="1" t="s">
        <v>2706</v>
      </c>
      <c r="D714" s="1" t="s">
        <v>2707</v>
      </c>
      <c r="E714" s="80">
        <v>45467</v>
      </c>
      <c r="F714">
        <v>2023</v>
      </c>
      <c r="G714">
        <v>2024</v>
      </c>
      <c r="H714" s="1" t="s">
        <v>1607</v>
      </c>
      <c r="I714" s="1" t="s">
        <v>12</v>
      </c>
    </row>
    <row r="715" spans="1:9">
      <c r="A715" s="80">
        <v>45536</v>
      </c>
      <c r="B715">
        <v>4631532</v>
      </c>
      <c r="C715" s="1" t="s">
        <v>2260</v>
      </c>
      <c r="D715" s="1" t="s">
        <v>2261</v>
      </c>
      <c r="E715" s="80">
        <v>45357</v>
      </c>
      <c r="F715">
        <v>2022</v>
      </c>
      <c r="G715">
        <v>2023</v>
      </c>
      <c r="H715" s="1" t="s">
        <v>1600</v>
      </c>
      <c r="I715" s="1" t="s">
        <v>10</v>
      </c>
    </row>
    <row r="716" spans="1:9">
      <c r="A716" s="80">
        <v>45536</v>
      </c>
      <c r="B716">
        <v>4899423</v>
      </c>
      <c r="C716" s="1" t="s">
        <v>2091</v>
      </c>
      <c r="D716" s="1" t="s">
        <v>2092</v>
      </c>
      <c r="E716" s="80">
        <v>45303</v>
      </c>
      <c r="F716">
        <v>2022</v>
      </c>
      <c r="G716">
        <v>2023</v>
      </c>
      <c r="H716" s="1" t="s">
        <v>1600</v>
      </c>
      <c r="I716" s="1" t="s">
        <v>10</v>
      </c>
    </row>
    <row r="717" spans="1:9">
      <c r="A717" s="80">
        <v>45536</v>
      </c>
      <c r="B717">
        <v>4426971</v>
      </c>
      <c r="C717" s="1" t="s">
        <v>431</v>
      </c>
      <c r="D717" s="1" t="s">
        <v>430</v>
      </c>
      <c r="E717" s="80">
        <v>44988</v>
      </c>
      <c r="F717">
        <v>2021</v>
      </c>
      <c r="G717">
        <v>2022</v>
      </c>
      <c r="H717" s="1" t="s">
        <v>1600</v>
      </c>
      <c r="I717" s="1" t="s">
        <v>10</v>
      </c>
    </row>
    <row r="718" spans="1:9">
      <c r="A718" s="80">
        <v>45536</v>
      </c>
      <c r="B718">
        <v>4448889</v>
      </c>
      <c r="C718" s="1" t="s">
        <v>1815</v>
      </c>
      <c r="D718" s="1" t="s">
        <v>2086</v>
      </c>
      <c r="E718" s="80">
        <v>45246</v>
      </c>
      <c r="F718">
        <v>2021</v>
      </c>
      <c r="G718">
        <v>2023</v>
      </c>
      <c r="H718" s="1" t="s">
        <v>1601</v>
      </c>
      <c r="I718" s="1" t="s">
        <v>13</v>
      </c>
    </row>
    <row r="719" spans="1:9">
      <c r="A719" s="80">
        <v>45536</v>
      </c>
      <c r="B719">
        <v>4135234</v>
      </c>
      <c r="C719" s="1" t="s">
        <v>399</v>
      </c>
      <c r="D719" s="1" t="s">
        <v>398</v>
      </c>
      <c r="E719" s="80">
        <v>44628</v>
      </c>
      <c r="F719">
        <v>2020</v>
      </c>
      <c r="G719">
        <v>2021</v>
      </c>
      <c r="H719" s="1" t="s">
        <v>1600</v>
      </c>
      <c r="I719" s="1" t="s">
        <v>10</v>
      </c>
    </row>
    <row r="720" spans="1:9">
      <c r="A720" s="80">
        <v>45536</v>
      </c>
      <c r="B720">
        <v>4538107</v>
      </c>
      <c r="C720" s="1" t="s">
        <v>425</v>
      </c>
      <c r="D720" s="1" t="s">
        <v>424</v>
      </c>
      <c r="E720" s="80">
        <v>45141</v>
      </c>
      <c r="F720">
        <v>2021</v>
      </c>
      <c r="G720">
        <v>2023</v>
      </c>
      <c r="H720" s="1" t="s">
        <v>1600</v>
      </c>
      <c r="I720" s="1" t="s">
        <v>10</v>
      </c>
    </row>
    <row r="721" spans="1:9">
      <c r="A721" s="80">
        <v>45536</v>
      </c>
      <c r="B721">
        <v>5199861</v>
      </c>
      <c r="C721" s="1" t="s">
        <v>2708</v>
      </c>
      <c r="D721" s="1" t="s">
        <v>2709</v>
      </c>
      <c r="E721" s="80">
        <v>45512</v>
      </c>
      <c r="F721">
        <v>2023</v>
      </c>
      <c r="G721">
        <v>2024</v>
      </c>
      <c r="H721" s="1" t="s">
        <v>1613</v>
      </c>
      <c r="I721" s="1" t="s">
        <v>16</v>
      </c>
    </row>
    <row r="722" spans="1:9">
      <c r="A722" s="80">
        <v>45536</v>
      </c>
      <c r="B722">
        <v>4632027</v>
      </c>
      <c r="C722" s="1" t="s">
        <v>403</v>
      </c>
      <c r="D722" s="1" t="s">
        <v>402</v>
      </c>
      <c r="E722" s="80">
        <v>45065</v>
      </c>
      <c r="F722">
        <v>2022</v>
      </c>
      <c r="G722">
        <v>2023</v>
      </c>
      <c r="H722" s="1" t="s">
        <v>1600</v>
      </c>
      <c r="I722" s="1" t="s">
        <v>10</v>
      </c>
    </row>
    <row r="723" spans="1:9">
      <c r="A723" s="80">
        <v>45536</v>
      </c>
      <c r="B723">
        <v>4456544</v>
      </c>
      <c r="C723" s="1" t="s">
        <v>407</v>
      </c>
      <c r="D723" s="1" t="s">
        <v>406</v>
      </c>
      <c r="E723" s="80">
        <v>44778</v>
      </c>
      <c r="F723">
        <v>2021</v>
      </c>
      <c r="G723">
        <v>2022</v>
      </c>
      <c r="H723" s="1" t="s">
        <v>1606</v>
      </c>
      <c r="I723" s="1" t="s">
        <v>15</v>
      </c>
    </row>
    <row r="724" spans="1:9">
      <c r="A724" s="80">
        <v>45536</v>
      </c>
      <c r="B724">
        <v>4982236</v>
      </c>
      <c r="C724" s="1" t="s">
        <v>2334</v>
      </c>
      <c r="D724" s="1" t="s">
        <v>2335</v>
      </c>
      <c r="E724" s="80">
        <v>45391</v>
      </c>
      <c r="F724">
        <v>2023</v>
      </c>
      <c r="G724">
        <v>2023</v>
      </c>
      <c r="H724" s="1" t="s">
        <v>1600</v>
      </c>
      <c r="I724" s="1" t="s">
        <v>10</v>
      </c>
    </row>
  </sheetData>
  <pageMargins left="0.7" right="0.7" top="0.75" bottom="0.75" header="0.3" footer="0.3"/>
  <pageSetup orientation="portrait" r:id="rId1"/>
</worksheet>
</file>

<file path=xl/worksheets/sheet15.xml><?xml version="1.0" encoding="utf-8"?>
<worksheet xmlns="http://schemas.openxmlformats.org/spreadsheetml/2006/main" xmlns:r="http://schemas.openxmlformats.org/officeDocument/2006/relationships">
  <sheetPr codeName="Sheet19"/>
  <dimension ref="A1:I711"/>
  <sheetViews>
    <sheetView topLeftCell="F1" workbookViewId="0">
      <selection activeCell="R1" sqref="R1:AA1048576"/>
    </sheetView>
  </sheetViews>
  <sheetFormatPr defaultRowHeight="15"/>
  <cols>
    <col min="1" max="1" width="10.42578125" bestFit="1" customWidth="1"/>
    <col min="2" max="2" width="11.140625" bestFit="1" customWidth="1"/>
    <col min="3" max="3" width="17.7109375" bestFit="1" customWidth="1"/>
    <col min="4" max="4" width="35.28515625" bestFit="1" customWidth="1"/>
    <col min="5" max="5" width="16" bestFit="1" customWidth="1"/>
    <col min="6" max="6" width="19.140625" bestFit="1" customWidth="1"/>
    <col min="7" max="7" width="18" bestFit="1" customWidth="1"/>
    <col min="8" max="8" width="12.42578125" bestFit="1" customWidth="1"/>
    <col min="9" max="9" width="31.85546875" bestFit="1" customWidth="1"/>
  </cols>
  <sheetData>
    <row r="1" spans="1:9">
      <c r="A1" t="s">
        <v>3343</v>
      </c>
      <c r="B1" s="1" t="s">
        <v>1599</v>
      </c>
      <c r="C1" s="1" t="s">
        <v>1598</v>
      </c>
      <c r="D1" s="1" t="s">
        <v>1597</v>
      </c>
      <c r="E1" s="1" t="s">
        <v>1769</v>
      </c>
      <c r="F1" s="1" t="s">
        <v>1615</v>
      </c>
      <c r="G1" s="1" t="s">
        <v>1770</v>
      </c>
      <c r="H1" s="1" t="s">
        <v>0</v>
      </c>
      <c r="I1" s="1" t="s">
        <v>1</v>
      </c>
    </row>
    <row r="2" spans="1:9">
      <c r="A2" s="80">
        <v>45566</v>
      </c>
      <c r="B2">
        <v>4696021</v>
      </c>
      <c r="C2" s="1" t="s">
        <v>1880</v>
      </c>
      <c r="D2" s="1" t="s">
        <v>1890</v>
      </c>
      <c r="E2" s="80">
        <v>45278</v>
      </c>
      <c r="F2">
        <v>2022</v>
      </c>
      <c r="G2">
        <v>2023</v>
      </c>
      <c r="H2" s="1" t="s">
        <v>1602</v>
      </c>
      <c r="I2" s="1" t="s">
        <v>4</v>
      </c>
    </row>
    <row r="3" spans="1:9">
      <c r="A3" s="80">
        <v>45566</v>
      </c>
      <c r="B3">
        <v>5055860</v>
      </c>
      <c r="C3" s="1" t="s">
        <v>1891</v>
      </c>
      <c r="D3" s="1" t="s">
        <v>1892</v>
      </c>
      <c r="E3" s="80">
        <v>45308</v>
      </c>
      <c r="F3">
        <v>2023</v>
      </c>
      <c r="G3">
        <v>2023</v>
      </c>
      <c r="H3" s="1" t="s">
        <v>1600</v>
      </c>
      <c r="I3" s="1" t="s">
        <v>10</v>
      </c>
    </row>
    <row r="4" spans="1:9">
      <c r="A4" s="80">
        <v>45566</v>
      </c>
      <c r="B4">
        <v>5041314</v>
      </c>
      <c r="C4" s="1" t="s">
        <v>2445</v>
      </c>
      <c r="D4" s="1" t="s">
        <v>2446</v>
      </c>
      <c r="E4" s="80">
        <v>45413</v>
      </c>
      <c r="F4">
        <v>2023</v>
      </c>
      <c r="G4">
        <v>2024</v>
      </c>
      <c r="H4" s="1" t="s">
        <v>1613</v>
      </c>
      <c r="I4" s="1" t="s">
        <v>16</v>
      </c>
    </row>
    <row r="5" spans="1:9">
      <c r="A5" s="80">
        <v>45566</v>
      </c>
      <c r="B5">
        <v>5149010</v>
      </c>
      <c r="C5" s="1" t="s">
        <v>2288</v>
      </c>
      <c r="D5" s="1" t="s">
        <v>2289</v>
      </c>
      <c r="E5" s="80">
        <v>45369</v>
      </c>
      <c r="F5">
        <v>2023</v>
      </c>
      <c r="G5">
        <v>2023</v>
      </c>
      <c r="H5" s="1" t="s">
        <v>1610</v>
      </c>
      <c r="I5" s="1" t="s">
        <v>2</v>
      </c>
    </row>
    <row r="6" spans="1:9">
      <c r="A6" s="80">
        <v>45566</v>
      </c>
      <c r="B6">
        <v>4524041</v>
      </c>
      <c r="C6" s="1" t="s">
        <v>94</v>
      </c>
      <c r="D6" s="1" t="s">
        <v>93</v>
      </c>
      <c r="E6" s="80">
        <v>44923</v>
      </c>
      <c r="F6">
        <v>2021</v>
      </c>
      <c r="G6">
        <v>2022</v>
      </c>
      <c r="H6" s="1" t="s">
        <v>1602</v>
      </c>
      <c r="I6" s="1" t="s">
        <v>4</v>
      </c>
    </row>
    <row r="7" spans="1:9">
      <c r="A7" s="80">
        <v>45566</v>
      </c>
      <c r="B7">
        <v>4588755</v>
      </c>
      <c r="C7" s="1" t="s">
        <v>1866</v>
      </c>
      <c r="D7" s="1" t="s">
        <v>1888</v>
      </c>
      <c r="E7" s="80">
        <v>45257</v>
      </c>
      <c r="F7">
        <v>2022</v>
      </c>
      <c r="G7">
        <v>2023</v>
      </c>
      <c r="H7" s="1" t="s">
        <v>1600</v>
      </c>
      <c r="I7" s="1" t="s">
        <v>10</v>
      </c>
    </row>
    <row r="8" spans="1:9">
      <c r="A8" s="80">
        <v>45566</v>
      </c>
      <c r="B8">
        <v>4443837</v>
      </c>
      <c r="C8" s="1" t="s">
        <v>2290</v>
      </c>
      <c r="D8" s="1" t="s">
        <v>2291</v>
      </c>
      <c r="E8" s="80">
        <v>45357</v>
      </c>
      <c r="F8">
        <v>2021</v>
      </c>
      <c r="G8">
        <v>2023</v>
      </c>
      <c r="H8" s="1" t="s">
        <v>1608</v>
      </c>
      <c r="I8" s="1" t="s">
        <v>17</v>
      </c>
    </row>
    <row r="9" spans="1:9">
      <c r="A9" s="80">
        <v>45566</v>
      </c>
      <c r="B9">
        <v>4311337</v>
      </c>
      <c r="C9" s="1" t="s">
        <v>142</v>
      </c>
      <c r="D9" s="1" t="s">
        <v>141</v>
      </c>
      <c r="E9" s="80">
        <v>45163</v>
      </c>
      <c r="F9">
        <v>2020</v>
      </c>
      <c r="G9">
        <v>2023</v>
      </c>
      <c r="H9" s="1" t="s">
        <v>1600</v>
      </c>
      <c r="I9" s="1" t="s">
        <v>10</v>
      </c>
    </row>
    <row r="10" spans="1:9">
      <c r="A10" s="80">
        <v>45566</v>
      </c>
      <c r="B10">
        <v>5235605</v>
      </c>
      <c r="C10" s="1" t="s">
        <v>2447</v>
      </c>
      <c r="D10" s="1" t="s">
        <v>2448</v>
      </c>
      <c r="E10" s="80">
        <v>45411</v>
      </c>
      <c r="F10">
        <v>2023</v>
      </c>
      <c r="G10">
        <v>2023</v>
      </c>
      <c r="H10" s="1" t="s">
        <v>1600</v>
      </c>
      <c r="I10" s="1" t="s">
        <v>10</v>
      </c>
    </row>
    <row r="11" spans="1:9">
      <c r="A11" s="80">
        <v>45566</v>
      </c>
      <c r="B11">
        <v>4574990</v>
      </c>
      <c r="C11" s="1" t="s">
        <v>120</v>
      </c>
      <c r="D11" s="1" t="s">
        <v>119</v>
      </c>
      <c r="E11" s="80">
        <v>44791</v>
      </c>
      <c r="F11">
        <v>2022</v>
      </c>
      <c r="G11">
        <v>2022</v>
      </c>
      <c r="H11" s="1" t="s">
        <v>1600</v>
      </c>
      <c r="I11" s="1" t="s">
        <v>10</v>
      </c>
    </row>
    <row r="12" spans="1:9">
      <c r="A12" s="80">
        <v>45566</v>
      </c>
      <c r="B12">
        <v>4397110</v>
      </c>
      <c r="C12" s="1" t="s">
        <v>112</v>
      </c>
      <c r="D12" s="1" t="s">
        <v>111</v>
      </c>
      <c r="E12" s="80">
        <v>44839</v>
      </c>
      <c r="F12">
        <v>2021</v>
      </c>
      <c r="G12">
        <v>2022</v>
      </c>
      <c r="H12" s="1" t="s">
        <v>1600</v>
      </c>
      <c r="I12" s="1" t="s">
        <v>10</v>
      </c>
    </row>
    <row r="13" spans="1:9">
      <c r="A13" s="80">
        <v>45566</v>
      </c>
      <c r="B13">
        <v>4595687</v>
      </c>
      <c r="C13" s="1" t="s">
        <v>2551</v>
      </c>
      <c r="D13" s="1" t="s">
        <v>2552</v>
      </c>
      <c r="E13" s="80">
        <v>45447</v>
      </c>
      <c r="F13">
        <v>2021</v>
      </c>
      <c r="G13">
        <v>2024</v>
      </c>
      <c r="H13" s="1" t="s">
        <v>1606</v>
      </c>
      <c r="I13" s="1" t="s">
        <v>15</v>
      </c>
    </row>
    <row r="14" spans="1:9">
      <c r="A14" s="80">
        <v>45566</v>
      </c>
      <c r="B14">
        <v>4675776</v>
      </c>
      <c r="C14" s="1" t="s">
        <v>132</v>
      </c>
      <c r="D14" s="1" t="s">
        <v>131</v>
      </c>
      <c r="E14" s="80">
        <v>45070</v>
      </c>
      <c r="F14">
        <v>2022</v>
      </c>
      <c r="G14">
        <v>2023</v>
      </c>
      <c r="H14" s="1" t="s">
        <v>1600</v>
      </c>
      <c r="I14" s="1" t="s">
        <v>10</v>
      </c>
    </row>
    <row r="15" spans="1:9">
      <c r="A15" s="80">
        <v>45566</v>
      </c>
      <c r="B15">
        <v>5192531</v>
      </c>
      <c r="C15" s="1" t="s">
        <v>2294</v>
      </c>
      <c r="D15" s="1" t="s">
        <v>2295</v>
      </c>
      <c r="E15" s="80">
        <v>45363</v>
      </c>
      <c r="F15">
        <v>2023</v>
      </c>
      <c r="G15">
        <v>2023</v>
      </c>
      <c r="H15" s="1" t="s">
        <v>1600</v>
      </c>
      <c r="I15" s="1" t="s">
        <v>10</v>
      </c>
    </row>
    <row r="16" spans="1:9">
      <c r="A16" s="80">
        <v>45566</v>
      </c>
      <c r="B16">
        <v>4964452</v>
      </c>
      <c r="C16" s="1" t="s">
        <v>1894</v>
      </c>
      <c r="D16" s="1" t="s">
        <v>1895</v>
      </c>
      <c r="E16" s="80">
        <v>45308</v>
      </c>
      <c r="F16">
        <v>2023</v>
      </c>
      <c r="G16">
        <v>2023</v>
      </c>
      <c r="H16" s="1" t="s">
        <v>1600</v>
      </c>
      <c r="I16" s="1" t="s">
        <v>10</v>
      </c>
    </row>
    <row r="17" spans="1:9">
      <c r="A17" s="80">
        <v>45566</v>
      </c>
      <c r="B17">
        <v>4787636</v>
      </c>
      <c r="C17" s="1" t="s">
        <v>104</v>
      </c>
      <c r="D17" s="1" t="s">
        <v>103</v>
      </c>
      <c r="E17" s="80">
        <v>44995</v>
      </c>
      <c r="F17">
        <v>2022</v>
      </c>
      <c r="G17">
        <v>2022</v>
      </c>
      <c r="H17" s="1" t="s">
        <v>1600</v>
      </c>
      <c r="I17" s="1" t="s">
        <v>10</v>
      </c>
    </row>
    <row r="18" spans="1:9">
      <c r="A18" s="80">
        <v>45566</v>
      </c>
      <c r="B18">
        <v>4995250</v>
      </c>
      <c r="C18" s="1" t="s">
        <v>2549</v>
      </c>
      <c r="D18" s="1" t="s">
        <v>2550</v>
      </c>
      <c r="E18" s="80">
        <v>45433</v>
      </c>
      <c r="F18">
        <v>2023</v>
      </c>
      <c r="G18">
        <v>2024</v>
      </c>
      <c r="H18" s="1" t="s">
        <v>1602</v>
      </c>
      <c r="I18" s="1" t="s">
        <v>4</v>
      </c>
    </row>
    <row r="19" spans="1:9">
      <c r="A19" s="80">
        <v>45566</v>
      </c>
      <c r="B19">
        <v>4586166</v>
      </c>
      <c r="C19" s="1" t="s">
        <v>118</v>
      </c>
      <c r="D19" s="1" t="s">
        <v>117</v>
      </c>
      <c r="E19" s="80">
        <v>44951</v>
      </c>
      <c r="F19">
        <v>2021</v>
      </c>
      <c r="G19">
        <v>2022</v>
      </c>
      <c r="H19" s="1" t="s">
        <v>1600</v>
      </c>
      <c r="I19" s="1" t="s">
        <v>10</v>
      </c>
    </row>
    <row r="20" spans="1:9">
      <c r="A20" s="80">
        <v>45566</v>
      </c>
      <c r="B20">
        <v>5432447</v>
      </c>
      <c r="C20" s="1" t="s">
        <v>2828</v>
      </c>
      <c r="D20" s="1" t="s">
        <v>2829</v>
      </c>
      <c r="E20" s="80">
        <v>45560</v>
      </c>
      <c r="F20">
        <v>2024</v>
      </c>
      <c r="G20">
        <v>2024</v>
      </c>
      <c r="H20" s="1" t="s">
        <v>1601</v>
      </c>
      <c r="I20" s="1" t="s">
        <v>13</v>
      </c>
    </row>
    <row r="21" spans="1:9">
      <c r="A21" s="80">
        <v>45566</v>
      </c>
      <c r="B21">
        <v>4709336</v>
      </c>
      <c r="C21" s="1" t="s">
        <v>138</v>
      </c>
      <c r="D21" s="1" t="s">
        <v>137</v>
      </c>
      <c r="E21" s="80">
        <v>45142</v>
      </c>
      <c r="F21">
        <v>2022</v>
      </c>
      <c r="G21">
        <v>2023</v>
      </c>
      <c r="H21" s="1" t="s">
        <v>1603</v>
      </c>
      <c r="I21" s="1" t="s">
        <v>9</v>
      </c>
    </row>
    <row r="22" spans="1:9">
      <c r="A22" s="80">
        <v>45566</v>
      </c>
      <c r="B22">
        <v>4566515</v>
      </c>
      <c r="C22" s="1" t="s">
        <v>122</v>
      </c>
      <c r="D22" s="1" t="s">
        <v>121</v>
      </c>
      <c r="E22" s="80">
        <v>45093</v>
      </c>
      <c r="F22">
        <v>2021</v>
      </c>
      <c r="G22">
        <v>2023</v>
      </c>
      <c r="H22" s="1" t="s">
        <v>1600</v>
      </c>
      <c r="I22" s="1" t="s">
        <v>10</v>
      </c>
    </row>
    <row r="23" spans="1:9">
      <c r="A23" s="80">
        <v>45566</v>
      </c>
      <c r="B23">
        <v>4773598</v>
      </c>
      <c r="C23" s="1" t="s">
        <v>2547</v>
      </c>
      <c r="D23" s="1" t="s">
        <v>2548</v>
      </c>
      <c r="E23" s="80">
        <v>45434</v>
      </c>
      <c r="F23">
        <v>2023</v>
      </c>
      <c r="G23">
        <v>2024</v>
      </c>
      <c r="H23" s="1" t="s">
        <v>1604</v>
      </c>
      <c r="I23" s="1" t="s">
        <v>14</v>
      </c>
    </row>
    <row r="24" spans="1:9">
      <c r="A24" s="80">
        <v>45566</v>
      </c>
      <c r="B24">
        <v>4837429</v>
      </c>
      <c r="C24" s="1" t="s">
        <v>116</v>
      </c>
      <c r="D24" s="1" t="s">
        <v>115</v>
      </c>
      <c r="E24" s="80">
        <v>45086</v>
      </c>
      <c r="F24">
        <v>2022</v>
      </c>
      <c r="G24">
        <v>2023</v>
      </c>
      <c r="H24" s="1" t="s">
        <v>1600</v>
      </c>
      <c r="I24" s="1" t="s">
        <v>10</v>
      </c>
    </row>
    <row r="25" spans="1:9">
      <c r="A25" s="80">
        <v>45566</v>
      </c>
      <c r="B25">
        <v>4705069</v>
      </c>
      <c r="C25" s="1" t="s">
        <v>1823</v>
      </c>
      <c r="D25" s="1" t="s">
        <v>1898</v>
      </c>
      <c r="E25" s="80">
        <v>45225</v>
      </c>
      <c r="F25">
        <v>2022</v>
      </c>
      <c r="G25">
        <v>2023</v>
      </c>
      <c r="H25" s="1" t="s">
        <v>1603</v>
      </c>
      <c r="I25" s="1" t="s">
        <v>9</v>
      </c>
    </row>
    <row r="26" spans="1:9">
      <c r="A26" s="80">
        <v>45566</v>
      </c>
      <c r="B26">
        <v>4839526</v>
      </c>
      <c r="C26" s="1" t="s">
        <v>170</v>
      </c>
      <c r="D26" s="1" t="s">
        <v>169</v>
      </c>
      <c r="E26" s="80">
        <v>45133</v>
      </c>
      <c r="F26">
        <v>2022</v>
      </c>
      <c r="G26">
        <v>2023</v>
      </c>
      <c r="H26" s="1" t="s">
        <v>1600</v>
      </c>
      <c r="I26" s="1" t="s">
        <v>10</v>
      </c>
    </row>
    <row r="27" spans="1:9">
      <c r="A27" s="80">
        <v>45566</v>
      </c>
      <c r="B27">
        <v>5296699</v>
      </c>
      <c r="C27" s="1" t="s">
        <v>2742</v>
      </c>
      <c r="D27" s="1" t="s">
        <v>2743</v>
      </c>
      <c r="E27" s="80">
        <v>45544</v>
      </c>
      <c r="F27">
        <v>2024</v>
      </c>
      <c r="G27">
        <v>2024</v>
      </c>
      <c r="H27" s="1" t="s">
        <v>1607</v>
      </c>
      <c r="I27" s="1" t="s">
        <v>12</v>
      </c>
    </row>
    <row r="28" spans="1:9">
      <c r="A28" s="80">
        <v>45566</v>
      </c>
      <c r="B28">
        <v>4840827</v>
      </c>
      <c r="C28" s="1" t="s">
        <v>2286</v>
      </c>
      <c r="D28" s="1" t="s">
        <v>2287</v>
      </c>
      <c r="E28" s="80">
        <v>45355</v>
      </c>
      <c r="F28">
        <v>2023</v>
      </c>
      <c r="G28">
        <v>2023</v>
      </c>
      <c r="H28" s="1" t="s">
        <v>1601</v>
      </c>
      <c r="I28" s="1" t="s">
        <v>13</v>
      </c>
    </row>
    <row r="29" spans="1:9">
      <c r="A29" s="80">
        <v>45566</v>
      </c>
      <c r="B29">
        <v>4896415</v>
      </c>
      <c r="C29" s="1" t="s">
        <v>2342</v>
      </c>
      <c r="D29" s="1" t="s">
        <v>2343</v>
      </c>
      <c r="E29" s="80">
        <v>45387</v>
      </c>
      <c r="F29">
        <v>2022</v>
      </c>
      <c r="G29">
        <v>2023</v>
      </c>
      <c r="H29" s="1" t="s">
        <v>1600</v>
      </c>
      <c r="I29" s="1" t="s">
        <v>10</v>
      </c>
    </row>
    <row r="30" spans="1:9">
      <c r="A30" s="80">
        <v>45566</v>
      </c>
      <c r="B30">
        <v>4520162</v>
      </c>
      <c r="C30" s="1" t="s">
        <v>158</v>
      </c>
      <c r="D30" s="1" t="s">
        <v>157</v>
      </c>
      <c r="E30" s="80">
        <v>44910</v>
      </c>
      <c r="F30">
        <v>2021</v>
      </c>
      <c r="G30">
        <v>2022</v>
      </c>
      <c r="H30" s="1" t="s">
        <v>1600</v>
      </c>
      <c r="I30" s="1" t="s">
        <v>10</v>
      </c>
    </row>
    <row r="31" spans="1:9">
      <c r="A31" s="80">
        <v>45566</v>
      </c>
      <c r="B31">
        <v>4670728</v>
      </c>
      <c r="C31" s="1" t="s">
        <v>174</v>
      </c>
      <c r="D31" s="1" t="s">
        <v>173</v>
      </c>
      <c r="E31" s="80">
        <v>45127</v>
      </c>
      <c r="F31">
        <v>2022</v>
      </c>
      <c r="G31">
        <v>2023</v>
      </c>
      <c r="H31" s="1" t="s">
        <v>1600</v>
      </c>
      <c r="I31" s="1" t="s">
        <v>10</v>
      </c>
    </row>
    <row r="32" spans="1:9">
      <c r="A32" s="80">
        <v>45566</v>
      </c>
      <c r="B32">
        <v>4573492</v>
      </c>
      <c r="C32" s="1" t="s">
        <v>178</v>
      </c>
      <c r="D32" s="1" t="s">
        <v>177</v>
      </c>
      <c r="E32" s="80">
        <v>45160</v>
      </c>
      <c r="F32">
        <v>2021</v>
      </c>
      <c r="G32">
        <v>2023</v>
      </c>
      <c r="H32" s="1" t="s">
        <v>1603</v>
      </c>
      <c r="I32" s="1" t="s">
        <v>9</v>
      </c>
    </row>
    <row r="33" spans="1:9">
      <c r="A33" s="80">
        <v>45566</v>
      </c>
      <c r="B33">
        <v>4690965</v>
      </c>
      <c r="C33" s="1" t="s">
        <v>2838</v>
      </c>
      <c r="D33" s="1" t="s">
        <v>2839</v>
      </c>
      <c r="E33" s="80">
        <v>45566</v>
      </c>
      <c r="F33">
        <v>2022</v>
      </c>
      <c r="G33">
        <v>2024</v>
      </c>
      <c r="H33" s="1" t="s">
        <v>1603</v>
      </c>
      <c r="I33" s="1" t="s">
        <v>9</v>
      </c>
    </row>
    <row r="34" spans="1:9">
      <c r="A34" s="80">
        <v>45566</v>
      </c>
      <c r="B34">
        <v>4722195</v>
      </c>
      <c r="C34" s="1" t="s">
        <v>160</v>
      </c>
      <c r="D34" s="1" t="s">
        <v>159</v>
      </c>
      <c r="E34" s="80">
        <v>45135</v>
      </c>
      <c r="F34">
        <v>2022</v>
      </c>
      <c r="G34">
        <v>2023</v>
      </c>
      <c r="H34" s="1" t="s">
        <v>1600</v>
      </c>
      <c r="I34" s="1" t="s">
        <v>10</v>
      </c>
    </row>
    <row r="35" spans="1:9">
      <c r="A35" s="80">
        <v>45566</v>
      </c>
      <c r="B35">
        <v>5146610</v>
      </c>
      <c r="C35" s="1" t="s">
        <v>2545</v>
      </c>
      <c r="D35" s="1" t="s">
        <v>2546</v>
      </c>
      <c r="E35" s="80">
        <v>45433</v>
      </c>
      <c r="F35">
        <v>2023</v>
      </c>
      <c r="G35">
        <v>2024</v>
      </c>
      <c r="H35" s="1" t="s">
        <v>1600</v>
      </c>
      <c r="I35" s="1" t="s">
        <v>10</v>
      </c>
    </row>
    <row r="36" spans="1:9">
      <c r="A36" s="80">
        <v>45566</v>
      </c>
      <c r="B36">
        <v>4733945</v>
      </c>
      <c r="C36" s="1" t="s">
        <v>162</v>
      </c>
      <c r="D36" s="1" t="s">
        <v>161</v>
      </c>
      <c r="E36" s="80">
        <v>45005</v>
      </c>
      <c r="F36">
        <v>2022</v>
      </c>
      <c r="G36">
        <v>2022</v>
      </c>
      <c r="H36" s="1" t="s">
        <v>1602</v>
      </c>
      <c r="I36" s="1" t="s">
        <v>4</v>
      </c>
    </row>
    <row r="37" spans="1:9">
      <c r="A37" s="80">
        <v>45566</v>
      </c>
      <c r="B37">
        <v>5067537</v>
      </c>
      <c r="C37" s="1" t="s">
        <v>2443</v>
      </c>
      <c r="D37" s="1" t="s">
        <v>2444</v>
      </c>
      <c r="E37" s="80">
        <v>45418</v>
      </c>
      <c r="F37">
        <v>2023</v>
      </c>
      <c r="G37">
        <v>2024</v>
      </c>
      <c r="H37" s="1" t="s">
        <v>1601</v>
      </c>
      <c r="I37" s="1" t="s">
        <v>13</v>
      </c>
    </row>
    <row r="38" spans="1:9">
      <c r="A38" s="80">
        <v>45566</v>
      </c>
      <c r="B38">
        <v>5051727</v>
      </c>
      <c r="C38" s="1" t="s">
        <v>2736</v>
      </c>
      <c r="D38" s="1" t="s">
        <v>2737</v>
      </c>
      <c r="E38" s="80">
        <v>45517</v>
      </c>
      <c r="F38">
        <v>2023</v>
      </c>
      <c r="G38">
        <v>2024</v>
      </c>
      <c r="H38" s="1" t="s">
        <v>1600</v>
      </c>
      <c r="I38" s="1" t="s">
        <v>10</v>
      </c>
    </row>
    <row r="39" spans="1:9">
      <c r="A39" s="80">
        <v>45566</v>
      </c>
      <c r="B39">
        <v>3216685</v>
      </c>
      <c r="C39" s="1" t="s">
        <v>2744</v>
      </c>
      <c r="D39" s="1" t="s">
        <v>2745</v>
      </c>
      <c r="E39" s="80">
        <v>43186</v>
      </c>
      <c r="F39">
        <v>2017</v>
      </c>
      <c r="G39">
        <v>2017</v>
      </c>
      <c r="H39" s="1" t="s">
        <v>1602</v>
      </c>
      <c r="I39" s="1" t="s">
        <v>4</v>
      </c>
    </row>
    <row r="40" spans="1:9">
      <c r="A40" s="80">
        <v>45566</v>
      </c>
      <c r="B40">
        <v>4511442</v>
      </c>
      <c r="C40" s="1" t="s">
        <v>315</v>
      </c>
      <c r="D40" s="1" t="s">
        <v>314</v>
      </c>
      <c r="E40" s="80">
        <v>45001</v>
      </c>
      <c r="F40">
        <v>2021</v>
      </c>
      <c r="G40">
        <v>2022</v>
      </c>
      <c r="H40" s="1" t="s">
        <v>1600</v>
      </c>
      <c r="I40" s="1" t="s">
        <v>10</v>
      </c>
    </row>
    <row r="41" spans="1:9">
      <c r="A41" s="80">
        <v>45566</v>
      </c>
      <c r="B41">
        <v>5225449</v>
      </c>
      <c r="C41" s="1" t="s">
        <v>2714</v>
      </c>
      <c r="D41" s="1" t="s">
        <v>2715</v>
      </c>
      <c r="E41" s="80">
        <v>45454</v>
      </c>
      <c r="F41">
        <v>2023</v>
      </c>
      <c r="G41">
        <v>2024</v>
      </c>
      <c r="H41" s="1" t="s">
        <v>1600</v>
      </c>
      <c r="I41" s="1" t="s">
        <v>10</v>
      </c>
    </row>
    <row r="42" spans="1:9">
      <c r="A42" s="80">
        <v>45566</v>
      </c>
      <c r="B42">
        <v>5063563</v>
      </c>
      <c r="C42" s="1" t="s">
        <v>2840</v>
      </c>
      <c r="D42" s="1" t="s">
        <v>2841</v>
      </c>
      <c r="E42" s="80">
        <v>45572</v>
      </c>
      <c r="F42">
        <v>2023</v>
      </c>
      <c r="G42">
        <v>2024</v>
      </c>
      <c r="H42" s="1" t="s">
        <v>1602</v>
      </c>
      <c r="I42" s="1" t="s">
        <v>4</v>
      </c>
    </row>
    <row r="43" spans="1:9">
      <c r="A43" s="80">
        <v>45566</v>
      </c>
      <c r="B43">
        <v>4626039</v>
      </c>
      <c r="C43" s="1" t="s">
        <v>323</v>
      </c>
      <c r="D43" s="1" t="s">
        <v>322</v>
      </c>
      <c r="E43" s="80">
        <v>44979</v>
      </c>
      <c r="F43">
        <v>2022</v>
      </c>
      <c r="G43">
        <v>2022</v>
      </c>
      <c r="H43" s="1" t="s">
        <v>1602</v>
      </c>
      <c r="I43" s="1" t="s">
        <v>4</v>
      </c>
    </row>
    <row r="44" spans="1:9">
      <c r="A44" s="80">
        <v>45566</v>
      </c>
      <c r="B44">
        <v>4992805</v>
      </c>
      <c r="C44" s="1" t="s">
        <v>1724</v>
      </c>
      <c r="D44" s="1" t="s">
        <v>1725</v>
      </c>
      <c r="E44" s="80">
        <v>45191</v>
      </c>
      <c r="F44">
        <v>2023</v>
      </c>
      <c r="G44">
        <v>2023</v>
      </c>
      <c r="H44" s="1" t="s">
        <v>1603</v>
      </c>
      <c r="I44" s="1" t="s">
        <v>9</v>
      </c>
    </row>
    <row r="45" spans="1:9">
      <c r="A45" s="80">
        <v>45566</v>
      </c>
      <c r="B45">
        <v>4559406</v>
      </c>
      <c r="C45" s="1" t="s">
        <v>317</v>
      </c>
      <c r="D45" s="1" t="s">
        <v>316</v>
      </c>
      <c r="E45" s="80">
        <v>45016</v>
      </c>
      <c r="F45">
        <v>2021</v>
      </c>
      <c r="G45">
        <v>2022</v>
      </c>
      <c r="H45" s="1" t="s">
        <v>1600</v>
      </c>
      <c r="I45" s="1" t="s">
        <v>10</v>
      </c>
    </row>
    <row r="46" spans="1:9">
      <c r="A46" s="80">
        <v>45566</v>
      </c>
      <c r="B46">
        <v>4879372</v>
      </c>
      <c r="C46" s="1" t="s">
        <v>2423</v>
      </c>
      <c r="D46" s="1" t="s">
        <v>2424</v>
      </c>
      <c r="E46" s="80">
        <v>45399</v>
      </c>
      <c r="F46">
        <v>2022</v>
      </c>
      <c r="G46">
        <v>2023</v>
      </c>
      <c r="H46" s="1" t="s">
        <v>1607</v>
      </c>
      <c r="I46" s="1" t="s">
        <v>12</v>
      </c>
    </row>
    <row r="47" spans="1:9">
      <c r="A47" s="80">
        <v>45566</v>
      </c>
      <c r="B47">
        <v>4844999</v>
      </c>
      <c r="C47" s="1" t="s">
        <v>2340</v>
      </c>
      <c r="D47" s="1" t="s">
        <v>2341</v>
      </c>
      <c r="E47" s="80">
        <v>45384</v>
      </c>
      <c r="F47">
        <v>2022</v>
      </c>
      <c r="G47">
        <v>2023</v>
      </c>
      <c r="H47" s="1" t="s">
        <v>1600</v>
      </c>
      <c r="I47" s="1" t="s">
        <v>10</v>
      </c>
    </row>
    <row r="48" spans="1:9">
      <c r="A48" s="80">
        <v>45566</v>
      </c>
      <c r="B48">
        <v>4834872</v>
      </c>
      <c r="C48" s="1" t="s">
        <v>1718</v>
      </c>
      <c r="D48" s="1" t="s">
        <v>1719</v>
      </c>
      <c r="E48" s="80">
        <v>45189</v>
      </c>
      <c r="F48">
        <v>2022</v>
      </c>
      <c r="G48">
        <v>2023</v>
      </c>
      <c r="H48" s="1" t="s">
        <v>1600</v>
      </c>
      <c r="I48" s="1" t="s">
        <v>10</v>
      </c>
    </row>
    <row r="49" spans="1:9">
      <c r="A49" s="80">
        <v>45566</v>
      </c>
      <c r="B49">
        <v>4781290</v>
      </c>
      <c r="C49" s="1" t="s">
        <v>1728</v>
      </c>
      <c r="D49" s="1" t="s">
        <v>1729</v>
      </c>
      <c r="E49" s="80">
        <v>45209</v>
      </c>
      <c r="F49">
        <v>2022</v>
      </c>
      <c r="G49">
        <v>2023</v>
      </c>
      <c r="H49" s="1" t="s">
        <v>1600</v>
      </c>
      <c r="I49" s="1" t="s">
        <v>10</v>
      </c>
    </row>
    <row r="50" spans="1:9">
      <c r="A50" s="80">
        <v>45566</v>
      </c>
      <c r="B50">
        <v>4576632</v>
      </c>
      <c r="C50" s="1" t="s">
        <v>329</v>
      </c>
      <c r="D50" s="1" t="s">
        <v>328</v>
      </c>
      <c r="E50" s="80">
        <v>44826</v>
      </c>
      <c r="F50">
        <v>2021</v>
      </c>
      <c r="G50">
        <v>2022</v>
      </c>
      <c r="H50" s="1" t="s">
        <v>1600</v>
      </c>
      <c r="I50" s="1" t="s">
        <v>10</v>
      </c>
    </row>
    <row r="51" spans="1:9">
      <c r="A51" s="80">
        <v>45566</v>
      </c>
      <c r="B51">
        <v>5064921</v>
      </c>
      <c r="C51" s="1" t="s">
        <v>2427</v>
      </c>
      <c r="D51" s="1" t="s">
        <v>2428</v>
      </c>
      <c r="E51" s="80">
        <v>45411</v>
      </c>
      <c r="F51">
        <v>2023</v>
      </c>
      <c r="G51">
        <v>2023</v>
      </c>
      <c r="H51" s="1" t="s">
        <v>1600</v>
      </c>
      <c r="I51" s="1" t="s">
        <v>10</v>
      </c>
    </row>
    <row r="52" spans="1:9">
      <c r="A52" s="80">
        <v>45566</v>
      </c>
      <c r="B52">
        <v>5070961</v>
      </c>
      <c r="C52" s="1" t="s">
        <v>2272</v>
      </c>
      <c r="D52" s="1" t="s">
        <v>2273</v>
      </c>
      <c r="E52" s="80">
        <v>45359</v>
      </c>
      <c r="F52">
        <v>2023</v>
      </c>
      <c r="G52">
        <v>2023</v>
      </c>
      <c r="H52" s="1" t="s">
        <v>1600</v>
      </c>
      <c r="I52" s="1" t="s">
        <v>10</v>
      </c>
    </row>
    <row r="53" spans="1:9">
      <c r="A53" s="80">
        <v>45566</v>
      </c>
      <c r="B53">
        <v>5232214</v>
      </c>
      <c r="C53" s="1" t="s">
        <v>2338</v>
      </c>
      <c r="D53" s="1" t="s">
        <v>2339</v>
      </c>
      <c r="E53" s="80">
        <v>45378</v>
      </c>
      <c r="F53">
        <v>2023</v>
      </c>
      <c r="G53">
        <v>2023</v>
      </c>
      <c r="H53" s="1" t="s">
        <v>1600</v>
      </c>
      <c r="I53" s="1" t="s">
        <v>10</v>
      </c>
    </row>
    <row r="54" spans="1:9">
      <c r="A54" s="80">
        <v>45566</v>
      </c>
      <c r="B54">
        <v>5108902</v>
      </c>
      <c r="C54" s="1" t="s">
        <v>2746</v>
      </c>
      <c r="D54" s="1" t="s">
        <v>2747</v>
      </c>
      <c r="E54" s="80">
        <v>45555</v>
      </c>
      <c r="F54">
        <v>2023</v>
      </c>
      <c r="G54">
        <v>2024</v>
      </c>
      <c r="H54" s="1" t="s">
        <v>1606</v>
      </c>
      <c r="I54" s="1" t="s">
        <v>15</v>
      </c>
    </row>
    <row r="55" spans="1:9">
      <c r="A55" s="80">
        <v>45566</v>
      </c>
      <c r="B55">
        <v>4537431</v>
      </c>
      <c r="C55" s="1" t="s">
        <v>313</v>
      </c>
      <c r="D55" s="1" t="s">
        <v>312</v>
      </c>
      <c r="E55" s="80">
        <v>44972</v>
      </c>
      <c r="F55">
        <v>2022</v>
      </c>
      <c r="G55">
        <v>2022</v>
      </c>
      <c r="H55" s="1" t="s">
        <v>1600</v>
      </c>
      <c r="I55" s="1" t="s">
        <v>10</v>
      </c>
    </row>
    <row r="56" spans="1:9">
      <c r="A56" s="80">
        <v>45566</v>
      </c>
      <c r="B56">
        <v>4518577</v>
      </c>
      <c r="C56" s="1" t="s">
        <v>331</v>
      </c>
      <c r="D56" s="1" t="s">
        <v>330</v>
      </c>
      <c r="E56" s="80">
        <v>44680</v>
      </c>
      <c r="F56">
        <v>2021</v>
      </c>
      <c r="G56">
        <v>2021</v>
      </c>
      <c r="H56" s="1" t="s">
        <v>1606</v>
      </c>
      <c r="I56" s="1" t="s">
        <v>15</v>
      </c>
    </row>
    <row r="57" spans="1:9">
      <c r="A57" s="80">
        <v>45566</v>
      </c>
      <c r="B57">
        <v>5033795</v>
      </c>
      <c r="C57" s="1" t="s">
        <v>1726</v>
      </c>
      <c r="D57" s="1" t="s">
        <v>1727</v>
      </c>
      <c r="E57" s="80">
        <v>45202</v>
      </c>
      <c r="F57">
        <v>2023</v>
      </c>
      <c r="G57">
        <v>2023</v>
      </c>
      <c r="H57" s="1" t="s">
        <v>1603</v>
      </c>
      <c r="I57" s="1" t="s">
        <v>9</v>
      </c>
    </row>
    <row r="58" spans="1:9">
      <c r="A58" s="80">
        <v>45566</v>
      </c>
      <c r="B58">
        <v>4997394</v>
      </c>
      <c r="C58" s="1" t="s">
        <v>2425</v>
      </c>
      <c r="D58" s="1" t="s">
        <v>2426</v>
      </c>
      <c r="E58" s="80">
        <v>45406</v>
      </c>
      <c r="F58">
        <v>2023</v>
      </c>
      <c r="G58">
        <v>2023</v>
      </c>
      <c r="H58" s="1" t="s">
        <v>1600</v>
      </c>
      <c r="I58" s="1" t="s">
        <v>10</v>
      </c>
    </row>
    <row r="59" spans="1:9">
      <c r="A59" s="80">
        <v>45566</v>
      </c>
      <c r="B59">
        <v>4981962</v>
      </c>
      <c r="C59" s="1" t="s">
        <v>335</v>
      </c>
      <c r="D59" s="1" t="s">
        <v>334</v>
      </c>
      <c r="E59" s="80">
        <v>45134</v>
      </c>
      <c r="F59">
        <v>2023</v>
      </c>
      <c r="G59">
        <v>2023</v>
      </c>
      <c r="H59" s="1" t="s">
        <v>1600</v>
      </c>
      <c r="I59" s="1" t="s">
        <v>10</v>
      </c>
    </row>
    <row r="60" spans="1:9">
      <c r="A60" s="80">
        <v>45566</v>
      </c>
      <c r="B60">
        <v>4748400</v>
      </c>
      <c r="C60" s="1" t="s">
        <v>321</v>
      </c>
      <c r="D60" s="1" t="s">
        <v>320</v>
      </c>
      <c r="E60" s="80">
        <v>45175</v>
      </c>
      <c r="F60">
        <v>2022</v>
      </c>
      <c r="G60">
        <v>2023</v>
      </c>
      <c r="H60" s="1" t="s">
        <v>1603</v>
      </c>
      <c r="I60" s="1" t="s">
        <v>9</v>
      </c>
    </row>
    <row r="61" spans="1:9">
      <c r="A61" s="80">
        <v>45566</v>
      </c>
      <c r="B61">
        <v>4572573</v>
      </c>
      <c r="C61" s="1" t="s">
        <v>311</v>
      </c>
      <c r="D61" s="1" t="s">
        <v>310</v>
      </c>
      <c r="E61" s="80">
        <v>44791</v>
      </c>
      <c r="F61">
        <v>2021</v>
      </c>
      <c r="G61">
        <v>2022</v>
      </c>
      <c r="H61" s="1" t="s">
        <v>1600</v>
      </c>
      <c r="I61" s="1" t="s">
        <v>10</v>
      </c>
    </row>
    <row r="62" spans="1:9">
      <c r="A62" s="80">
        <v>45566</v>
      </c>
      <c r="B62">
        <v>4957914</v>
      </c>
      <c r="C62" s="1" t="s">
        <v>2748</v>
      </c>
      <c r="D62" s="1" t="s">
        <v>2749</v>
      </c>
      <c r="E62" s="80">
        <v>45553</v>
      </c>
      <c r="F62">
        <v>2023</v>
      </c>
      <c r="G62">
        <v>2024</v>
      </c>
      <c r="H62" s="1" t="s">
        <v>1602</v>
      </c>
      <c r="I62" s="1" t="s">
        <v>4</v>
      </c>
    </row>
    <row r="63" spans="1:9">
      <c r="A63" s="80">
        <v>45566</v>
      </c>
      <c r="B63">
        <v>4991426</v>
      </c>
      <c r="C63" s="1" t="s">
        <v>2501</v>
      </c>
      <c r="D63" s="1" t="s">
        <v>2502</v>
      </c>
      <c r="E63" s="80">
        <v>45434</v>
      </c>
      <c r="F63">
        <v>2023</v>
      </c>
      <c r="G63">
        <v>2024</v>
      </c>
      <c r="H63" s="1" t="s">
        <v>1600</v>
      </c>
      <c r="I63" s="1" t="s">
        <v>10</v>
      </c>
    </row>
    <row r="64" spans="1:9">
      <c r="A64" s="80">
        <v>45566</v>
      </c>
      <c r="B64">
        <v>4455229</v>
      </c>
      <c r="C64" s="1" t="s">
        <v>636</v>
      </c>
      <c r="D64" s="1" t="s">
        <v>635</v>
      </c>
      <c r="E64" s="80">
        <v>44805</v>
      </c>
      <c r="F64">
        <v>2021</v>
      </c>
      <c r="G64">
        <v>2022</v>
      </c>
      <c r="H64" s="1" t="s">
        <v>1600</v>
      </c>
      <c r="I64" s="1" t="s">
        <v>10</v>
      </c>
    </row>
    <row r="65" spans="1:9">
      <c r="A65" s="80">
        <v>45566</v>
      </c>
      <c r="B65">
        <v>4745896</v>
      </c>
      <c r="C65" s="1" t="s">
        <v>1686</v>
      </c>
      <c r="D65" s="1" t="s">
        <v>1687</v>
      </c>
      <c r="E65" s="80">
        <v>45198</v>
      </c>
      <c r="F65">
        <v>2022</v>
      </c>
      <c r="G65">
        <v>2023</v>
      </c>
      <c r="H65" s="1" t="s">
        <v>1600</v>
      </c>
      <c r="I65" s="1" t="s">
        <v>10</v>
      </c>
    </row>
    <row r="66" spans="1:9">
      <c r="A66" s="80">
        <v>45566</v>
      </c>
      <c r="B66">
        <v>4919580</v>
      </c>
      <c r="C66" s="1" t="s">
        <v>1869</v>
      </c>
      <c r="D66" s="1" t="s">
        <v>2104</v>
      </c>
      <c r="E66" s="80">
        <v>45280</v>
      </c>
      <c r="F66">
        <v>2023</v>
      </c>
      <c r="G66">
        <v>2023</v>
      </c>
      <c r="H66" s="1" t="s">
        <v>1600</v>
      </c>
      <c r="I66" s="1" t="s">
        <v>10</v>
      </c>
    </row>
    <row r="67" spans="1:9">
      <c r="A67" s="80">
        <v>45566</v>
      </c>
      <c r="B67">
        <v>4606320</v>
      </c>
      <c r="C67" s="1" t="s">
        <v>658</v>
      </c>
      <c r="D67" s="1" t="s">
        <v>657</v>
      </c>
      <c r="E67" s="80">
        <v>44903</v>
      </c>
      <c r="F67">
        <v>2022</v>
      </c>
      <c r="G67">
        <v>2022</v>
      </c>
      <c r="H67" s="1" t="s">
        <v>1600</v>
      </c>
      <c r="I67" s="1" t="s">
        <v>10</v>
      </c>
    </row>
    <row r="68" spans="1:9">
      <c r="A68" s="80">
        <v>45566</v>
      </c>
      <c r="B68">
        <v>5040245</v>
      </c>
      <c r="C68" s="1" t="s">
        <v>2105</v>
      </c>
      <c r="D68" s="1" t="s">
        <v>2106</v>
      </c>
      <c r="E68" s="80">
        <v>45330</v>
      </c>
      <c r="F68">
        <v>2023</v>
      </c>
      <c r="G68">
        <v>2023</v>
      </c>
      <c r="H68" s="1" t="s">
        <v>1606</v>
      </c>
      <c r="I68" s="1" t="s">
        <v>15</v>
      </c>
    </row>
    <row r="69" spans="1:9">
      <c r="A69" s="80">
        <v>45566</v>
      </c>
      <c r="B69">
        <v>4249242</v>
      </c>
      <c r="C69" s="1" t="s">
        <v>638</v>
      </c>
      <c r="D69" s="1" t="s">
        <v>637</v>
      </c>
      <c r="E69" s="80">
        <v>44726</v>
      </c>
      <c r="F69">
        <v>2020</v>
      </c>
      <c r="G69">
        <v>2022</v>
      </c>
      <c r="H69" s="1" t="s">
        <v>1600</v>
      </c>
      <c r="I69" s="1" t="s">
        <v>10</v>
      </c>
    </row>
    <row r="70" spans="1:9">
      <c r="A70" s="80">
        <v>45566</v>
      </c>
      <c r="B70">
        <v>4981897</v>
      </c>
      <c r="C70" s="1" t="s">
        <v>2407</v>
      </c>
      <c r="D70" s="1" t="s">
        <v>2408</v>
      </c>
      <c r="E70" s="80">
        <v>45413</v>
      </c>
      <c r="F70">
        <v>2023</v>
      </c>
      <c r="G70">
        <v>2024</v>
      </c>
      <c r="H70" s="1" t="s">
        <v>1603</v>
      </c>
      <c r="I70" s="1" t="s">
        <v>9</v>
      </c>
    </row>
    <row r="71" spans="1:9">
      <c r="A71" s="80">
        <v>45566</v>
      </c>
      <c r="B71">
        <v>4731378</v>
      </c>
      <c r="C71" s="1" t="s">
        <v>1694</v>
      </c>
      <c r="D71" s="1" t="s">
        <v>1695</v>
      </c>
      <c r="E71" s="80">
        <v>45209</v>
      </c>
      <c r="F71">
        <v>2022</v>
      </c>
      <c r="G71">
        <v>2023</v>
      </c>
      <c r="H71" s="1" t="s">
        <v>1600</v>
      </c>
      <c r="I71" s="1" t="s">
        <v>10</v>
      </c>
    </row>
    <row r="72" spans="1:9">
      <c r="A72" s="80">
        <v>45566</v>
      </c>
      <c r="B72">
        <v>4540945</v>
      </c>
      <c r="C72" s="1" t="s">
        <v>660</v>
      </c>
      <c r="D72" s="1" t="s">
        <v>659</v>
      </c>
      <c r="E72" s="80">
        <v>44797</v>
      </c>
      <c r="F72">
        <v>2021</v>
      </c>
      <c r="G72">
        <v>2022</v>
      </c>
      <c r="H72" s="1" t="s">
        <v>1600</v>
      </c>
      <c r="I72" s="1" t="s">
        <v>10</v>
      </c>
    </row>
    <row r="73" spans="1:9">
      <c r="A73" s="80">
        <v>45566</v>
      </c>
      <c r="B73">
        <v>4812584</v>
      </c>
      <c r="C73" s="1" t="s">
        <v>1809</v>
      </c>
      <c r="D73" s="1" t="s">
        <v>2107</v>
      </c>
      <c r="E73" s="80">
        <v>45226</v>
      </c>
      <c r="F73">
        <v>2022</v>
      </c>
      <c r="G73">
        <v>2023</v>
      </c>
      <c r="H73" s="1" t="s">
        <v>1603</v>
      </c>
      <c r="I73" s="1" t="s">
        <v>9</v>
      </c>
    </row>
    <row r="74" spans="1:9">
      <c r="A74" s="80">
        <v>45566</v>
      </c>
      <c r="B74">
        <v>4815751</v>
      </c>
      <c r="C74" s="1" t="s">
        <v>1692</v>
      </c>
      <c r="D74" s="1" t="s">
        <v>1693</v>
      </c>
      <c r="E74" s="80">
        <v>45202</v>
      </c>
      <c r="F74">
        <v>2022</v>
      </c>
      <c r="G74">
        <v>2023</v>
      </c>
      <c r="H74" s="1" t="s">
        <v>1600</v>
      </c>
      <c r="I74" s="1" t="s">
        <v>10</v>
      </c>
    </row>
    <row r="75" spans="1:9">
      <c r="A75" s="80">
        <v>45566</v>
      </c>
      <c r="B75">
        <v>5138391</v>
      </c>
      <c r="C75" s="1" t="s">
        <v>2750</v>
      </c>
      <c r="D75" s="1" t="s">
        <v>2751</v>
      </c>
      <c r="E75" s="80">
        <v>45546</v>
      </c>
      <c r="F75">
        <v>2023</v>
      </c>
      <c r="G75">
        <v>2024</v>
      </c>
      <c r="H75" s="1" t="s">
        <v>1600</v>
      </c>
      <c r="I75" s="1" t="s">
        <v>10</v>
      </c>
    </row>
    <row r="76" spans="1:9">
      <c r="A76" s="80">
        <v>45566</v>
      </c>
      <c r="B76">
        <v>5119623</v>
      </c>
      <c r="C76" s="1" t="s">
        <v>2660</v>
      </c>
      <c r="D76" s="1" t="s">
        <v>2661</v>
      </c>
      <c r="E76" s="80">
        <v>45467</v>
      </c>
      <c r="F76">
        <v>2023</v>
      </c>
      <c r="G76">
        <v>2024</v>
      </c>
      <c r="H76" s="1" t="s">
        <v>1600</v>
      </c>
      <c r="I76" s="1" t="s">
        <v>10</v>
      </c>
    </row>
    <row r="77" spans="1:9">
      <c r="A77" s="80">
        <v>45566</v>
      </c>
      <c r="B77">
        <v>4509335</v>
      </c>
      <c r="C77" s="1" t="s">
        <v>644</v>
      </c>
      <c r="D77" s="1" t="s">
        <v>643</v>
      </c>
      <c r="E77" s="80">
        <v>44847</v>
      </c>
      <c r="F77">
        <v>2021</v>
      </c>
      <c r="G77">
        <v>2022</v>
      </c>
      <c r="H77" s="1" t="s">
        <v>1604</v>
      </c>
      <c r="I77" s="1" t="s">
        <v>14</v>
      </c>
    </row>
    <row r="78" spans="1:9">
      <c r="A78" s="80">
        <v>45566</v>
      </c>
      <c r="B78">
        <v>5382548</v>
      </c>
      <c r="C78" s="1" t="s">
        <v>2842</v>
      </c>
      <c r="D78" s="1" t="s">
        <v>2843</v>
      </c>
      <c r="E78" s="80">
        <v>45569</v>
      </c>
      <c r="F78">
        <v>2024</v>
      </c>
      <c r="G78">
        <v>2024</v>
      </c>
      <c r="H78" s="1" t="s">
        <v>1604</v>
      </c>
      <c r="I78" s="1" t="s">
        <v>14</v>
      </c>
    </row>
    <row r="79" spans="1:9">
      <c r="A79" s="80">
        <v>45566</v>
      </c>
      <c r="B79">
        <v>4916239</v>
      </c>
      <c r="C79" s="1" t="s">
        <v>2658</v>
      </c>
      <c r="D79" s="1" t="s">
        <v>2659</v>
      </c>
      <c r="E79" s="80">
        <v>45497</v>
      </c>
      <c r="F79">
        <v>2023</v>
      </c>
      <c r="G79">
        <v>2024</v>
      </c>
      <c r="H79" s="1" t="s">
        <v>1601</v>
      </c>
      <c r="I79" s="1" t="s">
        <v>13</v>
      </c>
    </row>
    <row r="80" spans="1:9">
      <c r="A80" s="80">
        <v>45566</v>
      </c>
      <c r="B80">
        <v>4782980</v>
      </c>
      <c r="C80" s="1" t="s">
        <v>656</v>
      </c>
      <c r="D80" s="1" t="s">
        <v>655</v>
      </c>
      <c r="E80" s="80">
        <v>45161</v>
      </c>
      <c r="F80">
        <v>2022</v>
      </c>
      <c r="G80">
        <v>2023</v>
      </c>
      <c r="H80" s="1" t="s">
        <v>1600</v>
      </c>
      <c r="I80" s="1" t="s">
        <v>10</v>
      </c>
    </row>
    <row r="81" spans="1:9">
      <c r="A81" s="80">
        <v>45566</v>
      </c>
      <c r="B81">
        <v>3864125</v>
      </c>
      <c r="C81" s="1" t="s">
        <v>634</v>
      </c>
      <c r="D81" s="1" t="s">
        <v>633</v>
      </c>
      <c r="E81" s="80">
        <v>45169</v>
      </c>
      <c r="F81">
        <v>2019</v>
      </c>
      <c r="G81">
        <v>2023</v>
      </c>
      <c r="H81" s="1" t="s">
        <v>1607</v>
      </c>
      <c r="I81" s="1" t="s">
        <v>12</v>
      </c>
    </row>
    <row r="82" spans="1:9">
      <c r="A82" s="80">
        <v>45566</v>
      </c>
      <c r="B82">
        <v>5214565</v>
      </c>
      <c r="C82" s="1" t="s">
        <v>2453</v>
      </c>
      <c r="D82" s="1" t="s">
        <v>2454</v>
      </c>
      <c r="E82" s="80">
        <v>45434</v>
      </c>
      <c r="F82">
        <v>2023</v>
      </c>
      <c r="G82">
        <v>2024</v>
      </c>
      <c r="H82" s="1" t="s">
        <v>1600</v>
      </c>
      <c r="I82" s="1" t="s">
        <v>10</v>
      </c>
    </row>
    <row r="83" spans="1:9">
      <c r="A83" s="80">
        <v>45566</v>
      </c>
      <c r="B83">
        <v>4661678</v>
      </c>
      <c r="C83" s="1" t="s">
        <v>1481</v>
      </c>
      <c r="D83" s="1" t="s">
        <v>1480</v>
      </c>
      <c r="E83" s="80">
        <v>44791</v>
      </c>
      <c r="F83">
        <v>2022</v>
      </c>
      <c r="G83">
        <v>2022</v>
      </c>
      <c r="H83" s="1" t="s">
        <v>1602</v>
      </c>
      <c r="I83" s="1" t="s">
        <v>4</v>
      </c>
    </row>
    <row r="84" spans="1:9">
      <c r="A84" s="80">
        <v>45566</v>
      </c>
      <c r="B84">
        <v>5311664</v>
      </c>
      <c r="C84" s="1" t="s">
        <v>2844</v>
      </c>
      <c r="D84" s="1" t="s">
        <v>2845</v>
      </c>
      <c r="E84" s="80">
        <v>45566</v>
      </c>
      <c r="F84">
        <v>2024</v>
      </c>
      <c r="G84">
        <v>2024</v>
      </c>
      <c r="H84" s="1" t="s">
        <v>1607</v>
      </c>
      <c r="I84" s="1" t="s">
        <v>12</v>
      </c>
    </row>
    <row r="85" spans="1:9">
      <c r="A85" s="80">
        <v>45566</v>
      </c>
      <c r="B85">
        <v>5278375</v>
      </c>
      <c r="C85" s="1" t="s">
        <v>2563</v>
      </c>
      <c r="D85" s="1" t="s">
        <v>2564</v>
      </c>
      <c r="E85" s="80">
        <v>45492</v>
      </c>
      <c r="F85">
        <v>2023</v>
      </c>
      <c r="G85">
        <v>2024</v>
      </c>
      <c r="H85" s="1" t="s">
        <v>1605</v>
      </c>
      <c r="I85" s="1" t="s">
        <v>5</v>
      </c>
    </row>
    <row r="86" spans="1:9">
      <c r="A86" s="80">
        <v>45566</v>
      </c>
      <c r="B86">
        <v>4791969</v>
      </c>
      <c r="C86" s="1" t="s">
        <v>2158</v>
      </c>
      <c r="D86" s="1" t="s">
        <v>2159</v>
      </c>
      <c r="E86" s="80">
        <v>45371</v>
      </c>
      <c r="F86">
        <v>2022</v>
      </c>
      <c r="G86">
        <v>2023</v>
      </c>
      <c r="H86" s="1" t="s">
        <v>1600</v>
      </c>
      <c r="I86" s="1" t="s">
        <v>10</v>
      </c>
    </row>
    <row r="87" spans="1:9">
      <c r="A87" s="80">
        <v>45566</v>
      </c>
      <c r="B87">
        <v>5221197</v>
      </c>
      <c r="C87" s="1" t="s">
        <v>2792</v>
      </c>
      <c r="D87" s="1" t="s">
        <v>2793</v>
      </c>
      <c r="E87" s="80">
        <v>45545</v>
      </c>
      <c r="F87">
        <v>2023</v>
      </c>
      <c r="G87">
        <v>2024</v>
      </c>
      <c r="H87" s="1" t="s">
        <v>1603</v>
      </c>
      <c r="I87" s="1" t="s">
        <v>9</v>
      </c>
    </row>
    <row r="88" spans="1:9">
      <c r="A88" s="80">
        <v>45566</v>
      </c>
      <c r="B88">
        <v>4352777</v>
      </c>
      <c r="C88" s="1" t="s">
        <v>1461</v>
      </c>
      <c r="D88" s="1" t="s">
        <v>1460</v>
      </c>
      <c r="E88" s="80">
        <v>44601</v>
      </c>
      <c r="F88">
        <v>2021</v>
      </c>
      <c r="G88">
        <v>2021</v>
      </c>
      <c r="H88" s="1" t="s">
        <v>1600</v>
      </c>
      <c r="I88" s="1" t="s">
        <v>10</v>
      </c>
    </row>
    <row r="89" spans="1:9">
      <c r="A89" s="80">
        <v>45566</v>
      </c>
      <c r="B89">
        <v>4544491</v>
      </c>
      <c r="C89" s="1" t="s">
        <v>2561</v>
      </c>
      <c r="D89" s="1" t="s">
        <v>2562</v>
      </c>
      <c r="E89" s="80">
        <v>45446</v>
      </c>
      <c r="F89">
        <v>2021</v>
      </c>
      <c r="G89">
        <v>2024</v>
      </c>
      <c r="H89" s="1" t="s">
        <v>1607</v>
      </c>
      <c r="I89" s="1" t="s">
        <v>12</v>
      </c>
    </row>
    <row r="90" spans="1:9">
      <c r="A90" s="80">
        <v>45566</v>
      </c>
      <c r="B90">
        <v>4786887</v>
      </c>
      <c r="C90" s="1" t="s">
        <v>1479</v>
      </c>
      <c r="D90" s="1" t="s">
        <v>1478</v>
      </c>
      <c r="E90" s="80">
        <v>44967</v>
      </c>
      <c r="F90">
        <v>2022</v>
      </c>
      <c r="G90">
        <v>2022</v>
      </c>
      <c r="H90" s="1" t="s">
        <v>1600</v>
      </c>
      <c r="I90" s="1" t="s">
        <v>10</v>
      </c>
    </row>
    <row r="91" spans="1:9">
      <c r="A91" s="80">
        <v>45566</v>
      </c>
      <c r="B91">
        <v>4557577</v>
      </c>
      <c r="C91" s="1" t="s">
        <v>1483</v>
      </c>
      <c r="D91" s="1" t="s">
        <v>1482</v>
      </c>
      <c r="E91" s="80">
        <v>44874</v>
      </c>
      <c r="F91">
        <v>2022</v>
      </c>
      <c r="G91">
        <v>2022</v>
      </c>
      <c r="H91" s="1" t="s">
        <v>1600</v>
      </c>
      <c r="I91" s="1" t="s">
        <v>10</v>
      </c>
    </row>
    <row r="92" spans="1:9">
      <c r="A92" s="80">
        <v>45566</v>
      </c>
      <c r="B92">
        <v>4568177</v>
      </c>
      <c r="C92" s="1" t="s">
        <v>1473</v>
      </c>
      <c r="D92" s="1" t="s">
        <v>1472</v>
      </c>
      <c r="E92" s="80">
        <v>44820</v>
      </c>
      <c r="F92">
        <v>2021</v>
      </c>
      <c r="G92">
        <v>2022</v>
      </c>
      <c r="H92" s="1" t="s">
        <v>1600</v>
      </c>
      <c r="I92" s="1" t="s">
        <v>10</v>
      </c>
    </row>
    <row r="93" spans="1:9">
      <c r="A93" s="80">
        <v>45566</v>
      </c>
      <c r="B93">
        <v>4719782</v>
      </c>
      <c r="C93" s="1" t="s">
        <v>1477</v>
      </c>
      <c r="D93" s="1" t="s">
        <v>1476</v>
      </c>
      <c r="E93" s="80">
        <v>45096</v>
      </c>
      <c r="F93">
        <v>2022</v>
      </c>
      <c r="G93">
        <v>2023</v>
      </c>
      <c r="H93" s="1" t="s">
        <v>1603</v>
      </c>
      <c r="I93" s="1" t="s">
        <v>9</v>
      </c>
    </row>
    <row r="94" spans="1:9">
      <c r="A94" s="80">
        <v>45566</v>
      </c>
      <c r="B94">
        <v>4733409</v>
      </c>
      <c r="C94" s="1" t="s">
        <v>2794</v>
      </c>
      <c r="D94" s="1" t="s">
        <v>2795</v>
      </c>
      <c r="E94" s="80">
        <v>45552</v>
      </c>
      <c r="F94">
        <v>2022</v>
      </c>
      <c r="G94">
        <v>2024</v>
      </c>
      <c r="H94" s="1" t="s">
        <v>1603</v>
      </c>
      <c r="I94" s="1" t="s">
        <v>9</v>
      </c>
    </row>
    <row r="95" spans="1:9">
      <c r="A95" s="80">
        <v>45566</v>
      </c>
      <c r="B95">
        <v>4793239</v>
      </c>
      <c r="C95" s="1" t="s">
        <v>2567</v>
      </c>
      <c r="D95" s="1" t="s">
        <v>2568</v>
      </c>
      <c r="E95" s="80">
        <v>45482</v>
      </c>
      <c r="F95">
        <v>2022</v>
      </c>
      <c r="G95">
        <v>2024</v>
      </c>
      <c r="H95" s="1" t="s">
        <v>1600</v>
      </c>
      <c r="I95" s="1" t="s">
        <v>10</v>
      </c>
    </row>
    <row r="96" spans="1:9">
      <c r="A96" s="80">
        <v>45566</v>
      </c>
      <c r="B96">
        <v>4888904</v>
      </c>
      <c r="C96" s="1" t="s">
        <v>1780</v>
      </c>
      <c r="D96" s="1" t="s">
        <v>1918</v>
      </c>
      <c r="E96" s="80">
        <v>45239</v>
      </c>
      <c r="F96">
        <v>2022</v>
      </c>
      <c r="G96">
        <v>2023</v>
      </c>
      <c r="H96" s="1" t="s">
        <v>1600</v>
      </c>
      <c r="I96" s="1" t="s">
        <v>10</v>
      </c>
    </row>
    <row r="97" spans="1:9">
      <c r="A97" s="80">
        <v>45566</v>
      </c>
      <c r="B97">
        <v>4764651</v>
      </c>
      <c r="C97" s="1" t="s">
        <v>2565</v>
      </c>
      <c r="D97" s="1" t="s">
        <v>2566</v>
      </c>
      <c r="E97" s="80">
        <v>45490</v>
      </c>
      <c r="F97">
        <v>2022</v>
      </c>
      <c r="G97">
        <v>2024</v>
      </c>
      <c r="H97" s="1" t="s">
        <v>1606</v>
      </c>
      <c r="I97" s="1" t="s">
        <v>15</v>
      </c>
    </row>
    <row r="98" spans="1:9">
      <c r="A98" s="80">
        <v>45566</v>
      </c>
      <c r="B98">
        <v>4837096</v>
      </c>
      <c r="C98" s="1" t="s">
        <v>2359</v>
      </c>
      <c r="D98" s="1" t="s">
        <v>2360</v>
      </c>
      <c r="E98" s="80">
        <v>45404</v>
      </c>
      <c r="F98">
        <v>2022</v>
      </c>
      <c r="G98">
        <v>2023</v>
      </c>
      <c r="H98" s="1" t="s">
        <v>1600</v>
      </c>
      <c r="I98" s="1" t="s">
        <v>10</v>
      </c>
    </row>
    <row r="99" spans="1:9">
      <c r="A99" s="80">
        <v>45566</v>
      </c>
      <c r="B99">
        <v>5078720</v>
      </c>
      <c r="C99" s="1" t="s">
        <v>2357</v>
      </c>
      <c r="D99" s="1" t="s">
        <v>2358</v>
      </c>
      <c r="E99" s="80">
        <v>45418</v>
      </c>
      <c r="F99">
        <v>2023</v>
      </c>
      <c r="G99">
        <v>2024</v>
      </c>
      <c r="H99" s="1" t="s">
        <v>1602</v>
      </c>
      <c r="I99" s="1" t="s">
        <v>4</v>
      </c>
    </row>
    <row r="100" spans="1:9">
      <c r="A100" s="80">
        <v>45566</v>
      </c>
      <c r="B100">
        <v>4529619</v>
      </c>
      <c r="C100" s="1" t="s">
        <v>1455</v>
      </c>
      <c r="D100" s="1" t="s">
        <v>1454</v>
      </c>
      <c r="E100" s="80">
        <v>44916</v>
      </c>
      <c r="F100">
        <v>2021</v>
      </c>
      <c r="G100">
        <v>2022</v>
      </c>
      <c r="H100" s="1" t="s">
        <v>1600</v>
      </c>
      <c r="I100" s="1" t="s">
        <v>10</v>
      </c>
    </row>
    <row r="101" spans="1:9">
      <c r="A101" s="80">
        <v>45566</v>
      </c>
      <c r="B101">
        <v>5201959</v>
      </c>
      <c r="C101" s="1" t="s">
        <v>2846</v>
      </c>
      <c r="D101" s="1" t="s">
        <v>2847</v>
      </c>
      <c r="E101" s="80">
        <v>45561</v>
      </c>
      <c r="F101">
        <v>2023</v>
      </c>
      <c r="G101">
        <v>2024</v>
      </c>
      <c r="H101" s="1" t="s">
        <v>1600</v>
      </c>
      <c r="I101" s="1" t="s">
        <v>10</v>
      </c>
    </row>
    <row r="102" spans="1:9">
      <c r="A102" s="80">
        <v>45566</v>
      </c>
      <c r="B102">
        <v>4341306</v>
      </c>
      <c r="C102" s="1" t="s">
        <v>1449</v>
      </c>
      <c r="D102" s="1" t="s">
        <v>1448</v>
      </c>
      <c r="E102" s="80">
        <v>44601</v>
      </c>
      <c r="F102">
        <v>2021</v>
      </c>
      <c r="G102">
        <v>2021</v>
      </c>
      <c r="H102" s="1" t="s">
        <v>1600</v>
      </c>
      <c r="I102" s="1" t="s">
        <v>10</v>
      </c>
    </row>
    <row r="103" spans="1:9">
      <c r="A103" s="80">
        <v>45566</v>
      </c>
      <c r="B103">
        <v>5128760</v>
      </c>
      <c r="C103" s="1" t="s">
        <v>2361</v>
      </c>
      <c r="D103" s="1" t="s">
        <v>2362</v>
      </c>
      <c r="E103" s="80">
        <v>45405</v>
      </c>
      <c r="F103">
        <v>2023</v>
      </c>
      <c r="G103">
        <v>2023</v>
      </c>
      <c r="H103" s="1" t="s">
        <v>1600</v>
      </c>
      <c r="I103" s="1" t="s">
        <v>10</v>
      </c>
    </row>
    <row r="104" spans="1:9">
      <c r="A104" s="80">
        <v>45566</v>
      </c>
      <c r="B104">
        <v>4659696</v>
      </c>
      <c r="C104" s="1" t="s">
        <v>1467</v>
      </c>
      <c r="D104" s="1" t="s">
        <v>1466</v>
      </c>
      <c r="E104" s="80">
        <v>45062</v>
      </c>
      <c r="F104">
        <v>2022</v>
      </c>
      <c r="G104">
        <v>2023</v>
      </c>
      <c r="H104" s="1" t="s">
        <v>1600</v>
      </c>
      <c r="I104" s="1" t="s">
        <v>10</v>
      </c>
    </row>
    <row r="105" spans="1:9">
      <c r="A105" s="80">
        <v>45566</v>
      </c>
      <c r="B105">
        <v>4695322</v>
      </c>
      <c r="C105" s="1" t="s">
        <v>1922</v>
      </c>
      <c r="D105" s="1" t="s">
        <v>1923</v>
      </c>
      <c r="E105" s="80">
        <v>45331</v>
      </c>
      <c r="F105">
        <v>2022</v>
      </c>
      <c r="G105">
        <v>2023</v>
      </c>
      <c r="H105" s="1" t="s">
        <v>1602</v>
      </c>
      <c r="I105" s="1" t="s">
        <v>4</v>
      </c>
    </row>
    <row r="106" spans="1:9">
      <c r="A106" s="80">
        <v>45566</v>
      </c>
      <c r="B106">
        <v>5174599</v>
      </c>
      <c r="C106" s="1" t="s">
        <v>2363</v>
      </c>
      <c r="D106" s="1" t="s">
        <v>2364</v>
      </c>
      <c r="E106" s="80">
        <v>45398</v>
      </c>
      <c r="F106">
        <v>2023</v>
      </c>
      <c r="G106">
        <v>2023</v>
      </c>
      <c r="H106" s="1" t="s">
        <v>1600</v>
      </c>
      <c r="I106" s="1" t="s">
        <v>10</v>
      </c>
    </row>
    <row r="107" spans="1:9">
      <c r="A107" s="80">
        <v>45566</v>
      </c>
      <c r="B107">
        <v>4581100</v>
      </c>
      <c r="C107" s="1" t="s">
        <v>2409</v>
      </c>
      <c r="D107" s="1" t="s">
        <v>2410</v>
      </c>
      <c r="E107" s="80">
        <v>45412</v>
      </c>
      <c r="F107">
        <v>2021</v>
      </c>
      <c r="G107">
        <v>2023</v>
      </c>
      <c r="H107" s="1" t="s">
        <v>1600</v>
      </c>
      <c r="I107" s="1" t="s">
        <v>10</v>
      </c>
    </row>
    <row r="108" spans="1:9">
      <c r="A108" s="80">
        <v>45566</v>
      </c>
      <c r="B108">
        <v>4442314</v>
      </c>
      <c r="C108" s="1" t="s">
        <v>612</v>
      </c>
      <c r="D108" s="1" t="s">
        <v>611</v>
      </c>
      <c r="E108" s="80">
        <v>44508</v>
      </c>
      <c r="F108">
        <v>2021</v>
      </c>
      <c r="G108">
        <v>2021</v>
      </c>
      <c r="H108" s="1" t="s">
        <v>1600</v>
      </c>
      <c r="I108" s="1" t="s">
        <v>10</v>
      </c>
    </row>
    <row r="109" spans="1:9">
      <c r="A109" s="80">
        <v>45566</v>
      </c>
      <c r="B109">
        <v>4704750</v>
      </c>
      <c r="C109" s="1" t="s">
        <v>624</v>
      </c>
      <c r="D109" s="1" t="s">
        <v>623</v>
      </c>
      <c r="E109" s="80">
        <v>44883</v>
      </c>
      <c r="F109">
        <v>2022</v>
      </c>
      <c r="G109">
        <v>2022</v>
      </c>
      <c r="H109" s="1" t="s">
        <v>1600</v>
      </c>
      <c r="I109" s="1" t="s">
        <v>10</v>
      </c>
    </row>
    <row r="110" spans="1:9">
      <c r="A110" s="80">
        <v>45566</v>
      </c>
      <c r="B110">
        <v>4690389</v>
      </c>
      <c r="C110" s="1" t="s">
        <v>601</v>
      </c>
      <c r="D110" s="1" t="s">
        <v>600</v>
      </c>
      <c r="E110" s="80">
        <v>45177</v>
      </c>
      <c r="F110">
        <v>2022</v>
      </c>
      <c r="G110">
        <v>2023</v>
      </c>
      <c r="H110" s="1" t="s">
        <v>1600</v>
      </c>
      <c r="I110" s="1" t="s">
        <v>10</v>
      </c>
    </row>
    <row r="111" spans="1:9">
      <c r="A111" s="80">
        <v>45566</v>
      </c>
      <c r="B111">
        <v>5132358</v>
      </c>
      <c r="C111" s="1" t="s">
        <v>2662</v>
      </c>
      <c r="D111" s="1" t="s">
        <v>2663</v>
      </c>
      <c r="E111" s="80">
        <v>45518</v>
      </c>
      <c r="F111">
        <v>2023</v>
      </c>
      <c r="G111">
        <v>2024</v>
      </c>
      <c r="H111" s="1" t="s">
        <v>1600</v>
      </c>
      <c r="I111" s="1" t="s">
        <v>10</v>
      </c>
    </row>
    <row r="112" spans="1:9">
      <c r="A112" s="80">
        <v>45566</v>
      </c>
      <c r="B112">
        <v>4360557</v>
      </c>
      <c r="C112" s="1" t="s">
        <v>616</v>
      </c>
      <c r="D112" s="1" t="s">
        <v>615</v>
      </c>
      <c r="E112" s="80">
        <v>45076</v>
      </c>
      <c r="F112">
        <v>2021</v>
      </c>
      <c r="G112">
        <v>2023</v>
      </c>
      <c r="H112" s="1" t="s">
        <v>1602</v>
      </c>
      <c r="I112" s="1" t="s">
        <v>4</v>
      </c>
    </row>
    <row r="113" spans="1:9">
      <c r="A113" s="80">
        <v>45566</v>
      </c>
      <c r="B113">
        <v>5020784</v>
      </c>
      <c r="C113" s="1" t="s">
        <v>2503</v>
      </c>
      <c r="D113" s="1" t="s">
        <v>2504</v>
      </c>
      <c r="E113" s="80">
        <v>45439</v>
      </c>
      <c r="F113">
        <v>2023</v>
      </c>
      <c r="G113">
        <v>2024</v>
      </c>
      <c r="H113" s="1" t="s">
        <v>1606</v>
      </c>
      <c r="I113" s="1" t="s">
        <v>15</v>
      </c>
    </row>
    <row r="114" spans="1:9">
      <c r="A114" s="80">
        <v>45566</v>
      </c>
      <c r="B114">
        <v>4937211</v>
      </c>
      <c r="C114" s="1" t="s">
        <v>2664</v>
      </c>
      <c r="D114" s="1" t="s">
        <v>2665</v>
      </c>
      <c r="E114" s="80">
        <v>45489</v>
      </c>
      <c r="F114">
        <v>2023</v>
      </c>
      <c r="G114">
        <v>2024</v>
      </c>
      <c r="H114" s="1" t="s">
        <v>1600</v>
      </c>
      <c r="I114" s="1" t="s">
        <v>10</v>
      </c>
    </row>
    <row r="115" spans="1:9">
      <c r="A115" s="80">
        <v>45566</v>
      </c>
      <c r="B115">
        <v>4746183</v>
      </c>
      <c r="C115" s="1" t="s">
        <v>2326</v>
      </c>
      <c r="D115" s="1" t="s">
        <v>2327</v>
      </c>
      <c r="E115" s="80">
        <v>45379</v>
      </c>
      <c r="F115">
        <v>2023</v>
      </c>
      <c r="G115">
        <v>2023</v>
      </c>
      <c r="H115" s="1" t="s">
        <v>1612</v>
      </c>
      <c r="I115" s="1" t="s">
        <v>6</v>
      </c>
    </row>
    <row r="116" spans="1:9">
      <c r="A116" s="80">
        <v>45566</v>
      </c>
      <c r="B116">
        <v>4245625</v>
      </c>
      <c r="C116" s="1" t="s">
        <v>605</v>
      </c>
      <c r="D116" s="1" t="s">
        <v>604</v>
      </c>
      <c r="E116" s="80">
        <v>44524</v>
      </c>
      <c r="F116">
        <v>2020</v>
      </c>
      <c r="G116">
        <v>2021</v>
      </c>
      <c r="H116" s="1" t="s">
        <v>1600</v>
      </c>
      <c r="I116" s="1" t="s">
        <v>10</v>
      </c>
    </row>
    <row r="117" spans="1:9">
      <c r="A117" s="80">
        <v>45566</v>
      </c>
      <c r="B117">
        <v>5088172</v>
      </c>
      <c r="C117" s="1" t="s">
        <v>2666</v>
      </c>
      <c r="D117" s="1" t="s">
        <v>2667</v>
      </c>
      <c r="E117" s="80">
        <v>45482</v>
      </c>
      <c r="F117">
        <v>2023</v>
      </c>
      <c r="G117">
        <v>2024</v>
      </c>
      <c r="H117" s="1" t="s">
        <v>1603</v>
      </c>
      <c r="I117" s="1" t="s">
        <v>9</v>
      </c>
    </row>
    <row r="118" spans="1:9">
      <c r="A118" s="80">
        <v>45566</v>
      </c>
      <c r="B118">
        <v>4522177</v>
      </c>
      <c r="C118" s="1" t="s">
        <v>620</v>
      </c>
      <c r="D118" s="1" t="s">
        <v>619</v>
      </c>
      <c r="E118" s="80">
        <v>45175</v>
      </c>
      <c r="F118">
        <v>2021</v>
      </c>
      <c r="G118">
        <v>2023</v>
      </c>
      <c r="H118" s="1" t="s">
        <v>1604</v>
      </c>
      <c r="I118" s="1" t="s">
        <v>14</v>
      </c>
    </row>
    <row r="119" spans="1:9">
      <c r="A119" s="80">
        <v>45566</v>
      </c>
      <c r="B119">
        <v>4615282</v>
      </c>
      <c r="C119" s="1" t="s">
        <v>603</v>
      </c>
      <c r="D119" s="1" t="s">
        <v>602</v>
      </c>
      <c r="E119" s="80">
        <v>45135</v>
      </c>
      <c r="F119">
        <v>2022</v>
      </c>
      <c r="G119">
        <v>2023</v>
      </c>
      <c r="H119" s="1" t="s">
        <v>1603</v>
      </c>
      <c r="I119" s="1" t="s">
        <v>9</v>
      </c>
    </row>
    <row r="120" spans="1:9">
      <c r="A120" s="80">
        <v>45566</v>
      </c>
      <c r="B120">
        <v>4702592</v>
      </c>
      <c r="C120" s="1" t="s">
        <v>626</v>
      </c>
      <c r="D120" s="1" t="s">
        <v>625</v>
      </c>
      <c r="E120" s="80">
        <v>45142</v>
      </c>
      <c r="F120">
        <v>2022</v>
      </c>
      <c r="G120">
        <v>2023</v>
      </c>
      <c r="H120" s="1" t="s">
        <v>1606</v>
      </c>
      <c r="I120" s="1" t="s">
        <v>15</v>
      </c>
    </row>
    <row r="121" spans="1:9">
      <c r="A121" s="80">
        <v>45566</v>
      </c>
      <c r="B121">
        <v>5231715</v>
      </c>
      <c r="C121" s="1" t="s">
        <v>2674</v>
      </c>
      <c r="D121" s="1" t="s">
        <v>2675</v>
      </c>
      <c r="E121" s="80">
        <v>45516</v>
      </c>
      <c r="F121">
        <v>2023</v>
      </c>
      <c r="G121">
        <v>2024</v>
      </c>
      <c r="H121" s="1" t="s">
        <v>1601</v>
      </c>
      <c r="I121" s="1" t="s">
        <v>13</v>
      </c>
    </row>
    <row r="122" spans="1:9">
      <c r="A122" s="80">
        <v>45566</v>
      </c>
      <c r="B122">
        <v>4632857</v>
      </c>
      <c r="C122" s="1" t="s">
        <v>610</v>
      </c>
      <c r="D122" s="1" t="s">
        <v>609</v>
      </c>
      <c r="E122" s="80">
        <v>45135</v>
      </c>
      <c r="F122">
        <v>2022</v>
      </c>
      <c r="G122">
        <v>2023</v>
      </c>
      <c r="H122" s="1" t="s">
        <v>1603</v>
      </c>
      <c r="I122" s="1" t="s">
        <v>9</v>
      </c>
    </row>
    <row r="123" spans="1:9">
      <c r="A123" s="80">
        <v>45566</v>
      </c>
      <c r="B123">
        <v>5183231</v>
      </c>
      <c r="C123" s="1" t="s">
        <v>2505</v>
      </c>
      <c r="D123" s="1" t="s">
        <v>2506</v>
      </c>
      <c r="E123" s="80">
        <v>45440</v>
      </c>
      <c r="F123">
        <v>2023</v>
      </c>
      <c r="G123">
        <v>2024</v>
      </c>
      <c r="H123" s="1" t="s">
        <v>1606</v>
      </c>
      <c r="I123" s="1" t="s">
        <v>15</v>
      </c>
    </row>
    <row r="124" spans="1:9">
      <c r="A124" s="80">
        <v>45566</v>
      </c>
      <c r="B124">
        <v>5011978</v>
      </c>
      <c r="C124" s="1" t="s">
        <v>2672</v>
      </c>
      <c r="D124" s="1" t="s">
        <v>2673</v>
      </c>
      <c r="E124" s="80">
        <v>45468</v>
      </c>
      <c r="F124">
        <v>2023</v>
      </c>
      <c r="G124">
        <v>2024</v>
      </c>
      <c r="H124" s="1" t="s">
        <v>1600</v>
      </c>
      <c r="I124" s="1" t="s">
        <v>10</v>
      </c>
    </row>
    <row r="125" spans="1:9">
      <c r="A125" s="80">
        <v>45566</v>
      </c>
      <c r="B125">
        <v>4784464</v>
      </c>
      <c r="C125" s="1" t="s">
        <v>614</v>
      </c>
      <c r="D125" s="1" t="s">
        <v>613</v>
      </c>
      <c r="E125" s="80">
        <v>45070</v>
      </c>
      <c r="F125">
        <v>2022</v>
      </c>
      <c r="G125">
        <v>2023</v>
      </c>
      <c r="H125" s="1" t="s">
        <v>1600</v>
      </c>
      <c r="I125" s="1" t="s">
        <v>10</v>
      </c>
    </row>
    <row r="126" spans="1:9">
      <c r="A126" s="80">
        <v>45566</v>
      </c>
      <c r="B126">
        <v>4527516</v>
      </c>
      <c r="C126" s="1" t="s">
        <v>1266</v>
      </c>
      <c r="D126" s="1" t="s">
        <v>1265</v>
      </c>
      <c r="E126" s="80">
        <v>44741</v>
      </c>
      <c r="F126">
        <v>2022</v>
      </c>
      <c r="G126">
        <v>2022</v>
      </c>
      <c r="H126" s="1" t="s">
        <v>1604</v>
      </c>
      <c r="I126" s="1" t="s">
        <v>14</v>
      </c>
    </row>
    <row r="127" spans="1:9">
      <c r="A127" s="80">
        <v>45566</v>
      </c>
      <c r="B127">
        <v>4675347</v>
      </c>
      <c r="C127" s="1" t="s">
        <v>1274</v>
      </c>
      <c r="D127" s="1" t="s">
        <v>1273</v>
      </c>
      <c r="E127" s="80">
        <v>44883</v>
      </c>
      <c r="F127">
        <v>2022</v>
      </c>
      <c r="G127">
        <v>2022</v>
      </c>
      <c r="H127" s="1" t="s">
        <v>1600</v>
      </c>
      <c r="I127" s="1" t="s">
        <v>10</v>
      </c>
    </row>
    <row r="128" spans="1:9">
      <c r="A128" s="80">
        <v>45566</v>
      </c>
      <c r="B128">
        <v>4587863</v>
      </c>
      <c r="C128" s="1" t="s">
        <v>1249</v>
      </c>
      <c r="D128" s="1" t="s">
        <v>1248</v>
      </c>
      <c r="E128" s="80">
        <v>45076</v>
      </c>
      <c r="F128">
        <v>2021</v>
      </c>
      <c r="G128">
        <v>2023</v>
      </c>
      <c r="H128" s="1" t="s">
        <v>1600</v>
      </c>
      <c r="I128" s="1" t="s">
        <v>10</v>
      </c>
    </row>
    <row r="129" spans="1:9">
      <c r="A129" s="80">
        <v>45566</v>
      </c>
      <c r="B129">
        <v>4756318</v>
      </c>
      <c r="C129" s="1" t="s">
        <v>2587</v>
      </c>
      <c r="D129" s="1" t="s">
        <v>2588</v>
      </c>
      <c r="E129" s="80">
        <v>45462</v>
      </c>
      <c r="F129">
        <v>2022</v>
      </c>
      <c r="G129">
        <v>2024</v>
      </c>
      <c r="H129" s="1" t="s">
        <v>1600</v>
      </c>
      <c r="I129" s="1" t="s">
        <v>10</v>
      </c>
    </row>
    <row r="130" spans="1:9">
      <c r="A130" s="80">
        <v>45566</v>
      </c>
      <c r="B130">
        <v>4877783</v>
      </c>
      <c r="C130" s="1" t="s">
        <v>1832</v>
      </c>
      <c r="D130" s="1" t="s">
        <v>2082</v>
      </c>
      <c r="E130" s="80">
        <v>45254</v>
      </c>
      <c r="F130">
        <v>2022</v>
      </c>
      <c r="G130">
        <v>2023</v>
      </c>
      <c r="H130" s="1" t="s">
        <v>1600</v>
      </c>
      <c r="I130" s="1" t="s">
        <v>10</v>
      </c>
    </row>
    <row r="131" spans="1:9">
      <c r="A131" s="80">
        <v>45566</v>
      </c>
      <c r="B131">
        <v>4392351</v>
      </c>
      <c r="C131" s="1" t="s">
        <v>1251</v>
      </c>
      <c r="D131" s="1" t="s">
        <v>1250</v>
      </c>
      <c r="E131" s="80">
        <v>44719</v>
      </c>
      <c r="F131">
        <v>2021</v>
      </c>
      <c r="G131">
        <v>2022</v>
      </c>
      <c r="H131" s="1" t="s">
        <v>1600</v>
      </c>
      <c r="I131" s="1" t="s">
        <v>10</v>
      </c>
    </row>
    <row r="132" spans="1:9">
      <c r="A132" s="80">
        <v>45566</v>
      </c>
      <c r="B132">
        <v>4454190</v>
      </c>
      <c r="C132" s="1" t="s">
        <v>1278</v>
      </c>
      <c r="D132" s="1" t="s">
        <v>1277</v>
      </c>
      <c r="E132" s="80">
        <v>44848</v>
      </c>
      <c r="F132">
        <v>2021</v>
      </c>
      <c r="G132">
        <v>2022</v>
      </c>
      <c r="H132" s="1" t="s">
        <v>1600</v>
      </c>
      <c r="I132" s="1" t="s">
        <v>10</v>
      </c>
    </row>
    <row r="133" spans="1:9">
      <c r="A133" s="80">
        <v>45566</v>
      </c>
      <c r="B133">
        <v>4681548</v>
      </c>
      <c r="C133" s="1" t="s">
        <v>1833</v>
      </c>
      <c r="D133" s="1" t="s">
        <v>2083</v>
      </c>
      <c r="E133" s="80">
        <v>45268</v>
      </c>
      <c r="F133">
        <v>2022</v>
      </c>
      <c r="G133">
        <v>2023</v>
      </c>
      <c r="H133" s="1" t="s">
        <v>1600</v>
      </c>
      <c r="I133" s="1" t="s">
        <v>10</v>
      </c>
    </row>
    <row r="134" spans="1:9">
      <c r="A134" s="80">
        <v>45566</v>
      </c>
      <c r="B134">
        <v>4562391</v>
      </c>
      <c r="C134" s="1" t="s">
        <v>2182</v>
      </c>
      <c r="D134" s="1" t="s">
        <v>2183</v>
      </c>
      <c r="E134" s="80">
        <v>45336</v>
      </c>
      <c r="F134">
        <v>2021</v>
      </c>
      <c r="G134">
        <v>2023</v>
      </c>
      <c r="H134" s="1" t="s">
        <v>1601</v>
      </c>
      <c r="I134" s="1" t="s">
        <v>13</v>
      </c>
    </row>
    <row r="135" spans="1:9">
      <c r="A135" s="80">
        <v>45566</v>
      </c>
      <c r="B135">
        <v>4574387</v>
      </c>
      <c r="C135" s="1" t="s">
        <v>1262</v>
      </c>
      <c r="D135" s="1" t="s">
        <v>1238</v>
      </c>
      <c r="E135" s="80">
        <v>44848</v>
      </c>
      <c r="F135">
        <v>2021</v>
      </c>
      <c r="G135">
        <v>2022</v>
      </c>
      <c r="H135" s="1" t="s">
        <v>1600</v>
      </c>
      <c r="I135" s="1" t="s">
        <v>10</v>
      </c>
    </row>
    <row r="136" spans="1:9">
      <c r="A136" s="80">
        <v>45566</v>
      </c>
      <c r="B136">
        <v>4756962</v>
      </c>
      <c r="C136" s="1" t="s">
        <v>2589</v>
      </c>
      <c r="D136" s="1" t="s">
        <v>2590</v>
      </c>
      <c r="E136" s="80">
        <v>45482</v>
      </c>
      <c r="F136">
        <v>2022</v>
      </c>
      <c r="G136">
        <v>2024</v>
      </c>
      <c r="H136" s="1" t="s">
        <v>1600</v>
      </c>
      <c r="I136" s="1" t="s">
        <v>10</v>
      </c>
    </row>
    <row r="137" spans="1:9">
      <c r="A137" s="80">
        <v>45566</v>
      </c>
      <c r="B137">
        <v>4965607</v>
      </c>
      <c r="C137" s="1" t="s">
        <v>1652</v>
      </c>
      <c r="D137" s="1" t="s">
        <v>1653</v>
      </c>
      <c r="E137" s="80">
        <v>45204</v>
      </c>
      <c r="F137">
        <v>2023</v>
      </c>
      <c r="G137">
        <v>2023</v>
      </c>
      <c r="H137" s="1" t="s">
        <v>1603</v>
      </c>
      <c r="I137" s="1" t="s">
        <v>9</v>
      </c>
    </row>
    <row r="138" spans="1:9">
      <c r="A138" s="80">
        <v>45566</v>
      </c>
      <c r="B138">
        <v>5173231</v>
      </c>
      <c r="C138" s="1" t="s">
        <v>2764</v>
      </c>
      <c r="D138" s="1" t="s">
        <v>2765</v>
      </c>
      <c r="E138" s="80">
        <v>45553</v>
      </c>
      <c r="F138">
        <v>2023</v>
      </c>
      <c r="G138">
        <v>2024</v>
      </c>
      <c r="H138" s="1" t="s">
        <v>1606</v>
      </c>
      <c r="I138" s="1" t="s">
        <v>15</v>
      </c>
    </row>
    <row r="139" spans="1:9">
      <c r="A139" s="80">
        <v>45566</v>
      </c>
      <c r="B139">
        <v>4468353</v>
      </c>
      <c r="C139" s="1" t="s">
        <v>1259</v>
      </c>
      <c r="D139" s="1" t="s">
        <v>1258</v>
      </c>
      <c r="E139" s="80">
        <v>45097</v>
      </c>
      <c r="F139">
        <v>2021</v>
      </c>
      <c r="G139">
        <v>2023</v>
      </c>
      <c r="H139" s="1" t="s">
        <v>1600</v>
      </c>
      <c r="I139" s="1" t="s">
        <v>10</v>
      </c>
    </row>
    <row r="140" spans="1:9">
      <c r="A140" s="80">
        <v>45566</v>
      </c>
      <c r="B140">
        <v>4545319</v>
      </c>
      <c r="C140" s="1" t="s">
        <v>1276</v>
      </c>
      <c r="D140" s="1" t="s">
        <v>1275</v>
      </c>
      <c r="E140" s="80">
        <v>44784</v>
      </c>
      <c r="F140">
        <v>2022</v>
      </c>
      <c r="G140">
        <v>2022</v>
      </c>
      <c r="H140" s="1" t="s">
        <v>1600</v>
      </c>
      <c r="I140" s="1" t="s">
        <v>10</v>
      </c>
    </row>
    <row r="141" spans="1:9">
      <c r="A141" s="80">
        <v>45566</v>
      </c>
      <c r="B141">
        <v>4792831</v>
      </c>
      <c r="C141" s="1" t="s">
        <v>2084</v>
      </c>
      <c r="D141" s="1" t="s">
        <v>2085</v>
      </c>
      <c r="E141" s="80">
        <v>45330</v>
      </c>
      <c r="F141">
        <v>2022</v>
      </c>
      <c r="G141">
        <v>2023</v>
      </c>
      <c r="H141" s="1" t="s">
        <v>1600</v>
      </c>
      <c r="I141" s="1" t="s">
        <v>10</v>
      </c>
    </row>
    <row r="142" spans="1:9">
      <c r="A142" s="80">
        <v>45566</v>
      </c>
      <c r="B142">
        <v>5020296</v>
      </c>
      <c r="C142" s="1" t="s">
        <v>2591</v>
      </c>
      <c r="D142" s="1" t="s">
        <v>2592</v>
      </c>
      <c r="E142" s="80">
        <v>45499</v>
      </c>
      <c r="F142">
        <v>2023</v>
      </c>
      <c r="G142">
        <v>2024</v>
      </c>
      <c r="H142" s="1" t="s">
        <v>1602</v>
      </c>
      <c r="I142" s="1" t="s">
        <v>4</v>
      </c>
    </row>
    <row r="143" spans="1:9">
      <c r="A143" s="80">
        <v>45566</v>
      </c>
      <c r="B143">
        <v>4876299</v>
      </c>
      <c r="C143" s="1" t="s">
        <v>2593</v>
      </c>
      <c r="D143" s="1" t="s">
        <v>2594</v>
      </c>
      <c r="E143" s="80">
        <v>45457</v>
      </c>
      <c r="F143">
        <v>2022</v>
      </c>
      <c r="G143">
        <v>2024</v>
      </c>
      <c r="H143" s="1" t="s">
        <v>1603</v>
      </c>
      <c r="I143" s="1" t="s">
        <v>9</v>
      </c>
    </row>
    <row r="144" spans="1:9">
      <c r="A144" s="80">
        <v>45566</v>
      </c>
      <c r="B144">
        <v>5097065</v>
      </c>
      <c r="C144" s="1" t="s">
        <v>2123</v>
      </c>
      <c r="D144" s="1" t="s">
        <v>2124</v>
      </c>
      <c r="E144" s="80">
        <v>45329</v>
      </c>
      <c r="F144">
        <v>2023</v>
      </c>
      <c r="G144">
        <v>2023</v>
      </c>
      <c r="H144" s="1" t="s">
        <v>1600</v>
      </c>
      <c r="I144" s="1" t="s">
        <v>10</v>
      </c>
    </row>
    <row r="145" spans="1:9">
      <c r="A145" s="80">
        <v>45566</v>
      </c>
      <c r="B145">
        <v>4598933</v>
      </c>
      <c r="C145" s="1" t="s">
        <v>1788</v>
      </c>
      <c r="D145" s="1" t="s">
        <v>2129</v>
      </c>
      <c r="E145" s="80">
        <v>45072</v>
      </c>
      <c r="F145">
        <v>2022</v>
      </c>
      <c r="G145">
        <v>2023</v>
      </c>
      <c r="H145" s="1" t="s">
        <v>1603</v>
      </c>
      <c r="I145" s="1" t="s">
        <v>9</v>
      </c>
    </row>
    <row r="146" spans="1:9">
      <c r="A146" s="80">
        <v>45566</v>
      </c>
      <c r="B146">
        <v>4831900</v>
      </c>
      <c r="C146" s="1" t="s">
        <v>1787</v>
      </c>
      <c r="D146" s="1" t="s">
        <v>2126</v>
      </c>
      <c r="E146" s="80">
        <v>45224</v>
      </c>
      <c r="F146">
        <v>2022</v>
      </c>
      <c r="G146">
        <v>2023</v>
      </c>
      <c r="H146" s="1" t="s">
        <v>1603</v>
      </c>
      <c r="I146" s="1" t="s">
        <v>9</v>
      </c>
    </row>
    <row r="147" spans="1:9">
      <c r="A147" s="80">
        <v>45566</v>
      </c>
      <c r="B147">
        <v>4835176</v>
      </c>
      <c r="C147" s="1" t="s">
        <v>1786</v>
      </c>
      <c r="D147" s="1" t="s">
        <v>2128</v>
      </c>
      <c r="E147" s="80">
        <v>45233</v>
      </c>
      <c r="F147">
        <v>2022</v>
      </c>
      <c r="G147">
        <v>2023</v>
      </c>
      <c r="H147" s="1" t="s">
        <v>1601</v>
      </c>
      <c r="I147" s="1" t="s">
        <v>13</v>
      </c>
    </row>
    <row r="148" spans="1:9">
      <c r="A148" s="80">
        <v>45566</v>
      </c>
      <c r="B148">
        <v>5046420</v>
      </c>
      <c r="C148" s="1" t="s">
        <v>2595</v>
      </c>
      <c r="D148" s="1" t="s">
        <v>2596</v>
      </c>
      <c r="E148" s="80">
        <v>45477</v>
      </c>
      <c r="F148">
        <v>2023</v>
      </c>
      <c r="G148">
        <v>2024</v>
      </c>
      <c r="H148" s="1" t="s">
        <v>1600</v>
      </c>
      <c r="I148" s="1" t="s">
        <v>10</v>
      </c>
    </row>
    <row r="149" spans="1:9">
      <c r="A149" s="80">
        <v>45566</v>
      </c>
      <c r="B149">
        <v>4579051</v>
      </c>
      <c r="C149" s="1" t="s">
        <v>2375</v>
      </c>
      <c r="D149" s="1" t="s">
        <v>2376</v>
      </c>
      <c r="E149" s="80">
        <v>45422</v>
      </c>
      <c r="F149">
        <v>2021</v>
      </c>
      <c r="G149">
        <v>2024</v>
      </c>
      <c r="H149" s="1" t="s">
        <v>1600</v>
      </c>
      <c r="I149" s="1" t="s">
        <v>10</v>
      </c>
    </row>
    <row r="150" spans="1:9">
      <c r="A150" s="80">
        <v>45566</v>
      </c>
      <c r="B150">
        <v>4991437</v>
      </c>
      <c r="C150" s="1" t="s">
        <v>2306</v>
      </c>
      <c r="D150" s="1" t="s">
        <v>2307</v>
      </c>
      <c r="E150" s="80">
        <v>45378</v>
      </c>
      <c r="F150">
        <v>2023</v>
      </c>
      <c r="G150">
        <v>2023</v>
      </c>
      <c r="H150" s="1" t="s">
        <v>1600</v>
      </c>
      <c r="I150" s="1" t="s">
        <v>10</v>
      </c>
    </row>
    <row r="151" spans="1:9">
      <c r="A151" s="80">
        <v>45566</v>
      </c>
      <c r="B151">
        <v>4833986</v>
      </c>
      <c r="C151" s="1" t="s">
        <v>2184</v>
      </c>
      <c r="D151" s="1" t="s">
        <v>2185</v>
      </c>
      <c r="E151" s="80">
        <v>45310</v>
      </c>
      <c r="F151">
        <v>2022</v>
      </c>
      <c r="G151">
        <v>2023</v>
      </c>
      <c r="H151" s="1" t="s">
        <v>1600</v>
      </c>
      <c r="I151" s="1" t="s">
        <v>10</v>
      </c>
    </row>
    <row r="152" spans="1:9">
      <c r="A152" s="80">
        <v>45566</v>
      </c>
      <c r="B152">
        <v>4659556</v>
      </c>
      <c r="C152" s="1" t="s">
        <v>2377</v>
      </c>
      <c r="D152" s="1" t="s">
        <v>2378</v>
      </c>
      <c r="E152" s="80">
        <v>45399</v>
      </c>
      <c r="F152">
        <v>2022</v>
      </c>
      <c r="G152">
        <v>2023</v>
      </c>
      <c r="H152" s="1" t="s">
        <v>1601</v>
      </c>
      <c r="I152" s="1" t="s">
        <v>13</v>
      </c>
    </row>
    <row r="153" spans="1:9">
      <c r="A153" s="80">
        <v>45566</v>
      </c>
      <c r="B153">
        <v>4547888</v>
      </c>
      <c r="C153" s="1" t="s">
        <v>1215</v>
      </c>
      <c r="D153" s="1" t="s">
        <v>1214</v>
      </c>
      <c r="E153" s="80">
        <v>44944</v>
      </c>
      <c r="F153">
        <v>2021</v>
      </c>
      <c r="G153">
        <v>2022</v>
      </c>
      <c r="H153" s="1" t="s">
        <v>1600</v>
      </c>
      <c r="I153" s="1" t="s">
        <v>10</v>
      </c>
    </row>
    <row r="154" spans="1:9">
      <c r="A154" s="80">
        <v>45566</v>
      </c>
      <c r="B154">
        <v>4830269</v>
      </c>
      <c r="C154" s="1" t="s">
        <v>2461</v>
      </c>
      <c r="D154" s="1" t="s">
        <v>2462</v>
      </c>
      <c r="E154" s="80">
        <v>45448</v>
      </c>
      <c r="F154">
        <v>2022</v>
      </c>
      <c r="G154">
        <v>2024</v>
      </c>
      <c r="H154" s="1" t="s">
        <v>1601</v>
      </c>
      <c r="I154" s="1" t="s">
        <v>13</v>
      </c>
    </row>
    <row r="155" spans="1:9">
      <c r="A155" s="80">
        <v>45566</v>
      </c>
      <c r="B155">
        <v>4753397</v>
      </c>
      <c r="C155" s="1" t="s">
        <v>1790</v>
      </c>
      <c r="D155" s="1" t="s">
        <v>2125</v>
      </c>
      <c r="E155" s="80">
        <v>45246</v>
      </c>
      <c r="F155">
        <v>2022</v>
      </c>
      <c r="G155">
        <v>2023</v>
      </c>
      <c r="H155" s="1" t="s">
        <v>1600</v>
      </c>
      <c r="I155" s="1" t="s">
        <v>10</v>
      </c>
    </row>
    <row r="156" spans="1:9">
      <c r="A156" s="80">
        <v>45566</v>
      </c>
      <c r="B156">
        <v>4929867</v>
      </c>
      <c r="C156" s="1" t="s">
        <v>1789</v>
      </c>
      <c r="D156" s="1" t="s">
        <v>2131</v>
      </c>
      <c r="E156" s="80">
        <v>45224</v>
      </c>
      <c r="F156">
        <v>2023</v>
      </c>
      <c r="G156">
        <v>2023</v>
      </c>
      <c r="H156" s="1" t="s">
        <v>1603</v>
      </c>
      <c r="I156" s="1" t="s">
        <v>9</v>
      </c>
    </row>
    <row r="157" spans="1:9">
      <c r="A157" s="80">
        <v>45566</v>
      </c>
      <c r="B157">
        <v>4649672</v>
      </c>
      <c r="C157" s="1" t="s">
        <v>1233</v>
      </c>
      <c r="D157" s="1" t="s">
        <v>1232</v>
      </c>
      <c r="E157" s="80">
        <v>44911</v>
      </c>
      <c r="F157">
        <v>2022</v>
      </c>
      <c r="G157">
        <v>2022</v>
      </c>
      <c r="H157" s="1" t="s">
        <v>1600</v>
      </c>
      <c r="I157" s="1" t="s">
        <v>10</v>
      </c>
    </row>
    <row r="158" spans="1:9">
      <c r="A158" s="80">
        <v>45566</v>
      </c>
      <c r="B158">
        <v>4675666</v>
      </c>
      <c r="C158" s="1" t="s">
        <v>1211</v>
      </c>
      <c r="D158" s="1" t="s">
        <v>1210</v>
      </c>
      <c r="E158" s="80">
        <v>45132</v>
      </c>
      <c r="F158">
        <v>2022</v>
      </c>
      <c r="G158">
        <v>2023</v>
      </c>
      <c r="H158" s="1" t="s">
        <v>1601</v>
      </c>
      <c r="I158" s="1" t="s">
        <v>13</v>
      </c>
    </row>
    <row r="159" spans="1:9">
      <c r="A159" s="80">
        <v>45566</v>
      </c>
      <c r="B159">
        <v>4661364</v>
      </c>
      <c r="C159" s="1" t="s">
        <v>1654</v>
      </c>
      <c r="D159" s="1" t="s">
        <v>1655</v>
      </c>
      <c r="E159" s="80">
        <v>45184</v>
      </c>
      <c r="F159">
        <v>2022</v>
      </c>
      <c r="G159">
        <v>2023</v>
      </c>
      <c r="H159" s="1" t="s">
        <v>1600</v>
      </c>
      <c r="I159" s="1" t="s">
        <v>10</v>
      </c>
    </row>
    <row r="160" spans="1:9">
      <c r="A160" s="80">
        <v>45566</v>
      </c>
      <c r="B160">
        <v>4520291</v>
      </c>
      <c r="C160" s="1" t="s">
        <v>1235</v>
      </c>
      <c r="D160" s="1" t="s">
        <v>1234</v>
      </c>
      <c r="E160" s="80">
        <v>45162</v>
      </c>
      <c r="F160">
        <v>2021</v>
      </c>
      <c r="G160">
        <v>2023</v>
      </c>
      <c r="H160" s="1" t="s">
        <v>1601</v>
      </c>
      <c r="I160" s="1" t="s">
        <v>13</v>
      </c>
    </row>
    <row r="161" spans="1:9">
      <c r="A161" s="80">
        <v>45566</v>
      </c>
      <c r="B161">
        <v>4745758</v>
      </c>
      <c r="C161" s="1" t="s">
        <v>1871</v>
      </c>
      <c r="D161" s="1" t="s">
        <v>2130</v>
      </c>
      <c r="E161" s="80">
        <v>45282</v>
      </c>
      <c r="F161">
        <v>2022</v>
      </c>
      <c r="G161">
        <v>2023</v>
      </c>
      <c r="H161" s="1" t="s">
        <v>1600</v>
      </c>
      <c r="I161" s="1" t="s">
        <v>10</v>
      </c>
    </row>
    <row r="162" spans="1:9">
      <c r="A162" s="80">
        <v>45566</v>
      </c>
      <c r="B162">
        <v>4740536</v>
      </c>
      <c r="C162" s="1" t="s">
        <v>2186</v>
      </c>
      <c r="D162" s="1" t="s">
        <v>2187</v>
      </c>
      <c r="E162" s="80">
        <v>45365</v>
      </c>
      <c r="F162">
        <v>2022</v>
      </c>
      <c r="G162">
        <v>2023</v>
      </c>
      <c r="H162" s="1" t="s">
        <v>1606</v>
      </c>
      <c r="I162" s="1" t="s">
        <v>15</v>
      </c>
    </row>
    <row r="163" spans="1:9">
      <c r="A163" s="80">
        <v>45566</v>
      </c>
      <c r="B163">
        <v>4942577</v>
      </c>
      <c r="C163" s="1" t="s">
        <v>2188</v>
      </c>
      <c r="D163" s="1" t="s">
        <v>2189</v>
      </c>
      <c r="E163" s="80">
        <v>45372</v>
      </c>
      <c r="F163">
        <v>2023</v>
      </c>
      <c r="G163">
        <v>2023</v>
      </c>
      <c r="H163" s="1" t="s">
        <v>1600</v>
      </c>
      <c r="I163" s="1" t="s">
        <v>10</v>
      </c>
    </row>
    <row r="164" spans="1:9">
      <c r="A164" s="80">
        <v>45566</v>
      </c>
      <c r="B164">
        <v>4628286</v>
      </c>
      <c r="C164" s="1" t="s">
        <v>2308</v>
      </c>
      <c r="D164" s="1" t="s">
        <v>2309</v>
      </c>
      <c r="E164" s="80">
        <v>45385</v>
      </c>
      <c r="F164">
        <v>2022</v>
      </c>
      <c r="G164">
        <v>2023</v>
      </c>
      <c r="H164" s="1" t="s">
        <v>1600</v>
      </c>
      <c r="I164" s="1" t="s">
        <v>10</v>
      </c>
    </row>
    <row r="165" spans="1:9">
      <c r="A165" s="80">
        <v>45566</v>
      </c>
      <c r="B165">
        <v>4709260</v>
      </c>
      <c r="C165" s="1" t="s">
        <v>2192</v>
      </c>
      <c r="D165" s="1" t="s">
        <v>2193</v>
      </c>
      <c r="E165" s="80">
        <v>45359</v>
      </c>
      <c r="F165">
        <v>2022</v>
      </c>
      <c r="G165">
        <v>2023</v>
      </c>
      <c r="H165" s="1" t="s">
        <v>1607</v>
      </c>
      <c r="I165" s="1" t="s">
        <v>12</v>
      </c>
    </row>
    <row r="166" spans="1:9">
      <c r="A166" s="80">
        <v>45566</v>
      </c>
      <c r="B166">
        <v>5132665</v>
      </c>
      <c r="C166" s="1" t="s">
        <v>2597</v>
      </c>
      <c r="D166" s="1" t="s">
        <v>2598</v>
      </c>
      <c r="E166" s="80">
        <v>45482</v>
      </c>
      <c r="F166">
        <v>2023</v>
      </c>
      <c r="G166">
        <v>2024</v>
      </c>
      <c r="H166" s="1" t="s">
        <v>1600</v>
      </c>
      <c r="I166" s="1" t="s">
        <v>10</v>
      </c>
    </row>
    <row r="167" spans="1:9">
      <c r="A167" s="80">
        <v>45566</v>
      </c>
      <c r="B167">
        <v>4660641</v>
      </c>
      <c r="C167" s="1" t="s">
        <v>1231</v>
      </c>
      <c r="D167" s="1" t="s">
        <v>1230</v>
      </c>
      <c r="E167" s="80">
        <v>45156</v>
      </c>
      <c r="F167">
        <v>2022</v>
      </c>
      <c r="G167">
        <v>2023</v>
      </c>
      <c r="H167" s="1" t="s">
        <v>1604</v>
      </c>
      <c r="I167" s="1" t="s">
        <v>14</v>
      </c>
    </row>
    <row r="168" spans="1:9">
      <c r="A168" s="80">
        <v>45566</v>
      </c>
      <c r="B168">
        <v>4893198</v>
      </c>
      <c r="C168" s="1" t="s">
        <v>2310</v>
      </c>
      <c r="D168" s="1" t="s">
        <v>2311</v>
      </c>
      <c r="E168" s="80">
        <v>45386</v>
      </c>
      <c r="F168">
        <v>2022</v>
      </c>
      <c r="G168">
        <v>2023</v>
      </c>
      <c r="H168" s="1" t="s">
        <v>1603</v>
      </c>
      <c r="I168" s="1" t="s">
        <v>9</v>
      </c>
    </row>
    <row r="169" spans="1:9">
      <c r="A169" s="80">
        <v>45566</v>
      </c>
      <c r="B169">
        <v>4910885</v>
      </c>
      <c r="C169" s="1" t="s">
        <v>2599</v>
      </c>
      <c r="D169" s="1" t="s">
        <v>2600</v>
      </c>
      <c r="E169" s="80">
        <v>45502</v>
      </c>
      <c r="F169">
        <v>2023</v>
      </c>
      <c r="G169">
        <v>2024</v>
      </c>
      <c r="H169" s="1" t="s">
        <v>1603</v>
      </c>
      <c r="I169" s="1" t="s">
        <v>9</v>
      </c>
    </row>
    <row r="170" spans="1:9">
      <c r="A170" s="80">
        <v>45566</v>
      </c>
      <c r="B170">
        <v>4520589</v>
      </c>
      <c r="C170" s="1" t="s">
        <v>1188</v>
      </c>
      <c r="D170" s="1" t="s">
        <v>1187</v>
      </c>
      <c r="E170" s="80">
        <v>44658</v>
      </c>
      <c r="F170">
        <v>2021</v>
      </c>
      <c r="G170">
        <v>2021</v>
      </c>
      <c r="H170" s="1" t="s">
        <v>1600</v>
      </c>
      <c r="I170" s="1" t="s">
        <v>10</v>
      </c>
    </row>
    <row r="171" spans="1:9">
      <c r="A171" s="80">
        <v>45566</v>
      </c>
      <c r="B171">
        <v>4469889</v>
      </c>
      <c r="C171" s="1" t="s">
        <v>1186</v>
      </c>
      <c r="D171" s="1" t="s">
        <v>1185</v>
      </c>
      <c r="E171" s="80">
        <v>45021</v>
      </c>
      <c r="F171">
        <v>2021</v>
      </c>
      <c r="G171">
        <v>2022</v>
      </c>
      <c r="H171" s="1" t="s">
        <v>1600</v>
      </c>
      <c r="I171" s="1" t="s">
        <v>10</v>
      </c>
    </row>
    <row r="172" spans="1:9">
      <c r="A172" s="80">
        <v>45566</v>
      </c>
      <c r="B172">
        <v>4555760</v>
      </c>
      <c r="C172" s="1" t="s">
        <v>2768</v>
      </c>
      <c r="D172" s="1" t="s">
        <v>2769</v>
      </c>
      <c r="E172" s="80">
        <v>45541</v>
      </c>
      <c r="F172">
        <v>2022</v>
      </c>
      <c r="G172">
        <v>2024</v>
      </c>
      <c r="H172" s="1" t="s">
        <v>1603</v>
      </c>
      <c r="I172" s="1" t="s">
        <v>9</v>
      </c>
    </row>
    <row r="173" spans="1:9">
      <c r="A173" s="80">
        <v>45566</v>
      </c>
      <c r="B173">
        <v>5047323</v>
      </c>
      <c r="C173" s="1" t="s">
        <v>2196</v>
      </c>
      <c r="D173" s="1" t="s">
        <v>2197</v>
      </c>
      <c r="E173" s="80">
        <v>45371</v>
      </c>
      <c r="F173">
        <v>2023</v>
      </c>
      <c r="G173">
        <v>2023</v>
      </c>
      <c r="H173" s="1" t="s">
        <v>1600</v>
      </c>
      <c r="I173" s="1" t="s">
        <v>10</v>
      </c>
    </row>
    <row r="174" spans="1:9">
      <c r="A174" s="80">
        <v>45566</v>
      </c>
      <c r="B174">
        <v>4737117</v>
      </c>
      <c r="C174" s="1" t="s">
        <v>1926</v>
      </c>
      <c r="D174" s="1" t="s">
        <v>1927</v>
      </c>
      <c r="E174" s="80">
        <v>45329</v>
      </c>
      <c r="F174">
        <v>2022</v>
      </c>
      <c r="G174">
        <v>2023</v>
      </c>
      <c r="H174" s="1" t="s">
        <v>1600</v>
      </c>
      <c r="I174" s="1" t="s">
        <v>10</v>
      </c>
    </row>
    <row r="175" spans="1:9">
      <c r="A175" s="80">
        <v>45566</v>
      </c>
      <c r="B175">
        <v>5182245</v>
      </c>
      <c r="C175" s="1" t="s">
        <v>2381</v>
      </c>
      <c r="D175" s="1" t="s">
        <v>2382</v>
      </c>
      <c r="E175" s="80">
        <v>45422</v>
      </c>
      <c r="F175">
        <v>2023</v>
      </c>
      <c r="G175">
        <v>2024</v>
      </c>
      <c r="H175" s="1" t="s">
        <v>1604</v>
      </c>
      <c r="I175" s="1" t="s">
        <v>14</v>
      </c>
    </row>
    <row r="176" spans="1:9">
      <c r="A176" s="80">
        <v>45566</v>
      </c>
      <c r="B176">
        <v>4693685</v>
      </c>
      <c r="C176" s="1" t="s">
        <v>2848</v>
      </c>
      <c r="D176" s="1" t="s">
        <v>2849</v>
      </c>
      <c r="E176" s="80">
        <v>45569</v>
      </c>
      <c r="F176">
        <v>2022</v>
      </c>
      <c r="G176">
        <v>2024</v>
      </c>
      <c r="H176" s="1" t="s">
        <v>1606</v>
      </c>
      <c r="I176" s="1" t="s">
        <v>15</v>
      </c>
    </row>
    <row r="177" spans="1:9">
      <c r="A177" s="80">
        <v>45566</v>
      </c>
      <c r="B177">
        <v>4564425</v>
      </c>
      <c r="C177" s="1" t="s">
        <v>1168</v>
      </c>
      <c r="D177" s="1" t="s">
        <v>1167</v>
      </c>
      <c r="E177" s="80">
        <v>44820</v>
      </c>
      <c r="F177">
        <v>2021</v>
      </c>
      <c r="G177">
        <v>2022</v>
      </c>
      <c r="H177" s="1" t="s">
        <v>1600</v>
      </c>
      <c r="I177" s="1" t="s">
        <v>10</v>
      </c>
    </row>
    <row r="178" spans="1:9">
      <c r="A178" s="80">
        <v>45566</v>
      </c>
      <c r="B178">
        <v>4997491</v>
      </c>
      <c r="C178" s="1" t="s">
        <v>2770</v>
      </c>
      <c r="D178" s="1" t="s">
        <v>2771</v>
      </c>
      <c r="E178" s="80">
        <v>45541</v>
      </c>
      <c r="F178">
        <v>2023</v>
      </c>
      <c r="G178">
        <v>2024</v>
      </c>
      <c r="H178" s="1" t="s">
        <v>1603</v>
      </c>
      <c r="I178" s="1" t="s">
        <v>9</v>
      </c>
    </row>
    <row r="179" spans="1:9">
      <c r="A179" s="80">
        <v>45566</v>
      </c>
      <c r="B179">
        <v>5172216</v>
      </c>
      <c r="C179" s="1" t="s">
        <v>2463</v>
      </c>
      <c r="D179" s="1" t="s">
        <v>2464</v>
      </c>
      <c r="E179" s="80">
        <v>45435</v>
      </c>
      <c r="F179">
        <v>2023</v>
      </c>
      <c r="G179">
        <v>2024</v>
      </c>
      <c r="H179" s="1" t="s">
        <v>1600</v>
      </c>
      <c r="I179" s="1" t="s">
        <v>10</v>
      </c>
    </row>
    <row r="180" spans="1:9">
      <c r="A180" s="80">
        <v>45566</v>
      </c>
      <c r="B180">
        <v>4386010</v>
      </c>
      <c r="C180" s="1" t="s">
        <v>2202</v>
      </c>
      <c r="D180" s="1" t="s">
        <v>2203</v>
      </c>
      <c r="E180" s="80">
        <v>45336</v>
      </c>
      <c r="F180">
        <v>2021</v>
      </c>
      <c r="G180">
        <v>2023</v>
      </c>
      <c r="H180" s="1" t="s">
        <v>1602</v>
      </c>
      <c r="I180" s="1" t="s">
        <v>4</v>
      </c>
    </row>
    <row r="181" spans="1:9">
      <c r="A181" s="80">
        <v>45566</v>
      </c>
      <c r="B181">
        <v>4459563</v>
      </c>
      <c r="C181" s="1" t="s">
        <v>1162</v>
      </c>
      <c r="D181" s="1" t="s">
        <v>1161</v>
      </c>
      <c r="E181" s="80">
        <v>44602</v>
      </c>
      <c r="F181">
        <v>2021</v>
      </c>
      <c r="G181">
        <v>2021</v>
      </c>
      <c r="H181" s="1" t="s">
        <v>1603</v>
      </c>
      <c r="I181" s="1" t="s">
        <v>9</v>
      </c>
    </row>
    <row r="182" spans="1:9">
      <c r="A182" s="80">
        <v>45566</v>
      </c>
      <c r="B182">
        <v>4824824</v>
      </c>
      <c r="C182" s="1" t="s">
        <v>2200</v>
      </c>
      <c r="D182" s="1" t="s">
        <v>2201</v>
      </c>
      <c r="E182" s="80">
        <v>45370</v>
      </c>
      <c r="F182">
        <v>2022</v>
      </c>
      <c r="G182">
        <v>2023</v>
      </c>
      <c r="H182" s="1" t="s">
        <v>1612</v>
      </c>
      <c r="I182" s="1" t="s">
        <v>6</v>
      </c>
    </row>
    <row r="183" spans="1:9">
      <c r="A183" s="80">
        <v>45566</v>
      </c>
      <c r="B183">
        <v>4682426</v>
      </c>
      <c r="C183" s="1" t="s">
        <v>1792</v>
      </c>
      <c r="D183" s="1" t="s">
        <v>1925</v>
      </c>
      <c r="E183" s="80">
        <v>45223</v>
      </c>
      <c r="F183">
        <v>2022</v>
      </c>
      <c r="G183">
        <v>2023</v>
      </c>
      <c r="H183" s="1" t="s">
        <v>1600</v>
      </c>
      <c r="I183" s="1" t="s">
        <v>10</v>
      </c>
    </row>
    <row r="184" spans="1:9">
      <c r="A184" s="80">
        <v>45566</v>
      </c>
      <c r="B184">
        <v>4499650</v>
      </c>
      <c r="C184" s="1" t="s">
        <v>1180</v>
      </c>
      <c r="D184" s="1" t="s">
        <v>1179</v>
      </c>
      <c r="E184" s="80">
        <v>45147</v>
      </c>
      <c r="F184">
        <v>2021</v>
      </c>
      <c r="G184">
        <v>2023</v>
      </c>
      <c r="H184" s="1" t="s">
        <v>1600</v>
      </c>
      <c r="I184" s="1" t="s">
        <v>10</v>
      </c>
    </row>
    <row r="185" spans="1:9">
      <c r="A185" s="80">
        <v>45566</v>
      </c>
      <c r="B185">
        <v>5025353</v>
      </c>
      <c r="C185" s="1" t="s">
        <v>2772</v>
      </c>
      <c r="D185" s="1" t="s">
        <v>2773</v>
      </c>
      <c r="E185" s="80">
        <v>45560</v>
      </c>
      <c r="F185">
        <v>2023</v>
      </c>
      <c r="G185">
        <v>2024</v>
      </c>
      <c r="H185" s="1" t="s">
        <v>1601</v>
      </c>
      <c r="I185" s="1" t="s">
        <v>13</v>
      </c>
    </row>
    <row r="186" spans="1:9">
      <c r="A186" s="80">
        <v>45566</v>
      </c>
      <c r="B186">
        <v>5089567</v>
      </c>
      <c r="C186" s="1" t="s">
        <v>2774</v>
      </c>
      <c r="D186" s="1" t="s">
        <v>2775</v>
      </c>
      <c r="E186" s="80">
        <v>45531</v>
      </c>
      <c r="F186">
        <v>2023</v>
      </c>
      <c r="G186">
        <v>2024</v>
      </c>
      <c r="H186" s="1" t="s">
        <v>1600</v>
      </c>
      <c r="I186" s="1" t="s">
        <v>10</v>
      </c>
    </row>
    <row r="187" spans="1:9">
      <c r="A187" s="80">
        <v>45566</v>
      </c>
      <c r="B187">
        <v>4657233</v>
      </c>
      <c r="C187" s="1" t="s">
        <v>1158</v>
      </c>
      <c r="D187" s="1" t="s">
        <v>1157</v>
      </c>
      <c r="E187" s="80">
        <v>44937</v>
      </c>
      <c r="F187">
        <v>2022</v>
      </c>
      <c r="G187">
        <v>2022</v>
      </c>
      <c r="H187" s="1" t="s">
        <v>1600</v>
      </c>
      <c r="I187" s="1" t="s">
        <v>10</v>
      </c>
    </row>
    <row r="188" spans="1:9">
      <c r="A188" s="80">
        <v>45566</v>
      </c>
      <c r="B188">
        <v>4981219</v>
      </c>
      <c r="C188" s="1" t="s">
        <v>2465</v>
      </c>
      <c r="D188" s="1" t="s">
        <v>2466</v>
      </c>
      <c r="E188" s="80">
        <v>45448</v>
      </c>
      <c r="F188">
        <v>2023</v>
      </c>
      <c r="G188">
        <v>2024</v>
      </c>
      <c r="H188" s="1" t="s">
        <v>1603</v>
      </c>
      <c r="I188" s="1" t="s">
        <v>9</v>
      </c>
    </row>
    <row r="189" spans="1:9">
      <c r="A189" s="80">
        <v>45566</v>
      </c>
      <c r="B189">
        <v>4662690</v>
      </c>
      <c r="C189" s="1" t="s">
        <v>1184</v>
      </c>
      <c r="D189" s="1" t="s">
        <v>1183</v>
      </c>
      <c r="E189" s="80">
        <v>45013</v>
      </c>
      <c r="F189">
        <v>2022</v>
      </c>
      <c r="G189">
        <v>2022</v>
      </c>
      <c r="H189" s="1" t="s">
        <v>1600</v>
      </c>
      <c r="I189" s="1" t="s">
        <v>10</v>
      </c>
    </row>
    <row r="190" spans="1:9">
      <c r="A190" s="80">
        <v>45566</v>
      </c>
      <c r="B190">
        <v>4935390</v>
      </c>
      <c r="C190" s="1" t="s">
        <v>1793</v>
      </c>
      <c r="D190" s="1" t="s">
        <v>1928</v>
      </c>
      <c r="E190" s="80">
        <v>45238</v>
      </c>
      <c r="F190">
        <v>2023</v>
      </c>
      <c r="G190">
        <v>2023</v>
      </c>
      <c r="H190" s="1" t="s">
        <v>1600</v>
      </c>
      <c r="I190" s="1" t="s">
        <v>10</v>
      </c>
    </row>
    <row r="191" spans="1:9">
      <c r="A191" s="80">
        <v>45566</v>
      </c>
      <c r="B191">
        <v>4446157</v>
      </c>
      <c r="C191" s="1" t="s">
        <v>1150</v>
      </c>
      <c r="D191" s="1" t="s">
        <v>1149</v>
      </c>
      <c r="E191" s="80">
        <v>44791</v>
      </c>
      <c r="F191">
        <v>2021</v>
      </c>
      <c r="G191">
        <v>2022</v>
      </c>
      <c r="H191" s="1" t="s">
        <v>1600</v>
      </c>
      <c r="I191" s="1" t="s">
        <v>10</v>
      </c>
    </row>
    <row r="192" spans="1:9">
      <c r="A192" s="80">
        <v>45566</v>
      </c>
      <c r="B192">
        <v>5125875</v>
      </c>
      <c r="C192" s="1" t="s">
        <v>2776</v>
      </c>
      <c r="D192" s="1" t="s">
        <v>2777</v>
      </c>
      <c r="E192" s="80">
        <v>45541</v>
      </c>
      <c r="F192">
        <v>2023</v>
      </c>
      <c r="G192">
        <v>2024</v>
      </c>
      <c r="H192" s="1" t="s">
        <v>1600</v>
      </c>
      <c r="I192" s="1" t="s">
        <v>10</v>
      </c>
    </row>
    <row r="193" spans="1:9">
      <c r="A193" s="80">
        <v>45566</v>
      </c>
      <c r="B193">
        <v>5128133</v>
      </c>
      <c r="C193" s="1" t="s">
        <v>2204</v>
      </c>
      <c r="D193" s="1" t="s">
        <v>2205</v>
      </c>
      <c r="E193" s="80">
        <v>45376</v>
      </c>
      <c r="F193">
        <v>2023</v>
      </c>
      <c r="G193">
        <v>2023</v>
      </c>
      <c r="H193" s="1" t="s">
        <v>1603</v>
      </c>
      <c r="I193" s="1" t="s">
        <v>9</v>
      </c>
    </row>
    <row r="194" spans="1:9">
      <c r="A194" s="80">
        <v>45566</v>
      </c>
      <c r="B194">
        <v>4263410</v>
      </c>
      <c r="C194" s="1" t="s">
        <v>1192</v>
      </c>
      <c r="D194" s="1" t="s">
        <v>1191</v>
      </c>
      <c r="E194" s="80">
        <v>44713</v>
      </c>
      <c r="F194">
        <v>2020</v>
      </c>
      <c r="G194">
        <v>2022</v>
      </c>
      <c r="H194" s="1" t="s">
        <v>1600</v>
      </c>
      <c r="I194" s="1" t="s">
        <v>10</v>
      </c>
    </row>
    <row r="195" spans="1:9">
      <c r="A195" s="80">
        <v>45566</v>
      </c>
      <c r="B195">
        <v>4885689</v>
      </c>
      <c r="C195" s="1" t="s">
        <v>2206</v>
      </c>
      <c r="D195" s="1" t="s">
        <v>2207</v>
      </c>
      <c r="E195" s="80">
        <v>45352</v>
      </c>
      <c r="F195">
        <v>2022</v>
      </c>
      <c r="G195">
        <v>2023</v>
      </c>
      <c r="H195" s="1" t="s">
        <v>1600</v>
      </c>
      <c r="I195" s="1" t="s">
        <v>10</v>
      </c>
    </row>
    <row r="196" spans="1:9">
      <c r="A196" s="80">
        <v>45566</v>
      </c>
      <c r="B196">
        <v>4656667</v>
      </c>
      <c r="C196" s="1" t="s">
        <v>1375</v>
      </c>
      <c r="D196" s="1" t="s">
        <v>1374</v>
      </c>
      <c r="E196" s="80">
        <v>44972</v>
      </c>
      <c r="F196">
        <v>2022</v>
      </c>
      <c r="G196">
        <v>2022</v>
      </c>
      <c r="H196" s="1" t="s">
        <v>1600</v>
      </c>
      <c r="I196" s="1" t="s">
        <v>10</v>
      </c>
    </row>
    <row r="197" spans="1:9">
      <c r="A197" s="80">
        <v>45566</v>
      </c>
      <c r="B197">
        <v>4710958</v>
      </c>
      <c r="C197" s="1" t="s">
        <v>1359</v>
      </c>
      <c r="D197" s="1" t="s">
        <v>1358</v>
      </c>
      <c r="E197" s="80">
        <v>45148</v>
      </c>
      <c r="F197">
        <v>2022</v>
      </c>
      <c r="G197">
        <v>2023</v>
      </c>
      <c r="H197" s="1" t="s">
        <v>1609</v>
      </c>
      <c r="I197" s="1" t="s">
        <v>18</v>
      </c>
    </row>
    <row r="198" spans="1:9">
      <c r="A198" s="80">
        <v>45566</v>
      </c>
      <c r="B198">
        <v>5004752</v>
      </c>
      <c r="C198" s="1" t="s">
        <v>2168</v>
      </c>
      <c r="D198" s="1" t="s">
        <v>2169</v>
      </c>
      <c r="E198" s="80">
        <v>45349</v>
      </c>
      <c r="F198">
        <v>2023</v>
      </c>
      <c r="G198">
        <v>2023</v>
      </c>
      <c r="H198" s="1" t="s">
        <v>1607</v>
      </c>
      <c r="I198" s="1" t="s">
        <v>12</v>
      </c>
    </row>
    <row r="199" spans="1:9">
      <c r="A199" s="80">
        <v>45566</v>
      </c>
      <c r="B199">
        <v>5153229</v>
      </c>
      <c r="C199" s="1" t="s">
        <v>2170</v>
      </c>
      <c r="D199" s="1" t="s">
        <v>2171</v>
      </c>
      <c r="E199" s="80">
        <v>45331</v>
      </c>
      <c r="F199">
        <v>2023</v>
      </c>
      <c r="G199">
        <v>2023</v>
      </c>
      <c r="H199" s="1" t="s">
        <v>1600</v>
      </c>
      <c r="I199" s="1" t="s">
        <v>10</v>
      </c>
    </row>
    <row r="200" spans="1:9">
      <c r="A200" s="80">
        <v>45566</v>
      </c>
      <c r="B200">
        <v>5237802</v>
      </c>
      <c r="C200" s="1" t="s">
        <v>2850</v>
      </c>
      <c r="D200" s="1" t="s">
        <v>2851</v>
      </c>
      <c r="E200" s="80">
        <v>45568</v>
      </c>
      <c r="F200">
        <v>2023</v>
      </c>
      <c r="G200">
        <v>2024</v>
      </c>
      <c r="H200" s="1" t="s">
        <v>1600</v>
      </c>
      <c r="I200" s="1" t="s">
        <v>10</v>
      </c>
    </row>
    <row r="201" spans="1:9">
      <c r="A201" s="80">
        <v>45566</v>
      </c>
      <c r="B201">
        <v>5139467</v>
      </c>
      <c r="C201" s="1" t="s">
        <v>2752</v>
      </c>
      <c r="D201" s="1" t="s">
        <v>2753</v>
      </c>
      <c r="E201" s="80">
        <v>45532</v>
      </c>
      <c r="F201">
        <v>2023</v>
      </c>
      <c r="G201">
        <v>2024</v>
      </c>
      <c r="H201" s="1" t="s">
        <v>1603</v>
      </c>
      <c r="I201" s="1" t="s">
        <v>9</v>
      </c>
    </row>
    <row r="202" spans="1:9">
      <c r="A202" s="80">
        <v>45566</v>
      </c>
      <c r="B202">
        <v>4960223</v>
      </c>
      <c r="C202" s="1" t="s">
        <v>2172</v>
      </c>
      <c r="D202" s="1" t="s">
        <v>2173</v>
      </c>
      <c r="E202" s="80">
        <v>45351</v>
      </c>
      <c r="F202">
        <v>2023</v>
      </c>
      <c r="G202">
        <v>2023</v>
      </c>
      <c r="H202" s="1" t="s">
        <v>1600</v>
      </c>
      <c r="I202" s="1" t="s">
        <v>10</v>
      </c>
    </row>
    <row r="203" spans="1:9">
      <c r="A203" s="80">
        <v>45566</v>
      </c>
      <c r="B203">
        <v>4792892</v>
      </c>
      <c r="C203" s="1" t="s">
        <v>1355</v>
      </c>
      <c r="D203" s="1" t="s">
        <v>1354</v>
      </c>
      <c r="E203" s="80">
        <v>44957</v>
      </c>
      <c r="F203">
        <v>2022</v>
      </c>
      <c r="G203">
        <v>2022</v>
      </c>
      <c r="H203" s="1" t="s">
        <v>1600</v>
      </c>
      <c r="I203" s="1" t="s">
        <v>10</v>
      </c>
    </row>
    <row r="204" spans="1:9">
      <c r="A204" s="80">
        <v>45566</v>
      </c>
      <c r="B204">
        <v>4990089</v>
      </c>
      <c r="C204" s="1" t="s">
        <v>2577</v>
      </c>
      <c r="D204" s="1" t="s">
        <v>2578</v>
      </c>
      <c r="E204" s="80">
        <v>45497</v>
      </c>
      <c r="F204">
        <v>2023</v>
      </c>
      <c r="G204">
        <v>2024</v>
      </c>
      <c r="H204" s="1" t="s">
        <v>1600</v>
      </c>
      <c r="I204" s="1" t="s">
        <v>10</v>
      </c>
    </row>
    <row r="205" spans="1:9">
      <c r="A205" s="80">
        <v>45566</v>
      </c>
      <c r="B205">
        <v>4736865</v>
      </c>
      <c r="C205" s="1" t="s">
        <v>2575</v>
      </c>
      <c r="D205" s="1" t="s">
        <v>2576</v>
      </c>
      <c r="E205" s="80">
        <v>45490</v>
      </c>
      <c r="F205">
        <v>2022</v>
      </c>
      <c r="G205">
        <v>2024</v>
      </c>
      <c r="H205" s="1" t="s">
        <v>1600</v>
      </c>
      <c r="I205" s="1" t="s">
        <v>10</v>
      </c>
    </row>
    <row r="206" spans="1:9">
      <c r="A206" s="80">
        <v>45566</v>
      </c>
      <c r="B206">
        <v>4492115</v>
      </c>
      <c r="C206" s="1" t="s">
        <v>1638</v>
      </c>
      <c r="D206" s="1" t="s">
        <v>1639</v>
      </c>
      <c r="E206" s="80">
        <v>45209</v>
      </c>
      <c r="F206">
        <v>2021</v>
      </c>
      <c r="G206">
        <v>2023</v>
      </c>
      <c r="H206" s="1" t="s">
        <v>1613</v>
      </c>
      <c r="I206" s="1" t="s">
        <v>16</v>
      </c>
    </row>
    <row r="207" spans="1:9">
      <c r="A207" s="80">
        <v>45566</v>
      </c>
      <c r="B207">
        <v>5142762</v>
      </c>
      <c r="C207" s="1" t="s">
        <v>1914</v>
      </c>
      <c r="D207" s="1" t="s">
        <v>1915</v>
      </c>
      <c r="E207" s="80">
        <v>45316</v>
      </c>
      <c r="F207">
        <v>2023</v>
      </c>
      <c r="G207">
        <v>2023</v>
      </c>
      <c r="H207" s="1" t="s">
        <v>1600</v>
      </c>
      <c r="I207" s="1" t="s">
        <v>10</v>
      </c>
    </row>
    <row r="208" spans="1:9">
      <c r="A208" s="80">
        <v>45566</v>
      </c>
      <c r="B208">
        <v>5028449</v>
      </c>
      <c r="C208" s="1" t="s">
        <v>2174</v>
      </c>
      <c r="D208" s="1" t="s">
        <v>2175</v>
      </c>
      <c r="E208" s="80">
        <v>45372</v>
      </c>
      <c r="F208">
        <v>2023</v>
      </c>
      <c r="G208">
        <v>2023</v>
      </c>
      <c r="H208" s="1" t="s">
        <v>1600</v>
      </c>
      <c r="I208" s="1" t="s">
        <v>10</v>
      </c>
    </row>
    <row r="209" spans="1:9">
      <c r="A209" s="80">
        <v>45566</v>
      </c>
      <c r="B209">
        <v>5233385</v>
      </c>
      <c r="C209" s="1" t="s">
        <v>2302</v>
      </c>
      <c r="D209" s="1" t="s">
        <v>2303</v>
      </c>
      <c r="E209" s="80">
        <v>45379</v>
      </c>
      <c r="F209">
        <v>2023</v>
      </c>
      <c r="G209">
        <v>2023</v>
      </c>
      <c r="H209" s="1" t="s">
        <v>1600</v>
      </c>
      <c r="I209" s="1" t="s">
        <v>10</v>
      </c>
    </row>
    <row r="210" spans="1:9">
      <c r="A210" s="80">
        <v>45566</v>
      </c>
      <c r="B210">
        <v>4820096</v>
      </c>
      <c r="C210" s="1" t="s">
        <v>1640</v>
      </c>
      <c r="D210" s="1" t="s">
        <v>1641</v>
      </c>
      <c r="E210" s="80">
        <v>45182</v>
      </c>
      <c r="F210">
        <v>2022</v>
      </c>
      <c r="G210">
        <v>2023</v>
      </c>
      <c r="H210" s="1" t="s">
        <v>1600</v>
      </c>
      <c r="I210" s="1" t="s">
        <v>10</v>
      </c>
    </row>
    <row r="211" spans="1:9">
      <c r="A211" s="80">
        <v>45566</v>
      </c>
      <c r="B211">
        <v>4707118</v>
      </c>
      <c r="C211" s="1" t="s">
        <v>1339</v>
      </c>
      <c r="D211" s="1" t="s">
        <v>1338</v>
      </c>
      <c r="E211" s="80">
        <v>44873</v>
      </c>
      <c r="F211">
        <v>2022</v>
      </c>
      <c r="G211">
        <v>2022</v>
      </c>
      <c r="H211" s="1" t="s">
        <v>1600</v>
      </c>
      <c r="I211" s="1" t="s">
        <v>10</v>
      </c>
    </row>
    <row r="212" spans="1:9">
      <c r="A212" s="80">
        <v>45566</v>
      </c>
      <c r="B212">
        <v>4698365</v>
      </c>
      <c r="C212" s="1" t="s">
        <v>1081</v>
      </c>
      <c r="D212" s="1" t="s">
        <v>1080</v>
      </c>
      <c r="E212" s="80">
        <v>45089</v>
      </c>
      <c r="F212">
        <v>2022</v>
      </c>
      <c r="G212">
        <v>2023</v>
      </c>
      <c r="H212" s="1" t="s">
        <v>1606</v>
      </c>
      <c r="I212" s="1" t="s">
        <v>15</v>
      </c>
    </row>
    <row r="213" spans="1:9">
      <c r="A213" s="80">
        <v>45566</v>
      </c>
      <c r="B213">
        <v>4821596</v>
      </c>
      <c r="C213" s="1" t="s">
        <v>1073</v>
      </c>
      <c r="D213" s="1" t="s">
        <v>1072</v>
      </c>
      <c r="E213" s="80">
        <v>45100</v>
      </c>
      <c r="F213">
        <v>2022</v>
      </c>
      <c r="G213">
        <v>2023</v>
      </c>
      <c r="H213" s="1" t="s">
        <v>1600</v>
      </c>
      <c r="I213" s="1" t="s">
        <v>10</v>
      </c>
    </row>
    <row r="214" spans="1:9">
      <c r="A214" s="80">
        <v>45566</v>
      </c>
      <c r="B214">
        <v>4799934</v>
      </c>
      <c r="C214" s="1" t="s">
        <v>1057</v>
      </c>
      <c r="D214" s="1" t="s">
        <v>1056</v>
      </c>
      <c r="E214" s="80">
        <v>44981</v>
      </c>
      <c r="F214">
        <v>2022</v>
      </c>
      <c r="G214">
        <v>2022</v>
      </c>
      <c r="H214" s="1" t="s">
        <v>1600</v>
      </c>
      <c r="I214" s="1" t="s">
        <v>10</v>
      </c>
    </row>
    <row r="215" spans="1:9">
      <c r="A215" s="80">
        <v>45566</v>
      </c>
      <c r="B215">
        <v>4814576</v>
      </c>
      <c r="C215" s="1" t="s">
        <v>2471</v>
      </c>
      <c r="D215" s="1" t="s">
        <v>2472</v>
      </c>
      <c r="E215" s="80">
        <v>45434</v>
      </c>
      <c r="F215">
        <v>2022</v>
      </c>
      <c r="G215">
        <v>2024</v>
      </c>
      <c r="H215" s="1" t="s">
        <v>1602</v>
      </c>
      <c r="I215" s="1" t="s">
        <v>4</v>
      </c>
    </row>
    <row r="216" spans="1:9">
      <c r="A216" s="80">
        <v>45566</v>
      </c>
      <c r="B216">
        <v>4910591</v>
      </c>
      <c r="C216" s="1" t="s">
        <v>2210</v>
      </c>
      <c r="D216" s="1" t="s">
        <v>2211</v>
      </c>
      <c r="E216" s="80">
        <v>45356</v>
      </c>
      <c r="F216">
        <v>2023</v>
      </c>
      <c r="G216">
        <v>2023</v>
      </c>
      <c r="H216" s="1" t="s">
        <v>1600</v>
      </c>
      <c r="I216" s="1" t="s">
        <v>10</v>
      </c>
    </row>
    <row r="217" spans="1:9">
      <c r="A217" s="80">
        <v>45566</v>
      </c>
      <c r="B217">
        <v>4711010</v>
      </c>
      <c r="C217" s="1" t="s">
        <v>1100</v>
      </c>
      <c r="D217" s="1" t="s">
        <v>1099</v>
      </c>
      <c r="E217" s="80">
        <v>44908</v>
      </c>
      <c r="F217">
        <v>2022</v>
      </c>
      <c r="G217">
        <v>2022</v>
      </c>
      <c r="H217" s="1" t="s">
        <v>1604</v>
      </c>
      <c r="I217" s="1" t="s">
        <v>14</v>
      </c>
    </row>
    <row r="218" spans="1:9">
      <c r="A218" s="80">
        <v>45566</v>
      </c>
      <c r="B218">
        <v>5024634</v>
      </c>
      <c r="C218" s="1" t="s">
        <v>1660</v>
      </c>
      <c r="D218" s="1" t="s">
        <v>1661</v>
      </c>
      <c r="E218" s="80">
        <v>45202</v>
      </c>
      <c r="F218">
        <v>2023</v>
      </c>
      <c r="G218">
        <v>2023</v>
      </c>
      <c r="H218" s="1" t="s">
        <v>1600</v>
      </c>
      <c r="I218" s="1" t="s">
        <v>10</v>
      </c>
    </row>
    <row r="219" spans="1:9">
      <c r="A219" s="80">
        <v>45566</v>
      </c>
      <c r="B219">
        <v>4581181</v>
      </c>
      <c r="C219" s="1" t="s">
        <v>2387</v>
      </c>
      <c r="D219" s="1" t="s">
        <v>2388</v>
      </c>
      <c r="E219" s="80">
        <v>45407</v>
      </c>
      <c r="F219">
        <v>2021</v>
      </c>
      <c r="G219">
        <v>2023</v>
      </c>
      <c r="H219" s="1" t="s">
        <v>1603</v>
      </c>
      <c r="I219" s="1" t="s">
        <v>9</v>
      </c>
    </row>
    <row r="220" spans="1:9">
      <c r="A220" s="80">
        <v>45566</v>
      </c>
      <c r="B220">
        <v>5021065</v>
      </c>
      <c r="C220" s="1" t="s">
        <v>1969</v>
      </c>
      <c r="D220" s="1" t="s">
        <v>1970</v>
      </c>
      <c r="E220" s="80">
        <v>45323</v>
      </c>
      <c r="F220">
        <v>2023</v>
      </c>
      <c r="G220">
        <v>2023</v>
      </c>
      <c r="H220" s="1" t="s">
        <v>1600</v>
      </c>
      <c r="I220" s="1" t="s">
        <v>10</v>
      </c>
    </row>
    <row r="221" spans="1:9">
      <c r="A221" s="80">
        <v>45566</v>
      </c>
      <c r="B221">
        <v>4629132</v>
      </c>
      <c r="C221" s="1" t="s">
        <v>1102</v>
      </c>
      <c r="D221" s="1" t="s">
        <v>1101</v>
      </c>
      <c r="E221" s="80">
        <v>45040</v>
      </c>
      <c r="F221">
        <v>2022</v>
      </c>
      <c r="G221">
        <v>2022</v>
      </c>
      <c r="H221" s="1" t="s">
        <v>1600</v>
      </c>
      <c r="I221" s="1" t="s">
        <v>10</v>
      </c>
    </row>
    <row r="222" spans="1:9">
      <c r="A222" s="80">
        <v>45566</v>
      </c>
      <c r="B222">
        <v>4933155</v>
      </c>
      <c r="C222" s="1" t="s">
        <v>1837</v>
      </c>
      <c r="D222" s="1" t="s">
        <v>1973</v>
      </c>
      <c r="E222" s="80">
        <v>45260</v>
      </c>
      <c r="F222">
        <v>2023</v>
      </c>
      <c r="G222">
        <v>2023</v>
      </c>
      <c r="H222" s="1" t="s">
        <v>1600</v>
      </c>
      <c r="I222" s="1" t="s">
        <v>10</v>
      </c>
    </row>
    <row r="223" spans="1:9">
      <c r="A223" s="80">
        <v>45566</v>
      </c>
      <c r="B223">
        <v>4665827</v>
      </c>
      <c r="C223" s="1" t="s">
        <v>1045</v>
      </c>
      <c r="D223" s="1" t="s">
        <v>1044</v>
      </c>
      <c r="E223" s="80">
        <v>44965</v>
      </c>
      <c r="F223">
        <v>2022</v>
      </c>
      <c r="G223">
        <v>2022</v>
      </c>
      <c r="H223" s="1" t="s">
        <v>1600</v>
      </c>
      <c r="I223" s="1" t="s">
        <v>10</v>
      </c>
    </row>
    <row r="224" spans="1:9">
      <c r="A224" s="80">
        <v>45566</v>
      </c>
      <c r="B224">
        <v>4556509</v>
      </c>
      <c r="C224" s="1" t="s">
        <v>1061</v>
      </c>
      <c r="D224" s="1" t="s">
        <v>1060</v>
      </c>
      <c r="E224" s="80">
        <v>44644</v>
      </c>
      <c r="F224">
        <v>2021</v>
      </c>
      <c r="G224">
        <v>2021</v>
      </c>
      <c r="H224" s="1" t="s">
        <v>1600</v>
      </c>
      <c r="I224" s="1" t="s">
        <v>10</v>
      </c>
    </row>
    <row r="225" spans="1:9">
      <c r="A225" s="80">
        <v>45566</v>
      </c>
      <c r="B225">
        <v>4843634</v>
      </c>
      <c r="C225" s="1" t="s">
        <v>1075</v>
      </c>
      <c r="D225" s="1" t="s">
        <v>1074</v>
      </c>
      <c r="E225" s="80">
        <v>44994</v>
      </c>
      <c r="F225">
        <v>2022</v>
      </c>
      <c r="G225">
        <v>2022</v>
      </c>
      <c r="H225" s="1" t="s">
        <v>1606</v>
      </c>
      <c r="I225" s="1" t="s">
        <v>15</v>
      </c>
    </row>
    <row r="226" spans="1:9">
      <c r="A226" s="80">
        <v>45566</v>
      </c>
      <c r="B226">
        <v>4908559</v>
      </c>
      <c r="C226" s="1" t="s">
        <v>2605</v>
      </c>
      <c r="D226" s="1" t="s">
        <v>2606</v>
      </c>
      <c r="E226" s="80">
        <v>45455</v>
      </c>
      <c r="F226">
        <v>2023</v>
      </c>
      <c r="G226">
        <v>2024</v>
      </c>
      <c r="H226" s="1" t="s">
        <v>1600</v>
      </c>
      <c r="I226" s="1" t="s">
        <v>10</v>
      </c>
    </row>
    <row r="227" spans="1:9">
      <c r="A227" s="80">
        <v>45566</v>
      </c>
      <c r="B227">
        <v>4507765</v>
      </c>
      <c r="C227" s="1" t="s">
        <v>1085</v>
      </c>
      <c r="D227" s="1" t="s">
        <v>1084</v>
      </c>
      <c r="E227" s="80">
        <v>44959</v>
      </c>
      <c r="F227">
        <v>2021</v>
      </c>
      <c r="G227">
        <v>2022</v>
      </c>
      <c r="H227" s="1" t="s">
        <v>1600</v>
      </c>
      <c r="I227" s="1" t="s">
        <v>10</v>
      </c>
    </row>
    <row r="228" spans="1:9">
      <c r="A228" s="80">
        <v>45566</v>
      </c>
      <c r="B228">
        <v>4981639</v>
      </c>
      <c r="C228" s="1" t="s">
        <v>2389</v>
      </c>
      <c r="D228" s="1" t="s">
        <v>2390</v>
      </c>
      <c r="E228" s="80">
        <v>45365</v>
      </c>
      <c r="F228">
        <v>2023</v>
      </c>
      <c r="G228">
        <v>2023</v>
      </c>
      <c r="H228" s="1" t="s">
        <v>1600</v>
      </c>
      <c r="I228" s="1" t="s">
        <v>10</v>
      </c>
    </row>
    <row r="229" spans="1:9">
      <c r="A229" s="80">
        <v>45566</v>
      </c>
      <c r="B229">
        <v>4636302</v>
      </c>
      <c r="C229" s="1" t="s">
        <v>1088</v>
      </c>
      <c r="D229" s="1" t="s">
        <v>417</v>
      </c>
      <c r="E229" s="80">
        <v>44901</v>
      </c>
      <c r="F229">
        <v>2022</v>
      </c>
      <c r="G229">
        <v>2022</v>
      </c>
      <c r="H229" s="1" t="s">
        <v>1600</v>
      </c>
      <c r="I229" s="1" t="s">
        <v>10</v>
      </c>
    </row>
    <row r="230" spans="1:9">
      <c r="A230" s="80">
        <v>45566</v>
      </c>
      <c r="B230">
        <v>4061346</v>
      </c>
      <c r="C230" s="1" t="s">
        <v>1055</v>
      </c>
      <c r="D230" s="1" t="s">
        <v>1054</v>
      </c>
      <c r="E230" s="80">
        <v>44217</v>
      </c>
      <c r="F230">
        <v>2020</v>
      </c>
      <c r="G230">
        <v>2020</v>
      </c>
      <c r="H230" s="1" t="s">
        <v>1600</v>
      </c>
      <c r="I230" s="1" t="s">
        <v>10</v>
      </c>
    </row>
    <row r="231" spans="1:9">
      <c r="A231" s="80">
        <v>45566</v>
      </c>
      <c r="B231">
        <v>4525839</v>
      </c>
      <c r="C231" s="1" t="s">
        <v>1104</v>
      </c>
      <c r="D231" s="1" t="s">
        <v>1103</v>
      </c>
      <c r="E231" s="80">
        <v>44741</v>
      </c>
      <c r="F231">
        <v>2021</v>
      </c>
      <c r="G231">
        <v>2022</v>
      </c>
      <c r="H231" s="1" t="s">
        <v>1600</v>
      </c>
      <c r="I231" s="1" t="s">
        <v>10</v>
      </c>
    </row>
    <row r="232" spans="1:9">
      <c r="A232" s="80">
        <v>45566</v>
      </c>
      <c r="B232">
        <v>4968477</v>
      </c>
      <c r="C232" s="1" t="s">
        <v>2477</v>
      </c>
      <c r="D232" s="1" t="s">
        <v>2478</v>
      </c>
      <c r="E232" s="80">
        <v>45426</v>
      </c>
      <c r="F232">
        <v>2023</v>
      </c>
      <c r="G232">
        <v>2024</v>
      </c>
      <c r="H232" s="1" t="s">
        <v>1600</v>
      </c>
      <c r="I232" s="1" t="s">
        <v>10</v>
      </c>
    </row>
    <row r="233" spans="1:9">
      <c r="A233" s="80">
        <v>45566</v>
      </c>
      <c r="B233">
        <v>4486376</v>
      </c>
      <c r="C233" s="1" t="s">
        <v>1063</v>
      </c>
      <c r="D233" s="1" t="s">
        <v>1062</v>
      </c>
      <c r="E233" s="80">
        <v>44607</v>
      </c>
      <c r="F233">
        <v>2021</v>
      </c>
      <c r="G233">
        <v>2021</v>
      </c>
      <c r="H233" s="1" t="s">
        <v>1600</v>
      </c>
      <c r="I233" s="1" t="s">
        <v>10</v>
      </c>
    </row>
    <row r="234" spans="1:9">
      <c r="A234" s="80">
        <v>45566</v>
      </c>
      <c r="B234">
        <v>4440295</v>
      </c>
      <c r="C234" s="1" t="s">
        <v>1047</v>
      </c>
      <c r="D234" s="1" t="s">
        <v>1046</v>
      </c>
      <c r="E234" s="80">
        <v>44722</v>
      </c>
      <c r="F234">
        <v>2021</v>
      </c>
      <c r="G234">
        <v>2022</v>
      </c>
      <c r="H234" s="1" t="s">
        <v>1604</v>
      </c>
      <c r="I234" s="1" t="s">
        <v>14</v>
      </c>
    </row>
    <row r="235" spans="1:9">
      <c r="A235" s="80">
        <v>45566</v>
      </c>
      <c r="B235">
        <v>4387927</v>
      </c>
      <c r="C235" s="1" t="s">
        <v>2782</v>
      </c>
      <c r="D235" s="1" t="s">
        <v>2783</v>
      </c>
      <c r="E235" s="80">
        <v>45539</v>
      </c>
      <c r="F235">
        <v>2021</v>
      </c>
      <c r="G235">
        <v>2024</v>
      </c>
      <c r="H235" s="1" t="s">
        <v>1601</v>
      </c>
      <c r="I235" s="1" t="s">
        <v>13</v>
      </c>
    </row>
    <row r="236" spans="1:9">
      <c r="A236" s="80">
        <v>45566</v>
      </c>
      <c r="B236">
        <v>4952473</v>
      </c>
      <c r="C236" s="1" t="s">
        <v>1670</v>
      </c>
      <c r="D236" s="1" t="s">
        <v>1671</v>
      </c>
      <c r="E236" s="80">
        <v>45197</v>
      </c>
      <c r="F236">
        <v>2023</v>
      </c>
      <c r="G236">
        <v>2023</v>
      </c>
      <c r="H236" s="1" t="s">
        <v>1600</v>
      </c>
      <c r="I236" s="1" t="s">
        <v>10</v>
      </c>
    </row>
    <row r="237" spans="1:9">
      <c r="A237" s="80">
        <v>45566</v>
      </c>
      <c r="B237">
        <v>5079873</v>
      </c>
      <c r="C237" s="1" t="s">
        <v>2216</v>
      </c>
      <c r="D237" s="1" t="s">
        <v>2217</v>
      </c>
      <c r="E237" s="80">
        <v>45342</v>
      </c>
      <c r="F237">
        <v>2023</v>
      </c>
      <c r="G237">
        <v>2023</v>
      </c>
      <c r="H237" s="1" t="s">
        <v>1600</v>
      </c>
      <c r="I237" s="1" t="s">
        <v>10</v>
      </c>
    </row>
    <row r="238" spans="1:9">
      <c r="A238" s="80">
        <v>45566</v>
      </c>
      <c r="B238">
        <v>4742799</v>
      </c>
      <c r="C238" s="1" t="s">
        <v>1005</v>
      </c>
      <c r="D238" s="1" t="s">
        <v>1004</v>
      </c>
      <c r="E238" s="80">
        <v>45028</v>
      </c>
      <c r="F238">
        <v>2022</v>
      </c>
      <c r="G238">
        <v>2022</v>
      </c>
      <c r="H238" s="1" t="s">
        <v>1600</v>
      </c>
      <c r="I238" s="1" t="s">
        <v>10</v>
      </c>
    </row>
    <row r="239" spans="1:9">
      <c r="A239" s="80">
        <v>45566</v>
      </c>
      <c r="B239">
        <v>4915815</v>
      </c>
      <c r="C239" s="1" t="s">
        <v>1840</v>
      </c>
      <c r="D239" s="1" t="s">
        <v>1941</v>
      </c>
      <c r="E239" s="80">
        <v>45261</v>
      </c>
      <c r="F239">
        <v>2023</v>
      </c>
      <c r="G239">
        <v>2023</v>
      </c>
      <c r="H239" s="1" t="s">
        <v>1600</v>
      </c>
      <c r="I239" s="1" t="s">
        <v>10</v>
      </c>
    </row>
    <row r="240" spans="1:9">
      <c r="A240" s="80">
        <v>45566</v>
      </c>
      <c r="B240">
        <v>4598654</v>
      </c>
      <c r="C240" s="1" t="s">
        <v>1031</v>
      </c>
      <c r="D240" s="1" t="s">
        <v>1030</v>
      </c>
      <c r="E240" s="80">
        <v>44848</v>
      </c>
      <c r="F240">
        <v>2022</v>
      </c>
      <c r="G240">
        <v>2022</v>
      </c>
      <c r="H240" s="1" t="s">
        <v>1600</v>
      </c>
      <c r="I240" s="1" t="s">
        <v>10</v>
      </c>
    </row>
    <row r="241" spans="1:9">
      <c r="A241" s="80">
        <v>45566</v>
      </c>
      <c r="B241">
        <v>4933038</v>
      </c>
      <c r="C241" s="1" t="s">
        <v>2214</v>
      </c>
      <c r="D241" s="1" t="s">
        <v>2215</v>
      </c>
      <c r="E241" s="80">
        <v>45348</v>
      </c>
      <c r="F241">
        <v>2023</v>
      </c>
      <c r="G241">
        <v>2023</v>
      </c>
      <c r="H241" s="1" t="s">
        <v>1600</v>
      </c>
      <c r="I241" s="1" t="s">
        <v>10</v>
      </c>
    </row>
    <row r="242" spans="1:9">
      <c r="A242" s="80">
        <v>45566</v>
      </c>
      <c r="B242">
        <v>5025129</v>
      </c>
      <c r="C242" s="1" t="s">
        <v>1939</v>
      </c>
      <c r="D242" s="1" t="s">
        <v>1940</v>
      </c>
      <c r="E242" s="80">
        <v>45307</v>
      </c>
      <c r="F242">
        <v>2023</v>
      </c>
      <c r="G242">
        <v>2023</v>
      </c>
      <c r="H242" s="1" t="s">
        <v>1609</v>
      </c>
      <c r="I242" s="1" t="s">
        <v>18</v>
      </c>
    </row>
    <row r="243" spans="1:9">
      <c r="A243" s="80">
        <v>45566</v>
      </c>
      <c r="B243">
        <v>5040097</v>
      </c>
      <c r="C243" s="1" t="s">
        <v>2784</v>
      </c>
      <c r="D243" s="1" t="s">
        <v>2785</v>
      </c>
      <c r="E243" s="80">
        <v>45544</v>
      </c>
      <c r="F243">
        <v>2023</v>
      </c>
      <c r="G243">
        <v>2024</v>
      </c>
      <c r="H243" s="1" t="s">
        <v>1606</v>
      </c>
      <c r="I243" s="1" t="s">
        <v>15</v>
      </c>
    </row>
    <row r="244" spans="1:9">
      <c r="A244" s="80">
        <v>45566</v>
      </c>
      <c r="B244">
        <v>5102492</v>
      </c>
      <c r="C244" s="1" t="s">
        <v>2786</v>
      </c>
      <c r="D244" s="1" t="s">
        <v>2787</v>
      </c>
      <c r="E244" s="80">
        <v>45547</v>
      </c>
      <c r="F244">
        <v>2023</v>
      </c>
      <c r="G244">
        <v>2024</v>
      </c>
      <c r="H244" s="1" t="s">
        <v>1603</v>
      </c>
      <c r="I244" s="1" t="s">
        <v>9</v>
      </c>
    </row>
    <row r="245" spans="1:9">
      <c r="A245" s="80">
        <v>45566</v>
      </c>
      <c r="B245">
        <v>4272140</v>
      </c>
      <c r="C245" s="1" t="s">
        <v>1019</v>
      </c>
      <c r="D245" s="1" t="s">
        <v>1018</v>
      </c>
      <c r="E245" s="80">
        <v>44529</v>
      </c>
      <c r="F245">
        <v>2020</v>
      </c>
      <c r="G245">
        <v>2021</v>
      </c>
      <c r="H245" s="1" t="s">
        <v>1600</v>
      </c>
      <c r="I245" s="1" t="s">
        <v>10</v>
      </c>
    </row>
    <row r="246" spans="1:9">
      <c r="A246" s="80">
        <v>45566</v>
      </c>
      <c r="B246">
        <v>4500466</v>
      </c>
      <c r="C246" s="1" t="s">
        <v>971</v>
      </c>
      <c r="D246" s="1" t="s">
        <v>970</v>
      </c>
      <c r="E246" s="80">
        <v>45075</v>
      </c>
      <c r="F246">
        <v>2021</v>
      </c>
      <c r="G246">
        <v>2023</v>
      </c>
      <c r="H246" s="1" t="s">
        <v>1600</v>
      </c>
      <c r="I246" s="1" t="s">
        <v>10</v>
      </c>
    </row>
    <row r="247" spans="1:9">
      <c r="A247" s="80">
        <v>45566</v>
      </c>
      <c r="B247">
        <v>4755500</v>
      </c>
      <c r="C247" s="1" t="s">
        <v>1668</v>
      </c>
      <c r="D247" s="1" t="s">
        <v>1669</v>
      </c>
      <c r="E247" s="80">
        <v>45183</v>
      </c>
      <c r="F247">
        <v>2022</v>
      </c>
      <c r="G247">
        <v>2023</v>
      </c>
      <c r="H247" s="1" t="s">
        <v>1600</v>
      </c>
      <c r="I247" s="1" t="s">
        <v>10</v>
      </c>
    </row>
    <row r="248" spans="1:9">
      <c r="A248" s="80">
        <v>45566</v>
      </c>
      <c r="B248">
        <v>5296941</v>
      </c>
      <c r="C248" s="1" t="s">
        <v>2607</v>
      </c>
      <c r="D248" s="1" t="s">
        <v>2608</v>
      </c>
      <c r="E248" s="80">
        <v>45469</v>
      </c>
      <c r="F248">
        <v>2024</v>
      </c>
      <c r="G248">
        <v>2024</v>
      </c>
      <c r="H248" s="1" t="s">
        <v>1600</v>
      </c>
      <c r="I248" s="1" t="s">
        <v>10</v>
      </c>
    </row>
    <row r="249" spans="1:9">
      <c r="A249" s="80">
        <v>45566</v>
      </c>
      <c r="B249">
        <v>4974495</v>
      </c>
      <c r="C249" s="1" t="s">
        <v>1001</v>
      </c>
      <c r="D249" s="1" t="s">
        <v>1000</v>
      </c>
      <c r="E249" s="80">
        <v>45162</v>
      </c>
      <c r="F249">
        <v>2023</v>
      </c>
      <c r="G249">
        <v>2023</v>
      </c>
      <c r="H249" s="1" t="s">
        <v>1602</v>
      </c>
      <c r="I249" s="1" t="s">
        <v>4</v>
      </c>
    </row>
    <row r="250" spans="1:9">
      <c r="A250" s="80">
        <v>45566</v>
      </c>
      <c r="B250">
        <v>5111126</v>
      </c>
      <c r="C250" s="1" t="s">
        <v>2852</v>
      </c>
      <c r="D250" s="1" t="s">
        <v>2853</v>
      </c>
      <c r="E250" s="80">
        <v>45566</v>
      </c>
      <c r="F250">
        <v>2023</v>
      </c>
      <c r="G250">
        <v>2024</v>
      </c>
      <c r="H250" s="1" t="s">
        <v>1600</v>
      </c>
      <c r="I250" s="1" t="s">
        <v>10</v>
      </c>
    </row>
    <row r="251" spans="1:9">
      <c r="A251" s="80">
        <v>45566</v>
      </c>
      <c r="B251">
        <v>5019035</v>
      </c>
      <c r="C251" s="1" t="s">
        <v>1874</v>
      </c>
      <c r="D251" s="1" t="s">
        <v>1942</v>
      </c>
      <c r="E251" s="80">
        <v>45274</v>
      </c>
      <c r="F251">
        <v>2023</v>
      </c>
      <c r="G251">
        <v>2023</v>
      </c>
      <c r="H251" s="1" t="s">
        <v>1600</v>
      </c>
      <c r="I251" s="1" t="s">
        <v>10</v>
      </c>
    </row>
    <row r="252" spans="1:9">
      <c r="A252" s="80">
        <v>45566</v>
      </c>
      <c r="B252">
        <v>4874265</v>
      </c>
      <c r="C252" s="1" t="s">
        <v>2218</v>
      </c>
      <c r="D252" s="1" t="s">
        <v>2219</v>
      </c>
      <c r="E252" s="80">
        <v>45307</v>
      </c>
      <c r="F252">
        <v>2022</v>
      </c>
      <c r="G252">
        <v>2023</v>
      </c>
      <c r="H252" s="1" t="s">
        <v>1600</v>
      </c>
      <c r="I252" s="1" t="s">
        <v>10</v>
      </c>
    </row>
    <row r="253" spans="1:9">
      <c r="A253" s="80">
        <v>45566</v>
      </c>
      <c r="B253">
        <v>4451364</v>
      </c>
      <c r="C253" s="1" t="s">
        <v>1009</v>
      </c>
      <c r="D253" s="1" t="s">
        <v>1008</v>
      </c>
      <c r="E253" s="80">
        <v>44890</v>
      </c>
      <c r="F253">
        <v>2021</v>
      </c>
      <c r="G253">
        <v>2022</v>
      </c>
      <c r="H253" s="1" t="s">
        <v>1600</v>
      </c>
      <c r="I253" s="1" t="s">
        <v>10</v>
      </c>
    </row>
    <row r="254" spans="1:9">
      <c r="A254" s="80">
        <v>45566</v>
      </c>
      <c r="B254">
        <v>4617765</v>
      </c>
      <c r="C254" s="1" t="s">
        <v>989</v>
      </c>
      <c r="D254" s="1" t="s">
        <v>988</v>
      </c>
      <c r="E254" s="80">
        <v>45085</v>
      </c>
      <c r="F254">
        <v>2022</v>
      </c>
      <c r="G254">
        <v>2023</v>
      </c>
      <c r="H254" s="1" t="s">
        <v>1603</v>
      </c>
      <c r="I254" s="1" t="s">
        <v>9</v>
      </c>
    </row>
    <row r="255" spans="1:9">
      <c r="A255" s="80">
        <v>45566</v>
      </c>
      <c r="B255">
        <v>4795940</v>
      </c>
      <c r="C255" s="1" t="s">
        <v>983</v>
      </c>
      <c r="D255" s="1" t="s">
        <v>982</v>
      </c>
      <c r="E255" s="80">
        <v>44957</v>
      </c>
      <c r="F255">
        <v>2022</v>
      </c>
      <c r="G255">
        <v>2022</v>
      </c>
      <c r="H255" s="1" t="s">
        <v>1602</v>
      </c>
      <c r="I255" s="1" t="s">
        <v>4</v>
      </c>
    </row>
    <row r="256" spans="1:9">
      <c r="A256" s="80">
        <v>45566</v>
      </c>
      <c r="B256">
        <v>4731060</v>
      </c>
      <c r="C256" s="1" t="s">
        <v>2391</v>
      </c>
      <c r="D256" s="1" t="s">
        <v>2392</v>
      </c>
      <c r="E256" s="80">
        <v>45407</v>
      </c>
      <c r="F256">
        <v>2022</v>
      </c>
      <c r="G256">
        <v>2023</v>
      </c>
      <c r="H256" s="1" t="s">
        <v>1600</v>
      </c>
      <c r="I256" s="1" t="s">
        <v>10</v>
      </c>
    </row>
    <row r="257" spans="1:9">
      <c r="A257" s="80">
        <v>45566</v>
      </c>
      <c r="B257">
        <v>5061455</v>
      </c>
      <c r="C257" s="1" t="s">
        <v>2479</v>
      </c>
      <c r="D257" s="1" t="s">
        <v>2480</v>
      </c>
      <c r="E257" s="80">
        <v>45448</v>
      </c>
      <c r="F257">
        <v>2023</v>
      </c>
      <c r="G257">
        <v>2024</v>
      </c>
      <c r="H257" s="1" t="s">
        <v>1600</v>
      </c>
      <c r="I257" s="1" t="s">
        <v>10</v>
      </c>
    </row>
    <row r="258" spans="1:9">
      <c r="A258" s="80">
        <v>45566</v>
      </c>
      <c r="B258">
        <v>5365607</v>
      </c>
      <c r="C258" s="1" t="s">
        <v>2788</v>
      </c>
      <c r="D258" s="1" t="s">
        <v>2789</v>
      </c>
      <c r="E258" s="80">
        <v>45526</v>
      </c>
      <c r="F258">
        <v>2024</v>
      </c>
      <c r="G258">
        <v>2024</v>
      </c>
      <c r="H258" s="1" t="s">
        <v>1605</v>
      </c>
      <c r="I258" s="1" t="s">
        <v>5</v>
      </c>
    </row>
    <row r="259" spans="1:9">
      <c r="A259" s="80">
        <v>45566</v>
      </c>
      <c r="B259">
        <v>4830097</v>
      </c>
      <c r="C259" s="1" t="s">
        <v>1003</v>
      </c>
      <c r="D259" s="1" t="s">
        <v>1002</v>
      </c>
      <c r="E259" s="80">
        <v>45142</v>
      </c>
      <c r="F259">
        <v>2022</v>
      </c>
      <c r="G259">
        <v>2023</v>
      </c>
      <c r="H259" s="1" t="s">
        <v>1602</v>
      </c>
      <c r="I259" s="1" t="s">
        <v>4</v>
      </c>
    </row>
    <row r="260" spans="1:9">
      <c r="A260" s="80">
        <v>45566</v>
      </c>
      <c r="B260">
        <v>4879331</v>
      </c>
      <c r="C260" s="1" t="s">
        <v>1943</v>
      </c>
      <c r="D260" s="1" t="s">
        <v>1944</v>
      </c>
      <c r="E260" s="80">
        <v>45329</v>
      </c>
      <c r="F260">
        <v>2022</v>
      </c>
      <c r="G260">
        <v>2023</v>
      </c>
      <c r="H260" s="1" t="s">
        <v>1600</v>
      </c>
      <c r="I260" s="1" t="s">
        <v>10</v>
      </c>
    </row>
    <row r="261" spans="1:9">
      <c r="A261" s="80">
        <v>45566</v>
      </c>
      <c r="B261">
        <v>4315358</v>
      </c>
      <c r="C261" s="1" t="s">
        <v>951</v>
      </c>
      <c r="D261" s="1" t="s">
        <v>950</v>
      </c>
      <c r="E261" s="80">
        <v>44813</v>
      </c>
      <c r="F261">
        <v>2020</v>
      </c>
      <c r="G261">
        <v>2022</v>
      </c>
      <c r="H261" s="1" t="s">
        <v>1600</v>
      </c>
      <c r="I261" s="1" t="s">
        <v>10</v>
      </c>
    </row>
    <row r="262" spans="1:9">
      <c r="A262" s="80">
        <v>45566</v>
      </c>
      <c r="B262">
        <v>4511791</v>
      </c>
      <c r="C262" s="1" t="s">
        <v>1672</v>
      </c>
      <c r="D262" s="1" t="s">
        <v>1673</v>
      </c>
      <c r="E262" s="80">
        <v>45202</v>
      </c>
      <c r="F262">
        <v>2021</v>
      </c>
      <c r="G262">
        <v>2023</v>
      </c>
      <c r="H262" s="1" t="s">
        <v>1603</v>
      </c>
      <c r="I262" s="1" t="s">
        <v>9</v>
      </c>
    </row>
    <row r="263" spans="1:9">
      <c r="A263" s="80">
        <v>45566</v>
      </c>
      <c r="B263">
        <v>4746698</v>
      </c>
      <c r="C263" s="1" t="s">
        <v>1945</v>
      </c>
      <c r="D263" s="1" t="s">
        <v>1946</v>
      </c>
      <c r="E263" s="80">
        <v>45310</v>
      </c>
      <c r="F263">
        <v>2022</v>
      </c>
      <c r="G263">
        <v>2023</v>
      </c>
      <c r="H263" s="1" t="s">
        <v>1600</v>
      </c>
      <c r="I263" s="1" t="s">
        <v>10</v>
      </c>
    </row>
    <row r="264" spans="1:9">
      <c r="A264" s="80">
        <v>45566</v>
      </c>
      <c r="B264">
        <v>5042136</v>
      </c>
      <c r="C264" s="1" t="s">
        <v>2609</v>
      </c>
      <c r="D264" s="1" t="s">
        <v>2610</v>
      </c>
      <c r="E264" s="80">
        <v>45497</v>
      </c>
      <c r="F264">
        <v>2023</v>
      </c>
      <c r="G264">
        <v>2024</v>
      </c>
      <c r="H264" s="1" t="s">
        <v>1603</v>
      </c>
      <c r="I264" s="1" t="s">
        <v>9</v>
      </c>
    </row>
    <row r="265" spans="1:9">
      <c r="A265" s="80">
        <v>45566</v>
      </c>
      <c r="B265">
        <v>4729474</v>
      </c>
      <c r="C265" s="1" t="s">
        <v>2393</v>
      </c>
      <c r="D265" s="1" t="s">
        <v>2394</v>
      </c>
      <c r="E265" s="80">
        <v>45399</v>
      </c>
      <c r="F265">
        <v>2022</v>
      </c>
      <c r="G265">
        <v>2023</v>
      </c>
      <c r="H265" s="1" t="s">
        <v>1608</v>
      </c>
      <c r="I265" s="1" t="s">
        <v>17</v>
      </c>
    </row>
    <row r="266" spans="1:9">
      <c r="A266" s="80">
        <v>45566</v>
      </c>
      <c r="B266">
        <v>4311398</v>
      </c>
      <c r="C266" s="1" t="s">
        <v>937</v>
      </c>
      <c r="D266" s="1" t="s">
        <v>936</v>
      </c>
      <c r="E266" s="80">
        <v>45135</v>
      </c>
      <c r="F266">
        <v>2020</v>
      </c>
      <c r="G266">
        <v>2023</v>
      </c>
      <c r="H266" s="1" t="s">
        <v>1600</v>
      </c>
      <c r="I266" s="1" t="s">
        <v>10</v>
      </c>
    </row>
    <row r="267" spans="1:9">
      <c r="A267" s="80">
        <v>45566</v>
      </c>
      <c r="B267">
        <v>4827899</v>
      </c>
      <c r="C267" s="1" t="s">
        <v>2611</v>
      </c>
      <c r="D267" s="1" t="s">
        <v>2612</v>
      </c>
      <c r="E267" s="80">
        <v>45470</v>
      </c>
      <c r="F267">
        <v>2023</v>
      </c>
      <c r="G267">
        <v>2024</v>
      </c>
      <c r="H267" s="1" t="s">
        <v>1602</v>
      </c>
      <c r="I267" s="1" t="s">
        <v>4</v>
      </c>
    </row>
    <row r="268" spans="1:9">
      <c r="A268" s="80">
        <v>45566</v>
      </c>
      <c r="B268">
        <v>4637553</v>
      </c>
      <c r="C268" s="1" t="s">
        <v>987</v>
      </c>
      <c r="D268" s="1" t="s">
        <v>986</v>
      </c>
      <c r="E268" s="80">
        <v>44818</v>
      </c>
      <c r="F268">
        <v>2022</v>
      </c>
      <c r="G268">
        <v>2022</v>
      </c>
      <c r="H268" s="1" t="s">
        <v>1600</v>
      </c>
      <c r="I268" s="1" t="s">
        <v>10</v>
      </c>
    </row>
    <row r="269" spans="1:9">
      <c r="A269" s="80">
        <v>45566</v>
      </c>
      <c r="B269">
        <v>4810584</v>
      </c>
      <c r="C269" s="1" t="s">
        <v>943</v>
      </c>
      <c r="D269" s="1" t="s">
        <v>942</v>
      </c>
      <c r="E269" s="80">
        <v>44963</v>
      </c>
      <c r="F269">
        <v>2022</v>
      </c>
      <c r="G269">
        <v>2022</v>
      </c>
      <c r="H269" s="1" t="s">
        <v>1600</v>
      </c>
      <c r="I269" s="1" t="s">
        <v>10</v>
      </c>
    </row>
    <row r="270" spans="1:9">
      <c r="A270" s="80">
        <v>45566</v>
      </c>
      <c r="B270">
        <v>4827870</v>
      </c>
      <c r="C270" s="1" t="s">
        <v>1842</v>
      </c>
      <c r="D270" s="1" t="s">
        <v>1954</v>
      </c>
      <c r="E270" s="80">
        <v>45260</v>
      </c>
      <c r="F270">
        <v>2022</v>
      </c>
      <c r="G270">
        <v>2023</v>
      </c>
      <c r="H270" s="1" t="s">
        <v>1600</v>
      </c>
      <c r="I270" s="1" t="s">
        <v>10</v>
      </c>
    </row>
    <row r="271" spans="1:9">
      <c r="A271" s="80">
        <v>45566</v>
      </c>
      <c r="B271">
        <v>5141463</v>
      </c>
      <c r="C271" s="1" t="s">
        <v>2613</v>
      </c>
      <c r="D271" s="1" t="s">
        <v>2614</v>
      </c>
      <c r="E271" s="80">
        <v>45471</v>
      </c>
      <c r="F271">
        <v>2023</v>
      </c>
      <c r="G271">
        <v>2024</v>
      </c>
      <c r="H271" s="1" t="s">
        <v>1600</v>
      </c>
      <c r="I271" s="1" t="s">
        <v>10</v>
      </c>
    </row>
    <row r="272" spans="1:9">
      <c r="A272" s="80">
        <v>45566</v>
      </c>
      <c r="B272">
        <v>5029098</v>
      </c>
      <c r="C272" s="1" t="s">
        <v>2790</v>
      </c>
      <c r="D272" s="1" t="s">
        <v>2791</v>
      </c>
      <c r="E272" s="80">
        <v>45555</v>
      </c>
      <c r="F272">
        <v>2023</v>
      </c>
      <c r="G272">
        <v>2024</v>
      </c>
      <c r="H272" s="1" t="s">
        <v>1600</v>
      </c>
      <c r="I272" s="1" t="s">
        <v>10</v>
      </c>
    </row>
    <row r="273" spans="1:9">
      <c r="A273" s="80">
        <v>45566</v>
      </c>
      <c r="B273">
        <v>4416506</v>
      </c>
      <c r="C273" s="1" t="s">
        <v>945</v>
      </c>
      <c r="D273" s="1" t="s">
        <v>944</v>
      </c>
      <c r="E273" s="80">
        <v>44944</v>
      </c>
      <c r="F273">
        <v>2021</v>
      </c>
      <c r="G273">
        <v>2022</v>
      </c>
      <c r="H273" s="1" t="s">
        <v>1600</v>
      </c>
      <c r="I273" s="1" t="s">
        <v>10</v>
      </c>
    </row>
    <row r="274" spans="1:9">
      <c r="A274" s="80">
        <v>45566</v>
      </c>
      <c r="B274">
        <v>4695308</v>
      </c>
      <c r="C274" s="1" t="s">
        <v>2220</v>
      </c>
      <c r="D274" s="1" t="s">
        <v>2221</v>
      </c>
      <c r="E274" s="80">
        <v>45350</v>
      </c>
      <c r="F274">
        <v>2022</v>
      </c>
      <c r="G274">
        <v>2023</v>
      </c>
      <c r="H274" s="1" t="s">
        <v>1601</v>
      </c>
      <c r="I274" s="1" t="s">
        <v>13</v>
      </c>
    </row>
    <row r="275" spans="1:9">
      <c r="A275" s="80">
        <v>45566</v>
      </c>
      <c r="B275">
        <v>4882413</v>
      </c>
      <c r="C275" s="1" t="s">
        <v>1841</v>
      </c>
      <c r="D275" s="1" t="s">
        <v>1958</v>
      </c>
      <c r="E275" s="80">
        <v>45271</v>
      </c>
      <c r="F275">
        <v>2022</v>
      </c>
      <c r="G275">
        <v>2023</v>
      </c>
      <c r="H275" s="1" t="s">
        <v>1603</v>
      </c>
      <c r="I275" s="1" t="s">
        <v>9</v>
      </c>
    </row>
    <row r="276" spans="1:9">
      <c r="A276" s="80">
        <v>45566</v>
      </c>
      <c r="B276">
        <v>4485367</v>
      </c>
      <c r="C276" s="1" t="s">
        <v>925</v>
      </c>
      <c r="D276" s="1" t="s">
        <v>924</v>
      </c>
      <c r="E276" s="80">
        <v>44841</v>
      </c>
      <c r="F276">
        <v>2021</v>
      </c>
      <c r="G276">
        <v>2022</v>
      </c>
      <c r="H276" s="1" t="s">
        <v>1600</v>
      </c>
      <c r="I276" s="1" t="s">
        <v>10</v>
      </c>
    </row>
    <row r="277" spans="1:9">
      <c r="A277" s="80">
        <v>45566</v>
      </c>
      <c r="B277">
        <v>4600230</v>
      </c>
      <c r="C277" s="1" t="s">
        <v>965</v>
      </c>
      <c r="D277" s="1" t="s">
        <v>964</v>
      </c>
      <c r="E277" s="80">
        <v>44848</v>
      </c>
      <c r="F277">
        <v>2022</v>
      </c>
      <c r="G277">
        <v>2022</v>
      </c>
      <c r="H277" s="1" t="s">
        <v>1600</v>
      </c>
      <c r="I277" s="1" t="s">
        <v>10</v>
      </c>
    </row>
    <row r="278" spans="1:9">
      <c r="A278" s="80">
        <v>45566</v>
      </c>
      <c r="B278">
        <v>5291706</v>
      </c>
      <c r="C278" s="1" t="s">
        <v>2481</v>
      </c>
      <c r="D278" s="1" t="s">
        <v>2482</v>
      </c>
      <c r="E278" s="80">
        <v>45446</v>
      </c>
      <c r="F278">
        <v>2024</v>
      </c>
      <c r="G278">
        <v>2024</v>
      </c>
      <c r="H278" s="1" t="s">
        <v>1600</v>
      </c>
      <c r="I278" s="1" t="s">
        <v>10</v>
      </c>
    </row>
    <row r="279" spans="1:9">
      <c r="A279" s="80">
        <v>45566</v>
      </c>
      <c r="B279">
        <v>4661377</v>
      </c>
      <c r="C279" s="1" t="s">
        <v>957</v>
      </c>
      <c r="D279" s="1" t="s">
        <v>956</v>
      </c>
      <c r="E279" s="80">
        <v>45069</v>
      </c>
      <c r="F279">
        <v>2022</v>
      </c>
      <c r="G279">
        <v>2023</v>
      </c>
      <c r="H279" s="1" t="s">
        <v>1600</v>
      </c>
      <c r="I279" s="1" t="s">
        <v>10</v>
      </c>
    </row>
    <row r="280" spans="1:9">
      <c r="A280" s="80">
        <v>45566</v>
      </c>
      <c r="B280">
        <v>4824611</v>
      </c>
      <c r="C280" s="1" t="s">
        <v>2617</v>
      </c>
      <c r="D280" s="1" t="s">
        <v>2618</v>
      </c>
      <c r="E280" s="80">
        <v>45464</v>
      </c>
      <c r="F280">
        <v>2022</v>
      </c>
      <c r="G280">
        <v>2024</v>
      </c>
      <c r="H280" s="1" t="s">
        <v>1601</v>
      </c>
      <c r="I280" s="1" t="s">
        <v>13</v>
      </c>
    </row>
    <row r="281" spans="1:9">
      <c r="A281" s="80">
        <v>45566</v>
      </c>
      <c r="B281">
        <v>4920072</v>
      </c>
      <c r="C281" s="1" t="s">
        <v>2615</v>
      </c>
      <c r="D281" s="1" t="s">
        <v>2616</v>
      </c>
      <c r="E281" s="80">
        <v>45457</v>
      </c>
      <c r="F281">
        <v>2023</v>
      </c>
      <c r="G281">
        <v>2024</v>
      </c>
      <c r="H281" s="1" t="s">
        <v>1603</v>
      </c>
      <c r="I281" s="1" t="s">
        <v>9</v>
      </c>
    </row>
    <row r="282" spans="1:9">
      <c r="A282" s="80">
        <v>45566</v>
      </c>
      <c r="B282">
        <v>4679172</v>
      </c>
      <c r="C282" s="1" t="s">
        <v>1955</v>
      </c>
      <c r="D282" s="1" t="s">
        <v>1956</v>
      </c>
      <c r="E282" s="80">
        <v>45329</v>
      </c>
      <c r="F282">
        <v>2022</v>
      </c>
      <c r="G282">
        <v>2023</v>
      </c>
      <c r="H282" s="1" t="s">
        <v>1600</v>
      </c>
      <c r="I282" s="1" t="s">
        <v>10</v>
      </c>
    </row>
    <row r="283" spans="1:9">
      <c r="A283" s="80">
        <v>45566</v>
      </c>
      <c r="B283">
        <v>4952293</v>
      </c>
      <c r="C283" s="1" t="s">
        <v>2619</v>
      </c>
      <c r="D283" s="1" t="s">
        <v>2620</v>
      </c>
      <c r="E283" s="80">
        <v>45505</v>
      </c>
      <c r="F283">
        <v>2023</v>
      </c>
      <c r="G283">
        <v>2024</v>
      </c>
      <c r="H283" s="1" t="s">
        <v>1606</v>
      </c>
      <c r="I283" s="1" t="s">
        <v>15</v>
      </c>
    </row>
    <row r="284" spans="1:9">
      <c r="A284" s="80">
        <v>45566</v>
      </c>
      <c r="B284">
        <v>4627574</v>
      </c>
      <c r="C284" s="1" t="s">
        <v>959</v>
      </c>
      <c r="D284" s="1" t="s">
        <v>958</v>
      </c>
      <c r="E284" s="80">
        <v>45120</v>
      </c>
      <c r="F284">
        <v>2022</v>
      </c>
      <c r="G284">
        <v>2023</v>
      </c>
      <c r="H284" s="1" t="s">
        <v>1604</v>
      </c>
      <c r="I284" s="1" t="s">
        <v>14</v>
      </c>
    </row>
    <row r="285" spans="1:9">
      <c r="A285" s="80">
        <v>45566</v>
      </c>
      <c r="B285">
        <v>4550026</v>
      </c>
      <c r="C285" s="1" t="s">
        <v>933</v>
      </c>
      <c r="D285" s="1" t="s">
        <v>932</v>
      </c>
      <c r="E285" s="80">
        <v>44754</v>
      </c>
      <c r="F285">
        <v>2021</v>
      </c>
      <c r="G285">
        <v>2022</v>
      </c>
      <c r="H285" s="1" t="s">
        <v>1600</v>
      </c>
      <c r="I285" s="1" t="s">
        <v>10</v>
      </c>
    </row>
    <row r="286" spans="1:9">
      <c r="A286" s="80">
        <v>45566</v>
      </c>
      <c r="B286">
        <v>4506923</v>
      </c>
      <c r="C286" s="1" t="s">
        <v>967</v>
      </c>
      <c r="D286" s="1" t="s">
        <v>966</v>
      </c>
      <c r="E286" s="80">
        <v>45125</v>
      </c>
      <c r="F286">
        <v>2021</v>
      </c>
      <c r="G286">
        <v>2023</v>
      </c>
      <c r="H286" s="1" t="s">
        <v>1600</v>
      </c>
      <c r="I286" s="1" t="s">
        <v>10</v>
      </c>
    </row>
    <row r="287" spans="1:9">
      <c r="A287" s="80">
        <v>45566</v>
      </c>
      <c r="B287">
        <v>4822716</v>
      </c>
      <c r="C287" s="1" t="s">
        <v>2579</v>
      </c>
      <c r="D287" s="1" t="s">
        <v>2580</v>
      </c>
      <c r="E287" s="80">
        <v>45489</v>
      </c>
      <c r="F287">
        <v>2023</v>
      </c>
      <c r="G287">
        <v>2024</v>
      </c>
      <c r="H287" s="1" t="s">
        <v>1603</v>
      </c>
      <c r="I287" s="1" t="s">
        <v>9</v>
      </c>
    </row>
    <row r="288" spans="1:9">
      <c r="A288" s="80">
        <v>45566</v>
      </c>
      <c r="B288">
        <v>4144132</v>
      </c>
      <c r="C288" s="1" t="s">
        <v>1308</v>
      </c>
      <c r="D288" s="1" t="s">
        <v>1307</v>
      </c>
      <c r="E288" s="80">
        <v>44256</v>
      </c>
      <c r="F288">
        <v>2020</v>
      </c>
      <c r="G288">
        <v>2020</v>
      </c>
      <c r="H288" s="1" t="s">
        <v>1600</v>
      </c>
      <c r="I288" s="1" t="s">
        <v>10</v>
      </c>
    </row>
    <row r="289" spans="1:9">
      <c r="A289" s="80">
        <v>45566</v>
      </c>
      <c r="B289">
        <v>4350803</v>
      </c>
      <c r="C289" s="1" t="s">
        <v>1337</v>
      </c>
      <c r="D289" s="1" t="s">
        <v>1336</v>
      </c>
      <c r="E289" s="80">
        <v>44683</v>
      </c>
      <c r="F289">
        <v>2021</v>
      </c>
      <c r="G289">
        <v>2022</v>
      </c>
      <c r="H289" s="1" t="s">
        <v>1600</v>
      </c>
      <c r="I289" s="1" t="s">
        <v>10</v>
      </c>
    </row>
    <row r="290" spans="1:9">
      <c r="A290" s="80">
        <v>45566</v>
      </c>
      <c r="B290">
        <v>5338784</v>
      </c>
      <c r="C290" s="1" t="s">
        <v>2758</v>
      </c>
      <c r="D290" s="1" t="s">
        <v>2759</v>
      </c>
      <c r="E290" s="80">
        <v>45548</v>
      </c>
      <c r="F290">
        <v>2024</v>
      </c>
      <c r="G290">
        <v>2024</v>
      </c>
      <c r="H290" s="1" t="s">
        <v>1601</v>
      </c>
      <c r="I290" s="1" t="s">
        <v>13</v>
      </c>
    </row>
    <row r="291" spans="1:9">
      <c r="A291" s="80">
        <v>45566</v>
      </c>
      <c r="B291">
        <v>4362771</v>
      </c>
      <c r="C291" s="1" t="s">
        <v>2754</v>
      </c>
      <c r="D291" s="1" t="s">
        <v>2755</v>
      </c>
      <c r="E291" s="80">
        <v>45525</v>
      </c>
      <c r="F291">
        <v>2021</v>
      </c>
      <c r="G291">
        <v>2024</v>
      </c>
      <c r="H291" s="1" t="s">
        <v>1600</v>
      </c>
      <c r="I291" s="1" t="s">
        <v>10</v>
      </c>
    </row>
    <row r="292" spans="1:9">
      <c r="A292" s="80">
        <v>45566</v>
      </c>
      <c r="B292">
        <v>5104736</v>
      </c>
      <c r="C292" s="1" t="s">
        <v>2304</v>
      </c>
      <c r="D292" s="1" t="s">
        <v>2305</v>
      </c>
      <c r="E292" s="80">
        <v>45397</v>
      </c>
      <c r="F292">
        <v>2023</v>
      </c>
      <c r="G292">
        <v>2023</v>
      </c>
      <c r="H292" s="1" t="s">
        <v>1600</v>
      </c>
      <c r="I292" s="1" t="s">
        <v>10</v>
      </c>
    </row>
    <row r="293" spans="1:9">
      <c r="A293" s="80">
        <v>45566</v>
      </c>
      <c r="B293">
        <v>5036051</v>
      </c>
      <c r="C293" s="1" t="s">
        <v>2854</v>
      </c>
      <c r="D293" s="1" t="s">
        <v>2855</v>
      </c>
      <c r="E293" s="80">
        <v>45567</v>
      </c>
      <c r="F293">
        <v>2023</v>
      </c>
      <c r="G293">
        <v>2024</v>
      </c>
      <c r="H293" s="1" t="s">
        <v>1604</v>
      </c>
      <c r="I293" s="1" t="s">
        <v>14</v>
      </c>
    </row>
    <row r="294" spans="1:9">
      <c r="A294" s="80">
        <v>45566</v>
      </c>
      <c r="B294">
        <v>5071911</v>
      </c>
      <c r="C294" s="1" t="s">
        <v>2583</v>
      </c>
      <c r="D294" s="1" t="s">
        <v>2584</v>
      </c>
      <c r="E294" s="80">
        <v>45491</v>
      </c>
      <c r="F294">
        <v>2023</v>
      </c>
      <c r="G294">
        <v>2024</v>
      </c>
      <c r="H294" s="1" t="s">
        <v>1600</v>
      </c>
      <c r="I294" s="1" t="s">
        <v>10</v>
      </c>
    </row>
    <row r="295" spans="1:9">
      <c r="A295" s="80">
        <v>45566</v>
      </c>
      <c r="B295">
        <v>4747506</v>
      </c>
      <c r="C295" s="1" t="s">
        <v>2581</v>
      </c>
      <c r="D295" s="1" t="s">
        <v>2582</v>
      </c>
      <c r="E295" s="80">
        <v>45484</v>
      </c>
      <c r="F295">
        <v>2022</v>
      </c>
      <c r="G295">
        <v>2024</v>
      </c>
      <c r="H295" s="1" t="s">
        <v>1600</v>
      </c>
      <c r="I295" s="1" t="s">
        <v>10</v>
      </c>
    </row>
    <row r="296" spans="1:9">
      <c r="A296" s="80">
        <v>45566</v>
      </c>
      <c r="B296">
        <v>4702849</v>
      </c>
      <c r="C296" s="1" t="s">
        <v>1286</v>
      </c>
      <c r="D296" s="1" t="s">
        <v>1285</v>
      </c>
      <c r="E296" s="80">
        <v>44909</v>
      </c>
      <c r="F296">
        <v>2022</v>
      </c>
      <c r="G296">
        <v>2022</v>
      </c>
      <c r="H296" s="1" t="s">
        <v>1600</v>
      </c>
      <c r="I296" s="1" t="s">
        <v>10</v>
      </c>
    </row>
    <row r="297" spans="1:9">
      <c r="A297" s="80">
        <v>45566</v>
      </c>
      <c r="B297">
        <v>4049081</v>
      </c>
      <c r="C297" s="1" t="s">
        <v>1322</v>
      </c>
      <c r="D297" s="1" t="s">
        <v>1321</v>
      </c>
      <c r="E297" s="80">
        <v>44776</v>
      </c>
      <c r="F297">
        <v>2019</v>
      </c>
      <c r="G297">
        <v>2022</v>
      </c>
      <c r="H297" s="1" t="s">
        <v>1600</v>
      </c>
      <c r="I297" s="1" t="s">
        <v>10</v>
      </c>
    </row>
    <row r="298" spans="1:9">
      <c r="A298" s="80">
        <v>45566</v>
      </c>
      <c r="B298">
        <v>5034189</v>
      </c>
      <c r="C298" s="1" t="s">
        <v>2762</v>
      </c>
      <c r="D298" s="1" t="s">
        <v>2763</v>
      </c>
      <c r="E298" s="80">
        <v>45531</v>
      </c>
      <c r="F298">
        <v>2023</v>
      </c>
      <c r="G298">
        <v>2024</v>
      </c>
      <c r="H298" s="1" t="s">
        <v>1600</v>
      </c>
      <c r="I298" s="1" t="s">
        <v>10</v>
      </c>
    </row>
    <row r="299" spans="1:9">
      <c r="A299" s="80">
        <v>45566</v>
      </c>
      <c r="B299">
        <v>4469414</v>
      </c>
      <c r="C299" s="1" t="s">
        <v>1320</v>
      </c>
      <c r="D299" s="1" t="s">
        <v>1319</v>
      </c>
      <c r="E299" s="80">
        <v>44722</v>
      </c>
      <c r="F299">
        <v>2021</v>
      </c>
      <c r="G299">
        <v>2022</v>
      </c>
      <c r="H299" s="1" t="s">
        <v>1600</v>
      </c>
      <c r="I299" s="1" t="s">
        <v>10</v>
      </c>
    </row>
    <row r="300" spans="1:9">
      <c r="A300" s="80">
        <v>45566</v>
      </c>
      <c r="B300">
        <v>4612210</v>
      </c>
      <c r="C300" s="1" t="s">
        <v>1316</v>
      </c>
      <c r="D300" s="1" t="s">
        <v>1315</v>
      </c>
      <c r="E300" s="80">
        <v>45093</v>
      </c>
      <c r="F300">
        <v>2022</v>
      </c>
      <c r="G300">
        <v>2023</v>
      </c>
      <c r="H300" s="1" t="s">
        <v>1600</v>
      </c>
      <c r="I300" s="1" t="s">
        <v>10</v>
      </c>
    </row>
    <row r="301" spans="1:9">
      <c r="A301" s="80">
        <v>45566</v>
      </c>
      <c r="B301">
        <v>4390576</v>
      </c>
      <c r="C301" s="1" t="s">
        <v>1644</v>
      </c>
      <c r="D301" s="1" t="s">
        <v>1645</v>
      </c>
      <c r="E301" s="80">
        <v>45190</v>
      </c>
      <c r="F301">
        <v>2021</v>
      </c>
      <c r="G301">
        <v>2023</v>
      </c>
      <c r="H301" s="1" t="s">
        <v>1603</v>
      </c>
      <c r="I301" s="1" t="s">
        <v>9</v>
      </c>
    </row>
    <row r="302" spans="1:9">
      <c r="A302" s="80">
        <v>45566</v>
      </c>
      <c r="B302">
        <v>4534492</v>
      </c>
      <c r="C302" s="1" t="s">
        <v>1318</v>
      </c>
      <c r="D302" s="1" t="s">
        <v>1317</v>
      </c>
      <c r="E302" s="80">
        <v>44621</v>
      </c>
      <c r="F302">
        <v>2021</v>
      </c>
      <c r="G302">
        <v>2021</v>
      </c>
      <c r="H302" s="1" t="s">
        <v>1600</v>
      </c>
      <c r="I302" s="1" t="s">
        <v>10</v>
      </c>
    </row>
    <row r="303" spans="1:9">
      <c r="A303" s="80">
        <v>45566</v>
      </c>
      <c r="B303">
        <v>4797756</v>
      </c>
      <c r="C303" s="1" t="s">
        <v>1298</v>
      </c>
      <c r="D303" s="1" t="s">
        <v>1297</v>
      </c>
      <c r="E303" s="80">
        <v>44995</v>
      </c>
      <c r="F303">
        <v>2022</v>
      </c>
      <c r="G303">
        <v>2022</v>
      </c>
      <c r="H303" s="1" t="s">
        <v>1600</v>
      </c>
      <c r="I303" s="1" t="s">
        <v>10</v>
      </c>
    </row>
    <row r="304" spans="1:9">
      <c r="A304" s="80">
        <v>45566</v>
      </c>
      <c r="B304">
        <v>4896234</v>
      </c>
      <c r="C304" s="1" t="s">
        <v>1831</v>
      </c>
      <c r="D304" s="1" t="s">
        <v>2076</v>
      </c>
      <c r="E304" s="80">
        <v>45250</v>
      </c>
      <c r="F304">
        <v>2023</v>
      </c>
      <c r="G304">
        <v>2023</v>
      </c>
      <c r="H304" s="1" t="s">
        <v>1600</v>
      </c>
      <c r="I304" s="1" t="s">
        <v>10</v>
      </c>
    </row>
    <row r="305" spans="1:9">
      <c r="A305" s="80">
        <v>45566</v>
      </c>
      <c r="B305">
        <v>5101286</v>
      </c>
      <c r="C305" s="1" t="s">
        <v>2585</v>
      </c>
      <c r="D305" s="1" t="s">
        <v>2586</v>
      </c>
      <c r="E305" s="80">
        <v>45478</v>
      </c>
      <c r="F305">
        <v>2023</v>
      </c>
      <c r="G305">
        <v>2024</v>
      </c>
      <c r="H305" s="1" t="s">
        <v>1608</v>
      </c>
      <c r="I305" s="1" t="s">
        <v>17</v>
      </c>
    </row>
    <row r="306" spans="1:9">
      <c r="A306" s="80">
        <v>45566</v>
      </c>
      <c r="B306">
        <v>4455413</v>
      </c>
      <c r="C306" s="1" t="s">
        <v>1288</v>
      </c>
      <c r="D306" s="1" t="s">
        <v>1287</v>
      </c>
      <c r="E306" s="80">
        <v>44826</v>
      </c>
      <c r="F306">
        <v>2021</v>
      </c>
      <c r="G306">
        <v>2022</v>
      </c>
      <c r="H306" s="1" t="s">
        <v>1600</v>
      </c>
      <c r="I306" s="1" t="s">
        <v>10</v>
      </c>
    </row>
    <row r="307" spans="1:9">
      <c r="A307" s="80">
        <v>45566</v>
      </c>
      <c r="B307">
        <v>4970586</v>
      </c>
      <c r="C307" s="1" t="s">
        <v>2176</v>
      </c>
      <c r="D307" s="1" t="s">
        <v>2177</v>
      </c>
      <c r="E307" s="80">
        <v>45335</v>
      </c>
      <c r="F307">
        <v>2023</v>
      </c>
      <c r="G307">
        <v>2023</v>
      </c>
      <c r="H307" s="1" t="s">
        <v>1600</v>
      </c>
      <c r="I307" s="1" t="s">
        <v>10</v>
      </c>
    </row>
    <row r="308" spans="1:9">
      <c r="A308" s="80">
        <v>45566</v>
      </c>
      <c r="B308">
        <v>3961430</v>
      </c>
      <c r="C308" s="1" t="s">
        <v>1296</v>
      </c>
      <c r="D308" s="1" t="s">
        <v>1295</v>
      </c>
      <c r="E308" s="80">
        <v>44393</v>
      </c>
      <c r="F308">
        <v>2019</v>
      </c>
      <c r="G308">
        <v>2021</v>
      </c>
      <c r="H308" s="1" t="s">
        <v>1600</v>
      </c>
      <c r="I308" s="1" t="s">
        <v>10</v>
      </c>
    </row>
    <row r="309" spans="1:9">
      <c r="A309" s="80">
        <v>45566</v>
      </c>
      <c r="B309">
        <v>5270592</v>
      </c>
      <c r="C309" s="1" t="s">
        <v>2760</v>
      </c>
      <c r="D309" s="1" t="s">
        <v>2761</v>
      </c>
      <c r="E309" s="80">
        <v>45540</v>
      </c>
      <c r="F309">
        <v>2023</v>
      </c>
      <c r="G309">
        <v>2024</v>
      </c>
      <c r="H309" s="1" t="s">
        <v>1600</v>
      </c>
      <c r="I309" s="1" t="s">
        <v>10</v>
      </c>
    </row>
    <row r="310" spans="1:9">
      <c r="A310" s="80">
        <v>45566</v>
      </c>
      <c r="B310">
        <v>5084780</v>
      </c>
      <c r="C310" s="1" t="s">
        <v>2178</v>
      </c>
      <c r="D310" s="1" t="s">
        <v>2179</v>
      </c>
      <c r="E310" s="80">
        <v>45370</v>
      </c>
      <c r="F310">
        <v>2023</v>
      </c>
      <c r="G310">
        <v>2023</v>
      </c>
      <c r="H310" s="1" t="s">
        <v>1600</v>
      </c>
      <c r="I310" s="1" t="s">
        <v>10</v>
      </c>
    </row>
    <row r="311" spans="1:9">
      <c r="A311" s="80">
        <v>45566</v>
      </c>
      <c r="B311">
        <v>4935822</v>
      </c>
      <c r="C311" s="1" t="s">
        <v>2180</v>
      </c>
      <c r="D311" s="1" t="s">
        <v>2181</v>
      </c>
      <c r="E311" s="80">
        <v>45363</v>
      </c>
      <c r="F311">
        <v>2023</v>
      </c>
      <c r="G311">
        <v>2023</v>
      </c>
      <c r="H311" s="1" t="s">
        <v>1603</v>
      </c>
      <c r="I311" s="1" t="s">
        <v>9</v>
      </c>
    </row>
    <row r="312" spans="1:9">
      <c r="A312" s="80">
        <v>45566</v>
      </c>
      <c r="B312">
        <v>4249009</v>
      </c>
      <c r="C312" s="1" t="s">
        <v>1292</v>
      </c>
      <c r="D312" s="1" t="s">
        <v>1291</v>
      </c>
      <c r="E312" s="80">
        <v>44586</v>
      </c>
      <c r="F312">
        <v>2020</v>
      </c>
      <c r="G312">
        <v>2021</v>
      </c>
      <c r="H312" s="1" t="s">
        <v>1600</v>
      </c>
      <c r="I312" s="1" t="s">
        <v>10</v>
      </c>
    </row>
    <row r="313" spans="1:9">
      <c r="A313" s="80">
        <v>45566</v>
      </c>
      <c r="B313">
        <v>4788287</v>
      </c>
      <c r="C313" s="1" t="s">
        <v>1328</v>
      </c>
      <c r="D313" s="1" t="s">
        <v>1327</v>
      </c>
      <c r="E313" s="80">
        <v>45120</v>
      </c>
      <c r="F313">
        <v>2022</v>
      </c>
      <c r="G313">
        <v>2023</v>
      </c>
      <c r="H313" s="1" t="s">
        <v>1603</v>
      </c>
      <c r="I313" s="1" t="s">
        <v>9</v>
      </c>
    </row>
    <row r="314" spans="1:9">
      <c r="A314" s="80">
        <v>45566</v>
      </c>
      <c r="B314">
        <v>4882597</v>
      </c>
      <c r="C314" s="1" t="s">
        <v>1646</v>
      </c>
      <c r="D314" s="1" t="s">
        <v>1647</v>
      </c>
      <c r="E314" s="80">
        <v>45212</v>
      </c>
      <c r="F314">
        <v>2022</v>
      </c>
      <c r="G314">
        <v>2023</v>
      </c>
      <c r="H314" s="1" t="s">
        <v>1600</v>
      </c>
      <c r="I314" s="1" t="s">
        <v>10</v>
      </c>
    </row>
    <row r="315" spans="1:9">
      <c r="A315" s="80">
        <v>45566</v>
      </c>
      <c r="B315">
        <v>4968843</v>
      </c>
      <c r="C315" s="1" t="s">
        <v>2080</v>
      </c>
      <c r="D315" s="1" t="s">
        <v>2081</v>
      </c>
      <c r="E315" s="80">
        <v>45299</v>
      </c>
      <c r="F315">
        <v>2023</v>
      </c>
      <c r="G315">
        <v>2023</v>
      </c>
      <c r="H315" s="1" t="s">
        <v>1603</v>
      </c>
      <c r="I315" s="1" t="s">
        <v>9</v>
      </c>
    </row>
    <row r="316" spans="1:9">
      <c r="A316" s="80">
        <v>45566</v>
      </c>
      <c r="B316">
        <v>4973017</v>
      </c>
      <c r="C316" s="1" t="s">
        <v>1331</v>
      </c>
      <c r="D316" s="1" t="s">
        <v>278</v>
      </c>
      <c r="E316" s="80">
        <v>45126</v>
      </c>
      <c r="F316">
        <v>2023</v>
      </c>
      <c r="G316">
        <v>2023</v>
      </c>
      <c r="H316" s="1" t="s">
        <v>1600</v>
      </c>
      <c r="I316" s="1" t="s">
        <v>10</v>
      </c>
    </row>
    <row r="317" spans="1:9">
      <c r="A317" s="80">
        <v>45566</v>
      </c>
      <c r="B317">
        <v>4332082</v>
      </c>
      <c r="C317" s="1" t="s">
        <v>1330</v>
      </c>
      <c r="D317" s="1" t="s">
        <v>1329</v>
      </c>
      <c r="E317" s="80">
        <v>45049</v>
      </c>
      <c r="F317">
        <v>2021</v>
      </c>
      <c r="G317">
        <v>2023</v>
      </c>
      <c r="H317" s="1" t="s">
        <v>1600</v>
      </c>
      <c r="I317" s="1" t="s">
        <v>10</v>
      </c>
    </row>
    <row r="318" spans="1:9">
      <c r="A318" s="80">
        <v>45566</v>
      </c>
      <c r="B318">
        <v>4773682</v>
      </c>
      <c r="C318" s="1" t="s">
        <v>1304</v>
      </c>
      <c r="D318" s="1" t="s">
        <v>1303</v>
      </c>
      <c r="E318" s="80">
        <v>44994</v>
      </c>
      <c r="F318">
        <v>2022</v>
      </c>
      <c r="G318">
        <v>2022</v>
      </c>
      <c r="H318" s="1" t="s">
        <v>1600</v>
      </c>
      <c r="I318" s="1" t="s">
        <v>10</v>
      </c>
    </row>
    <row r="319" spans="1:9">
      <c r="A319" s="80">
        <v>45566</v>
      </c>
      <c r="B319">
        <v>4813179</v>
      </c>
      <c r="C319" s="1" t="s">
        <v>2373</v>
      </c>
      <c r="D319" s="1" t="s">
        <v>2374</v>
      </c>
      <c r="E319" s="80">
        <v>45405</v>
      </c>
      <c r="F319">
        <v>2022</v>
      </c>
      <c r="G319">
        <v>2023</v>
      </c>
      <c r="H319" s="1" t="s">
        <v>1600</v>
      </c>
      <c r="I319" s="1" t="s">
        <v>10</v>
      </c>
    </row>
    <row r="320" spans="1:9">
      <c r="A320" s="80">
        <v>45566</v>
      </c>
      <c r="B320">
        <v>5061578</v>
      </c>
      <c r="C320" s="1" t="s">
        <v>2371</v>
      </c>
      <c r="D320" s="1" t="s">
        <v>2372</v>
      </c>
      <c r="E320" s="80">
        <v>45408</v>
      </c>
      <c r="F320">
        <v>2023</v>
      </c>
      <c r="G320">
        <v>2023</v>
      </c>
      <c r="H320" s="1" t="s">
        <v>1600</v>
      </c>
      <c r="I320" s="1" t="s">
        <v>10</v>
      </c>
    </row>
    <row r="321" spans="1:9">
      <c r="A321" s="80">
        <v>45566</v>
      </c>
      <c r="B321">
        <v>4654682</v>
      </c>
      <c r="C321" s="1" t="s">
        <v>875</v>
      </c>
      <c r="D321" s="1" t="s">
        <v>874</v>
      </c>
      <c r="E321" s="80">
        <v>44988</v>
      </c>
      <c r="F321">
        <v>2022</v>
      </c>
      <c r="G321">
        <v>2022</v>
      </c>
      <c r="H321" s="1" t="s">
        <v>1600</v>
      </c>
      <c r="I321" s="1" t="s">
        <v>10</v>
      </c>
    </row>
    <row r="322" spans="1:9">
      <c r="A322" s="80">
        <v>45566</v>
      </c>
      <c r="B322">
        <v>4992260</v>
      </c>
      <c r="C322" s="1" t="s">
        <v>2493</v>
      </c>
      <c r="D322" s="1" t="s">
        <v>2494</v>
      </c>
      <c r="E322" s="80">
        <v>45450</v>
      </c>
      <c r="F322">
        <v>2023</v>
      </c>
      <c r="G322">
        <v>2024</v>
      </c>
      <c r="H322" s="1" t="s">
        <v>1606</v>
      </c>
      <c r="I322" s="1" t="s">
        <v>15</v>
      </c>
    </row>
    <row r="323" spans="1:9">
      <c r="A323" s="80">
        <v>45566</v>
      </c>
      <c r="B323">
        <v>4815648</v>
      </c>
      <c r="C323" s="1" t="s">
        <v>1678</v>
      </c>
      <c r="D323" s="1" t="s">
        <v>1679</v>
      </c>
      <c r="E323" s="80">
        <v>45184</v>
      </c>
      <c r="F323">
        <v>2022</v>
      </c>
      <c r="G323">
        <v>2023</v>
      </c>
      <c r="H323" s="1" t="s">
        <v>1600</v>
      </c>
      <c r="I323" s="1" t="s">
        <v>10</v>
      </c>
    </row>
    <row r="324" spans="1:9">
      <c r="A324" s="80">
        <v>45566</v>
      </c>
      <c r="B324">
        <v>4921907</v>
      </c>
      <c r="C324" s="1" t="s">
        <v>2629</v>
      </c>
      <c r="D324" s="1" t="s">
        <v>2630</v>
      </c>
      <c r="E324" s="80">
        <v>45490</v>
      </c>
      <c r="F324">
        <v>2023</v>
      </c>
      <c r="G324">
        <v>2024</v>
      </c>
      <c r="H324" s="1" t="s">
        <v>1606</v>
      </c>
      <c r="I324" s="1" t="s">
        <v>15</v>
      </c>
    </row>
    <row r="325" spans="1:9">
      <c r="A325" s="80">
        <v>45566</v>
      </c>
      <c r="B325">
        <v>4763999</v>
      </c>
      <c r="C325" s="1" t="s">
        <v>859</v>
      </c>
      <c r="D325" s="1" t="s">
        <v>858</v>
      </c>
      <c r="E325" s="80">
        <v>44995</v>
      </c>
      <c r="F325">
        <v>2022</v>
      </c>
      <c r="G325">
        <v>2022</v>
      </c>
      <c r="H325" s="1" t="s">
        <v>1600</v>
      </c>
      <c r="I325" s="1" t="s">
        <v>10</v>
      </c>
    </row>
    <row r="326" spans="1:9">
      <c r="A326" s="80">
        <v>45566</v>
      </c>
      <c r="B326">
        <v>4694417</v>
      </c>
      <c r="C326" s="1" t="s">
        <v>1302</v>
      </c>
      <c r="D326" s="1" t="s">
        <v>1301</v>
      </c>
      <c r="E326" s="80">
        <v>45104</v>
      </c>
      <c r="F326">
        <v>2022</v>
      </c>
      <c r="G326">
        <v>2023</v>
      </c>
      <c r="H326" s="1" t="s">
        <v>1603</v>
      </c>
      <c r="I326" s="1" t="s">
        <v>9</v>
      </c>
    </row>
    <row r="327" spans="1:9">
      <c r="A327" s="80">
        <v>45566</v>
      </c>
      <c r="B327">
        <v>4660614</v>
      </c>
      <c r="C327" s="1" t="s">
        <v>1314</v>
      </c>
      <c r="D327" s="1" t="s">
        <v>1313</v>
      </c>
      <c r="E327" s="80">
        <v>44959</v>
      </c>
      <c r="F327">
        <v>2022</v>
      </c>
      <c r="G327">
        <v>2022</v>
      </c>
      <c r="H327" s="1" t="s">
        <v>1606</v>
      </c>
      <c r="I327" s="1" t="s">
        <v>15</v>
      </c>
    </row>
    <row r="328" spans="1:9">
      <c r="A328" s="80">
        <v>45566</v>
      </c>
      <c r="B328">
        <v>4579515</v>
      </c>
      <c r="C328" s="1" t="s">
        <v>873</v>
      </c>
      <c r="D328" s="1" t="s">
        <v>872</v>
      </c>
      <c r="E328" s="80">
        <v>44825</v>
      </c>
      <c r="F328">
        <v>2021</v>
      </c>
      <c r="G328">
        <v>2022</v>
      </c>
      <c r="H328" s="1" t="s">
        <v>1600</v>
      </c>
      <c r="I328" s="1" t="s">
        <v>10</v>
      </c>
    </row>
    <row r="329" spans="1:9">
      <c r="A329" s="80">
        <v>45566</v>
      </c>
      <c r="B329">
        <v>4357655</v>
      </c>
      <c r="C329" s="1" t="s">
        <v>2631</v>
      </c>
      <c r="D329" s="1" t="s">
        <v>2632</v>
      </c>
      <c r="E329" s="80">
        <v>45456</v>
      </c>
      <c r="F329">
        <v>2021</v>
      </c>
      <c r="G329">
        <v>2024</v>
      </c>
      <c r="H329" s="1" t="s">
        <v>1605</v>
      </c>
      <c r="I329" s="1" t="s">
        <v>5</v>
      </c>
    </row>
    <row r="330" spans="1:9">
      <c r="A330" s="80">
        <v>45566</v>
      </c>
      <c r="B330">
        <v>5227117</v>
      </c>
      <c r="C330" s="1" t="s">
        <v>2633</v>
      </c>
      <c r="D330" s="1" t="s">
        <v>2634</v>
      </c>
      <c r="E330" s="80">
        <v>45406</v>
      </c>
      <c r="F330">
        <v>2023</v>
      </c>
      <c r="G330">
        <v>2023</v>
      </c>
      <c r="H330" s="1" t="s">
        <v>1600</v>
      </c>
      <c r="I330" s="1" t="s">
        <v>10</v>
      </c>
    </row>
    <row r="331" spans="1:9">
      <c r="A331" s="80">
        <v>45566</v>
      </c>
      <c r="B331">
        <v>4867045</v>
      </c>
      <c r="C331" s="1" t="s">
        <v>2491</v>
      </c>
      <c r="D331" s="1" t="s">
        <v>2492</v>
      </c>
      <c r="E331" s="80">
        <v>45434</v>
      </c>
      <c r="F331">
        <v>2023</v>
      </c>
      <c r="G331">
        <v>2024</v>
      </c>
      <c r="H331" s="1" t="s">
        <v>1603</v>
      </c>
      <c r="I331" s="1" t="s">
        <v>9</v>
      </c>
    </row>
    <row r="332" spans="1:9">
      <c r="A332" s="80">
        <v>45566</v>
      </c>
      <c r="B332">
        <v>4432531</v>
      </c>
      <c r="C332" s="1" t="s">
        <v>853</v>
      </c>
      <c r="D332" s="1" t="s">
        <v>852</v>
      </c>
      <c r="E332" s="80">
        <v>45082</v>
      </c>
      <c r="F332">
        <v>2021</v>
      </c>
      <c r="G332">
        <v>2023</v>
      </c>
      <c r="H332" s="1" t="s">
        <v>1600</v>
      </c>
      <c r="I332" s="1" t="s">
        <v>10</v>
      </c>
    </row>
    <row r="333" spans="1:9">
      <c r="A333" s="80">
        <v>45566</v>
      </c>
      <c r="B333">
        <v>4822854</v>
      </c>
      <c r="C333" s="1" t="s">
        <v>2000</v>
      </c>
      <c r="D333" s="1" t="s">
        <v>2001</v>
      </c>
      <c r="E333" s="80">
        <v>45300</v>
      </c>
      <c r="F333">
        <v>2022</v>
      </c>
      <c r="G333">
        <v>2023</v>
      </c>
      <c r="H333" s="1" t="s">
        <v>1600</v>
      </c>
      <c r="I333" s="1" t="s">
        <v>10</v>
      </c>
    </row>
    <row r="334" spans="1:9">
      <c r="A334" s="80">
        <v>45566</v>
      </c>
      <c r="B334">
        <v>4672300</v>
      </c>
      <c r="C334" s="1" t="s">
        <v>829</v>
      </c>
      <c r="D334" s="1" t="s">
        <v>828</v>
      </c>
      <c r="E334" s="80">
        <v>45082</v>
      </c>
      <c r="F334">
        <v>2022</v>
      </c>
      <c r="G334">
        <v>2023</v>
      </c>
      <c r="H334" s="1" t="s">
        <v>1600</v>
      </c>
      <c r="I334" s="1" t="s">
        <v>10</v>
      </c>
    </row>
    <row r="335" spans="1:9">
      <c r="A335" s="80">
        <v>45566</v>
      </c>
      <c r="B335">
        <v>5071973</v>
      </c>
      <c r="C335" s="1" t="s">
        <v>2397</v>
      </c>
      <c r="D335" s="1" t="s">
        <v>2398</v>
      </c>
      <c r="E335" s="80">
        <v>45418</v>
      </c>
      <c r="F335">
        <v>2023</v>
      </c>
      <c r="G335">
        <v>2024</v>
      </c>
      <c r="H335" s="1" t="s">
        <v>1603</v>
      </c>
      <c r="I335" s="1" t="s">
        <v>9</v>
      </c>
    </row>
    <row r="336" spans="1:9">
      <c r="A336" s="80">
        <v>45566</v>
      </c>
      <c r="B336">
        <v>5382505</v>
      </c>
      <c r="C336" s="1" t="s">
        <v>2856</v>
      </c>
      <c r="D336" s="1" t="s">
        <v>2857</v>
      </c>
      <c r="E336" s="80">
        <v>45569</v>
      </c>
      <c r="F336">
        <v>2024</v>
      </c>
      <c r="G336">
        <v>2024</v>
      </c>
      <c r="H336" s="1" t="s">
        <v>1604</v>
      </c>
      <c r="I336" s="1" t="s">
        <v>14</v>
      </c>
    </row>
    <row r="337" spans="1:9">
      <c r="A337" s="80">
        <v>45566</v>
      </c>
      <c r="B337">
        <v>4648253</v>
      </c>
      <c r="C337" s="1" t="s">
        <v>2226</v>
      </c>
      <c r="D337" s="1" t="s">
        <v>2227</v>
      </c>
      <c r="E337" s="80">
        <v>45338</v>
      </c>
      <c r="F337">
        <v>2022</v>
      </c>
      <c r="G337">
        <v>2023</v>
      </c>
      <c r="H337" s="1" t="s">
        <v>1603</v>
      </c>
      <c r="I337" s="1" t="s">
        <v>9</v>
      </c>
    </row>
    <row r="338" spans="1:9">
      <c r="A338" s="80">
        <v>45566</v>
      </c>
      <c r="B338">
        <v>4983613</v>
      </c>
      <c r="C338" s="1" t="s">
        <v>843</v>
      </c>
      <c r="D338" s="1" t="s">
        <v>842</v>
      </c>
      <c r="E338" s="80">
        <v>45162</v>
      </c>
      <c r="F338">
        <v>2023</v>
      </c>
      <c r="G338">
        <v>2023</v>
      </c>
      <c r="H338" s="1" t="s">
        <v>1602</v>
      </c>
      <c r="I338" s="1" t="s">
        <v>4</v>
      </c>
    </row>
    <row r="339" spans="1:9">
      <c r="A339" s="80">
        <v>45566</v>
      </c>
      <c r="B339">
        <v>4962763</v>
      </c>
      <c r="C339" s="1" t="s">
        <v>2798</v>
      </c>
      <c r="D339" s="1" t="s">
        <v>2799</v>
      </c>
      <c r="E339" s="80">
        <v>45524</v>
      </c>
      <c r="F339">
        <v>2023</v>
      </c>
      <c r="G339">
        <v>2024</v>
      </c>
      <c r="H339" s="1" t="s">
        <v>1603</v>
      </c>
      <c r="I339" s="1" t="s">
        <v>9</v>
      </c>
    </row>
    <row r="340" spans="1:9">
      <c r="A340" s="80">
        <v>45566</v>
      </c>
      <c r="B340">
        <v>4431363</v>
      </c>
      <c r="C340" s="1" t="s">
        <v>2318</v>
      </c>
      <c r="D340" s="1" t="s">
        <v>2319</v>
      </c>
      <c r="E340" s="80">
        <v>45387</v>
      </c>
      <c r="F340">
        <v>2021</v>
      </c>
      <c r="G340">
        <v>2023</v>
      </c>
      <c r="H340" s="1" t="s">
        <v>1603</v>
      </c>
      <c r="I340" s="1" t="s">
        <v>9</v>
      </c>
    </row>
    <row r="341" spans="1:9">
      <c r="A341" s="80">
        <v>45566</v>
      </c>
      <c r="B341">
        <v>4559778</v>
      </c>
      <c r="C341" s="1" t="s">
        <v>849</v>
      </c>
      <c r="D341" s="1" t="s">
        <v>848</v>
      </c>
      <c r="E341" s="80">
        <v>45149</v>
      </c>
      <c r="F341">
        <v>2021</v>
      </c>
      <c r="G341">
        <v>2023</v>
      </c>
      <c r="H341" s="1" t="s">
        <v>1603</v>
      </c>
      <c r="I341" s="1" t="s">
        <v>9</v>
      </c>
    </row>
    <row r="342" spans="1:9">
      <c r="A342" s="80">
        <v>45566</v>
      </c>
      <c r="B342">
        <v>4971772</v>
      </c>
      <c r="C342" s="1" t="s">
        <v>2006</v>
      </c>
      <c r="D342" s="1" t="s">
        <v>2007</v>
      </c>
      <c r="E342" s="80">
        <v>45314</v>
      </c>
      <c r="F342">
        <v>2023</v>
      </c>
      <c r="G342">
        <v>2023</v>
      </c>
      <c r="H342" s="1" t="s">
        <v>1600</v>
      </c>
      <c r="I342" s="1" t="s">
        <v>10</v>
      </c>
    </row>
    <row r="343" spans="1:9">
      <c r="A343" s="80">
        <v>45566</v>
      </c>
      <c r="B343">
        <v>4307707</v>
      </c>
      <c r="C343" s="1" t="s">
        <v>2796</v>
      </c>
      <c r="D343" s="1" t="s">
        <v>2797</v>
      </c>
      <c r="E343" s="80">
        <v>45539</v>
      </c>
      <c r="F343">
        <v>2020</v>
      </c>
      <c r="G343">
        <v>2024</v>
      </c>
      <c r="H343" s="1" t="s">
        <v>1607</v>
      </c>
      <c r="I343" s="1" t="s">
        <v>12</v>
      </c>
    </row>
    <row r="344" spans="1:9">
      <c r="A344" s="80">
        <v>45566</v>
      </c>
      <c r="B344">
        <v>4479405</v>
      </c>
      <c r="C344" s="1" t="s">
        <v>847</v>
      </c>
      <c r="D344" s="1" t="s">
        <v>846</v>
      </c>
      <c r="E344" s="80">
        <v>44677</v>
      </c>
      <c r="F344">
        <v>2021</v>
      </c>
      <c r="G344">
        <v>2021</v>
      </c>
      <c r="H344" s="1" t="s">
        <v>1601</v>
      </c>
      <c r="I344" s="1" t="s">
        <v>13</v>
      </c>
    </row>
    <row r="345" spans="1:9">
      <c r="A345" s="80">
        <v>45566</v>
      </c>
      <c r="B345">
        <v>5080485</v>
      </c>
      <c r="C345" s="1" t="s">
        <v>2635</v>
      </c>
      <c r="D345" s="1" t="s">
        <v>2636</v>
      </c>
      <c r="E345" s="80">
        <v>45511</v>
      </c>
      <c r="F345">
        <v>2023</v>
      </c>
      <c r="G345">
        <v>2024</v>
      </c>
      <c r="H345" s="1" t="s">
        <v>1602</v>
      </c>
      <c r="I345" s="1" t="s">
        <v>4</v>
      </c>
    </row>
    <row r="346" spans="1:9">
      <c r="A346" s="80">
        <v>45566</v>
      </c>
      <c r="B346">
        <v>4840695</v>
      </c>
      <c r="C346" s="1" t="s">
        <v>1904</v>
      </c>
      <c r="D346" s="1" t="s">
        <v>1905</v>
      </c>
      <c r="E346" s="80">
        <v>45323</v>
      </c>
      <c r="F346">
        <v>2022</v>
      </c>
      <c r="G346">
        <v>2023</v>
      </c>
      <c r="H346" s="1" t="s">
        <v>1600</v>
      </c>
      <c r="I346" s="1" t="s">
        <v>10</v>
      </c>
    </row>
    <row r="347" spans="1:9">
      <c r="A347" s="80">
        <v>45566</v>
      </c>
      <c r="B347">
        <v>5048861</v>
      </c>
      <c r="C347" s="1" t="s">
        <v>2242</v>
      </c>
      <c r="D347" s="1" t="s">
        <v>2243</v>
      </c>
      <c r="E347" s="80">
        <v>45345</v>
      </c>
      <c r="F347">
        <v>2023</v>
      </c>
      <c r="G347">
        <v>2023</v>
      </c>
      <c r="H347" s="1" t="s">
        <v>1600</v>
      </c>
      <c r="I347" s="1" t="s">
        <v>10</v>
      </c>
    </row>
    <row r="348" spans="1:9">
      <c r="A348" s="80">
        <v>45566</v>
      </c>
      <c r="B348">
        <v>4417047</v>
      </c>
      <c r="C348" s="1" t="s">
        <v>877</v>
      </c>
      <c r="D348" s="1" t="s">
        <v>876</v>
      </c>
      <c r="E348" s="80">
        <v>44728</v>
      </c>
      <c r="F348">
        <v>2021</v>
      </c>
      <c r="G348">
        <v>2022</v>
      </c>
      <c r="H348" s="1" t="s">
        <v>1600</v>
      </c>
      <c r="I348" s="1" t="s">
        <v>10</v>
      </c>
    </row>
    <row r="349" spans="1:9">
      <c r="A349" s="80">
        <v>45566</v>
      </c>
      <c r="B349">
        <v>4624453</v>
      </c>
      <c r="C349" s="1" t="s">
        <v>527</v>
      </c>
      <c r="D349" s="1" t="s">
        <v>526</v>
      </c>
      <c r="E349" s="80">
        <v>45114</v>
      </c>
      <c r="F349">
        <v>2022</v>
      </c>
      <c r="G349">
        <v>2023</v>
      </c>
      <c r="H349" s="1" t="s">
        <v>1602</v>
      </c>
      <c r="I349" s="1" t="s">
        <v>4</v>
      </c>
    </row>
    <row r="350" spans="1:9">
      <c r="A350" s="80">
        <v>45566</v>
      </c>
      <c r="B350">
        <v>4627414</v>
      </c>
      <c r="C350" s="1" t="s">
        <v>1906</v>
      </c>
      <c r="D350" s="1" t="s">
        <v>1907</v>
      </c>
      <c r="E350" s="80">
        <v>45330</v>
      </c>
      <c r="F350">
        <v>2022</v>
      </c>
      <c r="G350">
        <v>2023</v>
      </c>
      <c r="H350" s="1" t="s">
        <v>1600</v>
      </c>
      <c r="I350" s="1" t="s">
        <v>10</v>
      </c>
    </row>
    <row r="351" spans="1:9">
      <c r="A351" s="80">
        <v>45566</v>
      </c>
      <c r="B351">
        <v>4337702</v>
      </c>
      <c r="C351" s="1" t="s">
        <v>509</v>
      </c>
      <c r="D351" s="1" t="s">
        <v>508</v>
      </c>
      <c r="E351" s="80">
        <v>44383</v>
      </c>
      <c r="F351">
        <v>2021</v>
      </c>
      <c r="G351">
        <v>2021</v>
      </c>
      <c r="H351" s="1" t="s">
        <v>1600</v>
      </c>
      <c r="I351" s="1" t="s">
        <v>10</v>
      </c>
    </row>
    <row r="352" spans="1:9">
      <c r="A352" s="80">
        <v>45566</v>
      </c>
      <c r="B352">
        <v>4853455</v>
      </c>
      <c r="C352" s="1" t="s">
        <v>1908</v>
      </c>
      <c r="D352" s="1" t="s">
        <v>1909</v>
      </c>
      <c r="E352" s="80">
        <v>45309</v>
      </c>
      <c r="F352">
        <v>2023</v>
      </c>
      <c r="G352">
        <v>2023</v>
      </c>
      <c r="H352" s="1" t="s">
        <v>1600</v>
      </c>
      <c r="I352" s="1" t="s">
        <v>10</v>
      </c>
    </row>
    <row r="353" spans="1:9">
      <c r="A353" s="80">
        <v>45566</v>
      </c>
      <c r="B353">
        <v>4641330</v>
      </c>
      <c r="C353" s="1" t="s">
        <v>2684</v>
      </c>
      <c r="D353" s="1" t="s">
        <v>2685</v>
      </c>
      <c r="E353" s="80">
        <v>45457</v>
      </c>
      <c r="F353">
        <v>2022</v>
      </c>
      <c r="G353">
        <v>2024</v>
      </c>
      <c r="H353" s="1" t="s">
        <v>1605</v>
      </c>
      <c r="I353" s="1" t="s">
        <v>5</v>
      </c>
    </row>
    <row r="354" spans="1:9">
      <c r="A354" s="80">
        <v>45566</v>
      </c>
      <c r="B354">
        <v>4511565</v>
      </c>
      <c r="C354" s="1" t="s">
        <v>531</v>
      </c>
      <c r="D354" s="1" t="s">
        <v>530</v>
      </c>
      <c r="E354" s="80">
        <v>44830</v>
      </c>
      <c r="F354">
        <v>2021</v>
      </c>
      <c r="G354">
        <v>2022</v>
      </c>
      <c r="H354" s="1" t="s">
        <v>1606</v>
      </c>
      <c r="I354" s="1" t="s">
        <v>15</v>
      </c>
    </row>
    <row r="355" spans="1:9">
      <c r="A355" s="80">
        <v>45566</v>
      </c>
      <c r="B355">
        <v>5222412</v>
      </c>
      <c r="C355" s="1" t="s">
        <v>2246</v>
      </c>
      <c r="D355" s="1" t="s">
        <v>2247</v>
      </c>
      <c r="E355" s="80">
        <v>45369</v>
      </c>
      <c r="F355">
        <v>2023</v>
      </c>
      <c r="G355">
        <v>2023</v>
      </c>
      <c r="H355" s="1" t="s">
        <v>1600</v>
      </c>
      <c r="I355" s="1" t="s">
        <v>10</v>
      </c>
    </row>
    <row r="356" spans="1:9">
      <c r="A356" s="80">
        <v>45566</v>
      </c>
      <c r="B356">
        <v>4608742</v>
      </c>
      <c r="C356" s="1" t="s">
        <v>546</v>
      </c>
      <c r="D356" s="1" t="s">
        <v>545</v>
      </c>
      <c r="E356" s="80">
        <v>44916</v>
      </c>
      <c r="F356">
        <v>2022</v>
      </c>
      <c r="G356">
        <v>2022</v>
      </c>
      <c r="H356" s="1" t="s">
        <v>1600</v>
      </c>
      <c r="I356" s="1" t="s">
        <v>10</v>
      </c>
    </row>
    <row r="357" spans="1:9">
      <c r="A357" s="80">
        <v>45566</v>
      </c>
      <c r="B357">
        <v>4668558</v>
      </c>
      <c r="C357" s="1" t="s">
        <v>1812</v>
      </c>
      <c r="D357" s="1" t="s">
        <v>1903</v>
      </c>
      <c r="E357" s="80">
        <v>45229</v>
      </c>
      <c r="F357">
        <v>2022</v>
      </c>
      <c r="G357">
        <v>2023</v>
      </c>
      <c r="H357" s="1" t="s">
        <v>1600</v>
      </c>
      <c r="I357" s="1" t="s">
        <v>10</v>
      </c>
    </row>
    <row r="358" spans="1:9">
      <c r="A358" s="80">
        <v>45566</v>
      </c>
      <c r="B358">
        <v>4807375</v>
      </c>
      <c r="C358" s="1" t="s">
        <v>2244</v>
      </c>
      <c r="D358" s="1" t="s">
        <v>2245</v>
      </c>
      <c r="E358" s="80">
        <v>45363</v>
      </c>
      <c r="F358">
        <v>2022</v>
      </c>
      <c r="G358">
        <v>2023</v>
      </c>
      <c r="H358" s="1" t="s">
        <v>1601</v>
      </c>
      <c r="I358" s="1" t="s">
        <v>13</v>
      </c>
    </row>
    <row r="359" spans="1:9">
      <c r="A359" s="80">
        <v>45566</v>
      </c>
      <c r="B359">
        <v>4194631</v>
      </c>
      <c r="C359" s="1" t="s">
        <v>537</v>
      </c>
      <c r="D359" s="1" t="s">
        <v>536</v>
      </c>
      <c r="E359" s="80">
        <v>44300</v>
      </c>
      <c r="F359">
        <v>2020</v>
      </c>
      <c r="G359">
        <v>2020</v>
      </c>
      <c r="H359" s="1" t="s">
        <v>1601</v>
      </c>
      <c r="I359" s="1" t="s">
        <v>13</v>
      </c>
    </row>
    <row r="360" spans="1:9">
      <c r="A360" s="80">
        <v>45566</v>
      </c>
      <c r="B360">
        <v>4908426</v>
      </c>
      <c r="C360" s="1" t="s">
        <v>2686</v>
      </c>
      <c r="D360" s="1" t="s">
        <v>2687</v>
      </c>
      <c r="E360" s="80">
        <v>45463</v>
      </c>
      <c r="F360">
        <v>2023</v>
      </c>
      <c r="G360">
        <v>2024</v>
      </c>
      <c r="H360" s="1" t="s">
        <v>1600</v>
      </c>
      <c r="I360" s="1" t="s">
        <v>10</v>
      </c>
    </row>
    <row r="361" spans="1:9">
      <c r="A361" s="80">
        <v>45566</v>
      </c>
      <c r="B361">
        <v>4545860</v>
      </c>
      <c r="C361" s="1" t="s">
        <v>558</v>
      </c>
      <c r="D361" s="1" t="s">
        <v>557</v>
      </c>
      <c r="E361" s="80">
        <v>44813</v>
      </c>
      <c r="F361">
        <v>2021</v>
      </c>
      <c r="G361">
        <v>2022</v>
      </c>
      <c r="H361" s="1" t="s">
        <v>1600</v>
      </c>
      <c r="I361" s="1" t="s">
        <v>10</v>
      </c>
    </row>
    <row r="362" spans="1:9">
      <c r="A362" s="80">
        <v>45566</v>
      </c>
      <c r="B362">
        <v>4725229</v>
      </c>
      <c r="C362" s="1" t="s">
        <v>2682</v>
      </c>
      <c r="D362" s="1" t="s">
        <v>2683</v>
      </c>
      <c r="E362" s="80">
        <v>45478</v>
      </c>
      <c r="F362">
        <v>2022</v>
      </c>
      <c r="G362">
        <v>2024</v>
      </c>
      <c r="H362" s="1" t="s">
        <v>1600</v>
      </c>
      <c r="I362" s="1" t="s">
        <v>10</v>
      </c>
    </row>
    <row r="363" spans="1:9">
      <c r="A363" s="80">
        <v>45566</v>
      </c>
      <c r="B363">
        <v>4647643</v>
      </c>
      <c r="C363" s="1" t="s">
        <v>2690</v>
      </c>
      <c r="D363" s="1" t="s">
        <v>2691</v>
      </c>
      <c r="E363" s="80">
        <v>45523</v>
      </c>
      <c r="F363">
        <v>2022</v>
      </c>
      <c r="G363">
        <v>2024</v>
      </c>
      <c r="H363" s="1" t="s">
        <v>1601</v>
      </c>
      <c r="I363" s="1" t="s">
        <v>13</v>
      </c>
    </row>
    <row r="364" spans="1:9">
      <c r="A364" s="80">
        <v>45566</v>
      </c>
      <c r="B364">
        <v>5153953</v>
      </c>
      <c r="C364" s="1" t="s">
        <v>1910</v>
      </c>
      <c r="D364" s="1" t="s">
        <v>1911</v>
      </c>
      <c r="E364" s="80">
        <v>45302</v>
      </c>
      <c r="F364">
        <v>2023</v>
      </c>
      <c r="G364">
        <v>2023</v>
      </c>
      <c r="H364" s="1" t="s">
        <v>1603</v>
      </c>
      <c r="I364" s="1" t="s">
        <v>9</v>
      </c>
    </row>
    <row r="365" spans="1:9">
      <c r="A365" s="80">
        <v>45566</v>
      </c>
      <c r="B365">
        <v>4803964</v>
      </c>
      <c r="C365" s="1" t="s">
        <v>2688</v>
      </c>
      <c r="D365" s="1" t="s">
        <v>2689</v>
      </c>
      <c r="E365" s="80">
        <v>45477</v>
      </c>
      <c r="F365">
        <v>2022</v>
      </c>
      <c r="G365">
        <v>2024</v>
      </c>
      <c r="H365" s="1" t="s">
        <v>1603</v>
      </c>
      <c r="I365" s="1" t="s">
        <v>9</v>
      </c>
    </row>
    <row r="366" spans="1:9">
      <c r="A366" s="80">
        <v>45566</v>
      </c>
      <c r="B366">
        <v>4722135</v>
      </c>
      <c r="C366" s="1" t="s">
        <v>554</v>
      </c>
      <c r="D366" s="1" t="s">
        <v>553</v>
      </c>
      <c r="E366" s="80">
        <v>45040</v>
      </c>
      <c r="F366">
        <v>2022</v>
      </c>
      <c r="G366">
        <v>2022</v>
      </c>
      <c r="H366" s="1" t="s">
        <v>1600</v>
      </c>
      <c r="I366" s="1" t="s">
        <v>10</v>
      </c>
    </row>
    <row r="367" spans="1:9">
      <c r="A367" s="80">
        <v>45566</v>
      </c>
      <c r="B367">
        <v>4981446</v>
      </c>
      <c r="C367" s="1" t="s">
        <v>2820</v>
      </c>
      <c r="D367" s="1" t="s">
        <v>2821</v>
      </c>
      <c r="E367" s="80">
        <v>45555</v>
      </c>
      <c r="F367">
        <v>2023</v>
      </c>
      <c r="G367">
        <v>2024</v>
      </c>
      <c r="H367" s="1" t="s">
        <v>1606</v>
      </c>
      <c r="I367" s="1" t="s">
        <v>15</v>
      </c>
    </row>
    <row r="368" spans="1:9">
      <c r="A368" s="80">
        <v>45566</v>
      </c>
      <c r="B368">
        <v>5022075</v>
      </c>
      <c r="C368" s="1" t="s">
        <v>2511</v>
      </c>
      <c r="D368" s="1" t="s">
        <v>2512</v>
      </c>
      <c r="E368" s="80">
        <v>45426</v>
      </c>
      <c r="F368">
        <v>2023</v>
      </c>
      <c r="G368">
        <v>2024</v>
      </c>
      <c r="H368" s="1" t="s">
        <v>1606</v>
      </c>
      <c r="I368" s="1" t="s">
        <v>15</v>
      </c>
    </row>
    <row r="369" spans="1:9">
      <c r="A369" s="80">
        <v>45566</v>
      </c>
      <c r="B369">
        <v>4725515</v>
      </c>
      <c r="C369" s="1" t="s">
        <v>2061</v>
      </c>
      <c r="D369" s="1" t="s">
        <v>2062</v>
      </c>
      <c r="E369" s="80">
        <v>45306</v>
      </c>
      <c r="F369">
        <v>2022</v>
      </c>
      <c r="G369">
        <v>2023</v>
      </c>
      <c r="H369" s="1" t="s">
        <v>1602</v>
      </c>
      <c r="I369" s="1" t="s">
        <v>4</v>
      </c>
    </row>
    <row r="370" spans="1:9">
      <c r="A370" s="80">
        <v>45566</v>
      </c>
      <c r="B370">
        <v>4790086</v>
      </c>
      <c r="C370" s="1" t="s">
        <v>2670</v>
      </c>
      <c r="D370" s="1" t="s">
        <v>2671</v>
      </c>
      <c r="E370" s="80">
        <v>45463</v>
      </c>
      <c r="F370">
        <v>2022</v>
      </c>
      <c r="G370">
        <v>2024</v>
      </c>
      <c r="H370" s="1" t="s">
        <v>1602</v>
      </c>
      <c r="I370" s="1" t="s">
        <v>4</v>
      </c>
    </row>
    <row r="371" spans="1:9">
      <c r="A371" s="80">
        <v>45566</v>
      </c>
      <c r="B371">
        <v>4687539</v>
      </c>
      <c r="C371" s="1" t="s">
        <v>2676</v>
      </c>
      <c r="D371" s="1" t="s">
        <v>2677</v>
      </c>
      <c r="E371" s="80">
        <v>45467</v>
      </c>
      <c r="F371">
        <v>2022</v>
      </c>
      <c r="G371">
        <v>2024</v>
      </c>
      <c r="H371" s="1" t="s">
        <v>1600</v>
      </c>
      <c r="I371" s="1" t="s">
        <v>10</v>
      </c>
    </row>
    <row r="372" spans="1:9">
      <c r="A372" s="80">
        <v>45566</v>
      </c>
      <c r="B372">
        <v>5031427</v>
      </c>
      <c r="C372" s="1" t="s">
        <v>2507</v>
      </c>
      <c r="D372" s="1" t="s">
        <v>2508</v>
      </c>
      <c r="E372" s="80">
        <v>45436</v>
      </c>
      <c r="F372">
        <v>2023</v>
      </c>
      <c r="G372">
        <v>2024</v>
      </c>
      <c r="H372" s="1" t="s">
        <v>1600</v>
      </c>
      <c r="I372" s="1" t="s">
        <v>10</v>
      </c>
    </row>
    <row r="373" spans="1:9">
      <c r="A373" s="80">
        <v>45566</v>
      </c>
      <c r="B373">
        <v>5094775</v>
      </c>
      <c r="C373" s="1" t="s">
        <v>2816</v>
      </c>
      <c r="D373" s="1" t="s">
        <v>2817</v>
      </c>
      <c r="E373" s="80">
        <v>45540</v>
      </c>
      <c r="F373">
        <v>2023</v>
      </c>
      <c r="G373">
        <v>2024</v>
      </c>
      <c r="H373" s="1" t="s">
        <v>1600</v>
      </c>
      <c r="I373" s="1" t="s">
        <v>10</v>
      </c>
    </row>
    <row r="374" spans="1:9">
      <c r="A374" s="80">
        <v>45566</v>
      </c>
      <c r="B374">
        <v>4579010</v>
      </c>
      <c r="C374" s="1" t="s">
        <v>589</v>
      </c>
      <c r="D374" s="1" t="s">
        <v>588</v>
      </c>
      <c r="E374" s="80">
        <v>44946</v>
      </c>
      <c r="F374">
        <v>2022</v>
      </c>
      <c r="G374">
        <v>2022</v>
      </c>
      <c r="H374" s="1" t="s">
        <v>1600</v>
      </c>
      <c r="I374" s="1" t="s">
        <v>10</v>
      </c>
    </row>
    <row r="375" spans="1:9">
      <c r="A375" s="80">
        <v>45566</v>
      </c>
      <c r="B375">
        <v>4508655</v>
      </c>
      <c r="C375" s="1" t="s">
        <v>2066</v>
      </c>
      <c r="D375" s="1" t="s">
        <v>2067</v>
      </c>
      <c r="E375" s="80">
        <v>45302</v>
      </c>
      <c r="F375">
        <v>2021</v>
      </c>
      <c r="G375">
        <v>2023</v>
      </c>
      <c r="H375" s="1" t="s">
        <v>1606</v>
      </c>
      <c r="I375" s="1" t="s">
        <v>15</v>
      </c>
    </row>
    <row r="376" spans="1:9">
      <c r="A376" s="80">
        <v>45566</v>
      </c>
      <c r="B376">
        <v>4368530</v>
      </c>
      <c r="C376" s="1" t="s">
        <v>1853</v>
      </c>
      <c r="D376" s="1" t="s">
        <v>2059</v>
      </c>
      <c r="E376" s="80">
        <v>45268</v>
      </c>
      <c r="F376">
        <v>2021</v>
      </c>
      <c r="G376">
        <v>2023</v>
      </c>
      <c r="H376" s="1" t="s">
        <v>1613</v>
      </c>
      <c r="I376" s="1" t="s">
        <v>16</v>
      </c>
    </row>
    <row r="377" spans="1:9">
      <c r="A377" s="80">
        <v>45566</v>
      </c>
      <c r="B377">
        <v>4495473</v>
      </c>
      <c r="C377" s="1" t="s">
        <v>585</v>
      </c>
      <c r="D377" s="1" t="s">
        <v>192</v>
      </c>
      <c r="E377" s="80">
        <v>44817</v>
      </c>
      <c r="F377">
        <v>2021</v>
      </c>
      <c r="G377">
        <v>2022</v>
      </c>
      <c r="H377" s="1" t="s">
        <v>1607</v>
      </c>
      <c r="I377" s="1" t="s">
        <v>12</v>
      </c>
    </row>
    <row r="378" spans="1:9">
      <c r="A378" s="80">
        <v>45566</v>
      </c>
      <c r="B378">
        <v>4772296</v>
      </c>
      <c r="C378" s="1" t="s">
        <v>2818</v>
      </c>
      <c r="D378" s="1" t="s">
        <v>2819</v>
      </c>
      <c r="E378" s="80">
        <v>45523</v>
      </c>
      <c r="F378">
        <v>2022</v>
      </c>
      <c r="G378">
        <v>2024</v>
      </c>
      <c r="H378" s="1" t="s">
        <v>1600</v>
      </c>
      <c r="I378" s="1" t="s">
        <v>10</v>
      </c>
    </row>
    <row r="379" spans="1:9">
      <c r="A379" s="80">
        <v>45566</v>
      </c>
      <c r="B379">
        <v>5221311</v>
      </c>
      <c r="C379" s="1" t="s">
        <v>2509</v>
      </c>
      <c r="D379" s="1" t="s">
        <v>2510</v>
      </c>
      <c r="E379" s="80">
        <v>45428</v>
      </c>
      <c r="F379">
        <v>2023</v>
      </c>
      <c r="G379">
        <v>2024</v>
      </c>
      <c r="H379" s="1" t="s">
        <v>1611</v>
      </c>
      <c r="I379" s="1" t="s">
        <v>11</v>
      </c>
    </row>
    <row r="380" spans="1:9">
      <c r="A380" s="80">
        <v>45566</v>
      </c>
      <c r="B380">
        <v>5268349</v>
      </c>
      <c r="C380" s="1" t="s">
        <v>2678</v>
      </c>
      <c r="D380" s="1" t="s">
        <v>2679</v>
      </c>
      <c r="E380" s="80">
        <v>45467</v>
      </c>
      <c r="F380">
        <v>2023</v>
      </c>
      <c r="G380">
        <v>2024</v>
      </c>
      <c r="H380" s="1" t="s">
        <v>1603</v>
      </c>
      <c r="I380" s="1" t="s">
        <v>9</v>
      </c>
    </row>
    <row r="381" spans="1:9">
      <c r="A381" s="80">
        <v>45566</v>
      </c>
      <c r="B381">
        <v>4513285</v>
      </c>
      <c r="C381" s="1" t="s">
        <v>1108</v>
      </c>
      <c r="D381" s="1" t="s">
        <v>1107</v>
      </c>
      <c r="E381" s="80">
        <v>44902</v>
      </c>
      <c r="F381">
        <v>2021</v>
      </c>
      <c r="G381">
        <v>2022</v>
      </c>
      <c r="H381" s="1" t="s">
        <v>1600</v>
      </c>
      <c r="I381" s="1" t="s">
        <v>10</v>
      </c>
    </row>
    <row r="382" spans="1:9">
      <c r="A382" s="80">
        <v>45566</v>
      </c>
      <c r="B382">
        <v>4633945</v>
      </c>
      <c r="C382" s="1" t="s">
        <v>2778</v>
      </c>
      <c r="D382" s="1" t="s">
        <v>2779</v>
      </c>
      <c r="E382" s="80">
        <v>45531</v>
      </c>
      <c r="F382">
        <v>2022</v>
      </c>
      <c r="G382">
        <v>2024</v>
      </c>
      <c r="H382" s="1" t="s">
        <v>1600</v>
      </c>
      <c r="I382" s="1" t="s">
        <v>10</v>
      </c>
    </row>
    <row r="383" spans="1:9">
      <c r="A383" s="80">
        <v>45566</v>
      </c>
      <c r="B383">
        <v>5074615</v>
      </c>
      <c r="C383" s="1" t="s">
        <v>2780</v>
      </c>
      <c r="D383" s="1" t="s">
        <v>2781</v>
      </c>
      <c r="E383" s="80">
        <v>45544</v>
      </c>
      <c r="F383">
        <v>2023</v>
      </c>
      <c r="G383">
        <v>2024</v>
      </c>
      <c r="H383" s="1" t="s">
        <v>1604</v>
      </c>
      <c r="I383" s="1" t="s">
        <v>14</v>
      </c>
    </row>
    <row r="384" spans="1:9">
      <c r="A384" s="80">
        <v>45566</v>
      </c>
      <c r="B384">
        <v>5194898</v>
      </c>
      <c r="C384" s="1" t="s">
        <v>2680</v>
      </c>
      <c r="D384" s="1" t="s">
        <v>2681</v>
      </c>
      <c r="E384" s="80">
        <v>45481</v>
      </c>
      <c r="F384">
        <v>2023</v>
      </c>
      <c r="G384">
        <v>2024</v>
      </c>
      <c r="H384" s="1" t="s">
        <v>1604</v>
      </c>
      <c r="I384" s="1" t="s">
        <v>14</v>
      </c>
    </row>
    <row r="385" spans="1:9">
      <c r="A385" s="80">
        <v>45566</v>
      </c>
      <c r="B385">
        <v>5050970</v>
      </c>
      <c r="C385" s="1" t="s">
        <v>1959</v>
      </c>
      <c r="D385" s="1" t="s">
        <v>1960</v>
      </c>
      <c r="E385" s="80">
        <v>45327</v>
      </c>
      <c r="F385">
        <v>2023</v>
      </c>
      <c r="G385">
        <v>2023</v>
      </c>
      <c r="H385" s="1" t="s">
        <v>1600</v>
      </c>
      <c r="I385" s="1" t="s">
        <v>10</v>
      </c>
    </row>
    <row r="386" spans="1:9">
      <c r="A386" s="80">
        <v>45566</v>
      </c>
      <c r="B386">
        <v>5028921</v>
      </c>
      <c r="C386" s="1" t="s">
        <v>2858</v>
      </c>
      <c r="D386" s="1" t="s">
        <v>2859</v>
      </c>
      <c r="E386" s="80">
        <v>45568</v>
      </c>
      <c r="F386">
        <v>2023</v>
      </c>
      <c r="G386">
        <v>2024</v>
      </c>
      <c r="H386" s="1" t="s">
        <v>1600</v>
      </c>
      <c r="I386" s="1" t="s">
        <v>10</v>
      </c>
    </row>
    <row r="387" spans="1:9">
      <c r="A387" s="80">
        <v>45566</v>
      </c>
      <c r="B387">
        <v>4368419</v>
      </c>
      <c r="C387" s="1" t="s">
        <v>1116</v>
      </c>
      <c r="D387" s="1" t="s">
        <v>1115</v>
      </c>
      <c r="E387" s="80">
        <v>44525</v>
      </c>
      <c r="F387">
        <v>2021</v>
      </c>
      <c r="G387">
        <v>2021</v>
      </c>
      <c r="H387" s="1" t="s">
        <v>1602</v>
      </c>
      <c r="I387" s="1" t="s">
        <v>4</v>
      </c>
    </row>
    <row r="388" spans="1:9">
      <c r="A388" s="80">
        <v>45566</v>
      </c>
      <c r="B388">
        <v>4920562</v>
      </c>
      <c r="C388" s="1" t="s">
        <v>2467</v>
      </c>
      <c r="D388" s="1" t="s">
        <v>2468</v>
      </c>
      <c r="E388" s="80">
        <v>45439</v>
      </c>
      <c r="F388">
        <v>2023</v>
      </c>
      <c r="G388">
        <v>2024</v>
      </c>
      <c r="H388" s="1" t="s">
        <v>1603</v>
      </c>
      <c r="I388" s="1" t="s">
        <v>9</v>
      </c>
    </row>
    <row r="389" spans="1:9">
      <c r="A389" s="80">
        <v>45566</v>
      </c>
      <c r="B389">
        <v>4795651</v>
      </c>
      <c r="C389" s="1" t="s">
        <v>1873</v>
      </c>
      <c r="D389" s="1" t="s">
        <v>1964</v>
      </c>
      <c r="E389" s="80">
        <v>45271</v>
      </c>
      <c r="F389">
        <v>2022</v>
      </c>
      <c r="G389">
        <v>2023</v>
      </c>
      <c r="H389" s="1" t="s">
        <v>1600</v>
      </c>
      <c r="I389" s="1" t="s">
        <v>10</v>
      </c>
    </row>
    <row r="390" spans="1:9">
      <c r="A390" s="80">
        <v>45566</v>
      </c>
      <c r="B390">
        <v>4586645</v>
      </c>
      <c r="C390" s="1" t="s">
        <v>2383</v>
      </c>
      <c r="D390" s="1" t="s">
        <v>2384</v>
      </c>
      <c r="E390" s="80">
        <v>45419</v>
      </c>
      <c r="F390">
        <v>2021</v>
      </c>
      <c r="G390">
        <v>2024</v>
      </c>
      <c r="H390" s="1" t="s">
        <v>1600</v>
      </c>
      <c r="I390" s="1" t="s">
        <v>10</v>
      </c>
    </row>
    <row r="391" spans="1:9">
      <c r="A391" s="80">
        <v>45566</v>
      </c>
      <c r="B391">
        <v>4922246</v>
      </c>
      <c r="C391" s="1" t="s">
        <v>1795</v>
      </c>
      <c r="D391" s="1" t="s">
        <v>1963</v>
      </c>
      <c r="E391" s="80">
        <v>45233</v>
      </c>
      <c r="F391">
        <v>2023</v>
      </c>
      <c r="G391">
        <v>2023</v>
      </c>
      <c r="H391" s="1" t="s">
        <v>1600</v>
      </c>
      <c r="I391" s="1" t="s">
        <v>10</v>
      </c>
    </row>
    <row r="392" spans="1:9">
      <c r="A392" s="80">
        <v>45566</v>
      </c>
      <c r="B392">
        <v>4532553</v>
      </c>
      <c r="C392" s="1" t="s">
        <v>1132</v>
      </c>
      <c r="D392" s="1" t="s">
        <v>1131</v>
      </c>
      <c r="E392" s="80">
        <v>45034</v>
      </c>
      <c r="F392">
        <v>2021</v>
      </c>
      <c r="G392">
        <v>2022</v>
      </c>
      <c r="H392" s="1" t="s">
        <v>1605</v>
      </c>
      <c r="I392" s="1" t="s">
        <v>5</v>
      </c>
    </row>
    <row r="393" spans="1:9">
      <c r="A393" s="80">
        <v>45566</v>
      </c>
      <c r="B393">
        <v>4916852</v>
      </c>
      <c r="C393" s="1" t="s">
        <v>1146</v>
      </c>
      <c r="D393" s="1" t="s">
        <v>1145</v>
      </c>
      <c r="E393" s="80">
        <v>45128</v>
      </c>
      <c r="F393">
        <v>2023</v>
      </c>
      <c r="G393">
        <v>2023</v>
      </c>
      <c r="H393" s="1" t="s">
        <v>1600</v>
      </c>
      <c r="I393" s="1" t="s">
        <v>10</v>
      </c>
    </row>
    <row r="394" spans="1:9">
      <c r="A394" s="80">
        <v>45566</v>
      </c>
      <c r="B394">
        <v>4345835</v>
      </c>
      <c r="C394" s="1" t="s">
        <v>1144</v>
      </c>
      <c r="D394" s="1" t="s">
        <v>1143</v>
      </c>
      <c r="E394" s="80">
        <v>44596</v>
      </c>
      <c r="F394">
        <v>2021</v>
      </c>
      <c r="G394">
        <v>2021</v>
      </c>
      <c r="H394" s="1" t="s">
        <v>1600</v>
      </c>
      <c r="I394" s="1" t="s">
        <v>10</v>
      </c>
    </row>
    <row r="395" spans="1:9">
      <c r="A395" s="80">
        <v>45566</v>
      </c>
      <c r="B395">
        <v>4604927</v>
      </c>
      <c r="C395" s="1" t="s">
        <v>1120</v>
      </c>
      <c r="D395" s="1" t="s">
        <v>1119</v>
      </c>
      <c r="E395" s="80">
        <v>45027</v>
      </c>
      <c r="F395">
        <v>2022</v>
      </c>
      <c r="G395">
        <v>2022</v>
      </c>
      <c r="H395" s="1" t="s">
        <v>1600</v>
      </c>
      <c r="I395" s="1" t="s">
        <v>10</v>
      </c>
    </row>
    <row r="396" spans="1:9">
      <c r="A396" s="80">
        <v>45566</v>
      </c>
      <c r="B396">
        <v>4491836</v>
      </c>
      <c r="C396" s="1" t="s">
        <v>1136</v>
      </c>
      <c r="D396" s="1" t="s">
        <v>1135</v>
      </c>
      <c r="E396" s="80">
        <v>44875</v>
      </c>
      <c r="F396">
        <v>2021</v>
      </c>
      <c r="G396">
        <v>2022</v>
      </c>
      <c r="H396" s="1" t="s">
        <v>1606</v>
      </c>
      <c r="I396" s="1" t="s">
        <v>15</v>
      </c>
    </row>
    <row r="397" spans="1:9">
      <c r="A397" s="80">
        <v>45566</v>
      </c>
      <c r="B397">
        <v>4519350</v>
      </c>
      <c r="C397" s="1" t="s">
        <v>1134</v>
      </c>
      <c r="D397" s="1" t="s">
        <v>1133</v>
      </c>
      <c r="E397" s="80">
        <v>45064</v>
      </c>
      <c r="F397">
        <v>2021</v>
      </c>
      <c r="G397">
        <v>2023</v>
      </c>
      <c r="H397" s="1" t="s">
        <v>1602</v>
      </c>
      <c r="I397" s="1" t="s">
        <v>4</v>
      </c>
    </row>
    <row r="398" spans="1:9">
      <c r="A398" s="80">
        <v>45566</v>
      </c>
      <c r="B398">
        <v>4603733</v>
      </c>
      <c r="C398" s="1" t="s">
        <v>1140</v>
      </c>
      <c r="D398" s="1" t="s">
        <v>1139</v>
      </c>
      <c r="E398" s="80">
        <v>44797</v>
      </c>
      <c r="F398">
        <v>2022</v>
      </c>
      <c r="G398">
        <v>2022</v>
      </c>
      <c r="H398" s="1" t="s">
        <v>1600</v>
      </c>
      <c r="I398" s="1" t="s">
        <v>10</v>
      </c>
    </row>
    <row r="399" spans="1:9">
      <c r="A399" s="80">
        <v>45566</v>
      </c>
      <c r="B399">
        <v>5064770</v>
      </c>
      <c r="C399" s="1" t="s">
        <v>2385</v>
      </c>
      <c r="D399" s="1" t="s">
        <v>2386</v>
      </c>
      <c r="E399" s="80">
        <v>45413</v>
      </c>
      <c r="F399">
        <v>2023</v>
      </c>
      <c r="G399">
        <v>2024</v>
      </c>
      <c r="H399" s="1" t="s">
        <v>1600</v>
      </c>
      <c r="I399" s="1" t="s">
        <v>10</v>
      </c>
    </row>
    <row r="400" spans="1:9">
      <c r="A400" s="80">
        <v>45566</v>
      </c>
      <c r="B400">
        <v>4668574</v>
      </c>
      <c r="C400" s="1" t="s">
        <v>2601</v>
      </c>
      <c r="D400" s="1" t="s">
        <v>2602</v>
      </c>
      <c r="E400" s="80">
        <v>45464</v>
      </c>
      <c r="F400">
        <v>2022</v>
      </c>
      <c r="G400">
        <v>2024</v>
      </c>
      <c r="H400" s="1" t="s">
        <v>1606</v>
      </c>
      <c r="I400" s="1" t="s">
        <v>15</v>
      </c>
    </row>
    <row r="401" spans="1:9">
      <c r="A401" s="80">
        <v>45566</v>
      </c>
      <c r="B401">
        <v>4338674</v>
      </c>
      <c r="C401" s="1" t="s">
        <v>1118</v>
      </c>
      <c r="D401" s="1" t="s">
        <v>1117</v>
      </c>
      <c r="E401" s="80">
        <v>44657</v>
      </c>
      <c r="F401">
        <v>2021</v>
      </c>
      <c r="G401">
        <v>2021</v>
      </c>
      <c r="H401" s="1" t="s">
        <v>1600</v>
      </c>
      <c r="I401" s="1" t="s">
        <v>10</v>
      </c>
    </row>
    <row r="402" spans="1:9">
      <c r="A402" s="80">
        <v>45566</v>
      </c>
      <c r="B402">
        <v>4682974</v>
      </c>
      <c r="C402" s="1" t="s">
        <v>2469</v>
      </c>
      <c r="D402" s="1" t="s">
        <v>2470</v>
      </c>
      <c r="E402" s="80">
        <v>45448</v>
      </c>
      <c r="F402">
        <v>2022</v>
      </c>
      <c r="G402">
        <v>2024</v>
      </c>
      <c r="H402" s="1" t="s">
        <v>1607</v>
      </c>
      <c r="I402" s="1" t="s">
        <v>12</v>
      </c>
    </row>
    <row r="403" spans="1:9">
      <c r="A403" s="80">
        <v>45566</v>
      </c>
      <c r="B403">
        <v>4597553</v>
      </c>
      <c r="C403" s="1" t="s">
        <v>1658</v>
      </c>
      <c r="D403" s="1" t="s">
        <v>1659</v>
      </c>
      <c r="E403" s="80">
        <v>45198</v>
      </c>
      <c r="F403">
        <v>2022</v>
      </c>
      <c r="G403">
        <v>2023</v>
      </c>
      <c r="H403" s="1" t="s">
        <v>1600</v>
      </c>
      <c r="I403" s="1" t="s">
        <v>10</v>
      </c>
    </row>
    <row r="404" spans="1:9">
      <c r="A404" s="80">
        <v>45566</v>
      </c>
      <c r="B404">
        <v>5006381</v>
      </c>
      <c r="C404" s="1" t="s">
        <v>2603</v>
      </c>
      <c r="D404" s="1" t="s">
        <v>2604</v>
      </c>
      <c r="E404" s="80">
        <v>45512</v>
      </c>
      <c r="F404">
        <v>2023</v>
      </c>
      <c r="G404">
        <v>2024</v>
      </c>
      <c r="H404" s="1" t="s">
        <v>1601</v>
      </c>
      <c r="I404" s="1" t="s">
        <v>13</v>
      </c>
    </row>
    <row r="405" spans="1:9">
      <c r="A405" s="80">
        <v>45566</v>
      </c>
      <c r="B405">
        <v>4666710</v>
      </c>
      <c r="C405" s="1" t="s">
        <v>1758</v>
      </c>
      <c r="D405" s="1" t="s">
        <v>1759</v>
      </c>
      <c r="E405" s="80">
        <v>45180</v>
      </c>
      <c r="F405">
        <v>2022</v>
      </c>
      <c r="G405">
        <v>2023</v>
      </c>
      <c r="H405" s="1" t="s">
        <v>1600</v>
      </c>
      <c r="I405" s="1" t="s">
        <v>10</v>
      </c>
    </row>
    <row r="406" spans="1:9">
      <c r="A406" s="80">
        <v>45566</v>
      </c>
      <c r="B406">
        <v>4685384</v>
      </c>
      <c r="C406" s="1" t="s">
        <v>2096</v>
      </c>
      <c r="D406" s="1" t="s">
        <v>2097</v>
      </c>
      <c r="E406" s="80">
        <v>45324</v>
      </c>
      <c r="F406">
        <v>2022</v>
      </c>
      <c r="G406">
        <v>2023</v>
      </c>
      <c r="H406" s="1" t="s">
        <v>1604</v>
      </c>
      <c r="I406" s="1" t="s">
        <v>14</v>
      </c>
    </row>
    <row r="407" spans="1:9">
      <c r="A407" s="80">
        <v>45566</v>
      </c>
      <c r="B407">
        <v>4404678</v>
      </c>
      <c r="C407" s="1" t="s">
        <v>184</v>
      </c>
      <c r="D407" s="1" t="s">
        <v>183</v>
      </c>
      <c r="E407" s="80">
        <v>44616</v>
      </c>
      <c r="F407">
        <v>2021</v>
      </c>
      <c r="G407">
        <v>2021</v>
      </c>
      <c r="H407" s="1" t="s">
        <v>1603</v>
      </c>
      <c r="I407" s="1" t="s">
        <v>9</v>
      </c>
    </row>
    <row r="408" spans="1:9">
      <c r="A408" s="80">
        <v>45566</v>
      </c>
      <c r="B408">
        <v>4246629</v>
      </c>
      <c r="C408" s="1" t="s">
        <v>207</v>
      </c>
      <c r="D408" s="1" t="s">
        <v>206</v>
      </c>
      <c r="E408" s="80">
        <v>44655</v>
      </c>
      <c r="F408">
        <v>2020</v>
      </c>
      <c r="G408">
        <v>2021</v>
      </c>
      <c r="H408" s="1" t="s">
        <v>1600</v>
      </c>
      <c r="I408" s="1" t="s">
        <v>10</v>
      </c>
    </row>
    <row r="409" spans="1:9">
      <c r="A409" s="80">
        <v>45566</v>
      </c>
      <c r="B409">
        <v>5278396</v>
      </c>
      <c r="C409" s="1" t="s">
        <v>2730</v>
      </c>
      <c r="D409" s="1" t="s">
        <v>2731</v>
      </c>
      <c r="E409" s="80">
        <v>45511</v>
      </c>
      <c r="F409">
        <v>2024</v>
      </c>
      <c r="G409">
        <v>2024</v>
      </c>
      <c r="H409" s="1" t="s">
        <v>1600</v>
      </c>
      <c r="I409" s="1" t="s">
        <v>10</v>
      </c>
    </row>
    <row r="410" spans="1:9">
      <c r="A410" s="80">
        <v>45566</v>
      </c>
      <c r="B410">
        <v>4175456</v>
      </c>
      <c r="C410" s="1" t="s">
        <v>203</v>
      </c>
      <c r="D410" s="1" t="s">
        <v>202</v>
      </c>
      <c r="E410" s="80">
        <v>45075</v>
      </c>
      <c r="F410">
        <v>2020</v>
      </c>
      <c r="G410">
        <v>2023</v>
      </c>
      <c r="H410" s="1" t="s">
        <v>1600</v>
      </c>
      <c r="I410" s="1" t="s">
        <v>10</v>
      </c>
    </row>
    <row r="411" spans="1:9">
      <c r="A411" s="80">
        <v>45566</v>
      </c>
      <c r="B411">
        <v>4684057</v>
      </c>
      <c r="C411" s="1" t="s">
        <v>194</v>
      </c>
      <c r="D411" s="1" t="s">
        <v>193</v>
      </c>
      <c r="E411" s="80">
        <v>44886</v>
      </c>
      <c r="F411">
        <v>2022</v>
      </c>
      <c r="G411">
        <v>2022</v>
      </c>
      <c r="H411" s="1" t="s">
        <v>1603</v>
      </c>
      <c r="I411" s="1" t="s">
        <v>9</v>
      </c>
    </row>
    <row r="412" spans="1:9">
      <c r="A412" s="80">
        <v>45566</v>
      </c>
      <c r="B412">
        <v>4752318</v>
      </c>
      <c r="C412" s="1" t="s">
        <v>201</v>
      </c>
      <c r="D412" s="1" t="s">
        <v>200</v>
      </c>
      <c r="E412" s="80">
        <v>45127</v>
      </c>
      <c r="F412">
        <v>2022</v>
      </c>
      <c r="G412">
        <v>2023</v>
      </c>
      <c r="H412" s="1" t="s">
        <v>1600</v>
      </c>
      <c r="I412" s="1" t="s">
        <v>10</v>
      </c>
    </row>
    <row r="413" spans="1:9">
      <c r="A413" s="80">
        <v>45566</v>
      </c>
      <c r="B413">
        <v>4572528</v>
      </c>
      <c r="C413" s="1" t="s">
        <v>2437</v>
      </c>
      <c r="D413" s="1" t="s">
        <v>2438</v>
      </c>
      <c r="E413" s="80">
        <v>45419</v>
      </c>
      <c r="F413">
        <v>2022</v>
      </c>
      <c r="G413">
        <v>2024</v>
      </c>
      <c r="H413" s="1" t="s">
        <v>1603</v>
      </c>
      <c r="I413" s="1" t="s">
        <v>9</v>
      </c>
    </row>
    <row r="414" spans="1:9">
      <c r="A414" s="80">
        <v>45566</v>
      </c>
      <c r="B414">
        <v>5290060</v>
      </c>
      <c r="C414" s="1" t="s">
        <v>2732</v>
      </c>
      <c r="D414" s="1" t="s">
        <v>2733</v>
      </c>
      <c r="E414" s="80">
        <v>45519</v>
      </c>
      <c r="F414">
        <v>2024</v>
      </c>
      <c r="G414">
        <v>2024</v>
      </c>
      <c r="H414" s="1" t="s">
        <v>1603</v>
      </c>
      <c r="I414" s="1" t="s">
        <v>9</v>
      </c>
    </row>
    <row r="415" spans="1:9">
      <c r="A415" s="80">
        <v>45566</v>
      </c>
      <c r="B415">
        <v>4986715</v>
      </c>
      <c r="C415" s="1" t="s">
        <v>2541</v>
      </c>
      <c r="D415" s="1" t="s">
        <v>2542</v>
      </c>
      <c r="E415" s="80">
        <v>45434</v>
      </c>
      <c r="F415">
        <v>2023</v>
      </c>
      <c r="G415">
        <v>2024</v>
      </c>
      <c r="H415" s="1" t="s">
        <v>1600</v>
      </c>
      <c r="I415" s="1" t="s">
        <v>10</v>
      </c>
    </row>
    <row r="416" spans="1:9">
      <c r="A416" s="80">
        <v>45566</v>
      </c>
      <c r="B416">
        <v>4612984</v>
      </c>
      <c r="C416" s="1" t="s">
        <v>1862</v>
      </c>
      <c r="D416" s="1" t="s">
        <v>2103</v>
      </c>
      <c r="E416" s="80">
        <v>45259</v>
      </c>
      <c r="F416">
        <v>2022</v>
      </c>
      <c r="G416">
        <v>2023</v>
      </c>
      <c r="H416" s="1" t="s">
        <v>1600</v>
      </c>
      <c r="I416" s="1" t="s">
        <v>10</v>
      </c>
    </row>
    <row r="417" spans="1:9">
      <c r="A417" s="80">
        <v>45566</v>
      </c>
      <c r="B417">
        <v>4748438</v>
      </c>
      <c r="C417" s="1" t="s">
        <v>2282</v>
      </c>
      <c r="D417" s="1" t="s">
        <v>2283</v>
      </c>
      <c r="E417" s="80">
        <v>45373</v>
      </c>
      <c r="F417">
        <v>2022</v>
      </c>
      <c r="G417">
        <v>2023</v>
      </c>
      <c r="H417" s="1" t="s">
        <v>1600</v>
      </c>
      <c r="I417" s="1" t="s">
        <v>10</v>
      </c>
    </row>
    <row r="418" spans="1:9">
      <c r="A418" s="80">
        <v>45566</v>
      </c>
      <c r="B418">
        <v>5164198</v>
      </c>
      <c r="C418" s="1" t="s">
        <v>2098</v>
      </c>
      <c r="D418" s="1" t="s">
        <v>2099</v>
      </c>
      <c r="E418" s="80">
        <v>45323</v>
      </c>
      <c r="F418">
        <v>2023</v>
      </c>
      <c r="G418">
        <v>2023</v>
      </c>
      <c r="H418" s="1" t="s">
        <v>1600</v>
      </c>
      <c r="I418" s="1" t="s">
        <v>10</v>
      </c>
    </row>
    <row r="419" spans="1:9">
      <c r="A419" s="80">
        <v>45566</v>
      </c>
      <c r="B419">
        <v>4825370</v>
      </c>
      <c r="C419" s="1" t="s">
        <v>2734</v>
      </c>
      <c r="D419" s="1" t="s">
        <v>2735</v>
      </c>
      <c r="E419" s="80">
        <v>45492</v>
      </c>
      <c r="F419">
        <v>2022</v>
      </c>
      <c r="G419">
        <v>2024</v>
      </c>
      <c r="H419" s="1" t="s">
        <v>1604</v>
      </c>
      <c r="I419" s="1" t="s">
        <v>14</v>
      </c>
    </row>
    <row r="420" spans="1:9">
      <c r="A420" s="80">
        <v>45566</v>
      </c>
      <c r="B420">
        <v>4591096</v>
      </c>
      <c r="C420" s="1" t="s">
        <v>1820</v>
      </c>
      <c r="D420" s="1" t="s">
        <v>2100</v>
      </c>
      <c r="E420" s="80">
        <v>45245</v>
      </c>
      <c r="F420">
        <v>2022</v>
      </c>
      <c r="G420">
        <v>2023</v>
      </c>
      <c r="H420" s="1" t="s">
        <v>1600</v>
      </c>
      <c r="I420" s="1" t="s">
        <v>10</v>
      </c>
    </row>
    <row r="421" spans="1:9">
      <c r="A421" s="80">
        <v>45566</v>
      </c>
      <c r="B421">
        <v>5081637</v>
      </c>
      <c r="C421" s="1" t="s">
        <v>2830</v>
      </c>
      <c r="D421" s="1" t="s">
        <v>2831</v>
      </c>
      <c r="E421" s="80">
        <v>45526</v>
      </c>
      <c r="F421">
        <v>2023</v>
      </c>
      <c r="G421">
        <v>2024</v>
      </c>
      <c r="H421" s="1" t="s">
        <v>1600</v>
      </c>
      <c r="I421" s="1" t="s">
        <v>10</v>
      </c>
    </row>
    <row r="422" spans="1:9">
      <c r="A422" s="80">
        <v>45566</v>
      </c>
      <c r="B422">
        <v>5252984</v>
      </c>
      <c r="C422" s="1" t="s">
        <v>2543</v>
      </c>
      <c r="D422" s="1" t="s">
        <v>2544</v>
      </c>
      <c r="E422" s="80">
        <v>45439</v>
      </c>
      <c r="F422">
        <v>2023</v>
      </c>
      <c r="G422">
        <v>2024</v>
      </c>
      <c r="H422" s="1" t="s">
        <v>1600</v>
      </c>
      <c r="I422" s="1" t="s">
        <v>10</v>
      </c>
    </row>
    <row r="423" spans="1:9">
      <c r="A423" s="80">
        <v>45566</v>
      </c>
      <c r="B423">
        <v>4962693</v>
      </c>
      <c r="C423" s="1" t="s">
        <v>2439</v>
      </c>
      <c r="D423" s="1" t="s">
        <v>2440</v>
      </c>
      <c r="E423" s="80">
        <v>45406</v>
      </c>
      <c r="F423">
        <v>2023</v>
      </c>
      <c r="G423">
        <v>2023</v>
      </c>
      <c r="H423" s="1" t="s">
        <v>1600</v>
      </c>
      <c r="I423" s="1" t="s">
        <v>10</v>
      </c>
    </row>
    <row r="424" spans="1:9">
      <c r="A424" s="80">
        <v>45566</v>
      </c>
      <c r="B424">
        <v>4368266</v>
      </c>
      <c r="C424" s="1" t="s">
        <v>1756</v>
      </c>
      <c r="D424" s="1" t="s">
        <v>1757</v>
      </c>
      <c r="E424" s="80">
        <v>45204</v>
      </c>
      <c r="F424">
        <v>2021</v>
      </c>
      <c r="G424">
        <v>2023</v>
      </c>
      <c r="H424" s="1" t="s">
        <v>1601</v>
      </c>
      <c r="I424" s="1" t="s">
        <v>13</v>
      </c>
    </row>
    <row r="425" spans="1:9">
      <c r="A425" s="80">
        <v>45566</v>
      </c>
      <c r="B425">
        <v>4778159</v>
      </c>
      <c r="C425" s="1" t="s">
        <v>1863</v>
      </c>
      <c r="D425" s="1" t="s">
        <v>2101</v>
      </c>
      <c r="E425" s="80">
        <v>45251</v>
      </c>
      <c r="F425">
        <v>2022</v>
      </c>
      <c r="G425">
        <v>2023</v>
      </c>
      <c r="H425" s="1" t="s">
        <v>1602</v>
      </c>
      <c r="I425" s="1" t="s">
        <v>4</v>
      </c>
    </row>
    <row r="426" spans="1:9">
      <c r="A426" s="80">
        <v>45566</v>
      </c>
      <c r="B426">
        <v>4954530</v>
      </c>
      <c r="C426" s="1" t="s">
        <v>2441</v>
      </c>
      <c r="D426" s="1" t="s">
        <v>2442</v>
      </c>
      <c r="E426" s="80">
        <v>45407</v>
      </c>
      <c r="F426">
        <v>2023</v>
      </c>
      <c r="G426">
        <v>2023</v>
      </c>
      <c r="H426" s="1" t="s">
        <v>1600</v>
      </c>
      <c r="I426" s="1" t="s">
        <v>10</v>
      </c>
    </row>
    <row r="427" spans="1:9">
      <c r="A427" s="80">
        <v>45566</v>
      </c>
      <c r="B427">
        <v>4443596</v>
      </c>
      <c r="C427" s="1" t="s">
        <v>237</v>
      </c>
      <c r="D427" s="1" t="s">
        <v>236</v>
      </c>
      <c r="E427" s="80">
        <v>44847</v>
      </c>
      <c r="F427">
        <v>2022</v>
      </c>
      <c r="G427">
        <v>2022</v>
      </c>
      <c r="H427" s="1" t="s">
        <v>1600</v>
      </c>
      <c r="I427" s="1" t="s">
        <v>10</v>
      </c>
    </row>
    <row r="428" spans="1:9">
      <c r="A428" s="80">
        <v>45566</v>
      </c>
      <c r="B428">
        <v>4710353</v>
      </c>
      <c r="C428" s="1" t="s">
        <v>223</v>
      </c>
      <c r="D428" s="1" t="s">
        <v>222</v>
      </c>
      <c r="E428" s="80">
        <v>44896</v>
      </c>
      <c r="F428">
        <v>2022</v>
      </c>
      <c r="G428">
        <v>2022</v>
      </c>
      <c r="H428" s="1" t="s">
        <v>1600</v>
      </c>
      <c r="I428" s="1" t="s">
        <v>10</v>
      </c>
    </row>
    <row r="429" spans="1:9">
      <c r="A429" s="80">
        <v>45566</v>
      </c>
      <c r="B429">
        <v>5028378</v>
      </c>
      <c r="C429" s="1" t="s">
        <v>2718</v>
      </c>
      <c r="D429" s="1" t="s">
        <v>2719</v>
      </c>
      <c r="E429" s="80">
        <v>45455</v>
      </c>
      <c r="F429">
        <v>2023</v>
      </c>
      <c r="G429">
        <v>2024</v>
      </c>
      <c r="H429" s="1" t="s">
        <v>1600</v>
      </c>
      <c r="I429" s="1" t="s">
        <v>10</v>
      </c>
    </row>
    <row r="430" spans="1:9">
      <c r="A430" s="80">
        <v>45566</v>
      </c>
      <c r="B430">
        <v>4522691</v>
      </c>
      <c r="C430" s="1" t="s">
        <v>247</v>
      </c>
      <c r="D430" s="1" t="s">
        <v>246</v>
      </c>
      <c r="E430" s="80">
        <v>44740</v>
      </c>
      <c r="F430">
        <v>2021</v>
      </c>
      <c r="G430">
        <v>2022</v>
      </c>
      <c r="H430" s="1" t="s">
        <v>1600</v>
      </c>
      <c r="I430" s="1" t="s">
        <v>10</v>
      </c>
    </row>
    <row r="431" spans="1:9">
      <c r="A431" s="80">
        <v>45566</v>
      </c>
      <c r="B431">
        <v>4565530</v>
      </c>
      <c r="C431" s="1" t="s">
        <v>1986</v>
      </c>
      <c r="D431" s="1" t="s">
        <v>1987</v>
      </c>
      <c r="E431" s="80">
        <v>45323</v>
      </c>
      <c r="F431">
        <v>2021</v>
      </c>
      <c r="G431">
        <v>2023</v>
      </c>
      <c r="H431" s="1" t="s">
        <v>1602</v>
      </c>
      <c r="I431" s="1" t="s">
        <v>4</v>
      </c>
    </row>
    <row r="432" spans="1:9">
      <c r="A432" s="80">
        <v>45566</v>
      </c>
      <c r="B432">
        <v>4714125</v>
      </c>
      <c r="C432" s="1" t="s">
        <v>243</v>
      </c>
      <c r="D432" s="1" t="s">
        <v>242</v>
      </c>
      <c r="E432" s="80">
        <v>45071</v>
      </c>
      <c r="F432">
        <v>2022</v>
      </c>
      <c r="G432">
        <v>2023</v>
      </c>
      <c r="H432" s="1" t="s">
        <v>1603</v>
      </c>
      <c r="I432" s="1" t="s">
        <v>9</v>
      </c>
    </row>
    <row r="433" spans="1:9">
      <c r="A433" s="80">
        <v>45566</v>
      </c>
      <c r="B433">
        <v>4679168</v>
      </c>
      <c r="C433" s="1" t="s">
        <v>1744</v>
      </c>
      <c r="D433" s="1" t="s">
        <v>1745</v>
      </c>
      <c r="E433" s="80">
        <v>45197</v>
      </c>
      <c r="F433">
        <v>2022</v>
      </c>
      <c r="G433">
        <v>2023</v>
      </c>
      <c r="H433" s="1" t="s">
        <v>1600</v>
      </c>
      <c r="I433" s="1" t="s">
        <v>10</v>
      </c>
    </row>
    <row r="434" spans="1:9">
      <c r="A434" s="80">
        <v>45566</v>
      </c>
      <c r="B434">
        <v>4533396</v>
      </c>
      <c r="C434" s="1" t="s">
        <v>215</v>
      </c>
      <c r="D434" s="1" t="s">
        <v>214</v>
      </c>
      <c r="E434" s="80">
        <v>44784</v>
      </c>
      <c r="F434">
        <v>2021</v>
      </c>
      <c r="G434">
        <v>2022</v>
      </c>
      <c r="H434" s="1" t="s">
        <v>1600</v>
      </c>
      <c r="I434" s="1" t="s">
        <v>10</v>
      </c>
    </row>
    <row r="435" spans="1:9">
      <c r="A435" s="80">
        <v>45566</v>
      </c>
      <c r="B435">
        <v>4793380</v>
      </c>
      <c r="C435" s="1" t="s">
        <v>241</v>
      </c>
      <c r="D435" s="1" t="s">
        <v>240</v>
      </c>
      <c r="E435" s="80">
        <v>45065</v>
      </c>
      <c r="F435">
        <v>2022</v>
      </c>
      <c r="G435">
        <v>2023</v>
      </c>
      <c r="H435" s="1" t="s">
        <v>1600</v>
      </c>
      <c r="I435" s="1" t="s">
        <v>10</v>
      </c>
    </row>
    <row r="436" spans="1:9">
      <c r="A436" s="80">
        <v>45566</v>
      </c>
      <c r="B436">
        <v>4809300</v>
      </c>
      <c r="C436" s="1" t="s">
        <v>2720</v>
      </c>
      <c r="D436" s="1" t="s">
        <v>2721</v>
      </c>
      <c r="E436" s="80">
        <v>45482</v>
      </c>
      <c r="F436">
        <v>2022</v>
      </c>
      <c r="G436">
        <v>2024</v>
      </c>
      <c r="H436" s="1" t="s">
        <v>1600</v>
      </c>
      <c r="I436" s="1" t="s">
        <v>10</v>
      </c>
    </row>
    <row r="437" spans="1:9">
      <c r="A437" s="80">
        <v>45566</v>
      </c>
      <c r="B437">
        <v>4689969</v>
      </c>
      <c r="C437" s="1" t="s">
        <v>2724</v>
      </c>
      <c r="D437" s="1" t="s">
        <v>2725</v>
      </c>
      <c r="E437" s="80">
        <v>45477</v>
      </c>
      <c r="F437">
        <v>2022</v>
      </c>
      <c r="G437">
        <v>2024</v>
      </c>
      <c r="H437" s="1" t="s">
        <v>1600</v>
      </c>
      <c r="I437" s="1" t="s">
        <v>10</v>
      </c>
    </row>
    <row r="438" spans="1:9">
      <c r="A438" s="80">
        <v>45566</v>
      </c>
      <c r="B438">
        <v>4697965</v>
      </c>
      <c r="C438" s="1" t="s">
        <v>245</v>
      </c>
      <c r="D438" s="1" t="s">
        <v>244</v>
      </c>
      <c r="E438" s="80">
        <v>45134</v>
      </c>
      <c r="F438">
        <v>2022</v>
      </c>
      <c r="G438">
        <v>2023</v>
      </c>
      <c r="H438" s="1" t="s">
        <v>1601</v>
      </c>
      <c r="I438" s="1" t="s">
        <v>13</v>
      </c>
    </row>
    <row r="439" spans="1:9">
      <c r="A439" s="80">
        <v>45566</v>
      </c>
      <c r="B439">
        <v>5001495</v>
      </c>
      <c r="C439" s="1" t="s">
        <v>2433</v>
      </c>
      <c r="D439" s="1" t="s">
        <v>2434</v>
      </c>
      <c r="E439" s="80">
        <v>45415</v>
      </c>
      <c r="F439">
        <v>2023</v>
      </c>
      <c r="G439">
        <v>2024</v>
      </c>
      <c r="H439" s="1" t="s">
        <v>1606</v>
      </c>
      <c r="I439" s="1" t="s">
        <v>15</v>
      </c>
    </row>
    <row r="440" spans="1:9">
      <c r="A440" s="80">
        <v>45566</v>
      </c>
      <c r="B440">
        <v>5134833</v>
      </c>
      <c r="C440" s="1" t="s">
        <v>2539</v>
      </c>
      <c r="D440" s="1" t="s">
        <v>2540</v>
      </c>
      <c r="E440" s="80">
        <v>45429</v>
      </c>
      <c r="F440">
        <v>2023</v>
      </c>
      <c r="G440">
        <v>2024</v>
      </c>
      <c r="H440" s="1" t="s">
        <v>1600</v>
      </c>
      <c r="I440" s="1" t="s">
        <v>10</v>
      </c>
    </row>
    <row r="441" spans="1:9">
      <c r="A441" s="80">
        <v>45566</v>
      </c>
      <c r="B441">
        <v>3844968</v>
      </c>
      <c r="C441" s="1" t="s">
        <v>257</v>
      </c>
      <c r="D441" s="1" t="s">
        <v>256</v>
      </c>
      <c r="E441" s="80">
        <v>44216</v>
      </c>
      <c r="F441">
        <v>2019</v>
      </c>
      <c r="G441">
        <v>2020</v>
      </c>
      <c r="H441" s="1" t="s">
        <v>1602</v>
      </c>
      <c r="I441" s="1" t="s">
        <v>4</v>
      </c>
    </row>
    <row r="442" spans="1:9">
      <c r="A442" s="80">
        <v>45566</v>
      </c>
      <c r="B442">
        <v>4420251</v>
      </c>
      <c r="C442" s="1" t="s">
        <v>217</v>
      </c>
      <c r="D442" s="1" t="s">
        <v>216</v>
      </c>
      <c r="E442" s="80">
        <v>45125</v>
      </c>
      <c r="F442">
        <v>2021</v>
      </c>
      <c r="G442">
        <v>2023</v>
      </c>
      <c r="H442" s="1" t="s">
        <v>1600</v>
      </c>
      <c r="I442" s="1" t="s">
        <v>10</v>
      </c>
    </row>
    <row r="443" spans="1:9">
      <c r="A443" s="80">
        <v>45566</v>
      </c>
      <c r="B443">
        <v>4704823</v>
      </c>
      <c r="C443" s="1" t="s">
        <v>2728</v>
      </c>
      <c r="D443" s="1" t="s">
        <v>2729</v>
      </c>
      <c r="E443" s="80">
        <v>45519</v>
      </c>
      <c r="F443">
        <v>2022</v>
      </c>
      <c r="G443">
        <v>2024</v>
      </c>
      <c r="H443" s="1" t="s">
        <v>1603</v>
      </c>
      <c r="I443" s="1" t="s">
        <v>9</v>
      </c>
    </row>
    <row r="444" spans="1:9">
      <c r="A444" s="80">
        <v>45566</v>
      </c>
      <c r="B444">
        <v>4707132</v>
      </c>
      <c r="C444" s="1" t="s">
        <v>253</v>
      </c>
      <c r="D444" s="1" t="s">
        <v>252</v>
      </c>
      <c r="E444" s="80">
        <v>44896</v>
      </c>
      <c r="F444">
        <v>2022</v>
      </c>
      <c r="G444">
        <v>2022</v>
      </c>
      <c r="H444" s="1" t="s">
        <v>1606</v>
      </c>
      <c r="I444" s="1" t="s">
        <v>15</v>
      </c>
    </row>
    <row r="445" spans="1:9">
      <c r="A445" s="80">
        <v>45566</v>
      </c>
      <c r="B445">
        <v>4733193</v>
      </c>
      <c r="C445" s="1" t="s">
        <v>209</v>
      </c>
      <c r="D445" s="1" t="s">
        <v>208</v>
      </c>
      <c r="E445" s="80">
        <v>44959</v>
      </c>
      <c r="F445">
        <v>2022</v>
      </c>
      <c r="G445">
        <v>2022</v>
      </c>
      <c r="H445" s="1" t="s">
        <v>1600</v>
      </c>
      <c r="I445" s="1" t="s">
        <v>10</v>
      </c>
    </row>
    <row r="446" spans="1:9">
      <c r="A446" s="80">
        <v>45566</v>
      </c>
      <c r="B446">
        <v>5196782</v>
      </c>
      <c r="C446" s="1" t="s">
        <v>2726</v>
      </c>
      <c r="D446" s="1" t="s">
        <v>2727</v>
      </c>
      <c r="E446" s="80">
        <v>45490</v>
      </c>
      <c r="F446">
        <v>2023</v>
      </c>
      <c r="G446">
        <v>2024</v>
      </c>
      <c r="H446" s="1" t="s">
        <v>1604</v>
      </c>
      <c r="I446" s="1" t="s">
        <v>14</v>
      </c>
    </row>
    <row r="447" spans="1:9">
      <c r="A447" s="80">
        <v>45566</v>
      </c>
      <c r="B447">
        <v>4812408</v>
      </c>
      <c r="C447" s="1" t="s">
        <v>2435</v>
      </c>
      <c r="D447" s="1" t="s">
        <v>2436</v>
      </c>
      <c r="E447" s="80">
        <v>45412</v>
      </c>
      <c r="F447">
        <v>2022</v>
      </c>
      <c r="G447">
        <v>2023</v>
      </c>
      <c r="H447" s="1" t="s">
        <v>1600</v>
      </c>
      <c r="I447" s="1" t="s">
        <v>10</v>
      </c>
    </row>
    <row r="448" spans="1:9">
      <c r="A448" s="80">
        <v>45566</v>
      </c>
      <c r="B448">
        <v>4333323</v>
      </c>
      <c r="C448" s="1" t="s">
        <v>251</v>
      </c>
      <c r="D448" s="1" t="s">
        <v>250</v>
      </c>
      <c r="E448" s="80">
        <v>44589</v>
      </c>
      <c r="F448">
        <v>2021</v>
      </c>
      <c r="G448">
        <v>2021</v>
      </c>
      <c r="H448" s="1" t="s">
        <v>1600</v>
      </c>
      <c r="I448" s="1" t="s">
        <v>10</v>
      </c>
    </row>
    <row r="449" spans="1:9">
      <c r="A449" s="80">
        <v>45566</v>
      </c>
      <c r="B449">
        <v>4719165</v>
      </c>
      <c r="C449" s="1" t="s">
        <v>1861</v>
      </c>
      <c r="D449" s="1" t="s">
        <v>1988</v>
      </c>
      <c r="E449" s="80">
        <v>45253</v>
      </c>
      <c r="F449">
        <v>2022</v>
      </c>
      <c r="G449">
        <v>2023</v>
      </c>
      <c r="H449" s="1" t="s">
        <v>1600</v>
      </c>
      <c r="I449" s="1" t="s">
        <v>10</v>
      </c>
    </row>
    <row r="450" spans="1:9">
      <c r="A450" s="80">
        <v>45566</v>
      </c>
      <c r="B450">
        <v>4425981</v>
      </c>
      <c r="C450" s="1" t="s">
        <v>1989</v>
      </c>
      <c r="D450" s="1" t="s">
        <v>1990</v>
      </c>
      <c r="E450" s="80">
        <v>45324</v>
      </c>
      <c r="F450">
        <v>2021</v>
      </c>
      <c r="G450">
        <v>2023</v>
      </c>
      <c r="H450" s="1" t="s">
        <v>1603</v>
      </c>
      <c r="I450" s="1" t="s">
        <v>9</v>
      </c>
    </row>
    <row r="451" spans="1:9">
      <c r="A451" s="80">
        <v>45566</v>
      </c>
      <c r="B451">
        <v>4746941</v>
      </c>
      <c r="C451" s="1" t="s">
        <v>1982</v>
      </c>
      <c r="D451" s="1" t="s">
        <v>1983</v>
      </c>
      <c r="E451" s="80">
        <v>45317</v>
      </c>
      <c r="F451">
        <v>2022</v>
      </c>
      <c r="G451">
        <v>2023</v>
      </c>
      <c r="H451" s="1" t="s">
        <v>1600</v>
      </c>
      <c r="I451" s="1" t="s">
        <v>10</v>
      </c>
    </row>
    <row r="452" spans="1:9">
      <c r="A452" s="80">
        <v>45566</v>
      </c>
      <c r="B452">
        <v>4803651</v>
      </c>
      <c r="C452" s="1" t="s">
        <v>1702</v>
      </c>
      <c r="D452" s="1" t="s">
        <v>1703</v>
      </c>
      <c r="E452" s="80">
        <v>45195</v>
      </c>
      <c r="F452">
        <v>2022</v>
      </c>
      <c r="G452">
        <v>2023</v>
      </c>
      <c r="H452" s="1" t="s">
        <v>1600</v>
      </c>
      <c r="I452" s="1" t="s">
        <v>10</v>
      </c>
    </row>
    <row r="453" spans="1:9">
      <c r="A453" s="80">
        <v>45566</v>
      </c>
      <c r="B453">
        <v>4276252</v>
      </c>
      <c r="C453" s="1" t="s">
        <v>1704</v>
      </c>
      <c r="D453" s="1" t="s">
        <v>1705</v>
      </c>
      <c r="E453" s="80">
        <v>45198</v>
      </c>
      <c r="F453">
        <v>2020</v>
      </c>
      <c r="G453">
        <v>2023</v>
      </c>
      <c r="H453" s="1" t="s">
        <v>1600</v>
      </c>
      <c r="I453" s="1" t="s">
        <v>10</v>
      </c>
    </row>
    <row r="454" spans="1:9">
      <c r="A454" s="80">
        <v>45566</v>
      </c>
      <c r="B454">
        <v>4138595</v>
      </c>
      <c r="C454" s="1" t="s">
        <v>501</v>
      </c>
      <c r="D454" s="1" t="s">
        <v>500</v>
      </c>
      <c r="E454" s="80">
        <v>45075</v>
      </c>
      <c r="F454">
        <v>2020</v>
      </c>
      <c r="G454">
        <v>2023</v>
      </c>
      <c r="H454" s="1" t="s">
        <v>1600</v>
      </c>
      <c r="I454" s="1" t="s">
        <v>10</v>
      </c>
    </row>
    <row r="455" spans="1:9">
      <c r="A455" s="80">
        <v>45566</v>
      </c>
      <c r="B455">
        <v>4385265</v>
      </c>
      <c r="C455" s="1" t="s">
        <v>497</v>
      </c>
      <c r="D455" s="1" t="s">
        <v>496</v>
      </c>
      <c r="E455" s="80">
        <v>44523</v>
      </c>
      <c r="F455">
        <v>2021</v>
      </c>
      <c r="G455">
        <v>2021</v>
      </c>
      <c r="H455" s="1" t="s">
        <v>1600</v>
      </c>
      <c r="I455" s="1" t="s">
        <v>10</v>
      </c>
    </row>
    <row r="456" spans="1:9">
      <c r="A456" s="80">
        <v>45566</v>
      </c>
      <c r="B456">
        <v>4627172</v>
      </c>
      <c r="C456" s="1" t="s">
        <v>495</v>
      </c>
      <c r="D456" s="1" t="s">
        <v>494</v>
      </c>
      <c r="E456" s="80">
        <v>44827</v>
      </c>
      <c r="F456">
        <v>2022</v>
      </c>
      <c r="G456">
        <v>2022</v>
      </c>
      <c r="H456" s="1" t="s">
        <v>1604</v>
      </c>
      <c r="I456" s="1" t="s">
        <v>14</v>
      </c>
    </row>
    <row r="457" spans="1:9">
      <c r="A457" s="80">
        <v>45566</v>
      </c>
      <c r="B457">
        <v>4947495</v>
      </c>
      <c r="C457" s="1" t="s">
        <v>2248</v>
      </c>
      <c r="D457" s="1" t="s">
        <v>2249</v>
      </c>
      <c r="E457" s="80">
        <v>45349</v>
      </c>
      <c r="F457">
        <v>2023</v>
      </c>
      <c r="G457">
        <v>2023</v>
      </c>
      <c r="H457" s="1" t="s">
        <v>1602</v>
      </c>
      <c r="I457" s="1" t="s">
        <v>4</v>
      </c>
    </row>
    <row r="458" spans="1:9">
      <c r="A458" s="80">
        <v>45566</v>
      </c>
      <c r="B458">
        <v>4578483</v>
      </c>
      <c r="C458" s="1" t="s">
        <v>491</v>
      </c>
      <c r="D458" s="1" t="s">
        <v>490</v>
      </c>
      <c r="E458" s="80">
        <v>45120</v>
      </c>
      <c r="F458">
        <v>2021</v>
      </c>
      <c r="G458">
        <v>2023</v>
      </c>
      <c r="H458" s="1" t="s">
        <v>1600</v>
      </c>
      <c r="I458" s="1" t="s">
        <v>10</v>
      </c>
    </row>
    <row r="459" spans="1:9">
      <c r="A459" s="80">
        <v>45566</v>
      </c>
      <c r="B459">
        <v>4993735</v>
      </c>
      <c r="C459" s="1" t="s">
        <v>2250</v>
      </c>
      <c r="D459" s="1" t="s">
        <v>2251</v>
      </c>
      <c r="E459" s="80">
        <v>45372</v>
      </c>
      <c r="F459">
        <v>2023</v>
      </c>
      <c r="G459">
        <v>2023</v>
      </c>
      <c r="H459" s="1" t="s">
        <v>1600</v>
      </c>
      <c r="I459" s="1" t="s">
        <v>10</v>
      </c>
    </row>
    <row r="460" spans="1:9">
      <c r="A460" s="80">
        <v>45566</v>
      </c>
      <c r="B460">
        <v>4952585</v>
      </c>
      <c r="C460" s="1" t="s">
        <v>2822</v>
      </c>
      <c r="D460" s="1" t="s">
        <v>2823</v>
      </c>
      <c r="E460" s="80">
        <v>45541</v>
      </c>
      <c r="F460">
        <v>2023</v>
      </c>
      <c r="G460">
        <v>2024</v>
      </c>
      <c r="H460" s="1" t="s">
        <v>1606</v>
      </c>
      <c r="I460" s="1" t="s">
        <v>15</v>
      </c>
    </row>
    <row r="461" spans="1:9">
      <c r="A461" s="80">
        <v>45566</v>
      </c>
      <c r="B461">
        <v>5073371</v>
      </c>
      <c r="C461" s="1" t="s">
        <v>1813</v>
      </c>
      <c r="D461" s="1" t="s">
        <v>1985</v>
      </c>
      <c r="E461" s="80">
        <v>45246</v>
      </c>
      <c r="F461">
        <v>2023</v>
      </c>
      <c r="G461">
        <v>2023</v>
      </c>
      <c r="H461" s="1" t="s">
        <v>1600</v>
      </c>
      <c r="I461" s="1" t="s">
        <v>10</v>
      </c>
    </row>
    <row r="462" spans="1:9">
      <c r="A462" s="80">
        <v>45566</v>
      </c>
      <c r="B462">
        <v>4473718</v>
      </c>
      <c r="C462" s="1" t="s">
        <v>477</v>
      </c>
      <c r="D462" s="1" t="s">
        <v>476</v>
      </c>
      <c r="E462" s="80">
        <v>44685</v>
      </c>
      <c r="F462">
        <v>2021</v>
      </c>
      <c r="G462">
        <v>2022</v>
      </c>
      <c r="H462" s="1" t="s">
        <v>1600</v>
      </c>
      <c r="I462" s="1" t="s">
        <v>10</v>
      </c>
    </row>
    <row r="463" spans="1:9">
      <c r="A463" s="80">
        <v>45566</v>
      </c>
      <c r="B463">
        <v>5172130</v>
      </c>
      <c r="C463" s="1" t="s">
        <v>2694</v>
      </c>
      <c r="D463" s="1" t="s">
        <v>2695</v>
      </c>
      <c r="E463" s="80">
        <v>45478</v>
      </c>
      <c r="F463">
        <v>2023</v>
      </c>
      <c r="G463">
        <v>2024</v>
      </c>
      <c r="H463" s="1" t="s">
        <v>1602</v>
      </c>
      <c r="I463" s="1" t="s">
        <v>4</v>
      </c>
    </row>
    <row r="464" spans="1:9">
      <c r="A464" s="80">
        <v>45566</v>
      </c>
      <c r="B464">
        <v>4238672</v>
      </c>
      <c r="C464" s="1" t="s">
        <v>465</v>
      </c>
      <c r="D464" s="1" t="s">
        <v>464</v>
      </c>
      <c r="E464" s="80">
        <v>44525</v>
      </c>
      <c r="F464">
        <v>2020</v>
      </c>
      <c r="G464">
        <v>2021</v>
      </c>
      <c r="H464" s="1" t="s">
        <v>1606</v>
      </c>
      <c r="I464" s="1" t="s">
        <v>15</v>
      </c>
    </row>
    <row r="465" spans="1:9">
      <c r="A465" s="80">
        <v>45566</v>
      </c>
      <c r="B465">
        <v>5289628</v>
      </c>
      <c r="C465" s="1" t="s">
        <v>2698</v>
      </c>
      <c r="D465" s="1" t="s">
        <v>2699</v>
      </c>
      <c r="E465" s="80">
        <v>45517</v>
      </c>
      <c r="F465">
        <v>2024</v>
      </c>
      <c r="G465">
        <v>2024</v>
      </c>
      <c r="H465" s="1" t="s">
        <v>1600</v>
      </c>
      <c r="I465" s="1" t="s">
        <v>10</v>
      </c>
    </row>
    <row r="466" spans="1:9">
      <c r="A466" s="80">
        <v>45566</v>
      </c>
      <c r="B466">
        <v>5102290</v>
      </c>
      <c r="C466" s="1" t="s">
        <v>2254</v>
      </c>
      <c r="D466" s="1" t="s">
        <v>2255</v>
      </c>
      <c r="E466" s="80">
        <v>45348</v>
      </c>
      <c r="F466">
        <v>2023</v>
      </c>
      <c r="G466">
        <v>2023</v>
      </c>
      <c r="H466" s="1" t="s">
        <v>1600</v>
      </c>
      <c r="I466" s="1" t="s">
        <v>10</v>
      </c>
    </row>
    <row r="467" spans="1:9">
      <c r="A467" s="80">
        <v>45566</v>
      </c>
      <c r="B467">
        <v>4230014</v>
      </c>
      <c r="C467" s="1" t="s">
        <v>505</v>
      </c>
      <c r="D467" s="1" t="s">
        <v>504</v>
      </c>
      <c r="E467" s="80">
        <v>44264</v>
      </c>
      <c r="F467">
        <v>2020</v>
      </c>
      <c r="G467">
        <v>2020</v>
      </c>
      <c r="H467" s="1" t="s">
        <v>1600</v>
      </c>
      <c r="I467" s="1" t="s">
        <v>10</v>
      </c>
    </row>
    <row r="468" spans="1:9">
      <c r="A468" s="80">
        <v>45566</v>
      </c>
      <c r="B468">
        <v>4963030</v>
      </c>
      <c r="C468" s="1" t="s">
        <v>1979</v>
      </c>
      <c r="D468" s="1" t="s">
        <v>1980</v>
      </c>
      <c r="E468" s="80">
        <v>45307</v>
      </c>
      <c r="F468">
        <v>2023</v>
      </c>
      <c r="G468">
        <v>2023</v>
      </c>
      <c r="H468" s="1" t="s">
        <v>1600</v>
      </c>
      <c r="I468" s="1" t="s">
        <v>10</v>
      </c>
    </row>
    <row r="469" spans="1:9">
      <c r="A469" s="80">
        <v>45566</v>
      </c>
      <c r="B469">
        <v>4787014</v>
      </c>
      <c r="C469" s="1" t="s">
        <v>467</v>
      </c>
      <c r="D469" s="1" t="s">
        <v>466</v>
      </c>
      <c r="E469" s="80">
        <v>45058</v>
      </c>
      <c r="F469">
        <v>2022</v>
      </c>
      <c r="G469">
        <v>2023</v>
      </c>
      <c r="H469" s="1" t="s">
        <v>1600</v>
      </c>
      <c r="I469" s="1" t="s">
        <v>10</v>
      </c>
    </row>
    <row r="470" spans="1:9">
      <c r="A470" s="80">
        <v>45566</v>
      </c>
      <c r="B470">
        <v>5059938</v>
      </c>
      <c r="C470" s="1" t="s">
        <v>2411</v>
      </c>
      <c r="D470" s="1" t="s">
        <v>2412</v>
      </c>
      <c r="E470" s="80">
        <v>45418</v>
      </c>
      <c r="F470">
        <v>2023</v>
      </c>
      <c r="G470">
        <v>2024</v>
      </c>
      <c r="H470" s="1" t="s">
        <v>1604</v>
      </c>
      <c r="I470" s="1" t="s">
        <v>14</v>
      </c>
    </row>
    <row r="471" spans="1:9">
      <c r="A471" s="80">
        <v>45566</v>
      </c>
      <c r="B471">
        <v>4948772</v>
      </c>
      <c r="C471" s="1" t="s">
        <v>2692</v>
      </c>
      <c r="D471" s="1" t="s">
        <v>2693</v>
      </c>
      <c r="E471" s="80">
        <v>45516</v>
      </c>
      <c r="F471">
        <v>2023</v>
      </c>
      <c r="G471">
        <v>2024</v>
      </c>
      <c r="H471" s="1" t="s">
        <v>1602</v>
      </c>
      <c r="I471" s="1" t="s">
        <v>4</v>
      </c>
    </row>
    <row r="472" spans="1:9">
      <c r="A472" s="80">
        <v>45566</v>
      </c>
      <c r="B472">
        <v>4809148</v>
      </c>
      <c r="C472" s="1" t="s">
        <v>1814</v>
      </c>
      <c r="D472" s="1" t="s">
        <v>1981</v>
      </c>
      <c r="E472" s="80">
        <v>45244</v>
      </c>
      <c r="F472">
        <v>2022</v>
      </c>
      <c r="G472">
        <v>2023</v>
      </c>
      <c r="H472" s="1" t="s">
        <v>1600</v>
      </c>
      <c r="I472" s="1" t="s">
        <v>10</v>
      </c>
    </row>
    <row r="473" spans="1:9">
      <c r="A473" s="80">
        <v>45566</v>
      </c>
      <c r="B473">
        <v>4812922</v>
      </c>
      <c r="C473" s="1" t="s">
        <v>2413</v>
      </c>
      <c r="D473" s="1" t="s">
        <v>2414</v>
      </c>
      <c r="E473" s="80">
        <v>45418</v>
      </c>
      <c r="F473">
        <v>2022</v>
      </c>
      <c r="G473">
        <v>2024</v>
      </c>
      <c r="H473" s="1" t="s">
        <v>1601</v>
      </c>
      <c r="I473" s="1" t="s">
        <v>13</v>
      </c>
    </row>
    <row r="474" spans="1:9">
      <c r="A474" s="80">
        <v>45566</v>
      </c>
      <c r="B474">
        <v>4326272</v>
      </c>
      <c r="C474" s="1" t="s">
        <v>463</v>
      </c>
      <c r="D474" s="1" t="s">
        <v>462</v>
      </c>
      <c r="E474" s="80">
        <v>45015</v>
      </c>
      <c r="F474">
        <v>2021</v>
      </c>
      <c r="G474">
        <v>2022</v>
      </c>
      <c r="H474" s="1" t="s">
        <v>1603</v>
      </c>
      <c r="I474" s="1" t="s">
        <v>9</v>
      </c>
    </row>
    <row r="475" spans="1:9">
      <c r="A475" s="80">
        <v>45566</v>
      </c>
      <c r="B475">
        <v>4932782</v>
      </c>
      <c r="C475" s="1" t="s">
        <v>1935</v>
      </c>
      <c r="D475" s="1" t="s">
        <v>1936</v>
      </c>
      <c r="E475" s="80">
        <v>45330</v>
      </c>
      <c r="F475">
        <v>2023</v>
      </c>
      <c r="G475">
        <v>2023</v>
      </c>
      <c r="H475" s="1" t="s">
        <v>1600</v>
      </c>
      <c r="I475" s="1" t="s">
        <v>10</v>
      </c>
    </row>
    <row r="476" spans="1:9">
      <c r="A476" s="80">
        <v>45566</v>
      </c>
      <c r="B476">
        <v>4740887</v>
      </c>
      <c r="C476" s="1" t="s">
        <v>1937</v>
      </c>
      <c r="D476" s="1" t="s">
        <v>1938</v>
      </c>
      <c r="E476" s="80">
        <v>45330</v>
      </c>
      <c r="F476">
        <v>2022</v>
      </c>
      <c r="G476">
        <v>2023</v>
      </c>
      <c r="H476" s="1" t="s">
        <v>1600</v>
      </c>
      <c r="I476" s="1" t="s">
        <v>10</v>
      </c>
    </row>
    <row r="477" spans="1:9">
      <c r="A477" s="80">
        <v>45566</v>
      </c>
      <c r="B477">
        <v>4684060</v>
      </c>
      <c r="C477" s="1" t="s">
        <v>1706</v>
      </c>
      <c r="D477" s="1" t="s">
        <v>1707</v>
      </c>
      <c r="E477" s="80">
        <v>45196</v>
      </c>
      <c r="F477">
        <v>2022</v>
      </c>
      <c r="G477">
        <v>2023</v>
      </c>
      <c r="H477" s="1" t="s">
        <v>1600</v>
      </c>
      <c r="I477" s="1" t="s">
        <v>10</v>
      </c>
    </row>
    <row r="478" spans="1:9">
      <c r="A478" s="80">
        <v>45566</v>
      </c>
      <c r="B478">
        <v>4587398</v>
      </c>
      <c r="C478" s="1" t="s">
        <v>449</v>
      </c>
      <c r="D478" s="1" t="s">
        <v>448</v>
      </c>
      <c r="E478" s="80">
        <v>44930</v>
      </c>
      <c r="F478">
        <v>2021</v>
      </c>
      <c r="G478">
        <v>2022</v>
      </c>
      <c r="H478" s="1" t="s">
        <v>1602</v>
      </c>
      <c r="I478" s="1" t="s">
        <v>4</v>
      </c>
    </row>
    <row r="479" spans="1:9">
      <c r="A479" s="80">
        <v>45566</v>
      </c>
      <c r="B479">
        <v>5006178</v>
      </c>
      <c r="C479" s="1" t="s">
        <v>2513</v>
      </c>
      <c r="D479" s="1" t="s">
        <v>2514</v>
      </c>
      <c r="E479" s="80">
        <v>45440</v>
      </c>
      <c r="F479">
        <v>2023</v>
      </c>
      <c r="G479">
        <v>2024</v>
      </c>
      <c r="H479" s="1" t="s">
        <v>1609</v>
      </c>
      <c r="I479" s="1" t="s">
        <v>18</v>
      </c>
    </row>
    <row r="480" spans="1:9">
      <c r="A480" s="80">
        <v>45566</v>
      </c>
      <c r="B480">
        <v>4502964</v>
      </c>
      <c r="C480" s="1" t="s">
        <v>1710</v>
      </c>
      <c r="D480" s="1" t="s">
        <v>1711</v>
      </c>
      <c r="E480" s="80">
        <v>45202</v>
      </c>
      <c r="F480">
        <v>2021</v>
      </c>
      <c r="G480">
        <v>2023</v>
      </c>
      <c r="H480" s="1" t="s">
        <v>1600</v>
      </c>
      <c r="I480" s="1" t="s">
        <v>10</v>
      </c>
    </row>
    <row r="481" spans="1:9">
      <c r="A481" s="80">
        <v>45566</v>
      </c>
      <c r="B481">
        <v>4575491</v>
      </c>
      <c r="C481" s="1" t="s">
        <v>451</v>
      </c>
      <c r="D481" s="1" t="s">
        <v>450</v>
      </c>
      <c r="E481" s="80">
        <v>45076</v>
      </c>
      <c r="F481">
        <v>2022</v>
      </c>
      <c r="G481">
        <v>2023</v>
      </c>
      <c r="H481" s="1" t="s">
        <v>1600</v>
      </c>
      <c r="I481" s="1" t="s">
        <v>10</v>
      </c>
    </row>
    <row r="482" spans="1:9">
      <c r="A482" s="80">
        <v>45566</v>
      </c>
      <c r="B482">
        <v>4652580</v>
      </c>
      <c r="C482" s="1" t="s">
        <v>2700</v>
      </c>
      <c r="D482" s="1" t="s">
        <v>2701</v>
      </c>
      <c r="E482" s="80">
        <v>45467</v>
      </c>
      <c r="F482">
        <v>2022</v>
      </c>
      <c r="G482">
        <v>2024</v>
      </c>
      <c r="H482" s="1" t="s">
        <v>1600</v>
      </c>
      <c r="I482" s="1" t="s">
        <v>10</v>
      </c>
    </row>
    <row r="483" spans="1:9">
      <c r="A483" s="80">
        <v>45566</v>
      </c>
      <c r="B483">
        <v>4740558</v>
      </c>
      <c r="C483" s="1" t="s">
        <v>2515</v>
      </c>
      <c r="D483" s="1" t="s">
        <v>2516</v>
      </c>
      <c r="E483" s="80">
        <v>45441</v>
      </c>
      <c r="F483">
        <v>2022</v>
      </c>
      <c r="G483">
        <v>2024</v>
      </c>
      <c r="H483" s="1" t="s">
        <v>1600</v>
      </c>
      <c r="I483" s="1" t="s">
        <v>10</v>
      </c>
    </row>
    <row r="484" spans="1:9">
      <c r="A484" s="80">
        <v>45566</v>
      </c>
      <c r="B484">
        <v>5030201</v>
      </c>
      <c r="C484" s="1" t="s">
        <v>2415</v>
      </c>
      <c r="D484" s="1" t="s">
        <v>2416</v>
      </c>
      <c r="E484" s="80">
        <v>45406</v>
      </c>
      <c r="F484">
        <v>2023</v>
      </c>
      <c r="G484">
        <v>2023</v>
      </c>
      <c r="H484" s="1" t="s">
        <v>1600</v>
      </c>
      <c r="I484" s="1" t="s">
        <v>10</v>
      </c>
    </row>
    <row r="485" spans="1:9">
      <c r="A485" s="80">
        <v>45566</v>
      </c>
      <c r="B485">
        <v>4577616</v>
      </c>
      <c r="C485" s="1" t="s">
        <v>461</v>
      </c>
      <c r="D485" s="1" t="s">
        <v>460</v>
      </c>
      <c r="E485" s="80">
        <v>44918</v>
      </c>
      <c r="F485">
        <v>2021</v>
      </c>
      <c r="G485">
        <v>2022</v>
      </c>
      <c r="H485" s="1" t="s">
        <v>1600</v>
      </c>
      <c r="I485" s="1" t="s">
        <v>10</v>
      </c>
    </row>
    <row r="486" spans="1:9">
      <c r="A486" s="80">
        <v>45566</v>
      </c>
      <c r="B486">
        <v>4979354</v>
      </c>
      <c r="C486" s="1" t="s">
        <v>2517</v>
      </c>
      <c r="D486" s="1" t="s">
        <v>2518</v>
      </c>
      <c r="E486" s="80">
        <v>45428</v>
      </c>
      <c r="F486">
        <v>2023</v>
      </c>
      <c r="G486">
        <v>2024</v>
      </c>
      <c r="H486" s="1" t="s">
        <v>1600</v>
      </c>
      <c r="I486" s="1" t="s">
        <v>10</v>
      </c>
    </row>
    <row r="487" spans="1:9">
      <c r="A487" s="80">
        <v>45566</v>
      </c>
      <c r="B487">
        <v>4664599</v>
      </c>
      <c r="C487" s="1" t="s">
        <v>435</v>
      </c>
      <c r="D487" s="1" t="s">
        <v>434</v>
      </c>
      <c r="E487" s="80">
        <v>45124</v>
      </c>
      <c r="F487">
        <v>2022</v>
      </c>
      <c r="G487">
        <v>2023</v>
      </c>
      <c r="H487" s="1" t="s">
        <v>1600</v>
      </c>
      <c r="I487" s="1" t="s">
        <v>10</v>
      </c>
    </row>
    <row r="488" spans="1:9">
      <c r="A488" s="80">
        <v>45566</v>
      </c>
      <c r="B488">
        <v>4436675</v>
      </c>
      <c r="C488" s="1" t="s">
        <v>455</v>
      </c>
      <c r="D488" s="1" t="s">
        <v>454</v>
      </c>
      <c r="E488" s="80">
        <v>44628</v>
      </c>
      <c r="F488">
        <v>2021</v>
      </c>
      <c r="G488">
        <v>2021</v>
      </c>
      <c r="H488" s="1" t="s">
        <v>1600</v>
      </c>
      <c r="I488" s="1" t="s">
        <v>10</v>
      </c>
    </row>
    <row r="489" spans="1:9">
      <c r="A489" s="80">
        <v>45566</v>
      </c>
      <c r="B489">
        <v>5068362</v>
      </c>
      <c r="C489" s="1" t="s">
        <v>2519</v>
      </c>
      <c r="D489" s="1" t="s">
        <v>2520</v>
      </c>
      <c r="E489" s="80">
        <v>45449</v>
      </c>
      <c r="F489">
        <v>2023</v>
      </c>
      <c r="G489">
        <v>2024</v>
      </c>
      <c r="H489" s="1" t="s">
        <v>1600</v>
      </c>
      <c r="I489" s="1" t="s">
        <v>10</v>
      </c>
    </row>
    <row r="490" spans="1:9">
      <c r="A490" s="80">
        <v>45566</v>
      </c>
      <c r="B490">
        <v>5177281</v>
      </c>
      <c r="C490" s="1" t="s">
        <v>2860</v>
      </c>
      <c r="D490" s="1" t="s">
        <v>2861</v>
      </c>
      <c r="E490" s="80">
        <v>45572</v>
      </c>
      <c r="F490">
        <v>2023</v>
      </c>
      <c r="G490">
        <v>2024</v>
      </c>
      <c r="H490" s="1" t="s">
        <v>1600</v>
      </c>
      <c r="I490" s="1" t="s">
        <v>10</v>
      </c>
    </row>
    <row r="491" spans="1:9">
      <c r="A491" s="80">
        <v>45566</v>
      </c>
      <c r="B491">
        <v>5089684</v>
      </c>
      <c r="C491" s="1" t="s">
        <v>2330</v>
      </c>
      <c r="D491" s="1" t="s">
        <v>2331</v>
      </c>
      <c r="E491" s="80">
        <v>45394</v>
      </c>
      <c r="F491">
        <v>2023</v>
      </c>
      <c r="G491">
        <v>2023</v>
      </c>
      <c r="H491" s="1" t="s">
        <v>1606</v>
      </c>
      <c r="I491" s="1" t="s">
        <v>15</v>
      </c>
    </row>
    <row r="492" spans="1:9">
      <c r="A492" s="80">
        <v>45566</v>
      </c>
      <c r="B492">
        <v>5100416</v>
      </c>
      <c r="C492" s="1" t="s">
        <v>2256</v>
      </c>
      <c r="D492" s="1" t="s">
        <v>2257</v>
      </c>
      <c r="E492" s="80">
        <v>45345</v>
      </c>
      <c r="F492">
        <v>2023</v>
      </c>
      <c r="G492">
        <v>2023</v>
      </c>
      <c r="H492" s="1" t="s">
        <v>1603</v>
      </c>
      <c r="I492" s="1" t="s">
        <v>9</v>
      </c>
    </row>
    <row r="493" spans="1:9">
      <c r="A493" s="80">
        <v>45566</v>
      </c>
      <c r="B493">
        <v>4851597</v>
      </c>
      <c r="C493" s="1" t="s">
        <v>457</v>
      </c>
      <c r="D493" s="1" t="s">
        <v>456</v>
      </c>
      <c r="E493" s="80">
        <v>45072</v>
      </c>
      <c r="F493">
        <v>2022</v>
      </c>
      <c r="G493">
        <v>2023</v>
      </c>
      <c r="H493" s="1" t="s">
        <v>1600</v>
      </c>
      <c r="I493" s="1" t="s">
        <v>10</v>
      </c>
    </row>
    <row r="494" spans="1:9">
      <c r="A494" s="80">
        <v>45566</v>
      </c>
      <c r="B494">
        <v>5264856</v>
      </c>
      <c r="C494" s="1" t="s">
        <v>2824</v>
      </c>
      <c r="D494" s="1" t="s">
        <v>2825</v>
      </c>
      <c r="E494" s="80">
        <v>45524</v>
      </c>
      <c r="F494">
        <v>2024</v>
      </c>
      <c r="G494">
        <v>2024</v>
      </c>
      <c r="H494" s="1" t="s">
        <v>1603</v>
      </c>
      <c r="I494" s="1" t="s">
        <v>9</v>
      </c>
    </row>
    <row r="495" spans="1:9">
      <c r="A495" s="80">
        <v>45566</v>
      </c>
      <c r="B495">
        <v>4052933</v>
      </c>
      <c r="C495" s="1" t="s">
        <v>447</v>
      </c>
      <c r="D495" s="1" t="s">
        <v>446</v>
      </c>
      <c r="E495" s="80">
        <v>45077</v>
      </c>
      <c r="F495">
        <v>2020</v>
      </c>
      <c r="G495">
        <v>2023</v>
      </c>
      <c r="H495" s="1" t="s">
        <v>1601</v>
      </c>
      <c r="I495" s="1" t="s">
        <v>13</v>
      </c>
    </row>
    <row r="496" spans="1:9">
      <c r="A496" s="80">
        <v>45566</v>
      </c>
      <c r="B496">
        <v>4627763</v>
      </c>
      <c r="C496" s="1" t="s">
        <v>1714</v>
      </c>
      <c r="D496" s="1" t="s">
        <v>1715</v>
      </c>
      <c r="E496" s="80">
        <v>45191</v>
      </c>
      <c r="F496">
        <v>2022</v>
      </c>
      <c r="G496">
        <v>2023</v>
      </c>
      <c r="H496" s="1" t="s">
        <v>1600</v>
      </c>
      <c r="I496" s="1" t="s">
        <v>10</v>
      </c>
    </row>
    <row r="497" spans="1:9">
      <c r="A497" s="80">
        <v>45566</v>
      </c>
      <c r="B497">
        <v>4974226</v>
      </c>
      <c r="C497" s="1" t="s">
        <v>1708</v>
      </c>
      <c r="D497" s="1" t="s">
        <v>1709</v>
      </c>
      <c r="E497" s="80">
        <v>45212</v>
      </c>
      <c r="F497">
        <v>2023</v>
      </c>
      <c r="G497">
        <v>2023</v>
      </c>
      <c r="H497" s="1" t="s">
        <v>1603</v>
      </c>
      <c r="I497" s="1" t="s">
        <v>9</v>
      </c>
    </row>
    <row r="498" spans="1:9">
      <c r="A498" s="80">
        <v>45566</v>
      </c>
      <c r="B498">
        <v>5263522</v>
      </c>
      <c r="C498" s="1" t="s">
        <v>2710</v>
      </c>
      <c r="D498" s="1" t="s">
        <v>2711</v>
      </c>
      <c r="E498" s="80">
        <v>45483</v>
      </c>
      <c r="F498">
        <v>2023</v>
      </c>
      <c r="G498">
        <v>2024</v>
      </c>
      <c r="H498" s="1" t="s">
        <v>1601</v>
      </c>
      <c r="I498" s="1" t="s">
        <v>13</v>
      </c>
    </row>
    <row r="499" spans="1:9">
      <c r="A499" s="80">
        <v>45566</v>
      </c>
      <c r="B499">
        <v>5070048</v>
      </c>
      <c r="C499" s="1" t="s">
        <v>2264</v>
      </c>
      <c r="D499" s="1" t="s">
        <v>2265</v>
      </c>
      <c r="E499" s="80">
        <v>45362</v>
      </c>
      <c r="F499">
        <v>2023</v>
      </c>
      <c r="G499">
        <v>2023</v>
      </c>
      <c r="H499" s="1" t="s">
        <v>1600</v>
      </c>
      <c r="I499" s="1" t="s">
        <v>10</v>
      </c>
    </row>
    <row r="500" spans="1:9">
      <c r="A500" s="80">
        <v>45566</v>
      </c>
      <c r="B500">
        <v>4127259</v>
      </c>
      <c r="C500" s="1" t="s">
        <v>367</v>
      </c>
      <c r="D500" s="1" t="s">
        <v>366</v>
      </c>
      <c r="E500" s="80">
        <v>44715</v>
      </c>
      <c r="F500">
        <v>2020</v>
      </c>
      <c r="G500">
        <v>2022</v>
      </c>
      <c r="H500" s="1" t="s">
        <v>1602</v>
      </c>
      <c r="I500" s="1" t="s">
        <v>4</v>
      </c>
    </row>
    <row r="501" spans="1:9">
      <c r="A501" s="80">
        <v>45566</v>
      </c>
      <c r="B501">
        <v>4896109</v>
      </c>
      <c r="C501" s="1" t="s">
        <v>2266</v>
      </c>
      <c r="D501" s="1" t="s">
        <v>2267</v>
      </c>
      <c r="E501" s="80">
        <v>45369</v>
      </c>
      <c r="F501">
        <v>2022</v>
      </c>
      <c r="G501">
        <v>2023</v>
      </c>
      <c r="H501" s="1" t="s">
        <v>1606</v>
      </c>
      <c r="I501" s="1" t="s">
        <v>15</v>
      </c>
    </row>
    <row r="502" spans="1:9">
      <c r="A502" s="80">
        <v>45566</v>
      </c>
      <c r="B502">
        <v>5063202</v>
      </c>
      <c r="C502" s="1" t="s">
        <v>2527</v>
      </c>
      <c r="D502" s="1" t="s">
        <v>2528</v>
      </c>
      <c r="E502" s="80">
        <v>45447</v>
      </c>
      <c r="F502">
        <v>2023</v>
      </c>
      <c r="G502">
        <v>2024</v>
      </c>
      <c r="H502" s="1" t="s">
        <v>1600</v>
      </c>
      <c r="I502" s="1" t="s">
        <v>10</v>
      </c>
    </row>
    <row r="503" spans="1:9">
      <c r="A503" s="80">
        <v>45566</v>
      </c>
      <c r="B503">
        <v>4523074</v>
      </c>
      <c r="C503" s="1" t="s">
        <v>2419</v>
      </c>
      <c r="D503" s="1" t="s">
        <v>2420</v>
      </c>
      <c r="E503" s="80">
        <v>45405</v>
      </c>
      <c r="F503">
        <v>2021</v>
      </c>
      <c r="G503">
        <v>2023</v>
      </c>
      <c r="H503" s="1" t="s">
        <v>1600</v>
      </c>
      <c r="I503" s="1" t="s">
        <v>10</v>
      </c>
    </row>
    <row r="504" spans="1:9">
      <c r="A504" s="80">
        <v>45566</v>
      </c>
      <c r="B504">
        <v>4421859</v>
      </c>
      <c r="C504" s="1" t="s">
        <v>355</v>
      </c>
      <c r="D504" s="1" t="s">
        <v>354</v>
      </c>
      <c r="E504" s="80">
        <v>44496</v>
      </c>
      <c r="F504">
        <v>2021</v>
      </c>
      <c r="G504">
        <v>2021</v>
      </c>
      <c r="H504" s="1" t="s">
        <v>1600</v>
      </c>
      <c r="I504" s="1" t="s">
        <v>10</v>
      </c>
    </row>
    <row r="505" spans="1:9">
      <c r="A505" s="80">
        <v>45566</v>
      </c>
      <c r="B505">
        <v>4621435</v>
      </c>
      <c r="C505" s="1" t="s">
        <v>379</v>
      </c>
      <c r="D505" s="1" t="s">
        <v>378</v>
      </c>
      <c r="E505" s="80">
        <v>44887</v>
      </c>
      <c r="F505">
        <v>2022</v>
      </c>
      <c r="G505">
        <v>2022</v>
      </c>
      <c r="H505" s="1" t="s">
        <v>1600</v>
      </c>
      <c r="I505" s="1" t="s">
        <v>10</v>
      </c>
    </row>
    <row r="506" spans="1:9">
      <c r="A506" s="80">
        <v>45566</v>
      </c>
      <c r="B506">
        <v>4662429</v>
      </c>
      <c r="C506" s="1" t="s">
        <v>375</v>
      </c>
      <c r="D506" s="1" t="s">
        <v>374</v>
      </c>
      <c r="E506" s="80">
        <v>44952</v>
      </c>
      <c r="F506">
        <v>2022</v>
      </c>
      <c r="G506">
        <v>2022</v>
      </c>
      <c r="H506" s="1" t="s">
        <v>1603</v>
      </c>
      <c r="I506" s="1" t="s">
        <v>9</v>
      </c>
    </row>
    <row r="507" spans="1:9">
      <c r="A507" s="80">
        <v>45566</v>
      </c>
      <c r="B507">
        <v>4634761</v>
      </c>
      <c r="C507" s="1" t="s">
        <v>377</v>
      </c>
      <c r="D507" s="1" t="s">
        <v>376</v>
      </c>
      <c r="E507" s="80">
        <v>44818</v>
      </c>
      <c r="F507">
        <v>2022</v>
      </c>
      <c r="G507">
        <v>2022</v>
      </c>
      <c r="H507" s="1" t="s">
        <v>1600</v>
      </c>
      <c r="I507" s="1" t="s">
        <v>10</v>
      </c>
    </row>
    <row r="508" spans="1:9">
      <c r="A508" s="80">
        <v>45566</v>
      </c>
      <c r="B508">
        <v>5179121</v>
      </c>
      <c r="C508" s="1" t="s">
        <v>2712</v>
      </c>
      <c r="D508" s="1" t="s">
        <v>2713</v>
      </c>
      <c r="E508" s="80">
        <v>45483</v>
      </c>
      <c r="F508">
        <v>2023</v>
      </c>
      <c r="G508">
        <v>2024</v>
      </c>
      <c r="H508" s="1" t="s">
        <v>1600</v>
      </c>
      <c r="I508" s="1" t="s">
        <v>10</v>
      </c>
    </row>
    <row r="509" spans="1:9">
      <c r="A509" s="80">
        <v>45566</v>
      </c>
      <c r="B509">
        <v>5154411</v>
      </c>
      <c r="C509" s="1" t="s">
        <v>2826</v>
      </c>
      <c r="D509" s="1" t="s">
        <v>2827</v>
      </c>
      <c r="E509" s="80">
        <v>45552</v>
      </c>
      <c r="F509">
        <v>2023</v>
      </c>
      <c r="G509">
        <v>2024</v>
      </c>
      <c r="H509" s="1" t="s">
        <v>1604</v>
      </c>
      <c r="I509" s="1" t="s">
        <v>14</v>
      </c>
    </row>
    <row r="510" spans="1:9">
      <c r="A510" s="80">
        <v>45566</v>
      </c>
      <c r="B510">
        <v>4525356</v>
      </c>
      <c r="C510" s="1" t="s">
        <v>2421</v>
      </c>
      <c r="D510" s="1" t="s">
        <v>2422</v>
      </c>
      <c r="E510" s="80">
        <v>45400</v>
      </c>
      <c r="F510">
        <v>2021</v>
      </c>
      <c r="G510">
        <v>2023</v>
      </c>
      <c r="H510" s="1" t="s">
        <v>1603</v>
      </c>
      <c r="I510" s="1" t="s">
        <v>9</v>
      </c>
    </row>
    <row r="511" spans="1:9">
      <c r="A511" s="80">
        <v>45566</v>
      </c>
      <c r="B511">
        <v>5076056</v>
      </c>
      <c r="C511" s="1" t="s">
        <v>1930</v>
      </c>
      <c r="D511" s="1" t="s">
        <v>1931</v>
      </c>
      <c r="E511" s="80">
        <v>45329</v>
      </c>
      <c r="F511">
        <v>2023</v>
      </c>
      <c r="G511">
        <v>2023</v>
      </c>
      <c r="H511" s="1" t="s">
        <v>1604</v>
      </c>
      <c r="I511" s="1" t="s">
        <v>14</v>
      </c>
    </row>
    <row r="512" spans="1:9">
      <c r="A512" s="80">
        <v>45566</v>
      </c>
      <c r="B512">
        <v>4568102</v>
      </c>
      <c r="C512" s="1" t="s">
        <v>798</v>
      </c>
      <c r="D512" s="1" t="s">
        <v>797</v>
      </c>
      <c r="E512" s="80">
        <v>44886</v>
      </c>
      <c r="F512">
        <v>2021</v>
      </c>
      <c r="G512">
        <v>2022</v>
      </c>
      <c r="H512" s="1" t="s">
        <v>1601</v>
      </c>
      <c r="I512" s="1" t="s">
        <v>13</v>
      </c>
    </row>
    <row r="513" spans="1:9">
      <c r="A513" s="80">
        <v>45566</v>
      </c>
      <c r="B513">
        <v>4774457</v>
      </c>
      <c r="C513" s="1" t="s">
        <v>764</v>
      </c>
      <c r="D513" s="1" t="s">
        <v>763</v>
      </c>
      <c r="E513" s="80">
        <v>44980</v>
      </c>
      <c r="F513">
        <v>2022</v>
      </c>
      <c r="G513">
        <v>2022</v>
      </c>
      <c r="H513" s="1" t="s">
        <v>1601</v>
      </c>
      <c r="I513" s="1" t="s">
        <v>13</v>
      </c>
    </row>
    <row r="514" spans="1:9">
      <c r="A514" s="80">
        <v>45566</v>
      </c>
      <c r="B514">
        <v>5044392</v>
      </c>
      <c r="C514" s="1" t="s">
        <v>2230</v>
      </c>
      <c r="D514" s="1" t="s">
        <v>2231</v>
      </c>
      <c r="E514" s="80">
        <v>45351</v>
      </c>
      <c r="F514">
        <v>2023</v>
      </c>
      <c r="G514">
        <v>2023</v>
      </c>
      <c r="H514" s="1" t="s">
        <v>1601</v>
      </c>
      <c r="I514" s="1" t="s">
        <v>13</v>
      </c>
    </row>
    <row r="515" spans="1:9">
      <c r="A515" s="80">
        <v>45566</v>
      </c>
      <c r="B515">
        <v>4499316</v>
      </c>
      <c r="C515" s="1" t="s">
        <v>792</v>
      </c>
      <c r="D515" s="1" t="s">
        <v>791</v>
      </c>
      <c r="E515" s="80">
        <v>45142</v>
      </c>
      <c r="F515">
        <v>2021</v>
      </c>
      <c r="G515">
        <v>2023</v>
      </c>
      <c r="H515" s="1" t="s">
        <v>1600</v>
      </c>
      <c r="I515" s="1" t="s">
        <v>10</v>
      </c>
    </row>
    <row r="516" spans="1:9">
      <c r="A516" s="80">
        <v>45566</v>
      </c>
      <c r="B516">
        <v>4742432</v>
      </c>
      <c r="C516" s="1" t="s">
        <v>1882</v>
      </c>
      <c r="D516" s="1" t="s">
        <v>2011</v>
      </c>
      <c r="E516" s="80">
        <v>45282</v>
      </c>
      <c r="F516">
        <v>2022</v>
      </c>
      <c r="G516">
        <v>2023</v>
      </c>
      <c r="H516" s="1" t="s">
        <v>1601</v>
      </c>
      <c r="I516" s="1" t="s">
        <v>13</v>
      </c>
    </row>
    <row r="517" spans="1:9">
      <c r="A517" s="80">
        <v>45566</v>
      </c>
      <c r="B517">
        <v>4624411</v>
      </c>
      <c r="C517" s="1" t="s">
        <v>768</v>
      </c>
      <c r="D517" s="1" t="s">
        <v>767</v>
      </c>
      <c r="E517" s="80">
        <v>45036</v>
      </c>
      <c r="F517">
        <v>2022</v>
      </c>
      <c r="G517">
        <v>2022</v>
      </c>
      <c r="H517" s="1" t="s">
        <v>1603</v>
      </c>
      <c r="I517" s="1" t="s">
        <v>9</v>
      </c>
    </row>
    <row r="518" spans="1:9">
      <c r="A518" s="80">
        <v>45566</v>
      </c>
      <c r="B518">
        <v>5014059</v>
      </c>
      <c r="C518" s="1" t="s">
        <v>1801</v>
      </c>
      <c r="D518" s="1" t="s">
        <v>2008</v>
      </c>
      <c r="E518" s="80">
        <v>45232</v>
      </c>
      <c r="F518">
        <v>2023</v>
      </c>
      <c r="G518">
        <v>2023</v>
      </c>
      <c r="H518" s="1" t="s">
        <v>1601</v>
      </c>
      <c r="I518" s="1" t="s">
        <v>13</v>
      </c>
    </row>
    <row r="519" spans="1:9">
      <c r="A519" s="80">
        <v>45566</v>
      </c>
      <c r="B519">
        <v>5312896</v>
      </c>
      <c r="C519" s="1" t="s">
        <v>2637</v>
      </c>
      <c r="D519" s="1" t="s">
        <v>2638</v>
      </c>
      <c r="E519" s="80">
        <v>45502</v>
      </c>
      <c r="F519">
        <v>2024</v>
      </c>
      <c r="G519">
        <v>2024</v>
      </c>
      <c r="H519" s="1" t="s">
        <v>1600</v>
      </c>
      <c r="I519" s="1" t="s">
        <v>10</v>
      </c>
    </row>
    <row r="520" spans="1:9">
      <c r="A520" s="80">
        <v>45566</v>
      </c>
      <c r="B520">
        <v>5051687</v>
      </c>
      <c r="C520" s="1" t="s">
        <v>2399</v>
      </c>
      <c r="D520" s="1" t="s">
        <v>2400</v>
      </c>
      <c r="E520" s="80">
        <v>45399</v>
      </c>
      <c r="F520">
        <v>2023</v>
      </c>
      <c r="G520">
        <v>2023</v>
      </c>
      <c r="H520" s="1" t="s">
        <v>1600</v>
      </c>
      <c r="I520" s="1" t="s">
        <v>10</v>
      </c>
    </row>
    <row r="521" spans="1:9">
      <c r="A521" s="80">
        <v>45566</v>
      </c>
      <c r="B521">
        <v>4703174</v>
      </c>
      <c r="C521" s="1" t="s">
        <v>1680</v>
      </c>
      <c r="D521" s="1" t="s">
        <v>1681</v>
      </c>
      <c r="E521" s="80">
        <v>45196</v>
      </c>
      <c r="F521">
        <v>2022</v>
      </c>
      <c r="G521">
        <v>2023</v>
      </c>
      <c r="H521" s="1" t="s">
        <v>1600</v>
      </c>
      <c r="I521" s="1" t="s">
        <v>10</v>
      </c>
    </row>
    <row r="522" spans="1:9">
      <c r="A522" s="80">
        <v>45566</v>
      </c>
      <c r="B522">
        <v>5110483</v>
      </c>
      <c r="C522" s="1" t="s">
        <v>2401</v>
      </c>
      <c r="D522" s="1" t="s">
        <v>2402</v>
      </c>
      <c r="E522" s="80">
        <v>45405</v>
      </c>
      <c r="F522">
        <v>2023</v>
      </c>
      <c r="G522">
        <v>2023</v>
      </c>
      <c r="H522" s="1" t="s">
        <v>1600</v>
      </c>
      <c r="I522" s="1" t="s">
        <v>10</v>
      </c>
    </row>
    <row r="523" spans="1:9">
      <c r="A523" s="80">
        <v>45566</v>
      </c>
      <c r="B523">
        <v>4492928</v>
      </c>
      <c r="C523" s="1" t="s">
        <v>820</v>
      </c>
      <c r="D523" s="1" t="s">
        <v>819</v>
      </c>
      <c r="E523" s="80">
        <v>45076</v>
      </c>
      <c r="F523">
        <v>2021</v>
      </c>
      <c r="G523">
        <v>2023</v>
      </c>
      <c r="H523" s="1" t="s">
        <v>1607</v>
      </c>
      <c r="I523" s="1" t="s">
        <v>12</v>
      </c>
    </row>
    <row r="524" spans="1:9">
      <c r="A524" s="80">
        <v>45566</v>
      </c>
      <c r="B524">
        <v>4430020</v>
      </c>
      <c r="C524" s="1" t="s">
        <v>794</v>
      </c>
      <c r="D524" s="1" t="s">
        <v>793</v>
      </c>
      <c r="E524" s="80">
        <v>44727</v>
      </c>
      <c r="F524">
        <v>2021</v>
      </c>
      <c r="G524">
        <v>2022</v>
      </c>
      <c r="H524" s="1" t="s">
        <v>1601</v>
      </c>
      <c r="I524" s="1" t="s">
        <v>13</v>
      </c>
    </row>
    <row r="525" spans="1:9">
      <c r="A525" s="80">
        <v>45566</v>
      </c>
      <c r="B525">
        <v>5329976</v>
      </c>
      <c r="C525" s="1" t="s">
        <v>2641</v>
      </c>
      <c r="D525" s="1" t="s">
        <v>2642</v>
      </c>
      <c r="E525" s="80">
        <v>45490</v>
      </c>
      <c r="F525">
        <v>2024</v>
      </c>
      <c r="G525">
        <v>2024</v>
      </c>
      <c r="H525" s="1" t="s">
        <v>1600</v>
      </c>
      <c r="I525" s="1" t="s">
        <v>10</v>
      </c>
    </row>
    <row r="526" spans="1:9">
      <c r="A526" s="80">
        <v>45566</v>
      </c>
      <c r="B526">
        <v>4562349</v>
      </c>
      <c r="C526" s="1" t="s">
        <v>770</v>
      </c>
      <c r="D526" s="1" t="s">
        <v>769</v>
      </c>
      <c r="E526" s="80">
        <v>44910</v>
      </c>
      <c r="F526">
        <v>2021</v>
      </c>
      <c r="G526">
        <v>2022</v>
      </c>
      <c r="H526" s="1" t="s">
        <v>1600</v>
      </c>
      <c r="I526" s="1" t="s">
        <v>10</v>
      </c>
    </row>
    <row r="527" spans="1:9">
      <c r="A527" s="80">
        <v>45566</v>
      </c>
      <c r="B527">
        <v>4727852</v>
      </c>
      <c r="C527" s="1" t="s">
        <v>781</v>
      </c>
      <c r="D527" s="1" t="s">
        <v>780</v>
      </c>
      <c r="E527" s="80">
        <v>44855</v>
      </c>
      <c r="F527">
        <v>2022</v>
      </c>
      <c r="G527">
        <v>2022</v>
      </c>
      <c r="H527" s="1" t="s">
        <v>1604</v>
      </c>
      <c r="I527" s="1" t="s">
        <v>14</v>
      </c>
    </row>
    <row r="528" spans="1:9">
      <c r="A528" s="80">
        <v>45566</v>
      </c>
      <c r="B528">
        <v>4443064</v>
      </c>
      <c r="C528" s="1" t="s">
        <v>824</v>
      </c>
      <c r="D528" s="1" t="s">
        <v>823</v>
      </c>
      <c r="E528" s="80">
        <v>44866</v>
      </c>
      <c r="F528">
        <v>2021</v>
      </c>
      <c r="G528">
        <v>2022</v>
      </c>
      <c r="H528" s="1" t="s">
        <v>1606</v>
      </c>
      <c r="I528" s="1" t="s">
        <v>15</v>
      </c>
    </row>
    <row r="529" spans="1:9">
      <c r="A529" s="80">
        <v>45566</v>
      </c>
      <c r="B529">
        <v>4750748</v>
      </c>
      <c r="C529" s="1" t="s">
        <v>786</v>
      </c>
      <c r="D529" s="1" t="s">
        <v>775</v>
      </c>
      <c r="E529" s="80">
        <v>44978</v>
      </c>
      <c r="F529">
        <v>2022</v>
      </c>
      <c r="G529">
        <v>2022</v>
      </c>
      <c r="H529" s="1" t="s">
        <v>1600</v>
      </c>
      <c r="I529" s="1" t="s">
        <v>10</v>
      </c>
    </row>
    <row r="530" spans="1:9">
      <c r="A530" s="80">
        <v>45566</v>
      </c>
      <c r="B530">
        <v>5040507</v>
      </c>
      <c r="C530" s="1" t="s">
        <v>2017</v>
      </c>
      <c r="D530" s="1" t="s">
        <v>2018</v>
      </c>
      <c r="E530" s="80">
        <v>45329</v>
      </c>
      <c r="F530">
        <v>2023</v>
      </c>
      <c r="G530">
        <v>2023</v>
      </c>
      <c r="H530" s="1" t="s">
        <v>1600</v>
      </c>
      <c r="I530" s="1" t="s">
        <v>10</v>
      </c>
    </row>
    <row r="531" spans="1:9">
      <c r="A531" s="80">
        <v>45566</v>
      </c>
      <c r="B531">
        <v>5035806</v>
      </c>
      <c r="C531" s="1" t="s">
        <v>2639</v>
      </c>
      <c r="D531" s="1" t="s">
        <v>2640</v>
      </c>
      <c r="E531" s="80">
        <v>45412</v>
      </c>
      <c r="F531">
        <v>2023</v>
      </c>
      <c r="G531">
        <v>2023</v>
      </c>
      <c r="H531" s="1" t="s">
        <v>1600</v>
      </c>
      <c r="I531" s="1" t="s">
        <v>10</v>
      </c>
    </row>
    <row r="532" spans="1:9">
      <c r="A532" s="80">
        <v>45566</v>
      </c>
      <c r="B532">
        <v>4822909</v>
      </c>
      <c r="C532" s="1" t="s">
        <v>2015</v>
      </c>
      <c r="D532" s="1" t="s">
        <v>2016</v>
      </c>
      <c r="E532" s="80">
        <v>45321</v>
      </c>
      <c r="F532">
        <v>2022</v>
      </c>
      <c r="G532">
        <v>2023</v>
      </c>
      <c r="H532" s="1" t="s">
        <v>1602</v>
      </c>
      <c r="I532" s="1" t="s">
        <v>4</v>
      </c>
    </row>
    <row r="533" spans="1:9">
      <c r="A533" s="80">
        <v>45566</v>
      </c>
      <c r="B533">
        <v>4584250</v>
      </c>
      <c r="C533" s="1" t="s">
        <v>2013</v>
      </c>
      <c r="D533" s="1" t="s">
        <v>2014</v>
      </c>
      <c r="E533" s="80">
        <v>45327</v>
      </c>
      <c r="F533">
        <v>2021</v>
      </c>
      <c r="G533">
        <v>2023</v>
      </c>
      <c r="H533" s="1" t="s">
        <v>1603</v>
      </c>
      <c r="I533" s="1" t="s">
        <v>9</v>
      </c>
    </row>
    <row r="534" spans="1:9">
      <c r="A534" s="80">
        <v>45566</v>
      </c>
      <c r="B534">
        <v>4237069</v>
      </c>
      <c r="C534" s="1" t="s">
        <v>804</v>
      </c>
      <c r="D534" s="1" t="s">
        <v>803</v>
      </c>
      <c r="E534" s="80">
        <v>44816</v>
      </c>
      <c r="F534">
        <v>2020</v>
      </c>
      <c r="G534">
        <v>2022</v>
      </c>
      <c r="H534" s="1" t="s">
        <v>1600</v>
      </c>
      <c r="I534" s="1" t="s">
        <v>10</v>
      </c>
    </row>
    <row r="535" spans="1:9">
      <c r="A535" s="80">
        <v>45566</v>
      </c>
      <c r="B535">
        <v>3078800</v>
      </c>
      <c r="C535" s="1" t="s">
        <v>808</v>
      </c>
      <c r="D535" s="1" t="s">
        <v>807</v>
      </c>
      <c r="E535" s="80">
        <v>43319</v>
      </c>
      <c r="F535">
        <v>2016</v>
      </c>
      <c r="G535">
        <v>2018</v>
      </c>
      <c r="H535" s="1" t="s">
        <v>1600</v>
      </c>
      <c r="I535" s="1" t="s">
        <v>10</v>
      </c>
    </row>
    <row r="536" spans="1:9">
      <c r="A536" s="80">
        <v>45566</v>
      </c>
      <c r="B536">
        <v>4934438</v>
      </c>
      <c r="C536" s="1" t="s">
        <v>788</v>
      </c>
      <c r="D536" s="1" t="s">
        <v>787</v>
      </c>
      <c r="E536" s="80">
        <v>45120</v>
      </c>
      <c r="F536">
        <v>2023</v>
      </c>
      <c r="G536">
        <v>2023</v>
      </c>
      <c r="H536" s="1" t="s">
        <v>1610</v>
      </c>
      <c r="I536" s="1" t="s">
        <v>2</v>
      </c>
    </row>
    <row r="537" spans="1:9">
      <c r="A537" s="80">
        <v>45566</v>
      </c>
      <c r="B537">
        <v>4451731</v>
      </c>
      <c r="C537" s="1" t="s">
        <v>2557</v>
      </c>
      <c r="D537" s="1" t="s">
        <v>2558</v>
      </c>
      <c r="E537" s="80">
        <v>45462</v>
      </c>
      <c r="F537">
        <v>2021</v>
      </c>
      <c r="G537">
        <v>2024</v>
      </c>
      <c r="H537" s="1" t="s">
        <v>1601</v>
      </c>
      <c r="I537" s="1" t="s">
        <v>13</v>
      </c>
    </row>
    <row r="538" spans="1:9">
      <c r="A538" s="80">
        <v>45566</v>
      </c>
      <c r="B538">
        <v>4738391</v>
      </c>
      <c r="C538" s="1" t="s">
        <v>2495</v>
      </c>
      <c r="D538" s="1" t="s">
        <v>2496</v>
      </c>
      <c r="E538" s="80">
        <v>45446</v>
      </c>
      <c r="F538">
        <v>2022</v>
      </c>
      <c r="G538">
        <v>2024</v>
      </c>
      <c r="H538" s="1" t="s">
        <v>1600</v>
      </c>
      <c r="I538" s="1" t="s">
        <v>10</v>
      </c>
    </row>
    <row r="539" spans="1:9">
      <c r="A539" s="80">
        <v>45566</v>
      </c>
      <c r="B539">
        <v>5043543</v>
      </c>
      <c r="C539" s="1" t="s">
        <v>2047</v>
      </c>
      <c r="D539" s="1" t="s">
        <v>2048</v>
      </c>
      <c r="E539" s="80">
        <v>45327</v>
      </c>
      <c r="F539">
        <v>2023</v>
      </c>
      <c r="G539">
        <v>2023</v>
      </c>
      <c r="H539" s="1" t="s">
        <v>1600</v>
      </c>
      <c r="I539" s="1" t="s">
        <v>10</v>
      </c>
    </row>
    <row r="540" spans="1:9">
      <c r="A540" s="80">
        <v>45566</v>
      </c>
      <c r="B540">
        <v>4989477</v>
      </c>
      <c r="C540" s="1" t="s">
        <v>2553</v>
      </c>
      <c r="D540" s="1" t="s">
        <v>2554</v>
      </c>
      <c r="E540" s="80">
        <v>45491</v>
      </c>
      <c r="F540">
        <v>2023</v>
      </c>
      <c r="G540">
        <v>2024</v>
      </c>
      <c r="H540" s="1" t="s">
        <v>1600</v>
      </c>
      <c r="I540" s="1" t="s">
        <v>10</v>
      </c>
    </row>
    <row r="541" spans="1:9">
      <c r="A541" s="80">
        <v>45566</v>
      </c>
      <c r="B541">
        <v>4626615</v>
      </c>
      <c r="C541" s="1" t="s">
        <v>2555</v>
      </c>
      <c r="D541" s="1" t="s">
        <v>2556</v>
      </c>
      <c r="E541" s="80">
        <v>45491</v>
      </c>
      <c r="F541">
        <v>2022</v>
      </c>
      <c r="G541">
        <v>2024</v>
      </c>
      <c r="H541" s="1" t="s">
        <v>1600</v>
      </c>
      <c r="I541" s="1" t="s">
        <v>10</v>
      </c>
    </row>
    <row r="542" spans="1:9">
      <c r="A542" s="80">
        <v>45566</v>
      </c>
      <c r="B542">
        <v>4801172</v>
      </c>
      <c r="C542" s="1" t="s">
        <v>1518</v>
      </c>
      <c r="D542" s="1" t="s">
        <v>1517</v>
      </c>
      <c r="E542" s="80">
        <v>45177</v>
      </c>
      <c r="F542">
        <v>2022</v>
      </c>
      <c r="G542">
        <v>2023</v>
      </c>
      <c r="H542" s="1" t="s">
        <v>1600</v>
      </c>
      <c r="I542" s="1" t="s">
        <v>10</v>
      </c>
    </row>
    <row r="543" spans="1:9">
      <c r="A543" s="80">
        <v>45566</v>
      </c>
      <c r="B543">
        <v>5430901</v>
      </c>
      <c r="C543" s="1" t="s">
        <v>2862</v>
      </c>
      <c r="D543" s="1" t="s">
        <v>2863</v>
      </c>
      <c r="E543" s="80">
        <v>45574</v>
      </c>
      <c r="F543">
        <v>2024</v>
      </c>
      <c r="G543">
        <v>2024</v>
      </c>
      <c r="H543" s="1" t="s">
        <v>1600</v>
      </c>
      <c r="I543" s="1" t="s">
        <v>10</v>
      </c>
    </row>
    <row r="544" spans="1:9">
      <c r="A544" s="80">
        <v>45566</v>
      </c>
      <c r="B544">
        <v>4941329</v>
      </c>
      <c r="C544" s="1" t="s">
        <v>2049</v>
      </c>
      <c r="D544" s="1" t="s">
        <v>2050</v>
      </c>
      <c r="E544" s="80">
        <v>45313</v>
      </c>
      <c r="F544">
        <v>2023</v>
      </c>
      <c r="G544">
        <v>2023</v>
      </c>
      <c r="H544" s="1" t="s">
        <v>1600</v>
      </c>
      <c r="I544" s="1" t="s">
        <v>10</v>
      </c>
    </row>
    <row r="545" spans="1:9">
      <c r="A545" s="80">
        <v>45566</v>
      </c>
      <c r="B545">
        <v>4258848</v>
      </c>
      <c r="C545" s="1" t="s">
        <v>1539</v>
      </c>
      <c r="D545" s="1" t="s">
        <v>1538</v>
      </c>
      <c r="E545" s="80">
        <v>44645</v>
      </c>
      <c r="F545">
        <v>2020</v>
      </c>
      <c r="G545">
        <v>2021</v>
      </c>
      <c r="H545" s="1" t="s">
        <v>1600</v>
      </c>
      <c r="I545" s="1" t="s">
        <v>10</v>
      </c>
    </row>
    <row r="546" spans="1:9">
      <c r="A546" s="80">
        <v>45566</v>
      </c>
      <c r="B546">
        <v>4562063</v>
      </c>
      <c r="C546" s="1" t="s">
        <v>1520</v>
      </c>
      <c r="D546" s="1" t="s">
        <v>1519</v>
      </c>
      <c r="E546" s="80">
        <v>44742</v>
      </c>
      <c r="F546">
        <v>2021</v>
      </c>
      <c r="G546">
        <v>2022</v>
      </c>
      <c r="H546" s="1" t="s">
        <v>1600</v>
      </c>
      <c r="I546" s="1" t="s">
        <v>10</v>
      </c>
    </row>
    <row r="547" spans="1:9">
      <c r="A547" s="80">
        <v>45566</v>
      </c>
      <c r="B547">
        <v>4910692</v>
      </c>
      <c r="C547" s="1" t="s">
        <v>2451</v>
      </c>
      <c r="D547" s="1" t="s">
        <v>2452</v>
      </c>
      <c r="E547" s="80">
        <v>45436</v>
      </c>
      <c r="F547">
        <v>2023</v>
      </c>
      <c r="G547">
        <v>2024</v>
      </c>
      <c r="H547" s="1" t="s">
        <v>1600</v>
      </c>
      <c r="I547" s="1" t="s">
        <v>10</v>
      </c>
    </row>
    <row r="548" spans="1:9">
      <c r="A548" s="80">
        <v>45566</v>
      </c>
      <c r="B548">
        <v>4708601</v>
      </c>
      <c r="C548" s="1" t="s">
        <v>1626</v>
      </c>
      <c r="D548" s="1" t="s">
        <v>1627</v>
      </c>
      <c r="E548" s="80">
        <v>45195</v>
      </c>
      <c r="F548">
        <v>2022</v>
      </c>
      <c r="G548">
        <v>2023</v>
      </c>
      <c r="H548" s="1" t="s">
        <v>1600</v>
      </c>
      <c r="I548" s="1" t="s">
        <v>10</v>
      </c>
    </row>
    <row r="549" spans="1:9">
      <c r="A549" s="80">
        <v>45566</v>
      </c>
      <c r="B549">
        <v>4811486</v>
      </c>
      <c r="C549" s="1" t="s">
        <v>1779</v>
      </c>
      <c r="D549" s="1" t="s">
        <v>2046</v>
      </c>
      <c r="E549" s="80">
        <v>45232</v>
      </c>
      <c r="F549">
        <v>2022</v>
      </c>
      <c r="G549">
        <v>2023</v>
      </c>
      <c r="H549" s="1" t="s">
        <v>1604</v>
      </c>
      <c r="I549" s="1" t="s">
        <v>14</v>
      </c>
    </row>
    <row r="550" spans="1:9">
      <c r="A550" s="80">
        <v>45566</v>
      </c>
      <c r="B550">
        <v>4649214</v>
      </c>
      <c r="C550" s="1" t="s">
        <v>1510</v>
      </c>
      <c r="D550" s="1" t="s">
        <v>1509</v>
      </c>
      <c r="E550" s="80">
        <v>44960</v>
      </c>
      <c r="F550">
        <v>2022</v>
      </c>
      <c r="G550">
        <v>2022</v>
      </c>
      <c r="H550" s="1" t="s">
        <v>1600</v>
      </c>
      <c r="I550" s="1" t="s">
        <v>10</v>
      </c>
    </row>
    <row r="551" spans="1:9">
      <c r="A551" s="80">
        <v>45566</v>
      </c>
      <c r="B551">
        <v>4502280</v>
      </c>
      <c r="C551" s="1" t="s">
        <v>1524</v>
      </c>
      <c r="D551" s="1" t="s">
        <v>1523</v>
      </c>
      <c r="E551" s="80">
        <v>44911</v>
      </c>
      <c r="F551">
        <v>2021</v>
      </c>
      <c r="G551">
        <v>2022</v>
      </c>
      <c r="H551" s="1" t="s">
        <v>1600</v>
      </c>
      <c r="I551" s="1" t="s">
        <v>10</v>
      </c>
    </row>
    <row r="552" spans="1:9">
      <c r="A552" s="80">
        <v>45566</v>
      </c>
      <c r="B552">
        <v>4862497</v>
      </c>
      <c r="C552" s="1" t="s">
        <v>2055</v>
      </c>
      <c r="D552" s="1" t="s">
        <v>2056</v>
      </c>
      <c r="E552" s="80">
        <v>45299</v>
      </c>
      <c r="F552">
        <v>2022</v>
      </c>
      <c r="G552">
        <v>2023</v>
      </c>
      <c r="H552" s="1" t="s">
        <v>1602</v>
      </c>
      <c r="I552" s="1" t="s">
        <v>4</v>
      </c>
    </row>
    <row r="553" spans="1:9">
      <c r="A553" s="80">
        <v>45566</v>
      </c>
      <c r="B553">
        <v>4831080</v>
      </c>
      <c r="C553" s="1" t="s">
        <v>2051</v>
      </c>
      <c r="D553" s="1" t="s">
        <v>2052</v>
      </c>
      <c r="E553" s="80">
        <v>45328</v>
      </c>
      <c r="F553">
        <v>2022</v>
      </c>
      <c r="G553">
        <v>2023</v>
      </c>
      <c r="H553" s="1" t="s">
        <v>1601</v>
      </c>
      <c r="I553" s="1" t="s">
        <v>13</v>
      </c>
    </row>
    <row r="554" spans="1:9">
      <c r="A554" s="80">
        <v>45566</v>
      </c>
      <c r="B554">
        <v>4449674</v>
      </c>
      <c r="C554" s="1" t="s">
        <v>1532</v>
      </c>
      <c r="D554" s="1" t="s">
        <v>1531</v>
      </c>
      <c r="E554" s="80">
        <v>44970</v>
      </c>
      <c r="F554">
        <v>2021</v>
      </c>
      <c r="G554">
        <v>2022</v>
      </c>
      <c r="H554" s="1" t="s">
        <v>1605</v>
      </c>
      <c r="I554" s="1" t="s">
        <v>5</v>
      </c>
    </row>
    <row r="555" spans="1:9">
      <c r="A555" s="80">
        <v>45566</v>
      </c>
      <c r="B555">
        <v>3922120</v>
      </c>
      <c r="C555" s="1" t="s">
        <v>1628</v>
      </c>
      <c r="D555" s="1" t="s">
        <v>1629</v>
      </c>
      <c r="E555" s="80">
        <v>44077</v>
      </c>
      <c r="F555">
        <v>2019</v>
      </c>
      <c r="G555">
        <v>2020</v>
      </c>
      <c r="H555" s="1" t="s">
        <v>1600</v>
      </c>
      <c r="I555" s="1" t="s">
        <v>10</v>
      </c>
    </row>
    <row r="556" spans="1:9">
      <c r="A556" s="80">
        <v>45566</v>
      </c>
      <c r="B556">
        <v>4703892</v>
      </c>
      <c r="C556" s="1" t="s">
        <v>2559</v>
      </c>
      <c r="D556" s="1" t="s">
        <v>2560</v>
      </c>
      <c r="E556" s="80">
        <v>45464</v>
      </c>
      <c r="F556">
        <v>2022</v>
      </c>
      <c r="G556">
        <v>2024</v>
      </c>
      <c r="H556" s="1" t="s">
        <v>1600</v>
      </c>
      <c r="I556" s="1" t="s">
        <v>10</v>
      </c>
    </row>
    <row r="557" spans="1:9">
      <c r="A557" s="80">
        <v>45566</v>
      </c>
      <c r="B557">
        <v>4857701</v>
      </c>
      <c r="C557" s="1" t="s">
        <v>2035</v>
      </c>
      <c r="D557" s="1" t="s">
        <v>2036</v>
      </c>
      <c r="E557" s="80">
        <v>45299</v>
      </c>
      <c r="F557">
        <v>2022</v>
      </c>
      <c r="G557">
        <v>2023</v>
      </c>
      <c r="H557" s="1" t="s">
        <v>1600</v>
      </c>
      <c r="I557" s="1" t="s">
        <v>10</v>
      </c>
    </row>
    <row r="558" spans="1:9">
      <c r="A558" s="80">
        <v>45566</v>
      </c>
      <c r="B558">
        <v>4853508</v>
      </c>
      <c r="C558" s="1" t="s">
        <v>1849</v>
      </c>
      <c r="D558" s="1" t="s">
        <v>2037</v>
      </c>
      <c r="E558" s="80">
        <v>45266</v>
      </c>
      <c r="F558">
        <v>2022</v>
      </c>
      <c r="G558">
        <v>2023</v>
      </c>
      <c r="H558" s="1" t="s">
        <v>1600</v>
      </c>
      <c r="I558" s="1" t="s">
        <v>10</v>
      </c>
    </row>
    <row r="559" spans="1:9">
      <c r="A559" s="80">
        <v>45566</v>
      </c>
      <c r="B559">
        <v>4131238</v>
      </c>
      <c r="C559" s="1" t="s">
        <v>698</v>
      </c>
      <c r="D559" s="1" t="s">
        <v>697</v>
      </c>
      <c r="E559" s="80">
        <v>44874</v>
      </c>
      <c r="F559">
        <v>2020</v>
      </c>
      <c r="G559">
        <v>2022</v>
      </c>
      <c r="H559" s="1" t="s">
        <v>1601</v>
      </c>
      <c r="I559" s="1" t="s">
        <v>13</v>
      </c>
    </row>
    <row r="560" spans="1:9">
      <c r="A560" s="80">
        <v>45566</v>
      </c>
      <c r="B560">
        <v>4786551</v>
      </c>
      <c r="C560" s="1" t="s">
        <v>2653</v>
      </c>
      <c r="D560" s="1" t="s">
        <v>2654</v>
      </c>
      <c r="E560" s="80">
        <v>45457</v>
      </c>
      <c r="F560">
        <v>2022</v>
      </c>
      <c r="G560">
        <v>2024</v>
      </c>
      <c r="H560" s="1" t="s">
        <v>1603</v>
      </c>
      <c r="I560" s="1" t="s">
        <v>9</v>
      </c>
    </row>
    <row r="561" spans="1:9">
      <c r="A561" s="80">
        <v>45566</v>
      </c>
      <c r="B561">
        <v>4458823</v>
      </c>
      <c r="C561" s="1" t="s">
        <v>714</v>
      </c>
      <c r="D561" s="1" t="s">
        <v>713</v>
      </c>
      <c r="E561" s="80">
        <v>45126</v>
      </c>
      <c r="F561">
        <v>2021</v>
      </c>
      <c r="G561">
        <v>2023</v>
      </c>
      <c r="H561" s="1" t="s">
        <v>1600</v>
      </c>
      <c r="I561" s="1" t="s">
        <v>10</v>
      </c>
    </row>
    <row r="562" spans="1:9">
      <c r="A562" s="80">
        <v>45566</v>
      </c>
      <c r="B562">
        <v>4781243</v>
      </c>
      <c r="C562" s="1" t="s">
        <v>706</v>
      </c>
      <c r="D562" s="1" t="s">
        <v>705</v>
      </c>
      <c r="E562" s="80">
        <v>44959</v>
      </c>
      <c r="F562">
        <v>2022</v>
      </c>
      <c r="G562">
        <v>2022</v>
      </c>
      <c r="H562" s="1" t="s">
        <v>1600</v>
      </c>
      <c r="I562" s="1" t="s">
        <v>10</v>
      </c>
    </row>
    <row r="563" spans="1:9">
      <c r="A563" s="80">
        <v>45566</v>
      </c>
      <c r="B563">
        <v>4412591</v>
      </c>
      <c r="C563" s="1" t="s">
        <v>692</v>
      </c>
      <c r="D563" s="1" t="s">
        <v>691</v>
      </c>
      <c r="E563" s="80">
        <v>45015</v>
      </c>
      <c r="F563">
        <v>2021</v>
      </c>
      <c r="G563">
        <v>2022</v>
      </c>
      <c r="H563" s="1" t="s">
        <v>1600</v>
      </c>
      <c r="I563" s="1" t="s">
        <v>10</v>
      </c>
    </row>
    <row r="564" spans="1:9">
      <c r="A564" s="80">
        <v>45566</v>
      </c>
      <c r="B564">
        <v>4541952</v>
      </c>
      <c r="C564" s="1" t="s">
        <v>676</v>
      </c>
      <c r="D564" s="1" t="s">
        <v>675</v>
      </c>
      <c r="E564" s="80">
        <v>45160</v>
      </c>
      <c r="F564">
        <v>2021</v>
      </c>
      <c r="G564">
        <v>2023</v>
      </c>
      <c r="H564" s="1" t="s">
        <v>1600</v>
      </c>
      <c r="I564" s="1" t="s">
        <v>10</v>
      </c>
    </row>
    <row r="565" spans="1:9">
      <c r="A565" s="80">
        <v>45566</v>
      </c>
      <c r="B565">
        <v>4586188</v>
      </c>
      <c r="C565" s="1" t="s">
        <v>1850</v>
      </c>
      <c r="D565" s="1" t="s">
        <v>2038</v>
      </c>
      <c r="E565" s="80">
        <v>45260</v>
      </c>
      <c r="F565">
        <v>2021</v>
      </c>
      <c r="G565">
        <v>2023</v>
      </c>
      <c r="H565" s="1" t="s">
        <v>1604</v>
      </c>
      <c r="I565" s="1" t="s">
        <v>14</v>
      </c>
    </row>
    <row r="566" spans="1:9">
      <c r="A566" s="80">
        <v>45566</v>
      </c>
      <c r="B566">
        <v>4937862</v>
      </c>
      <c r="C566" s="1" t="s">
        <v>2864</v>
      </c>
      <c r="D566" s="1" t="s">
        <v>2865</v>
      </c>
      <c r="E566" s="80">
        <v>45569</v>
      </c>
      <c r="F566">
        <v>2023</v>
      </c>
      <c r="G566">
        <v>2024</v>
      </c>
      <c r="H566" s="1" t="s">
        <v>1600</v>
      </c>
      <c r="I566" s="1" t="s">
        <v>10</v>
      </c>
    </row>
    <row r="567" spans="1:9">
      <c r="A567" s="80">
        <v>45566</v>
      </c>
      <c r="B567">
        <v>5005467</v>
      </c>
      <c r="C567" s="1" t="s">
        <v>2832</v>
      </c>
      <c r="D567" s="1" t="s">
        <v>2833</v>
      </c>
      <c r="E567" s="80">
        <v>45547</v>
      </c>
      <c r="F567">
        <v>2023</v>
      </c>
      <c r="G567">
        <v>2024</v>
      </c>
      <c r="H567" s="1" t="s">
        <v>1600</v>
      </c>
      <c r="I567" s="1" t="s">
        <v>10</v>
      </c>
    </row>
    <row r="568" spans="1:9">
      <c r="A568" s="80">
        <v>45566</v>
      </c>
      <c r="B568">
        <v>4908018</v>
      </c>
      <c r="C568" s="1" t="s">
        <v>1884</v>
      </c>
      <c r="D568" s="1" t="s">
        <v>2042</v>
      </c>
      <c r="E568" s="80">
        <v>45288</v>
      </c>
      <c r="F568">
        <v>2023</v>
      </c>
      <c r="G568">
        <v>2023</v>
      </c>
      <c r="H568" s="1" t="s">
        <v>1602</v>
      </c>
      <c r="I568" s="1" t="s">
        <v>4</v>
      </c>
    </row>
    <row r="569" spans="1:9">
      <c r="A569" s="80">
        <v>45566</v>
      </c>
      <c r="B569">
        <v>4727483</v>
      </c>
      <c r="C569" s="1" t="s">
        <v>664</v>
      </c>
      <c r="D569" s="1" t="s">
        <v>663</v>
      </c>
      <c r="E569" s="80">
        <v>45007</v>
      </c>
      <c r="F569">
        <v>2022</v>
      </c>
      <c r="G569">
        <v>2022</v>
      </c>
      <c r="H569" s="1" t="s">
        <v>1602</v>
      </c>
      <c r="I569" s="1" t="s">
        <v>4</v>
      </c>
    </row>
    <row r="570" spans="1:9">
      <c r="A570" s="80">
        <v>45566</v>
      </c>
      <c r="B570">
        <v>4994725</v>
      </c>
      <c r="C570" s="1" t="s">
        <v>1806</v>
      </c>
      <c r="D570" s="1" t="s">
        <v>2043</v>
      </c>
      <c r="E570" s="80">
        <v>45233</v>
      </c>
      <c r="F570">
        <v>2023</v>
      </c>
      <c r="G570">
        <v>2023</v>
      </c>
      <c r="H570" s="1" t="s">
        <v>1600</v>
      </c>
      <c r="I570" s="1" t="s">
        <v>10</v>
      </c>
    </row>
    <row r="571" spans="1:9">
      <c r="A571" s="80">
        <v>45566</v>
      </c>
      <c r="B571">
        <v>4736412</v>
      </c>
      <c r="C571" s="1" t="s">
        <v>688</v>
      </c>
      <c r="D571" s="1" t="s">
        <v>687</v>
      </c>
      <c r="E571" s="80">
        <v>45124</v>
      </c>
      <c r="F571">
        <v>2022</v>
      </c>
      <c r="G571">
        <v>2023</v>
      </c>
      <c r="H571" s="1" t="s">
        <v>1600</v>
      </c>
      <c r="I571" s="1" t="s">
        <v>10</v>
      </c>
    </row>
    <row r="572" spans="1:9">
      <c r="A572" s="80">
        <v>45566</v>
      </c>
      <c r="B572">
        <v>4770865</v>
      </c>
      <c r="C572" s="1" t="s">
        <v>2499</v>
      </c>
      <c r="D572" s="1" t="s">
        <v>2500</v>
      </c>
      <c r="E572" s="80">
        <v>45447</v>
      </c>
      <c r="F572">
        <v>2022</v>
      </c>
      <c r="G572">
        <v>2024</v>
      </c>
      <c r="H572" s="1" t="s">
        <v>1600</v>
      </c>
      <c r="I572" s="1" t="s">
        <v>10</v>
      </c>
    </row>
    <row r="573" spans="1:9">
      <c r="A573" s="80">
        <v>45566</v>
      </c>
      <c r="B573">
        <v>4363796</v>
      </c>
      <c r="C573" s="1" t="s">
        <v>668</v>
      </c>
      <c r="D573" s="1" t="s">
        <v>667</v>
      </c>
      <c r="E573" s="80">
        <v>44802</v>
      </c>
      <c r="F573">
        <v>2021</v>
      </c>
      <c r="G573">
        <v>2022</v>
      </c>
      <c r="H573" s="1" t="s">
        <v>1600</v>
      </c>
      <c r="I573" s="1" t="s">
        <v>10</v>
      </c>
    </row>
    <row r="574" spans="1:9">
      <c r="A574" s="80">
        <v>45566</v>
      </c>
      <c r="B574">
        <v>5377535</v>
      </c>
      <c r="C574" s="1" t="s">
        <v>2866</v>
      </c>
      <c r="D574" s="1" t="s">
        <v>2867</v>
      </c>
      <c r="E574" s="80">
        <v>45573</v>
      </c>
      <c r="F574">
        <v>2024</v>
      </c>
      <c r="G574">
        <v>2024</v>
      </c>
      <c r="H574" s="1" t="s">
        <v>1600</v>
      </c>
      <c r="I574" s="1" t="s">
        <v>10</v>
      </c>
    </row>
    <row r="575" spans="1:9">
      <c r="A575" s="80">
        <v>45566</v>
      </c>
      <c r="B575">
        <v>4634890</v>
      </c>
      <c r="C575" s="1" t="s">
        <v>2405</v>
      </c>
      <c r="D575" s="1" t="s">
        <v>2406</v>
      </c>
      <c r="E575" s="80">
        <v>45412</v>
      </c>
      <c r="F575">
        <v>2022</v>
      </c>
      <c r="G575">
        <v>2023</v>
      </c>
      <c r="H575" s="1" t="s">
        <v>1600</v>
      </c>
      <c r="I575" s="1" t="s">
        <v>10</v>
      </c>
    </row>
    <row r="576" spans="1:9">
      <c r="A576" s="80">
        <v>45566</v>
      </c>
      <c r="B576">
        <v>4622409</v>
      </c>
      <c r="C576" s="1" t="s">
        <v>265</v>
      </c>
      <c r="D576" s="1" t="s">
        <v>264</v>
      </c>
      <c r="E576" s="80">
        <v>45097</v>
      </c>
      <c r="F576">
        <v>2022</v>
      </c>
      <c r="G576">
        <v>2023</v>
      </c>
      <c r="H576" s="1" t="s">
        <v>1604</v>
      </c>
      <c r="I576" s="1" t="s">
        <v>14</v>
      </c>
    </row>
    <row r="577" spans="1:9">
      <c r="A577" s="80">
        <v>45566</v>
      </c>
      <c r="B577">
        <v>5232667</v>
      </c>
      <c r="C577" s="1" t="s">
        <v>2808</v>
      </c>
      <c r="D577" s="1" t="s">
        <v>2809</v>
      </c>
      <c r="E577" s="80">
        <v>45531</v>
      </c>
      <c r="F577">
        <v>2023</v>
      </c>
      <c r="G577">
        <v>2024</v>
      </c>
      <c r="H577" s="1" t="s">
        <v>1600</v>
      </c>
      <c r="I577" s="1" t="s">
        <v>10</v>
      </c>
    </row>
    <row r="578" spans="1:9">
      <c r="A578" s="80">
        <v>45566</v>
      </c>
      <c r="B578">
        <v>4821621</v>
      </c>
      <c r="C578" s="1" t="s">
        <v>1819</v>
      </c>
      <c r="D578" s="1" t="s">
        <v>2148</v>
      </c>
      <c r="E578" s="80">
        <v>45230</v>
      </c>
      <c r="F578">
        <v>2022</v>
      </c>
      <c r="G578">
        <v>2023</v>
      </c>
      <c r="H578" s="1" t="s">
        <v>1600</v>
      </c>
      <c r="I578" s="1" t="s">
        <v>10</v>
      </c>
    </row>
    <row r="579" spans="1:9">
      <c r="A579" s="80">
        <v>45566</v>
      </c>
      <c r="B579">
        <v>4420907</v>
      </c>
      <c r="C579" s="1" t="s">
        <v>2142</v>
      </c>
      <c r="D579" s="1" t="s">
        <v>2143</v>
      </c>
      <c r="E579" s="80">
        <v>45223</v>
      </c>
      <c r="F579">
        <v>2022</v>
      </c>
      <c r="G579">
        <v>2023</v>
      </c>
      <c r="H579" s="1" t="s">
        <v>1600</v>
      </c>
      <c r="I579" s="1" t="s">
        <v>10</v>
      </c>
    </row>
    <row r="580" spans="1:9">
      <c r="A580" s="80">
        <v>45566</v>
      </c>
      <c r="B580">
        <v>4580194</v>
      </c>
      <c r="C580" s="1" t="s">
        <v>1730</v>
      </c>
      <c r="D580" s="1" t="s">
        <v>1731</v>
      </c>
      <c r="E580" s="80">
        <v>44944</v>
      </c>
      <c r="F580">
        <v>2021</v>
      </c>
      <c r="G580">
        <v>2022</v>
      </c>
      <c r="H580" s="1" t="s">
        <v>1600</v>
      </c>
      <c r="I580" s="1" t="s">
        <v>10</v>
      </c>
    </row>
    <row r="581" spans="1:9">
      <c r="A581" s="80">
        <v>45566</v>
      </c>
      <c r="B581">
        <v>5206931</v>
      </c>
      <c r="C581" s="1" t="s">
        <v>2429</v>
      </c>
      <c r="D581" s="1" t="s">
        <v>2430</v>
      </c>
      <c r="E581" s="80">
        <v>45411</v>
      </c>
      <c r="F581">
        <v>2023</v>
      </c>
      <c r="G581">
        <v>2023</v>
      </c>
      <c r="H581" s="1" t="s">
        <v>1603</v>
      </c>
      <c r="I581" s="1" t="s">
        <v>9</v>
      </c>
    </row>
    <row r="582" spans="1:9">
      <c r="A582" s="80">
        <v>45566</v>
      </c>
      <c r="B582">
        <v>4596450</v>
      </c>
      <c r="C582" s="1" t="s">
        <v>2276</v>
      </c>
      <c r="D582" s="1" t="s">
        <v>2277</v>
      </c>
      <c r="E582" s="80">
        <v>45358</v>
      </c>
      <c r="F582">
        <v>2022</v>
      </c>
      <c r="G582">
        <v>2023</v>
      </c>
      <c r="H582" s="1" t="s">
        <v>1603</v>
      </c>
      <c r="I582" s="1" t="s">
        <v>9</v>
      </c>
    </row>
    <row r="583" spans="1:9">
      <c r="A583" s="80">
        <v>45566</v>
      </c>
      <c r="B583">
        <v>4470091</v>
      </c>
      <c r="C583" s="1" t="s">
        <v>261</v>
      </c>
      <c r="D583" s="1" t="s">
        <v>260</v>
      </c>
      <c r="E583" s="80">
        <v>44816</v>
      </c>
      <c r="F583">
        <v>2021</v>
      </c>
      <c r="G583">
        <v>2022</v>
      </c>
      <c r="H583" s="1" t="s">
        <v>1600</v>
      </c>
      <c r="I583" s="1" t="s">
        <v>10</v>
      </c>
    </row>
    <row r="584" spans="1:9">
      <c r="A584" s="80">
        <v>45566</v>
      </c>
      <c r="B584">
        <v>4471997</v>
      </c>
      <c r="C584" s="1" t="s">
        <v>304</v>
      </c>
      <c r="D584" s="1" t="s">
        <v>303</v>
      </c>
      <c r="E584" s="80">
        <v>44715</v>
      </c>
      <c r="F584">
        <v>2021</v>
      </c>
      <c r="G584">
        <v>2022</v>
      </c>
      <c r="H584" s="1" t="s">
        <v>1600</v>
      </c>
      <c r="I584" s="1" t="s">
        <v>10</v>
      </c>
    </row>
    <row r="585" spans="1:9">
      <c r="A585" s="80">
        <v>45566</v>
      </c>
      <c r="B585">
        <v>4371607</v>
      </c>
      <c r="C585" s="1" t="s">
        <v>263</v>
      </c>
      <c r="D585" s="1" t="s">
        <v>262</v>
      </c>
      <c r="E585" s="80">
        <v>44691</v>
      </c>
      <c r="F585">
        <v>2021</v>
      </c>
      <c r="G585">
        <v>2022</v>
      </c>
      <c r="H585" s="1" t="s">
        <v>1600</v>
      </c>
      <c r="I585" s="1" t="s">
        <v>10</v>
      </c>
    </row>
    <row r="586" spans="1:9">
      <c r="A586" s="80">
        <v>45566</v>
      </c>
      <c r="B586">
        <v>5102551</v>
      </c>
      <c r="C586" s="1" t="s">
        <v>2431</v>
      </c>
      <c r="D586" s="1" t="s">
        <v>2432</v>
      </c>
      <c r="E586" s="80">
        <v>45413</v>
      </c>
      <c r="F586">
        <v>2023</v>
      </c>
      <c r="G586">
        <v>2024</v>
      </c>
      <c r="H586" s="1" t="s">
        <v>1600</v>
      </c>
      <c r="I586" s="1" t="s">
        <v>10</v>
      </c>
    </row>
    <row r="587" spans="1:9">
      <c r="A587" s="80">
        <v>45566</v>
      </c>
      <c r="B587">
        <v>5095063</v>
      </c>
      <c r="C587" s="1" t="s">
        <v>2529</v>
      </c>
      <c r="D587" s="1" t="s">
        <v>2530</v>
      </c>
      <c r="E587" s="80">
        <v>45447</v>
      </c>
      <c r="F587">
        <v>2023</v>
      </c>
      <c r="G587">
        <v>2024</v>
      </c>
      <c r="H587" s="1" t="s">
        <v>1601</v>
      </c>
      <c r="I587" s="1" t="s">
        <v>13</v>
      </c>
    </row>
    <row r="588" spans="1:9">
      <c r="A588" s="80">
        <v>45566</v>
      </c>
      <c r="B588">
        <v>5256694</v>
      </c>
      <c r="C588" s="1" t="s">
        <v>2812</v>
      </c>
      <c r="D588" s="1" t="s">
        <v>2813</v>
      </c>
      <c r="E588" s="80">
        <v>45532</v>
      </c>
      <c r="F588">
        <v>2023</v>
      </c>
      <c r="G588">
        <v>2024</v>
      </c>
      <c r="H588" s="1" t="s">
        <v>1602</v>
      </c>
      <c r="I588" s="1" t="s">
        <v>4</v>
      </c>
    </row>
    <row r="589" spans="1:9">
      <c r="A589" s="80">
        <v>45566</v>
      </c>
      <c r="B589">
        <v>4707265</v>
      </c>
      <c r="C589" s="1" t="s">
        <v>2810</v>
      </c>
      <c r="D589" s="1" t="s">
        <v>2811</v>
      </c>
      <c r="E589" s="80">
        <v>45526</v>
      </c>
      <c r="F589">
        <v>2022</v>
      </c>
      <c r="G589">
        <v>2024</v>
      </c>
      <c r="H589" s="1" t="s">
        <v>1602</v>
      </c>
      <c r="I589" s="1" t="s">
        <v>4</v>
      </c>
    </row>
    <row r="590" spans="1:9">
      <c r="A590" s="80">
        <v>45566</v>
      </c>
      <c r="B590">
        <v>4454728</v>
      </c>
      <c r="C590" s="1" t="s">
        <v>306</v>
      </c>
      <c r="D590" s="1" t="s">
        <v>305</v>
      </c>
      <c r="E590" s="80">
        <v>45042</v>
      </c>
      <c r="F590">
        <v>2021</v>
      </c>
      <c r="G590">
        <v>2022</v>
      </c>
      <c r="H590" s="1" t="s">
        <v>1600</v>
      </c>
      <c r="I590" s="1" t="s">
        <v>10</v>
      </c>
    </row>
    <row r="591" spans="1:9">
      <c r="A591" s="80">
        <v>45566</v>
      </c>
      <c r="B591">
        <v>4610291</v>
      </c>
      <c r="C591" s="1" t="s">
        <v>298</v>
      </c>
      <c r="D591" s="1" t="s">
        <v>297</v>
      </c>
      <c r="E591" s="80">
        <v>44886</v>
      </c>
      <c r="F591">
        <v>2022</v>
      </c>
      <c r="G591">
        <v>2022</v>
      </c>
      <c r="H591" s="1" t="s">
        <v>1601</v>
      </c>
      <c r="I591" s="1" t="s">
        <v>13</v>
      </c>
    </row>
    <row r="592" spans="1:9">
      <c r="A592" s="80">
        <v>45566</v>
      </c>
      <c r="B592">
        <v>5292390</v>
      </c>
      <c r="C592" s="1" t="s">
        <v>2814</v>
      </c>
      <c r="D592" s="1" t="s">
        <v>2815</v>
      </c>
      <c r="E592" s="80">
        <v>45538</v>
      </c>
      <c r="F592">
        <v>2024</v>
      </c>
      <c r="G592">
        <v>2024</v>
      </c>
      <c r="H592" s="1" t="s">
        <v>1600</v>
      </c>
      <c r="I592" s="1" t="s">
        <v>10</v>
      </c>
    </row>
    <row r="593" spans="1:9">
      <c r="A593" s="80">
        <v>45566</v>
      </c>
      <c r="B593">
        <v>4487277</v>
      </c>
      <c r="C593" s="1" t="s">
        <v>1802</v>
      </c>
      <c r="D593" s="1" t="s">
        <v>2020</v>
      </c>
      <c r="E593" s="80">
        <v>45240</v>
      </c>
      <c r="F593">
        <v>2021</v>
      </c>
      <c r="G593">
        <v>2023</v>
      </c>
      <c r="H593" s="1" t="s">
        <v>1603</v>
      </c>
      <c r="I593" s="1" t="s">
        <v>9</v>
      </c>
    </row>
    <row r="594" spans="1:9">
      <c r="A594" s="80">
        <v>45566</v>
      </c>
      <c r="B594">
        <v>5296336</v>
      </c>
      <c r="C594" s="1" t="s">
        <v>2716</v>
      </c>
      <c r="D594" s="1" t="s">
        <v>2717</v>
      </c>
      <c r="E594" s="80">
        <v>45503</v>
      </c>
      <c r="F594">
        <v>2024</v>
      </c>
      <c r="G594">
        <v>2024</v>
      </c>
      <c r="H594" s="1" t="s">
        <v>1603</v>
      </c>
      <c r="I594" s="1" t="s">
        <v>9</v>
      </c>
    </row>
    <row r="595" spans="1:9">
      <c r="A595" s="80">
        <v>45566</v>
      </c>
      <c r="B595">
        <v>4047745</v>
      </c>
      <c r="C595" s="1" t="s">
        <v>2535</v>
      </c>
      <c r="D595" s="1" t="s">
        <v>2536</v>
      </c>
      <c r="E595" s="80">
        <v>44298</v>
      </c>
      <c r="F595">
        <v>2019</v>
      </c>
      <c r="G595">
        <v>2020</v>
      </c>
      <c r="H595" s="1" t="s">
        <v>1600</v>
      </c>
      <c r="I595" s="1" t="s">
        <v>10</v>
      </c>
    </row>
    <row r="596" spans="1:9">
      <c r="A596" s="80">
        <v>45566</v>
      </c>
      <c r="B596">
        <v>4782076</v>
      </c>
      <c r="C596" s="1" t="s">
        <v>1738</v>
      </c>
      <c r="D596" s="1" t="s">
        <v>1739</v>
      </c>
      <c r="E596" s="80">
        <v>45209</v>
      </c>
      <c r="F596">
        <v>2022</v>
      </c>
      <c r="G596">
        <v>2023</v>
      </c>
      <c r="H596" s="1" t="s">
        <v>1600</v>
      </c>
      <c r="I596" s="1" t="s">
        <v>10</v>
      </c>
    </row>
    <row r="597" spans="1:9">
      <c r="A597" s="80">
        <v>45566</v>
      </c>
      <c r="B597">
        <v>4992440</v>
      </c>
      <c r="C597" s="1" t="s">
        <v>2146</v>
      </c>
      <c r="D597" s="1" t="s">
        <v>2147</v>
      </c>
      <c r="E597" s="80">
        <v>45307</v>
      </c>
      <c r="F597">
        <v>2023</v>
      </c>
      <c r="G597">
        <v>2023</v>
      </c>
      <c r="H597" s="1" t="s">
        <v>1600</v>
      </c>
      <c r="I597" s="1" t="s">
        <v>10</v>
      </c>
    </row>
    <row r="598" spans="1:9">
      <c r="A598" s="80">
        <v>45566</v>
      </c>
      <c r="B598">
        <v>4668313</v>
      </c>
      <c r="C598" s="1" t="s">
        <v>2531</v>
      </c>
      <c r="D598" s="1" t="s">
        <v>2532</v>
      </c>
      <c r="E598" s="80">
        <v>45447</v>
      </c>
      <c r="F598">
        <v>2022</v>
      </c>
      <c r="G598">
        <v>2024</v>
      </c>
      <c r="H598" s="1" t="s">
        <v>1606</v>
      </c>
      <c r="I598" s="1" t="s">
        <v>15</v>
      </c>
    </row>
    <row r="599" spans="1:9">
      <c r="A599" s="80">
        <v>45566</v>
      </c>
      <c r="B599">
        <v>4828530</v>
      </c>
      <c r="C599" s="1" t="s">
        <v>2278</v>
      </c>
      <c r="D599" s="1" t="s">
        <v>2279</v>
      </c>
      <c r="E599" s="80">
        <v>45369</v>
      </c>
      <c r="F599">
        <v>2022</v>
      </c>
      <c r="G599">
        <v>2023</v>
      </c>
      <c r="H599" s="1" t="s">
        <v>1602</v>
      </c>
      <c r="I599" s="1" t="s">
        <v>4</v>
      </c>
    </row>
    <row r="600" spans="1:9">
      <c r="A600" s="80">
        <v>45566</v>
      </c>
      <c r="B600">
        <v>4950908</v>
      </c>
      <c r="C600" s="1" t="s">
        <v>2533</v>
      </c>
      <c r="D600" s="1" t="s">
        <v>2534</v>
      </c>
      <c r="E600" s="80">
        <v>45428</v>
      </c>
      <c r="F600">
        <v>2023</v>
      </c>
      <c r="G600">
        <v>2024</v>
      </c>
      <c r="H600" s="1" t="s">
        <v>1606</v>
      </c>
      <c r="I600" s="1" t="s">
        <v>15</v>
      </c>
    </row>
    <row r="601" spans="1:9">
      <c r="A601" s="80">
        <v>45566</v>
      </c>
      <c r="B601">
        <v>4563786</v>
      </c>
      <c r="C601" s="1" t="s">
        <v>2144</v>
      </c>
      <c r="D601" s="1" t="s">
        <v>2145</v>
      </c>
      <c r="E601" s="80">
        <v>45322</v>
      </c>
      <c r="F601">
        <v>2022</v>
      </c>
      <c r="G601">
        <v>2023</v>
      </c>
      <c r="H601" s="1" t="s">
        <v>1600</v>
      </c>
      <c r="I601" s="1" t="s">
        <v>10</v>
      </c>
    </row>
    <row r="602" spans="1:9">
      <c r="A602" s="80">
        <v>45566</v>
      </c>
      <c r="B602">
        <v>4573978</v>
      </c>
      <c r="C602" s="1" t="s">
        <v>2537</v>
      </c>
      <c r="D602" s="1" t="s">
        <v>2538</v>
      </c>
      <c r="E602" s="80">
        <v>45450</v>
      </c>
      <c r="F602">
        <v>2022</v>
      </c>
      <c r="G602">
        <v>2024</v>
      </c>
      <c r="H602" s="1" t="s">
        <v>1600</v>
      </c>
      <c r="I602" s="1" t="s">
        <v>10</v>
      </c>
    </row>
    <row r="603" spans="1:9">
      <c r="A603" s="80">
        <v>45566</v>
      </c>
      <c r="B603">
        <v>4690135</v>
      </c>
      <c r="C603" s="1" t="s">
        <v>1876</v>
      </c>
      <c r="D603" s="1" t="s">
        <v>2149</v>
      </c>
      <c r="E603" s="80">
        <v>45272</v>
      </c>
      <c r="F603">
        <v>2022</v>
      </c>
      <c r="G603">
        <v>2023</v>
      </c>
      <c r="H603" s="1" t="s">
        <v>1606</v>
      </c>
      <c r="I603" s="1" t="s">
        <v>15</v>
      </c>
    </row>
    <row r="604" spans="1:9">
      <c r="A604" s="80">
        <v>45566</v>
      </c>
      <c r="B604">
        <v>4850949</v>
      </c>
      <c r="C604" s="1" t="s">
        <v>1682</v>
      </c>
      <c r="D604" s="1" t="s">
        <v>1683</v>
      </c>
      <c r="E604" s="80">
        <v>45187</v>
      </c>
      <c r="F604">
        <v>2022</v>
      </c>
      <c r="G604">
        <v>2023</v>
      </c>
      <c r="H604" s="1" t="s">
        <v>1600</v>
      </c>
      <c r="I604" s="1" t="s">
        <v>10</v>
      </c>
    </row>
    <row r="605" spans="1:9">
      <c r="A605" s="80">
        <v>45566</v>
      </c>
      <c r="B605">
        <v>5184781</v>
      </c>
      <c r="C605" s="1" t="s">
        <v>2643</v>
      </c>
      <c r="D605" s="1" t="s">
        <v>2644</v>
      </c>
      <c r="E605" s="80">
        <v>45513</v>
      </c>
      <c r="F605">
        <v>2023</v>
      </c>
      <c r="G605">
        <v>2024</v>
      </c>
      <c r="H605" s="1" t="s">
        <v>1602</v>
      </c>
      <c r="I605" s="1" t="s">
        <v>4</v>
      </c>
    </row>
    <row r="606" spans="1:9">
      <c r="A606" s="80">
        <v>45566</v>
      </c>
      <c r="B606">
        <v>4597461</v>
      </c>
      <c r="C606" s="1" t="s">
        <v>744</v>
      </c>
      <c r="D606" s="1" t="s">
        <v>743</v>
      </c>
      <c r="E606" s="80">
        <v>44973</v>
      </c>
      <c r="F606">
        <v>2022</v>
      </c>
      <c r="G606">
        <v>2022</v>
      </c>
      <c r="H606" s="1" t="s">
        <v>1601</v>
      </c>
      <c r="I606" s="1" t="s">
        <v>13</v>
      </c>
    </row>
    <row r="607" spans="1:9">
      <c r="A607" s="80">
        <v>45566</v>
      </c>
      <c r="B607">
        <v>4413837</v>
      </c>
      <c r="C607" s="1" t="s">
        <v>1803</v>
      </c>
      <c r="D607" s="1" t="s">
        <v>2032</v>
      </c>
      <c r="E607" s="80">
        <v>45223</v>
      </c>
      <c r="F607">
        <v>2021</v>
      </c>
      <c r="G607">
        <v>2023</v>
      </c>
      <c r="H607" s="1" t="s">
        <v>1600</v>
      </c>
      <c r="I607" s="1" t="s">
        <v>10</v>
      </c>
    </row>
    <row r="608" spans="1:9">
      <c r="A608" s="80">
        <v>45566</v>
      </c>
      <c r="B608">
        <v>4501686</v>
      </c>
      <c r="C608" s="1" t="s">
        <v>754</v>
      </c>
      <c r="D608" s="1" t="s">
        <v>753</v>
      </c>
      <c r="E608" s="80">
        <v>45160</v>
      </c>
      <c r="F608">
        <v>2021</v>
      </c>
      <c r="G608">
        <v>2023</v>
      </c>
      <c r="H608" s="1" t="s">
        <v>1600</v>
      </c>
      <c r="I608" s="1" t="s">
        <v>10</v>
      </c>
    </row>
    <row r="609" spans="1:9">
      <c r="A609" s="80">
        <v>45566</v>
      </c>
      <c r="B609">
        <v>4197795</v>
      </c>
      <c r="C609" s="1" t="s">
        <v>728</v>
      </c>
      <c r="D609" s="1" t="s">
        <v>727</v>
      </c>
      <c r="E609" s="80">
        <v>44721</v>
      </c>
      <c r="F609">
        <v>2020</v>
      </c>
      <c r="G609">
        <v>2022</v>
      </c>
      <c r="H609" s="1" t="s">
        <v>1607</v>
      </c>
      <c r="I609" s="1" t="s">
        <v>12</v>
      </c>
    </row>
    <row r="610" spans="1:9">
      <c r="A610" s="80">
        <v>45566</v>
      </c>
      <c r="B610">
        <v>4722090</v>
      </c>
      <c r="C610" s="1" t="s">
        <v>2804</v>
      </c>
      <c r="D610" s="1" t="s">
        <v>2805</v>
      </c>
      <c r="E610" s="80">
        <v>45541</v>
      </c>
      <c r="F610">
        <v>2022</v>
      </c>
      <c r="G610">
        <v>2024</v>
      </c>
      <c r="H610" s="1" t="s">
        <v>1600</v>
      </c>
      <c r="I610" s="1" t="s">
        <v>10</v>
      </c>
    </row>
    <row r="611" spans="1:9">
      <c r="A611" s="80">
        <v>45566</v>
      </c>
      <c r="B611">
        <v>4423044</v>
      </c>
      <c r="C611" s="1" t="s">
        <v>2021</v>
      </c>
      <c r="D611" s="1" t="s">
        <v>2022</v>
      </c>
      <c r="E611" s="80">
        <v>45320</v>
      </c>
      <c r="F611">
        <v>2021</v>
      </c>
      <c r="G611">
        <v>2023</v>
      </c>
      <c r="H611" s="1" t="s">
        <v>1602</v>
      </c>
      <c r="I611" s="1" t="s">
        <v>4</v>
      </c>
    </row>
    <row r="612" spans="1:9">
      <c r="A612" s="80">
        <v>45566</v>
      </c>
      <c r="B612">
        <v>4788606</v>
      </c>
      <c r="C612" s="1" t="s">
        <v>2236</v>
      </c>
      <c r="D612" s="1" t="s">
        <v>2237</v>
      </c>
      <c r="E612" s="80">
        <v>45376</v>
      </c>
      <c r="F612">
        <v>2023</v>
      </c>
      <c r="G612">
        <v>2023</v>
      </c>
      <c r="H612" s="1" t="s">
        <v>1603</v>
      </c>
      <c r="I612" s="1" t="s">
        <v>9</v>
      </c>
    </row>
    <row r="613" spans="1:9">
      <c r="A613" s="80">
        <v>45566</v>
      </c>
      <c r="B613">
        <v>5139900</v>
      </c>
      <c r="C613" s="1" t="s">
        <v>2320</v>
      </c>
      <c r="D613" s="1" t="s">
        <v>2321</v>
      </c>
      <c r="E613" s="80">
        <v>45394</v>
      </c>
      <c r="F613">
        <v>2023</v>
      </c>
      <c r="G613">
        <v>2023</v>
      </c>
      <c r="H613" s="1" t="s">
        <v>1606</v>
      </c>
      <c r="I613" s="1" t="s">
        <v>15</v>
      </c>
    </row>
    <row r="614" spans="1:9">
      <c r="A614" s="80">
        <v>45566</v>
      </c>
      <c r="B614">
        <v>4920483</v>
      </c>
      <c r="C614" s="1" t="s">
        <v>2647</v>
      </c>
      <c r="D614" s="1" t="s">
        <v>2648</v>
      </c>
      <c r="E614" s="80">
        <v>45511</v>
      </c>
      <c r="F614">
        <v>2023</v>
      </c>
      <c r="G614">
        <v>2024</v>
      </c>
      <c r="H614" s="1" t="s">
        <v>1603</v>
      </c>
      <c r="I614" s="1" t="s">
        <v>9</v>
      </c>
    </row>
    <row r="615" spans="1:9">
      <c r="A615" s="80">
        <v>45566</v>
      </c>
      <c r="B615">
        <v>4730561</v>
      </c>
      <c r="C615" s="1" t="s">
        <v>730</v>
      </c>
      <c r="D615" s="1" t="s">
        <v>729</v>
      </c>
      <c r="E615" s="80">
        <v>45140</v>
      </c>
      <c r="F615">
        <v>2022</v>
      </c>
      <c r="G615">
        <v>2023</v>
      </c>
      <c r="H615" s="1" t="s">
        <v>1600</v>
      </c>
      <c r="I615" s="1" t="s">
        <v>10</v>
      </c>
    </row>
    <row r="616" spans="1:9">
      <c r="A616" s="80">
        <v>45566</v>
      </c>
      <c r="B616">
        <v>4309074</v>
      </c>
      <c r="C616" s="1" t="s">
        <v>756</v>
      </c>
      <c r="D616" s="1" t="s">
        <v>755</v>
      </c>
      <c r="E616" s="80">
        <v>44887</v>
      </c>
      <c r="F616">
        <v>2020</v>
      </c>
      <c r="G616">
        <v>2022</v>
      </c>
      <c r="H616" s="1" t="s">
        <v>1600</v>
      </c>
      <c r="I616" s="1" t="s">
        <v>10</v>
      </c>
    </row>
    <row r="617" spans="1:9">
      <c r="A617" s="80">
        <v>45566</v>
      </c>
      <c r="B617">
        <v>4722142</v>
      </c>
      <c r="C617" s="1" t="s">
        <v>2234</v>
      </c>
      <c r="D617" s="1" t="s">
        <v>2235</v>
      </c>
      <c r="E617" s="80">
        <v>45362</v>
      </c>
      <c r="F617">
        <v>2022</v>
      </c>
      <c r="G617">
        <v>2023</v>
      </c>
      <c r="H617" s="1" t="s">
        <v>1600</v>
      </c>
      <c r="I617" s="1" t="s">
        <v>10</v>
      </c>
    </row>
    <row r="618" spans="1:9">
      <c r="A618" s="80">
        <v>45566</v>
      </c>
      <c r="B618">
        <v>5334499</v>
      </c>
      <c r="C618" s="1" t="s">
        <v>2645</v>
      </c>
      <c r="D618" s="1" t="s">
        <v>2646</v>
      </c>
      <c r="E618" s="80">
        <v>45476</v>
      </c>
      <c r="F618">
        <v>2024</v>
      </c>
      <c r="G618">
        <v>2024</v>
      </c>
      <c r="H618" s="1" t="s">
        <v>1601</v>
      </c>
      <c r="I618" s="1" t="s">
        <v>13</v>
      </c>
    </row>
    <row r="619" spans="1:9">
      <c r="A619" s="80">
        <v>45566</v>
      </c>
      <c r="B619">
        <v>4928301</v>
      </c>
      <c r="C619" s="1" t="s">
        <v>2497</v>
      </c>
      <c r="D619" s="1" t="s">
        <v>2498</v>
      </c>
      <c r="E619" s="80">
        <v>45448</v>
      </c>
      <c r="F619">
        <v>2023</v>
      </c>
      <c r="G619">
        <v>2024</v>
      </c>
      <c r="H619" s="1" t="s">
        <v>1600</v>
      </c>
      <c r="I619" s="1" t="s">
        <v>10</v>
      </c>
    </row>
    <row r="620" spans="1:9">
      <c r="A620" s="80">
        <v>45566</v>
      </c>
      <c r="B620">
        <v>4945160</v>
      </c>
      <c r="C620" s="1" t="s">
        <v>2806</v>
      </c>
      <c r="D620" s="1" t="s">
        <v>2807</v>
      </c>
      <c r="E620" s="80">
        <v>45531</v>
      </c>
      <c r="F620">
        <v>2023</v>
      </c>
      <c r="G620">
        <v>2024</v>
      </c>
      <c r="H620" s="1" t="s">
        <v>1600</v>
      </c>
      <c r="I620" s="1" t="s">
        <v>10</v>
      </c>
    </row>
    <row r="621" spans="1:9">
      <c r="A621" s="80">
        <v>45566</v>
      </c>
      <c r="B621">
        <v>4718542</v>
      </c>
      <c r="C621" s="1" t="s">
        <v>1684</v>
      </c>
      <c r="D621" s="1" t="s">
        <v>1685</v>
      </c>
      <c r="E621" s="80">
        <v>45209</v>
      </c>
      <c r="F621">
        <v>2022</v>
      </c>
      <c r="G621">
        <v>2023</v>
      </c>
      <c r="H621" s="1" t="s">
        <v>1600</v>
      </c>
      <c r="I621" s="1" t="s">
        <v>10</v>
      </c>
    </row>
    <row r="622" spans="1:9">
      <c r="A622" s="80">
        <v>45566</v>
      </c>
      <c r="B622">
        <v>5276164</v>
      </c>
      <c r="C622" s="1" t="s">
        <v>2651</v>
      </c>
      <c r="D622" s="1" t="s">
        <v>2652</v>
      </c>
      <c r="E622" s="80">
        <v>45519</v>
      </c>
      <c r="F622">
        <v>2024</v>
      </c>
      <c r="G622">
        <v>2024</v>
      </c>
      <c r="H622" s="1" t="s">
        <v>1600</v>
      </c>
      <c r="I622" s="1" t="s">
        <v>10</v>
      </c>
    </row>
    <row r="623" spans="1:9">
      <c r="A623" s="80">
        <v>45566</v>
      </c>
      <c r="B623">
        <v>4742800</v>
      </c>
      <c r="C623" s="1" t="s">
        <v>1804</v>
      </c>
      <c r="D623" s="1" t="s">
        <v>2034</v>
      </c>
      <c r="E623" s="80">
        <v>45204</v>
      </c>
      <c r="F623">
        <v>2022</v>
      </c>
      <c r="G623">
        <v>2023</v>
      </c>
      <c r="H623" s="1" t="s">
        <v>1604</v>
      </c>
      <c r="I623" s="1" t="s">
        <v>14</v>
      </c>
    </row>
    <row r="624" spans="1:9">
      <c r="A624" s="80">
        <v>45566</v>
      </c>
      <c r="B624">
        <v>5273806</v>
      </c>
      <c r="C624" s="1" t="s">
        <v>2802</v>
      </c>
      <c r="D624" s="1" t="s">
        <v>2803</v>
      </c>
      <c r="E624" s="80">
        <v>45537</v>
      </c>
      <c r="F624">
        <v>2023</v>
      </c>
      <c r="G624">
        <v>2024</v>
      </c>
      <c r="H624" s="1" t="s">
        <v>1601</v>
      </c>
      <c r="I624" s="1" t="s">
        <v>13</v>
      </c>
    </row>
    <row r="625" spans="1:9">
      <c r="A625" s="80">
        <v>45566</v>
      </c>
      <c r="B625">
        <v>4765949</v>
      </c>
      <c r="C625" s="1" t="s">
        <v>2403</v>
      </c>
      <c r="D625" s="1" t="s">
        <v>2404</v>
      </c>
      <c r="E625" s="80">
        <v>45400</v>
      </c>
      <c r="F625">
        <v>2022</v>
      </c>
      <c r="G625">
        <v>2023</v>
      </c>
      <c r="H625" s="1" t="s">
        <v>1606</v>
      </c>
      <c r="I625" s="1" t="s">
        <v>15</v>
      </c>
    </row>
    <row r="626" spans="1:9">
      <c r="A626" s="80">
        <v>45566</v>
      </c>
      <c r="B626">
        <v>4927194</v>
      </c>
      <c r="C626" s="1" t="s">
        <v>2028</v>
      </c>
      <c r="D626" s="1" t="s">
        <v>2029</v>
      </c>
      <c r="E626" s="80">
        <v>45314</v>
      </c>
      <c r="F626">
        <v>2023</v>
      </c>
      <c r="G626">
        <v>2023</v>
      </c>
      <c r="H626" s="1" t="s">
        <v>1600</v>
      </c>
      <c r="I626" s="1" t="s">
        <v>10</v>
      </c>
    </row>
    <row r="627" spans="1:9">
      <c r="A627" s="80">
        <v>45566</v>
      </c>
      <c r="B627">
        <v>5086051</v>
      </c>
      <c r="C627" s="1" t="s">
        <v>2649</v>
      </c>
      <c r="D627" s="1" t="s">
        <v>2650</v>
      </c>
      <c r="E627" s="80">
        <v>45463</v>
      </c>
      <c r="F627">
        <v>2023</v>
      </c>
      <c r="G627">
        <v>2024</v>
      </c>
      <c r="H627" s="1" t="s">
        <v>1603</v>
      </c>
      <c r="I627" s="1" t="s">
        <v>9</v>
      </c>
    </row>
    <row r="628" spans="1:9">
      <c r="A628" s="80">
        <v>45566</v>
      </c>
      <c r="B628">
        <v>4731143</v>
      </c>
      <c r="C628" s="1" t="s">
        <v>2030</v>
      </c>
      <c r="D628" s="1" t="s">
        <v>2031</v>
      </c>
      <c r="E628" s="80">
        <v>45307</v>
      </c>
      <c r="F628">
        <v>2022</v>
      </c>
      <c r="G628">
        <v>2023</v>
      </c>
      <c r="H628" s="1" t="s">
        <v>1604</v>
      </c>
      <c r="I628" s="1" t="s">
        <v>14</v>
      </c>
    </row>
    <row r="629" spans="1:9">
      <c r="A629" s="80">
        <v>45566</v>
      </c>
      <c r="B629">
        <v>4160659</v>
      </c>
      <c r="C629" s="1" t="s">
        <v>722</v>
      </c>
      <c r="D629" s="1" t="s">
        <v>721</v>
      </c>
      <c r="E629" s="80">
        <v>44426</v>
      </c>
      <c r="F629">
        <v>2020</v>
      </c>
      <c r="G629">
        <v>2021</v>
      </c>
      <c r="H629" s="1" t="s">
        <v>1600</v>
      </c>
      <c r="I629" s="1" t="s">
        <v>10</v>
      </c>
    </row>
    <row r="630" spans="1:9">
      <c r="A630" s="80">
        <v>45566</v>
      </c>
      <c r="B630">
        <v>4840828</v>
      </c>
      <c r="C630" s="1" t="s">
        <v>1991</v>
      </c>
      <c r="D630" s="1" t="s">
        <v>1992</v>
      </c>
      <c r="E630" s="80">
        <v>45313</v>
      </c>
      <c r="F630">
        <v>2022</v>
      </c>
      <c r="G630">
        <v>2023</v>
      </c>
      <c r="H630" s="1" t="s">
        <v>1600</v>
      </c>
      <c r="I630" s="1" t="s">
        <v>10</v>
      </c>
    </row>
    <row r="631" spans="1:9">
      <c r="A631" s="80">
        <v>45566</v>
      </c>
      <c r="B631">
        <v>4917092</v>
      </c>
      <c r="C631" s="1" t="s">
        <v>2485</v>
      </c>
      <c r="D631" s="1" t="s">
        <v>2486</v>
      </c>
      <c r="E631" s="80">
        <v>45443</v>
      </c>
      <c r="F631">
        <v>2023</v>
      </c>
      <c r="G631">
        <v>2024</v>
      </c>
      <c r="H631" s="1" t="s">
        <v>1601</v>
      </c>
      <c r="I631" s="1" t="s">
        <v>13</v>
      </c>
    </row>
    <row r="632" spans="1:9">
      <c r="A632" s="80">
        <v>45566</v>
      </c>
      <c r="B632">
        <v>4639778</v>
      </c>
      <c r="C632" s="1" t="s">
        <v>2487</v>
      </c>
      <c r="D632" s="1" t="s">
        <v>2488</v>
      </c>
      <c r="E632" s="80">
        <v>45428</v>
      </c>
      <c r="F632">
        <v>2022</v>
      </c>
      <c r="G632">
        <v>2024</v>
      </c>
      <c r="H632" s="1" t="s">
        <v>1600</v>
      </c>
      <c r="I632" s="1" t="s">
        <v>10</v>
      </c>
    </row>
    <row r="633" spans="1:9">
      <c r="A633" s="80">
        <v>45566</v>
      </c>
      <c r="B633">
        <v>4904895</v>
      </c>
      <c r="C633" s="1" t="s">
        <v>2834</v>
      </c>
      <c r="D633" s="1" t="s">
        <v>2835</v>
      </c>
      <c r="E633" s="80">
        <v>45526</v>
      </c>
      <c r="F633">
        <v>2023</v>
      </c>
      <c r="G633">
        <v>2024</v>
      </c>
      <c r="H633" s="1" t="s">
        <v>1609</v>
      </c>
      <c r="I633" s="1" t="s">
        <v>18</v>
      </c>
    </row>
    <row r="634" spans="1:9">
      <c r="A634" s="80">
        <v>45566</v>
      </c>
      <c r="B634">
        <v>3613747</v>
      </c>
      <c r="C634" s="1" t="s">
        <v>885</v>
      </c>
      <c r="D634" s="1" t="s">
        <v>884</v>
      </c>
      <c r="E634" s="80">
        <v>45104</v>
      </c>
      <c r="F634">
        <v>2018</v>
      </c>
      <c r="G634">
        <v>2023</v>
      </c>
      <c r="H634" s="1" t="s">
        <v>1600</v>
      </c>
      <c r="I634" s="1" t="s">
        <v>10</v>
      </c>
    </row>
    <row r="635" spans="1:9">
      <c r="A635" s="80">
        <v>45566</v>
      </c>
      <c r="B635">
        <v>4912928</v>
      </c>
      <c r="C635" s="1" t="s">
        <v>1996</v>
      </c>
      <c r="D635" s="1" t="s">
        <v>1997</v>
      </c>
      <c r="E635" s="80">
        <v>45189</v>
      </c>
      <c r="F635">
        <v>2023</v>
      </c>
      <c r="G635">
        <v>2023</v>
      </c>
      <c r="H635" s="1" t="s">
        <v>1600</v>
      </c>
      <c r="I635" s="1" t="s">
        <v>10</v>
      </c>
    </row>
    <row r="636" spans="1:9">
      <c r="A636" s="80">
        <v>45566</v>
      </c>
      <c r="B636">
        <v>4763054</v>
      </c>
      <c r="C636" s="1" t="s">
        <v>1843</v>
      </c>
      <c r="D636" s="1" t="s">
        <v>1993</v>
      </c>
      <c r="E636" s="80">
        <v>45266</v>
      </c>
      <c r="F636">
        <v>2022</v>
      </c>
      <c r="G636">
        <v>2023</v>
      </c>
      <c r="H636" s="1" t="s">
        <v>1602</v>
      </c>
      <c r="I636" s="1" t="s">
        <v>4</v>
      </c>
    </row>
    <row r="637" spans="1:9">
      <c r="A637" s="80">
        <v>45566</v>
      </c>
      <c r="B637">
        <v>5191714</v>
      </c>
      <c r="C637" s="1" t="s">
        <v>2836</v>
      </c>
      <c r="D637" s="1" t="s">
        <v>2837</v>
      </c>
      <c r="E637" s="80">
        <v>45548</v>
      </c>
      <c r="F637">
        <v>2023</v>
      </c>
      <c r="G637">
        <v>2024</v>
      </c>
      <c r="H637" s="1" t="s">
        <v>1601</v>
      </c>
      <c r="I637" s="1" t="s">
        <v>13</v>
      </c>
    </row>
    <row r="638" spans="1:9">
      <c r="A638" s="80">
        <v>45566</v>
      </c>
      <c r="B638">
        <v>4953454</v>
      </c>
      <c r="C638" s="1" t="s">
        <v>2224</v>
      </c>
      <c r="D638" s="1" t="s">
        <v>2225</v>
      </c>
      <c r="E638" s="80">
        <v>45344</v>
      </c>
      <c r="F638">
        <v>2023</v>
      </c>
      <c r="G638">
        <v>2023</v>
      </c>
      <c r="H638" s="1" t="s">
        <v>1607</v>
      </c>
      <c r="I638" s="1" t="s">
        <v>12</v>
      </c>
    </row>
    <row r="639" spans="1:9">
      <c r="A639" s="80">
        <v>45566</v>
      </c>
      <c r="B639">
        <v>5010749</v>
      </c>
      <c r="C639" s="1" t="s">
        <v>2621</v>
      </c>
      <c r="D639" s="1" t="s">
        <v>2622</v>
      </c>
      <c r="E639" s="80">
        <v>45468</v>
      </c>
      <c r="F639">
        <v>2023</v>
      </c>
      <c r="G639">
        <v>2024</v>
      </c>
      <c r="H639" s="1" t="s">
        <v>1600</v>
      </c>
      <c r="I639" s="1" t="s">
        <v>10</v>
      </c>
    </row>
    <row r="640" spans="1:9">
      <c r="A640" s="80">
        <v>45566</v>
      </c>
      <c r="B640">
        <v>4793281</v>
      </c>
      <c r="C640" s="1" t="s">
        <v>917</v>
      </c>
      <c r="D640" s="1" t="s">
        <v>916</v>
      </c>
      <c r="E640" s="80">
        <v>45034</v>
      </c>
      <c r="F640">
        <v>2022</v>
      </c>
      <c r="G640">
        <v>2022</v>
      </c>
      <c r="H640" s="1" t="s">
        <v>1600</v>
      </c>
      <c r="I640" s="1" t="s">
        <v>10</v>
      </c>
    </row>
    <row r="641" spans="1:9">
      <c r="A641" s="80">
        <v>45566</v>
      </c>
      <c r="B641">
        <v>4754687</v>
      </c>
      <c r="C641" s="1" t="s">
        <v>911</v>
      </c>
      <c r="D641" s="1" t="s">
        <v>910</v>
      </c>
      <c r="E641" s="80">
        <v>45085</v>
      </c>
      <c r="F641">
        <v>2022</v>
      </c>
      <c r="G641">
        <v>2023</v>
      </c>
      <c r="H641" s="1" t="s">
        <v>1600</v>
      </c>
      <c r="I641" s="1" t="s">
        <v>10</v>
      </c>
    </row>
    <row r="642" spans="1:9">
      <c r="A642" s="80">
        <v>45566</v>
      </c>
      <c r="B642">
        <v>5359609</v>
      </c>
      <c r="C642" s="1" t="s">
        <v>2623</v>
      </c>
      <c r="D642" s="1" t="s">
        <v>2624</v>
      </c>
      <c r="E642" s="80">
        <v>45512</v>
      </c>
      <c r="F642">
        <v>2024</v>
      </c>
      <c r="G642">
        <v>2024</v>
      </c>
      <c r="H642" s="1" t="s">
        <v>1604</v>
      </c>
      <c r="I642" s="1" t="s">
        <v>14</v>
      </c>
    </row>
    <row r="643" spans="1:9">
      <c r="A643" s="80">
        <v>45566</v>
      </c>
      <c r="B643">
        <v>5056004</v>
      </c>
      <c r="C643" s="1" t="s">
        <v>2489</v>
      </c>
      <c r="D643" s="1" t="s">
        <v>2490</v>
      </c>
      <c r="E643" s="80">
        <v>45441</v>
      </c>
      <c r="F643">
        <v>2023</v>
      </c>
      <c r="G643">
        <v>2024</v>
      </c>
      <c r="H643" s="1" t="s">
        <v>1600</v>
      </c>
      <c r="I643" s="1" t="s">
        <v>10</v>
      </c>
    </row>
    <row r="644" spans="1:9">
      <c r="A644" s="80">
        <v>45566</v>
      </c>
      <c r="B644">
        <v>4858007</v>
      </c>
      <c r="C644" s="1" t="s">
        <v>2627</v>
      </c>
      <c r="D644" s="1" t="s">
        <v>2628</v>
      </c>
      <c r="E644" s="80">
        <v>45456</v>
      </c>
      <c r="F644">
        <v>2022</v>
      </c>
      <c r="G644">
        <v>2024</v>
      </c>
      <c r="H644" s="1" t="s">
        <v>1600</v>
      </c>
      <c r="I644" s="1" t="s">
        <v>10</v>
      </c>
    </row>
    <row r="645" spans="1:9">
      <c r="A645" s="80">
        <v>45566</v>
      </c>
      <c r="B645">
        <v>5006872</v>
      </c>
      <c r="C645" s="1" t="s">
        <v>2625</v>
      </c>
      <c r="D645" s="1" t="s">
        <v>2626</v>
      </c>
      <c r="E645" s="80">
        <v>45456</v>
      </c>
      <c r="F645">
        <v>2023</v>
      </c>
      <c r="G645">
        <v>2024</v>
      </c>
      <c r="H645" s="1" t="s">
        <v>1600</v>
      </c>
      <c r="I645" s="1" t="s">
        <v>10</v>
      </c>
    </row>
    <row r="646" spans="1:9">
      <c r="A646" s="80">
        <v>45566</v>
      </c>
      <c r="B646">
        <v>4558955</v>
      </c>
      <c r="C646" s="1" t="s">
        <v>1781</v>
      </c>
      <c r="D646" s="1" t="s">
        <v>2111</v>
      </c>
      <c r="E646" s="80">
        <v>45222</v>
      </c>
      <c r="F646">
        <v>2021</v>
      </c>
      <c r="G646">
        <v>2023</v>
      </c>
      <c r="H646" s="1" t="s">
        <v>1600</v>
      </c>
      <c r="I646" s="1" t="s">
        <v>10</v>
      </c>
    </row>
    <row r="647" spans="1:9">
      <c r="A647" s="80">
        <v>45566</v>
      </c>
      <c r="B647">
        <v>4694365</v>
      </c>
      <c r="C647" s="1" t="s">
        <v>1405</v>
      </c>
      <c r="D647" s="1" t="s">
        <v>1404</v>
      </c>
      <c r="E647" s="80">
        <v>45114</v>
      </c>
      <c r="F647">
        <v>2022</v>
      </c>
      <c r="G647">
        <v>2023</v>
      </c>
      <c r="H647" s="1" t="s">
        <v>1600</v>
      </c>
      <c r="I647" s="1" t="s">
        <v>10</v>
      </c>
    </row>
    <row r="648" spans="1:9">
      <c r="A648" s="80">
        <v>45566</v>
      </c>
      <c r="B648">
        <v>4940978</v>
      </c>
      <c r="C648" s="1" t="s">
        <v>2160</v>
      </c>
      <c r="D648" s="1" t="s">
        <v>2161</v>
      </c>
      <c r="E648" s="80">
        <v>45352</v>
      </c>
      <c r="F648">
        <v>2023</v>
      </c>
      <c r="G648">
        <v>2023</v>
      </c>
      <c r="H648" s="1" t="s">
        <v>1600</v>
      </c>
      <c r="I648" s="1" t="s">
        <v>10</v>
      </c>
    </row>
    <row r="649" spans="1:9">
      <c r="A649" s="80">
        <v>45566</v>
      </c>
      <c r="B649">
        <v>4980705</v>
      </c>
      <c r="C649" s="1" t="s">
        <v>2455</v>
      </c>
      <c r="D649" s="1" t="s">
        <v>2456</v>
      </c>
      <c r="E649" s="80">
        <v>45429</v>
      </c>
      <c r="F649">
        <v>2023</v>
      </c>
      <c r="G649">
        <v>2024</v>
      </c>
      <c r="H649" s="1" t="s">
        <v>1600</v>
      </c>
      <c r="I649" s="1" t="s">
        <v>10</v>
      </c>
    </row>
    <row r="650" spans="1:9">
      <c r="A650" s="80">
        <v>45566</v>
      </c>
      <c r="B650">
        <v>5048941</v>
      </c>
      <c r="C650" s="1" t="s">
        <v>2569</v>
      </c>
      <c r="D650" s="1" t="s">
        <v>2570</v>
      </c>
      <c r="E650" s="80">
        <v>45483</v>
      </c>
      <c r="F650">
        <v>2023</v>
      </c>
      <c r="G650">
        <v>2024</v>
      </c>
      <c r="H650" s="1" t="s">
        <v>1602</v>
      </c>
      <c r="I650" s="1" t="s">
        <v>4</v>
      </c>
    </row>
    <row r="651" spans="1:9">
      <c r="A651" s="80">
        <v>45566</v>
      </c>
      <c r="B651">
        <v>5004820</v>
      </c>
      <c r="C651" s="1" t="s">
        <v>2108</v>
      </c>
      <c r="D651" s="1" t="s">
        <v>2109</v>
      </c>
      <c r="E651" s="80">
        <v>45329</v>
      </c>
      <c r="F651">
        <v>2023</v>
      </c>
      <c r="G651">
        <v>2023</v>
      </c>
      <c r="H651" s="1" t="s">
        <v>1600</v>
      </c>
      <c r="I651" s="1" t="s">
        <v>10</v>
      </c>
    </row>
    <row r="652" spans="1:9">
      <c r="A652" s="80">
        <v>45566</v>
      </c>
      <c r="B652">
        <v>4822498</v>
      </c>
      <c r="C652" s="1" t="s">
        <v>1393</v>
      </c>
      <c r="D652" s="1" t="s">
        <v>1392</v>
      </c>
      <c r="E652" s="80">
        <v>45100</v>
      </c>
      <c r="F652">
        <v>2022</v>
      </c>
      <c r="G652">
        <v>2023</v>
      </c>
      <c r="H652" s="1" t="s">
        <v>1602</v>
      </c>
      <c r="I652" s="1" t="s">
        <v>4</v>
      </c>
    </row>
    <row r="653" spans="1:9">
      <c r="A653" s="80">
        <v>45566</v>
      </c>
      <c r="B653">
        <v>4901825</v>
      </c>
      <c r="C653" s="1" t="s">
        <v>1383</v>
      </c>
      <c r="D653" s="1" t="s">
        <v>1382</v>
      </c>
      <c r="E653" s="80">
        <v>45100</v>
      </c>
      <c r="F653">
        <v>2023</v>
      </c>
      <c r="G653">
        <v>2023</v>
      </c>
      <c r="H653" s="1" t="s">
        <v>1602</v>
      </c>
      <c r="I653" s="1" t="s">
        <v>4</v>
      </c>
    </row>
    <row r="654" spans="1:9">
      <c r="A654" s="80">
        <v>45566</v>
      </c>
      <c r="B654">
        <v>4911257</v>
      </c>
      <c r="C654" s="1" t="s">
        <v>2113</v>
      </c>
      <c r="D654" s="1" t="s">
        <v>2114</v>
      </c>
      <c r="E654" s="80">
        <v>45327</v>
      </c>
      <c r="F654">
        <v>2023</v>
      </c>
      <c r="G654">
        <v>2023</v>
      </c>
      <c r="H654" s="1" t="s">
        <v>1600</v>
      </c>
      <c r="I654" s="1" t="s">
        <v>10</v>
      </c>
    </row>
    <row r="655" spans="1:9">
      <c r="A655" s="80">
        <v>45566</v>
      </c>
      <c r="B655">
        <v>5082913</v>
      </c>
      <c r="C655" s="1" t="s">
        <v>2868</v>
      </c>
      <c r="D655" s="1" t="s">
        <v>2869</v>
      </c>
      <c r="E655" s="80">
        <v>45568</v>
      </c>
      <c r="F655">
        <v>2023</v>
      </c>
      <c r="G655">
        <v>2024</v>
      </c>
      <c r="H655" s="1" t="s">
        <v>1600</v>
      </c>
      <c r="I655" s="1" t="s">
        <v>10</v>
      </c>
    </row>
    <row r="656" spans="1:9">
      <c r="A656" s="80">
        <v>45566</v>
      </c>
      <c r="B656">
        <v>4492964</v>
      </c>
      <c r="C656" s="1" t="s">
        <v>1407</v>
      </c>
      <c r="D656" s="1" t="s">
        <v>1406</v>
      </c>
      <c r="E656" s="80">
        <v>45065</v>
      </c>
      <c r="F656">
        <v>2021</v>
      </c>
      <c r="G656">
        <v>2023</v>
      </c>
      <c r="H656" s="1" t="s">
        <v>1600</v>
      </c>
      <c r="I656" s="1" t="s">
        <v>10</v>
      </c>
    </row>
    <row r="657" spans="1:9">
      <c r="A657" s="80">
        <v>45566</v>
      </c>
      <c r="B657">
        <v>4812107</v>
      </c>
      <c r="C657" s="1" t="s">
        <v>1636</v>
      </c>
      <c r="D657" s="1" t="s">
        <v>1637</v>
      </c>
      <c r="E657" s="80">
        <v>45211</v>
      </c>
      <c r="F657">
        <v>2022</v>
      </c>
      <c r="G657">
        <v>2023</v>
      </c>
      <c r="H657" s="1" t="s">
        <v>1600</v>
      </c>
      <c r="I657" s="1" t="s">
        <v>10</v>
      </c>
    </row>
    <row r="658" spans="1:9">
      <c r="A658" s="80">
        <v>45566</v>
      </c>
      <c r="B658">
        <v>5081101</v>
      </c>
      <c r="C658" s="1" t="s">
        <v>2800</v>
      </c>
      <c r="D658" s="1" t="s">
        <v>2801</v>
      </c>
      <c r="E658" s="80">
        <v>45539</v>
      </c>
      <c r="F658">
        <v>2023</v>
      </c>
      <c r="G658">
        <v>2024</v>
      </c>
      <c r="H658" s="1" t="s">
        <v>1600</v>
      </c>
      <c r="I658" s="1" t="s">
        <v>10</v>
      </c>
    </row>
    <row r="659" spans="1:9">
      <c r="A659" s="80">
        <v>45566</v>
      </c>
      <c r="B659">
        <v>4082859</v>
      </c>
      <c r="C659" s="1" t="s">
        <v>1435</v>
      </c>
      <c r="D659" s="1" t="s">
        <v>1434</v>
      </c>
      <c r="E659" s="80">
        <v>44194</v>
      </c>
      <c r="F659">
        <v>2020</v>
      </c>
      <c r="G659">
        <v>2020</v>
      </c>
      <c r="H659" s="1" t="s">
        <v>1600</v>
      </c>
      <c r="I659" s="1" t="s">
        <v>10</v>
      </c>
    </row>
    <row r="660" spans="1:9">
      <c r="A660" s="80">
        <v>45566</v>
      </c>
      <c r="B660">
        <v>5032058</v>
      </c>
      <c r="C660" s="1" t="s">
        <v>2365</v>
      </c>
      <c r="D660" s="1" t="s">
        <v>2366</v>
      </c>
      <c r="E660" s="80">
        <v>45422</v>
      </c>
      <c r="F660">
        <v>2023</v>
      </c>
      <c r="G660">
        <v>2024</v>
      </c>
      <c r="H660" s="1" t="s">
        <v>1608</v>
      </c>
      <c r="I660" s="1" t="s">
        <v>17</v>
      </c>
    </row>
    <row r="661" spans="1:9">
      <c r="A661" s="80">
        <v>45566</v>
      </c>
      <c r="B661">
        <v>4457565</v>
      </c>
      <c r="C661" s="1" t="s">
        <v>1427</v>
      </c>
      <c r="D661" s="1" t="s">
        <v>1426</v>
      </c>
      <c r="E661" s="80">
        <v>44938</v>
      </c>
      <c r="F661">
        <v>2021</v>
      </c>
      <c r="G661">
        <v>2022</v>
      </c>
      <c r="H661" s="1" t="s">
        <v>1600</v>
      </c>
      <c r="I661" s="1" t="s">
        <v>10</v>
      </c>
    </row>
    <row r="662" spans="1:9">
      <c r="A662" s="80">
        <v>45566</v>
      </c>
      <c r="B662">
        <v>4499693</v>
      </c>
      <c r="C662" s="1" t="s">
        <v>1423</v>
      </c>
      <c r="D662" s="1" t="s">
        <v>1422</v>
      </c>
      <c r="E662" s="80">
        <v>44753</v>
      </c>
      <c r="F662">
        <v>2021</v>
      </c>
      <c r="G662">
        <v>2022</v>
      </c>
      <c r="H662" s="1" t="s">
        <v>1607</v>
      </c>
      <c r="I662" s="1" t="s">
        <v>12</v>
      </c>
    </row>
    <row r="663" spans="1:9">
      <c r="A663" s="80">
        <v>45566</v>
      </c>
      <c r="B663">
        <v>4924048</v>
      </c>
      <c r="C663" s="1" t="s">
        <v>2571</v>
      </c>
      <c r="D663" s="1" t="s">
        <v>2572</v>
      </c>
      <c r="E663" s="80">
        <v>45455</v>
      </c>
      <c r="F663">
        <v>2023</v>
      </c>
      <c r="G663">
        <v>2024</v>
      </c>
      <c r="H663" s="1" t="s">
        <v>1600</v>
      </c>
      <c r="I663" s="1" t="s">
        <v>10</v>
      </c>
    </row>
    <row r="664" spans="1:9">
      <c r="A664" s="80">
        <v>45566</v>
      </c>
      <c r="B664">
        <v>4069961</v>
      </c>
      <c r="C664" s="1" t="s">
        <v>1401</v>
      </c>
      <c r="D664" s="1" t="s">
        <v>1400</v>
      </c>
      <c r="E664" s="80">
        <v>44474</v>
      </c>
      <c r="F664">
        <v>2020</v>
      </c>
      <c r="G664">
        <v>2021</v>
      </c>
      <c r="H664" s="1" t="s">
        <v>1600</v>
      </c>
      <c r="I664" s="1" t="s">
        <v>10</v>
      </c>
    </row>
    <row r="665" spans="1:9">
      <c r="A665" s="80">
        <v>45566</v>
      </c>
      <c r="B665">
        <v>5145626</v>
      </c>
      <c r="C665" s="1" t="s">
        <v>2117</v>
      </c>
      <c r="D665" s="1" t="s">
        <v>2118</v>
      </c>
      <c r="E665" s="80">
        <v>45329</v>
      </c>
      <c r="F665">
        <v>2023</v>
      </c>
      <c r="G665">
        <v>2023</v>
      </c>
      <c r="H665" s="1" t="s">
        <v>1600</v>
      </c>
      <c r="I665" s="1" t="s">
        <v>10</v>
      </c>
    </row>
    <row r="666" spans="1:9">
      <c r="A666" s="80">
        <v>45566</v>
      </c>
      <c r="B666">
        <v>5172391</v>
      </c>
      <c r="C666" s="1" t="s">
        <v>2573</v>
      </c>
      <c r="D666" s="1" t="s">
        <v>2574</v>
      </c>
      <c r="E666" s="80">
        <v>45457</v>
      </c>
      <c r="F666">
        <v>2023</v>
      </c>
      <c r="G666">
        <v>2024</v>
      </c>
      <c r="H666" s="1" t="s">
        <v>1600</v>
      </c>
      <c r="I666" s="1" t="s">
        <v>10</v>
      </c>
    </row>
    <row r="667" spans="1:9">
      <c r="A667" s="80">
        <v>45566</v>
      </c>
      <c r="B667">
        <v>4805024</v>
      </c>
      <c r="C667" s="1" t="s">
        <v>2162</v>
      </c>
      <c r="D667" s="1" t="s">
        <v>2163</v>
      </c>
      <c r="E667" s="80">
        <v>45314</v>
      </c>
      <c r="F667">
        <v>2022</v>
      </c>
      <c r="G667">
        <v>2023</v>
      </c>
      <c r="H667" s="1" t="s">
        <v>1600</v>
      </c>
      <c r="I667" s="1" t="s">
        <v>10</v>
      </c>
    </row>
    <row r="668" spans="1:9">
      <c r="A668" s="80">
        <v>45566</v>
      </c>
      <c r="B668">
        <v>4785047</v>
      </c>
      <c r="C668" s="1" t="s">
        <v>2115</v>
      </c>
      <c r="D668" s="1" t="s">
        <v>2116</v>
      </c>
      <c r="E668" s="80">
        <v>45307</v>
      </c>
      <c r="F668">
        <v>2022</v>
      </c>
      <c r="G668">
        <v>2023</v>
      </c>
      <c r="H668" s="1" t="s">
        <v>1600</v>
      </c>
      <c r="I668" s="1" t="s">
        <v>10</v>
      </c>
    </row>
    <row r="669" spans="1:9">
      <c r="A669" s="80">
        <v>45566</v>
      </c>
      <c r="B669">
        <v>4439088</v>
      </c>
      <c r="C669" s="1" t="s">
        <v>1409</v>
      </c>
      <c r="D669" s="1" t="s">
        <v>1408</v>
      </c>
      <c r="E669" s="80">
        <v>44832</v>
      </c>
      <c r="F669">
        <v>2021</v>
      </c>
      <c r="G669">
        <v>2022</v>
      </c>
      <c r="H669" s="1" t="s">
        <v>1604</v>
      </c>
      <c r="I669" s="1" t="s">
        <v>14</v>
      </c>
    </row>
    <row r="670" spans="1:9">
      <c r="A670" s="80">
        <v>45566</v>
      </c>
      <c r="B670">
        <v>4898639</v>
      </c>
      <c r="C670" s="1" t="s">
        <v>1419</v>
      </c>
      <c r="D670" s="1" t="s">
        <v>1418</v>
      </c>
      <c r="E670" s="80">
        <v>45121</v>
      </c>
      <c r="F670">
        <v>2023</v>
      </c>
      <c r="G670">
        <v>2023</v>
      </c>
      <c r="H670" s="1" t="s">
        <v>1603</v>
      </c>
      <c r="I670" s="1" t="s">
        <v>9</v>
      </c>
    </row>
    <row r="671" spans="1:9">
      <c r="A671" s="80">
        <v>45566</v>
      </c>
      <c r="B671">
        <v>4755456</v>
      </c>
      <c r="C671" s="1" t="s">
        <v>1395</v>
      </c>
      <c r="D671" s="1" t="s">
        <v>1394</v>
      </c>
      <c r="E671" s="80">
        <v>45049</v>
      </c>
      <c r="F671">
        <v>2022</v>
      </c>
      <c r="G671">
        <v>2023</v>
      </c>
      <c r="H671" s="1" t="s">
        <v>1602</v>
      </c>
      <c r="I671" s="1" t="s">
        <v>4</v>
      </c>
    </row>
    <row r="672" spans="1:9">
      <c r="A672" s="80">
        <v>45566</v>
      </c>
      <c r="B672">
        <v>4503839</v>
      </c>
      <c r="C672" s="1" t="s">
        <v>1543</v>
      </c>
      <c r="D672" s="1" t="s">
        <v>1542</v>
      </c>
      <c r="E672" s="80">
        <v>44901</v>
      </c>
      <c r="F672">
        <v>2021</v>
      </c>
      <c r="G672">
        <v>2022</v>
      </c>
      <c r="H672" s="1" t="s">
        <v>1607</v>
      </c>
      <c r="I672" s="1" t="s">
        <v>12</v>
      </c>
    </row>
    <row r="673" spans="1:9">
      <c r="A673" s="80">
        <v>45566</v>
      </c>
      <c r="B673">
        <v>4821055</v>
      </c>
      <c r="C673" s="1" t="s">
        <v>2150</v>
      </c>
      <c r="D673" s="1" t="s">
        <v>2151</v>
      </c>
      <c r="E673" s="80">
        <v>45342</v>
      </c>
      <c r="F673">
        <v>2022</v>
      </c>
      <c r="G673">
        <v>2023</v>
      </c>
      <c r="H673" s="1" t="s">
        <v>1600</v>
      </c>
      <c r="I673" s="1" t="s">
        <v>10</v>
      </c>
    </row>
    <row r="674" spans="1:9">
      <c r="A674" s="80">
        <v>45566</v>
      </c>
      <c r="B674">
        <v>4991935</v>
      </c>
      <c r="C674" s="1" t="s">
        <v>2296</v>
      </c>
      <c r="D674" s="1" t="s">
        <v>2297</v>
      </c>
      <c r="E674" s="80">
        <v>45378</v>
      </c>
      <c r="F674">
        <v>2023</v>
      </c>
      <c r="G674">
        <v>2023</v>
      </c>
      <c r="H674" s="1" t="s">
        <v>1600</v>
      </c>
      <c r="I674" s="1" t="s">
        <v>10</v>
      </c>
    </row>
    <row r="675" spans="1:9">
      <c r="A675" s="80">
        <v>45566</v>
      </c>
      <c r="B675">
        <v>4640515</v>
      </c>
      <c r="C675" s="1" t="s">
        <v>1825</v>
      </c>
      <c r="D675" s="1" t="s">
        <v>2132</v>
      </c>
      <c r="E675" s="80">
        <v>45261</v>
      </c>
      <c r="F675">
        <v>2022</v>
      </c>
      <c r="G675">
        <v>2023</v>
      </c>
      <c r="H675" s="1" t="s">
        <v>1600</v>
      </c>
      <c r="I675" s="1" t="s">
        <v>10</v>
      </c>
    </row>
    <row r="676" spans="1:9">
      <c r="A676" s="80">
        <v>45566</v>
      </c>
      <c r="B676">
        <v>4526306</v>
      </c>
      <c r="C676" s="1" t="s">
        <v>1579</v>
      </c>
      <c r="D676" s="1" t="s">
        <v>1578</v>
      </c>
      <c r="E676" s="80">
        <v>45050</v>
      </c>
      <c r="F676">
        <v>2021</v>
      </c>
      <c r="G676">
        <v>2023</v>
      </c>
      <c r="H676" s="1" t="s">
        <v>1601</v>
      </c>
      <c r="I676" s="1" t="s">
        <v>13</v>
      </c>
    </row>
    <row r="677" spans="1:9">
      <c r="A677" s="80">
        <v>45566</v>
      </c>
      <c r="B677">
        <v>4492052</v>
      </c>
      <c r="C677" s="1" t="s">
        <v>1559</v>
      </c>
      <c r="D677" s="1" t="s">
        <v>1558</v>
      </c>
      <c r="E677" s="80">
        <v>45114</v>
      </c>
      <c r="F677">
        <v>2021</v>
      </c>
      <c r="G677">
        <v>2023</v>
      </c>
      <c r="H677" s="1" t="s">
        <v>1600</v>
      </c>
      <c r="I677" s="1" t="s">
        <v>10</v>
      </c>
    </row>
    <row r="678" spans="1:9">
      <c r="A678" s="80">
        <v>45566</v>
      </c>
      <c r="B678">
        <v>4532078</v>
      </c>
      <c r="C678" s="1" t="s">
        <v>1567</v>
      </c>
      <c r="D678" s="1" t="s">
        <v>1566</v>
      </c>
      <c r="E678" s="80">
        <v>44677</v>
      </c>
      <c r="F678">
        <v>2021</v>
      </c>
      <c r="G678">
        <v>2021</v>
      </c>
      <c r="H678" s="1" t="s">
        <v>1604</v>
      </c>
      <c r="I678" s="1" t="s">
        <v>14</v>
      </c>
    </row>
    <row r="679" spans="1:9">
      <c r="A679" s="80">
        <v>45566</v>
      </c>
      <c r="B679">
        <v>4653082</v>
      </c>
      <c r="C679" s="1" t="s">
        <v>1868</v>
      </c>
      <c r="D679" s="1" t="s">
        <v>2136</v>
      </c>
      <c r="E679" s="80">
        <v>45294</v>
      </c>
      <c r="F679">
        <v>2022</v>
      </c>
      <c r="G679">
        <v>2023</v>
      </c>
      <c r="H679" s="1" t="s">
        <v>1600</v>
      </c>
      <c r="I679" s="1" t="s">
        <v>10</v>
      </c>
    </row>
    <row r="680" spans="1:9">
      <c r="A680" s="80">
        <v>45566</v>
      </c>
      <c r="B680">
        <v>4205372</v>
      </c>
      <c r="C680" s="1" t="s">
        <v>1555</v>
      </c>
      <c r="D680" s="1" t="s">
        <v>1554</v>
      </c>
      <c r="E680" s="80">
        <v>44658</v>
      </c>
      <c r="F680">
        <v>2020</v>
      </c>
      <c r="G680">
        <v>2021</v>
      </c>
      <c r="H680" s="1" t="s">
        <v>1600</v>
      </c>
      <c r="I680" s="1" t="s">
        <v>10</v>
      </c>
    </row>
    <row r="681" spans="1:9">
      <c r="A681" s="80">
        <v>45566</v>
      </c>
      <c r="B681">
        <v>5028490</v>
      </c>
      <c r="C681" s="1" t="s">
        <v>2133</v>
      </c>
      <c r="D681" s="1" t="s">
        <v>2134</v>
      </c>
      <c r="E681" s="80">
        <v>45321</v>
      </c>
      <c r="F681">
        <v>2023</v>
      </c>
      <c r="G681">
        <v>2023</v>
      </c>
      <c r="H681" s="1" t="s">
        <v>1600</v>
      </c>
      <c r="I681" s="1" t="s">
        <v>10</v>
      </c>
    </row>
    <row r="682" spans="1:9">
      <c r="A682" s="80">
        <v>45566</v>
      </c>
      <c r="B682">
        <v>4638286</v>
      </c>
      <c r="C682" s="1" t="s">
        <v>2449</v>
      </c>
      <c r="D682" s="1" t="s">
        <v>2450</v>
      </c>
      <c r="E682" s="80">
        <v>45443</v>
      </c>
      <c r="F682">
        <v>2022</v>
      </c>
      <c r="G682">
        <v>2024</v>
      </c>
      <c r="H682" s="1" t="s">
        <v>1604</v>
      </c>
      <c r="I682" s="1" t="s">
        <v>14</v>
      </c>
    </row>
    <row r="683" spans="1:9">
      <c r="A683" s="80">
        <v>45566</v>
      </c>
      <c r="B683">
        <v>4907402</v>
      </c>
      <c r="C683" s="1" t="s">
        <v>2351</v>
      </c>
      <c r="D683" s="1" t="s">
        <v>2352</v>
      </c>
      <c r="E683" s="80">
        <v>45401</v>
      </c>
      <c r="F683">
        <v>2023</v>
      </c>
      <c r="G683">
        <v>2023</v>
      </c>
      <c r="H683" s="1" t="s">
        <v>1600</v>
      </c>
      <c r="I683" s="1" t="s">
        <v>10</v>
      </c>
    </row>
    <row r="684" spans="1:9">
      <c r="A684" s="80">
        <v>45566</v>
      </c>
      <c r="B684">
        <v>4625033</v>
      </c>
      <c r="C684" s="1" t="s">
        <v>2137</v>
      </c>
      <c r="D684" s="1" t="s">
        <v>2138</v>
      </c>
      <c r="E684" s="80">
        <v>45300</v>
      </c>
      <c r="F684">
        <v>2022</v>
      </c>
      <c r="G684">
        <v>2023</v>
      </c>
      <c r="H684" s="1" t="s">
        <v>1603</v>
      </c>
      <c r="I684" s="1" t="s">
        <v>9</v>
      </c>
    </row>
    <row r="685" spans="1:9">
      <c r="A685" s="80">
        <v>45566</v>
      </c>
      <c r="B685">
        <v>4656157</v>
      </c>
      <c r="C685" s="1" t="s">
        <v>1618</v>
      </c>
      <c r="D685" s="1" t="s">
        <v>1619</v>
      </c>
      <c r="E685" s="80">
        <v>45183</v>
      </c>
      <c r="F685">
        <v>2022</v>
      </c>
      <c r="G685">
        <v>2023</v>
      </c>
      <c r="H685" s="1" t="s">
        <v>1603</v>
      </c>
      <c r="I685" s="1" t="s">
        <v>9</v>
      </c>
    </row>
    <row r="686" spans="1:9">
      <c r="A686" s="80">
        <v>45566</v>
      </c>
      <c r="B686">
        <v>4802612</v>
      </c>
      <c r="C686" s="1" t="s">
        <v>2152</v>
      </c>
      <c r="D686" s="1" t="s">
        <v>2153</v>
      </c>
      <c r="E686" s="80">
        <v>45372</v>
      </c>
      <c r="F686">
        <v>2022</v>
      </c>
      <c r="G686">
        <v>2023</v>
      </c>
      <c r="H686" s="1" t="s">
        <v>1601</v>
      </c>
      <c r="I686" s="1" t="s">
        <v>13</v>
      </c>
    </row>
    <row r="687" spans="1:9">
      <c r="A687" s="80">
        <v>45566</v>
      </c>
      <c r="B687">
        <v>4587777</v>
      </c>
      <c r="C687" s="1" t="s">
        <v>1563</v>
      </c>
      <c r="D687" s="1" t="s">
        <v>1562</v>
      </c>
      <c r="E687" s="80">
        <v>44854</v>
      </c>
      <c r="F687">
        <v>2021</v>
      </c>
      <c r="G687">
        <v>2022</v>
      </c>
      <c r="H687" s="1" t="s">
        <v>1600</v>
      </c>
      <c r="I687" s="1" t="s">
        <v>10</v>
      </c>
    </row>
    <row r="688" spans="1:9">
      <c r="A688" s="80">
        <v>45566</v>
      </c>
      <c r="B688">
        <v>4876086</v>
      </c>
      <c r="C688" s="1" t="s">
        <v>2154</v>
      </c>
      <c r="D688" s="1" t="s">
        <v>2155</v>
      </c>
      <c r="E688" s="80">
        <v>45344</v>
      </c>
      <c r="F688">
        <v>2022</v>
      </c>
      <c r="G688">
        <v>2023</v>
      </c>
      <c r="H688" s="1" t="s">
        <v>1600</v>
      </c>
      <c r="I688" s="1" t="s">
        <v>10</v>
      </c>
    </row>
    <row r="689" spans="1:9">
      <c r="A689" s="80">
        <v>45566</v>
      </c>
      <c r="B689">
        <v>4990215</v>
      </c>
      <c r="C689" s="1" t="s">
        <v>2870</v>
      </c>
      <c r="D689" s="1" t="s">
        <v>2871</v>
      </c>
      <c r="E689" s="80">
        <v>45569</v>
      </c>
      <c r="F689">
        <v>2023</v>
      </c>
      <c r="G689">
        <v>2024</v>
      </c>
      <c r="H689" s="1" t="s">
        <v>1603</v>
      </c>
      <c r="I689" s="1" t="s">
        <v>9</v>
      </c>
    </row>
    <row r="690" spans="1:9">
      <c r="A690" s="80">
        <v>45566</v>
      </c>
      <c r="B690">
        <v>4535790</v>
      </c>
      <c r="C690" s="1" t="s">
        <v>1590</v>
      </c>
      <c r="D690" s="1" t="s">
        <v>1589</v>
      </c>
      <c r="E690" s="80">
        <v>45160</v>
      </c>
      <c r="F690">
        <v>2021</v>
      </c>
      <c r="G690">
        <v>2023</v>
      </c>
      <c r="H690" s="1" t="s">
        <v>1600</v>
      </c>
      <c r="I690" s="1" t="s">
        <v>10</v>
      </c>
    </row>
    <row r="691" spans="1:9">
      <c r="A691" s="80">
        <v>45566</v>
      </c>
      <c r="B691">
        <v>4711302</v>
      </c>
      <c r="C691" s="1" t="s">
        <v>1557</v>
      </c>
      <c r="D691" s="1" t="s">
        <v>1556</v>
      </c>
      <c r="E691" s="80">
        <v>45048</v>
      </c>
      <c r="F691">
        <v>2022</v>
      </c>
      <c r="G691">
        <v>2023</v>
      </c>
      <c r="H691" s="1" t="s">
        <v>1603</v>
      </c>
      <c r="I691" s="1" t="s">
        <v>9</v>
      </c>
    </row>
    <row r="692" spans="1:9">
      <c r="A692" s="80">
        <v>45566</v>
      </c>
      <c r="B692">
        <v>4673645</v>
      </c>
      <c r="C692" s="1" t="s">
        <v>1575</v>
      </c>
      <c r="D692" s="1" t="s">
        <v>1574</v>
      </c>
      <c r="E692" s="80">
        <v>45119</v>
      </c>
      <c r="F692">
        <v>2022</v>
      </c>
      <c r="G692">
        <v>2023</v>
      </c>
      <c r="H692" s="1" t="s">
        <v>1600</v>
      </c>
      <c r="I692" s="1" t="s">
        <v>10</v>
      </c>
    </row>
    <row r="693" spans="1:9">
      <c r="A693" s="80">
        <v>45566</v>
      </c>
      <c r="B693">
        <v>4474293</v>
      </c>
      <c r="C693" s="1" t="s">
        <v>416</v>
      </c>
      <c r="D693" s="1" t="s">
        <v>415</v>
      </c>
      <c r="E693" s="80">
        <v>44806</v>
      </c>
      <c r="F693">
        <v>2021</v>
      </c>
      <c r="G693">
        <v>2022</v>
      </c>
      <c r="H693" s="1" t="s">
        <v>1600</v>
      </c>
      <c r="I693" s="1" t="s">
        <v>10</v>
      </c>
    </row>
    <row r="694" spans="1:9">
      <c r="A694" s="80">
        <v>45566</v>
      </c>
      <c r="B694">
        <v>4782847</v>
      </c>
      <c r="C694" s="1" t="s">
        <v>2740</v>
      </c>
      <c r="D694" s="1" t="s">
        <v>2741</v>
      </c>
      <c r="E694" s="80">
        <v>45541</v>
      </c>
      <c r="F694">
        <v>2022</v>
      </c>
      <c r="G694">
        <v>2024</v>
      </c>
      <c r="H694" s="1" t="s">
        <v>1602</v>
      </c>
      <c r="I694" s="1" t="s">
        <v>4</v>
      </c>
    </row>
    <row r="695" spans="1:9">
      <c r="A695" s="80">
        <v>45566</v>
      </c>
      <c r="B695">
        <v>4606060</v>
      </c>
      <c r="C695" s="1" t="s">
        <v>1588</v>
      </c>
      <c r="D695" s="1" t="s">
        <v>1506</v>
      </c>
      <c r="E695" s="80">
        <v>44711</v>
      </c>
      <c r="F695">
        <v>2022</v>
      </c>
      <c r="G695">
        <v>2022</v>
      </c>
      <c r="H695" s="1" t="s">
        <v>1602</v>
      </c>
      <c r="I695" s="1" t="s">
        <v>4</v>
      </c>
    </row>
    <row r="696" spans="1:9">
      <c r="A696" s="80">
        <v>45566</v>
      </c>
      <c r="B696">
        <v>4853799</v>
      </c>
      <c r="C696" s="1" t="s">
        <v>1774</v>
      </c>
      <c r="D696" s="1" t="s">
        <v>2135</v>
      </c>
      <c r="E696" s="80">
        <v>45215</v>
      </c>
      <c r="F696">
        <v>2022</v>
      </c>
      <c r="G696">
        <v>2023</v>
      </c>
      <c r="H696" s="1" t="s">
        <v>1600</v>
      </c>
      <c r="I696" s="1" t="s">
        <v>10</v>
      </c>
    </row>
    <row r="697" spans="1:9">
      <c r="A697" s="80">
        <v>45566</v>
      </c>
      <c r="B697">
        <v>4737676</v>
      </c>
      <c r="C697" s="1" t="s">
        <v>1573</v>
      </c>
      <c r="D697" s="1" t="s">
        <v>1572</v>
      </c>
      <c r="E697" s="80">
        <v>45149</v>
      </c>
      <c r="F697">
        <v>2022</v>
      </c>
      <c r="G697">
        <v>2023</v>
      </c>
      <c r="H697" s="1" t="s">
        <v>1613</v>
      </c>
      <c r="I697" s="1" t="s">
        <v>16</v>
      </c>
    </row>
    <row r="698" spans="1:9">
      <c r="A698" s="80">
        <v>45566</v>
      </c>
      <c r="B698">
        <v>5223976</v>
      </c>
      <c r="C698" s="1" t="s">
        <v>2704</v>
      </c>
      <c r="D698" s="1" t="s">
        <v>2705</v>
      </c>
      <c r="E698" s="80">
        <v>45467</v>
      </c>
      <c r="F698">
        <v>2023</v>
      </c>
      <c r="G698">
        <v>2024</v>
      </c>
      <c r="H698" s="1" t="s">
        <v>1600</v>
      </c>
      <c r="I698" s="1" t="s">
        <v>10</v>
      </c>
    </row>
    <row r="699" spans="1:9">
      <c r="A699" s="80">
        <v>45566</v>
      </c>
      <c r="B699">
        <v>4426971</v>
      </c>
      <c r="C699" s="1" t="s">
        <v>431</v>
      </c>
      <c r="D699" s="1" t="s">
        <v>430</v>
      </c>
      <c r="E699" s="80">
        <v>44988</v>
      </c>
      <c r="F699">
        <v>2021</v>
      </c>
      <c r="G699">
        <v>2022</v>
      </c>
      <c r="H699" s="1" t="s">
        <v>1600</v>
      </c>
      <c r="I699" s="1" t="s">
        <v>10</v>
      </c>
    </row>
    <row r="700" spans="1:9">
      <c r="A700" s="80">
        <v>45566</v>
      </c>
      <c r="B700">
        <v>5238860</v>
      </c>
      <c r="C700" s="1" t="s">
        <v>2702</v>
      </c>
      <c r="D700" s="1" t="s">
        <v>2703</v>
      </c>
      <c r="E700" s="80">
        <v>45453</v>
      </c>
      <c r="F700">
        <v>2023</v>
      </c>
      <c r="G700">
        <v>2024</v>
      </c>
      <c r="H700" s="1" t="s">
        <v>1600</v>
      </c>
      <c r="I700" s="1" t="s">
        <v>10</v>
      </c>
    </row>
    <row r="701" spans="1:9">
      <c r="A701" s="80">
        <v>45566</v>
      </c>
      <c r="B701">
        <v>4960850</v>
      </c>
      <c r="C701" s="1" t="s">
        <v>2872</v>
      </c>
      <c r="D701" s="1" t="s">
        <v>2873</v>
      </c>
      <c r="E701" s="80">
        <v>45568</v>
      </c>
      <c r="F701">
        <v>2023</v>
      </c>
      <c r="G701">
        <v>2024</v>
      </c>
      <c r="H701" s="1" t="s">
        <v>1603</v>
      </c>
      <c r="I701" s="1" t="s">
        <v>9</v>
      </c>
    </row>
    <row r="702" spans="1:9">
      <c r="A702" s="80">
        <v>45566</v>
      </c>
      <c r="B702">
        <v>4448889</v>
      </c>
      <c r="C702" s="1" t="s">
        <v>1815</v>
      </c>
      <c r="D702" s="1" t="s">
        <v>2086</v>
      </c>
      <c r="E702" s="80">
        <v>45246</v>
      </c>
      <c r="F702">
        <v>2021</v>
      </c>
      <c r="G702">
        <v>2023</v>
      </c>
      <c r="H702" s="1" t="s">
        <v>1601</v>
      </c>
      <c r="I702" s="1" t="s">
        <v>13</v>
      </c>
    </row>
    <row r="703" spans="1:9">
      <c r="A703" s="80">
        <v>45566</v>
      </c>
      <c r="B703">
        <v>4538107</v>
      </c>
      <c r="C703" s="1" t="s">
        <v>425</v>
      </c>
      <c r="D703" s="1" t="s">
        <v>424</v>
      </c>
      <c r="E703" s="80">
        <v>45141</v>
      </c>
      <c r="F703">
        <v>2021</v>
      </c>
      <c r="G703">
        <v>2023</v>
      </c>
      <c r="H703" s="1" t="s">
        <v>1600</v>
      </c>
      <c r="I703" s="1" t="s">
        <v>10</v>
      </c>
    </row>
    <row r="704" spans="1:9">
      <c r="A704" s="80">
        <v>45566</v>
      </c>
      <c r="B704">
        <v>5199861</v>
      </c>
      <c r="C704" s="1" t="s">
        <v>2708</v>
      </c>
      <c r="D704" s="1" t="s">
        <v>2709</v>
      </c>
      <c r="E704" s="80">
        <v>45512</v>
      </c>
      <c r="F704">
        <v>2023</v>
      </c>
      <c r="G704">
        <v>2024</v>
      </c>
      <c r="H704" s="1" t="s">
        <v>1613</v>
      </c>
      <c r="I704" s="1" t="s">
        <v>16</v>
      </c>
    </row>
    <row r="705" spans="1:9">
      <c r="A705" s="80">
        <v>45566</v>
      </c>
      <c r="B705">
        <v>4135234</v>
      </c>
      <c r="C705" s="1" t="s">
        <v>399</v>
      </c>
      <c r="D705" s="1" t="s">
        <v>398</v>
      </c>
      <c r="E705" s="80">
        <v>44628</v>
      </c>
      <c r="F705">
        <v>2020</v>
      </c>
      <c r="G705">
        <v>2021</v>
      </c>
      <c r="H705" s="1" t="s">
        <v>1600</v>
      </c>
      <c r="I705" s="1" t="s">
        <v>10</v>
      </c>
    </row>
    <row r="706" spans="1:9">
      <c r="A706" s="80">
        <v>45566</v>
      </c>
      <c r="B706">
        <v>4456544</v>
      </c>
      <c r="C706" s="1" t="s">
        <v>407</v>
      </c>
      <c r="D706" s="1" t="s">
        <v>406</v>
      </c>
      <c r="E706" s="80">
        <v>44778</v>
      </c>
      <c r="F706">
        <v>2021</v>
      </c>
      <c r="G706">
        <v>2022</v>
      </c>
      <c r="H706" s="1" t="s">
        <v>1606</v>
      </c>
      <c r="I706" s="1" t="s">
        <v>15</v>
      </c>
    </row>
    <row r="707" spans="1:9">
      <c r="A707" s="80">
        <v>45566</v>
      </c>
      <c r="B707">
        <v>4632027</v>
      </c>
      <c r="C707" s="1" t="s">
        <v>403</v>
      </c>
      <c r="D707" s="1" t="s">
        <v>402</v>
      </c>
      <c r="E707" s="80">
        <v>45065</v>
      </c>
      <c r="F707">
        <v>2022</v>
      </c>
      <c r="G707">
        <v>2023</v>
      </c>
      <c r="H707" s="1" t="s">
        <v>1600</v>
      </c>
      <c r="I707" s="1" t="s">
        <v>10</v>
      </c>
    </row>
    <row r="708" spans="1:9">
      <c r="A708" s="80">
        <v>45566</v>
      </c>
      <c r="B708">
        <v>5153056</v>
      </c>
      <c r="C708" s="1" t="s">
        <v>2706</v>
      </c>
      <c r="D708" s="1" t="s">
        <v>2707</v>
      </c>
      <c r="E708" s="80">
        <v>45467</v>
      </c>
      <c r="F708">
        <v>2023</v>
      </c>
      <c r="G708">
        <v>2024</v>
      </c>
      <c r="H708" s="1" t="s">
        <v>1607</v>
      </c>
      <c r="I708" s="1" t="s">
        <v>12</v>
      </c>
    </row>
    <row r="709" spans="1:9">
      <c r="A709" s="80">
        <v>45566</v>
      </c>
      <c r="B709">
        <v>4899423</v>
      </c>
      <c r="C709" s="1" t="s">
        <v>2091</v>
      </c>
      <c r="D709" s="1" t="s">
        <v>2092</v>
      </c>
      <c r="E709" s="80">
        <v>45303</v>
      </c>
      <c r="F709">
        <v>2022</v>
      </c>
      <c r="G709">
        <v>2023</v>
      </c>
      <c r="H709" s="1" t="s">
        <v>1600</v>
      </c>
      <c r="I709" s="1" t="s">
        <v>10</v>
      </c>
    </row>
    <row r="710" spans="1:9">
      <c r="A710" s="80">
        <v>45566</v>
      </c>
      <c r="B710">
        <v>4631532</v>
      </c>
      <c r="C710" s="1" t="s">
        <v>2260</v>
      </c>
      <c r="D710" s="1" t="s">
        <v>2261</v>
      </c>
      <c r="E710" s="80">
        <v>45357</v>
      </c>
      <c r="F710">
        <v>2022</v>
      </c>
      <c r="G710">
        <v>2023</v>
      </c>
      <c r="H710" s="1" t="s">
        <v>1600</v>
      </c>
      <c r="I710" s="1" t="s">
        <v>10</v>
      </c>
    </row>
    <row r="711" spans="1:9">
      <c r="A711" s="80">
        <v>45566</v>
      </c>
      <c r="B711">
        <v>4982236</v>
      </c>
      <c r="C711" s="1" t="s">
        <v>2334</v>
      </c>
      <c r="D711" s="1" t="s">
        <v>2335</v>
      </c>
      <c r="E711" s="80">
        <v>45391</v>
      </c>
      <c r="F711">
        <v>2023</v>
      </c>
      <c r="G711">
        <v>2023</v>
      </c>
      <c r="H711" s="1" t="s">
        <v>1600</v>
      </c>
      <c r="I711" s="1" t="s">
        <v>10</v>
      </c>
    </row>
  </sheetData>
  <pageMargins left="0.7" right="0.7" top="0.75" bottom="0.75" header="0.3" footer="0.3"/>
  <pageSetup orientation="portrait" r:id="rId1"/>
</worksheet>
</file>

<file path=xl/worksheets/sheet16.xml><?xml version="1.0" encoding="utf-8"?>
<worksheet xmlns="http://schemas.openxmlformats.org/spreadsheetml/2006/main" xmlns:r="http://schemas.openxmlformats.org/officeDocument/2006/relationships">
  <sheetPr codeName="Sheet21"/>
  <dimension ref="A1:I732"/>
  <sheetViews>
    <sheetView topLeftCell="F1" workbookViewId="0">
      <selection activeCell="R1" sqref="R1:AA1048576"/>
    </sheetView>
  </sheetViews>
  <sheetFormatPr defaultRowHeight="15"/>
  <cols>
    <col min="1" max="1" width="10.42578125" bestFit="1" customWidth="1"/>
    <col min="2" max="2" width="11.140625" bestFit="1" customWidth="1"/>
    <col min="3" max="3" width="17.7109375" bestFit="1" customWidth="1"/>
    <col min="4" max="4" width="35.28515625" bestFit="1" customWidth="1"/>
    <col min="5" max="5" width="16" bestFit="1" customWidth="1"/>
    <col min="6" max="6" width="19.140625" bestFit="1" customWidth="1"/>
    <col min="7" max="7" width="18" bestFit="1" customWidth="1"/>
    <col min="8" max="8" width="12.42578125" bestFit="1" customWidth="1"/>
    <col min="9" max="9" width="31.85546875" bestFit="1" customWidth="1"/>
  </cols>
  <sheetData>
    <row r="1" spans="1:9">
      <c r="A1" t="s">
        <v>3343</v>
      </c>
      <c r="B1" s="1" t="s">
        <v>1599</v>
      </c>
      <c r="C1" s="1" t="s">
        <v>1598</v>
      </c>
      <c r="D1" s="1" t="s">
        <v>1597</v>
      </c>
      <c r="E1" s="1" t="s">
        <v>1769</v>
      </c>
      <c r="F1" s="1" t="s">
        <v>1615</v>
      </c>
      <c r="G1" s="1" t="s">
        <v>1770</v>
      </c>
      <c r="H1" s="1" t="s">
        <v>0</v>
      </c>
      <c r="I1" s="1" t="s">
        <v>1</v>
      </c>
    </row>
    <row r="2" spans="1:9">
      <c r="A2" s="80">
        <v>45597</v>
      </c>
      <c r="B2">
        <v>4696021</v>
      </c>
      <c r="C2" s="1" t="s">
        <v>1880</v>
      </c>
      <c r="D2" s="1" t="s">
        <v>1890</v>
      </c>
      <c r="E2" s="80">
        <v>45278</v>
      </c>
      <c r="F2">
        <v>2022</v>
      </c>
      <c r="G2">
        <v>2023</v>
      </c>
      <c r="H2" s="1" t="s">
        <v>1602</v>
      </c>
      <c r="I2" s="1" t="s">
        <v>4</v>
      </c>
    </row>
    <row r="3" spans="1:9">
      <c r="A3" s="80">
        <v>45597</v>
      </c>
      <c r="B3">
        <v>5055860</v>
      </c>
      <c r="C3" s="1" t="s">
        <v>1891</v>
      </c>
      <c r="D3" s="1" t="s">
        <v>1892</v>
      </c>
      <c r="E3" s="80">
        <v>45308</v>
      </c>
      <c r="F3">
        <v>2023</v>
      </c>
      <c r="G3">
        <v>2023</v>
      </c>
      <c r="H3" s="1" t="s">
        <v>1600</v>
      </c>
      <c r="I3" s="1" t="s">
        <v>10</v>
      </c>
    </row>
    <row r="4" spans="1:9">
      <c r="A4" s="80">
        <v>45597</v>
      </c>
      <c r="B4">
        <v>5041314</v>
      </c>
      <c r="C4" s="1" t="s">
        <v>2445</v>
      </c>
      <c r="D4" s="1" t="s">
        <v>2446</v>
      </c>
      <c r="E4" s="80">
        <v>45413</v>
      </c>
      <c r="F4">
        <v>2023</v>
      </c>
      <c r="G4">
        <v>2024</v>
      </c>
      <c r="H4" s="1" t="s">
        <v>1613</v>
      </c>
      <c r="I4" s="1" t="s">
        <v>16</v>
      </c>
    </row>
    <row r="5" spans="1:9">
      <c r="A5" s="80">
        <v>45597</v>
      </c>
      <c r="B5">
        <v>4524041</v>
      </c>
      <c r="C5" s="1" t="s">
        <v>94</v>
      </c>
      <c r="D5" s="1" t="s">
        <v>93</v>
      </c>
      <c r="E5" s="80">
        <v>44923</v>
      </c>
      <c r="F5">
        <v>2021</v>
      </c>
      <c r="G5">
        <v>2022</v>
      </c>
      <c r="H5" s="1" t="s">
        <v>1602</v>
      </c>
      <c r="I5" s="1" t="s">
        <v>4</v>
      </c>
    </row>
    <row r="6" spans="1:9">
      <c r="A6" s="80">
        <v>45597</v>
      </c>
      <c r="B6">
        <v>4311337</v>
      </c>
      <c r="C6" s="1" t="s">
        <v>142</v>
      </c>
      <c r="D6" s="1" t="s">
        <v>141</v>
      </c>
      <c r="E6" s="80">
        <v>45163</v>
      </c>
      <c r="F6">
        <v>2020</v>
      </c>
      <c r="G6">
        <v>2023</v>
      </c>
      <c r="H6" s="1" t="s">
        <v>1600</v>
      </c>
      <c r="I6" s="1" t="s">
        <v>10</v>
      </c>
    </row>
    <row r="7" spans="1:9">
      <c r="A7" s="80">
        <v>45597</v>
      </c>
      <c r="B7">
        <v>5235605</v>
      </c>
      <c r="C7" s="1" t="s">
        <v>2447</v>
      </c>
      <c r="D7" s="1" t="s">
        <v>2448</v>
      </c>
      <c r="E7" s="80">
        <v>45411</v>
      </c>
      <c r="F7">
        <v>2023</v>
      </c>
      <c r="G7">
        <v>2023</v>
      </c>
      <c r="H7" s="1" t="s">
        <v>1600</v>
      </c>
      <c r="I7" s="1" t="s">
        <v>10</v>
      </c>
    </row>
    <row r="8" spans="1:9">
      <c r="A8" s="80">
        <v>45597</v>
      </c>
      <c r="B8">
        <v>4574990</v>
      </c>
      <c r="C8" s="1" t="s">
        <v>120</v>
      </c>
      <c r="D8" s="1" t="s">
        <v>119</v>
      </c>
      <c r="E8" s="80">
        <v>44791</v>
      </c>
      <c r="F8">
        <v>2022</v>
      </c>
      <c r="G8">
        <v>2022</v>
      </c>
      <c r="H8" s="1" t="s">
        <v>1600</v>
      </c>
      <c r="I8" s="1" t="s">
        <v>10</v>
      </c>
    </row>
    <row r="9" spans="1:9">
      <c r="A9" s="80">
        <v>45597</v>
      </c>
      <c r="B9">
        <v>4787636</v>
      </c>
      <c r="C9" s="1" t="s">
        <v>104</v>
      </c>
      <c r="D9" s="1" t="s">
        <v>103</v>
      </c>
      <c r="E9" s="80">
        <v>44995</v>
      </c>
      <c r="F9">
        <v>2022</v>
      </c>
      <c r="G9">
        <v>2022</v>
      </c>
      <c r="H9" s="1" t="s">
        <v>1600</v>
      </c>
      <c r="I9" s="1" t="s">
        <v>10</v>
      </c>
    </row>
    <row r="10" spans="1:9">
      <c r="A10" s="80">
        <v>45597</v>
      </c>
      <c r="B10">
        <v>4675776</v>
      </c>
      <c r="C10" s="1" t="s">
        <v>132</v>
      </c>
      <c r="D10" s="1" t="s">
        <v>131</v>
      </c>
      <c r="E10" s="80">
        <v>45070</v>
      </c>
      <c r="F10">
        <v>2022</v>
      </c>
      <c r="G10">
        <v>2023</v>
      </c>
      <c r="H10" s="1" t="s">
        <v>1600</v>
      </c>
      <c r="I10" s="1" t="s">
        <v>10</v>
      </c>
    </row>
    <row r="11" spans="1:9">
      <c r="A11" s="80">
        <v>45597</v>
      </c>
      <c r="B11">
        <v>4964452</v>
      </c>
      <c r="C11" s="1" t="s">
        <v>1894</v>
      </c>
      <c r="D11" s="1" t="s">
        <v>1895</v>
      </c>
      <c r="E11" s="80">
        <v>45308</v>
      </c>
      <c r="F11">
        <v>2023</v>
      </c>
      <c r="G11">
        <v>2023</v>
      </c>
      <c r="H11" s="1" t="s">
        <v>1600</v>
      </c>
      <c r="I11" s="1" t="s">
        <v>10</v>
      </c>
    </row>
    <row r="12" spans="1:9">
      <c r="A12" s="80">
        <v>45597</v>
      </c>
      <c r="B12">
        <v>4837429</v>
      </c>
      <c r="C12" s="1" t="s">
        <v>116</v>
      </c>
      <c r="D12" s="1" t="s">
        <v>115</v>
      </c>
      <c r="E12" s="80">
        <v>45086</v>
      </c>
      <c r="F12">
        <v>2022</v>
      </c>
      <c r="G12">
        <v>2023</v>
      </c>
      <c r="H12" s="1" t="s">
        <v>1600</v>
      </c>
      <c r="I12" s="1" t="s">
        <v>10</v>
      </c>
    </row>
    <row r="13" spans="1:9">
      <c r="A13" s="80">
        <v>45597</v>
      </c>
      <c r="B13">
        <v>5149010</v>
      </c>
      <c r="C13" s="1" t="s">
        <v>2288</v>
      </c>
      <c r="D13" s="1" t="s">
        <v>2289</v>
      </c>
      <c r="E13" s="80">
        <v>45369</v>
      </c>
      <c r="F13">
        <v>2023</v>
      </c>
      <c r="G13">
        <v>2023</v>
      </c>
      <c r="H13" s="1" t="s">
        <v>1610</v>
      </c>
      <c r="I13" s="1" t="s">
        <v>2</v>
      </c>
    </row>
    <row r="14" spans="1:9">
      <c r="A14" s="80">
        <v>45597</v>
      </c>
      <c r="B14">
        <v>4705069</v>
      </c>
      <c r="C14" s="1" t="s">
        <v>1823</v>
      </c>
      <c r="D14" s="1" t="s">
        <v>1898</v>
      </c>
      <c r="E14" s="80">
        <v>45225</v>
      </c>
      <c r="F14">
        <v>2022</v>
      </c>
      <c r="G14">
        <v>2023</v>
      </c>
      <c r="H14" s="1" t="s">
        <v>1603</v>
      </c>
      <c r="I14" s="1" t="s">
        <v>9</v>
      </c>
    </row>
    <row r="15" spans="1:9">
      <c r="A15" s="80">
        <v>45597</v>
      </c>
      <c r="B15">
        <v>4995250</v>
      </c>
      <c r="C15" s="1" t="s">
        <v>2549</v>
      </c>
      <c r="D15" s="1" t="s">
        <v>2550</v>
      </c>
      <c r="E15" s="80">
        <v>45433</v>
      </c>
      <c r="F15">
        <v>2023</v>
      </c>
      <c r="G15">
        <v>2024</v>
      </c>
      <c r="H15" s="1" t="s">
        <v>1602</v>
      </c>
      <c r="I15" s="1" t="s">
        <v>4</v>
      </c>
    </row>
    <row r="16" spans="1:9">
      <c r="A16" s="80">
        <v>45597</v>
      </c>
      <c r="B16">
        <v>5192531</v>
      </c>
      <c r="C16" s="1" t="s">
        <v>2294</v>
      </c>
      <c r="D16" s="1" t="s">
        <v>2295</v>
      </c>
      <c r="E16" s="80">
        <v>45363</v>
      </c>
      <c r="F16">
        <v>2023</v>
      </c>
      <c r="G16">
        <v>2023</v>
      </c>
      <c r="H16" s="1" t="s">
        <v>1600</v>
      </c>
      <c r="I16" s="1" t="s">
        <v>10</v>
      </c>
    </row>
    <row r="17" spans="1:9">
      <c r="A17" s="80">
        <v>45597</v>
      </c>
      <c r="B17">
        <v>4566515</v>
      </c>
      <c r="C17" s="1" t="s">
        <v>122</v>
      </c>
      <c r="D17" s="1" t="s">
        <v>121</v>
      </c>
      <c r="E17" s="80">
        <v>45093</v>
      </c>
      <c r="F17">
        <v>2021</v>
      </c>
      <c r="G17">
        <v>2023</v>
      </c>
      <c r="H17" s="1" t="s">
        <v>1600</v>
      </c>
      <c r="I17" s="1" t="s">
        <v>10</v>
      </c>
    </row>
    <row r="18" spans="1:9">
      <c r="A18" s="80">
        <v>45597</v>
      </c>
      <c r="B18">
        <v>5432447</v>
      </c>
      <c r="C18" s="1" t="s">
        <v>2828</v>
      </c>
      <c r="D18" s="1" t="s">
        <v>2829</v>
      </c>
      <c r="E18" s="80">
        <v>45560</v>
      </c>
      <c r="F18">
        <v>2024</v>
      </c>
      <c r="G18">
        <v>2024</v>
      </c>
      <c r="H18" s="1" t="s">
        <v>1601</v>
      </c>
      <c r="I18" s="1" t="s">
        <v>13</v>
      </c>
    </row>
    <row r="19" spans="1:9">
      <c r="A19" s="80">
        <v>45597</v>
      </c>
      <c r="B19">
        <v>4709336</v>
      </c>
      <c r="C19" s="1" t="s">
        <v>138</v>
      </c>
      <c r="D19" s="1" t="s">
        <v>137</v>
      </c>
      <c r="E19" s="80">
        <v>45142</v>
      </c>
      <c r="F19">
        <v>2022</v>
      </c>
      <c r="G19">
        <v>2023</v>
      </c>
      <c r="H19" s="1" t="s">
        <v>1603</v>
      </c>
      <c r="I19" s="1" t="s">
        <v>9</v>
      </c>
    </row>
    <row r="20" spans="1:9">
      <c r="A20" s="80">
        <v>45597</v>
      </c>
      <c r="B20">
        <v>4588755</v>
      </c>
      <c r="C20" s="1" t="s">
        <v>1866</v>
      </c>
      <c r="D20" s="1" t="s">
        <v>1888</v>
      </c>
      <c r="E20" s="80">
        <v>45257</v>
      </c>
      <c r="F20">
        <v>2022</v>
      </c>
      <c r="G20">
        <v>2023</v>
      </c>
      <c r="H20" s="1" t="s">
        <v>1600</v>
      </c>
      <c r="I20" s="1" t="s">
        <v>10</v>
      </c>
    </row>
    <row r="21" spans="1:9">
      <c r="A21" s="80">
        <v>45597</v>
      </c>
      <c r="B21">
        <v>4595687</v>
      </c>
      <c r="C21" s="1" t="s">
        <v>2551</v>
      </c>
      <c r="D21" s="1" t="s">
        <v>2552</v>
      </c>
      <c r="E21" s="80">
        <v>45447</v>
      </c>
      <c r="F21">
        <v>2021</v>
      </c>
      <c r="G21">
        <v>2024</v>
      </c>
      <c r="H21" s="1" t="s">
        <v>1606</v>
      </c>
      <c r="I21" s="1" t="s">
        <v>15</v>
      </c>
    </row>
    <row r="22" spans="1:9">
      <c r="A22" s="80">
        <v>45597</v>
      </c>
      <c r="B22">
        <v>4773598</v>
      </c>
      <c r="C22" s="1" t="s">
        <v>2547</v>
      </c>
      <c r="D22" s="1" t="s">
        <v>2548</v>
      </c>
      <c r="E22" s="80">
        <v>45434</v>
      </c>
      <c r="F22">
        <v>2023</v>
      </c>
      <c r="G22">
        <v>2024</v>
      </c>
      <c r="H22" s="1" t="s">
        <v>1604</v>
      </c>
      <c r="I22" s="1" t="s">
        <v>14</v>
      </c>
    </row>
    <row r="23" spans="1:9">
      <c r="A23" s="80">
        <v>45597</v>
      </c>
      <c r="B23">
        <v>5409370</v>
      </c>
      <c r="C23" s="1" t="s">
        <v>2882</v>
      </c>
      <c r="D23" s="1" t="s">
        <v>2883</v>
      </c>
      <c r="E23" s="80">
        <v>45597</v>
      </c>
      <c r="F23">
        <v>2024</v>
      </c>
      <c r="G23">
        <v>2024</v>
      </c>
      <c r="H23" s="1" t="s">
        <v>1600</v>
      </c>
      <c r="I23" s="1" t="s">
        <v>10</v>
      </c>
    </row>
    <row r="24" spans="1:9">
      <c r="A24" s="80">
        <v>45597</v>
      </c>
      <c r="B24">
        <v>5182245</v>
      </c>
      <c r="C24" s="1" t="s">
        <v>2381</v>
      </c>
      <c r="D24" s="1" t="s">
        <v>2382</v>
      </c>
      <c r="E24" s="80">
        <v>45422</v>
      </c>
      <c r="F24">
        <v>2023</v>
      </c>
      <c r="G24">
        <v>2024</v>
      </c>
      <c r="H24" s="1" t="s">
        <v>1604</v>
      </c>
      <c r="I24" s="1" t="s">
        <v>14</v>
      </c>
    </row>
    <row r="25" spans="1:9">
      <c r="A25" s="80">
        <v>45597</v>
      </c>
      <c r="B25">
        <v>5068610</v>
      </c>
      <c r="C25" s="1" t="s">
        <v>2884</v>
      </c>
      <c r="D25" s="1" t="s">
        <v>2885</v>
      </c>
      <c r="E25" s="80">
        <v>45608</v>
      </c>
      <c r="F25">
        <v>2023</v>
      </c>
      <c r="G25">
        <v>2024</v>
      </c>
      <c r="H25" s="1" t="s">
        <v>1600</v>
      </c>
      <c r="I25" s="1" t="s">
        <v>10</v>
      </c>
    </row>
    <row r="26" spans="1:9">
      <c r="A26" s="80">
        <v>45597</v>
      </c>
      <c r="B26">
        <v>4499650</v>
      </c>
      <c r="C26" s="1" t="s">
        <v>1180</v>
      </c>
      <c r="D26" s="1" t="s">
        <v>1179</v>
      </c>
      <c r="E26" s="80">
        <v>45147</v>
      </c>
      <c r="F26">
        <v>2021</v>
      </c>
      <c r="G26">
        <v>2023</v>
      </c>
      <c r="H26" s="1" t="s">
        <v>1600</v>
      </c>
      <c r="I26" s="1" t="s">
        <v>10</v>
      </c>
    </row>
    <row r="27" spans="1:9">
      <c r="A27" s="80">
        <v>45597</v>
      </c>
      <c r="B27">
        <v>4824824</v>
      </c>
      <c r="C27" s="1" t="s">
        <v>2200</v>
      </c>
      <c r="D27" s="1" t="s">
        <v>2201</v>
      </c>
      <c r="E27" s="80">
        <v>45370</v>
      </c>
      <c r="F27">
        <v>2022</v>
      </c>
      <c r="G27">
        <v>2023</v>
      </c>
      <c r="H27" s="1" t="s">
        <v>1612</v>
      </c>
      <c r="I27" s="1" t="s">
        <v>6</v>
      </c>
    </row>
    <row r="28" spans="1:9">
      <c r="A28" s="80">
        <v>45597</v>
      </c>
      <c r="B28">
        <v>4981219</v>
      </c>
      <c r="C28" s="1" t="s">
        <v>2465</v>
      </c>
      <c r="D28" s="1" t="s">
        <v>2466</v>
      </c>
      <c r="E28" s="80">
        <v>45448</v>
      </c>
      <c r="F28">
        <v>2023</v>
      </c>
      <c r="G28">
        <v>2024</v>
      </c>
      <c r="H28" s="1" t="s">
        <v>1603</v>
      </c>
      <c r="I28" s="1" t="s">
        <v>9</v>
      </c>
    </row>
    <row r="29" spans="1:9">
      <c r="A29" s="80">
        <v>45597</v>
      </c>
      <c r="B29">
        <v>5089567</v>
      </c>
      <c r="C29" s="1" t="s">
        <v>2774</v>
      </c>
      <c r="D29" s="1" t="s">
        <v>2775</v>
      </c>
      <c r="E29" s="80">
        <v>45531</v>
      </c>
      <c r="F29">
        <v>2023</v>
      </c>
      <c r="G29">
        <v>2024</v>
      </c>
      <c r="H29" s="1" t="s">
        <v>1600</v>
      </c>
      <c r="I29" s="1" t="s">
        <v>10</v>
      </c>
    </row>
    <row r="30" spans="1:9">
      <c r="A30" s="80">
        <v>45597</v>
      </c>
      <c r="B30">
        <v>5178986</v>
      </c>
      <c r="C30" s="1" t="s">
        <v>2886</v>
      </c>
      <c r="D30" s="1" t="s">
        <v>2887</v>
      </c>
      <c r="E30" s="80">
        <v>45601</v>
      </c>
      <c r="F30">
        <v>2023</v>
      </c>
      <c r="G30">
        <v>2024</v>
      </c>
      <c r="H30" s="1" t="s">
        <v>1600</v>
      </c>
      <c r="I30" s="1" t="s">
        <v>10</v>
      </c>
    </row>
    <row r="31" spans="1:9">
      <c r="A31" s="80">
        <v>45597</v>
      </c>
      <c r="B31">
        <v>5357627</v>
      </c>
      <c r="C31" s="1" t="s">
        <v>2888</v>
      </c>
      <c r="D31" s="1" t="s">
        <v>2889</v>
      </c>
      <c r="E31" s="80">
        <v>45594</v>
      </c>
      <c r="F31">
        <v>2024</v>
      </c>
      <c r="G31">
        <v>2024</v>
      </c>
      <c r="H31" s="1" t="s">
        <v>1600</v>
      </c>
      <c r="I31" s="1" t="s">
        <v>10</v>
      </c>
    </row>
    <row r="32" spans="1:9">
      <c r="A32" s="80">
        <v>45597</v>
      </c>
      <c r="B32">
        <v>4564425</v>
      </c>
      <c r="C32" s="1" t="s">
        <v>1168</v>
      </c>
      <c r="D32" s="1" t="s">
        <v>1167</v>
      </c>
      <c r="E32" s="80">
        <v>44820</v>
      </c>
      <c r="F32">
        <v>2021</v>
      </c>
      <c r="G32">
        <v>2022</v>
      </c>
      <c r="H32" s="1" t="s">
        <v>1600</v>
      </c>
      <c r="I32" s="1" t="s">
        <v>10</v>
      </c>
    </row>
    <row r="33" spans="1:9">
      <c r="A33" s="80">
        <v>45597</v>
      </c>
      <c r="B33">
        <v>4682426</v>
      </c>
      <c r="C33" s="1" t="s">
        <v>1792</v>
      </c>
      <c r="D33" s="1" t="s">
        <v>1925</v>
      </c>
      <c r="E33" s="80">
        <v>45223</v>
      </c>
      <c r="F33">
        <v>2022</v>
      </c>
      <c r="G33">
        <v>2023</v>
      </c>
      <c r="H33" s="1" t="s">
        <v>1600</v>
      </c>
      <c r="I33" s="1" t="s">
        <v>10</v>
      </c>
    </row>
    <row r="34" spans="1:9">
      <c r="A34" s="80">
        <v>45597</v>
      </c>
      <c r="B34">
        <v>4520589</v>
      </c>
      <c r="C34" s="1" t="s">
        <v>1188</v>
      </c>
      <c r="D34" s="1" t="s">
        <v>1187</v>
      </c>
      <c r="E34" s="80">
        <v>44658</v>
      </c>
      <c r="F34">
        <v>2021</v>
      </c>
      <c r="G34">
        <v>2021</v>
      </c>
      <c r="H34" s="1" t="s">
        <v>1600</v>
      </c>
      <c r="I34" s="1" t="s">
        <v>10</v>
      </c>
    </row>
    <row r="35" spans="1:9">
      <c r="A35" s="80">
        <v>45597</v>
      </c>
      <c r="B35">
        <v>4693685</v>
      </c>
      <c r="C35" s="1" t="s">
        <v>2848</v>
      </c>
      <c r="D35" s="1" t="s">
        <v>2849</v>
      </c>
      <c r="E35" s="80">
        <v>45569</v>
      </c>
      <c r="F35">
        <v>2022</v>
      </c>
      <c r="G35">
        <v>2024</v>
      </c>
      <c r="H35" s="1" t="s">
        <v>1606</v>
      </c>
      <c r="I35" s="1" t="s">
        <v>15</v>
      </c>
    </row>
    <row r="36" spans="1:9">
      <c r="A36" s="80">
        <v>45597</v>
      </c>
      <c r="B36">
        <v>5128133</v>
      </c>
      <c r="C36" s="1" t="s">
        <v>2204</v>
      </c>
      <c r="D36" s="1" t="s">
        <v>2205</v>
      </c>
      <c r="E36" s="80">
        <v>45376</v>
      </c>
      <c r="F36">
        <v>2023</v>
      </c>
      <c r="G36">
        <v>2023</v>
      </c>
      <c r="H36" s="1" t="s">
        <v>1603</v>
      </c>
      <c r="I36" s="1" t="s">
        <v>9</v>
      </c>
    </row>
    <row r="37" spans="1:9">
      <c r="A37" s="80">
        <v>45597</v>
      </c>
      <c r="B37">
        <v>4446157</v>
      </c>
      <c r="C37" s="1" t="s">
        <v>1150</v>
      </c>
      <c r="D37" s="1" t="s">
        <v>1149</v>
      </c>
      <c r="E37" s="80">
        <v>44791</v>
      </c>
      <c r="F37">
        <v>2021</v>
      </c>
      <c r="G37">
        <v>2022</v>
      </c>
      <c r="H37" s="1" t="s">
        <v>1600</v>
      </c>
      <c r="I37" s="1" t="s">
        <v>10</v>
      </c>
    </row>
    <row r="38" spans="1:9">
      <c r="A38" s="80">
        <v>45597</v>
      </c>
      <c r="B38">
        <v>5125875</v>
      </c>
      <c r="C38" s="1" t="s">
        <v>2776</v>
      </c>
      <c r="D38" s="1" t="s">
        <v>2777</v>
      </c>
      <c r="E38" s="80">
        <v>45541</v>
      </c>
      <c r="F38">
        <v>2023</v>
      </c>
      <c r="G38">
        <v>2024</v>
      </c>
      <c r="H38" s="1" t="s">
        <v>1600</v>
      </c>
      <c r="I38" s="1" t="s">
        <v>10</v>
      </c>
    </row>
    <row r="39" spans="1:9">
      <c r="A39" s="80">
        <v>45597</v>
      </c>
      <c r="B39">
        <v>4885689</v>
      </c>
      <c r="C39" s="1" t="s">
        <v>2206</v>
      </c>
      <c r="D39" s="1" t="s">
        <v>2207</v>
      </c>
      <c r="E39" s="80">
        <v>45352</v>
      </c>
      <c r="F39">
        <v>2022</v>
      </c>
      <c r="G39">
        <v>2023</v>
      </c>
      <c r="H39" s="1" t="s">
        <v>1600</v>
      </c>
      <c r="I39" s="1" t="s">
        <v>10</v>
      </c>
    </row>
    <row r="40" spans="1:9">
      <c r="A40" s="80">
        <v>45597</v>
      </c>
      <c r="B40">
        <v>4772681</v>
      </c>
      <c r="C40" s="1" t="s">
        <v>2890</v>
      </c>
      <c r="D40" s="1" t="s">
        <v>2891</v>
      </c>
      <c r="E40" s="80">
        <v>45580</v>
      </c>
      <c r="F40">
        <v>2022</v>
      </c>
      <c r="G40">
        <v>2024</v>
      </c>
      <c r="H40" s="1" t="s">
        <v>1601</v>
      </c>
      <c r="I40" s="1" t="s">
        <v>13</v>
      </c>
    </row>
    <row r="41" spans="1:9">
      <c r="A41" s="80">
        <v>45597</v>
      </c>
      <c r="B41">
        <v>4737117</v>
      </c>
      <c r="C41" s="1" t="s">
        <v>1926</v>
      </c>
      <c r="D41" s="1" t="s">
        <v>1927</v>
      </c>
      <c r="E41" s="80">
        <v>45329</v>
      </c>
      <c r="F41">
        <v>2022</v>
      </c>
      <c r="G41">
        <v>2023</v>
      </c>
      <c r="H41" s="1" t="s">
        <v>1600</v>
      </c>
      <c r="I41" s="1" t="s">
        <v>10</v>
      </c>
    </row>
    <row r="42" spans="1:9">
      <c r="A42" s="80">
        <v>45597</v>
      </c>
      <c r="B42">
        <v>5058341</v>
      </c>
      <c r="C42" s="1" t="s">
        <v>2892</v>
      </c>
      <c r="D42" s="1" t="s">
        <v>2893</v>
      </c>
      <c r="E42" s="80">
        <v>45601</v>
      </c>
      <c r="F42">
        <v>2023</v>
      </c>
      <c r="G42">
        <v>2024</v>
      </c>
      <c r="H42" s="1" t="s">
        <v>1601</v>
      </c>
      <c r="I42" s="1" t="s">
        <v>13</v>
      </c>
    </row>
    <row r="43" spans="1:9">
      <c r="A43" s="80">
        <v>45597</v>
      </c>
      <c r="B43">
        <v>5172216</v>
      </c>
      <c r="C43" s="1" t="s">
        <v>2463</v>
      </c>
      <c r="D43" s="1" t="s">
        <v>2464</v>
      </c>
      <c r="E43" s="80">
        <v>45435</v>
      </c>
      <c r="F43">
        <v>2023</v>
      </c>
      <c r="G43">
        <v>2024</v>
      </c>
      <c r="H43" s="1" t="s">
        <v>1600</v>
      </c>
      <c r="I43" s="1" t="s">
        <v>10</v>
      </c>
    </row>
    <row r="44" spans="1:9">
      <c r="A44" s="80">
        <v>45597</v>
      </c>
      <c r="B44">
        <v>4997491</v>
      </c>
      <c r="C44" s="1" t="s">
        <v>2770</v>
      </c>
      <c r="D44" s="1" t="s">
        <v>2771</v>
      </c>
      <c r="E44" s="80">
        <v>45541</v>
      </c>
      <c r="F44">
        <v>2023</v>
      </c>
      <c r="G44">
        <v>2024</v>
      </c>
      <c r="H44" s="1" t="s">
        <v>1603</v>
      </c>
      <c r="I44" s="1" t="s">
        <v>9</v>
      </c>
    </row>
    <row r="45" spans="1:9">
      <c r="A45" s="80">
        <v>45597</v>
      </c>
      <c r="B45">
        <v>4459563</v>
      </c>
      <c r="C45" s="1" t="s">
        <v>1162</v>
      </c>
      <c r="D45" s="1" t="s">
        <v>1161</v>
      </c>
      <c r="E45" s="80">
        <v>44602</v>
      </c>
      <c r="F45">
        <v>2021</v>
      </c>
      <c r="G45">
        <v>2021</v>
      </c>
      <c r="H45" s="1" t="s">
        <v>1603</v>
      </c>
      <c r="I45" s="1" t="s">
        <v>9</v>
      </c>
    </row>
    <row r="46" spans="1:9">
      <c r="A46" s="80">
        <v>45597</v>
      </c>
      <c r="B46">
        <v>4386010</v>
      </c>
      <c r="C46" s="1" t="s">
        <v>2202</v>
      </c>
      <c r="D46" s="1" t="s">
        <v>2203</v>
      </c>
      <c r="E46" s="80">
        <v>45336</v>
      </c>
      <c r="F46">
        <v>2021</v>
      </c>
      <c r="G46">
        <v>2023</v>
      </c>
      <c r="H46" s="1" t="s">
        <v>1602</v>
      </c>
      <c r="I46" s="1" t="s">
        <v>4</v>
      </c>
    </row>
    <row r="47" spans="1:9">
      <c r="A47" s="80">
        <v>45597</v>
      </c>
      <c r="B47">
        <v>5025353</v>
      </c>
      <c r="C47" s="1" t="s">
        <v>2772</v>
      </c>
      <c r="D47" s="1" t="s">
        <v>2773</v>
      </c>
      <c r="E47" s="80">
        <v>45560</v>
      </c>
      <c r="F47">
        <v>2023</v>
      </c>
      <c r="G47">
        <v>2024</v>
      </c>
      <c r="H47" s="1" t="s">
        <v>1601</v>
      </c>
      <c r="I47" s="1" t="s">
        <v>13</v>
      </c>
    </row>
    <row r="48" spans="1:9">
      <c r="A48" s="80">
        <v>45597</v>
      </c>
      <c r="B48">
        <v>4935390</v>
      </c>
      <c r="C48" s="1" t="s">
        <v>1793</v>
      </c>
      <c r="D48" s="1" t="s">
        <v>1928</v>
      </c>
      <c r="E48" s="80">
        <v>45238</v>
      </c>
      <c r="F48">
        <v>2023</v>
      </c>
      <c r="G48">
        <v>2023</v>
      </c>
      <c r="H48" s="1" t="s">
        <v>1600</v>
      </c>
      <c r="I48" s="1" t="s">
        <v>10</v>
      </c>
    </row>
    <row r="49" spans="1:9">
      <c r="A49" s="80">
        <v>45597</v>
      </c>
      <c r="B49">
        <v>4555760</v>
      </c>
      <c r="C49" s="1" t="s">
        <v>2768</v>
      </c>
      <c r="D49" s="1" t="s">
        <v>2769</v>
      </c>
      <c r="E49" s="80">
        <v>45541</v>
      </c>
      <c r="F49">
        <v>2022</v>
      </c>
      <c r="G49">
        <v>2024</v>
      </c>
      <c r="H49" s="1" t="s">
        <v>1603</v>
      </c>
      <c r="I49" s="1" t="s">
        <v>9</v>
      </c>
    </row>
    <row r="50" spans="1:9">
      <c r="A50" s="80">
        <v>45597</v>
      </c>
      <c r="B50">
        <v>5047323</v>
      </c>
      <c r="C50" s="1" t="s">
        <v>2196</v>
      </c>
      <c r="D50" s="1" t="s">
        <v>2197</v>
      </c>
      <c r="E50" s="80">
        <v>45371</v>
      </c>
      <c r="F50">
        <v>2023</v>
      </c>
      <c r="G50">
        <v>2023</v>
      </c>
      <c r="H50" s="1" t="s">
        <v>1600</v>
      </c>
      <c r="I50" s="1" t="s">
        <v>10</v>
      </c>
    </row>
    <row r="51" spans="1:9">
      <c r="A51" s="80">
        <v>45597</v>
      </c>
      <c r="B51">
        <v>4662690</v>
      </c>
      <c r="C51" s="1" t="s">
        <v>1184</v>
      </c>
      <c r="D51" s="1" t="s">
        <v>1183</v>
      </c>
      <c r="E51" s="80">
        <v>45013</v>
      </c>
      <c r="F51">
        <v>2022</v>
      </c>
      <c r="G51">
        <v>2022</v>
      </c>
      <c r="H51" s="1" t="s">
        <v>1600</v>
      </c>
      <c r="I51" s="1" t="s">
        <v>10</v>
      </c>
    </row>
    <row r="52" spans="1:9">
      <c r="A52" s="80">
        <v>45597</v>
      </c>
      <c r="B52">
        <v>4587398</v>
      </c>
      <c r="C52" s="1" t="s">
        <v>449</v>
      </c>
      <c r="D52" s="1" t="s">
        <v>448</v>
      </c>
      <c r="E52" s="80">
        <v>44930</v>
      </c>
      <c r="F52">
        <v>2021</v>
      </c>
      <c r="G52">
        <v>2022</v>
      </c>
      <c r="H52" s="1" t="s">
        <v>1602</v>
      </c>
      <c r="I52" s="1" t="s">
        <v>4</v>
      </c>
    </row>
    <row r="53" spans="1:9">
      <c r="A53" s="80">
        <v>45597</v>
      </c>
      <c r="B53">
        <v>4575491</v>
      </c>
      <c r="C53" s="1" t="s">
        <v>451</v>
      </c>
      <c r="D53" s="1" t="s">
        <v>450</v>
      </c>
      <c r="E53" s="80">
        <v>45076</v>
      </c>
      <c r="F53">
        <v>2022</v>
      </c>
      <c r="G53">
        <v>2023</v>
      </c>
      <c r="H53" s="1" t="s">
        <v>1600</v>
      </c>
      <c r="I53" s="1" t="s">
        <v>10</v>
      </c>
    </row>
    <row r="54" spans="1:9">
      <c r="A54" s="80">
        <v>45597</v>
      </c>
      <c r="B54">
        <v>4740558</v>
      </c>
      <c r="C54" s="1" t="s">
        <v>2515</v>
      </c>
      <c r="D54" s="1" t="s">
        <v>2516</v>
      </c>
      <c r="E54" s="80">
        <v>45441</v>
      </c>
      <c r="F54">
        <v>2022</v>
      </c>
      <c r="G54">
        <v>2024</v>
      </c>
      <c r="H54" s="1" t="s">
        <v>1600</v>
      </c>
      <c r="I54" s="1" t="s">
        <v>10</v>
      </c>
    </row>
    <row r="55" spans="1:9">
      <c r="A55" s="80">
        <v>45597</v>
      </c>
      <c r="B55">
        <v>5030201</v>
      </c>
      <c r="C55" s="1" t="s">
        <v>2415</v>
      </c>
      <c r="D55" s="1" t="s">
        <v>2416</v>
      </c>
      <c r="E55" s="80">
        <v>45406</v>
      </c>
      <c r="F55">
        <v>2023</v>
      </c>
      <c r="G55">
        <v>2023</v>
      </c>
      <c r="H55" s="1" t="s">
        <v>1600</v>
      </c>
      <c r="I55" s="1" t="s">
        <v>10</v>
      </c>
    </row>
    <row r="56" spans="1:9">
      <c r="A56" s="80">
        <v>45597</v>
      </c>
      <c r="B56">
        <v>4652580</v>
      </c>
      <c r="C56" s="1" t="s">
        <v>2700</v>
      </c>
      <c r="D56" s="1" t="s">
        <v>2701</v>
      </c>
      <c r="E56" s="80">
        <v>45467</v>
      </c>
      <c r="F56">
        <v>2022</v>
      </c>
      <c r="G56">
        <v>2024</v>
      </c>
      <c r="H56" s="1" t="s">
        <v>1600</v>
      </c>
      <c r="I56" s="1" t="s">
        <v>10</v>
      </c>
    </row>
    <row r="57" spans="1:9">
      <c r="A57" s="80">
        <v>45597</v>
      </c>
      <c r="B57">
        <v>4979354</v>
      </c>
      <c r="C57" s="1" t="s">
        <v>2517</v>
      </c>
      <c r="D57" s="1" t="s">
        <v>2518</v>
      </c>
      <c r="E57" s="80">
        <v>45428</v>
      </c>
      <c r="F57">
        <v>2023</v>
      </c>
      <c r="G57">
        <v>2024</v>
      </c>
      <c r="H57" s="1" t="s">
        <v>1600</v>
      </c>
      <c r="I57" s="1" t="s">
        <v>10</v>
      </c>
    </row>
    <row r="58" spans="1:9">
      <c r="A58" s="80">
        <v>45597</v>
      </c>
      <c r="B58">
        <v>4577616</v>
      </c>
      <c r="C58" s="1" t="s">
        <v>461</v>
      </c>
      <c r="D58" s="1" t="s">
        <v>460</v>
      </c>
      <c r="E58" s="80">
        <v>44918</v>
      </c>
      <c r="F58">
        <v>2021</v>
      </c>
      <c r="G58">
        <v>2022</v>
      </c>
      <c r="H58" s="1" t="s">
        <v>1600</v>
      </c>
      <c r="I58" s="1" t="s">
        <v>10</v>
      </c>
    </row>
    <row r="59" spans="1:9">
      <c r="A59" s="80">
        <v>45597</v>
      </c>
      <c r="B59">
        <v>5264856</v>
      </c>
      <c r="C59" s="1" t="s">
        <v>2824</v>
      </c>
      <c r="D59" s="1" t="s">
        <v>2825</v>
      </c>
      <c r="E59" s="80">
        <v>45524</v>
      </c>
      <c r="F59">
        <v>2024</v>
      </c>
      <c r="G59">
        <v>2024</v>
      </c>
      <c r="H59" s="1" t="s">
        <v>1603</v>
      </c>
      <c r="I59" s="1" t="s">
        <v>9</v>
      </c>
    </row>
    <row r="60" spans="1:9">
      <c r="A60" s="80">
        <v>45597</v>
      </c>
      <c r="B60">
        <v>4851597</v>
      </c>
      <c r="C60" s="1" t="s">
        <v>457</v>
      </c>
      <c r="D60" s="1" t="s">
        <v>456</v>
      </c>
      <c r="E60" s="80">
        <v>45072</v>
      </c>
      <c r="F60">
        <v>2022</v>
      </c>
      <c r="G60">
        <v>2023</v>
      </c>
      <c r="H60" s="1" t="s">
        <v>1600</v>
      </c>
      <c r="I60" s="1" t="s">
        <v>10</v>
      </c>
    </row>
    <row r="61" spans="1:9">
      <c r="A61" s="80">
        <v>45597</v>
      </c>
      <c r="B61">
        <v>5414291</v>
      </c>
      <c r="C61" s="1" t="s">
        <v>2894</v>
      </c>
      <c r="D61" s="1" t="s">
        <v>2895</v>
      </c>
      <c r="E61" s="80">
        <v>45610</v>
      </c>
      <c r="F61">
        <v>2024</v>
      </c>
      <c r="G61">
        <v>2024</v>
      </c>
      <c r="H61" s="1" t="s">
        <v>1603</v>
      </c>
      <c r="I61" s="1" t="s">
        <v>9</v>
      </c>
    </row>
    <row r="62" spans="1:9">
      <c r="A62" s="80">
        <v>45597</v>
      </c>
      <c r="B62">
        <v>5100416</v>
      </c>
      <c r="C62" s="1" t="s">
        <v>2256</v>
      </c>
      <c r="D62" s="1" t="s">
        <v>2257</v>
      </c>
      <c r="E62" s="80">
        <v>45345</v>
      </c>
      <c r="F62">
        <v>2023</v>
      </c>
      <c r="G62">
        <v>2023</v>
      </c>
      <c r="H62" s="1" t="s">
        <v>1603</v>
      </c>
      <c r="I62" s="1" t="s">
        <v>9</v>
      </c>
    </row>
    <row r="63" spans="1:9">
      <c r="A63" s="80">
        <v>45597</v>
      </c>
      <c r="B63">
        <v>5089684</v>
      </c>
      <c r="C63" s="1" t="s">
        <v>2330</v>
      </c>
      <c r="D63" s="1" t="s">
        <v>2331</v>
      </c>
      <c r="E63" s="80">
        <v>45394</v>
      </c>
      <c r="F63">
        <v>2023</v>
      </c>
      <c r="G63">
        <v>2023</v>
      </c>
      <c r="H63" s="1" t="s">
        <v>1606</v>
      </c>
      <c r="I63" s="1" t="s">
        <v>15</v>
      </c>
    </row>
    <row r="64" spans="1:9">
      <c r="A64" s="80">
        <v>45597</v>
      </c>
      <c r="B64">
        <v>4684060</v>
      </c>
      <c r="C64" s="1" t="s">
        <v>1706</v>
      </c>
      <c r="D64" s="1" t="s">
        <v>1707</v>
      </c>
      <c r="E64" s="80">
        <v>45196</v>
      </c>
      <c r="F64">
        <v>2022</v>
      </c>
      <c r="G64">
        <v>2023</v>
      </c>
      <c r="H64" s="1" t="s">
        <v>1600</v>
      </c>
      <c r="I64" s="1" t="s">
        <v>10</v>
      </c>
    </row>
    <row r="65" spans="1:9">
      <c r="A65" s="80">
        <v>45597</v>
      </c>
      <c r="B65">
        <v>5213066</v>
      </c>
      <c r="C65" s="1" t="s">
        <v>2896</v>
      </c>
      <c r="D65" s="1" t="s">
        <v>2897</v>
      </c>
      <c r="E65" s="80">
        <v>45614</v>
      </c>
      <c r="F65">
        <v>2023</v>
      </c>
      <c r="G65">
        <v>2024</v>
      </c>
      <c r="H65" s="1" t="s">
        <v>1600</v>
      </c>
      <c r="I65" s="1" t="s">
        <v>10</v>
      </c>
    </row>
    <row r="66" spans="1:9">
      <c r="A66" s="80">
        <v>45597</v>
      </c>
      <c r="B66">
        <v>4974226</v>
      </c>
      <c r="C66" s="1" t="s">
        <v>1708</v>
      </c>
      <c r="D66" s="1" t="s">
        <v>1709</v>
      </c>
      <c r="E66" s="80">
        <v>45212</v>
      </c>
      <c r="F66">
        <v>2023</v>
      </c>
      <c r="G66">
        <v>2023</v>
      </c>
      <c r="H66" s="1" t="s">
        <v>1603</v>
      </c>
      <c r="I66" s="1" t="s">
        <v>9</v>
      </c>
    </row>
    <row r="67" spans="1:9">
      <c r="A67" s="80">
        <v>45597</v>
      </c>
      <c r="B67">
        <v>5006178</v>
      </c>
      <c r="C67" s="1" t="s">
        <v>2513</v>
      </c>
      <c r="D67" s="1" t="s">
        <v>2514</v>
      </c>
      <c r="E67" s="80">
        <v>45440</v>
      </c>
      <c r="F67">
        <v>2023</v>
      </c>
      <c r="G67">
        <v>2024</v>
      </c>
      <c r="H67" s="1" t="s">
        <v>1609</v>
      </c>
      <c r="I67" s="1" t="s">
        <v>18</v>
      </c>
    </row>
    <row r="68" spans="1:9">
      <c r="A68" s="80">
        <v>45597</v>
      </c>
      <c r="B68">
        <v>4502964</v>
      </c>
      <c r="C68" s="1" t="s">
        <v>1710</v>
      </c>
      <c r="D68" s="1" t="s">
        <v>1711</v>
      </c>
      <c r="E68" s="80">
        <v>45202</v>
      </c>
      <c r="F68">
        <v>2021</v>
      </c>
      <c r="G68">
        <v>2023</v>
      </c>
      <c r="H68" s="1" t="s">
        <v>1600</v>
      </c>
      <c r="I68" s="1" t="s">
        <v>10</v>
      </c>
    </row>
    <row r="69" spans="1:9">
      <c r="A69" s="80">
        <v>45597</v>
      </c>
      <c r="B69">
        <v>4664599</v>
      </c>
      <c r="C69" s="1" t="s">
        <v>435</v>
      </c>
      <c r="D69" s="1" t="s">
        <v>434</v>
      </c>
      <c r="E69" s="80">
        <v>45124</v>
      </c>
      <c r="F69">
        <v>2022</v>
      </c>
      <c r="G69">
        <v>2023</v>
      </c>
      <c r="H69" s="1" t="s">
        <v>1600</v>
      </c>
      <c r="I69" s="1" t="s">
        <v>10</v>
      </c>
    </row>
    <row r="70" spans="1:9">
      <c r="A70" s="80">
        <v>45597</v>
      </c>
      <c r="B70">
        <v>5068362</v>
      </c>
      <c r="C70" s="1" t="s">
        <v>2519</v>
      </c>
      <c r="D70" s="1" t="s">
        <v>2520</v>
      </c>
      <c r="E70" s="80">
        <v>45449</v>
      </c>
      <c r="F70">
        <v>2023</v>
      </c>
      <c r="G70">
        <v>2024</v>
      </c>
      <c r="H70" s="1" t="s">
        <v>1600</v>
      </c>
      <c r="I70" s="1" t="s">
        <v>10</v>
      </c>
    </row>
    <row r="71" spans="1:9">
      <c r="A71" s="80">
        <v>45597</v>
      </c>
      <c r="B71">
        <v>5372553</v>
      </c>
      <c r="C71" s="1" t="s">
        <v>2898</v>
      </c>
      <c r="D71" s="1" t="s">
        <v>2899</v>
      </c>
      <c r="E71" s="80">
        <v>45608</v>
      </c>
      <c r="F71">
        <v>2024</v>
      </c>
      <c r="G71">
        <v>2024</v>
      </c>
      <c r="H71" s="1" t="s">
        <v>1603</v>
      </c>
      <c r="I71" s="1" t="s">
        <v>9</v>
      </c>
    </row>
    <row r="72" spans="1:9">
      <c r="A72" s="80">
        <v>45597</v>
      </c>
      <c r="B72">
        <v>5177281</v>
      </c>
      <c r="C72" s="1" t="s">
        <v>2860</v>
      </c>
      <c r="D72" s="1" t="s">
        <v>2861</v>
      </c>
      <c r="E72" s="80">
        <v>45572</v>
      </c>
      <c r="F72">
        <v>2023</v>
      </c>
      <c r="G72">
        <v>2024</v>
      </c>
      <c r="H72" s="1" t="s">
        <v>1600</v>
      </c>
      <c r="I72" s="1" t="s">
        <v>10</v>
      </c>
    </row>
    <row r="73" spans="1:9">
      <c r="A73" s="80">
        <v>45597</v>
      </c>
      <c r="B73">
        <v>4932782</v>
      </c>
      <c r="C73" s="1" t="s">
        <v>1935</v>
      </c>
      <c r="D73" s="1" t="s">
        <v>1936</v>
      </c>
      <c r="E73" s="80">
        <v>45330</v>
      </c>
      <c r="F73">
        <v>2023</v>
      </c>
      <c r="G73">
        <v>2023</v>
      </c>
      <c r="H73" s="1" t="s">
        <v>1600</v>
      </c>
      <c r="I73" s="1" t="s">
        <v>10</v>
      </c>
    </row>
    <row r="74" spans="1:9">
      <c r="A74" s="80">
        <v>45597</v>
      </c>
      <c r="B74">
        <v>4740887</v>
      </c>
      <c r="C74" s="1" t="s">
        <v>1937</v>
      </c>
      <c r="D74" s="1" t="s">
        <v>1938</v>
      </c>
      <c r="E74" s="80">
        <v>45330</v>
      </c>
      <c r="F74">
        <v>2022</v>
      </c>
      <c r="G74">
        <v>2023</v>
      </c>
      <c r="H74" s="1" t="s">
        <v>1600</v>
      </c>
      <c r="I74" s="1" t="s">
        <v>10</v>
      </c>
    </row>
    <row r="75" spans="1:9">
      <c r="A75" s="80">
        <v>45597</v>
      </c>
      <c r="B75">
        <v>5369742</v>
      </c>
      <c r="C75" s="1" t="s">
        <v>2900</v>
      </c>
      <c r="D75" s="1" t="s">
        <v>2901</v>
      </c>
      <c r="E75" s="80">
        <v>45590</v>
      </c>
      <c r="F75">
        <v>2024</v>
      </c>
      <c r="G75">
        <v>2024</v>
      </c>
      <c r="H75" s="1" t="s">
        <v>1600</v>
      </c>
      <c r="I75" s="1" t="s">
        <v>10</v>
      </c>
    </row>
    <row r="76" spans="1:9">
      <c r="A76" s="80">
        <v>45597</v>
      </c>
      <c r="B76">
        <v>4879331</v>
      </c>
      <c r="C76" s="1" t="s">
        <v>1943</v>
      </c>
      <c r="D76" s="1" t="s">
        <v>1944</v>
      </c>
      <c r="E76" s="80">
        <v>45329</v>
      </c>
      <c r="F76">
        <v>2022</v>
      </c>
      <c r="G76">
        <v>2023</v>
      </c>
      <c r="H76" s="1" t="s">
        <v>1600</v>
      </c>
      <c r="I76" s="1" t="s">
        <v>10</v>
      </c>
    </row>
    <row r="77" spans="1:9">
      <c r="A77" s="80">
        <v>45597</v>
      </c>
      <c r="B77">
        <v>4511791</v>
      </c>
      <c r="C77" s="1" t="s">
        <v>1672</v>
      </c>
      <c r="D77" s="1" t="s">
        <v>1673</v>
      </c>
      <c r="E77" s="80">
        <v>45202</v>
      </c>
      <c r="F77">
        <v>2021</v>
      </c>
      <c r="G77">
        <v>2023</v>
      </c>
      <c r="H77" s="1" t="s">
        <v>1603</v>
      </c>
      <c r="I77" s="1" t="s">
        <v>9</v>
      </c>
    </row>
    <row r="78" spans="1:9">
      <c r="A78" s="80">
        <v>45597</v>
      </c>
      <c r="B78">
        <v>4052933</v>
      </c>
      <c r="C78" s="1" t="s">
        <v>447</v>
      </c>
      <c r="D78" s="1" t="s">
        <v>446</v>
      </c>
      <c r="E78" s="80">
        <v>45077</v>
      </c>
      <c r="F78">
        <v>2020</v>
      </c>
      <c r="G78">
        <v>2023</v>
      </c>
      <c r="H78" s="1" t="s">
        <v>1601</v>
      </c>
      <c r="I78" s="1" t="s">
        <v>13</v>
      </c>
    </row>
    <row r="79" spans="1:9">
      <c r="A79" s="80">
        <v>45597</v>
      </c>
      <c r="B79">
        <v>4729474</v>
      </c>
      <c r="C79" s="1" t="s">
        <v>2393</v>
      </c>
      <c r="D79" s="1" t="s">
        <v>2394</v>
      </c>
      <c r="E79" s="80">
        <v>45399</v>
      </c>
      <c r="F79">
        <v>2022</v>
      </c>
      <c r="G79">
        <v>2023</v>
      </c>
      <c r="H79" s="1" t="s">
        <v>1608</v>
      </c>
      <c r="I79" s="1" t="s">
        <v>17</v>
      </c>
    </row>
    <row r="80" spans="1:9">
      <c r="A80" s="80">
        <v>45597</v>
      </c>
      <c r="B80">
        <v>5042136</v>
      </c>
      <c r="C80" s="1" t="s">
        <v>2609</v>
      </c>
      <c r="D80" s="1" t="s">
        <v>2610</v>
      </c>
      <c r="E80" s="80">
        <v>45497</v>
      </c>
      <c r="F80">
        <v>2023</v>
      </c>
      <c r="G80">
        <v>2024</v>
      </c>
      <c r="H80" s="1" t="s">
        <v>1603</v>
      </c>
      <c r="I80" s="1" t="s">
        <v>9</v>
      </c>
    </row>
    <row r="81" spans="1:9">
      <c r="A81" s="80">
        <v>45597</v>
      </c>
      <c r="B81">
        <v>4746698</v>
      </c>
      <c r="C81" s="1" t="s">
        <v>1945</v>
      </c>
      <c r="D81" s="1" t="s">
        <v>1946</v>
      </c>
      <c r="E81" s="80">
        <v>45310</v>
      </c>
      <c r="F81">
        <v>2022</v>
      </c>
      <c r="G81">
        <v>2023</v>
      </c>
      <c r="H81" s="1" t="s">
        <v>1600</v>
      </c>
      <c r="I81" s="1" t="s">
        <v>10</v>
      </c>
    </row>
    <row r="82" spans="1:9">
      <c r="A82" s="80">
        <v>45597</v>
      </c>
      <c r="B82">
        <v>4550026</v>
      </c>
      <c r="C82" s="1" t="s">
        <v>933</v>
      </c>
      <c r="D82" s="1" t="s">
        <v>932</v>
      </c>
      <c r="E82" s="80">
        <v>44754</v>
      </c>
      <c r="F82">
        <v>2021</v>
      </c>
      <c r="G82">
        <v>2022</v>
      </c>
      <c r="H82" s="1" t="s">
        <v>1600</v>
      </c>
      <c r="I82" s="1" t="s">
        <v>10</v>
      </c>
    </row>
    <row r="83" spans="1:9">
      <c r="A83" s="80">
        <v>45597</v>
      </c>
      <c r="B83">
        <v>4661377</v>
      </c>
      <c r="C83" s="1" t="s">
        <v>957</v>
      </c>
      <c r="D83" s="1" t="s">
        <v>956</v>
      </c>
      <c r="E83" s="80">
        <v>45069</v>
      </c>
      <c r="F83">
        <v>2022</v>
      </c>
      <c r="G83">
        <v>2023</v>
      </c>
      <c r="H83" s="1" t="s">
        <v>1600</v>
      </c>
      <c r="I83" s="1" t="s">
        <v>10</v>
      </c>
    </row>
    <row r="84" spans="1:9">
      <c r="A84" s="80">
        <v>45597</v>
      </c>
      <c r="B84">
        <v>4952293</v>
      </c>
      <c r="C84" s="1" t="s">
        <v>2619</v>
      </c>
      <c r="D84" s="1" t="s">
        <v>2620</v>
      </c>
      <c r="E84" s="80">
        <v>45505</v>
      </c>
      <c r="F84">
        <v>2023</v>
      </c>
      <c r="G84">
        <v>2024</v>
      </c>
      <c r="H84" s="1" t="s">
        <v>1606</v>
      </c>
      <c r="I84" s="1" t="s">
        <v>15</v>
      </c>
    </row>
    <row r="85" spans="1:9">
      <c r="A85" s="80">
        <v>45597</v>
      </c>
      <c r="B85">
        <v>4920072</v>
      </c>
      <c r="C85" s="1" t="s">
        <v>2615</v>
      </c>
      <c r="D85" s="1" t="s">
        <v>2616</v>
      </c>
      <c r="E85" s="80">
        <v>45457</v>
      </c>
      <c r="F85">
        <v>2023</v>
      </c>
      <c r="G85">
        <v>2024</v>
      </c>
      <c r="H85" s="1" t="s">
        <v>1603</v>
      </c>
      <c r="I85" s="1" t="s">
        <v>9</v>
      </c>
    </row>
    <row r="86" spans="1:9">
      <c r="A86" s="80">
        <v>45597</v>
      </c>
      <c r="B86">
        <v>4981006</v>
      </c>
      <c r="C86" s="1" t="s">
        <v>2902</v>
      </c>
      <c r="D86" s="1" t="s">
        <v>2903</v>
      </c>
      <c r="E86" s="80">
        <v>45604</v>
      </c>
      <c r="F86">
        <v>2023</v>
      </c>
      <c r="G86">
        <v>2024</v>
      </c>
      <c r="H86" s="1" t="s">
        <v>1606</v>
      </c>
      <c r="I86" s="1" t="s">
        <v>15</v>
      </c>
    </row>
    <row r="87" spans="1:9">
      <c r="A87" s="80">
        <v>45597</v>
      </c>
      <c r="B87">
        <v>4627574</v>
      </c>
      <c r="C87" s="1" t="s">
        <v>959</v>
      </c>
      <c r="D87" s="1" t="s">
        <v>958</v>
      </c>
      <c r="E87" s="80">
        <v>45120</v>
      </c>
      <c r="F87">
        <v>2022</v>
      </c>
      <c r="G87">
        <v>2023</v>
      </c>
      <c r="H87" s="1" t="s">
        <v>1604</v>
      </c>
      <c r="I87" s="1" t="s">
        <v>14</v>
      </c>
    </row>
    <row r="88" spans="1:9">
      <c r="A88" s="80">
        <v>45597</v>
      </c>
      <c r="B88">
        <v>5248552</v>
      </c>
      <c r="C88" s="1" t="s">
        <v>2904</v>
      </c>
      <c r="D88" s="1" t="s">
        <v>2905</v>
      </c>
      <c r="E88" s="80">
        <v>45573</v>
      </c>
      <c r="F88">
        <v>2023</v>
      </c>
      <c r="G88">
        <v>2024</v>
      </c>
      <c r="H88" s="1" t="s">
        <v>1603</v>
      </c>
      <c r="I88" s="1" t="s">
        <v>9</v>
      </c>
    </row>
    <row r="89" spans="1:9">
      <c r="A89" s="80">
        <v>45597</v>
      </c>
      <c r="B89">
        <v>4810584</v>
      </c>
      <c r="C89" s="1" t="s">
        <v>943</v>
      </c>
      <c r="D89" s="1" t="s">
        <v>942</v>
      </c>
      <c r="E89" s="80">
        <v>44963</v>
      </c>
      <c r="F89">
        <v>2022</v>
      </c>
      <c r="G89">
        <v>2022</v>
      </c>
      <c r="H89" s="1" t="s">
        <v>1600</v>
      </c>
      <c r="I89" s="1" t="s">
        <v>10</v>
      </c>
    </row>
    <row r="90" spans="1:9">
      <c r="A90" s="80">
        <v>45597</v>
      </c>
      <c r="B90">
        <v>4695308</v>
      </c>
      <c r="C90" s="1" t="s">
        <v>2220</v>
      </c>
      <c r="D90" s="1" t="s">
        <v>2221</v>
      </c>
      <c r="E90" s="80">
        <v>45350</v>
      </c>
      <c r="F90">
        <v>2022</v>
      </c>
      <c r="G90">
        <v>2023</v>
      </c>
      <c r="H90" s="1" t="s">
        <v>1601</v>
      </c>
      <c r="I90" s="1" t="s">
        <v>13</v>
      </c>
    </row>
    <row r="91" spans="1:9">
      <c r="A91" s="80">
        <v>45597</v>
      </c>
      <c r="B91">
        <v>4600230</v>
      </c>
      <c r="C91" s="1" t="s">
        <v>965</v>
      </c>
      <c r="D91" s="1" t="s">
        <v>964</v>
      </c>
      <c r="E91" s="80">
        <v>44848</v>
      </c>
      <c r="F91">
        <v>2022</v>
      </c>
      <c r="G91">
        <v>2022</v>
      </c>
      <c r="H91" s="1" t="s">
        <v>1600</v>
      </c>
      <c r="I91" s="1" t="s">
        <v>10</v>
      </c>
    </row>
    <row r="92" spans="1:9">
      <c r="A92" s="80">
        <v>45597</v>
      </c>
      <c r="B92">
        <v>5141463</v>
      </c>
      <c r="C92" s="1" t="s">
        <v>2613</v>
      </c>
      <c r="D92" s="1" t="s">
        <v>2614</v>
      </c>
      <c r="E92" s="80">
        <v>45471</v>
      </c>
      <c r="F92">
        <v>2023</v>
      </c>
      <c r="G92">
        <v>2024</v>
      </c>
      <c r="H92" s="1" t="s">
        <v>1600</v>
      </c>
      <c r="I92" s="1" t="s">
        <v>10</v>
      </c>
    </row>
    <row r="93" spans="1:9">
      <c r="A93" s="80">
        <v>45597</v>
      </c>
      <c r="B93">
        <v>4506923</v>
      </c>
      <c r="C93" s="1" t="s">
        <v>967</v>
      </c>
      <c r="D93" s="1" t="s">
        <v>966</v>
      </c>
      <c r="E93" s="80">
        <v>45125</v>
      </c>
      <c r="F93">
        <v>2021</v>
      </c>
      <c r="G93">
        <v>2023</v>
      </c>
      <c r="H93" s="1" t="s">
        <v>1600</v>
      </c>
      <c r="I93" s="1" t="s">
        <v>10</v>
      </c>
    </row>
    <row r="94" spans="1:9">
      <c r="A94" s="80">
        <v>45597</v>
      </c>
      <c r="B94">
        <v>4315358</v>
      </c>
      <c r="C94" s="1" t="s">
        <v>951</v>
      </c>
      <c r="D94" s="1" t="s">
        <v>950</v>
      </c>
      <c r="E94" s="80">
        <v>44813</v>
      </c>
      <c r="F94">
        <v>2020</v>
      </c>
      <c r="G94">
        <v>2022</v>
      </c>
      <c r="H94" s="1" t="s">
        <v>1600</v>
      </c>
      <c r="I94" s="1" t="s">
        <v>10</v>
      </c>
    </row>
    <row r="95" spans="1:9">
      <c r="A95" s="80">
        <v>45597</v>
      </c>
      <c r="B95">
        <v>4827899</v>
      </c>
      <c r="C95" s="1" t="s">
        <v>2611</v>
      </c>
      <c r="D95" s="1" t="s">
        <v>2612</v>
      </c>
      <c r="E95" s="80">
        <v>45470</v>
      </c>
      <c r="F95">
        <v>2023</v>
      </c>
      <c r="G95">
        <v>2024</v>
      </c>
      <c r="H95" s="1" t="s">
        <v>1602</v>
      </c>
      <c r="I95" s="1" t="s">
        <v>4</v>
      </c>
    </row>
    <row r="96" spans="1:9">
      <c r="A96" s="80">
        <v>45597</v>
      </c>
      <c r="B96">
        <v>4882413</v>
      </c>
      <c r="C96" s="1" t="s">
        <v>1841</v>
      </c>
      <c r="D96" s="1" t="s">
        <v>1958</v>
      </c>
      <c r="E96" s="80">
        <v>45271</v>
      </c>
      <c r="F96">
        <v>2022</v>
      </c>
      <c r="G96">
        <v>2023</v>
      </c>
      <c r="H96" s="1" t="s">
        <v>1603</v>
      </c>
      <c r="I96" s="1" t="s">
        <v>9</v>
      </c>
    </row>
    <row r="97" spans="1:9">
      <c r="A97" s="80">
        <v>45597</v>
      </c>
      <c r="B97">
        <v>4827870</v>
      </c>
      <c r="C97" s="1" t="s">
        <v>1842</v>
      </c>
      <c r="D97" s="1" t="s">
        <v>1954</v>
      </c>
      <c r="E97" s="80">
        <v>45260</v>
      </c>
      <c r="F97">
        <v>2022</v>
      </c>
      <c r="G97">
        <v>2023</v>
      </c>
      <c r="H97" s="1" t="s">
        <v>1600</v>
      </c>
      <c r="I97" s="1" t="s">
        <v>10</v>
      </c>
    </row>
    <row r="98" spans="1:9">
      <c r="A98" s="80">
        <v>45597</v>
      </c>
      <c r="B98">
        <v>5029098</v>
      </c>
      <c r="C98" s="1" t="s">
        <v>2790</v>
      </c>
      <c r="D98" s="1" t="s">
        <v>2791</v>
      </c>
      <c r="E98" s="80">
        <v>45555</v>
      </c>
      <c r="F98">
        <v>2023</v>
      </c>
      <c r="G98">
        <v>2024</v>
      </c>
      <c r="H98" s="1" t="s">
        <v>1600</v>
      </c>
      <c r="I98" s="1" t="s">
        <v>10</v>
      </c>
    </row>
    <row r="99" spans="1:9">
      <c r="A99" s="80">
        <v>45597</v>
      </c>
      <c r="B99">
        <v>5291706</v>
      </c>
      <c r="C99" s="1" t="s">
        <v>2481</v>
      </c>
      <c r="D99" s="1" t="s">
        <v>2482</v>
      </c>
      <c r="E99" s="80">
        <v>45446</v>
      </c>
      <c r="F99">
        <v>2024</v>
      </c>
      <c r="G99">
        <v>2024</v>
      </c>
      <c r="H99" s="1" t="s">
        <v>1600</v>
      </c>
      <c r="I99" s="1" t="s">
        <v>10</v>
      </c>
    </row>
    <row r="100" spans="1:9">
      <c r="A100" s="80">
        <v>45597</v>
      </c>
      <c r="B100">
        <v>4485367</v>
      </c>
      <c r="C100" s="1" t="s">
        <v>925</v>
      </c>
      <c r="D100" s="1" t="s">
        <v>924</v>
      </c>
      <c r="E100" s="80">
        <v>44841</v>
      </c>
      <c r="F100">
        <v>2021</v>
      </c>
      <c r="G100">
        <v>2022</v>
      </c>
      <c r="H100" s="1" t="s">
        <v>1600</v>
      </c>
      <c r="I100" s="1" t="s">
        <v>10</v>
      </c>
    </row>
    <row r="101" spans="1:9">
      <c r="A101" s="80">
        <v>45597</v>
      </c>
      <c r="B101">
        <v>4679172</v>
      </c>
      <c r="C101" s="1" t="s">
        <v>1955</v>
      </c>
      <c r="D101" s="1" t="s">
        <v>1956</v>
      </c>
      <c r="E101" s="80">
        <v>45329</v>
      </c>
      <c r="F101">
        <v>2022</v>
      </c>
      <c r="G101">
        <v>2023</v>
      </c>
      <c r="H101" s="1" t="s">
        <v>1600</v>
      </c>
      <c r="I101" s="1" t="s">
        <v>10</v>
      </c>
    </row>
    <row r="102" spans="1:9">
      <c r="A102" s="80">
        <v>45597</v>
      </c>
      <c r="B102">
        <v>4824611</v>
      </c>
      <c r="C102" s="1" t="s">
        <v>2617</v>
      </c>
      <c r="D102" s="1" t="s">
        <v>2618</v>
      </c>
      <c r="E102" s="80">
        <v>45464</v>
      </c>
      <c r="F102">
        <v>2022</v>
      </c>
      <c r="G102">
        <v>2024</v>
      </c>
      <c r="H102" s="1" t="s">
        <v>1601</v>
      </c>
      <c r="I102" s="1" t="s">
        <v>13</v>
      </c>
    </row>
    <row r="103" spans="1:9">
      <c r="A103" s="80">
        <v>45597</v>
      </c>
      <c r="B103">
        <v>4416506</v>
      </c>
      <c r="C103" s="1" t="s">
        <v>945</v>
      </c>
      <c r="D103" s="1" t="s">
        <v>944</v>
      </c>
      <c r="E103" s="80">
        <v>44944</v>
      </c>
      <c r="F103">
        <v>2021</v>
      </c>
      <c r="G103">
        <v>2022</v>
      </c>
      <c r="H103" s="1" t="s">
        <v>1600</v>
      </c>
      <c r="I103" s="1" t="s">
        <v>10</v>
      </c>
    </row>
    <row r="104" spans="1:9">
      <c r="A104" s="80">
        <v>45597</v>
      </c>
      <c r="B104">
        <v>4656667</v>
      </c>
      <c r="C104" s="1" t="s">
        <v>1375</v>
      </c>
      <c r="D104" s="1" t="s">
        <v>1374</v>
      </c>
      <c r="E104" s="80">
        <v>44972</v>
      </c>
      <c r="F104">
        <v>2022</v>
      </c>
      <c r="G104">
        <v>2022</v>
      </c>
      <c r="H104" s="1" t="s">
        <v>1600</v>
      </c>
      <c r="I104" s="1" t="s">
        <v>10</v>
      </c>
    </row>
    <row r="105" spans="1:9">
      <c r="A105" s="80">
        <v>45597</v>
      </c>
      <c r="B105">
        <v>5237802</v>
      </c>
      <c r="C105" s="1" t="s">
        <v>2850</v>
      </c>
      <c r="D105" s="1" t="s">
        <v>2851</v>
      </c>
      <c r="E105" s="80">
        <v>45568</v>
      </c>
      <c r="F105">
        <v>2023</v>
      </c>
      <c r="G105">
        <v>2024</v>
      </c>
      <c r="H105" s="1" t="s">
        <v>1600</v>
      </c>
      <c r="I105" s="1" t="s">
        <v>10</v>
      </c>
    </row>
    <row r="106" spans="1:9">
      <c r="A106" s="80">
        <v>45597</v>
      </c>
      <c r="B106">
        <v>4736865</v>
      </c>
      <c r="C106" s="1" t="s">
        <v>2575</v>
      </c>
      <c r="D106" s="1" t="s">
        <v>2576</v>
      </c>
      <c r="E106" s="80">
        <v>45490</v>
      </c>
      <c r="F106">
        <v>2022</v>
      </c>
      <c r="G106">
        <v>2024</v>
      </c>
      <c r="H106" s="1" t="s">
        <v>1600</v>
      </c>
      <c r="I106" s="1" t="s">
        <v>10</v>
      </c>
    </row>
    <row r="107" spans="1:9">
      <c r="A107" s="80">
        <v>45597</v>
      </c>
      <c r="B107">
        <v>5233385</v>
      </c>
      <c r="C107" s="1" t="s">
        <v>2302</v>
      </c>
      <c r="D107" s="1" t="s">
        <v>2303</v>
      </c>
      <c r="E107" s="80">
        <v>45379</v>
      </c>
      <c r="F107">
        <v>2023</v>
      </c>
      <c r="G107">
        <v>2023</v>
      </c>
      <c r="H107" s="1" t="s">
        <v>1600</v>
      </c>
      <c r="I107" s="1" t="s">
        <v>10</v>
      </c>
    </row>
    <row r="108" spans="1:9">
      <c r="A108" s="80">
        <v>45597</v>
      </c>
      <c r="B108">
        <v>4492115</v>
      </c>
      <c r="C108" s="1" t="s">
        <v>1638</v>
      </c>
      <c r="D108" s="1" t="s">
        <v>1639</v>
      </c>
      <c r="E108" s="80">
        <v>45209</v>
      </c>
      <c r="F108">
        <v>2021</v>
      </c>
      <c r="G108">
        <v>2023</v>
      </c>
      <c r="H108" s="1" t="s">
        <v>1613</v>
      </c>
      <c r="I108" s="1" t="s">
        <v>16</v>
      </c>
    </row>
    <row r="109" spans="1:9">
      <c r="A109" s="80">
        <v>45597</v>
      </c>
      <c r="B109">
        <v>5028449</v>
      </c>
      <c r="C109" s="1" t="s">
        <v>2174</v>
      </c>
      <c r="D109" s="1" t="s">
        <v>2175</v>
      </c>
      <c r="E109" s="80">
        <v>45372</v>
      </c>
      <c r="F109">
        <v>2023</v>
      </c>
      <c r="G109">
        <v>2023</v>
      </c>
      <c r="H109" s="1" t="s">
        <v>1600</v>
      </c>
      <c r="I109" s="1" t="s">
        <v>10</v>
      </c>
    </row>
    <row r="110" spans="1:9">
      <c r="A110" s="80">
        <v>45597</v>
      </c>
      <c r="B110">
        <v>5153229</v>
      </c>
      <c r="C110" s="1" t="s">
        <v>2170</v>
      </c>
      <c r="D110" s="1" t="s">
        <v>2171</v>
      </c>
      <c r="E110" s="80">
        <v>45331</v>
      </c>
      <c r="F110">
        <v>2023</v>
      </c>
      <c r="G110">
        <v>2023</v>
      </c>
      <c r="H110" s="1" t="s">
        <v>1600</v>
      </c>
      <c r="I110" s="1" t="s">
        <v>10</v>
      </c>
    </row>
    <row r="111" spans="1:9">
      <c r="A111" s="80">
        <v>45597</v>
      </c>
      <c r="B111">
        <v>4710958</v>
      </c>
      <c r="C111" s="1" t="s">
        <v>1359</v>
      </c>
      <c r="D111" s="1" t="s">
        <v>1358</v>
      </c>
      <c r="E111" s="80">
        <v>45148</v>
      </c>
      <c r="F111">
        <v>2022</v>
      </c>
      <c r="G111">
        <v>2023</v>
      </c>
      <c r="H111" s="1" t="s">
        <v>1609</v>
      </c>
      <c r="I111" s="1" t="s">
        <v>18</v>
      </c>
    </row>
    <row r="112" spans="1:9">
      <c r="A112" s="80">
        <v>45597</v>
      </c>
      <c r="B112">
        <v>4820096</v>
      </c>
      <c r="C112" s="1" t="s">
        <v>1640</v>
      </c>
      <c r="D112" s="1" t="s">
        <v>1641</v>
      </c>
      <c r="E112" s="80">
        <v>45182</v>
      </c>
      <c r="F112">
        <v>2022</v>
      </c>
      <c r="G112">
        <v>2023</v>
      </c>
      <c r="H112" s="1" t="s">
        <v>1600</v>
      </c>
      <c r="I112" s="1" t="s">
        <v>10</v>
      </c>
    </row>
    <row r="113" spans="1:9">
      <c r="A113" s="80">
        <v>45597</v>
      </c>
      <c r="B113">
        <v>4707118</v>
      </c>
      <c r="C113" s="1" t="s">
        <v>1339</v>
      </c>
      <c r="D113" s="1" t="s">
        <v>1338</v>
      </c>
      <c r="E113" s="80">
        <v>44873</v>
      </c>
      <c r="F113">
        <v>2022</v>
      </c>
      <c r="G113">
        <v>2022</v>
      </c>
      <c r="H113" s="1" t="s">
        <v>1600</v>
      </c>
      <c r="I113" s="1" t="s">
        <v>10</v>
      </c>
    </row>
    <row r="114" spans="1:9">
      <c r="A114" s="80">
        <v>45597</v>
      </c>
      <c r="B114">
        <v>5139467</v>
      </c>
      <c r="C114" s="1" t="s">
        <v>2752</v>
      </c>
      <c r="D114" s="1" t="s">
        <v>2753</v>
      </c>
      <c r="E114" s="80">
        <v>45532</v>
      </c>
      <c r="F114">
        <v>2023</v>
      </c>
      <c r="G114">
        <v>2024</v>
      </c>
      <c r="H114" s="1" t="s">
        <v>1603</v>
      </c>
      <c r="I114" s="1" t="s">
        <v>9</v>
      </c>
    </row>
    <row r="115" spans="1:9">
      <c r="A115" s="80">
        <v>45597</v>
      </c>
      <c r="B115">
        <v>4960223</v>
      </c>
      <c r="C115" s="1" t="s">
        <v>2172</v>
      </c>
      <c r="D115" s="1" t="s">
        <v>2173</v>
      </c>
      <c r="E115" s="80">
        <v>45351</v>
      </c>
      <c r="F115">
        <v>2023</v>
      </c>
      <c r="G115">
        <v>2023</v>
      </c>
      <c r="H115" s="1" t="s">
        <v>1600</v>
      </c>
      <c r="I115" s="1" t="s">
        <v>10</v>
      </c>
    </row>
    <row r="116" spans="1:9">
      <c r="A116" s="80">
        <v>45597</v>
      </c>
      <c r="B116">
        <v>5349345</v>
      </c>
      <c r="C116" s="1" t="s">
        <v>2906</v>
      </c>
      <c r="D116" s="1" t="s">
        <v>2907</v>
      </c>
      <c r="E116" s="80">
        <v>45614</v>
      </c>
      <c r="F116">
        <v>2024</v>
      </c>
      <c r="G116">
        <v>2024</v>
      </c>
      <c r="H116" s="1" t="s">
        <v>1604</v>
      </c>
      <c r="I116" s="1" t="s">
        <v>14</v>
      </c>
    </row>
    <row r="117" spans="1:9">
      <c r="A117" s="80">
        <v>45597</v>
      </c>
      <c r="B117">
        <v>4792892</v>
      </c>
      <c r="C117" s="1" t="s">
        <v>1355</v>
      </c>
      <c r="D117" s="1" t="s">
        <v>1354</v>
      </c>
      <c r="E117" s="80">
        <v>44957</v>
      </c>
      <c r="F117">
        <v>2022</v>
      </c>
      <c r="G117">
        <v>2022</v>
      </c>
      <c r="H117" s="1" t="s">
        <v>1600</v>
      </c>
      <c r="I117" s="1" t="s">
        <v>10</v>
      </c>
    </row>
    <row r="118" spans="1:9">
      <c r="A118" s="80">
        <v>45597</v>
      </c>
      <c r="B118">
        <v>4990089</v>
      </c>
      <c r="C118" s="1" t="s">
        <v>2577</v>
      </c>
      <c r="D118" s="1" t="s">
        <v>2578</v>
      </c>
      <c r="E118" s="80">
        <v>45497</v>
      </c>
      <c r="F118">
        <v>2023</v>
      </c>
      <c r="G118">
        <v>2024</v>
      </c>
      <c r="H118" s="1" t="s">
        <v>1600</v>
      </c>
      <c r="I118" s="1" t="s">
        <v>10</v>
      </c>
    </row>
    <row r="119" spans="1:9">
      <c r="A119" s="80">
        <v>45597</v>
      </c>
      <c r="B119">
        <v>5004752</v>
      </c>
      <c r="C119" s="1" t="s">
        <v>2168</v>
      </c>
      <c r="D119" s="1" t="s">
        <v>2169</v>
      </c>
      <c r="E119" s="80">
        <v>45349</v>
      </c>
      <c r="F119">
        <v>2023</v>
      </c>
      <c r="G119">
        <v>2023</v>
      </c>
      <c r="H119" s="1" t="s">
        <v>1607</v>
      </c>
      <c r="I119" s="1" t="s">
        <v>12</v>
      </c>
    </row>
    <row r="120" spans="1:9">
      <c r="A120" s="80">
        <v>45597</v>
      </c>
      <c r="B120">
        <v>5338784</v>
      </c>
      <c r="C120" s="1" t="s">
        <v>2758</v>
      </c>
      <c r="D120" s="1" t="s">
        <v>2759</v>
      </c>
      <c r="E120" s="80">
        <v>45548</v>
      </c>
      <c r="F120">
        <v>2024</v>
      </c>
      <c r="G120">
        <v>2024</v>
      </c>
      <c r="H120" s="1" t="s">
        <v>1601</v>
      </c>
      <c r="I120" s="1" t="s">
        <v>13</v>
      </c>
    </row>
    <row r="121" spans="1:9">
      <c r="A121" s="80">
        <v>45597</v>
      </c>
      <c r="B121">
        <v>4822716</v>
      </c>
      <c r="C121" s="1" t="s">
        <v>2579</v>
      </c>
      <c r="D121" s="1" t="s">
        <v>2580</v>
      </c>
      <c r="E121" s="80">
        <v>45489</v>
      </c>
      <c r="F121">
        <v>2023</v>
      </c>
      <c r="G121">
        <v>2024</v>
      </c>
      <c r="H121" s="1" t="s">
        <v>1603</v>
      </c>
      <c r="I121" s="1" t="s">
        <v>9</v>
      </c>
    </row>
    <row r="122" spans="1:9">
      <c r="A122" s="80">
        <v>45597</v>
      </c>
      <c r="B122">
        <v>4350803</v>
      </c>
      <c r="C122" s="1" t="s">
        <v>1337</v>
      </c>
      <c r="D122" s="1" t="s">
        <v>1336</v>
      </c>
      <c r="E122" s="80">
        <v>44683</v>
      </c>
      <c r="F122">
        <v>2021</v>
      </c>
      <c r="G122">
        <v>2022</v>
      </c>
      <c r="H122" s="1" t="s">
        <v>1600</v>
      </c>
      <c r="I122" s="1" t="s">
        <v>10</v>
      </c>
    </row>
    <row r="123" spans="1:9">
      <c r="A123" s="80">
        <v>45597</v>
      </c>
      <c r="B123">
        <v>4362771</v>
      </c>
      <c r="C123" s="1" t="s">
        <v>2754</v>
      </c>
      <c r="D123" s="1" t="s">
        <v>2755</v>
      </c>
      <c r="E123" s="80">
        <v>45525</v>
      </c>
      <c r="F123">
        <v>2021</v>
      </c>
      <c r="G123">
        <v>2024</v>
      </c>
      <c r="H123" s="1" t="s">
        <v>1600</v>
      </c>
      <c r="I123" s="1" t="s">
        <v>10</v>
      </c>
    </row>
    <row r="124" spans="1:9">
      <c r="A124" s="80">
        <v>45597</v>
      </c>
      <c r="B124">
        <v>4049081</v>
      </c>
      <c r="C124" s="1" t="s">
        <v>1322</v>
      </c>
      <c r="D124" s="1" t="s">
        <v>1321</v>
      </c>
      <c r="E124" s="80">
        <v>44776</v>
      </c>
      <c r="F124">
        <v>2019</v>
      </c>
      <c r="G124">
        <v>2022</v>
      </c>
      <c r="H124" s="1" t="s">
        <v>1600</v>
      </c>
      <c r="I124" s="1" t="s">
        <v>10</v>
      </c>
    </row>
    <row r="125" spans="1:9">
      <c r="A125" s="80">
        <v>45597</v>
      </c>
      <c r="B125">
        <v>5034189</v>
      </c>
      <c r="C125" s="1" t="s">
        <v>2762</v>
      </c>
      <c r="D125" s="1" t="s">
        <v>2763</v>
      </c>
      <c r="E125" s="80">
        <v>45531</v>
      </c>
      <c r="F125">
        <v>2023</v>
      </c>
      <c r="G125">
        <v>2024</v>
      </c>
      <c r="H125" s="1" t="s">
        <v>1600</v>
      </c>
      <c r="I125" s="1" t="s">
        <v>10</v>
      </c>
    </row>
    <row r="126" spans="1:9">
      <c r="A126" s="80">
        <v>45597</v>
      </c>
      <c r="B126">
        <v>5084780</v>
      </c>
      <c r="C126" s="1" t="s">
        <v>2178</v>
      </c>
      <c r="D126" s="1" t="s">
        <v>2179</v>
      </c>
      <c r="E126" s="80">
        <v>45370</v>
      </c>
      <c r="F126">
        <v>2023</v>
      </c>
      <c r="G126">
        <v>2023</v>
      </c>
      <c r="H126" s="1" t="s">
        <v>1600</v>
      </c>
      <c r="I126" s="1" t="s">
        <v>10</v>
      </c>
    </row>
    <row r="127" spans="1:9">
      <c r="A127" s="80">
        <v>45597</v>
      </c>
      <c r="B127">
        <v>4773682</v>
      </c>
      <c r="C127" s="1" t="s">
        <v>1304</v>
      </c>
      <c r="D127" s="1" t="s">
        <v>1303</v>
      </c>
      <c r="E127" s="80">
        <v>44994</v>
      </c>
      <c r="F127">
        <v>2022</v>
      </c>
      <c r="G127">
        <v>2022</v>
      </c>
      <c r="H127" s="1" t="s">
        <v>1600</v>
      </c>
      <c r="I127" s="1" t="s">
        <v>10</v>
      </c>
    </row>
    <row r="128" spans="1:9">
      <c r="A128" s="80">
        <v>45597</v>
      </c>
      <c r="B128">
        <v>4882597</v>
      </c>
      <c r="C128" s="1" t="s">
        <v>1646</v>
      </c>
      <c r="D128" s="1" t="s">
        <v>1647</v>
      </c>
      <c r="E128" s="80">
        <v>45212</v>
      </c>
      <c r="F128">
        <v>2022</v>
      </c>
      <c r="G128">
        <v>2023</v>
      </c>
      <c r="H128" s="1" t="s">
        <v>1600</v>
      </c>
      <c r="I128" s="1" t="s">
        <v>10</v>
      </c>
    </row>
    <row r="129" spans="1:9">
      <c r="A129" s="80">
        <v>45597</v>
      </c>
      <c r="B129">
        <v>4797756</v>
      </c>
      <c r="C129" s="1" t="s">
        <v>1298</v>
      </c>
      <c r="D129" s="1" t="s">
        <v>1297</v>
      </c>
      <c r="E129" s="80">
        <v>44995</v>
      </c>
      <c r="F129">
        <v>2022</v>
      </c>
      <c r="G129">
        <v>2022</v>
      </c>
      <c r="H129" s="1" t="s">
        <v>1600</v>
      </c>
      <c r="I129" s="1" t="s">
        <v>10</v>
      </c>
    </row>
    <row r="130" spans="1:9">
      <c r="A130" s="80">
        <v>45597</v>
      </c>
      <c r="B130">
        <v>4896234</v>
      </c>
      <c r="C130" s="1" t="s">
        <v>1831</v>
      </c>
      <c r="D130" s="1" t="s">
        <v>2076</v>
      </c>
      <c r="E130" s="80">
        <v>45250</v>
      </c>
      <c r="F130">
        <v>2023</v>
      </c>
      <c r="G130">
        <v>2023</v>
      </c>
      <c r="H130" s="1" t="s">
        <v>1600</v>
      </c>
      <c r="I130" s="1" t="s">
        <v>10</v>
      </c>
    </row>
    <row r="131" spans="1:9">
      <c r="A131" s="80">
        <v>45597</v>
      </c>
      <c r="B131">
        <v>4788287</v>
      </c>
      <c r="C131" s="1" t="s">
        <v>1328</v>
      </c>
      <c r="D131" s="1" t="s">
        <v>1327</v>
      </c>
      <c r="E131" s="80">
        <v>45120</v>
      </c>
      <c r="F131">
        <v>2022</v>
      </c>
      <c r="G131">
        <v>2023</v>
      </c>
      <c r="H131" s="1" t="s">
        <v>1603</v>
      </c>
      <c r="I131" s="1" t="s">
        <v>9</v>
      </c>
    </row>
    <row r="132" spans="1:9">
      <c r="A132" s="80">
        <v>45597</v>
      </c>
      <c r="B132">
        <v>4973017</v>
      </c>
      <c r="C132" s="1" t="s">
        <v>1331</v>
      </c>
      <c r="D132" s="1" t="s">
        <v>278</v>
      </c>
      <c r="E132" s="80">
        <v>45126</v>
      </c>
      <c r="F132">
        <v>2023</v>
      </c>
      <c r="G132">
        <v>2023</v>
      </c>
      <c r="H132" s="1" t="s">
        <v>1600</v>
      </c>
      <c r="I132" s="1" t="s">
        <v>10</v>
      </c>
    </row>
    <row r="133" spans="1:9">
      <c r="A133" s="80">
        <v>45597</v>
      </c>
      <c r="B133">
        <v>4390576</v>
      </c>
      <c r="C133" s="1" t="s">
        <v>1644</v>
      </c>
      <c r="D133" s="1" t="s">
        <v>1645</v>
      </c>
      <c r="E133" s="80">
        <v>45190</v>
      </c>
      <c r="F133">
        <v>2021</v>
      </c>
      <c r="G133">
        <v>2023</v>
      </c>
      <c r="H133" s="1" t="s">
        <v>1603</v>
      </c>
      <c r="I133" s="1" t="s">
        <v>9</v>
      </c>
    </row>
    <row r="134" spans="1:9">
      <c r="A134" s="80">
        <v>45597</v>
      </c>
      <c r="B134">
        <v>5101286</v>
      </c>
      <c r="C134" s="1" t="s">
        <v>2585</v>
      </c>
      <c r="D134" s="1" t="s">
        <v>2586</v>
      </c>
      <c r="E134" s="80">
        <v>45478</v>
      </c>
      <c r="F134">
        <v>2023</v>
      </c>
      <c r="G134">
        <v>2024</v>
      </c>
      <c r="H134" s="1" t="s">
        <v>1608</v>
      </c>
      <c r="I134" s="1" t="s">
        <v>17</v>
      </c>
    </row>
    <row r="135" spans="1:9">
      <c r="A135" s="80">
        <v>45597</v>
      </c>
      <c r="B135">
        <v>4332082</v>
      </c>
      <c r="C135" s="1" t="s">
        <v>1330</v>
      </c>
      <c r="D135" s="1" t="s">
        <v>1329</v>
      </c>
      <c r="E135" s="80">
        <v>45049</v>
      </c>
      <c r="F135">
        <v>2021</v>
      </c>
      <c r="G135">
        <v>2023</v>
      </c>
      <c r="H135" s="1" t="s">
        <v>1600</v>
      </c>
      <c r="I135" s="1" t="s">
        <v>10</v>
      </c>
    </row>
    <row r="136" spans="1:9">
      <c r="A136" s="80">
        <v>45597</v>
      </c>
      <c r="B136">
        <v>4970586</v>
      </c>
      <c r="C136" s="1" t="s">
        <v>2176</v>
      </c>
      <c r="D136" s="1" t="s">
        <v>2177</v>
      </c>
      <c r="E136" s="80">
        <v>45335</v>
      </c>
      <c r="F136">
        <v>2023</v>
      </c>
      <c r="G136">
        <v>2023</v>
      </c>
      <c r="H136" s="1" t="s">
        <v>1600</v>
      </c>
      <c r="I136" s="1" t="s">
        <v>10</v>
      </c>
    </row>
    <row r="137" spans="1:9">
      <c r="A137" s="80">
        <v>45597</v>
      </c>
      <c r="B137">
        <v>4612210</v>
      </c>
      <c r="C137" s="1" t="s">
        <v>1316</v>
      </c>
      <c r="D137" s="1" t="s">
        <v>1315</v>
      </c>
      <c r="E137" s="80">
        <v>45093</v>
      </c>
      <c r="F137">
        <v>2022</v>
      </c>
      <c r="G137">
        <v>2023</v>
      </c>
      <c r="H137" s="1" t="s">
        <v>1600</v>
      </c>
      <c r="I137" s="1" t="s">
        <v>10</v>
      </c>
    </row>
    <row r="138" spans="1:9">
      <c r="A138" s="80">
        <v>45597</v>
      </c>
      <c r="B138">
        <v>4702849</v>
      </c>
      <c r="C138" s="1" t="s">
        <v>1286</v>
      </c>
      <c r="D138" s="1" t="s">
        <v>1285</v>
      </c>
      <c r="E138" s="80">
        <v>44909</v>
      </c>
      <c r="F138">
        <v>2022</v>
      </c>
      <c r="G138">
        <v>2022</v>
      </c>
      <c r="H138" s="1" t="s">
        <v>1600</v>
      </c>
      <c r="I138" s="1" t="s">
        <v>10</v>
      </c>
    </row>
    <row r="139" spans="1:9">
      <c r="A139" s="80">
        <v>45597</v>
      </c>
      <c r="B139">
        <v>4660614</v>
      </c>
      <c r="C139" s="1" t="s">
        <v>1314</v>
      </c>
      <c r="D139" s="1" t="s">
        <v>1313</v>
      </c>
      <c r="E139" s="80">
        <v>44959</v>
      </c>
      <c r="F139">
        <v>2022</v>
      </c>
      <c r="G139">
        <v>2022</v>
      </c>
      <c r="H139" s="1" t="s">
        <v>1606</v>
      </c>
      <c r="I139" s="1" t="s">
        <v>15</v>
      </c>
    </row>
    <row r="140" spans="1:9">
      <c r="A140" s="80">
        <v>45597</v>
      </c>
      <c r="B140">
        <v>5061578</v>
      </c>
      <c r="C140" s="1" t="s">
        <v>2371</v>
      </c>
      <c r="D140" s="1" t="s">
        <v>2372</v>
      </c>
      <c r="E140" s="80">
        <v>45408</v>
      </c>
      <c r="F140">
        <v>2023</v>
      </c>
      <c r="G140">
        <v>2023</v>
      </c>
      <c r="H140" s="1" t="s">
        <v>1600</v>
      </c>
      <c r="I140" s="1" t="s">
        <v>10</v>
      </c>
    </row>
    <row r="141" spans="1:9">
      <c r="A141" s="80">
        <v>45597</v>
      </c>
      <c r="B141">
        <v>5071911</v>
      </c>
      <c r="C141" s="1" t="s">
        <v>2583</v>
      </c>
      <c r="D141" s="1" t="s">
        <v>2584</v>
      </c>
      <c r="E141" s="80">
        <v>45491</v>
      </c>
      <c r="F141">
        <v>2023</v>
      </c>
      <c r="G141">
        <v>2024</v>
      </c>
      <c r="H141" s="1" t="s">
        <v>1600</v>
      </c>
      <c r="I141" s="1" t="s">
        <v>10</v>
      </c>
    </row>
    <row r="142" spans="1:9">
      <c r="A142" s="80">
        <v>45597</v>
      </c>
      <c r="B142">
        <v>5270592</v>
      </c>
      <c r="C142" s="1" t="s">
        <v>2760</v>
      </c>
      <c r="D142" s="1" t="s">
        <v>2761</v>
      </c>
      <c r="E142" s="80">
        <v>45540</v>
      </c>
      <c r="F142">
        <v>2023</v>
      </c>
      <c r="G142">
        <v>2024</v>
      </c>
      <c r="H142" s="1" t="s">
        <v>1600</v>
      </c>
      <c r="I142" s="1" t="s">
        <v>10</v>
      </c>
    </row>
    <row r="143" spans="1:9">
      <c r="A143" s="80">
        <v>45597</v>
      </c>
      <c r="B143">
        <v>4747506</v>
      </c>
      <c r="C143" s="1" t="s">
        <v>2581</v>
      </c>
      <c r="D143" s="1" t="s">
        <v>2582</v>
      </c>
      <c r="E143" s="80">
        <v>45484</v>
      </c>
      <c r="F143">
        <v>2022</v>
      </c>
      <c r="G143">
        <v>2024</v>
      </c>
      <c r="H143" s="1" t="s">
        <v>1600</v>
      </c>
      <c r="I143" s="1" t="s">
        <v>10</v>
      </c>
    </row>
    <row r="144" spans="1:9">
      <c r="A144" s="80">
        <v>45597</v>
      </c>
      <c r="B144">
        <v>5104736</v>
      </c>
      <c r="C144" s="1" t="s">
        <v>2304</v>
      </c>
      <c r="D144" s="1" t="s">
        <v>2305</v>
      </c>
      <c r="E144" s="80">
        <v>45397</v>
      </c>
      <c r="F144">
        <v>2023</v>
      </c>
      <c r="G144">
        <v>2023</v>
      </c>
      <c r="H144" s="1" t="s">
        <v>1600</v>
      </c>
      <c r="I144" s="1" t="s">
        <v>10</v>
      </c>
    </row>
    <row r="145" spans="1:9">
      <c r="A145" s="80">
        <v>45597</v>
      </c>
      <c r="B145">
        <v>4469414</v>
      </c>
      <c r="C145" s="1" t="s">
        <v>1320</v>
      </c>
      <c r="D145" s="1" t="s">
        <v>1319</v>
      </c>
      <c r="E145" s="80">
        <v>44722</v>
      </c>
      <c r="F145">
        <v>2021</v>
      </c>
      <c r="G145">
        <v>2022</v>
      </c>
      <c r="H145" s="1" t="s">
        <v>1600</v>
      </c>
      <c r="I145" s="1" t="s">
        <v>10</v>
      </c>
    </row>
    <row r="146" spans="1:9">
      <c r="A146" s="80">
        <v>45597</v>
      </c>
      <c r="B146">
        <v>5036051</v>
      </c>
      <c r="C146" s="1" t="s">
        <v>2854</v>
      </c>
      <c r="D146" s="1" t="s">
        <v>2855</v>
      </c>
      <c r="E146" s="80">
        <v>45567</v>
      </c>
      <c r="F146">
        <v>2023</v>
      </c>
      <c r="G146">
        <v>2024</v>
      </c>
      <c r="H146" s="1" t="s">
        <v>1604</v>
      </c>
      <c r="I146" s="1" t="s">
        <v>14</v>
      </c>
    </row>
    <row r="147" spans="1:9">
      <c r="A147" s="80">
        <v>45597</v>
      </c>
      <c r="B147">
        <v>4249009</v>
      </c>
      <c r="C147" s="1" t="s">
        <v>1292</v>
      </c>
      <c r="D147" s="1" t="s">
        <v>1291</v>
      </c>
      <c r="E147" s="80">
        <v>44586</v>
      </c>
      <c r="F147">
        <v>2020</v>
      </c>
      <c r="G147">
        <v>2021</v>
      </c>
      <c r="H147" s="1" t="s">
        <v>1600</v>
      </c>
      <c r="I147" s="1" t="s">
        <v>10</v>
      </c>
    </row>
    <row r="148" spans="1:9">
      <c r="A148" s="80">
        <v>45597</v>
      </c>
      <c r="B148">
        <v>4455413</v>
      </c>
      <c r="C148" s="1" t="s">
        <v>1288</v>
      </c>
      <c r="D148" s="1" t="s">
        <v>1287</v>
      </c>
      <c r="E148" s="80">
        <v>44826</v>
      </c>
      <c r="F148">
        <v>2021</v>
      </c>
      <c r="G148">
        <v>2022</v>
      </c>
      <c r="H148" s="1" t="s">
        <v>1600</v>
      </c>
      <c r="I148" s="1" t="s">
        <v>10</v>
      </c>
    </row>
    <row r="149" spans="1:9">
      <c r="A149" s="80">
        <v>45597</v>
      </c>
      <c r="B149">
        <v>4534492</v>
      </c>
      <c r="C149" s="1" t="s">
        <v>1318</v>
      </c>
      <c r="D149" s="1" t="s">
        <v>1317</v>
      </c>
      <c r="E149" s="80">
        <v>44621</v>
      </c>
      <c r="F149">
        <v>2021</v>
      </c>
      <c r="G149">
        <v>2021</v>
      </c>
      <c r="H149" s="1" t="s">
        <v>1600</v>
      </c>
      <c r="I149" s="1" t="s">
        <v>10</v>
      </c>
    </row>
    <row r="150" spans="1:9">
      <c r="A150" s="80">
        <v>45597</v>
      </c>
      <c r="B150">
        <v>4935822</v>
      </c>
      <c r="C150" s="1" t="s">
        <v>2180</v>
      </c>
      <c r="D150" s="1" t="s">
        <v>2181</v>
      </c>
      <c r="E150" s="80">
        <v>45363</v>
      </c>
      <c r="F150">
        <v>2023</v>
      </c>
      <c r="G150">
        <v>2023</v>
      </c>
      <c r="H150" s="1" t="s">
        <v>1603</v>
      </c>
      <c r="I150" s="1" t="s">
        <v>9</v>
      </c>
    </row>
    <row r="151" spans="1:9">
      <c r="A151" s="80">
        <v>45597</v>
      </c>
      <c r="B151">
        <v>4968843</v>
      </c>
      <c r="C151" s="1" t="s">
        <v>2080</v>
      </c>
      <c r="D151" s="1" t="s">
        <v>2081</v>
      </c>
      <c r="E151" s="80">
        <v>45299</v>
      </c>
      <c r="F151">
        <v>2023</v>
      </c>
      <c r="G151">
        <v>2023</v>
      </c>
      <c r="H151" s="1" t="s">
        <v>1603</v>
      </c>
      <c r="I151" s="1" t="s">
        <v>9</v>
      </c>
    </row>
    <row r="152" spans="1:9">
      <c r="A152" s="80">
        <v>45597</v>
      </c>
      <c r="B152">
        <v>4813179</v>
      </c>
      <c r="C152" s="1" t="s">
        <v>2373</v>
      </c>
      <c r="D152" s="1" t="s">
        <v>2374</v>
      </c>
      <c r="E152" s="80">
        <v>45405</v>
      </c>
      <c r="F152">
        <v>2022</v>
      </c>
      <c r="G152">
        <v>2023</v>
      </c>
      <c r="H152" s="1" t="s">
        <v>1600</v>
      </c>
      <c r="I152" s="1" t="s">
        <v>10</v>
      </c>
    </row>
    <row r="153" spans="1:9">
      <c r="A153" s="80">
        <v>45597</v>
      </c>
      <c r="B153">
        <v>3961430</v>
      </c>
      <c r="C153" s="1" t="s">
        <v>1296</v>
      </c>
      <c r="D153" s="1" t="s">
        <v>1295</v>
      </c>
      <c r="E153" s="80">
        <v>44393</v>
      </c>
      <c r="F153">
        <v>2019</v>
      </c>
      <c r="G153">
        <v>2021</v>
      </c>
      <c r="H153" s="1" t="s">
        <v>1600</v>
      </c>
      <c r="I153" s="1" t="s">
        <v>10</v>
      </c>
    </row>
    <row r="154" spans="1:9">
      <c r="A154" s="80">
        <v>45597</v>
      </c>
      <c r="B154">
        <v>4694417</v>
      </c>
      <c r="C154" s="1" t="s">
        <v>1302</v>
      </c>
      <c r="D154" s="1" t="s">
        <v>1301</v>
      </c>
      <c r="E154" s="80">
        <v>45104</v>
      </c>
      <c r="F154">
        <v>2022</v>
      </c>
      <c r="G154">
        <v>2023</v>
      </c>
      <c r="H154" s="1" t="s">
        <v>1603</v>
      </c>
      <c r="I154" s="1" t="s">
        <v>9</v>
      </c>
    </row>
    <row r="155" spans="1:9">
      <c r="A155" s="80">
        <v>45597</v>
      </c>
      <c r="B155">
        <v>4675347</v>
      </c>
      <c r="C155" s="1" t="s">
        <v>1274</v>
      </c>
      <c r="D155" s="1" t="s">
        <v>1273</v>
      </c>
      <c r="E155" s="80">
        <v>44883</v>
      </c>
      <c r="F155">
        <v>2022</v>
      </c>
      <c r="G155">
        <v>2022</v>
      </c>
      <c r="H155" s="1" t="s">
        <v>1600</v>
      </c>
      <c r="I155" s="1" t="s">
        <v>10</v>
      </c>
    </row>
    <row r="156" spans="1:9">
      <c r="A156" s="80">
        <v>45597</v>
      </c>
      <c r="B156">
        <v>5179379</v>
      </c>
      <c r="C156" s="1" t="s">
        <v>2908</v>
      </c>
      <c r="D156" s="1" t="s">
        <v>2909</v>
      </c>
      <c r="E156" s="80">
        <v>45610</v>
      </c>
      <c r="F156">
        <v>2023</v>
      </c>
      <c r="G156">
        <v>2024</v>
      </c>
      <c r="H156" s="1" t="s">
        <v>1601</v>
      </c>
      <c r="I156" s="1" t="s">
        <v>13</v>
      </c>
    </row>
    <row r="157" spans="1:9">
      <c r="A157" s="80">
        <v>45597</v>
      </c>
      <c r="B157">
        <v>4392351</v>
      </c>
      <c r="C157" s="1" t="s">
        <v>1251</v>
      </c>
      <c r="D157" s="1" t="s">
        <v>1250</v>
      </c>
      <c r="E157" s="80">
        <v>44719</v>
      </c>
      <c r="F157">
        <v>2021</v>
      </c>
      <c r="G157">
        <v>2022</v>
      </c>
      <c r="H157" s="1" t="s">
        <v>1600</v>
      </c>
      <c r="I157" s="1" t="s">
        <v>10</v>
      </c>
    </row>
    <row r="158" spans="1:9">
      <c r="A158" s="80">
        <v>45597</v>
      </c>
      <c r="B158">
        <v>4681548</v>
      </c>
      <c r="C158" s="1" t="s">
        <v>1833</v>
      </c>
      <c r="D158" s="1" t="s">
        <v>2083</v>
      </c>
      <c r="E158" s="80">
        <v>45268</v>
      </c>
      <c r="F158">
        <v>2022</v>
      </c>
      <c r="G158">
        <v>2023</v>
      </c>
      <c r="H158" s="1" t="s">
        <v>1600</v>
      </c>
      <c r="I158" s="1" t="s">
        <v>10</v>
      </c>
    </row>
    <row r="159" spans="1:9">
      <c r="A159" s="80">
        <v>45597</v>
      </c>
      <c r="B159">
        <v>5020296</v>
      </c>
      <c r="C159" s="1" t="s">
        <v>2591</v>
      </c>
      <c r="D159" s="1" t="s">
        <v>2592</v>
      </c>
      <c r="E159" s="80">
        <v>45499</v>
      </c>
      <c r="F159">
        <v>2023</v>
      </c>
      <c r="G159">
        <v>2024</v>
      </c>
      <c r="H159" s="1" t="s">
        <v>1602</v>
      </c>
      <c r="I159" s="1" t="s">
        <v>4</v>
      </c>
    </row>
    <row r="160" spans="1:9">
      <c r="A160" s="80">
        <v>45597</v>
      </c>
      <c r="B160">
        <v>5163716</v>
      </c>
      <c r="C160" s="1" t="s">
        <v>2910</v>
      </c>
      <c r="D160" s="1" t="s">
        <v>2911</v>
      </c>
      <c r="E160" s="80">
        <v>45562</v>
      </c>
      <c r="F160">
        <v>2023</v>
      </c>
      <c r="G160">
        <v>2024</v>
      </c>
      <c r="H160" s="1" t="s">
        <v>1607</v>
      </c>
      <c r="I160" s="1" t="s">
        <v>12</v>
      </c>
    </row>
    <row r="161" spans="1:9">
      <c r="A161" s="80">
        <v>45597</v>
      </c>
      <c r="B161">
        <v>4877783</v>
      </c>
      <c r="C161" s="1" t="s">
        <v>1832</v>
      </c>
      <c r="D161" s="1" t="s">
        <v>2082</v>
      </c>
      <c r="E161" s="80">
        <v>45254</v>
      </c>
      <c r="F161">
        <v>2022</v>
      </c>
      <c r="G161">
        <v>2023</v>
      </c>
      <c r="H161" s="1" t="s">
        <v>1600</v>
      </c>
      <c r="I161" s="1" t="s">
        <v>10</v>
      </c>
    </row>
    <row r="162" spans="1:9">
      <c r="A162" s="80">
        <v>45597</v>
      </c>
      <c r="B162">
        <v>4545319</v>
      </c>
      <c r="C162" s="1" t="s">
        <v>1276</v>
      </c>
      <c r="D162" s="1" t="s">
        <v>1275</v>
      </c>
      <c r="E162" s="80">
        <v>44784</v>
      </c>
      <c r="F162">
        <v>2022</v>
      </c>
      <c r="G162">
        <v>2022</v>
      </c>
      <c r="H162" s="1" t="s">
        <v>1600</v>
      </c>
      <c r="I162" s="1" t="s">
        <v>10</v>
      </c>
    </row>
    <row r="163" spans="1:9">
      <c r="A163" s="80">
        <v>45597</v>
      </c>
      <c r="B163">
        <v>4454190</v>
      </c>
      <c r="C163" s="1" t="s">
        <v>1278</v>
      </c>
      <c r="D163" s="1" t="s">
        <v>1277</v>
      </c>
      <c r="E163" s="80">
        <v>44848</v>
      </c>
      <c r="F163">
        <v>2021</v>
      </c>
      <c r="G163">
        <v>2022</v>
      </c>
      <c r="H163" s="1" t="s">
        <v>1600</v>
      </c>
      <c r="I163" s="1" t="s">
        <v>10</v>
      </c>
    </row>
    <row r="164" spans="1:9">
      <c r="A164" s="80">
        <v>45597</v>
      </c>
      <c r="B164">
        <v>4562391</v>
      </c>
      <c r="C164" s="1" t="s">
        <v>2182</v>
      </c>
      <c r="D164" s="1" t="s">
        <v>2183</v>
      </c>
      <c r="E164" s="80">
        <v>45336</v>
      </c>
      <c r="F164">
        <v>2021</v>
      </c>
      <c r="G164">
        <v>2023</v>
      </c>
      <c r="H164" s="1" t="s">
        <v>1601</v>
      </c>
      <c r="I164" s="1" t="s">
        <v>13</v>
      </c>
    </row>
    <row r="165" spans="1:9">
      <c r="A165" s="80">
        <v>45597</v>
      </c>
      <c r="B165">
        <v>4792831</v>
      </c>
      <c r="C165" s="1" t="s">
        <v>2084</v>
      </c>
      <c r="D165" s="1" t="s">
        <v>2085</v>
      </c>
      <c r="E165" s="80">
        <v>45330</v>
      </c>
      <c r="F165">
        <v>2022</v>
      </c>
      <c r="G165">
        <v>2023</v>
      </c>
      <c r="H165" s="1" t="s">
        <v>1600</v>
      </c>
      <c r="I165" s="1" t="s">
        <v>10</v>
      </c>
    </row>
    <row r="166" spans="1:9">
      <c r="A166" s="80">
        <v>45597</v>
      </c>
      <c r="B166">
        <v>4587863</v>
      </c>
      <c r="C166" s="1" t="s">
        <v>1249</v>
      </c>
      <c r="D166" s="1" t="s">
        <v>1248</v>
      </c>
      <c r="E166" s="80">
        <v>45076</v>
      </c>
      <c r="F166">
        <v>2021</v>
      </c>
      <c r="G166">
        <v>2023</v>
      </c>
      <c r="H166" s="1" t="s">
        <v>1600</v>
      </c>
      <c r="I166" s="1" t="s">
        <v>10</v>
      </c>
    </row>
    <row r="167" spans="1:9">
      <c r="A167" s="80">
        <v>45597</v>
      </c>
      <c r="B167">
        <v>4912328</v>
      </c>
      <c r="C167" s="1" t="s">
        <v>2912</v>
      </c>
      <c r="D167" s="1" t="s">
        <v>2913</v>
      </c>
      <c r="E167" s="80">
        <v>45594</v>
      </c>
      <c r="F167">
        <v>2023</v>
      </c>
      <c r="G167">
        <v>2024</v>
      </c>
      <c r="H167" s="1" t="s">
        <v>1600</v>
      </c>
      <c r="I167" s="1" t="s">
        <v>10</v>
      </c>
    </row>
    <row r="168" spans="1:9">
      <c r="A168" s="80">
        <v>45597</v>
      </c>
      <c r="B168">
        <v>5244838</v>
      </c>
      <c r="C168" s="1" t="s">
        <v>2914</v>
      </c>
      <c r="D168" s="1" t="s">
        <v>2915</v>
      </c>
      <c r="E168" s="80">
        <v>45572</v>
      </c>
      <c r="F168">
        <v>2023</v>
      </c>
      <c r="G168">
        <v>2024</v>
      </c>
      <c r="H168" s="1" t="s">
        <v>1602</v>
      </c>
      <c r="I168" s="1" t="s">
        <v>4</v>
      </c>
    </row>
    <row r="169" spans="1:9">
      <c r="A169" s="80">
        <v>45597</v>
      </c>
      <c r="B169">
        <v>4468353</v>
      </c>
      <c r="C169" s="1" t="s">
        <v>1259</v>
      </c>
      <c r="D169" s="1" t="s">
        <v>1258</v>
      </c>
      <c r="E169" s="80">
        <v>45097</v>
      </c>
      <c r="F169">
        <v>2021</v>
      </c>
      <c r="G169">
        <v>2023</v>
      </c>
      <c r="H169" s="1" t="s">
        <v>1600</v>
      </c>
      <c r="I169" s="1" t="s">
        <v>10</v>
      </c>
    </row>
    <row r="170" spans="1:9">
      <c r="A170" s="80">
        <v>45597</v>
      </c>
      <c r="B170">
        <v>5173231</v>
      </c>
      <c r="C170" s="1" t="s">
        <v>2764</v>
      </c>
      <c r="D170" s="1" t="s">
        <v>2765</v>
      </c>
      <c r="E170" s="80">
        <v>45553</v>
      </c>
      <c r="F170">
        <v>2023</v>
      </c>
      <c r="G170">
        <v>2024</v>
      </c>
      <c r="H170" s="1" t="s">
        <v>1606</v>
      </c>
      <c r="I170" s="1" t="s">
        <v>15</v>
      </c>
    </row>
    <row r="171" spans="1:9">
      <c r="A171" s="80">
        <v>45597</v>
      </c>
      <c r="B171">
        <v>4980699</v>
      </c>
      <c r="C171" s="1" t="s">
        <v>2916</v>
      </c>
      <c r="D171" s="1" t="s">
        <v>2917</v>
      </c>
      <c r="E171" s="80">
        <v>45596</v>
      </c>
      <c r="F171">
        <v>2023</v>
      </c>
      <c r="G171">
        <v>2024</v>
      </c>
      <c r="H171" s="1" t="s">
        <v>1602</v>
      </c>
      <c r="I171" s="1" t="s">
        <v>4</v>
      </c>
    </row>
    <row r="172" spans="1:9">
      <c r="A172" s="80">
        <v>45597</v>
      </c>
      <c r="B172">
        <v>4965607</v>
      </c>
      <c r="C172" s="1" t="s">
        <v>1652</v>
      </c>
      <c r="D172" s="1" t="s">
        <v>1653</v>
      </c>
      <c r="E172" s="80">
        <v>45204</v>
      </c>
      <c r="F172">
        <v>2023</v>
      </c>
      <c r="G172">
        <v>2023</v>
      </c>
      <c r="H172" s="1" t="s">
        <v>1603</v>
      </c>
      <c r="I172" s="1" t="s">
        <v>9</v>
      </c>
    </row>
    <row r="173" spans="1:9">
      <c r="A173" s="80">
        <v>45597</v>
      </c>
      <c r="B173">
        <v>4756962</v>
      </c>
      <c r="C173" s="1" t="s">
        <v>2589</v>
      </c>
      <c r="D173" s="1" t="s">
        <v>2590</v>
      </c>
      <c r="E173" s="80">
        <v>45482</v>
      </c>
      <c r="F173">
        <v>2022</v>
      </c>
      <c r="G173">
        <v>2024</v>
      </c>
      <c r="H173" s="1" t="s">
        <v>1600</v>
      </c>
      <c r="I173" s="1" t="s">
        <v>10</v>
      </c>
    </row>
    <row r="174" spans="1:9">
      <c r="A174" s="80">
        <v>45597</v>
      </c>
      <c r="B174">
        <v>4876299</v>
      </c>
      <c r="C174" s="1" t="s">
        <v>2593</v>
      </c>
      <c r="D174" s="1" t="s">
        <v>2594</v>
      </c>
      <c r="E174" s="80">
        <v>45457</v>
      </c>
      <c r="F174">
        <v>2022</v>
      </c>
      <c r="G174">
        <v>2024</v>
      </c>
      <c r="H174" s="1" t="s">
        <v>1603</v>
      </c>
      <c r="I174" s="1" t="s">
        <v>9</v>
      </c>
    </row>
    <row r="175" spans="1:9">
      <c r="A175" s="80">
        <v>45597</v>
      </c>
      <c r="B175">
        <v>4527516</v>
      </c>
      <c r="C175" s="1" t="s">
        <v>1266</v>
      </c>
      <c r="D175" s="1" t="s">
        <v>1265</v>
      </c>
      <c r="E175" s="80">
        <v>44741</v>
      </c>
      <c r="F175">
        <v>2022</v>
      </c>
      <c r="G175">
        <v>2022</v>
      </c>
      <c r="H175" s="1" t="s">
        <v>1604</v>
      </c>
      <c r="I175" s="1" t="s">
        <v>14</v>
      </c>
    </row>
    <row r="176" spans="1:9">
      <c r="A176" s="80">
        <v>45597</v>
      </c>
      <c r="B176">
        <v>4756318</v>
      </c>
      <c r="C176" s="1" t="s">
        <v>2587</v>
      </c>
      <c r="D176" s="1" t="s">
        <v>2588</v>
      </c>
      <c r="E176" s="80">
        <v>45462</v>
      </c>
      <c r="F176">
        <v>2022</v>
      </c>
      <c r="G176">
        <v>2024</v>
      </c>
      <c r="H176" s="1" t="s">
        <v>1600</v>
      </c>
      <c r="I176" s="1" t="s">
        <v>10</v>
      </c>
    </row>
    <row r="177" spans="1:9">
      <c r="A177" s="80">
        <v>45597</v>
      </c>
      <c r="B177">
        <v>4574387</v>
      </c>
      <c r="C177" s="1" t="s">
        <v>1262</v>
      </c>
      <c r="D177" s="1" t="s">
        <v>1238</v>
      </c>
      <c r="E177" s="80">
        <v>44848</v>
      </c>
      <c r="F177">
        <v>2021</v>
      </c>
      <c r="G177">
        <v>2022</v>
      </c>
      <c r="H177" s="1" t="s">
        <v>1600</v>
      </c>
      <c r="I177" s="1" t="s">
        <v>10</v>
      </c>
    </row>
    <row r="178" spans="1:9">
      <c r="A178" s="80">
        <v>45597</v>
      </c>
      <c r="B178">
        <v>4991437</v>
      </c>
      <c r="C178" s="1" t="s">
        <v>2306</v>
      </c>
      <c r="D178" s="1" t="s">
        <v>2307</v>
      </c>
      <c r="E178" s="80">
        <v>45378</v>
      </c>
      <c r="F178">
        <v>2023</v>
      </c>
      <c r="G178">
        <v>2023</v>
      </c>
      <c r="H178" s="1" t="s">
        <v>1600</v>
      </c>
      <c r="I178" s="1" t="s">
        <v>10</v>
      </c>
    </row>
    <row r="179" spans="1:9">
      <c r="A179" s="80">
        <v>45597</v>
      </c>
      <c r="B179">
        <v>5097065</v>
      </c>
      <c r="C179" s="1" t="s">
        <v>2123</v>
      </c>
      <c r="D179" s="1" t="s">
        <v>2124</v>
      </c>
      <c r="E179" s="80">
        <v>45329</v>
      </c>
      <c r="F179">
        <v>2023</v>
      </c>
      <c r="G179">
        <v>2023</v>
      </c>
      <c r="H179" s="1" t="s">
        <v>1600</v>
      </c>
      <c r="I179" s="1" t="s">
        <v>10</v>
      </c>
    </row>
    <row r="180" spans="1:9">
      <c r="A180" s="80">
        <v>45597</v>
      </c>
      <c r="B180">
        <v>4833986</v>
      </c>
      <c r="C180" s="1" t="s">
        <v>2184</v>
      </c>
      <c r="D180" s="1" t="s">
        <v>2185</v>
      </c>
      <c r="E180" s="80">
        <v>45310</v>
      </c>
      <c r="F180">
        <v>2022</v>
      </c>
      <c r="G180">
        <v>2023</v>
      </c>
      <c r="H180" s="1" t="s">
        <v>1600</v>
      </c>
      <c r="I180" s="1" t="s">
        <v>10</v>
      </c>
    </row>
    <row r="181" spans="1:9">
      <c r="A181" s="80">
        <v>45597</v>
      </c>
      <c r="B181">
        <v>4753397</v>
      </c>
      <c r="C181" s="1" t="s">
        <v>1790</v>
      </c>
      <c r="D181" s="1" t="s">
        <v>2125</v>
      </c>
      <c r="E181" s="80">
        <v>45246</v>
      </c>
      <c r="F181">
        <v>2022</v>
      </c>
      <c r="G181">
        <v>2023</v>
      </c>
      <c r="H181" s="1" t="s">
        <v>1600</v>
      </c>
      <c r="I181" s="1" t="s">
        <v>10</v>
      </c>
    </row>
    <row r="182" spans="1:9">
      <c r="A182" s="80">
        <v>45597</v>
      </c>
      <c r="B182">
        <v>4520291</v>
      </c>
      <c r="C182" s="1" t="s">
        <v>1235</v>
      </c>
      <c r="D182" s="1" t="s">
        <v>1234</v>
      </c>
      <c r="E182" s="80">
        <v>45162</v>
      </c>
      <c r="F182">
        <v>2021</v>
      </c>
      <c r="G182">
        <v>2023</v>
      </c>
      <c r="H182" s="1" t="s">
        <v>1601</v>
      </c>
      <c r="I182" s="1" t="s">
        <v>13</v>
      </c>
    </row>
    <row r="183" spans="1:9">
      <c r="A183" s="80">
        <v>45597</v>
      </c>
      <c r="B183">
        <v>4831900</v>
      </c>
      <c r="C183" s="1" t="s">
        <v>1787</v>
      </c>
      <c r="D183" s="1" t="s">
        <v>2126</v>
      </c>
      <c r="E183" s="80">
        <v>45224</v>
      </c>
      <c r="F183">
        <v>2022</v>
      </c>
      <c r="G183">
        <v>2023</v>
      </c>
      <c r="H183" s="1" t="s">
        <v>1603</v>
      </c>
      <c r="I183" s="1" t="s">
        <v>9</v>
      </c>
    </row>
    <row r="184" spans="1:9">
      <c r="A184" s="80">
        <v>45597</v>
      </c>
      <c r="B184">
        <v>4661364</v>
      </c>
      <c r="C184" s="1" t="s">
        <v>1654</v>
      </c>
      <c r="D184" s="1" t="s">
        <v>1655</v>
      </c>
      <c r="E184" s="80">
        <v>45184</v>
      </c>
      <c r="F184">
        <v>2022</v>
      </c>
      <c r="G184">
        <v>2023</v>
      </c>
      <c r="H184" s="1" t="s">
        <v>1600</v>
      </c>
      <c r="I184" s="1" t="s">
        <v>10</v>
      </c>
    </row>
    <row r="185" spans="1:9">
      <c r="A185" s="80">
        <v>45597</v>
      </c>
      <c r="B185">
        <v>4830269</v>
      </c>
      <c r="C185" s="1" t="s">
        <v>2461</v>
      </c>
      <c r="D185" s="1" t="s">
        <v>2462</v>
      </c>
      <c r="E185" s="80">
        <v>45448</v>
      </c>
      <c r="F185">
        <v>2022</v>
      </c>
      <c r="G185">
        <v>2024</v>
      </c>
      <c r="H185" s="1" t="s">
        <v>1601</v>
      </c>
      <c r="I185" s="1" t="s">
        <v>13</v>
      </c>
    </row>
    <row r="186" spans="1:9">
      <c r="A186" s="80">
        <v>45597</v>
      </c>
      <c r="B186">
        <v>5132665</v>
      </c>
      <c r="C186" s="1" t="s">
        <v>2597</v>
      </c>
      <c r="D186" s="1" t="s">
        <v>2598</v>
      </c>
      <c r="E186" s="80">
        <v>45482</v>
      </c>
      <c r="F186">
        <v>2023</v>
      </c>
      <c r="G186">
        <v>2024</v>
      </c>
      <c r="H186" s="1" t="s">
        <v>1600</v>
      </c>
      <c r="I186" s="1" t="s">
        <v>10</v>
      </c>
    </row>
    <row r="187" spans="1:9">
      <c r="A187" s="80">
        <v>45597</v>
      </c>
      <c r="B187">
        <v>4709260</v>
      </c>
      <c r="C187" s="1" t="s">
        <v>2192</v>
      </c>
      <c r="D187" s="1" t="s">
        <v>2193</v>
      </c>
      <c r="E187" s="80">
        <v>45359</v>
      </c>
      <c r="F187">
        <v>2022</v>
      </c>
      <c r="G187">
        <v>2023</v>
      </c>
      <c r="H187" s="1" t="s">
        <v>1607</v>
      </c>
      <c r="I187" s="1" t="s">
        <v>12</v>
      </c>
    </row>
    <row r="188" spans="1:9">
      <c r="A188" s="80">
        <v>45597</v>
      </c>
      <c r="B188">
        <v>4579051</v>
      </c>
      <c r="C188" s="1" t="s">
        <v>2375</v>
      </c>
      <c r="D188" s="1" t="s">
        <v>2376</v>
      </c>
      <c r="E188" s="80">
        <v>45422</v>
      </c>
      <c r="F188">
        <v>2021</v>
      </c>
      <c r="G188">
        <v>2024</v>
      </c>
      <c r="H188" s="1" t="s">
        <v>1600</v>
      </c>
      <c r="I188" s="1" t="s">
        <v>10</v>
      </c>
    </row>
    <row r="189" spans="1:9">
      <c r="A189" s="80">
        <v>45597</v>
      </c>
      <c r="B189">
        <v>4659556</v>
      </c>
      <c r="C189" s="1" t="s">
        <v>2377</v>
      </c>
      <c r="D189" s="1" t="s">
        <v>2378</v>
      </c>
      <c r="E189" s="80">
        <v>45399</v>
      </c>
      <c r="F189">
        <v>2022</v>
      </c>
      <c r="G189">
        <v>2023</v>
      </c>
      <c r="H189" s="1" t="s">
        <v>1601</v>
      </c>
      <c r="I189" s="1" t="s">
        <v>13</v>
      </c>
    </row>
    <row r="190" spans="1:9">
      <c r="A190" s="80">
        <v>45597</v>
      </c>
      <c r="B190">
        <v>4598933</v>
      </c>
      <c r="C190" s="1" t="s">
        <v>1788</v>
      </c>
      <c r="D190" s="1" t="s">
        <v>2129</v>
      </c>
      <c r="E190" s="80">
        <v>45072</v>
      </c>
      <c r="F190">
        <v>2022</v>
      </c>
      <c r="G190">
        <v>2023</v>
      </c>
      <c r="H190" s="1" t="s">
        <v>1603</v>
      </c>
      <c r="I190" s="1" t="s">
        <v>9</v>
      </c>
    </row>
    <row r="191" spans="1:9">
      <c r="A191" s="80">
        <v>45597</v>
      </c>
      <c r="B191">
        <v>4649672</v>
      </c>
      <c r="C191" s="1" t="s">
        <v>1233</v>
      </c>
      <c r="D191" s="1" t="s">
        <v>1232</v>
      </c>
      <c r="E191" s="80">
        <v>44911</v>
      </c>
      <c r="F191">
        <v>2022</v>
      </c>
      <c r="G191">
        <v>2022</v>
      </c>
      <c r="H191" s="1" t="s">
        <v>1600</v>
      </c>
      <c r="I191" s="1" t="s">
        <v>10</v>
      </c>
    </row>
    <row r="192" spans="1:9">
      <c r="A192" s="80">
        <v>45597</v>
      </c>
      <c r="B192">
        <v>4745758</v>
      </c>
      <c r="C192" s="1" t="s">
        <v>1871</v>
      </c>
      <c r="D192" s="1" t="s">
        <v>2130</v>
      </c>
      <c r="E192" s="80">
        <v>45282</v>
      </c>
      <c r="F192">
        <v>2022</v>
      </c>
      <c r="G192">
        <v>2023</v>
      </c>
      <c r="H192" s="1" t="s">
        <v>1600</v>
      </c>
      <c r="I192" s="1" t="s">
        <v>10</v>
      </c>
    </row>
    <row r="193" spans="1:9">
      <c r="A193" s="80">
        <v>45597</v>
      </c>
      <c r="B193">
        <v>4740536</v>
      </c>
      <c r="C193" s="1" t="s">
        <v>2186</v>
      </c>
      <c r="D193" s="1" t="s">
        <v>2187</v>
      </c>
      <c r="E193" s="80">
        <v>45365</v>
      </c>
      <c r="F193">
        <v>2022</v>
      </c>
      <c r="G193">
        <v>2023</v>
      </c>
      <c r="H193" s="1" t="s">
        <v>1606</v>
      </c>
      <c r="I193" s="1" t="s">
        <v>15</v>
      </c>
    </row>
    <row r="194" spans="1:9">
      <c r="A194" s="80">
        <v>45597</v>
      </c>
      <c r="B194">
        <v>4929867</v>
      </c>
      <c r="C194" s="1" t="s">
        <v>1789</v>
      </c>
      <c r="D194" s="1" t="s">
        <v>2131</v>
      </c>
      <c r="E194" s="80">
        <v>45224</v>
      </c>
      <c r="F194">
        <v>2023</v>
      </c>
      <c r="G194">
        <v>2023</v>
      </c>
      <c r="H194" s="1" t="s">
        <v>1603</v>
      </c>
      <c r="I194" s="1" t="s">
        <v>9</v>
      </c>
    </row>
    <row r="195" spans="1:9">
      <c r="A195" s="80">
        <v>45597</v>
      </c>
      <c r="B195">
        <v>4942577</v>
      </c>
      <c r="C195" s="1" t="s">
        <v>2188</v>
      </c>
      <c r="D195" s="1" t="s">
        <v>2189</v>
      </c>
      <c r="E195" s="80">
        <v>45372</v>
      </c>
      <c r="F195">
        <v>2023</v>
      </c>
      <c r="G195">
        <v>2023</v>
      </c>
      <c r="H195" s="1" t="s">
        <v>1600</v>
      </c>
      <c r="I195" s="1" t="s">
        <v>10</v>
      </c>
    </row>
    <row r="196" spans="1:9">
      <c r="A196" s="80">
        <v>45597</v>
      </c>
      <c r="B196">
        <v>4675666</v>
      </c>
      <c r="C196" s="1" t="s">
        <v>1211</v>
      </c>
      <c r="D196" s="1" t="s">
        <v>1210</v>
      </c>
      <c r="E196" s="80">
        <v>45132</v>
      </c>
      <c r="F196">
        <v>2022</v>
      </c>
      <c r="G196">
        <v>2023</v>
      </c>
      <c r="H196" s="1" t="s">
        <v>1601</v>
      </c>
      <c r="I196" s="1" t="s">
        <v>13</v>
      </c>
    </row>
    <row r="197" spans="1:9">
      <c r="A197" s="80">
        <v>45597</v>
      </c>
      <c r="B197">
        <v>4628286</v>
      </c>
      <c r="C197" s="1" t="s">
        <v>2308</v>
      </c>
      <c r="D197" s="1" t="s">
        <v>2309</v>
      </c>
      <c r="E197" s="80">
        <v>45385</v>
      </c>
      <c r="F197">
        <v>2022</v>
      </c>
      <c r="G197">
        <v>2023</v>
      </c>
      <c r="H197" s="1" t="s">
        <v>1600</v>
      </c>
      <c r="I197" s="1" t="s">
        <v>10</v>
      </c>
    </row>
    <row r="198" spans="1:9">
      <c r="A198" s="80">
        <v>45597</v>
      </c>
      <c r="B198">
        <v>4910885</v>
      </c>
      <c r="C198" s="1" t="s">
        <v>2599</v>
      </c>
      <c r="D198" s="1" t="s">
        <v>2600</v>
      </c>
      <c r="E198" s="80">
        <v>45502</v>
      </c>
      <c r="F198">
        <v>2023</v>
      </c>
      <c r="G198">
        <v>2024</v>
      </c>
      <c r="H198" s="1" t="s">
        <v>1603</v>
      </c>
      <c r="I198" s="1" t="s">
        <v>9</v>
      </c>
    </row>
    <row r="199" spans="1:9">
      <c r="A199" s="80">
        <v>45597</v>
      </c>
      <c r="B199">
        <v>4547888</v>
      </c>
      <c r="C199" s="1" t="s">
        <v>1215</v>
      </c>
      <c r="D199" s="1" t="s">
        <v>1214</v>
      </c>
      <c r="E199" s="80">
        <v>44944</v>
      </c>
      <c r="F199">
        <v>2021</v>
      </c>
      <c r="G199">
        <v>2022</v>
      </c>
      <c r="H199" s="1" t="s">
        <v>1600</v>
      </c>
      <c r="I199" s="1" t="s">
        <v>10</v>
      </c>
    </row>
    <row r="200" spans="1:9">
      <c r="A200" s="80">
        <v>45597</v>
      </c>
      <c r="B200">
        <v>4660641</v>
      </c>
      <c r="C200" s="1" t="s">
        <v>1231</v>
      </c>
      <c r="D200" s="1" t="s">
        <v>1230</v>
      </c>
      <c r="E200" s="80">
        <v>45156</v>
      </c>
      <c r="F200">
        <v>2022</v>
      </c>
      <c r="G200">
        <v>2023</v>
      </c>
      <c r="H200" s="1" t="s">
        <v>1604</v>
      </c>
      <c r="I200" s="1" t="s">
        <v>14</v>
      </c>
    </row>
    <row r="201" spans="1:9">
      <c r="A201" s="80">
        <v>45597</v>
      </c>
      <c r="B201">
        <v>4337702</v>
      </c>
      <c r="C201" s="1" t="s">
        <v>509</v>
      </c>
      <c r="D201" s="1" t="s">
        <v>508</v>
      </c>
      <c r="E201" s="80">
        <v>44383</v>
      </c>
      <c r="F201">
        <v>2021</v>
      </c>
      <c r="G201">
        <v>2021</v>
      </c>
      <c r="H201" s="1" t="s">
        <v>1600</v>
      </c>
      <c r="I201" s="1" t="s">
        <v>10</v>
      </c>
    </row>
    <row r="202" spans="1:9">
      <c r="A202" s="80">
        <v>45597</v>
      </c>
      <c r="B202">
        <v>4624453</v>
      </c>
      <c r="C202" s="1" t="s">
        <v>527</v>
      </c>
      <c r="D202" s="1" t="s">
        <v>526</v>
      </c>
      <c r="E202" s="80">
        <v>45114</v>
      </c>
      <c r="F202">
        <v>2022</v>
      </c>
      <c r="G202">
        <v>2023</v>
      </c>
      <c r="H202" s="1" t="s">
        <v>1602</v>
      </c>
      <c r="I202" s="1" t="s">
        <v>4</v>
      </c>
    </row>
    <row r="203" spans="1:9">
      <c r="A203" s="80">
        <v>45597</v>
      </c>
      <c r="B203">
        <v>5048861</v>
      </c>
      <c r="C203" s="1" t="s">
        <v>2242</v>
      </c>
      <c r="D203" s="1" t="s">
        <v>2243</v>
      </c>
      <c r="E203" s="80">
        <v>45345</v>
      </c>
      <c r="F203">
        <v>2023</v>
      </c>
      <c r="G203">
        <v>2023</v>
      </c>
      <c r="H203" s="1" t="s">
        <v>1600</v>
      </c>
      <c r="I203" s="1" t="s">
        <v>10</v>
      </c>
    </row>
    <row r="204" spans="1:9">
      <c r="A204" s="80">
        <v>45597</v>
      </c>
      <c r="B204">
        <v>4545860</v>
      </c>
      <c r="C204" s="1" t="s">
        <v>558</v>
      </c>
      <c r="D204" s="1" t="s">
        <v>557</v>
      </c>
      <c r="E204" s="80">
        <v>44813</v>
      </c>
      <c r="F204">
        <v>2021</v>
      </c>
      <c r="G204">
        <v>2022</v>
      </c>
      <c r="H204" s="1" t="s">
        <v>1600</v>
      </c>
      <c r="I204" s="1" t="s">
        <v>10</v>
      </c>
    </row>
    <row r="205" spans="1:9">
      <c r="A205" s="80">
        <v>45597</v>
      </c>
      <c r="B205">
        <v>4608742</v>
      </c>
      <c r="C205" s="1" t="s">
        <v>546</v>
      </c>
      <c r="D205" s="1" t="s">
        <v>545</v>
      </c>
      <c r="E205" s="80">
        <v>44916</v>
      </c>
      <c r="F205">
        <v>2022</v>
      </c>
      <c r="G205">
        <v>2022</v>
      </c>
      <c r="H205" s="1" t="s">
        <v>1600</v>
      </c>
      <c r="I205" s="1" t="s">
        <v>10</v>
      </c>
    </row>
    <row r="206" spans="1:9">
      <c r="A206" s="80">
        <v>45597</v>
      </c>
      <c r="B206">
        <v>4659842</v>
      </c>
      <c r="C206" s="1" t="s">
        <v>2918</v>
      </c>
      <c r="D206" s="1" t="s">
        <v>2919</v>
      </c>
      <c r="E206" s="80">
        <v>45575</v>
      </c>
      <c r="F206">
        <v>2022</v>
      </c>
      <c r="G206">
        <v>2024</v>
      </c>
      <c r="H206" s="1" t="s">
        <v>1603</v>
      </c>
      <c r="I206" s="1" t="s">
        <v>9</v>
      </c>
    </row>
    <row r="207" spans="1:9">
      <c r="A207" s="80">
        <v>45597</v>
      </c>
      <c r="B207">
        <v>4725229</v>
      </c>
      <c r="C207" s="1" t="s">
        <v>2682</v>
      </c>
      <c r="D207" s="1" t="s">
        <v>2683</v>
      </c>
      <c r="E207" s="80">
        <v>45478</v>
      </c>
      <c r="F207">
        <v>2022</v>
      </c>
      <c r="G207">
        <v>2024</v>
      </c>
      <c r="H207" s="1" t="s">
        <v>1600</v>
      </c>
      <c r="I207" s="1" t="s">
        <v>10</v>
      </c>
    </row>
    <row r="208" spans="1:9">
      <c r="A208" s="80">
        <v>45597</v>
      </c>
      <c r="B208">
        <v>4668558</v>
      </c>
      <c r="C208" s="1" t="s">
        <v>1812</v>
      </c>
      <c r="D208" s="1" t="s">
        <v>1903</v>
      </c>
      <c r="E208" s="80">
        <v>45229</v>
      </c>
      <c r="F208">
        <v>2022</v>
      </c>
      <c r="G208">
        <v>2023</v>
      </c>
      <c r="H208" s="1" t="s">
        <v>1600</v>
      </c>
      <c r="I208" s="1" t="s">
        <v>10</v>
      </c>
    </row>
    <row r="209" spans="1:9">
      <c r="A209" s="80">
        <v>45597</v>
      </c>
      <c r="B209">
        <v>4968024</v>
      </c>
      <c r="C209" s="1" t="s">
        <v>2920</v>
      </c>
      <c r="D209" s="1" t="s">
        <v>2921</v>
      </c>
      <c r="E209" s="80">
        <v>45601</v>
      </c>
      <c r="F209">
        <v>2023</v>
      </c>
      <c r="G209">
        <v>2024</v>
      </c>
      <c r="H209" s="1" t="s">
        <v>1600</v>
      </c>
      <c r="I209" s="1" t="s">
        <v>10</v>
      </c>
    </row>
    <row r="210" spans="1:9">
      <c r="A210" s="80">
        <v>45597</v>
      </c>
      <c r="B210">
        <v>4194631</v>
      </c>
      <c r="C210" s="1" t="s">
        <v>537</v>
      </c>
      <c r="D210" s="1" t="s">
        <v>536</v>
      </c>
      <c r="E210" s="80">
        <v>44300</v>
      </c>
      <c r="F210">
        <v>2020</v>
      </c>
      <c r="G210">
        <v>2020</v>
      </c>
      <c r="H210" s="1" t="s">
        <v>1601</v>
      </c>
      <c r="I210" s="1" t="s">
        <v>13</v>
      </c>
    </row>
    <row r="211" spans="1:9">
      <c r="A211" s="80">
        <v>45597</v>
      </c>
      <c r="B211">
        <v>5022075</v>
      </c>
      <c r="C211" s="1" t="s">
        <v>2511</v>
      </c>
      <c r="D211" s="1" t="s">
        <v>2512</v>
      </c>
      <c r="E211" s="80">
        <v>45426</v>
      </c>
      <c r="F211">
        <v>2023</v>
      </c>
      <c r="G211">
        <v>2024</v>
      </c>
      <c r="H211" s="1" t="s">
        <v>1606</v>
      </c>
      <c r="I211" s="1" t="s">
        <v>15</v>
      </c>
    </row>
    <row r="212" spans="1:9">
      <c r="A212" s="80">
        <v>45597</v>
      </c>
      <c r="B212">
        <v>4803964</v>
      </c>
      <c r="C212" s="1" t="s">
        <v>2688</v>
      </c>
      <c r="D212" s="1" t="s">
        <v>2689</v>
      </c>
      <c r="E212" s="80">
        <v>45477</v>
      </c>
      <c r="F212">
        <v>2022</v>
      </c>
      <c r="G212">
        <v>2024</v>
      </c>
      <c r="H212" s="1" t="s">
        <v>1603</v>
      </c>
      <c r="I212" s="1" t="s">
        <v>9</v>
      </c>
    </row>
    <row r="213" spans="1:9">
      <c r="A213" s="80">
        <v>45597</v>
      </c>
      <c r="B213">
        <v>4840695</v>
      </c>
      <c r="C213" s="1" t="s">
        <v>1904</v>
      </c>
      <c r="D213" s="1" t="s">
        <v>1905</v>
      </c>
      <c r="E213" s="80">
        <v>45323</v>
      </c>
      <c r="F213">
        <v>2022</v>
      </c>
      <c r="G213">
        <v>2023</v>
      </c>
      <c r="H213" s="1" t="s">
        <v>1600</v>
      </c>
      <c r="I213" s="1" t="s">
        <v>10</v>
      </c>
    </row>
    <row r="214" spans="1:9">
      <c r="A214" s="80">
        <v>45597</v>
      </c>
      <c r="B214">
        <v>4627414</v>
      </c>
      <c r="C214" s="1" t="s">
        <v>1906</v>
      </c>
      <c r="D214" s="1" t="s">
        <v>1907</v>
      </c>
      <c r="E214" s="80">
        <v>45330</v>
      </c>
      <c r="F214">
        <v>2022</v>
      </c>
      <c r="G214">
        <v>2023</v>
      </c>
      <c r="H214" s="1" t="s">
        <v>1600</v>
      </c>
      <c r="I214" s="1" t="s">
        <v>10</v>
      </c>
    </row>
    <row r="215" spans="1:9">
      <c r="A215" s="80">
        <v>45597</v>
      </c>
      <c r="B215">
        <v>4853455</v>
      </c>
      <c r="C215" s="1" t="s">
        <v>1908</v>
      </c>
      <c r="D215" s="1" t="s">
        <v>1909</v>
      </c>
      <c r="E215" s="80">
        <v>45309</v>
      </c>
      <c r="F215">
        <v>2023</v>
      </c>
      <c r="G215">
        <v>2023</v>
      </c>
      <c r="H215" s="1" t="s">
        <v>1600</v>
      </c>
      <c r="I215" s="1" t="s">
        <v>10</v>
      </c>
    </row>
    <row r="216" spans="1:9">
      <c r="A216" s="80">
        <v>45597</v>
      </c>
      <c r="B216">
        <v>4641330</v>
      </c>
      <c r="C216" s="1" t="s">
        <v>2684</v>
      </c>
      <c r="D216" s="1" t="s">
        <v>2685</v>
      </c>
      <c r="E216" s="80">
        <v>45457</v>
      </c>
      <c r="F216">
        <v>2022</v>
      </c>
      <c r="G216">
        <v>2024</v>
      </c>
      <c r="H216" s="1" t="s">
        <v>1605</v>
      </c>
      <c r="I216" s="1" t="s">
        <v>5</v>
      </c>
    </row>
    <row r="217" spans="1:9">
      <c r="A217" s="80">
        <v>45597</v>
      </c>
      <c r="B217">
        <v>4807375</v>
      </c>
      <c r="C217" s="1" t="s">
        <v>2244</v>
      </c>
      <c r="D217" s="1" t="s">
        <v>2245</v>
      </c>
      <c r="E217" s="80">
        <v>45363</v>
      </c>
      <c r="F217">
        <v>2022</v>
      </c>
      <c r="G217">
        <v>2023</v>
      </c>
      <c r="H217" s="1" t="s">
        <v>1601</v>
      </c>
      <c r="I217" s="1" t="s">
        <v>13</v>
      </c>
    </row>
    <row r="218" spans="1:9">
      <c r="A218" s="80">
        <v>45597</v>
      </c>
      <c r="B218">
        <v>4511565</v>
      </c>
      <c r="C218" s="1" t="s">
        <v>531</v>
      </c>
      <c r="D218" s="1" t="s">
        <v>530</v>
      </c>
      <c r="E218" s="80">
        <v>44830</v>
      </c>
      <c r="F218">
        <v>2021</v>
      </c>
      <c r="G218">
        <v>2022</v>
      </c>
      <c r="H218" s="1" t="s">
        <v>1606</v>
      </c>
      <c r="I218" s="1" t="s">
        <v>15</v>
      </c>
    </row>
    <row r="219" spans="1:9">
      <c r="A219" s="80">
        <v>45597</v>
      </c>
      <c r="B219">
        <v>4981446</v>
      </c>
      <c r="C219" s="1" t="s">
        <v>2820</v>
      </c>
      <c r="D219" s="1" t="s">
        <v>2821</v>
      </c>
      <c r="E219" s="80">
        <v>45555</v>
      </c>
      <c r="F219">
        <v>2023</v>
      </c>
      <c r="G219">
        <v>2024</v>
      </c>
      <c r="H219" s="1" t="s">
        <v>1606</v>
      </c>
      <c r="I219" s="1" t="s">
        <v>15</v>
      </c>
    </row>
    <row r="220" spans="1:9">
      <c r="A220" s="80">
        <v>45597</v>
      </c>
      <c r="B220">
        <v>4647643</v>
      </c>
      <c r="C220" s="1" t="s">
        <v>2690</v>
      </c>
      <c r="D220" s="1" t="s">
        <v>2691</v>
      </c>
      <c r="E220" s="80">
        <v>45523</v>
      </c>
      <c r="F220">
        <v>2022</v>
      </c>
      <c r="G220">
        <v>2024</v>
      </c>
      <c r="H220" s="1" t="s">
        <v>1601</v>
      </c>
      <c r="I220" s="1" t="s">
        <v>13</v>
      </c>
    </row>
    <row r="221" spans="1:9">
      <c r="A221" s="80">
        <v>45597</v>
      </c>
      <c r="B221">
        <v>5222412</v>
      </c>
      <c r="C221" s="1" t="s">
        <v>2246</v>
      </c>
      <c r="D221" s="1" t="s">
        <v>2247</v>
      </c>
      <c r="E221" s="80">
        <v>45369</v>
      </c>
      <c r="F221">
        <v>2023</v>
      </c>
      <c r="G221">
        <v>2023</v>
      </c>
      <c r="H221" s="1" t="s">
        <v>1600</v>
      </c>
      <c r="I221" s="1" t="s">
        <v>10</v>
      </c>
    </row>
    <row r="222" spans="1:9">
      <c r="A222" s="80">
        <v>45597</v>
      </c>
      <c r="B222">
        <v>5153953</v>
      </c>
      <c r="C222" s="1" t="s">
        <v>1910</v>
      </c>
      <c r="D222" s="1" t="s">
        <v>1911</v>
      </c>
      <c r="E222" s="80">
        <v>45302</v>
      </c>
      <c r="F222">
        <v>2023</v>
      </c>
      <c r="G222">
        <v>2023</v>
      </c>
      <c r="H222" s="1" t="s">
        <v>1603</v>
      </c>
      <c r="I222" s="1" t="s">
        <v>9</v>
      </c>
    </row>
    <row r="223" spans="1:9">
      <c r="A223" s="80">
        <v>45597</v>
      </c>
      <c r="B223">
        <v>4908426</v>
      </c>
      <c r="C223" s="1" t="s">
        <v>2686</v>
      </c>
      <c r="D223" s="1" t="s">
        <v>2687</v>
      </c>
      <c r="E223" s="80">
        <v>45463</v>
      </c>
      <c r="F223">
        <v>2023</v>
      </c>
      <c r="G223">
        <v>2024</v>
      </c>
      <c r="H223" s="1" t="s">
        <v>1600</v>
      </c>
      <c r="I223" s="1" t="s">
        <v>10</v>
      </c>
    </row>
    <row r="224" spans="1:9">
      <c r="A224" s="80">
        <v>45597</v>
      </c>
      <c r="B224">
        <v>5050970</v>
      </c>
      <c r="C224" s="1" t="s">
        <v>1959</v>
      </c>
      <c r="D224" s="1" t="s">
        <v>1960</v>
      </c>
      <c r="E224" s="80">
        <v>45327</v>
      </c>
      <c r="F224">
        <v>2023</v>
      </c>
      <c r="G224">
        <v>2023</v>
      </c>
      <c r="H224" s="1" t="s">
        <v>1600</v>
      </c>
      <c r="I224" s="1" t="s">
        <v>10</v>
      </c>
    </row>
    <row r="225" spans="1:9">
      <c r="A225" s="80">
        <v>45597</v>
      </c>
      <c r="B225">
        <v>4368419</v>
      </c>
      <c r="C225" s="1" t="s">
        <v>1116</v>
      </c>
      <c r="D225" s="1" t="s">
        <v>1115</v>
      </c>
      <c r="E225" s="80">
        <v>44525</v>
      </c>
      <c r="F225">
        <v>2021</v>
      </c>
      <c r="G225">
        <v>2021</v>
      </c>
      <c r="H225" s="1" t="s">
        <v>1602</v>
      </c>
      <c r="I225" s="1" t="s">
        <v>4</v>
      </c>
    </row>
    <row r="226" spans="1:9">
      <c r="A226" s="80">
        <v>45597</v>
      </c>
      <c r="B226">
        <v>4491836</v>
      </c>
      <c r="C226" s="1" t="s">
        <v>1136</v>
      </c>
      <c r="D226" s="1" t="s">
        <v>1135</v>
      </c>
      <c r="E226" s="80">
        <v>44875</v>
      </c>
      <c r="F226">
        <v>2021</v>
      </c>
      <c r="G226">
        <v>2022</v>
      </c>
      <c r="H226" s="1" t="s">
        <v>1606</v>
      </c>
      <c r="I226" s="1" t="s">
        <v>15</v>
      </c>
    </row>
    <row r="227" spans="1:9">
      <c r="A227" s="80">
        <v>45597</v>
      </c>
      <c r="B227">
        <v>4884070</v>
      </c>
      <c r="C227" s="1" t="s">
        <v>2922</v>
      </c>
      <c r="D227" s="1" t="s">
        <v>2923</v>
      </c>
      <c r="E227" s="80">
        <v>45533</v>
      </c>
      <c r="F227">
        <v>2022</v>
      </c>
      <c r="G227">
        <v>2024</v>
      </c>
      <c r="H227" s="1" t="s">
        <v>1604</v>
      </c>
      <c r="I227" s="1" t="s">
        <v>14</v>
      </c>
    </row>
    <row r="228" spans="1:9">
      <c r="A228" s="80">
        <v>45597</v>
      </c>
      <c r="B228">
        <v>4682974</v>
      </c>
      <c r="C228" s="1" t="s">
        <v>2469</v>
      </c>
      <c r="D228" s="1" t="s">
        <v>2470</v>
      </c>
      <c r="E228" s="80">
        <v>45448</v>
      </c>
      <c r="F228">
        <v>2022</v>
      </c>
      <c r="G228">
        <v>2024</v>
      </c>
      <c r="H228" s="1" t="s">
        <v>1607</v>
      </c>
      <c r="I228" s="1" t="s">
        <v>12</v>
      </c>
    </row>
    <row r="229" spans="1:9">
      <c r="A229" s="80">
        <v>45597</v>
      </c>
      <c r="B229">
        <v>4604927</v>
      </c>
      <c r="C229" s="1" t="s">
        <v>1120</v>
      </c>
      <c r="D229" s="1" t="s">
        <v>1119</v>
      </c>
      <c r="E229" s="80">
        <v>45027</v>
      </c>
      <c r="F229">
        <v>2022</v>
      </c>
      <c r="G229">
        <v>2022</v>
      </c>
      <c r="H229" s="1" t="s">
        <v>1600</v>
      </c>
      <c r="I229" s="1" t="s">
        <v>10</v>
      </c>
    </row>
    <row r="230" spans="1:9">
      <c r="A230" s="80">
        <v>45597</v>
      </c>
      <c r="B230">
        <v>4920562</v>
      </c>
      <c r="C230" s="1" t="s">
        <v>2467</v>
      </c>
      <c r="D230" s="1" t="s">
        <v>2468</v>
      </c>
      <c r="E230" s="80">
        <v>45439</v>
      </c>
      <c r="F230">
        <v>2023</v>
      </c>
      <c r="G230">
        <v>2024</v>
      </c>
      <c r="H230" s="1" t="s">
        <v>1603</v>
      </c>
      <c r="I230" s="1" t="s">
        <v>9</v>
      </c>
    </row>
    <row r="231" spans="1:9">
      <c r="A231" s="80">
        <v>45597</v>
      </c>
      <c r="B231">
        <v>4532553</v>
      </c>
      <c r="C231" s="1" t="s">
        <v>1132</v>
      </c>
      <c r="D231" s="1" t="s">
        <v>1131</v>
      </c>
      <c r="E231" s="80">
        <v>45034</v>
      </c>
      <c r="F231">
        <v>2021</v>
      </c>
      <c r="G231">
        <v>2022</v>
      </c>
      <c r="H231" s="1" t="s">
        <v>1605</v>
      </c>
      <c r="I231" s="1" t="s">
        <v>5</v>
      </c>
    </row>
    <row r="232" spans="1:9">
      <c r="A232" s="80">
        <v>45597</v>
      </c>
      <c r="B232">
        <v>4603733</v>
      </c>
      <c r="C232" s="1" t="s">
        <v>1140</v>
      </c>
      <c r="D232" s="1" t="s">
        <v>1139</v>
      </c>
      <c r="E232" s="80">
        <v>44797</v>
      </c>
      <c r="F232">
        <v>2022</v>
      </c>
      <c r="G232">
        <v>2022</v>
      </c>
      <c r="H232" s="1" t="s">
        <v>1600</v>
      </c>
      <c r="I232" s="1" t="s">
        <v>10</v>
      </c>
    </row>
    <row r="233" spans="1:9">
      <c r="A233" s="80">
        <v>45597</v>
      </c>
      <c r="B233">
        <v>4922246</v>
      </c>
      <c r="C233" s="1" t="s">
        <v>1795</v>
      </c>
      <c r="D233" s="1" t="s">
        <v>1963</v>
      </c>
      <c r="E233" s="80">
        <v>45233</v>
      </c>
      <c r="F233">
        <v>2023</v>
      </c>
      <c r="G233">
        <v>2023</v>
      </c>
      <c r="H233" s="1" t="s">
        <v>1600</v>
      </c>
      <c r="I233" s="1" t="s">
        <v>10</v>
      </c>
    </row>
    <row r="234" spans="1:9">
      <c r="A234" s="80">
        <v>45597</v>
      </c>
      <c r="B234">
        <v>5074615</v>
      </c>
      <c r="C234" s="1" t="s">
        <v>2780</v>
      </c>
      <c r="D234" s="1" t="s">
        <v>2781</v>
      </c>
      <c r="E234" s="80">
        <v>45544</v>
      </c>
      <c r="F234">
        <v>2023</v>
      </c>
      <c r="G234">
        <v>2024</v>
      </c>
      <c r="H234" s="1" t="s">
        <v>1604</v>
      </c>
      <c r="I234" s="1" t="s">
        <v>14</v>
      </c>
    </row>
    <row r="235" spans="1:9">
      <c r="A235" s="80">
        <v>45597</v>
      </c>
      <c r="B235">
        <v>4513285</v>
      </c>
      <c r="C235" s="1" t="s">
        <v>1108</v>
      </c>
      <c r="D235" s="1" t="s">
        <v>1107</v>
      </c>
      <c r="E235" s="80">
        <v>44902</v>
      </c>
      <c r="F235">
        <v>2021</v>
      </c>
      <c r="G235">
        <v>2022</v>
      </c>
      <c r="H235" s="1" t="s">
        <v>1600</v>
      </c>
      <c r="I235" s="1" t="s">
        <v>10</v>
      </c>
    </row>
    <row r="236" spans="1:9">
      <c r="A236" s="80">
        <v>45597</v>
      </c>
      <c r="B236">
        <v>4795651</v>
      </c>
      <c r="C236" s="1" t="s">
        <v>1873</v>
      </c>
      <c r="D236" s="1" t="s">
        <v>1964</v>
      </c>
      <c r="E236" s="80">
        <v>45271</v>
      </c>
      <c r="F236">
        <v>2022</v>
      </c>
      <c r="G236">
        <v>2023</v>
      </c>
      <c r="H236" s="1" t="s">
        <v>1600</v>
      </c>
      <c r="I236" s="1" t="s">
        <v>10</v>
      </c>
    </row>
    <row r="237" spans="1:9">
      <c r="A237" s="80">
        <v>45597</v>
      </c>
      <c r="B237">
        <v>5028921</v>
      </c>
      <c r="C237" s="1" t="s">
        <v>2858</v>
      </c>
      <c r="D237" s="1" t="s">
        <v>2859</v>
      </c>
      <c r="E237" s="80">
        <v>45568</v>
      </c>
      <c r="F237">
        <v>2023</v>
      </c>
      <c r="G237">
        <v>2024</v>
      </c>
      <c r="H237" s="1" t="s">
        <v>1600</v>
      </c>
      <c r="I237" s="1" t="s">
        <v>10</v>
      </c>
    </row>
    <row r="238" spans="1:9">
      <c r="A238" s="80">
        <v>45597</v>
      </c>
      <c r="B238">
        <v>4668574</v>
      </c>
      <c r="C238" s="1" t="s">
        <v>2601</v>
      </c>
      <c r="D238" s="1" t="s">
        <v>2602</v>
      </c>
      <c r="E238" s="80">
        <v>45464</v>
      </c>
      <c r="F238">
        <v>2022</v>
      </c>
      <c r="G238">
        <v>2024</v>
      </c>
      <c r="H238" s="1" t="s">
        <v>1606</v>
      </c>
      <c r="I238" s="1" t="s">
        <v>15</v>
      </c>
    </row>
    <row r="239" spans="1:9">
      <c r="A239" s="80">
        <v>45597</v>
      </c>
      <c r="B239">
        <v>4586645</v>
      </c>
      <c r="C239" s="1" t="s">
        <v>2383</v>
      </c>
      <c r="D239" s="1" t="s">
        <v>2384</v>
      </c>
      <c r="E239" s="80">
        <v>45419</v>
      </c>
      <c r="F239">
        <v>2021</v>
      </c>
      <c r="G239">
        <v>2024</v>
      </c>
      <c r="H239" s="1" t="s">
        <v>1600</v>
      </c>
      <c r="I239" s="1" t="s">
        <v>10</v>
      </c>
    </row>
    <row r="240" spans="1:9">
      <c r="A240" s="80">
        <v>45597</v>
      </c>
      <c r="B240">
        <v>5064770</v>
      </c>
      <c r="C240" s="1" t="s">
        <v>2385</v>
      </c>
      <c r="D240" s="1" t="s">
        <v>2386</v>
      </c>
      <c r="E240" s="80">
        <v>45413</v>
      </c>
      <c r="F240">
        <v>2023</v>
      </c>
      <c r="G240">
        <v>2024</v>
      </c>
      <c r="H240" s="1" t="s">
        <v>1600</v>
      </c>
      <c r="I240" s="1" t="s">
        <v>10</v>
      </c>
    </row>
    <row r="241" spans="1:9">
      <c r="A241" s="80">
        <v>45597</v>
      </c>
      <c r="B241">
        <v>4633945</v>
      </c>
      <c r="C241" s="1" t="s">
        <v>2778</v>
      </c>
      <c r="D241" s="1" t="s">
        <v>2779</v>
      </c>
      <c r="E241" s="80">
        <v>45531</v>
      </c>
      <c r="F241">
        <v>2022</v>
      </c>
      <c r="G241">
        <v>2024</v>
      </c>
      <c r="H241" s="1" t="s">
        <v>1600</v>
      </c>
      <c r="I241" s="1" t="s">
        <v>10</v>
      </c>
    </row>
    <row r="242" spans="1:9">
      <c r="A242" s="80">
        <v>45597</v>
      </c>
      <c r="B242">
        <v>4519350</v>
      </c>
      <c r="C242" s="1" t="s">
        <v>1134</v>
      </c>
      <c r="D242" s="1" t="s">
        <v>1133</v>
      </c>
      <c r="E242" s="80">
        <v>45064</v>
      </c>
      <c r="F242">
        <v>2021</v>
      </c>
      <c r="G242">
        <v>2023</v>
      </c>
      <c r="H242" s="1" t="s">
        <v>1602</v>
      </c>
      <c r="I242" s="1" t="s">
        <v>4</v>
      </c>
    </row>
    <row r="243" spans="1:9">
      <c r="A243" s="80">
        <v>45597</v>
      </c>
      <c r="B243">
        <v>4916852</v>
      </c>
      <c r="C243" s="1" t="s">
        <v>1146</v>
      </c>
      <c r="D243" s="1" t="s">
        <v>1145</v>
      </c>
      <c r="E243" s="80">
        <v>45128</v>
      </c>
      <c r="F243">
        <v>2023</v>
      </c>
      <c r="G243">
        <v>2023</v>
      </c>
      <c r="H243" s="1" t="s">
        <v>1600</v>
      </c>
      <c r="I243" s="1" t="s">
        <v>10</v>
      </c>
    </row>
    <row r="244" spans="1:9">
      <c r="A244" s="80">
        <v>45597</v>
      </c>
      <c r="B244">
        <v>4345835</v>
      </c>
      <c r="C244" s="1" t="s">
        <v>1144</v>
      </c>
      <c r="D244" s="1" t="s">
        <v>1143</v>
      </c>
      <c r="E244" s="80">
        <v>44596</v>
      </c>
      <c r="F244">
        <v>2021</v>
      </c>
      <c r="G244">
        <v>2021</v>
      </c>
      <c r="H244" s="1" t="s">
        <v>1600</v>
      </c>
      <c r="I244" s="1" t="s">
        <v>10</v>
      </c>
    </row>
    <row r="245" spans="1:9">
      <c r="A245" s="80">
        <v>45597</v>
      </c>
      <c r="B245">
        <v>4597553</v>
      </c>
      <c r="C245" s="1" t="s">
        <v>1658</v>
      </c>
      <c r="D245" s="1" t="s">
        <v>1659</v>
      </c>
      <c r="E245" s="80">
        <v>45198</v>
      </c>
      <c r="F245">
        <v>2022</v>
      </c>
      <c r="G245">
        <v>2023</v>
      </c>
      <c r="H245" s="1" t="s">
        <v>1600</v>
      </c>
      <c r="I245" s="1" t="s">
        <v>10</v>
      </c>
    </row>
    <row r="246" spans="1:9">
      <c r="A246" s="80">
        <v>45597</v>
      </c>
      <c r="B246">
        <v>5006381</v>
      </c>
      <c r="C246" s="1" t="s">
        <v>2603</v>
      </c>
      <c r="D246" s="1" t="s">
        <v>2604</v>
      </c>
      <c r="E246" s="80">
        <v>45512</v>
      </c>
      <c r="F246">
        <v>2023</v>
      </c>
      <c r="G246">
        <v>2024</v>
      </c>
      <c r="H246" s="1" t="s">
        <v>1601</v>
      </c>
      <c r="I246" s="1" t="s">
        <v>13</v>
      </c>
    </row>
    <row r="247" spans="1:9">
      <c r="A247" s="80">
        <v>45597</v>
      </c>
      <c r="B247">
        <v>5024634</v>
      </c>
      <c r="C247" s="1" t="s">
        <v>1660</v>
      </c>
      <c r="D247" s="1" t="s">
        <v>1661</v>
      </c>
      <c r="E247" s="80">
        <v>45202</v>
      </c>
      <c r="F247">
        <v>2023</v>
      </c>
      <c r="G247">
        <v>2023</v>
      </c>
      <c r="H247" s="1" t="s">
        <v>1600</v>
      </c>
      <c r="I247" s="1" t="s">
        <v>10</v>
      </c>
    </row>
    <row r="248" spans="1:9">
      <c r="A248" s="80">
        <v>45597</v>
      </c>
      <c r="B248">
        <v>4629132</v>
      </c>
      <c r="C248" s="1" t="s">
        <v>1102</v>
      </c>
      <c r="D248" s="1" t="s">
        <v>1101</v>
      </c>
      <c r="E248" s="80">
        <v>45040</v>
      </c>
      <c r="F248">
        <v>2022</v>
      </c>
      <c r="G248">
        <v>2022</v>
      </c>
      <c r="H248" s="1" t="s">
        <v>1600</v>
      </c>
      <c r="I248" s="1" t="s">
        <v>10</v>
      </c>
    </row>
    <row r="249" spans="1:9">
      <c r="A249" s="80">
        <v>45597</v>
      </c>
      <c r="B249">
        <v>4061346</v>
      </c>
      <c r="C249" s="1" t="s">
        <v>1055</v>
      </c>
      <c r="D249" s="1" t="s">
        <v>1054</v>
      </c>
      <c r="E249" s="80">
        <v>44217</v>
      </c>
      <c r="F249">
        <v>2020</v>
      </c>
      <c r="G249">
        <v>2020</v>
      </c>
      <c r="H249" s="1" t="s">
        <v>1600</v>
      </c>
      <c r="I249" s="1" t="s">
        <v>10</v>
      </c>
    </row>
    <row r="250" spans="1:9">
      <c r="A250" s="80">
        <v>45597</v>
      </c>
      <c r="B250">
        <v>4486376</v>
      </c>
      <c r="C250" s="1" t="s">
        <v>1063</v>
      </c>
      <c r="D250" s="1" t="s">
        <v>1062</v>
      </c>
      <c r="E250" s="80">
        <v>44607</v>
      </c>
      <c r="F250">
        <v>2021</v>
      </c>
      <c r="G250">
        <v>2021</v>
      </c>
      <c r="H250" s="1" t="s">
        <v>1600</v>
      </c>
      <c r="I250" s="1" t="s">
        <v>10</v>
      </c>
    </row>
    <row r="251" spans="1:9">
      <c r="A251" s="80">
        <v>45597</v>
      </c>
      <c r="B251">
        <v>4636302</v>
      </c>
      <c r="C251" s="1" t="s">
        <v>1088</v>
      </c>
      <c r="D251" s="1" t="s">
        <v>417</v>
      </c>
      <c r="E251" s="80">
        <v>44901</v>
      </c>
      <c r="F251">
        <v>2022</v>
      </c>
      <c r="G251">
        <v>2022</v>
      </c>
      <c r="H251" s="1" t="s">
        <v>1600</v>
      </c>
      <c r="I251" s="1" t="s">
        <v>10</v>
      </c>
    </row>
    <row r="252" spans="1:9">
      <c r="A252" s="80">
        <v>45597</v>
      </c>
      <c r="B252">
        <v>4525839</v>
      </c>
      <c r="C252" s="1" t="s">
        <v>1104</v>
      </c>
      <c r="D252" s="1" t="s">
        <v>1103</v>
      </c>
      <c r="E252" s="80">
        <v>44741</v>
      </c>
      <c r="F252">
        <v>2021</v>
      </c>
      <c r="G252">
        <v>2022</v>
      </c>
      <c r="H252" s="1" t="s">
        <v>1600</v>
      </c>
      <c r="I252" s="1" t="s">
        <v>10</v>
      </c>
    </row>
    <row r="253" spans="1:9">
      <c r="A253" s="80">
        <v>45597</v>
      </c>
      <c r="B253">
        <v>4910591</v>
      </c>
      <c r="C253" s="1" t="s">
        <v>2210</v>
      </c>
      <c r="D253" s="1" t="s">
        <v>2211</v>
      </c>
      <c r="E253" s="80">
        <v>45356</v>
      </c>
      <c r="F253">
        <v>2023</v>
      </c>
      <c r="G253">
        <v>2023</v>
      </c>
      <c r="H253" s="1" t="s">
        <v>1600</v>
      </c>
      <c r="I253" s="1" t="s">
        <v>10</v>
      </c>
    </row>
    <row r="254" spans="1:9">
      <c r="A254" s="80">
        <v>45597</v>
      </c>
      <c r="B254">
        <v>4698365</v>
      </c>
      <c r="C254" s="1" t="s">
        <v>1081</v>
      </c>
      <c r="D254" s="1" t="s">
        <v>1080</v>
      </c>
      <c r="E254" s="80">
        <v>45089</v>
      </c>
      <c r="F254">
        <v>2022</v>
      </c>
      <c r="G254">
        <v>2023</v>
      </c>
      <c r="H254" s="1" t="s">
        <v>1606</v>
      </c>
      <c r="I254" s="1" t="s">
        <v>15</v>
      </c>
    </row>
    <row r="255" spans="1:9">
      <c r="A255" s="80">
        <v>45597</v>
      </c>
      <c r="B255">
        <v>4711010</v>
      </c>
      <c r="C255" s="1" t="s">
        <v>1100</v>
      </c>
      <c r="D255" s="1" t="s">
        <v>1099</v>
      </c>
      <c r="E255" s="80">
        <v>44908</v>
      </c>
      <c r="F255">
        <v>2022</v>
      </c>
      <c r="G255">
        <v>2022</v>
      </c>
      <c r="H255" s="1" t="s">
        <v>1604</v>
      </c>
      <c r="I255" s="1" t="s">
        <v>14</v>
      </c>
    </row>
    <row r="256" spans="1:9">
      <c r="A256" s="80">
        <v>45597</v>
      </c>
      <c r="B256">
        <v>4799934</v>
      </c>
      <c r="C256" s="1" t="s">
        <v>1057</v>
      </c>
      <c r="D256" s="1" t="s">
        <v>1056</v>
      </c>
      <c r="E256" s="80">
        <v>44981</v>
      </c>
      <c r="F256">
        <v>2022</v>
      </c>
      <c r="G256">
        <v>2022</v>
      </c>
      <c r="H256" s="1" t="s">
        <v>1600</v>
      </c>
      <c r="I256" s="1" t="s">
        <v>10</v>
      </c>
    </row>
    <row r="257" spans="1:9">
      <c r="A257" s="80">
        <v>45597</v>
      </c>
      <c r="B257">
        <v>4933155</v>
      </c>
      <c r="C257" s="1" t="s">
        <v>1837</v>
      </c>
      <c r="D257" s="1" t="s">
        <v>1973</v>
      </c>
      <c r="E257" s="80">
        <v>45260</v>
      </c>
      <c r="F257">
        <v>2023</v>
      </c>
      <c r="G257">
        <v>2023</v>
      </c>
      <c r="H257" s="1" t="s">
        <v>1600</v>
      </c>
      <c r="I257" s="1" t="s">
        <v>10</v>
      </c>
    </row>
    <row r="258" spans="1:9">
      <c r="A258" s="80">
        <v>45597</v>
      </c>
      <c r="B258">
        <v>5021065</v>
      </c>
      <c r="C258" s="1" t="s">
        <v>1969</v>
      </c>
      <c r="D258" s="1" t="s">
        <v>1970</v>
      </c>
      <c r="E258" s="80">
        <v>45323</v>
      </c>
      <c r="F258">
        <v>2023</v>
      </c>
      <c r="G258">
        <v>2023</v>
      </c>
      <c r="H258" s="1" t="s">
        <v>1600</v>
      </c>
      <c r="I258" s="1" t="s">
        <v>10</v>
      </c>
    </row>
    <row r="259" spans="1:9">
      <c r="A259" s="80">
        <v>45597</v>
      </c>
      <c r="B259">
        <v>4981639</v>
      </c>
      <c r="C259" s="1" t="s">
        <v>2389</v>
      </c>
      <c r="D259" s="1" t="s">
        <v>2390</v>
      </c>
      <c r="E259" s="80">
        <v>45365</v>
      </c>
      <c r="F259">
        <v>2023</v>
      </c>
      <c r="G259">
        <v>2023</v>
      </c>
      <c r="H259" s="1" t="s">
        <v>1600</v>
      </c>
      <c r="I259" s="1" t="s">
        <v>10</v>
      </c>
    </row>
    <row r="260" spans="1:9">
      <c r="A260" s="80">
        <v>45597</v>
      </c>
      <c r="B260">
        <v>4908559</v>
      </c>
      <c r="C260" s="1" t="s">
        <v>2605</v>
      </c>
      <c r="D260" s="1" t="s">
        <v>2606</v>
      </c>
      <c r="E260" s="80">
        <v>45455</v>
      </c>
      <c r="F260">
        <v>2023</v>
      </c>
      <c r="G260">
        <v>2024</v>
      </c>
      <c r="H260" s="1" t="s">
        <v>1600</v>
      </c>
      <c r="I260" s="1" t="s">
        <v>10</v>
      </c>
    </row>
    <row r="261" spans="1:9">
      <c r="A261" s="80">
        <v>45597</v>
      </c>
      <c r="B261">
        <v>4665827</v>
      </c>
      <c r="C261" s="1" t="s">
        <v>1045</v>
      </c>
      <c r="D261" s="1" t="s">
        <v>1044</v>
      </c>
      <c r="E261" s="80">
        <v>44965</v>
      </c>
      <c r="F261">
        <v>2022</v>
      </c>
      <c r="G261">
        <v>2022</v>
      </c>
      <c r="H261" s="1" t="s">
        <v>1600</v>
      </c>
      <c r="I261" s="1" t="s">
        <v>10</v>
      </c>
    </row>
    <row r="262" spans="1:9">
      <c r="A262" s="80">
        <v>45597</v>
      </c>
      <c r="B262">
        <v>4387927</v>
      </c>
      <c r="C262" s="1" t="s">
        <v>2782</v>
      </c>
      <c r="D262" s="1" t="s">
        <v>2783</v>
      </c>
      <c r="E262" s="80">
        <v>45539</v>
      </c>
      <c r="F262">
        <v>2021</v>
      </c>
      <c r="G262">
        <v>2024</v>
      </c>
      <c r="H262" s="1" t="s">
        <v>1601</v>
      </c>
      <c r="I262" s="1" t="s">
        <v>13</v>
      </c>
    </row>
    <row r="263" spans="1:9">
      <c r="A263" s="80">
        <v>45597</v>
      </c>
      <c r="B263">
        <v>4556509</v>
      </c>
      <c r="C263" s="1" t="s">
        <v>1061</v>
      </c>
      <c r="D263" s="1" t="s">
        <v>1060</v>
      </c>
      <c r="E263" s="80">
        <v>44644</v>
      </c>
      <c r="F263">
        <v>2021</v>
      </c>
      <c r="G263">
        <v>2021</v>
      </c>
      <c r="H263" s="1" t="s">
        <v>1600</v>
      </c>
      <c r="I263" s="1" t="s">
        <v>10</v>
      </c>
    </row>
    <row r="264" spans="1:9">
      <c r="A264" s="80">
        <v>45597</v>
      </c>
      <c r="B264">
        <v>4581181</v>
      </c>
      <c r="C264" s="1" t="s">
        <v>2387</v>
      </c>
      <c r="D264" s="1" t="s">
        <v>2388</v>
      </c>
      <c r="E264" s="80">
        <v>45407</v>
      </c>
      <c r="F264">
        <v>2021</v>
      </c>
      <c r="G264">
        <v>2023</v>
      </c>
      <c r="H264" s="1" t="s">
        <v>1603</v>
      </c>
      <c r="I264" s="1" t="s">
        <v>9</v>
      </c>
    </row>
    <row r="265" spans="1:9">
      <c r="A265" s="80">
        <v>45597</v>
      </c>
      <c r="B265">
        <v>4821596</v>
      </c>
      <c r="C265" s="1" t="s">
        <v>1073</v>
      </c>
      <c r="D265" s="1" t="s">
        <v>1072</v>
      </c>
      <c r="E265" s="80">
        <v>45100</v>
      </c>
      <c r="F265">
        <v>2022</v>
      </c>
      <c r="G265">
        <v>2023</v>
      </c>
      <c r="H265" s="1" t="s">
        <v>1600</v>
      </c>
      <c r="I265" s="1" t="s">
        <v>10</v>
      </c>
    </row>
    <row r="266" spans="1:9">
      <c r="A266" s="80">
        <v>45597</v>
      </c>
      <c r="B266">
        <v>5090786</v>
      </c>
      <c r="C266" s="1" t="s">
        <v>2924</v>
      </c>
      <c r="D266" s="1" t="s">
        <v>2925</v>
      </c>
      <c r="E266" s="80">
        <v>45611</v>
      </c>
      <c r="F266">
        <v>2023</v>
      </c>
      <c r="G266">
        <v>2024</v>
      </c>
      <c r="H266" s="1" t="s">
        <v>1600</v>
      </c>
      <c r="I266" s="1" t="s">
        <v>10</v>
      </c>
    </row>
    <row r="267" spans="1:9">
      <c r="A267" s="80">
        <v>45597</v>
      </c>
      <c r="B267">
        <v>4968477</v>
      </c>
      <c r="C267" s="1" t="s">
        <v>2477</v>
      </c>
      <c r="D267" s="1" t="s">
        <v>2478</v>
      </c>
      <c r="E267" s="80">
        <v>45426</v>
      </c>
      <c r="F267">
        <v>2023</v>
      </c>
      <c r="G267">
        <v>2024</v>
      </c>
      <c r="H267" s="1" t="s">
        <v>1600</v>
      </c>
      <c r="I267" s="1" t="s">
        <v>10</v>
      </c>
    </row>
    <row r="268" spans="1:9">
      <c r="A268" s="80">
        <v>45597</v>
      </c>
      <c r="B268">
        <v>4440295</v>
      </c>
      <c r="C268" s="1" t="s">
        <v>1047</v>
      </c>
      <c r="D268" s="1" t="s">
        <v>1046</v>
      </c>
      <c r="E268" s="80">
        <v>44722</v>
      </c>
      <c r="F268">
        <v>2021</v>
      </c>
      <c r="G268">
        <v>2022</v>
      </c>
      <c r="H268" s="1" t="s">
        <v>1604</v>
      </c>
      <c r="I268" s="1" t="s">
        <v>14</v>
      </c>
    </row>
    <row r="269" spans="1:9">
      <c r="A269" s="80">
        <v>45597</v>
      </c>
      <c r="B269">
        <v>4507765</v>
      </c>
      <c r="C269" s="1" t="s">
        <v>1085</v>
      </c>
      <c r="D269" s="1" t="s">
        <v>1084</v>
      </c>
      <c r="E269" s="80">
        <v>44959</v>
      </c>
      <c r="F269">
        <v>2021</v>
      </c>
      <c r="G269">
        <v>2022</v>
      </c>
      <c r="H269" s="1" t="s">
        <v>1600</v>
      </c>
      <c r="I269" s="1" t="s">
        <v>10</v>
      </c>
    </row>
    <row r="270" spans="1:9">
      <c r="A270" s="80">
        <v>45597</v>
      </c>
      <c r="B270">
        <v>4272140</v>
      </c>
      <c r="C270" s="1" t="s">
        <v>1019</v>
      </c>
      <c r="D270" s="1" t="s">
        <v>1018</v>
      </c>
      <c r="E270" s="80">
        <v>44529</v>
      </c>
      <c r="F270">
        <v>2020</v>
      </c>
      <c r="G270">
        <v>2021</v>
      </c>
      <c r="H270" s="1" t="s">
        <v>1600</v>
      </c>
      <c r="I270" s="1" t="s">
        <v>10</v>
      </c>
    </row>
    <row r="271" spans="1:9">
      <c r="A271" s="80">
        <v>45597</v>
      </c>
      <c r="B271">
        <v>4933038</v>
      </c>
      <c r="C271" s="1" t="s">
        <v>2214</v>
      </c>
      <c r="D271" s="1" t="s">
        <v>2215</v>
      </c>
      <c r="E271" s="80">
        <v>45348</v>
      </c>
      <c r="F271">
        <v>2023</v>
      </c>
      <c r="G271">
        <v>2023</v>
      </c>
      <c r="H271" s="1" t="s">
        <v>1600</v>
      </c>
      <c r="I271" s="1" t="s">
        <v>10</v>
      </c>
    </row>
    <row r="272" spans="1:9">
      <c r="A272" s="80">
        <v>45597</v>
      </c>
      <c r="B272">
        <v>5079873</v>
      </c>
      <c r="C272" s="1" t="s">
        <v>2216</v>
      </c>
      <c r="D272" s="1" t="s">
        <v>2217</v>
      </c>
      <c r="E272" s="80">
        <v>45342</v>
      </c>
      <c r="F272">
        <v>2023</v>
      </c>
      <c r="G272">
        <v>2023</v>
      </c>
      <c r="H272" s="1" t="s">
        <v>1600</v>
      </c>
      <c r="I272" s="1" t="s">
        <v>10</v>
      </c>
    </row>
    <row r="273" spans="1:9">
      <c r="A273" s="80">
        <v>45597</v>
      </c>
      <c r="B273">
        <v>4830097</v>
      </c>
      <c r="C273" s="1" t="s">
        <v>1003</v>
      </c>
      <c r="D273" s="1" t="s">
        <v>1002</v>
      </c>
      <c r="E273" s="80">
        <v>45142</v>
      </c>
      <c r="F273">
        <v>2022</v>
      </c>
      <c r="G273">
        <v>2023</v>
      </c>
      <c r="H273" s="1" t="s">
        <v>1602</v>
      </c>
      <c r="I273" s="1" t="s">
        <v>4</v>
      </c>
    </row>
    <row r="274" spans="1:9">
      <c r="A274" s="80">
        <v>45597</v>
      </c>
      <c r="B274">
        <v>4603941</v>
      </c>
      <c r="C274" s="1" t="s">
        <v>2926</v>
      </c>
      <c r="D274" s="1" t="s">
        <v>2927</v>
      </c>
      <c r="E274" s="80">
        <v>45594</v>
      </c>
      <c r="F274">
        <v>2022</v>
      </c>
      <c r="G274">
        <v>2024</v>
      </c>
      <c r="H274" s="1" t="s">
        <v>1606</v>
      </c>
      <c r="I274" s="1" t="s">
        <v>15</v>
      </c>
    </row>
    <row r="275" spans="1:9">
      <c r="A275" s="80">
        <v>45597</v>
      </c>
      <c r="B275">
        <v>5025129</v>
      </c>
      <c r="C275" s="1" t="s">
        <v>1939</v>
      </c>
      <c r="D275" s="1" t="s">
        <v>1940</v>
      </c>
      <c r="E275" s="80">
        <v>45307</v>
      </c>
      <c r="F275">
        <v>2023</v>
      </c>
      <c r="G275">
        <v>2023</v>
      </c>
      <c r="H275" s="1" t="s">
        <v>1609</v>
      </c>
      <c r="I275" s="1" t="s">
        <v>18</v>
      </c>
    </row>
    <row r="276" spans="1:9">
      <c r="A276" s="80">
        <v>45597</v>
      </c>
      <c r="B276">
        <v>4617765</v>
      </c>
      <c r="C276" s="1" t="s">
        <v>989</v>
      </c>
      <c r="D276" s="1" t="s">
        <v>988</v>
      </c>
      <c r="E276" s="80">
        <v>45085</v>
      </c>
      <c r="F276">
        <v>2022</v>
      </c>
      <c r="G276">
        <v>2023</v>
      </c>
      <c r="H276" s="1" t="s">
        <v>1603</v>
      </c>
      <c r="I276" s="1" t="s">
        <v>9</v>
      </c>
    </row>
    <row r="277" spans="1:9">
      <c r="A277" s="80">
        <v>45597</v>
      </c>
      <c r="B277">
        <v>4795940</v>
      </c>
      <c r="C277" s="1" t="s">
        <v>983</v>
      </c>
      <c r="D277" s="1" t="s">
        <v>982</v>
      </c>
      <c r="E277" s="80">
        <v>44957</v>
      </c>
      <c r="F277">
        <v>2022</v>
      </c>
      <c r="G277">
        <v>2022</v>
      </c>
      <c r="H277" s="1" t="s">
        <v>1602</v>
      </c>
      <c r="I277" s="1" t="s">
        <v>4</v>
      </c>
    </row>
    <row r="278" spans="1:9">
      <c r="A278" s="80">
        <v>45597</v>
      </c>
      <c r="B278">
        <v>4755500</v>
      </c>
      <c r="C278" s="1" t="s">
        <v>1668</v>
      </c>
      <c r="D278" s="1" t="s">
        <v>1669</v>
      </c>
      <c r="E278" s="80">
        <v>45183</v>
      </c>
      <c r="F278">
        <v>2022</v>
      </c>
      <c r="G278">
        <v>2023</v>
      </c>
      <c r="H278" s="1" t="s">
        <v>1600</v>
      </c>
      <c r="I278" s="1" t="s">
        <v>10</v>
      </c>
    </row>
    <row r="279" spans="1:9">
      <c r="A279" s="80">
        <v>45597</v>
      </c>
      <c r="B279">
        <v>5061455</v>
      </c>
      <c r="C279" s="1" t="s">
        <v>2479</v>
      </c>
      <c r="D279" s="1" t="s">
        <v>2480</v>
      </c>
      <c r="E279" s="80">
        <v>45448</v>
      </c>
      <c r="F279">
        <v>2023</v>
      </c>
      <c r="G279">
        <v>2024</v>
      </c>
      <c r="H279" s="1" t="s">
        <v>1600</v>
      </c>
      <c r="I279" s="1" t="s">
        <v>10</v>
      </c>
    </row>
    <row r="280" spans="1:9">
      <c r="A280" s="80">
        <v>45597</v>
      </c>
      <c r="B280">
        <v>4915815</v>
      </c>
      <c r="C280" s="1" t="s">
        <v>1840</v>
      </c>
      <c r="D280" s="1" t="s">
        <v>1941</v>
      </c>
      <c r="E280" s="80">
        <v>45261</v>
      </c>
      <c r="F280">
        <v>2023</v>
      </c>
      <c r="G280">
        <v>2023</v>
      </c>
      <c r="H280" s="1" t="s">
        <v>1600</v>
      </c>
      <c r="I280" s="1" t="s">
        <v>10</v>
      </c>
    </row>
    <row r="281" spans="1:9">
      <c r="A281" s="80">
        <v>45597</v>
      </c>
      <c r="B281">
        <v>5296941</v>
      </c>
      <c r="C281" s="1" t="s">
        <v>2607</v>
      </c>
      <c r="D281" s="1" t="s">
        <v>2608</v>
      </c>
      <c r="E281" s="80">
        <v>45469</v>
      </c>
      <c r="F281">
        <v>2024</v>
      </c>
      <c r="G281">
        <v>2024</v>
      </c>
      <c r="H281" s="1" t="s">
        <v>1600</v>
      </c>
      <c r="I281" s="1" t="s">
        <v>10</v>
      </c>
    </row>
    <row r="282" spans="1:9">
      <c r="A282" s="80">
        <v>45597</v>
      </c>
      <c r="B282">
        <v>4598654</v>
      </c>
      <c r="C282" s="1" t="s">
        <v>1031</v>
      </c>
      <c r="D282" s="1" t="s">
        <v>1030</v>
      </c>
      <c r="E282" s="80">
        <v>44848</v>
      </c>
      <c r="F282">
        <v>2022</v>
      </c>
      <c r="G282">
        <v>2022</v>
      </c>
      <c r="H282" s="1" t="s">
        <v>1600</v>
      </c>
      <c r="I282" s="1" t="s">
        <v>10</v>
      </c>
    </row>
    <row r="283" spans="1:9">
      <c r="A283" s="80">
        <v>45597</v>
      </c>
      <c r="B283">
        <v>4500466</v>
      </c>
      <c r="C283" s="1" t="s">
        <v>971</v>
      </c>
      <c r="D283" s="1" t="s">
        <v>970</v>
      </c>
      <c r="E283" s="80">
        <v>45075</v>
      </c>
      <c r="F283">
        <v>2021</v>
      </c>
      <c r="G283">
        <v>2023</v>
      </c>
      <c r="H283" s="1" t="s">
        <v>1600</v>
      </c>
      <c r="I283" s="1" t="s">
        <v>10</v>
      </c>
    </row>
    <row r="284" spans="1:9">
      <c r="A284" s="80">
        <v>45597</v>
      </c>
      <c r="B284">
        <v>4742799</v>
      </c>
      <c r="C284" s="1" t="s">
        <v>1005</v>
      </c>
      <c r="D284" s="1" t="s">
        <v>1004</v>
      </c>
      <c r="E284" s="80">
        <v>45028</v>
      </c>
      <c r="F284">
        <v>2022</v>
      </c>
      <c r="G284">
        <v>2022</v>
      </c>
      <c r="H284" s="1" t="s">
        <v>1600</v>
      </c>
      <c r="I284" s="1" t="s">
        <v>10</v>
      </c>
    </row>
    <row r="285" spans="1:9">
      <c r="A285" s="80">
        <v>45597</v>
      </c>
      <c r="B285">
        <v>5102492</v>
      </c>
      <c r="C285" s="1" t="s">
        <v>2786</v>
      </c>
      <c r="D285" s="1" t="s">
        <v>2787</v>
      </c>
      <c r="E285" s="80">
        <v>45547</v>
      </c>
      <c r="F285">
        <v>2023</v>
      </c>
      <c r="G285">
        <v>2024</v>
      </c>
      <c r="H285" s="1" t="s">
        <v>1603</v>
      </c>
      <c r="I285" s="1" t="s">
        <v>9</v>
      </c>
    </row>
    <row r="286" spans="1:9">
      <c r="A286" s="80">
        <v>45597</v>
      </c>
      <c r="B286">
        <v>4974495</v>
      </c>
      <c r="C286" s="1" t="s">
        <v>1001</v>
      </c>
      <c r="D286" s="1" t="s">
        <v>1000</v>
      </c>
      <c r="E286" s="80">
        <v>45162</v>
      </c>
      <c r="F286">
        <v>2023</v>
      </c>
      <c r="G286">
        <v>2023</v>
      </c>
      <c r="H286" s="1" t="s">
        <v>1602</v>
      </c>
      <c r="I286" s="1" t="s">
        <v>4</v>
      </c>
    </row>
    <row r="287" spans="1:9">
      <c r="A287" s="80">
        <v>45597</v>
      </c>
      <c r="B287">
        <v>4874265</v>
      </c>
      <c r="C287" s="1" t="s">
        <v>2218</v>
      </c>
      <c r="D287" s="1" t="s">
        <v>2219</v>
      </c>
      <c r="E287" s="80">
        <v>45307</v>
      </c>
      <c r="F287">
        <v>2022</v>
      </c>
      <c r="G287">
        <v>2023</v>
      </c>
      <c r="H287" s="1" t="s">
        <v>1600</v>
      </c>
      <c r="I287" s="1" t="s">
        <v>10</v>
      </c>
    </row>
    <row r="288" spans="1:9">
      <c r="A288" s="80">
        <v>45597</v>
      </c>
      <c r="B288">
        <v>5019035</v>
      </c>
      <c r="C288" s="1" t="s">
        <v>1874</v>
      </c>
      <c r="D288" s="1" t="s">
        <v>1942</v>
      </c>
      <c r="E288" s="80">
        <v>45274</v>
      </c>
      <c r="F288">
        <v>2023</v>
      </c>
      <c r="G288">
        <v>2023</v>
      </c>
      <c r="H288" s="1" t="s">
        <v>1600</v>
      </c>
      <c r="I288" s="1" t="s">
        <v>10</v>
      </c>
    </row>
    <row r="289" spans="1:9">
      <c r="A289" s="80">
        <v>45597</v>
      </c>
      <c r="B289">
        <v>4451364</v>
      </c>
      <c r="C289" s="1" t="s">
        <v>1009</v>
      </c>
      <c r="D289" s="1" t="s">
        <v>1008</v>
      </c>
      <c r="E289" s="80">
        <v>44890</v>
      </c>
      <c r="F289">
        <v>2021</v>
      </c>
      <c r="G289">
        <v>2022</v>
      </c>
      <c r="H289" s="1" t="s">
        <v>1600</v>
      </c>
      <c r="I289" s="1" t="s">
        <v>10</v>
      </c>
    </row>
    <row r="290" spans="1:9">
      <c r="A290" s="80">
        <v>45597</v>
      </c>
      <c r="B290">
        <v>4952473</v>
      </c>
      <c r="C290" s="1" t="s">
        <v>1670</v>
      </c>
      <c r="D290" s="1" t="s">
        <v>1671</v>
      </c>
      <c r="E290" s="80">
        <v>45197</v>
      </c>
      <c r="F290">
        <v>2023</v>
      </c>
      <c r="G290">
        <v>2023</v>
      </c>
      <c r="H290" s="1" t="s">
        <v>1600</v>
      </c>
      <c r="I290" s="1" t="s">
        <v>10</v>
      </c>
    </row>
    <row r="291" spans="1:9">
      <c r="A291" s="80">
        <v>45597</v>
      </c>
      <c r="B291">
        <v>5111126</v>
      </c>
      <c r="C291" s="1" t="s">
        <v>2852</v>
      </c>
      <c r="D291" s="1" t="s">
        <v>2853</v>
      </c>
      <c r="E291" s="80">
        <v>45566</v>
      </c>
      <c r="F291">
        <v>2023</v>
      </c>
      <c r="G291">
        <v>2024</v>
      </c>
      <c r="H291" s="1" t="s">
        <v>1600</v>
      </c>
      <c r="I291" s="1" t="s">
        <v>10</v>
      </c>
    </row>
    <row r="292" spans="1:9">
      <c r="A292" s="80">
        <v>45597</v>
      </c>
      <c r="B292">
        <v>4731060</v>
      </c>
      <c r="C292" s="1" t="s">
        <v>2391</v>
      </c>
      <c r="D292" s="1" t="s">
        <v>2392</v>
      </c>
      <c r="E292" s="80">
        <v>45407</v>
      </c>
      <c r="F292">
        <v>2022</v>
      </c>
      <c r="G292">
        <v>2023</v>
      </c>
      <c r="H292" s="1" t="s">
        <v>1600</v>
      </c>
      <c r="I292" s="1" t="s">
        <v>10</v>
      </c>
    </row>
    <row r="293" spans="1:9">
      <c r="A293" s="80">
        <v>45597</v>
      </c>
      <c r="B293">
        <v>5365607</v>
      </c>
      <c r="C293" s="1" t="s">
        <v>2788</v>
      </c>
      <c r="D293" s="1" t="s">
        <v>2789</v>
      </c>
      <c r="E293" s="80">
        <v>45526</v>
      </c>
      <c r="F293">
        <v>2024</v>
      </c>
      <c r="G293">
        <v>2024</v>
      </c>
      <c r="H293" s="1" t="s">
        <v>1605</v>
      </c>
      <c r="I293" s="1" t="s">
        <v>5</v>
      </c>
    </row>
    <row r="294" spans="1:9">
      <c r="A294" s="80">
        <v>45597</v>
      </c>
      <c r="B294">
        <v>4637553</v>
      </c>
      <c r="C294" s="1" t="s">
        <v>987</v>
      </c>
      <c r="D294" s="1" t="s">
        <v>986</v>
      </c>
      <c r="E294" s="80">
        <v>44818</v>
      </c>
      <c r="F294">
        <v>2022</v>
      </c>
      <c r="G294">
        <v>2022</v>
      </c>
      <c r="H294" s="1" t="s">
        <v>1600</v>
      </c>
      <c r="I294" s="1" t="s">
        <v>10</v>
      </c>
    </row>
    <row r="295" spans="1:9">
      <c r="A295" s="80">
        <v>45597</v>
      </c>
      <c r="B295">
        <v>4522691</v>
      </c>
      <c r="C295" s="1" t="s">
        <v>247</v>
      </c>
      <c r="D295" s="1" t="s">
        <v>246</v>
      </c>
      <c r="E295" s="80">
        <v>44740</v>
      </c>
      <c r="F295">
        <v>2021</v>
      </c>
      <c r="G295">
        <v>2022</v>
      </c>
      <c r="H295" s="1" t="s">
        <v>1600</v>
      </c>
      <c r="I295" s="1" t="s">
        <v>10</v>
      </c>
    </row>
    <row r="296" spans="1:9">
      <c r="A296" s="80">
        <v>45597</v>
      </c>
      <c r="B296">
        <v>4714125</v>
      </c>
      <c r="C296" s="1" t="s">
        <v>243</v>
      </c>
      <c r="D296" s="1" t="s">
        <v>242</v>
      </c>
      <c r="E296" s="80">
        <v>45071</v>
      </c>
      <c r="F296">
        <v>2022</v>
      </c>
      <c r="G296">
        <v>2023</v>
      </c>
      <c r="H296" s="1" t="s">
        <v>1603</v>
      </c>
      <c r="I296" s="1" t="s">
        <v>9</v>
      </c>
    </row>
    <row r="297" spans="1:9">
      <c r="A297" s="80">
        <v>45597</v>
      </c>
      <c r="B297">
        <v>5134833</v>
      </c>
      <c r="C297" s="1" t="s">
        <v>2539</v>
      </c>
      <c r="D297" s="1" t="s">
        <v>2540</v>
      </c>
      <c r="E297" s="80">
        <v>45429</v>
      </c>
      <c r="F297">
        <v>2023</v>
      </c>
      <c r="G297">
        <v>2024</v>
      </c>
      <c r="H297" s="1" t="s">
        <v>1600</v>
      </c>
      <c r="I297" s="1" t="s">
        <v>10</v>
      </c>
    </row>
    <row r="298" spans="1:9">
      <c r="A298" s="80">
        <v>45597</v>
      </c>
      <c r="B298">
        <v>4812408</v>
      </c>
      <c r="C298" s="1" t="s">
        <v>2435</v>
      </c>
      <c r="D298" s="1" t="s">
        <v>2436</v>
      </c>
      <c r="E298" s="80">
        <v>45412</v>
      </c>
      <c r="F298">
        <v>2022</v>
      </c>
      <c r="G298">
        <v>2023</v>
      </c>
      <c r="H298" s="1" t="s">
        <v>1600</v>
      </c>
      <c r="I298" s="1" t="s">
        <v>10</v>
      </c>
    </row>
    <row r="299" spans="1:9">
      <c r="A299" s="80">
        <v>45597</v>
      </c>
      <c r="B299">
        <v>4704823</v>
      </c>
      <c r="C299" s="1" t="s">
        <v>2728</v>
      </c>
      <c r="D299" s="1" t="s">
        <v>2729</v>
      </c>
      <c r="E299" s="80">
        <v>45519</v>
      </c>
      <c r="F299">
        <v>2022</v>
      </c>
      <c r="G299">
        <v>2024</v>
      </c>
      <c r="H299" s="1" t="s">
        <v>1603</v>
      </c>
      <c r="I299" s="1" t="s">
        <v>9</v>
      </c>
    </row>
    <row r="300" spans="1:9">
      <c r="A300" s="80">
        <v>45597</v>
      </c>
      <c r="B300">
        <v>4809300</v>
      </c>
      <c r="C300" s="1" t="s">
        <v>2720</v>
      </c>
      <c r="D300" s="1" t="s">
        <v>2721</v>
      </c>
      <c r="E300" s="80">
        <v>45482</v>
      </c>
      <c r="F300">
        <v>2022</v>
      </c>
      <c r="G300">
        <v>2024</v>
      </c>
      <c r="H300" s="1" t="s">
        <v>1600</v>
      </c>
      <c r="I300" s="1" t="s">
        <v>10</v>
      </c>
    </row>
    <row r="301" spans="1:9">
      <c r="A301" s="80">
        <v>45597</v>
      </c>
      <c r="B301">
        <v>4793380</v>
      </c>
      <c r="C301" s="1" t="s">
        <v>241</v>
      </c>
      <c r="D301" s="1" t="s">
        <v>240</v>
      </c>
      <c r="E301" s="80">
        <v>45065</v>
      </c>
      <c r="F301">
        <v>2022</v>
      </c>
      <c r="G301">
        <v>2023</v>
      </c>
      <c r="H301" s="1" t="s">
        <v>1600</v>
      </c>
      <c r="I301" s="1" t="s">
        <v>10</v>
      </c>
    </row>
    <row r="302" spans="1:9">
      <c r="A302" s="80">
        <v>45597</v>
      </c>
      <c r="B302">
        <v>5196782</v>
      </c>
      <c r="C302" s="1" t="s">
        <v>2726</v>
      </c>
      <c r="D302" s="1" t="s">
        <v>2727</v>
      </c>
      <c r="E302" s="80">
        <v>45490</v>
      </c>
      <c r="F302">
        <v>2023</v>
      </c>
      <c r="G302">
        <v>2024</v>
      </c>
      <c r="H302" s="1" t="s">
        <v>1604</v>
      </c>
      <c r="I302" s="1" t="s">
        <v>14</v>
      </c>
    </row>
    <row r="303" spans="1:9">
      <c r="A303" s="80">
        <v>45597</v>
      </c>
      <c r="B303">
        <v>4420251</v>
      </c>
      <c r="C303" s="1" t="s">
        <v>217</v>
      </c>
      <c r="D303" s="1" t="s">
        <v>216</v>
      </c>
      <c r="E303" s="80">
        <v>45125</v>
      </c>
      <c r="F303">
        <v>2021</v>
      </c>
      <c r="G303">
        <v>2023</v>
      </c>
      <c r="H303" s="1" t="s">
        <v>1600</v>
      </c>
      <c r="I303" s="1" t="s">
        <v>10</v>
      </c>
    </row>
    <row r="304" spans="1:9">
      <c r="A304" s="80">
        <v>45597</v>
      </c>
      <c r="B304">
        <v>4697965</v>
      </c>
      <c r="C304" s="1" t="s">
        <v>245</v>
      </c>
      <c r="D304" s="1" t="s">
        <v>244</v>
      </c>
      <c r="E304" s="80">
        <v>45134</v>
      </c>
      <c r="F304">
        <v>2022</v>
      </c>
      <c r="G304">
        <v>2023</v>
      </c>
      <c r="H304" s="1" t="s">
        <v>1601</v>
      </c>
      <c r="I304" s="1" t="s">
        <v>13</v>
      </c>
    </row>
    <row r="305" spans="1:9">
      <c r="A305" s="80">
        <v>45597</v>
      </c>
      <c r="B305">
        <v>4565530</v>
      </c>
      <c r="C305" s="1" t="s">
        <v>1986</v>
      </c>
      <c r="D305" s="1" t="s">
        <v>1987</v>
      </c>
      <c r="E305" s="80">
        <v>45323</v>
      </c>
      <c r="F305">
        <v>2021</v>
      </c>
      <c r="G305">
        <v>2023</v>
      </c>
      <c r="H305" s="1" t="s">
        <v>1602</v>
      </c>
      <c r="I305" s="1" t="s">
        <v>4</v>
      </c>
    </row>
    <row r="306" spans="1:9">
      <c r="A306" s="80">
        <v>45597</v>
      </c>
      <c r="B306">
        <v>3844968</v>
      </c>
      <c r="C306" s="1" t="s">
        <v>257</v>
      </c>
      <c r="D306" s="1" t="s">
        <v>256</v>
      </c>
      <c r="E306" s="80">
        <v>44216</v>
      </c>
      <c r="F306">
        <v>2019</v>
      </c>
      <c r="G306">
        <v>2020</v>
      </c>
      <c r="H306" s="1" t="s">
        <v>1602</v>
      </c>
      <c r="I306" s="1" t="s">
        <v>4</v>
      </c>
    </row>
    <row r="307" spans="1:9">
      <c r="A307" s="80">
        <v>45597</v>
      </c>
      <c r="B307">
        <v>4443596</v>
      </c>
      <c r="C307" s="1" t="s">
        <v>237</v>
      </c>
      <c r="D307" s="1" t="s">
        <v>236</v>
      </c>
      <c r="E307" s="80">
        <v>44847</v>
      </c>
      <c r="F307">
        <v>2022</v>
      </c>
      <c r="G307">
        <v>2022</v>
      </c>
      <c r="H307" s="1" t="s">
        <v>1600</v>
      </c>
      <c r="I307" s="1" t="s">
        <v>10</v>
      </c>
    </row>
    <row r="308" spans="1:9">
      <c r="A308" s="80">
        <v>45597</v>
      </c>
      <c r="B308">
        <v>4689969</v>
      </c>
      <c r="C308" s="1" t="s">
        <v>2724</v>
      </c>
      <c r="D308" s="1" t="s">
        <v>2725</v>
      </c>
      <c r="E308" s="80">
        <v>45477</v>
      </c>
      <c r="F308">
        <v>2022</v>
      </c>
      <c r="G308">
        <v>2024</v>
      </c>
      <c r="H308" s="1" t="s">
        <v>1600</v>
      </c>
      <c r="I308" s="1" t="s">
        <v>10</v>
      </c>
    </row>
    <row r="309" spans="1:9">
      <c r="A309" s="80">
        <v>45597</v>
      </c>
      <c r="B309">
        <v>4533396</v>
      </c>
      <c r="C309" s="1" t="s">
        <v>215</v>
      </c>
      <c r="D309" s="1" t="s">
        <v>214</v>
      </c>
      <c r="E309" s="80">
        <v>44784</v>
      </c>
      <c r="F309">
        <v>2021</v>
      </c>
      <c r="G309">
        <v>2022</v>
      </c>
      <c r="H309" s="1" t="s">
        <v>1600</v>
      </c>
      <c r="I309" s="1" t="s">
        <v>10</v>
      </c>
    </row>
    <row r="310" spans="1:9">
      <c r="A310" s="80">
        <v>45597</v>
      </c>
      <c r="B310">
        <v>4679168</v>
      </c>
      <c r="C310" s="1" t="s">
        <v>1744</v>
      </c>
      <c r="D310" s="1" t="s">
        <v>1745</v>
      </c>
      <c r="E310" s="80">
        <v>45197</v>
      </c>
      <c r="F310">
        <v>2022</v>
      </c>
      <c r="G310">
        <v>2023</v>
      </c>
      <c r="H310" s="1" t="s">
        <v>1600</v>
      </c>
      <c r="I310" s="1" t="s">
        <v>10</v>
      </c>
    </row>
    <row r="311" spans="1:9">
      <c r="A311" s="80">
        <v>45597</v>
      </c>
      <c r="B311">
        <v>4710353</v>
      </c>
      <c r="C311" s="1" t="s">
        <v>223</v>
      </c>
      <c r="D311" s="1" t="s">
        <v>222</v>
      </c>
      <c r="E311" s="80">
        <v>44896</v>
      </c>
      <c r="F311">
        <v>2022</v>
      </c>
      <c r="G311">
        <v>2022</v>
      </c>
      <c r="H311" s="1" t="s">
        <v>1600</v>
      </c>
      <c r="I311" s="1" t="s">
        <v>10</v>
      </c>
    </row>
    <row r="312" spans="1:9">
      <c r="A312" s="80">
        <v>45597</v>
      </c>
      <c r="B312">
        <v>5028378</v>
      </c>
      <c r="C312" s="1" t="s">
        <v>2718</v>
      </c>
      <c r="D312" s="1" t="s">
        <v>2719</v>
      </c>
      <c r="E312" s="80">
        <v>45455</v>
      </c>
      <c r="F312">
        <v>2023</v>
      </c>
      <c r="G312">
        <v>2024</v>
      </c>
      <c r="H312" s="1" t="s">
        <v>1600</v>
      </c>
      <c r="I312" s="1" t="s">
        <v>10</v>
      </c>
    </row>
    <row r="313" spans="1:9">
      <c r="A313" s="80">
        <v>45597</v>
      </c>
      <c r="B313">
        <v>5001495</v>
      </c>
      <c r="C313" s="1" t="s">
        <v>2433</v>
      </c>
      <c r="D313" s="1" t="s">
        <v>2434</v>
      </c>
      <c r="E313" s="80">
        <v>45415</v>
      </c>
      <c r="F313">
        <v>2023</v>
      </c>
      <c r="G313">
        <v>2024</v>
      </c>
      <c r="H313" s="1" t="s">
        <v>1606</v>
      </c>
      <c r="I313" s="1" t="s">
        <v>15</v>
      </c>
    </row>
    <row r="314" spans="1:9">
      <c r="A314" s="80">
        <v>45597</v>
      </c>
      <c r="B314">
        <v>4707132</v>
      </c>
      <c r="C314" s="1" t="s">
        <v>253</v>
      </c>
      <c r="D314" s="1" t="s">
        <v>252</v>
      </c>
      <c r="E314" s="80">
        <v>44896</v>
      </c>
      <c r="F314">
        <v>2022</v>
      </c>
      <c r="G314">
        <v>2022</v>
      </c>
      <c r="H314" s="1" t="s">
        <v>1606</v>
      </c>
      <c r="I314" s="1" t="s">
        <v>15</v>
      </c>
    </row>
    <row r="315" spans="1:9">
      <c r="A315" s="80">
        <v>45597</v>
      </c>
      <c r="B315">
        <v>5394653</v>
      </c>
      <c r="C315" s="1" t="s">
        <v>2928</v>
      </c>
      <c r="D315" s="1" t="s">
        <v>2929</v>
      </c>
      <c r="E315" s="80">
        <v>45594</v>
      </c>
      <c r="F315">
        <v>2024</v>
      </c>
      <c r="G315">
        <v>2024</v>
      </c>
      <c r="H315" s="1" t="s">
        <v>1601</v>
      </c>
      <c r="I315" s="1" t="s">
        <v>13</v>
      </c>
    </row>
    <row r="316" spans="1:9">
      <c r="A316" s="80">
        <v>45597</v>
      </c>
      <c r="B316">
        <v>5028546</v>
      </c>
      <c r="C316" s="1" t="s">
        <v>2930</v>
      </c>
      <c r="D316" s="1" t="s">
        <v>2931</v>
      </c>
      <c r="E316" s="80">
        <v>45576</v>
      </c>
      <c r="F316">
        <v>2023</v>
      </c>
      <c r="G316">
        <v>2024</v>
      </c>
      <c r="H316" s="1" t="s">
        <v>1601</v>
      </c>
      <c r="I316" s="1" t="s">
        <v>13</v>
      </c>
    </row>
    <row r="317" spans="1:9">
      <c r="A317" s="80">
        <v>45597</v>
      </c>
      <c r="B317">
        <v>4733193</v>
      </c>
      <c r="C317" s="1" t="s">
        <v>209</v>
      </c>
      <c r="D317" s="1" t="s">
        <v>208</v>
      </c>
      <c r="E317" s="80">
        <v>44959</v>
      </c>
      <c r="F317">
        <v>2022</v>
      </c>
      <c r="G317">
        <v>2022</v>
      </c>
      <c r="H317" s="1" t="s">
        <v>1600</v>
      </c>
      <c r="I317" s="1" t="s">
        <v>10</v>
      </c>
    </row>
    <row r="318" spans="1:9">
      <c r="A318" s="80">
        <v>45597</v>
      </c>
      <c r="B318">
        <v>4719165</v>
      </c>
      <c r="C318" s="1" t="s">
        <v>1861</v>
      </c>
      <c r="D318" s="1" t="s">
        <v>1988</v>
      </c>
      <c r="E318" s="80">
        <v>45253</v>
      </c>
      <c r="F318">
        <v>2022</v>
      </c>
      <c r="G318">
        <v>2023</v>
      </c>
      <c r="H318" s="1" t="s">
        <v>1600</v>
      </c>
      <c r="I318" s="1" t="s">
        <v>10</v>
      </c>
    </row>
    <row r="319" spans="1:9">
      <c r="A319" s="80">
        <v>45597</v>
      </c>
      <c r="B319">
        <v>4425981</v>
      </c>
      <c r="C319" s="1" t="s">
        <v>1989</v>
      </c>
      <c r="D319" s="1" t="s">
        <v>1990</v>
      </c>
      <c r="E319" s="80">
        <v>45324</v>
      </c>
      <c r="F319">
        <v>2021</v>
      </c>
      <c r="G319">
        <v>2023</v>
      </c>
      <c r="H319" s="1" t="s">
        <v>1603</v>
      </c>
      <c r="I319" s="1" t="s">
        <v>9</v>
      </c>
    </row>
    <row r="320" spans="1:9">
      <c r="A320" s="80">
        <v>45597</v>
      </c>
      <c r="B320">
        <v>4639778</v>
      </c>
      <c r="C320" s="1" t="s">
        <v>2487</v>
      </c>
      <c r="D320" s="1" t="s">
        <v>2488</v>
      </c>
      <c r="E320" s="80">
        <v>45428</v>
      </c>
      <c r="F320">
        <v>2022</v>
      </c>
      <c r="G320">
        <v>2024</v>
      </c>
      <c r="H320" s="1" t="s">
        <v>1600</v>
      </c>
      <c r="I320" s="1" t="s">
        <v>10</v>
      </c>
    </row>
    <row r="321" spans="1:9">
      <c r="A321" s="80">
        <v>45597</v>
      </c>
      <c r="B321">
        <v>5191714</v>
      </c>
      <c r="C321" s="1" t="s">
        <v>2836</v>
      </c>
      <c r="D321" s="1" t="s">
        <v>2837</v>
      </c>
      <c r="E321" s="80">
        <v>45548</v>
      </c>
      <c r="F321">
        <v>2023</v>
      </c>
      <c r="G321">
        <v>2024</v>
      </c>
      <c r="H321" s="1" t="s">
        <v>1601</v>
      </c>
      <c r="I321" s="1" t="s">
        <v>13</v>
      </c>
    </row>
    <row r="322" spans="1:9">
      <c r="A322" s="80">
        <v>45597</v>
      </c>
      <c r="B322">
        <v>5359609</v>
      </c>
      <c r="C322" s="1" t="s">
        <v>2623</v>
      </c>
      <c r="D322" s="1" t="s">
        <v>2624</v>
      </c>
      <c r="E322" s="80">
        <v>45512</v>
      </c>
      <c r="F322">
        <v>2024</v>
      </c>
      <c r="G322">
        <v>2024</v>
      </c>
      <c r="H322" s="1" t="s">
        <v>1604</v>
      </c>
      <c r="I322" s="1" t="s">
        <v>14</v>
      </c>
    </row>
    <row r="323" spans="1:9">
      <c r="A323" s="80">
        <v>45597</v>
      </c>
      <c r="B323">
        <v>4953454</v>
      </c>
      <c r="C323" s="1" t="s">
        <v>2224</v>
      </c>
      <c r="D323" s="1" t="s">
        <v>2225</v>
      </c>
      <c r="E323" s="80">
        <v>45344</v>
      </c>
      <c r="F323">
        <v>2023</v>
      </c>
      <c r="G323">
        <v>2023</v>
      </c>
      <c r="H323" s="1" t="s">
        <v>1607</v>
      </c>
      <c r="I323" s="1" t="s">
        <v>12</v>
      </c>
    </row>
    <row r="324" spans="1:9">
      <c r="A324" s="80">
        <v>45597</v>
      </c>
      <c r="B324">
        <v>3613747</v>
      </c>
      <c r="C324" s="1" t="s">
        <v>885</v>
      </c>
      <c r="D324" s="1" t="s">
        <v>884</v>
      </c>
      <c r="E324" s="80">
        <v>45104</v>
      </c>
      <c r="F324">
        <v>2018</v>
      </c>
      <c r="G324">
        <v>2023</v>
      </c>
      <c r="H324" s="1" t="s">
        <v>1600</v>
      </c>
      <c r="I324" s="1" t="s">
        <v>10</v>
      </c>
    </row>
    <row r="325" spans="1:9">
      <c r="A325" s="80">
        <v>45597</v>
      </c>
      <c r="B325">
        <v>4754687</v>
      </c>
      <c r="C325" s="1" t="s">
        <v>911</v>
      </c>
      <c r="D325" s="1" t="s">
        <v>910</v>
      </c>
      <c r="E325" s="80">
        <v>45085</v>
      </c>
      <c r="F325">
        <v>2022</v>
      </c>
      <c r="G325">
        <v>2023</v>
      </c>
      <c r="H325" s="1" t="s">
        <v>1600</v>
      </c>
      <c r="I325" s="1" t="s">
        <v>10</v>
      </c>
    </row>
    <row r="326" spans="1:9">
      <c r="A326" s="80">
        <v>45597</v>
      </c>
      <c r="B326">
        <v>4840828</v>
      </c>
      <c r="C326" s="1" t="s">
        <v>1991</v>
      </c>
      <c r="D326" s="1" t="s">
        <v>1992</v>
      </c>
      <c r="E326" s="80">
        <v>45313</v>
      </c>
      <c r="F326">
        <v>2022</v>
      </c>
      <c r="G326">
        <v>2023</v>
      </c>
      <c r="H326" s="1" t="s">
        <v>1600</v>
      </c>
      <c r="I326" s="1" t="s">
        <v>10</v>
      </c>
    </row>
    <row r="327" spans="1:9">
      <c r="A327" s="80">
        <v>45597</v>
      </c>
      <c r="B327">
        <v>4763054</v>
      </c>
      <c r="C327" s="1" t="s">
        <v>1843</v>
      </c>
      <c r="D327" s="1" t="s">
        <v>1993</v>
      </c>
      <c r="E327" s="80">
        <v>45266</v>
      </c>
      <c r="F327">
        <v>2022</v>
      </c>
      <c r="G327">
        <v>2023</v>
      </c>
      <c r="H327" s="1" t="s">
        <v>1602</v>
      </c>
      <c r="I327" s="1" t="s">
        <v>4</v>
      </c>
    </row>
    <row r="328" spans="1:9">
      <c r="A328" s="80">
        <v>45597</v>
      </c>
      <c r="B328">
        <v>5204847</v>
      </c>
      <c r="C328" s="1" t="s">
        <v>2932</v>
      </c>
      <c r="D328" s="1" t="s">
        <v>2933</v>
      </c>
      <c r="E328" s="80">
        <v>45600</v>
      </c>
      <c r="F328">
        <v>2023</v>
      </c>
      <c r="G328">
        <v>2024</v>
      </c>
      <c r="H328" s="1" t="s">
        <v>1606</v>
      </c>
      <c r="I328" s="1" t="s">
        <v>15</v>
      </c>
    </row>
    <row r="329" spans="1:9">
      <c r="A329" s="80">
        <v>45597</v>
      </c>
      <c r="B329">
        <v>4912928</v>
      </c>
      <c r="C329" s="1" t="s">
        <v>1996</v>
      </c>
      <c r="D329" s="1" t="s">
        <v>1997</v>
      </c>
      <c r="E329" s="80">
        <v>45189</v>
      </c>
      <c r="F329">
        <v>2023</v>
      </c>
      <c r="G329">
        <v>2023</v>
      </c>
      <c r="H329" s="1" t="s">
        <v>1600</v>
      </c>
      <c r="I329" s="1" t="s">
        <v>10</v>
      </c>
    </row>
    <row r="330" spans="1:9">
      <c r="A330" s="80">
        <v>45597</v>
      </c>
      <c r="B330">
        <v>4917092</v>
      </c>
      <c r="C330" s="1" t="s">
        <v>2485</v>
      </c>
      <c r="D330" s="1" t="s">
        <v>2486</v>
      </c>
      <c r="E330" s="80">
        <v>45443</v>
      </c>
      <c r="F330">
        <v>2023</v>
      </c>
      <c r="G330">
        <v>2024</v>
      </c>
      <c r="H330" s="1" t="s">
        <v>1601</v>
      </c>
      <c r="I330" s="1" t="s">
        <v>13</v>
      </c>
    </row>
    <row r="331" spans="1:9">
      <c r="A331" s="80">
        <v>45597</v>
      </c>
      <c r="B331">
        <v>5143573</v>
      </c>
      <c r="C331" s="1" t="s">
        <v>2934</v>
      </c>
      <c r="D331" s="1" t="s">
        <v>2935</v>
      </c>
      <c r="E331" s="80">
        <v>45616</v>
      </c>
      <c r="F331">
        <v>2023</v>
      </c>
      <c r="G331">
        <v>2024</v>
      </c>
      <c r="H331" s="1" t="s">
        <v>1600</v>
      </c>
      <c r="I331" s="1" t="s">
        <v>10</v>
      </c>
    </row>
    <row r="332" spans="1:9">
      <c r="A332" s="80">
        <v>45597</v>
      </c>
      <c r="B332">
        <v>5056004</v>
      </c>
      <c r="C332" s="1" t="s">
        <v>2489</v>
      </c>
      <c r="D332" s="1" t="s">
        <v>2490</v>
      </c>
      <c r="E332" s="80">
        <v>45441</v>
      </c>
      <c r="F332">
        <v>2023</v>
      </c>
      <c r="G332">
        <v>2024</v>
      </c>
      <c r="H332" s="1" t="s">
        <v>1600</v>
      </c>
      <c r="I332" s="1" t="s">
        <v>10</v>
      </c>
    </row>
    <row r="333" spans="1:9">
      <c r="A333" s="80">
        <v>45597</v>
      </c>
      <c r="B333">
        <v>5244856</v>
      </c>
      <c r="C333" s="1" t="s">
        <v>2936</v>
      </c>
      <c r="D333" s="1" t="s">
        <v>2937</v>
      </c>
      <c r="E333" s="80">
        <v>45593</v>
      </c>
      <c r="F333">
        <v>2023</v>
      </c>
      <c r="G333">
        <v>2024</v>
      </c>
      <c r="H333" s="1" t="s">
        <v>1600</v>
      </c>
      <c r="I333" s="1" t="s">
        <v>10</v>
      </c>
    </row>
    <row r="334" spans="1:9">
      <c r="A334" s="80">
        <v>45597</v>
      </c>
      <c r="B334">
        <v>4793281</v>
      </c>
      <c r="C334" s="1" t="s">
        <v>917</v>
      </c>
      <c r="D334" s="1" t="s">
        <v>916</v>
      </c>
      <c r="E334" s="80">
        <v>45034</v>
      </c>
      <c r="F334">
        <v>2022</v>
      </c>
      <c r="G334">
        <v>2022</v>
      </c>
      <c r="H334" s="1" t="s">
        <v>1600</v>
      </c>
      <c r="I334" s="1" t="s">
        <v>10</v>
      </c>
    </row>
    <row r="335" spans="1:9">
      <c r="A335" s="80">
        <v>45597</v>
      </c>
      <c r="B335">
        <v>5006872</v>
      </c>
      <c r="C335" s="1" t="s">
        <v>2625</v>
      </c>
      <c r="D335" s="1" t="s">
        <v>2626</v>
      </c>
      <c r="E335" s="80">
        <v>45456</v>
      </c>
      <c r="F335">
        <v>2023</v>
      </c>
      <c r="G335">
        <v>2024</v>
      </c>
      <c r="H335" s="1" t="s">
        <v>1600</v>
      </c>
      <c r="I335" s="1" t="s">
        <v>10</v>
      </c>
    </row>
    <row r="336" spans="1:9">
      <c r="A336" s="80">
        <v>45597</v>
      </c>
      <c r="B336">
        <v>4858007</v>
      </c>
      <c r="C336" s="1" t="s">
        <v>2627</v>
      </c>
      <c r="D336" s="1" t="s">
        <v>2628</v>
      </c>
      <c r="E336" s="80">
        <v>45456</v>
      </c>
      <c r="F336">
        <v>2022</v>
      </c>
      <c r="G336">
        <v>2024</v>
      </c>
      <c r="H336" s="1" t="s">
        <v>1600</v>
      </c>
      <c r="I336" s="1" t="s">
        <v>10</v>
      </c>
    </row>
    <row r="337" spans="1:9">
      <c r="A337" s="80">
        <v>45597</v>
      </c>
      <c r="B337">
        <v>4822854</v>
      </c>
      <c r="C337" s="1" t="s">
        <v>2000</v>
      </c>
      <c r="D337" s="1" t="s">
        <v>2001</v>
      </c>
      <c r="E337" s="80">
        <v>45300</v>
      </c>
      <c r="F337">
        <v>2022</v>
      </c>
      <c r="G337">
        <v>2023</v>
      </c>
      <c r="H337" s="1" t="s">
        <v>1600</v>
      </c>
      <c r="I337" s="1" t="s">
        <v>10</v>
      </c>
    </row>
    <row r="338" spans="1:9">
      <c r="A338" s="80">
        <v>45597</v>
      </c>
      <c r="B338">
        <v>4763999</v>
      </c>
      <c r="C338" s="1" t="s">
        <v>859</v>
      </c>
      <c r="D338" s="1" t="s">
        <v>858</v>
      </c>
      <c r="E338" s="80">
        <v>44995</v>
      </c>
      <c r="F338">
        <v>2022</v>
      </c>
      <c r="G338">
        <v>2022</v>
      </c>
      <c r="H338" s="1" t="s">
        <v>1600</v>
      </c>
      <c r="I338" s="1" t="s">
        <v>10</v>
      </c>
    </row>
    <row r="339" spans="1:9">
      <c r="A339" s="80">
        <v>45597</v>
      </c>
      <c r="B339">
        <v>4672300</v>
      </c>
      <c r="C339" s="1" t="s">
        <v>829</v>
      </c>
      <c r="D339" s="1" t="s">
        <v>828</v>
      </c>
      <c r="E339" s="80">
        <v>45082</v>
      </c>
      <c r="F339">
        <v>2022</v>
      </c>
      <c r="G339">
        <v>2023</v>
      </c>
      <c r="H339" s="1" t="s">
        <v>1600</v>
      </c>
      <c r="I339" s="1" t="s">
        <v>10</v>
      </c>
    </row>
    <row r="340" spans="1:9">
      <c r="A340" s="80">
        <v>45597</v>
      </c>
      <c r="B340">
        <v>4751622</v>
      </c>
      <c r="C340" s="1" t="s">
        <v>2938</v>
      </c>
      <c r="D340" s="1" t="s">
        <v>2939</v>
      </c>
      <c r="E340" s="80">
        <v>45601</v>
      </c>
      <c r="F340">
        <v>2022</v>
      </c>
      <c r="G340">
        <v>2024</v>
      </c>
      <c r="H340" s="1" t="s">
        <v>1600</v>
      </c>
      <c r="I340" s="1" t="s">
        <v>10</v>
      </c>
    </row>
    <row r="341" spans="1:9">
      <c r="A341" s="80">
        <v>45597</v>
      </c>
      <c r="B341">
        <v>4479405</v>
      </c>
      <c r="C341" s="1" t="s">
        <v>847</v>
      </c>
      <c r="D341" s="1" t="s">
        <v>846</v>
      </c>
      <c r="E341" s="80">
        <v>44677</v>
      </c>
      <c r="F341">
        <v>2021</v>
      </c>
      <c r="G341">
        <v>2021</v>
      </c>
      <c r="H341" s="1" t="s">
        <v>1601</v>
      </c>
      <c r="I341" s="1" t="s">
        <v>13</v>
      </c>
    </row>
    <row r="342" spans="1:9">
      <c r="A342" s="80">
        <v>45597</v>
      </c>
      <c r="B342">
        <v>4983613</v>
      </c>
      <c r="C342" s="1" t="s">
        <v>843</v>
      </c>
      <c r="D342" s="1" t="s">
        <v>842</v>
      </c>
      <c r="E342" s="80">
        <v>45162</v>
      </c>
      <c r="F342">
        <v>2023</v>
      </c>
      <c r="G342">
        <v>2023</v>
      </c>
      <c r="H342" s="1" t="s">
        <v>1602</v>
      </c>
      <c r="I342" s="1" t="s">
        <v>4</v>
      </c>
    </row>
    <row r="343" spans="1:9">
      <c r="A343" s="80">
        <v>45597</v>
      </c>
      <c r="B343">
        <v>4417047</v>
      </c>
      <c r="C343" s="1" t="s">
        <v>877</v>
      </c>
      <c r="D343" s="1" t="s">
        <v>876</v>
      </c>
      <c r="E343" s="80">
        <v>44728</v>
      </c>
      <c r="F343">
        <v>2021</v>
      </c>
      <c r="G343">
        <v>2022</v>
      </c>
      <c r="H343" s="1" t="s">
        <v>1600</v>
      </c>
      <c r="I343" s="1" t="s">
        <v>10</v>
      </c>
    </row>
    <row r="344" spans="1:9">
      <c r="A344" s="80">
        <v>45597</v>
      </c>
      <c r="B344">
        <v>4756890</v>
      </c>
      <c r="C344" s="1" t="s">
        <v>2940</v>
      </c>
      <c r="D344" s="1" t="s">
        <v>2941</v>
      </c>
      <c r="E344" s="80">
        <v>45615</v>
      </c>
      <c r="F344">
        <v>2022</v>
      </c>
      <c r="G344">
        <v>2024</v>
      </c>
      <c r="H344" s="1" t="s">
        <v>1604</v>
      </c>
      <c r="I344" s="1" t="s">
        <v>14</v>
      </c>
    </row>
    <row r="345" spans="1:9">
      <c r="A345" s="80">
        <v>45597</v>
      </c>
      <c r="B345">
        <v>4431363</v>
      </c>
      <c r="C345" s="1" t="s">
        <v>2318</v>
      </c>
      <c r="D345" s="1" t="s">
        <v>2319</v>
      </c>
      <c r="E345" s="80">
        <v>45387</v>
      </c>
      <c r="F345">
        <v>2021</v>
      </c>
      <c r="G345">
        <v>2023</v>
      </c>
      <c r="H345" s="1" t="s">
        <v>1603</v>
      </c>
      <c r="I345" s="1" t="s">
        <v>9</v>
      </c>
    </row>
    <row r="346" spans="1:9">
      <c r="A346" s="80">
        <v>45597</v>
      </c>
      <c r="B346">
        <v>4654682</v>
      </c>
      <c r="C346" s="1" t="s">
        <v>875</v>
      </c>
      <c r="D346" s="1" t="s">
        <v>874</v>
      </c>
      <c r="E346" s="80">
        <v>44988</v>
      </c>
      <c r="F346">
        <v>2022</v>
      </c>
      <c r="G346">
        <v>2022</v>
      </c>
      <c r="H346" s="1" t="s">
        <v>1600</v>
      </c>
      <c r="I346" s="1" t="s">
        <v>10</v>
      </c>
    </row>
    <row r="347" spans="1:9">
      <c r="A347" s="80">
        <v>45597</v>
      </c>
      <c r="B347">
        <v>4579515</v>
      </c>
      <c r="C347" s="1" t="s">
        <v>873</v>
      </c>
      <c r="D347" s="1" t="s">
        <v>872</v>
      </c>
      <c r="E347" s="80">
        <v>44825</v>
      </c>
      <c r="F347">
        <v>2021</v>
      </c>
      <c r="G347">
        <v>2022</v>
      </c>
      <c r="H347" s="1" t="s">
        <v>1600</v>
      </c>
      <c r="I347" s="1" t="s">
        <v>10</v>
      </c>
    </row>
    <row r="348" spans="1:9">
      <c r="A348" s="80">
        <v>45597</v>
      </c>
      <c r="B348">
        <v>4962763</v>
      </c>
      <c r="C348" s="1" t="s">
        <v>2798</v>
      </c>
      <c r="D348" s="1" t="s">
        <v>2799</v>
      </c>
      <c r="E348" s="80">
        <v>45524</v>
      </c>
      <c r="F348">
        <v>2023</v>
      </c>
      <c r="G348">
        <v>2024</v>
      </c>
      <c r="H348" s="1" t="s">
        <v>1603</v>
      </c>
      <c r="I348" s="1" t="s">
        <v>9</v>
      </c>
    </row>
    <row r="349" spans="1:9">
      <c r="A349" s="80">
        <v>45597</v>
      </c>
      <c r="B349">
        <v>4867045</v>
      </c>
      <c r="C349" s="1" t="s">
        <v>2491</v>
      </c>
      <c r="D349" s="1" t="s">
        <v>2492</v>
      </c>
      <c r="E349" s="80">
        <v>45434</v>
      </c>
      <c r="F349">
        <v>2023</v>
      </c>
      <c r="G349">
        <v>2024</v>
      </c>
      <c r="H349" s="1" t="s">
        <v>1603</v>
      </c>
      <c r="I349" s="1" t="s">
        <v>9</v>
      </c>
    </row>
    <row r="350" spans="1:9">
      <c r="A350" s="80">
        <v>45597</v>
      </c>
      <c r="B350">
        <v>4815648</v>
      </c>
      <c r="C350" s="1" t="s">
        <v>1678</v>
      </c>
      <c r="D350" s="1" t="s">
        <v>1679</v>
      </c>
      <c r="E350" s="80">
        <v>45184</v>
      </c>
      <c r="F350">
        <v>2022</v>
      </c>
      <c r="G350">
        <v>2023</v>
      </c>
      <c r="H350" s="1" t="s">
        <v>1600</v>
      </c>
      <c r="I350" s="1" t="s">
        <v>10</v>
      </c>
    </row>
    <row r="351" spans="1:9">
      <c r="A351" s="80">
        <v>45597</v>
      </c>
      <c r="B351">
        <v>5071973</v>
      </c>
      <c r="C351" s="1" t="s">
        <v>2397</v>
      </c>
      <c r="D351" s="1" t="s">
        <v>2398</v>
      </c>
      <c r="E351" s="80">
        <v>45418</v>
      </c>
      <c r="F351">
        <v>2023</v>
      </c>
      <c r="G351">
        <v>2024</v>
      </c>
      <c r="H351" s="1" t="s">
        <v>1603</v>
      </c>
      <c r="I351" s="1" t="s">
        <v>9</v>
      </c>
    </row>
    <row r="352" spans="1:9">
      <c r="A352" s="80">
        <v>45597</v>
      </c>
      <c r="B352">
        <v>5382505</v>
      </c>
      <c r="C352" s="1" t="s">
        <v>2856</v>
      </c>
      <c r="D352" s="1" t="s">
        <v>2857</v>
      </c>
      <c r="E352" s="80">
        <v>45569</v>
      </c>
      <c r="F352">
        <v>2024</v>
      </c>
      <c r="G352">
        <v>2024</v>
      </c>
      <c r="H352" s="1" t="s">
        <v>1604</v>
      </c>
      <c r="I352" s="1" t="s">
        <v>14</v>
      </c>
    </row>
    <row r="353" spans="1:9">
      <c r="A353" s="80">
        <v>45597</v>
      </c>
      <c r="B353">
        <v>4648253</v>
      </c>
      <c r="C353" s="1" t="s">
        <v>2226</v>
      </c>
      <c r="D353" s="1" t="s">
        <v>2227</v>
      </c>
      <c r="E353" s="80">
        <v>45338</v>
      </c>
      <c r="F353">
        <v>2022</v>
      </c>
      <c r="G353">
        <v>2023</v>
      </c>
      <c r="H353" s="1" t="s">
        <v>1603</v>
      </c>
      <c r="I353" s="1" t="s">
        <v>9</v>
      </c>
    </row>
    <row r="354" spans="1:9">
      <c r="A354" s="80">
        <v>45597</v>
      </c>
      <c r="B354">
        <v>4992260</v>
      </c>
      <c r="C354" s="1" t="s">
        <v>2493</v>
      </c>
      <c r="D354" s="1" t="s">
        <v>2494</v>
      </c>
      <c r="E354" s="80">
        <v>45450</v>
      </c>
      <c r="F354">
        <v>2023</v>
      </c>
      <c r="G354">
        <v>2024</v>
      </c>
      <c r="H354" s="1" t="s">
        <v>1606</v>
      </c>
      <c r="I354" s="1" t="s">
        <v>15</v>
      </c>
    </row>
    <row r="355" spans="1:9">
      <c r="A355" s="80">
        <v>45597</v>
      </c>
      <c r="B355">
        <v>4357655</v>
      </c>
      <c r="C355" s="1" t="s">
        <v>2631</v>
      </c>
      <c r="D355" s="1" t="s">
        <v>2632</v>
      </c>
      <c r="E355" s="80">
        <v>45456</v>
      </c>
      <c r="F355">
        <v>2021</v>
      </c>
      <c r="G355">
        <v>2024</v>
      </c>
      <c r="H355" s="1" t="s">
        <v>1605</v>
      </c>
      <c r="I355" s="1" t="s">
        <v>5</v>
      </c>
    </row>
    <row r="356" spans="1:9">
      <c r="A356" s="80">
        <v>45597</v>
      </c>
      <c r="B356">
        <v>4307707</v>
      </c>
      <c r="C356" s="1" t="s">
        <v>2796</v>
      </c>
      <c r="D356" s="1" t="s">
        <v>2797</v>
      </c>
      <c r="E356" s="80">
        <v>45539</v>
      </c>
      <c r="F356">
        <v>2020</v>
      </c>
      <c r="G356">
        <v>2024</v>
      </c>
      <c r="H356" s="1" t="s">
        <v>1607</v>
      </c>
      <c r="I356" s="1" t="s">
        <v>12</v>
      </c>
    </row>
    <row r="357" spans="1:9">
      <c r="A357" s="80">
        <v>45597</v>
      </c>
      <c r="B357">
        <v>4559778</v>
      </c>
      <c r="C357" s="1" t="s">
        <v>849</v>
      </c>
      <c r="D357" s="1" t="s">
        <v>848</v>
      </c>
      <c r="E357" s="80">
        <v>45149</v>
      </c>
      <c r="F357">
        <v>2021</v>
      </c>
      <c r="G357">
        <v>2023</v>
      </c>
      <c r="H357" s="1" t="s">
        <v>1603</v>
      </c>
      <c r="I357" s="1" t="s">
        <v>9</v>
      </c>
    </row>
    <row r="358" spans="1:9">
      <c r="A358" s="80">
        <v>45597</v>
      </c>
      <c r="B358">
        <v>4971772</v>
      </c>
      <c r="C358" s="1" t="s">
        <v>2006</v>
      </c>
      <c r="D358" s="1" t="s">
        <v>2007</v>
      </c>
      <c r="E358" s="80">
        <v>45314</v>
      </c>
      <c r="F358">
        <v>2023</v>
      </c>
      <c r="G358">
        <v>2023</v>
      </c>
      <c r="H358" s="1" t="s">
        <v>1600</v>
      </c>
      <c r="I358" s="1" t="s">
        <v>10</v>
      </c>
    </row>
    <row r="359" spans="1:9">
      <c r="A359" s="80">
        <v>45597</v>
      </c>
      <c r="B359">
        <v>5227117</v>
      </c>
      <c r="C359" s="1" t="s">
        <v>2633</v>
      </c>
      <c r="D359" s="1" t="s">
        <v>2634</v>
      </c>
      <c r="E359" s="80">
        <v>45406</v>
      </c>
      <c r="F359">
        <v>2023</v>
      </c>
      <c r="G359">
        <v>2023</v>
      </c>
      <c r="H359" s="1" t="s">
        <v>1600</v>
      </c>
      <c r="I359" s="1" t="s">
        <v>10</v>
      </c>
    </row>
    <row r="360" spans="1:9">
      <c r="A360" s="80">
        <v>45597</v>
      </c>
      <c r="B360">
        <v>5080485</v>
      </c>
      <c r="C360" s="1" t="s">
        <v>2635</v>
      </c>
      <c r="D360" s="1" t="s">
        <v>2636</v>
      </c>
      <c r="E360" s="80">
        <v>45511</v>
      </c>
      <c r="F360">
        <v>2023</v>
      </c>
      <c r="G360">
        <v>2024</v>
      </c>
      <c r="H360" s="1" t="s">
        <v>1602</v>
      </c>
      <c r="I360" s="1" t="s">
        <v>4</v>
      </c>
    </row>
    <row r="361" spans="1:9">
      <c r="A361" s="80">
        <v>45597</v>
      </c>
      <c r="B361">
        <v>5303877</v>
      </c>
      <c r="C361" s="1" t="s">
        <v>2942</v>
      </c>
      <c r="D361" s="1" t="s">
        <v>2943</v>
      </c>
      <c r="E361" s="80">
        <v>45608</v>
      </c>
      <c r="F361">
        <v>2024</v>
      </c>
      <c r="G361">
        <v>2024</v>
      </c>
      <c r="H361" s="1" t="s">
        <v>1600</v>
      </c>
      <c r="I361" s="1" t="s">
        <v>10</v>
      </c>
    </row>
    <row r="362" spans="1:9">
      <c r="A362" s="80">
        <v>45597</v>
      </c>
      <c r="B362">
        <v>4703174</v>
      </c>
      <c r="C362" s="1" t="s">
        <v>1680</v>
      </c>
      <c r="D362" s="1" t="s">
        <v>1681</v>
      </c>
      <c r="E362" s="80">
        <v>45196</v>
      </c>
      <c r="F362">
        <v>2022</v>
      </c>
      <c r="G362">
        <v>2023</v>
      </c>
      <c r="H362" s="1" t="s">
        <v>1600</v>
      </c>
      <c r="I362" s="1" t="s">
        <v>10</v>
      </c>
    </row>
    <row r="363" spans="1:9">
      <c r="A363" s="80">
        <v>45597</v>
      </c>
      <c r="B363">
        <v>5014059</v>
      </c>
      <c r="C363" s="1" t="s">
        <v>1801</v>
      </c>
      <c r="D363" s="1" t="s">
        <v>2008</v>
      </c>
      <c r="E363" s="80">
        <v>45232</v>
      </c>
      <c r="F363">
        <v>2023</v>
      </c>
      <c r="G363">
        <v>2023</v>
      </c>
      <c r="H363" s="1" t="s">
        <v>1601</v>
      </c>
      <c r="I363" s="1" t="s">
        <v>13</v>
      </c>
    </row>
    <row r="364" spans="1:9">
      <c r="A364" s="80">
        <v>45597</v>
      </c>
      <c r="B364">
        <v>5312896</v>
      </c>
      <c r="C364" s="1" t="s">
        <v>2637</v>
      </c>
      <c r="D364" s="1" t="s">
        <v>2638</v>
      </c>
      <c r="E364" s="80">
        <v>45502</v>
      </c>
      <c r="F364">
        <v>2024</v>
      </c>
      <c r="G364">
        <v>2024</v>
      </c>
      <c r="H364" s="1" t="s">
        <v>1600</v>
      </c>
      <c r="I364" s="1" t="s">
        <v>10</v>
      </c>
    </row>
    <row r="365" spans="1:9">
      <c r="A365" s="80">
        <v>45597</v>
      </c>
      <c r="B365">
        <v>5044392</v>
      </c>
      <c r="C365" s="1" t="s">
        <v>2230</v>
      </c>
      <c r="D365" s="1" t="s">
        <v>2231</v>
      </c>
      <c r="E365" s="80">
        <v>45351</v>
      </c>
      <c r="F365">
        <v>2023</v>
      </c>
      <c r="G365">
        <v>2023</v>
      </c>
      <c r="H365" s="1" t="s">
        <v>1601</v>
      </c>
      <c r="I365" s="1" t="s">
        <v>13</v>
      </c>
    </row>
    <row r="366" spans="1:9">
      <c r="A366" s="80">
        <v>45597</v>
      </c>
      <c r="B366">
        <v>4499316</v>
      </c>
      <c r="C366" s="1" t="s">
        <v>792</v>
      </c>
      <c r="D366" s="1" t="s">
        <v>791</v>
      </c>
      <c r="E366" s="80">
        <v>45142</v>
      </c>
      <c r="F366">
        <v>2021</v>
      </c>
      <c r="G366">
        <v>2023</v>
      </c>
      <c r="H366" s="1" t="s">
        <v>1600</v>
      </c>
      <c r="I366" s="1" t="s">
        <v>10</v>
      </c>
    </row>
    <row r="367" spans="1:9">
      <c r="A367" s="80">
        <v>45597</v>
      </c>
      <c r="B367">
        <v>4934438</v>
      </c>
      <c r="C367" s="1" t="s">
        <v>788</v>
      </c>
      <c r="D367" s="1" t="s">
        <v>787</v>
      </c>
      <c r="E367" s="80">
        <v>45120</v>
      </c>
      <c r="F367">
        <v>2023</v>
      </c>
      <c r="G367">
        <v>2023</v>
      </c>
      <c r="H367" s="1" t="s">
        <v>1610</v>
      </c>
      <c r="I367" s="1" t="s">
        <v>2</v>
      </c>
    </row>
    <row r="368" spans="1:9">
      <c r="A368" s="80">
        <v>45597</v>
      </c>
      <c r="B368">
        <v>5329976</v>
      </c>
      <c r="C368" s="1" t="s">
        <v>2641</v>
      </c>
      <c r="D368" s="1" t="s">
        <v>2642</v>
      </c>
      <c r="E368" s="80">
        <v>45490</v>
      </c>
      <c r="F368">
        <v>2024</v>
      </c>
      <c r="G368">
        <v>2024</v>
      </c>
      <c r="H368" s="1" t="s">
        <v>1600</v>
      </c>
      <c r="I368" s="1" t="s">
        <v>10</v>
      </c>
    </row>
    <row r="369" spans="1:9">
      <c r="A369" s="80">
        <v>45597</v>
      </c>
      <c r="B369">
        <v>4774457</v>
      </c>
      <c r="C369" s="1" t="s">
        <v>764</v>
      </c>
      <c r="D369" s="1" t="s">
        <v>763</v>
      </c>
      <c r="E369" s="80">
        <v>44980</v>
      </c>
      <c r="F369">
        <v>2022</v>
      </c>
      <c r="G369">
        <v>2022</v>
      </c>
      <c r="H369" s="1" t="s">
        <v>1601</v>
      </c>
      <c r="I369" s="1" t="s">
        <v>13</v>
      </c>
    </row>
    <row r="370" spans="1:9">
      <c r="A370" s="80">
        <v>45597</v>
      </c>
      <c r="B370">
        <v>4430020</v>
      </c>
      <c r="C370" s="1" t="s">
        <v>794</v>
      </c>
      <c r="D370" s="1" t="s">
        <v>793</v>
      </c>
      <c r="E370" s="80">
        <v>44727</v>
      </c>
      <c r="F370">
        <v>2021</v>
      </c>
      <c r="G370">
        <v>2022</v>
      </c>
      <c r="H370" s="1" t="s">
        <v>1601</v>
      </c>
      <c r="I370" s="1" t="s">
        <v>13</v>
      </c>
    </row>
    <row r="371" spans="1:9">
      <c r="A371" s="80">
        <v>45597</v>
      </c>
      <c r="B371">
        <v>5051687</v>
      </c>
      <c r="C371" s="1" t="s">
        <v>2399</v>
      </c>
      <c r="D371" s="1" t="s">
        <v>2400</v>
      </c>
      <c r="E371" s="80">
        <v>45399</v>
      </c>
      <c r="F371">
        <v>2023</v>
      </c>
      <c r="G371">
        <v>2023</v>
      </c>
      <c r="H371" s="1" t="s">
        <v>1600</v>
      </c>
      <c r="I371" s="1" t="s">
        <v>10</v>
      </c>
    </row>
    <row r="372" spans="1:9">
      <c r="A372" s="80">
        <v>45597</v>
      </c>
      <c r="B372">
        <v>5110483</v>
      </c>
      <c r="C372" s="1" t="s">
        <v>2401</v>
      </c>
      <c r="D372" s="1" t="s">
        <v>2402</v>
      </c>
      <c r="E372" s="80">
        <v>45405</v>
      </c>
      <c r="F372">
        <v>2023</v>
      </c>
      <c r="G372">
        <v>2023</v>
      </c>
      <c r="H372" s="1" t="s">
        <v>1600</v>
      </c>
      <c r="I372" s="1" t="s">
        <v>10</v>
      </c>
    </row>
    <row r="373" spans="1:9">
      <c r="A373" s="80">
        <v>45597</v>
      </c>
      <c r="B373">
        <v>4742432</v>
      </c>
      <c r="C373" s="1" t="s">
        <v>1882</v>
      </c>
      <c r="D373" s="1" t="s">
        <v>2011</v>
      </c>
      <c r="E373" s="80">
        <v>45282</v>
      </c>
      <c r="F373">
        <v>2022</v>
      </c>
      <c r="G373">
        <v>2023</v>
      </c>
      <c r="H373" s="1" t="s">
        <v>1601</v>
      </c>
      <c r="I373" s="1" t="s">
        <v>13</v>
      </c>
    </row>
    <row r="374" spans="1:9">
      <c r="A374" s="80">
        <v>45597</v>
      </c>
      <c r="B374">
        <v>4492928</v>
      </c>
      <c r="C374" s="1" t="s">
        <v>820</v>
      </c>
      <c r="D374" s="1" t="s">
        <v>819</v>
      </c>
      <c r="E374" s="80">
        <v>45076</v>
      </c>
      <c r="F374">
        <v>2021</v>
      </c>
      <c r="G374">
        <v>2023</v>
      </c>
      <c r="H374" s="1" t="s">
        <v>1607</v>
      </c>
      <c r="I374" s="1" t="s">
        <v>12</v>
      </c>
    </row>
    <row r="375" spans="1:9">
      <c r="A375" s="80">
        <v>45597</v>
      </c>
      <c r="B375">
        <v>4562349</v>
      </c>
      <c r="C375" s="1" t="s">
        <v>770</v>
      </c>
      <c r="D375" s="1" t="s">
        <v>769</v>
      </c>
      <c r="E375" s="80">
        <v>44910</v>
      </c>
      <c r="F375">
        <v>2021</v>
      </c>
      <c r="G375">
        <v>2022</v>
      </c>
      <c r="H375" s="1" t="s">
        <v>1600</v>
      </c>
      <c r="I375" s="1" t="s">
        <v>10</v>
      </c>
    </row>
    <row r="376" spans="1:9">
      <c r="A376" s="80">
        <v>45597</v>
      </c>
      <c r="B376">
        <v>4727852</v>
      </c>
      <c r="C376" s="1" t="s">
        <v>781</v>
      </c>
      <c r="D376" s="1" t="s">
        <v>780</v>
      </c>
      <c r="E376" s="80">
        <v>44855</v>
      </c>
      <c r="F376">
        <v>2022</v>
      </c>
      <c r="G376">
        <v>2022</v>
      </c>
      <c r="H376" s="1" t="s">
        <v>1604</v>
      </c>
      <c r="I376" s="1" t="s">
        <v>14</v>
      </c>
    </row>
    <row r="377" spans="1:9">
      <c r="A377" s="80">
        <v>45597</v>
      </c>
      <c r="B377">
        <v>4750748</v>
      </c>
      <c r="C377" s="1" t="s">
        <v>786</v>
      </c>
      <c r="D377" s="1" t="s">
        <v>775</v>
      </c>
      <c r="E377" s="80">
        <v>44978</v>
      </c>
      <c r="F377">
        <v>2022</v>
      </c>
      <c r="G377">
        <v>2022</v>
      </c>
      <c r="H377" s="1" t="s">
        <v>1600</v>
      </c>
      <c r="I377" s="1" t="s">
        <v>10</v>
      </c>
    </row>
    <row r="378" spans="1:9">
      <c r="A378" s="80">
        <v>45597</v>
      </c>
      <c r="B378">
        <v>4584250</v>
      </c>
      <c r="C378" s="1" t="s">
        <v>2013</v>
      </c>
      <c r="D378" s="1" t="s">
        <v>2014</v>
      </c>
      <c r="E378" s="80">
        <v>45327</v>
      </c>
      <c r="F378">
        <v>2021</v>
      </c>
      <c r="G378">
        <v>2023</v>
      </c>
      <c r="H378" s="1" t="s">
        <v>1603</v>
      </c>
      <c r="I378" s="1" t="s">
        <v>9</v>
      </c>
    </row>
    <row r="379" spans="1:9">
      <c r="A379" s="80">
        <v>45597</v>
      </c>
      <c r="B379">
        <v>4822909</v>
      </c>
      <c r="C379" s="1" t="s">
        <v>2015</v>
      </c>
      <c r="D379" s="1" t="s">
        <v>2016</v>
      </c>
      <c r="E379" s="80">
        <v>45321</v>
      </c>
      <c r="F379">
        <v>2022</v>
      </c>
      <c r="G379">
        <v>2023</v>
      </c>
      <c r="H379" s="1" t="s">
        <v>1602</v>
      </c>
      <c r="I379" s="1" t="s">
        <v>4</v>
      </c>
    </row>
    <row r="380" spans="1:9">
      <c r="A380" s="80">
        <v>45597</v>
      </c>
      <c r="B380">
        <v>5035806</v>
      </c>
      <c r="C380" s="1" t="s">
        <v>2639</v>
      </c>
      <c r="D380" s="1" t="s">
        <v>2640</v>
      </c>
      <c r="E380" s="80">
        <v>45412</v>
      </c>
      <c r="F380">
        <v>2023</v>
      </c>
      <c r="G380">
        <v>2023</v>
      </c>
      <c r="H380" s="1" t="s">
        <v>1600</v>
      </c>
      <c r="I380" s="1" t="s">
        <v>10</v>
      </c>
    </row>
    <row r="381" spans="1:9">
      <c r="A381" s="80">
        <v>45597</v>
      </c>
      <c r="B381">
        <v>4624411</v>
      </c>
      <c r="C381" s="1" t="s">
        <v>768</v>
      </c>
      <c r="D381" s="1" t="s">
        <v>767</v>
      </c>
      <c r="E381" s="80">
        <v>45036</v>
      </c>
      <c r="F381">
        <v>2022</v>
      </c>
      <c r="G381">
        <v>2022</v>
      </c>
      <c r="H381" s="1" t="s">
        <v>1603</v>
      </c>
      <c r="I381" s="1" t="s">
        <v>9</v>
      </c>
    </row>
    <row r="382" spans="1:9">
      <c r="A382" s="80">
        <v>45597</v>
      </c>
      <c r="B382">
        <v>3078800</v>
      </c>
      <c r="C382" s="1" t="s">
        <v>808</v>
      </c>
      <c r="D382" s="1" t="s">
        <v>807</v>
      </c>
      <c r="E382" s="80">
        <v>43319</v>
      </c>
      <c r="F382">
        <v>2016</v>
      </c>
      <c r="G382">
        <v>2018</v>
      </c>
      <c r="H382" s="1" t="s">
        <v>1600</v>
      </c>
      <c r="I382" s="1" t="s">
        <v>10</v>
      </c>
    </row>
    <row r="383" spans="1:9">
      <c r="A383" s="80">
        <v>45597</v>
      </c>
      <c r="B383">
        <v>4568102</v>
      </c>
      <c r="C383" s="1" t="s">
        <v>798</v>
      </c>
      <c r="D383" s="1" t="s">
        <v>797</v>
      </c>
      <c r="E383" s="80">
        <v>44886</v>
      </c>
      <c r="F383">
        <v>2021</v>
      </c>
      <c r="G383">
        <v>2022</v>
      </c>
      <c r="H383" s="1" t="s">
        <v>1601</v>
      </c>
      <c r="I383" s="1" t="s">
        <v>13</v>
      </c>
    </row>
    <row r="384" spans="1:9">
      <c r="A384" s="80">
        <v>45597</v>
      </c>
      <c r="B384">
        <v>5040507</v>
      </c>
      <c r="C384" s="1" t="s">
        <v>2017</v>
      </c>
      <c r="D384" s="1" t="s">
        <v>2018</v>
      </c>
      <c r="E384" s="80">
        <v>45329</v>
      </c>
      <c r="F384">
        <v>2023</v>
      </c>
      <c r="G384">
        <v>2023</v>
      </c>
      <c r="H384" s="1" t="s">
        <v>1600</v>
      </c>
      <c r="I384" s="1" t="s">
        <v>10</v>
      </c>
    </row>
    <row r="385" spans="1:9">
      <c r="A385" s="80">
        <v>45597</v>
      </c>
      <c r="B385">
        <v>4738391</v>
      </c>
      <c r="C385" s="1" t="s">
        <v>2495</v>
      </c>
      <c r="D385" s="1" t="s">
        <v>2496</v>
      </c>
      <c r="E385" s="80">
        <v>45446</v>
      </c>
      <c r="F385">
        <v>2022</v>
      </c>
      <c r="G385">
        <v>2024</v>
      </c>
      <c r="H385" s="1" t="s">
        <v>1600</v>
      </c>
      <c r="I385" s="1" t="s">
        <v>10</v>
      </c>
    </row>
    <row r="386" spans="1:9">
      <c r="A386" s="80">
        <v>45597</v>
      </c>
      <c r="B386">
        <v>4597461</v>
      </c>
      <c r="C386" s="1" t="s">
        <v>744</v>
      </c>
      <c r="D386" s="1" t="s">
        <v>743</v>
      </c>
      <c r="E386" s="80">
        <v>44973</v>
      </c>
      <c r="F386">
        <v>2022</v>
      </c>
      <c r="G386">
        <v>2022</v>
      </c>
      <c r="H386" s="1" t="s">
        <v>1601</v>
      </c>
      <c r="I386" s="1" t="s">
        <v>13</v>
      </c>
    </row>
    <row r="387" spans="1:9">
      <c r="A387" s="80">
        <v>45597</v>
      </c>
      <c r="B387">
        <v>4197795</v>
      </c>
      <c r="C387" s="1" t="s">
        <v>728</v>
      </c>
      <c r="D387" s="1" t="s">
        <v>727</v>
      </c>
      <c r="E387" s="80">
        <v>44721</v>
      </c>
      <c r="F387">
        <v>2020</v>
      </c>
      <c r="G387">
        <v>2022</v>
      </c>
      <c r="H387" s="1" t="s">
        <v>1607</v>
      </c>
      <c r="I387" s="1" t="s">
        <v>12</v>
      </c>
    </row>
    <row r="388" spans="1:9">
      <c r="A388" s="80">
        <v>45597</v>
      </c>
      <c r="B388">
        <v>5273806</v>
      </c>
      <c r="C388" s="1" t="s">
        <v>2802</v>
      </c>
      <c r="D388" s="1" t="s">
        <v>2803</v>
      </c>
      <c r="E388" s="80">
        <v>45537</v>
      </c>
      <c r="F388">
        <v>2023</v>
      </c>
      <c r="G388">
        <v>2024</v>
      </c>
      <c r="H388" s="1" t="s">
        <v>1601</v>
      </c>
      <c r="I388" s="1" t="s">
        <v>13</v>
      </c>
    </row>
    <row r="389" spans="1:9">
      <c r="A389" s="80">
        <v>45597</v>
      </c>
      <c r="B389">
        <v>5183200</v>
      </c>
      <c r="C389" s="1" t="s">
        <v>2944</v>
      </c>
      <c r="D389" s="1" t="s">
        <v>2945</v>
      </c>
      <c r="E389" s="80">
        <v>45590</v>
      </c>
      <c r="F389">
        <v>2023</v>
      </c>
      <c r="G389">
        <v>2024</v>
      </c>
      <c r="H389" s="1" t="s">
        <v>1604</v>
      </c>
      <c r="I389" s="1" t="s">
        <v>14</v>
      </c>
    </row>
    <row r="390" spans="1:9">
      <c r="A390" s="80">
        <v>45597</v>
      </c>
      <c r="B390">
        <v>4722142</v>
      </c>
      <c r="C390" s="1" t="s">
        <v>2234</v>
      </c>
      <c r="D390" s="1" t="s">
        <v>2235</v>
      </c>
      <c r="E390" s="80">
        <v>45362</v>
      </c>
      <c r="F390">
        <v>2022</v>
      </c>
      <c r="G390">
        <v>2023</v>
      </c>
      <c r="H390" s="1" t="s">
        <v>1600</v>
      </c>
      <c r="I390" s="1" t="s">
        <v>10</v>
      </c>
    </row>
    <row r="391" spans="1:9">
      <c r="A391" s="80">
        <v>45597</v>
      </c>
      <c r="B391">
        <v>4765949</v>
      </c>
      <c r="C391" s="1" t="s">
        <v>2403</v>
      </c>
      <c r="D391" s="1" t="s">
        <v>2404</v>
      </c>
      <c r="E391" s="80">
        <v>45400</v>
      </c>
      <c r="F391">
        <v>2022</v>
      </c>
      <c r="G391">
        <v>2023</v>
      </c>
      <c r="H391" s="1" t="s">
        <v>1606</v>
      </c>
      <c r="I391" s="1" t="s">
        <v>15</v>
      </c>
    </row>
    <row r="392" spans="1:9">
      <c r="A392" s="80">
        <v>45597</v>
      </c>
      <c r="B392">
        <v>4309074</v>
      </c>
      <c r="C392" s="1" t="s">
        <v>756</v>
      </c>
      <c r="D392" s="1" t="s">
        <v>755</v>
      </c>
      <c r="E392" s="80">
        <v>44887</v>
      </c>
      <c r="F392">
        <v>2020</v>
      </c>
      <c r="G392">
        <v>2022</v>
      </c>
      <c r="H392" s="1" t="s">
        <v>1600</v>
      </c>
      <c r="I392" s="1" t="s">
        <v>10</v>
      </c>
    </row>
    <row r="393" spans="1:9">
      <c r="A393" s="80">
        <v>45597</v>
      </c>
      <c r="B393">
        <v>4945160</v>
      </c>
      <c r="C393" s="1" t="s">
        <v>2806</v>
      </c>
      <c r="D393" s="1" t="s">
        <v>2807</v>
      </c>
      <c r="E393" s="80">
        <v>45531</v>
      </c>
      <c r="F393">
        <v>2023</v>
      </c>
      <c r="G393">
        <v>2024</v>
      </c>
      <c r="H393" s="1" t="s">
        <v>1600</v>
      </c>
      <c r="I393" s="1" t="s">
        <v>10</v>
      </c>
    </row>
    <row r="394" spans="1:9">
      <c r="A394" s="80">
        <v>45597</v>
      </c>
      <c r="B394">
        <v>4718542</v>
      </c>
      <c r="C394" s="1" t="s">
        <v>1684</v>
      </c>
      <c r="D394" s="1" t="s">
        <v>1685</v>
      </c>
      <c r="E394" s="80">
        <v>45209</v>
      </c>
      <c r="F394">
        <v>2022</v>
      </c>
      <c r="G394">
        <v>2023</v>
      </c>
      <c r="H394" s="1" t="s">
        <v>1600</v>
      </c>
      <c r="I394" s="1" t="s">
        <v>10</v>
      </c>
    </row>
    <row r="395" spans="1:9">
      <c r="A395" s="80">
        <v>45597</v>
      </c>
      <c r="B395">
        <v>5276164</v>
      </c>
      <c r="C395" s="1" t="s">
        <v>2651</v>
      </c>
      <c r="D395" s="1" t="s">
        <v>2652</v>
      </c>
      <c r="E395" s="80">
        <v>45519</v>
      </c>
      <c r="F395">
        <v>2024</v>
      </c>
      <c r="G395">
        <v>2024</v>
      </c>
      <c r="H395" s="1" t="s">
        <v>1600</v>
      </c>
      <c r="I395" s="1" t="s">
        <v>10</v>
      </c>
    </row>
    <row r="396" spans="1:9">
      <c r="A396" s="80">
        <v>45597</v>
      </c>
      <c r="B396">
        <v>4850949</v>
      </c>
      <c r="C396" s="1" t="s">
        <v>1682</v>
      </c>
      <c r="D396" s="1" t="s">
        <v>1683</v>
      </c>
      <c r="E396" s="80">
        <v>45187</v>
      </c>
      <c r="F396">
        <v>2022</v>
      </c>
      <c r="G396">
        <v>2023</v>
      </c>
      <c r="H396" s="1" t="s">
        <v>1600</v>
      </c>
      <c r="I396" s="1" t="s">
        <v>10</v>
      </c>
    </row>
    <row r="397" spans="1:9">
      <c r="A397" s="80">
        <v>45597</v>
      </c>
      <c r="B397">
        <v>4722090</v>
      </c>
      <c r="C397" s="1" t="s">
        <v>2804</v>
      </c>
      <c r="D397" s="1" t="s">
        <v>2805</v>
      </c>
      <c r="E397" s="80">
        <v>45541</v>
      </c>
      <c r="F397">
        <v>2022</v>
      </c>
      <c r="G397">
        <v>2024</v>
      </c>
      <c r="H397" s="1" t="s">
        <v>1600</v>
      </c>
      <c r="I397" s="1" t="s">
        <v>10</v>
      </c>
    </row>
    <row r="398" spans="1:9">
      <c r="A398" s="80">
        <v>45597</v>
      </c>
      <c r="B398">
        <v>4742800</v>
      </c>
      <c r="C398" s="1" t="s">
        <v>1804</v>
      </c>
      <c r="D398" s="1" t="s">
        <v>2034</v>
      </c>
      <c r="E398" s="80">
        <v>45204</v>
      </c>
      <c r="F398">
        <v>2022</v>
      </c>
      <c r="G398">
        <v>2023</v>
      </c>
      <c r="H398" s="1" t="s">
        <v>1604</v>
      </c>
      <c r="I398" s="1" t="s">
        <v>14</v>
      </c>
    </row>
    <row r="399" spans="1:9">
      <c r="A399" s="80">
        <v>45597</v>
      </c>
      <c r="B399">
        <v>4928301</v>
      </c>
      <c r="C399" s="1" t="s">
        <v>2497</v>
      </c>
      <c r="D399" s="1" t="s">
        <v>2498</v>
      </c>
      <c r="E399" s="80">
        <v>45448</v>
      </c>
      <c r="F399">
        <v>2023</v>
      </c>
      <c r="G399">
        <v>2024</v>
      </c>
      <c r="H399" s="1" t="s">
        <v>1600</v>
      </c>
      <c r="I399" s="1" t="s">
        <v>10</v>
      </c>
    </row>
    <row r="400" spans="1:9">
      <c r="A400" s="80">
        <v>45597</v>
      </c>
      <c r="B400">
        <v>5184781</v>
      </c>
      <c r="C400" s="1" t="s">
        <v>2643</v>
      </c>
      <c r="D400" s="1" t="s">
        <v>2644</v>
      </c>
      <c r="E400" s="80">
        <v>45513</v>
      </c>
      <c r="F400">
        <v>2023</v>
      </c>
      <c r="G400">
        <v>2024</v>
      </c>
      <c r="H400" s="1" t="s">
        <v>1602</v>
      </c>
      <c r="I400" s="1" t="s">
        <v>4</v>
      </c>
    </row>
    <row r="401" spans="1:9">
      <c r="A401" s="80">
        <v>45597</v>
      </c>
      <c r="B401">
        <v>4501686</v>
      </c>
      <c r="C401" s="1" t="s">
        <v>754</v>
      </c>
      <c r="D401" s="1" t="s">
        <v>753</v>
      </c>
      <c r="E401" s="80">
        <v>45160</v>
      </c>
      <c r="F401">
        <v>2021</v>
      </c>
      <c r="G401">
        <v>2023</v>
      </c>
      <c r="H401" s="1" t="s">
        <v>1600</v>
      </c>
      <c r="I401" s="1" t="s">
        <v>10</v>
      </c>
    </row>
    <row r="402" spans="1:9">
      <c r="A402" s="80">
        <v>45597</v>
      </c>
      <c r="B402">
        <v>4788606</v>
      </c>
      <c r="C402" s="1" t="s">
        <v>2236</v>
      </c>
      <c r="D402" s="1" t="s">
        <v>2237</v>
      </c>
      <c r="E402" s="80">
        <v>45376</v>
      </c>
      <c r="F402">
        <v>2023</v>
      </c>
      <c r="G402">
        <v>2023</v>
      </c>
      <c r="H402" s="1" t="s">
        <v>1603</v>
      </c>
      <c r="I402" s="1" t="s">
        <v>9</v>
      </c>
    </row>
    <row r="403" spans="1:9">
      <c r="A403" s="80">
        <v>45597</v>
      </c>
      <c r="B403">
        <v>4631837</v>
      </c>
      <c r="C403" s="1" t="s">
        <v>2946</v>
      </c>
      <c r="D403" s="1" t="s">
        <v>2947</v>
      </c>
      <c r="E403" s="80">
        <v>45608</v>
      </c>
      <c r="F403">
        <v>2022</v>
      </c>
      <c r="G403">
        <v>2024</v>
      </c>
      <c r="H403" s="1" t="s">
        <v>1602</v>
      </c>
      <c r="I403" s="1" t="s">
        <v>4</v>
      </c>
    </row>
    <row r="404" spans="1:9">
      <c r="A404" s="80">
        <v>45597</v>
      </c>
      <c r="B404">
        <v>4920483</v>
      </c>
      <c r="C404" s="1" t="s">
        <v>2647</v>
      </c>
      <c r="D404" s="1" t="s">
        <v>2648</v>
      </c>
      <c r="E404" s="80">
        <v>45511</v>
      </c>
      <c r="F404">
        <v>2023</v>
      </c>
      <c r="G404">
        <v>2024</v>
      </c>
      <c r="H404" s="1" t="s">
        <v>1603</v>
      </c>
      <c r="I404" s="1" t="s">
        <v>9</v>
      </c>
    </row>
    <row r="405" spans="1:9">
      <c r="A405" s="80">
        <v>45597</v>
      </c>
      <c r="B405">
        <v>4487277</v>
      </c>
      <c r="C405" s="1" t="s">
        <v>1802</v>
      </c>
      <c r="D405" s="1" t="s">
        <v>2020</v>
      </c>
      <c r="E405" s="80">
        <v>45240</v>
      </c>
      <c r="F405">
        <v>2021</v>
      </c>
      <c r="G405">
        <v>2023</v>
      </c>
      <c r="H405" s="1" t="s">
        <v>1603</v>
      </c>
      <c r="I405" s="1" t="s">
        <v>9</v>
      </c>
    </row>
    <row r="406" spans="1:9">
      <c r="A406" s="80">
        <v>45597</v>
      </c>
      <c r="B406">
        <v>4730561</v>
      </c>
      <c r="C406" s="1" t="s">
        <v>730</v>
      </c>
      <c r="D406" s="1" t="s">
        <v>729</v>
      </c>
      <c r="E406" s="80">
        <v>45140</v>
      </c>
      <c r="F406">
        <v>2022</v>
      </c>
      <c r="G406">
        <v>2023</v>
      </c>
      <c r="H406" s="1" t="s">
        <v>1600</v>
      </c>
      <c r="I406" s="1" t="s">
        <v>10</v>
      </c>
    </row>
    <row r="407" spans="1:9">
      <c r="A407" s="80">
        <v>45597</v>
      </c>
      <c r="B407">
        <v>4927194</v>
      </c>
      <c r="C407" s="1" t="s">
        <v>2028</v>
      </c>
      <c r="D407" s="1" t="s">
        <v>2029</v>
      </c>
      <c r="E407" s="80">
        <v>45314</v>
      </c>
      <c r="F407">
        <v>2023</v>
      </c>
      <c r="G407">
        <v>2023</v>
      </c>
      <c r="H407" s="1" t="s">
        <v>1600</v>
      </c>
      <c r="I407" s="1" t="s">
        <v>10</v>
      </c>
    </row>
    <row r="408" spans="1:9">
      <c r="A408" s="80">
        <v>45597</v>
      </c>
      <c r="B408">
        <v>5086051</v>
      </c>
      <c r="C408" s="1" t="s">
        <v>2649</v>
      </c>
      <c r="D408" s="1" t="s">
        <v>2650</v>
      </c>
      <c r="E408" s="80">
        <v>45463</v>
      </c>
      <c r="F408">
        <v>2023</v>
      </c>
      <c r="G408">
        <v>2024</v>
      </c>
      <c r="H408" s="1" t="s">
        <v>1603</v>
      </c>
      <c r="I408" s="1" t="s">
        <v>9</v>
      </c>
    </row>
    <row r="409" spans="1:9">
      <c r="A409" s="80">
        <v>45597</v>
      </c>
      <c r="B409">
        <v>4731143</v>
      </c>
      <c r="C409" s="1" t="s">
        <v>2030</v>
      </c>
      <c r="D409" s="1" t="s">
        <v>2031</v>
      </c>
      <c r="E409" s="80">
        <v>45307</v>
      </c>
      <c r="F409">
        <v>2022</v>
      </c>
      <c r="G409">
        <v>2023</v>
      </c>
      <c r="H409" s="1" t="s">
        <v>1604</v>
      </c>
      <c r="I409" s="1" t="s">
        <v>14</v>
      </c>
    </row>
    <row r="410" spans="1:9">
      <c r="A410" s="80">
        <v>45597</v>
      </c>
      <c r="B410">
        <v>4423044</v>
      </c>
      <c r="C410" s="1" t="s">
        <v>2021</v>
      </c>
      <c r="D410" s="1" t="s">
        <v>2022</v>
      </c>
      <c r="E410" s="80">
        <v>45320</v>
      </c>
      <c r="F410">
        <v>2021</v>
      </c>
      <c r="G410">
        <v>2023</v>
      </c>
      <c r="H410" s="1" t="s">
        <v>1602</v>
      </c>
      <c r="I410" s="1" t="s">
        <v>4</v>
      </c>
    </row>
    <row r="411" spans="1:9">
      <c r="A411" s="80">
        <v>45597</v>
      </c>
      <c r="B411">
        <v>4160659</v>
      </c>
      <c r="C411" s="1" t="s">
        <v>722</v>
      </c>
      <c r="D411" s="1" t="s">
        <v>721</v>
      </c>
      <c r="E411" s="80">
        <v>44426</v>
      </c>
      <c r="F411">
        <v>2020</v>
      </c>
      <c r="G411">
        <v>2021</v>
      </c>
      <c r="H411" s="1" t="s">
        <v>1600</v>
      </c>
      <c r="I411" s="1" t="s">
        <v>10</v>
      </c>
    </row>
    <row r="412" spans="1:9">
      <c r="A412" s="80">
        <v>45597</v>
      </c>
      <c r="B412">
        <v>4857701</v>
      </c>
      <c r="C412" s="1" t="s">
        <v>2035</v>
      </c>
      <c r="D412" s="1" t="s">
        <v>2036</v>
      </c>
      <c r="E412" s="80">
        <v>45299</v>
      </c>
      <c r="F412">
        <v>2022</v>
      </c>
      <c r="G412">
        <v>2023</v>
      </c>
      <c r="H412" s="1" t="s">
        <v>1600</v>
      </c>
      <c r="I412" s="1" t="s">
        <v>10</v>
      </c>
    </row>
    <row r="413" spans="1:9">
      <c r="A413" s="80">
        <v>45597</v>
      </c>
      <c r="B413">
        <v>4458823</v>
      </c>
      <c r="C413" s="1" t="s">
        <v>714</v>
      </c>
      <c r="D413" s="1" t="s">
        <v>713</v>
      </c>
      <c r="E413" s="80">
        <v>45126</v>
      </c>
      <c r="F413">
        <v>2021</v>
      </c>
      <c r="G413">
        <v>2023</v>
      </c>
      <c r="H413" s="1" t="s">
        <v>1600</v>
      </c>
      <c r="I413" s="1" t="s">
        <v>10</v>
      </c>
    </row>
    <row r="414" spans="1:9">
      <c r="A414" s="80">
        <v>45597</v>
      </c>
      <c r="B414">
        <v>5213721</v>
      </c>
      <c r="C414" s="1" t="s">
        <v>2948</v>
      </c>
      <c r="D414" s="1" t="s">
        <v>2949</v>
      </c>
      <c r="E414" s="80">
        <v>45583</v>
      </c>
      <c r="F414">
        <v>2023</v>
      </c>
      <c r="G414">
        <v>2024</v>
      </c>
      <c r="H414" s="1" t="s">
        <v>1600</v>
      </c>
      <c r="I414" s="1" t="s">
        <v>10</v>
      </c>
    </row>
    <row r="415" spans="1:9">
      <c r="A415" s="80">
        <v>45597</v>
      </c>
      <c r="B415">
        <v>4937862</v>
      </c>
      <c r="C415" s="1" t="s">
        <v>2864</v>
      </c>
      <c r="D415" s="1" t="s">
        <v>2865</v>
      </c>
      <c r="E415" s="80">
        <v>45569</v>
      </c>
      <c r="F415">
        <v>2023</v>
      </c>
      <c r="G415">
        <v>2024</v>
      </c>
      <c r="H415" s="1" t="s">
        <v>1600</v>
      </c>
      <c r="I415" s="1" t="s">
        <v>10</v>
      </c>
    </row>
    <row r="416" spans="1:9">
      <c r="A416" s="80">
        <v>45597</v>
      </c>
      <c r="B416">
        <v>5269006</v>
      </c>
      <c r="C416" s="1" t="s">
        <v>2950</v>
      </c>
      <c r="D416" s="1" t="s">
        <v>2951</v>
      </c>
      <c r="E416" s="80">
        <v>45618</v>
      </c>
      <c r="F416">
        <v>2023</v>
      </c>
      <c r="G416">
        <v>2024</v>
      </c>
      <c r="H416" s="1" t="s">
        <v>1600</v>
      </c>
      <c r="I416" s="1" t="s">
        <v>10</v>
      </c>
    </row>
    <row r="417" spans="1:9">
      <c r="A417" s="80">
        <v>45597</v>
      </c>
      <c r="B417">
        <v>5005467</v>
      </c>
      <c r="C417" s="1" t="s">
        <v>2832</v>
      </c>
      <c r="D417" s="1" t="s">
        <v>2833</v>
      </c>
      <c r="E417" s="80">
        <v>45547</v>
      </c>
      <c r="F417">
        <v>2023</v>
      </c>
      <c r="G417">
        <v>2024</v>
      </c>
      <c r="H417" s="1" t="s">
        <v>1600</v>
      </c>
      <c r="I417" s="1" t="s">
        <v>10</v>
      </c>
    </row>
    <row r="418" spans="1:9">
      <c r="A418" s="80">
        <v>45597</v>
      </c>
      <c r="B418">
        <v>4727483</v>
      </c>
      <c r="C418" s="1" t="s">
        <v>664</v>
      </c>
      <c r="D418" s="1" t="s">
        <v>663</v>
      </c>
      <c r="E418" s="80">
        <v>45007</v>
      </c>
      <c r="F418">
        <v>2022</v>
      </c>
      <c r="G418">
        <v>2022</v>
      </c>
      <c r="H418" s="1" t="s">
        <v>1602</v>
      </c>
      <c r="I418" s="1" t="s">
        <v>4</v>
      </c>
    </row>
    <row r="419" spans="1:9">
      <c r="A419" s="80">
        <v>45597</v>
      </c>
      <c r="B419">
        <v>5255473</v>
      </c>
      <c r="C419" s="1" t="s">
        <v>2952</v>
      </c>
      <c r="D419" s="1" t="s">
        <v>2953</v>
      </c>
      <c r="E419" s="80">
        <v>45574</v>
      </c>
      <c r="F419">
        <v>2023</v>
      </c>
      <c r="G419">
        <v>2024</v>
      </c>
      <c r="H419" s="1" t="s">
        <v>1600</v>
      </c>
      <c r="I419" s="1" t="s">
        <v>10</v>
      </c>
    </row>
    <row r="420" spans="1:9">
      <c r="A420" s="80">
        <v>45597</v>
      </c>
      <c r="B420">
        <v>4853508</v>
      </c>
      <c r="C420" s="1" t="s">
        <v>1849</v>
      </c>
      <c r="D420" s="1" t="s">
        <v>2037</v>
      </c>
      <c r="E420" s="80">
        <v>45266</v>
      </c>
      <c r="F420">
        <v>2022</v>
      </c>
      <c r="G420">
        <v>2023</v>
      </c>
      <c r="H420" s="1" t="s">
        <v>1600</v>
      </c>
      <c r="I420" s="1" t="s">
        <v>10</v>
      </c>
    </row>
    <row r="421" spans="1:9">
      <c r="A421" s="80">
        <v>45597</v>
      </c>
      <c r="B421">
        <v>4736412</v>
      </c>
      <c r="C421" s="1" t="s">
        <v>688</v>
      </c>
      <c r="D421" s="1" t="s">
        <v>687</v>
      </c>
      <c r="E421" s="80">
        <v>45124</v>
      </c>
      <c r="F421">
        <v>2022</v>
      </c>
      <c r="G421">
        <v>2023</v>
      </c>
      <c r="H421" s="1" t="s">
        <v>1600</v>
      </c>
      <c r="I421" s="1" t="s">
        <v>10</v>
      </c>
    </row>
    <row r="422" spans="1:9">
      <c r="A422" s="80">
        <v>45597</v>
      </c>
      <c r="B422">
        <v>5197866</v>
      </c>
      <c r="C422" s="1" t="s">
        <v>2954</v>
      </c>
      <c r="D422" s="1" t="s">
        <v>2955</v>
      </c>
      <c r="E422" s="80">
        <v>45614</v>
      </c>
      <c r="F422">
        <v>2023</v>
      </c>
      <c r="G422">
        <v>2024</v>
      </c>
      <c r="H422" s="1" t="s">
        <v>1606</v>
      </c>
      <c r="I422" s="1" t="s">
        <v>15</v>
      </c>
    </row>
    <row r="423" spans="1:9">
      <c r="A423" s="80">
        <v>45597</v>
      </c>
      <c r="B423">
        <v>4781243</v>
      </c>
      <c r="C423" s="1" t="s">
        <v>706</v>
      </c>
      <c r="D423" s="1" t="s">
        <v>705</v>
      </c>
      <c r="E423" s="80">
        <v>44959</v>
      </c>
      <c r="F423">
        <v>2022</v>
      </c>
      <c r="G423">
        <v>2022</v>
      </c>
      <c r="H423" s="1" t="s">
        <v>1600</v>
      </c>
      <c r="I423" s="1" t="s">
        <v>10</v>
      </c>
    </row>
    <row r="424" spans="1:9">
      <c r="A424" s="80">
        <v>45597</v>
      </c>
      <c r="B424">
        <v>5377535</v>
      </c>
      <c r="C424" s="1" t="s">
        <v>2866</v>
      </c>
      <c r="D424" s="1" t="s">
        <v>2867</v>
      </c>
      <c r="E424" s="80">
        <v>45573</v>
      </c>
      <c r="F424">
        <v>2024</v>
      </c>
      <c r="G424">
        <v>2024</v>
      </c>
      <c r="H424" s="1" t="s">
        <v>1600</v>
      </c>
      <c r="I424" s="1" t="s">
        <v>10</v>
      </c>
    </row>
    <row r="425" spans="1:9">
      <c r="A425" s="80">
        <v>45597</v>
      </c>
      <c r="B425">
        <v>4634890</v>
      </c>
      <c r="C425" s="1" t="s">
        <v>2405</v>
      </c>
      <c r="D425" s="1" t="s">
        <v>2406</v>
      </c>
      <c r="E425" s="80">
        <v>45412</v>
      </c>
      <c r="F425">
        <v>2022</v>
      </c>
      <c r="G425">
        <v>2023</v>
      </c>
      <c r="H425" s="1" t="s">
        <v>1600</v>
      </c>
      <c r="I425" s="1" t="s">
        <v>10</v>
      </c>
    </row>
    <row r="426" spans="1:9">
      <c r="A426" s="80">
        <v>45597</v>
      </c>
      <c r="B426">
        <v>4131238</v>
      </c>
      <c r="C426" s="1" t="s">
        <v>698</v>
      </c>
      <c r="D426" s="1" t="s">
        <v>697</v>
      </c>
      <c r="E426" s="80">
        <v>44874</v>
      </c>
      <c r="F426">
        <v>2020</v>
      </c>
      <c r="G426">
        <v>2022</v>
      </c>
      <c r="H426" s="1" t="s">
        <v>1601</v>
      </c>
      <c r="I426" s="1" t="s">
        <v>13</v>
      </c>
    </row>
    <row r="427" spans="1:9">
      <c r="A427" s="80">
        <v>45597</v>
      </c>
      <c r="B427">
        <v>4786551</v>
      </c>
      <c r="C427" s="1" t="s">
        <v>2653</v>
      </c>
      <c r="D427" s="1" t="s">
        <v>2654</v>
      </c>
      <c r="E427" s="80">
        <v>45457</v>
      </c>
      <c r="F427">
        <v>2022</v>
      </c>
      <c r="G427">
        <v>2024</v>
      </c>
      <c r="H427" s="1" t="s">
        <v>1603</v>
      </c>
      <c r="I427" s="1" t="s">
        <v>9</v>
      </c>
    </row>
    <row r="428" spans="1:9">
      <c r="A428" s="80">
        <v>45597</v>
      </c>
      <c r="B428">
        <v>4994725</v>
      </c>
      <c r="C428" s="1" t="s">
        <v>1806</v>
      </c>
      <c r="D428" s="1" t="s">
        <v>2043</v>
      </c>
      <c r="E428" s="80">
        <v>45233</v>
      </c>
      <c r="F428">
        <v>2023</v>
      </c>
      <c r="G428">
        <v>2023</v>
      </c>
      <c r="H428" s="1" t="s">
        <v>1600</v>
      </c>
      <c r="I428" s="1" t="s">
        <v>10</v>
      </c>
    </row>
    <row r="429" spans="1:9">
      <c r="A429" s="80">
        <v>45597</v>
      </c>
      <c r="B429">
        <v>4412591</v>
      </c>
      <c r="C429" s="1" t="s">
        <v>692</v>
      </c>
      <c r="D429" s="1" t="s">
        <v>691</v>
      </c>
      <c r="E429" s="80">
        <v>45015</v>
      </c>
      <c r="F429">
        <v>2021</v>
      </c>
      <c r="G429">
        <v>2022</v>
      </c>
      <c r="H429" s="1" t="s">
        <v>1600</v>
      </c>
      <c r="I429" s="1" t="s">
        <v>10</v>
      </c>
    </row>
    <row r="430" spans="1:9">
      <c r="A430" s="80">
        <v>45597</v>
      </c>
      <c r="B430">
        <v>4770865</v>
      </c>
      <c r="C430" s="1" t="s">
        <v>2499</v>
      </c>
      <c r="D430" s="1" t="s">
        <v>2500</v>
      </c>
      <c r="E430" s="80">
        <v>45447</v>
      </c>
      <c r="F430">
        <v>2022</v>
      </c>
      <c r="G430">
        <v>2024</v>
      </c>
      <c r="H430" s="1" t="s">
        <v>1600</v>
      </c>
      <c r="I430" s="1" t="s">
        <v>10</v>
      </c>
    </row>
    <row r="431" spans="1:9">
      <c r="A431" s="80">
        <v>45597</v>
      </c>
      <c r="B431">
        <v>4363796</v>
      </c>
      <c r="C431" s="1" t="s">
        <v>668</v>
      </c>
      <c r="D431" s="1" t="s">
        <v>667</v>
      </c>
      <c r="E431" s="80">
        <v>44802</v>
      </c>
      <c r="F431">
        <v>2021</v>
      </c>
      <c r="G431">
        <v>2022</v>
      </c>
      <c r="H431" s="1" t="s">
        <v>1600</v>
      </c>
      <c r="I431" s="1" t="s">
        <v>10</v>
      </c>
    </row>
    <row r="432" spans="1:9">
      <c r="A432" s="80">
        <v>45597</v>
      </c>
      <c r="B432">
        <v>4908018</v>
      </c>
      <c r="C432" s="1" t="s">
        <v>1884</v>
      </c>
      <c r="D432" s="1" t="s">
        <v>2042</v>
      </c>
      <c r="E432" s="80">
        <v>45288</v>
      </c>
      <c r="F432">
        <v>2023</v>
      </c>
      <c r="G432">
        <v>2023</v>
      </c>
      <c r="H432" s="1" t="s">
        <v>1602</v>
      </c>
      <c r="I432" s="1" t="s">
        <v>4</v>
      </c>
    </row>
    <row r="433" spans="1:9">
      <c r="A433" s="80">
        <v>45597</v>
      </c>
      <c r="B433">
        <v>4541952</v>
      </c>
      <c r="C433" s="1" t="s">
        <v>676</v>
      </c>
      <c r="D433" s="1" t="s">
        <v>675</v>
      </c>
      <c r="E433" s="80">
        <v>45160</v>
      </c>
      <c r="F433">
        <v>2021</v>
      </c>
      <c r="G433">
        <v>2023</v>
      </c>
      <c r="H433" s="1" t="s">
        <v>1600</v>
      </c>
      <c r="I433" s="1" t="s">
        <v>10</v>
      </c>
    </row>
    <row r="434" spans="1:9">
      <c r="A434" s="80">
        <v>45597</v>
      </c>
      <c r="B434">
        <v>5089404</v>
      </c>
      <c r="C434" s="1" t="s">
        <v>2956</v>
      </c>
      <c r="D434" s="1" t="s">
        <v>2957</v>
      </c>
      <c r="E434" s="80">
        <v>45590</v>
      </c>
      <c r="F434">
        <v>2023</v>
      </c>
      <c r="G434">
        <v>2024</v>
      </c>
      <c r="H434" s="1" t="s">
        <v>1606</v>
      </c>
      <c r="I434" s="1" t="s">
        <v>15</v>
      </c>
    </row>
    <row r="435" spans="1:9">
      <c r="A435" s="80">
        <v>45597</v>
      </c>
      <c r="B435">
        <v>4455229</v>
      </c>
      <c r="C435" s="1" t="s">
        <v>636</v>
      </c>
      <c r="D435" s="1" t="s">
        <v>635</v>
      </c>
      <c r="E435" s="80">
        <v>44805</v>
      </c>
      <c r="F435">
        <v>2021</v>
      </c>
      <c r="G435">
        <v>2022</v>
      </c>
      <c r="H435" s="1" t="s">
        <v>1600</v>
      </c>
      <c r="I435" s="1" t="s">
        <v>10</v>
      </c>
    </row>
    <row r="436" spans="1:9">
      <c r="A436" s="80">
        <v>45597</v>
      </c>
      <c r="B436">
        <v>4606320</v>
      </c>
      <c r="C436" s="1" t="s">
        <v>658</v>
      </c>
      <c r="D436" s="1" t="s">
        <v>657</v>
      </c>
      <c r="E436" s="80">
        <v>44903</v>
      </c>
      <c r="F436">
        <v>2022</v>
      </c>
      <c r="G436">
        <v>2022</v>
      </c>
      <c r="H436" s="1" t="s">
        <v>1600</v>
      </c>
      <c r="I436" s="1" t="s">
        <v>10</v>
      </c>
    </row>
    <row r="437" spans="1:9">
      <c r="A437" s="80">
        <v>45597</v>
      </c>
      <c r="B437">
        <v>4981897</v>
      </c>
      <c r="C437" s="1" t="s">
        <v>2407</v>
      </c>
      <c r="D437" s="1" t="s">
        <v>2408</v>
      </c>
      <c r="E437" s="80">
        <v>45413</v>
      </c>
      <c r="F437">
        <v>2023</v>
      </c>
      <c r="G437">
        <v>2024</v>
      </c>
      <c r="H437" s="1" t="s">
        <v>1603</v>
      </c>
      <c r="I437" s="1" t="s">
        <v>9</v>
      </c>
    </row>
    <row r="438" spans="1:9">
      <c r="A438" s="80">
        <v>45597</v>
      </c>
      <c r="B438">
        <v>4815751</v>
      </c>
      <c r="C438" s="1" t="s">
        <v>1692</v>
      </c>
      <c r="D438" s="1" t="s">
        <v>1693</v>
      </c>
      <c r="E438" s="80">
        <v>45202</v>
      </c>
      <c r="F438">
        <v>2022</v>
      </c>
      <c r="G438">
        <v>2023</v>
      </c>
      <c r="H438" s="1" t="s">
        <v>1600</v>
      </c>
      <c r="I438" s="1" t="s">
        <v>10</v>
      </c>
    </row>
    <row r="439" spans="1:9">
      <c r="A439" s="80">
        <v>45597</v>
      </c>
      <c r="B439">
        <v>4745896</v>
      </c>
      <c r="C439" s="1" t="s">
        <v>1686</v>
      </c>
      <c r="D439" s="1" t="s">
        <v>1687</v>
      </c>
      <c r="E439" s="80">
        <v>45198</v>
      </c>
      <c r="F439">
        <v>2022</v>
      </c>
      <c r="G439">
        <v>2023</v>
      </c>
      <c r="H439" s="1" t="s">
        <v>1600</v>
      </c>
      <c r="I439" s="1" t="s">
        <v>10</v>
      </c>
    </row>
    <row r="440" spans="1:9">
      <c r="A440" s="80">
        <v>45597</v>
      </c>
      <c r="B440">
        <v>5382548</v>
      </c>
      <c r="C440" s="1" t="s">
        <v>2842</v>
      </c>
      <c r="D440" s="1" t="s">
        <v>2843</v>
      </c>
      <c r="E440" s="80">
        <v>45569</v>
      </c>
      <c r="F440">
        <v>2024</v>
      </c>
      <c r="G440">
        <v>2024</v>
      </c>
      <c r="H440" s="1" t="s">
        <v>1604</v>
      </c>
      <c r="I440" s="1" t="s">
        <v>14</v>
      </c>
    </row>
    <row r="441" spans="1:9">
      <c r="A441" s="80">
        <v>45597</v>
      </c>
      <c r="B441">
        <v>4812584</v>
      </c>
      <c r="C441" s="1" t="s">
        <v>1809</v>
      </c>
      <c r="D441" s="1" t="s">
        <v>2107</v>
      </c>
      <c r="E441" s="80">
        <v>45226</v>
      </c>
      <c r="F441">
        <v>2022</v>
      </c>
      <c r="G441">
        <v>2023</v>
      </c>
      <c r="H441" s="1" t="s">
        <v>1603</v>
      </c>
      <c r="I441" s="1" t="s">
        <v>9</v>
      </c>
    </row>
    <row r="442" spans="1:9">
      <c r="A442" s="80">
        <v>45597</v>
      </c>
      <c r="B442">
        <v>4249242</v>
      </c>
      <c r="C442" s="1" t="s">
        <v>638</v>
      </c>
      <c r="D442" s="1" t="s">
        <v>637</v>
      </c>
      <c r="E442" s="80">
        <v>44726</v>
      </c>
      <c r="F442">
        <v>2020</v>
      </c>
      <c r="G442">
        <v>2022</v>
      </c>
      <c r="H442" s="1" t="s">
        <v>1600</v>
      </c>
      <c r="I442" s="1" t="s">
        <v>10</v>
      </c>
    </row>
    <row r="443" spans="1:9">
      <c r="A443" s="80">
        <v>45597</v>
      </c>
      <c r="B443">
        <v>5119623</v>
      </c>
      <c r="C443" s="1" t="s">
        <v>2660</v>
      </c>
      <c r="D443" s="1" t="s">
        <v>2661</v>
      </c>
      <c r="E443" s="80">
        <v>45467</v>
      </c>
      <c r="F443">
        <v>2023</v>
      </c>
      <c r="G443">
        <v>2024</v>
      </c>
      <c r="H443" s="1" t="s">
        <v>1600</v>
      </c>
      <c r="I443" s="1" t="s">
        <v>10</v>
      </c>
    </row>
    <row r="444" spans="1:9">
      <c r="A444" s="80">
        <v>45597</v>
      </c>
      <c r="B444">
        <v>4540945</v>
      </c>
      <c r="C444" s="1" t="s">
        <v>660</v>
      </c>
      <c r="D444" s="1" t="s">
        <v>659</v>
      </c>
      <c r="E444" s="80">
        <v>44797</v>
      </c>
      <c r="F444">
        <v>2021</v>
      </c>
      <c r="G444">
        <v>2022</v>
      </c>
      <c r="H444" s="1" t="s">
        <v>1600</v>
      </c>
      <c r="I444" s="1" t="s">
        <v>10</v>
      </c>
    </row>
    <row r="445" spans="1:9">
      <c r="A445" s="80">
        <v>45597</v>
      </c>
      <c r="B445">
        <v>3864125</v>
      </c>
      <c r="C445" s="1" t="s">
        <v>634</v>
      </c>
      <c r="D445" s="1" t="s">
        <v>633</v>
      </c>
      <c r="E445" s="80">
        <v>45169</v>
      </c>
      <c r="F445">
        <v>2019</v>
      </c>
      <c r="G445">
        <v>2023</v>
      </c>
      <c r="H445" s="1" t="s">
        <v>1607</v>
      </c>
      <c r="I445" s="1" t="s">
        <v>12</v>
      </c>
    </row>
    <row r="446" spans="1:9">
      <c r="A446" s="80">
        <v>45597</v>
      </c>
      <c r="B446">
        <v>5138391</v>
      </c>
      <c r="C446" s="1" t="s">
        <v>2750</v>
      </c>
      <c r="D446" s="1" t="s">
        <v>2751</v>
      </c>
      <c r="E446" s="80">
        <v>45546</v>
      </c>
      <c r="F446">
        <v>2023</v>
      </c>
      <c r="G446">
        <v>2024</v>
      </c>
      <c r="H446" s="1" t="s">
        <v>1600</v>
      </c>
      <c r="I446" s="1" t="s">
        <v>10</v>
      </c>
    </row>
    <row r="447" spans="1:9">
      <c r="A447" s="80">
        <v>45597</v>
      </c>
      <c r="B447">
        <v>4919580</v>
      </c>
      <c r="C447" s="1" t="s">
        <v>1869</v>
      </c>
      <c r="D447" s="1" t="s">
        <v>2104</v>
      </c>
      <c r="E447" s="80">
        <v>45280</v>
      </c>
      <c r="F447">
        <v>2023</v>
      </c>
      <c r="G447">
        <v>2023</v>
      </c>
      <c r="H447" s="1" t="s">
        <v>1600</v>
      </c>
      <c r="I447" s="1" t="s">
        <v>10</v>
      </c>
    </row>
    <row r="448" spans="1:9">
      <c r="A448" s="80">
        <v>45597</v>
      </c>
      <c r="B448">
        <v>4991426</v>
      </c>
      <c r="C448" s="1" t="s">
        <v>2501</v>
      </c>
      <c r="D448" s="1" t="s">
        <v>2502</v>
      </c>
      <c r="E448" s="80">
        <v>45434</v>
      </c>
      <c r="F448">
        <v>2023</v>
      </c>
      <c r="G448">
        <v>2024</v>
      </c>
      <c r="H448" s="1" t="s">
        <v>1600</v>
      </c>
      <c r="I448" s="1" t="s">
        <v>10</v>
      </c>
    </row>
    <row r="449" spans="1:9">
      <c r="A449" s="80">
        <v>45597</v>
      </c>
      <c r="B449">
        <v>5447848</v>
      </c>
      <c r="C449" s="1" t="s">
        <v>2958</v>
      </c>
      <c r="D449" s="1" t="s">
        <v>2959</v>
      </c>
      <c r="E449" s="80">
        <v>45600</v>
      </c>
      <c r="F449">
        <v>2024</v>
      </c>
      <c r="G449">
        <v>2024</v>
      </c>
      <c r="H449" s="1" t="s">
        <v>1602</v>
      </c>
      <c r="I449" s="1" t="s">
        <v>4</v>
      </c>
    </row>
    <row r="450" spans="1:9">
      <c r="A450" s="80">
        <v>45597</v>
      </c>
      <c r="B450">
        <v>5040245</v>
      </c>
      <c r="C450" s="1" t="s">
        <v>2105</v>
      </c>
      <c r="D450" s="1" t="s">
        <v>2106</v>
      </c>
      <c r="E450" s="80">
        <v>45330</v>
      </c>
      <c r="F450">
        <v>2023</v>
      </c>
      <c r="G450">
        <v>2023</v>
      </c>
      <c r="H450" s="1" t="s">
        <v>1606</v>
      </c>
      <c r="I450" s="1" t="s">
        <v>15</v>
      </c>
    </row>
    <row r="451" spans="1:9">
      <c r="A451" s="80">
        <v>45597</v>
      </c>
      <c r="B451">
        <v>4916239</v>
      </c>
      <c r="C451" s="1" t="s">
        <v>2658</v>
      </c>
      <c r="D451" s="1" t="s">
        <v>2659</v>
      </c>
      <c r="E451" s="80">
        <v>45497</v>
      </c>
      <c r="F451">
        <v>2023</v>
      </c>
      <c r="G451">
        <v>2024</v>
      </c>
      <c r="H451" s="1" t="s">
        <v>1601</v>
      </c>
      <c r="I451" s="1" t="s">
        <v>13</v>
      </c>
    </row>
    <row r="452" spans="1:9">
      <c r="A452" s="80">
        <v>45597</v>
      </c>
      <c r="B452">
        <v>5401736</v>
      </c>
      <c r="C452" s="1" t="s">
        <v>2960</v>
      </c>
      <c r="D452" s="1" t="s">
        <v>2961</v>
      </c>
      <c r="E452" s="80">
        <v>45594</v>
      </c>
      <c r="F452">
        <v>2024</v>
      </c>
      <c r="G452">
        <v>2024</v>
      </c>
      <c r="H452" s="1" t="s">
        <v>1603</v>
      </c>
      <c r="I452" s="1" t="s">
        <v>9</v>
      </c>
    </row>
    <row r="453" spans="1:9">
      <c r="A453" s="80">
        <v>45597</v>
      </c>
      <c r="B453">
        <v>5246617</v>
      </c>
      <c r="C453" s="1" t="s">
        <v>2962</v>
      </c>
      <c r="D453" s="1" t="s">
        <v>2963</v>
      </c>
      <c r="E453" s="80">
        <v>45604</v>
      </c>
      <c r="F453">
        <v>2023</v>
      </c>
      <c r="G453">
        <v>2024</v>
      </c>
      <c r="H453" s="1" t="s">
        <v>1603</v>
      </c>
      <c r="I453" s="1" t="s">
        <v>9</v>
      </c>
    </row>
    <row r="454" spans="1:9">
      <c r="A454" s="80">
        <v>45597</v>
      </c>
      <c r="B454">
        <v>4856669</v>
      </c>
      <c r="C454" s="1" t="s">
        <v>2964</v>
      </c>
      <c r="D454" s="1" t="s">
        <v>2965</v>
      </c>
      <c r="E454" s="80">
        <v>45617</v>
      </c>
      <c r="F454">
        <v>2022</v>
      </c>
      <c r="G454">
        <v>2024</v>
      </c>
      <c r="H454" s="1" t="s">
        <v>1607</v>
      </c>
      <c r="I454" s="1" t="s">
        <v>12</v>
      </c>
    </row>
    <row r="455" spans="1:9">
      <c r="A455" s="80">
        <v>45597</v>
      </c>
      <c r="B455">
        <v>4509335</v>
      </c>
      <c r="C455" s="1" t="s">
        <v>644</v>
      </c>
      <c r="D455" s="1" t="s">
        <v>643</v>
      </c>
      <c r="E455" s="80">
        <v>44847</v>
      </c>
      <c r="F455">
        <v>2021</v>
      </c>
      <c r="G455">
        <v>2022</v>
      </c>
      <c r="H455" s="1" t="s">
        <v>1604</v>
      </c>
      <c r="I455" s="1" t="s">
        <v>14</v>
      </c>
    </row>
    <row r="456" spans="1:9">
      <c r="A456" s="80">
        <v>45597</v>
      </c>
      <c r="B456">
        <v>4731378</v>
      </c>
      <c r="C456" s="1" t="s">
        <v>1694</v>
      </c>
      <c r="D456" s="1" t="s">
        <v>1695</v>
      </c>
      <c r="E456" s="80">
        <v>45209</v>
      </c>
      <c r="F456">
        <v>2022</v>
      </c>
      <c r="G456">
        <v>2023</v>
      </c>
      <c r="H456" s="1" t="s">
        <v>1600</v>
      </c>
      <c r="I456" s="1" t="s">
        <v>10</v>
      </c>
    </row>
    <row r="457" spans="1:9">
      <c r="A457" s="80">
        <v>45597</v>
      </c>
      <c r="B457">
        <v>4782980</v>
      </c>
      <c r="C457" s="1" t="s">
        <v>656</v>
      </c>
      <c r="D457" s="1" t="s">
        <v>655</v>
      </c>
      <c r="E457" s="80">
        <v>45161</v>
      </c>
      <c r="F457">
        <v>2022</v>
      </c>
      <c r="G457">
        <v>2023</v>
      </c>
      <c r="H457" s="1" t="s">
        <v>1600</v>
      </c>
      <c r="I457" s="1" t="s">
        <v>10</v>
      </c>
    </row>
    <row r="458" spans="1:9">
      <c r="A458" s="80">
        <v>45597</v>
      </c>
      <c r="B458">
        <v>4581100</v>
      </c>
      <c r="C458" s="1" t="s">
        <v>2409</v>
      </c>
      <c r="D458" s="1" t="s">
        <v>2410</v>
      </c>
      <c r="E458" s="80">
        <v>45412</v>
      </c>
      <c r="F458">
        <v>2021</v>
      </c>
      <c r="G458">
        <v>2023</v>
      </c>
      <c r="H458" s="1" t="s">
        <v>1600</v>
      </c>
      <c r="I458" s="1" t="s">
        <v>10</v>
      </c>
    </row>
    <row r="459" spans="1:9">
      <c r="A459" s="80">
        <v>45597</v>
      </c>
      <c r="B459">
        <v>5132358</v>
      </c>
      <c r="C459" s="1" t="s">
        <v>2662</v>
      </c>
      <c r="D459" s="1" t="s">
        <v>2663</v>
      </c>
      <c r="E459" s="80">
        <v>45518</v>
      </c>
      <c r="F459">
        <v>2023</v>
      </c>
      <c r="G459">
        <v>2024</v>
      </c>
      <c r="H459" s="1" t="s">
        <v>1600</v>
      </c>
      <c r="I459" s="1" t="s">
        <v>10</v>
      </c>
    </row>
    <row r="460" spans="1:9">
      <c r="A460" s="80">
        <v>45597</v>
      </c>
      <c r="B460">
        <v>4615282</v>
      </c>
      <c r="C460" s="1" t="s">
        <v>603</v>
      </c>
      <c r="D460" s="1" t="s">
        <v>602</v>
      </c>
      <c r="E460" s="80">
        <v>45135</v>
      </c>
      <c r="F460">
        <v>2022</v>
      </c>
      <c r="G460">
        <v>2023</v>
      </c>
      <c r="H460" s="1" t="s">
        <v>1603</v>
      </c>
      <c r="I460" s="1" t="s">
        <v>9</v>
      </c>
    </row>
    <row r="461" spans="1:9">
      <c r="A461" s="80">
        <v>45597</v>
      </c>
      <c r="B461">
        <v>5101816</v>
      </c>
      <c r="C461" s="1" t="s">
        <v>2966</v>
      </c>
      <c r="D461" s="1" t="s">
        <v>2967</v>
      </c>
      <c r="E461" s="80">
        <v>45601</v>
      </c>
      <c r="F461">
        <v>2023</v>
      </c>
      <c r="G461">
        <v>2024</v>
      </c>
      <c r="H461" s="1" t="s">
        <v>1609</v>
      </c>
      <c r="I461" s="1" t="s">
        <v>18</v>
      </c>
    </row>
    <row r="462" spans="1:9">
      <c r="A462" s="80">
        <v>45597</v>
      </c>
      <c r="B462">
        <v>4245625</v>
      </c>
      <c r="C462" s="1" t="s">
        <v>605</v>
      </c>
      <c r="D462" s="1" t="s">
        <v>604</v>
      </c>
      <c r="E462" s="80">
        <v>44524</v>
      </c>
      <c r="F462">
        <v>2020</v>
      </c>
      <c r="G462">
        <v>2021</v>
      </c>
      <c r="H462" s="1" t="s">
        <v>1600</v>
      </c>
      <c r="I462" s="1" t="s">
        <v>10</v>
      </c>
    </row>
    <row r="463" spans="1:9">
      <c r="A463" s="80">
        <v>45597</v>
      </c>
      <c r="B463">
        <v>4632857</v>
      </c>
      <c r="C463" s="1" t="s">
        <v>610</v>
      </c>
      <c r="D463" s="1" t="s">
        <v>609</v>
      </c>
      <c r="E463" s="80">
        <v>45135</v>
      </c>
      <c r="F463">
        <v>2022</v>
      </c>
      <c r="G463">
        <v>2023</v>
      </c>
      <c r="H463" s="1" t="s">
        <v>1603</v>
      </c>
      <c r="I463" s="1" t="s">
        <v>9</v>
      </c>
    </row>
    <row r="464" spans="1:9">
      <c r="A464" s="80">
        <v>45597</v>
      </c>
      <c r="B464">
        <v>5088172</v>
      </c>
      <c r="C464" s="1" t="s">
        <v>2666</v>
      </c>
      <c r="D464" s="1" t="s">
        <v>2667</v>
      </c>
      <c r="E464" s="80">
        <v>45482</v>
      </c>
      <c r="F464">
        <v>2023</v>
      </c>
      <c r="G464">
        <v>2024</v>
      </c>
      <c r="H464" s="1" t="s">
        <v>1603</v>
      </c>
      <c r="I464" s="1" t="s">
        <v>9</v>
      </c>
    </row>
    <row r="465" spans="1:9">
      <c r="A465" s="80">
        <v>45597</v>
      </c>
      <c r="B465">
        <v>5011978</v>
      </c>
      <c r="C465" s="1" t="s">
        <v>2672</v>
      </c>
      <c r="D465" s="1" t="s">
        <v>2673</v>
      </c>
      <c r="E465" s="80">
        <v>45468</v>
      </c>
      <c r="F465">
        <v>2023</v>
      </c>
      <c r="G465">
        <v>2024</v>
      </c>
      <c r="H465" s="1" t="s">
        <v>1600</v>
      </c>
      <c r="I465" s="1" t="s">
        <v>10</v>
      </c>
    </row>
    <row r="466" spans="1:9">
      <c r="A466" s="80">
        <v>45597</v>
      </c>
      <c r="B466">
        <v>5263335</v>
      </c>
      <c r="C466" s="1" t="s">
        <v>2968</v>
      </c>
      <c r="D466" s="1" t="s">
        <v>2969</v>
      </c>
      <c r="E466" s="80">
        <v>45609</v>
      </c>
      <c r="F466">
        <v>2023</v>
      </c>
      <c r="G466">
        <v>2024</v>
      </c>
      <c r="H466" s="1" t="s">
        <v>1603</v>
      </c>
      <c r="I466" s="1" t="s">
        <v>9</v>
      </c>
    </row>
    <row r="467" spans="1:9">
      <c r="A467" s="80">
        <v>45597</v>
      </c>
      <c r="B467">
        <v>5231715</v>
      </c>
      <c r="C467" s="1" t="s">
        <v>2674</v>
      </c>
      <c r="D467" s="1" t="s">
        <v>2675</v>
      </c>
      <c r="E467" s="80">
        <v>45516</v>
      </c>
      <c r="F467">
        <v>2023</v>
      </c>
      <c r="G467">
        <v>2024</v>
      </c>
      <c r="H467" s="1" t="s">
        <v>1601</v>
      </c>
      <c r="I467" s="1" t="s">
        <v>13</v>
      </c>
    </row>
    <row r="468" spans="1:9">
      <c r="A468" s="80">
        <v>45597</v>
      </c>
      <c r="B468">
        <v>5366347</v>
      </c>
      <c r="C468" s="1" t="s">
        <v>2970</v>
      </c>
      <c r="D468" s="1" t="s">
        <v>2971</v>
      </c>
      <c r="E468" s="80">
        <v>45621</v>
      </c>
      <c r="F468">
        <v>2024</v>
      </c>
      <c r="G468">
        <v>2024</v>
      </c>
      <c r="H468" s="1" t="s">
        <v>1603</v>
      </c>
      <c r="I468" s="1" t="s">
        <v>9</v>
      </c>
    </row>
    <row r="469" spans="1:9">
      <c r="A469" s="80">
        <v>45597</v>
      </c>
      <c r="B469">
        <v>5296269</v>
      </c>
      <c r="C469" s="1" t="s">
        <v>2972</v>
      </c>
      <c r="D469" s="1" t="s">
        <v>2973</v>
      </c>
      <c r="E469" s="80">
        <v>45617</v>
      </c>
      <c r="F469">
        <v>2024</v>
      </c>
      <c r="G469">
        <v>2024</v>
      </c>
      <c r="H469" s="1" t="s">
        <v>1602</v>
      </c>
      <c r="I469" s="1" t="s">
        <v>4</v>
      </c>
    </row>
    <row r="470" spans="1:9">
      <c r="A470" s="80">
        <v>45597</v>
      </c>
      <c r="B470">
        <v>4690389</v>
      </c>
      <c r="C470" s="1" t="s">
        <v>601</v>
      </c>
      <c r="D470" s="1" t="s">
        <v>600</v>
      </c>
      <c r="E470" s="80">
        <v>45177</v>
      </c>
      <c r="F470">
        <v>2022</v>
      </c>
      <c r="G470">
        <v>2023</v>
      </c>
      <c r="H470" s="1" t="s">
        <v>1600</v>
      </c>
      <c r="I470" s="1" t="s">
        <v>10</v>
      </c>
    </row>
    <row r="471" spans="1:9">
      <c r="A471" s="80">
        <v>45597</v>
      </c>
      <c r="B471">
        <v>4746183</v>
      </c>
      <c r="C471" s="1" t="s">
        <v>2326</v>
      </c>
      <c r="D471" s="1" t="s">
        <v>2327</v>
      </c>
      <c r="E471" s="80">
        <v>45379</v>
      </c>
      <c r="F471">
        <v>2023</v>
      </c>
      <c r="G471">
        <v>2023</v>
      </c>
      <c r="H471" s="1" t="s">
        <v>1612</v>
      </c>
      <c r="I471" s="1" t="s">
        <v>6</v>
      </c>
    </row>
    <row r="472" spans="1:9">
      <c r="A472" s="80">
        <v>45597</v>
      </c>
      <c r="B472">
        <v>5020784</v>
      </c>
      <c r="C472" s="1" t="s">
        <v>2503</v>
      </c>
      <c r="D472" s="1" t="s">
        <v>2504</v>
      </c>
      <c r="E472" s="80">
        <v>45439</v>
      </c>
      <c r="F472">
        <v>2023</v>
      </c>
      <c r="G472">
        <v>2024</v>
      </c>
      <c r="H472" s="1" t="s">
        <v>1606</v>
      </c>
      <c r="I472" s="1" t="s">
        <v>15</v>
      </c>
    </row>
    <row r="473" spans="1:9">
      <c r="A473" s="80">
        <v>45597</v>
      </c>
      <c r="B473">
        <v>5081050</v>
      </c>
      <c r="C473" s="1" t="s">
        <v>2974</v>
      </c>
      <c r="D473" s="1" t="s">
        <v>2975</v>
      </c>
      <c r="E473" s="80">
        <v>45590</v>
      </c>
      <c r="F473">
        <v>2023</v>
      </c>
      <c r="G473">
        <v>2024</v>
      </c>
      <c r="H473" s="1" t="s">
        <v>1600</v>
      </c>
      <c r="I473" s="1" t="s">
        <v>10</v>
      </c>
    </row>
    <row r="474" spans="1:9">
      <c r="A474" s="80">
        <v>45597</v>
      </c>
      <c r="B474">
        <v>4660870</v>
      </c>
      <c r="C474" s="1" t="s">
        <v>2976</v>
      </c>
      <c r="D474" s="1" t="s">
        <v>2977</v>
      </c>
      <c r="E474" s="80">
        <v>45594</v>
      </c>
      <c r="F474">
        <v>2022</v>
      </c>
      <c r="G474">
        <v>2024</v>
      </c>
      <c r="H474" s="1" t="s">
        <v>1602</v>
      </c>
      <c r="I474" s="1" t="s">
        <v>4</v>
      </c>
    </row>
    <row r="475" spans="1:9">
      <c r="A475" s="80">
        <v>45597</v>
      </c>
      <c r="B475">
        <v>4937211</v>
      </c>
      <c r="C475" s="1" t="s">
        <v>2664</v>
      </c>
      <c r="D475" s="1" t="s">
        <v>2665</v>
      </c>
      <c r="E475" s="80">
        <v>45489</v>
      </c>
      <c r="F475">
        <v>2023</v>
      </c>
      <c r="G475">
        <v>2024</v>
      </c>
      <c r="H475" s="1" t="s">
        <v>1600</v>
      </c>
      <c r="I475" s="1" t="s">
        <v>10</v>
      </c>
    </row>
    <row r="476" spans="1:9">
      <c r="A476" s="80">
        <v>45597</v>
      </c>
      <c r="B476">
        <v>4522177</v>
      </c>
      <c r="C476" s="1" t="s">
        <v>620</v>
      </c>
      <c r="D476" s="1" t="s">
        <v>619</v>
      </c>
      <c r="E476" s="80">
        <v>45175</v>
      </c>
      <c r="F476">
        <v>2021</v>
      </c>
      <c r="G476">
        <v>2023</v>
      </c>
      <c r="H476" s="1" t="s">
        <v>1604</v>
      </c>
      <c r="I476" s="1" t="s">
        <v>14</v>
      </c>
    </row>
    <row r="477" spans="1:9">
      <c r="A477" s="80">
        <v>45597</v>
      </c>
      <c r="B477">
        <v>4704750</v>
      </c>
      <c r="C477" s="1" t="s">
        <v>624</v>
      </c>
      <c r="D477" s="1" t="s">
        <v>623</v>
      </c>
      <c r="E477" s="80">
        <v>44883</v>
      </c>
      <c r="F477">
        <v>2022</v>
      </c>
      <c r="G477">
        <v>2022</v>
      </c>
      <c r="H477" s="1" t="s">
        <v>1600</v>
      </c>
      <c r="I477" s="1" t="s">
        <v>10</v>
      </c>
    </row>
    <row r="478" spans="1:9">
      <c r="A478" s="80">
        <v>45597</v>
      </c>
      <c r="B478">
        <v>5183231</v>
      </c>
      <c r="C478" s="1" t="s">
        <v>2505</v>
      </c>
      <c r="D478" s="1" t="s">
        <v>2506</v>
      </c>
      <c r="E478" s="80">
        <v>45440</v>
      </c>
      <c r="F478">
        <v>2023</v>
      </c>
      <c r="G478">
        <v>2024</v>
      </c>
      <c r="H478" s="1" t="s">
        <v>1606</v>
      </c>
      <c r="I478" s="1" t="s">
        <v>15</v>
      </c>
    </row>
    <row r="479" spans="1:9">
      <c r="A479" s="80">
        <v>45597</v>
      </c>
      <c r="B479">
        <v>4702592</v>
      </c>
      <c r="C479" s="1" t="s">
        <v>626</v>
      </c>
      <c r="D479" s="1" t="s">
        <v>625</v>
      </c>
      <c r="E479" s="80">
        <v>45142</v>
      </c>
      <c r="F479">
        <v>2022</v>
      </c>
      <c r="G479">
        <v>2023</v>
      </c>
      <c r="H479" s="1" t="s">
        <v>1606</v>
      </c>
      <c r="I479" s="1" t="s">
        <v>15</v>
      </c>
    </row>
    <row r="480" spans="1:9">
      <c r="A480" s="80">
        <v>45597</v>
      </c>
      <c r="B480">
        <v>4784464</v>
      </c>
      <c r="C480" s="1" t="s">
        <v>614</v>
      </c>
      <c r="D480" s="1" t="s">
        <v>613</v>
      </c>
      <c r="E480" s="80">
        <v>45070</v>
      </c>
      <c r="F480">
        <v>2022</v>
      </c>
      <c r="G480">
        <v>2023</v>
      </c>
      <c r="H480" s="1" t="s">
        <v>1600</v>
      </c>
      <c r="I480" s="1" t="s">
        <v>10</v>
      </c>
    </row>
    <row r="481" spans="1:9">
      <c r="A481" s="80">
        <v>45597</v>
      </c>
      <c r="B481">
        <v>5031427</v>
      </c>
      <c r="C481" s="1" t="s">
        <v>2507</v>
      </c>
      <c r="D481" s="1" t="s">
        <v>2508</v>
      </c>
      <c r="E481" s="80">
        <v>45436</v>
      </c>
      <c r="F481">
        <v>2023</v>
      </c>
      <c r="G481">
        <v>2024</v>
      </c>
      <c r="H481" s="1" t="s">
        <v>1600</v>
      </c>
      <c r="I481" s="1" t="s">
        <v>10</v>
      </c>
    </row>
    <row r="482" spans="1:9">
      <c r="A482" s="80">
        <v>45597</v>
      </c>
      <c r="B482">
        <v>4368530</v>
      </c>
      <c r="C482" s="1" t="s">
        <v>1853</v>
      </c>
      <c r="D482" s="1" t="s">
        <v>2059</v>
      </c>
      <c r="E482" s="80">
        <v>45268</v>
      </c>
      <c r="F482">
        <v>2021</v>
      </c>
      <c r="G482">
        <v>2023</v>
      </c>
      <c r="H482" s="1" t="s">
        <v>1613</v>
      </c>
      <c r="I482" s="1" t="s">
        <v>16</v>
      </c>
    </row>
    <row r="483" spans="1:9">
      <c r="A483" s="80">
        <v>45597</v>
      </c>
      <c r="B483">
        <v>4687539</v>
      </c>
      <c r="C483" s="1" t="s">
        <v>2676</v>
      </c>
      <c r="D483" s="1" t="s">
        <v>2677</v>
      </c>
      <c r="E483" s="80">
        <v>45467</v>
      </c>
      <c r="F483">
        <v>2022</v>
      </c>
      <c r="G483">
        <v>2024</v>
      </c>
      <c r="H483" s="1" t="s">
        <v>1600</v>
      </c>
      <c r="I483" s="1" t="s">
        <v>10</v>
      </c>
    </row>
    <row r="484" spans="1:9">
      <c r="A484" s="80">
        <v>45597</v>
      </c>
      <c r="B484">
        <v>5124833</v>
      </c>
      <c r="C484" s="1" t="s">
        <v>2978</v>
      </c>
      <c r="D484" s="1" t="s">
        <v>2979</v>
      </c>
      <c r="E484" s="80">
        <v>45589</v>
      </c>
      <c r="F484">
        <v>2023</v>
      </c>
      <c r="G484">
        <v>2024</v>
      </c>
      <c r="H484" s="1" t="s">
        <v>1601</v>
      </c>
      <c r="I484" s="1" t="s">
        <v>13</v>
      </c>
    </row>
    <row r="485" spans="1:9">
      <c r="A485" s="80">
        <v>45597</v>
      </c>
      <c r="B485">
        <v>4430708</v>
      </c>
      <c r="C485" s="1" t="s">
        <v>591</v>
      </c>
      <c r="D485" s="1" t="s">
        <v>590</v>
      </c>
      <c r="E485" s="80">
        <v>44621</v>
      </c>
      <c r="F485">
        <v>2021</v>
      </c>
      <c r="G485">
        <v>2021</v>
      </c>
      <c r="H485" s="1" t="s">
        <v>1600</v>
      </c>
      <c r="I485" s="1" t="s">
        <v>10</v>
      </c>
    </row>
    <row r="486" spans="1:9">
      <c r="A486" s="80">
        <v>45597</v>
      </c>
      <c r="B486">
        <v>5268349</v>
      </c>
      <c r="C486" s="1" t="s">
        <v>2678</v>
      </c>
      <c r="D486" s="1" t="s">
        <v>2679</v>
      </c>
      <c r="E486" s="80">
        <v>45467</v>
      </c>
      <c r="F486">
        <v>2023</v>
      </c>
      <c r="G486">
        <v>2024</v>
      </c>
      <c r="H486" s="1" t="s">
        <v>1603</v>
      </c>
      <c r="I486" s="1" t="s">
        <v>9</v>
      </c>
    </row>
    <row r="487" spans="1:9">
      <c r="A487" s="80">
        <v>45597</v>
      </c>
      <c r="B487">
        <v>4495473</v>
      </c>
      <c r="C487" s="1" t="s">
        <v>585</v>
      </c>
      <c r="D487" s="1" t="s">
        <v>192</v>
      </c>
      <c r="E487" s="80">
        <v>44817</v>
      </c>
      <c r="F487">
        <v>2021</v>
      </c>
      <c r="G487">
        <v>2022</v>
      </c>
      <c r="H487" s="1" t="s">
        <v>1607</v>
      </c>
      <c r="I487" s="1" t="s">
        <v>12</v>
      </c>
    </row>
    <row r="488" spans="1:9">
      <c r="A488" s="80">
        <v>45597</v>
      </c>
      <c r="B488">
        <v>5203341</v>
      </c>
      <c r="C488" s="1" t="s">
        <v>2980</v>
      </c>
      <c r="D488" s="1" t="s">
        <v>2981</v>
      </c>
      <c r="E488" s="80">
        <v>45583</v>
      </c>
      <c r="F488">
        <v>2023</v>
      </c>
      <c r="G488">
        <v>2024</v>
      </c>
      <c r="H488" s="1" t="s">
        <v>1603</v>
      </c>
      <c r="I488" s="1" t="s">
        <v>9</v>
      </c>
    </row>
    <row r="489" spans="1:9">
      <c r="A489" s="80">
        <v>45597</v>
      </c>
      <c r="B489">
        <v>5194898</v>
      </c>
      <c r="C489" s="1" t="s">
        <v>2680</v>
      </c>
      <c r="D489" s="1" t="s">
        <v>2681</v>
      </c>
      <c r="E489" s="80">
        <v>45481</v>
      </c>
      <c r="F489">
        <v>2023</v>
      </c>
      <c r="G489">
        <v>2024</v>
      </c>
      <c r="H489" s="1" t="s">
        <v>1604</v>
      </c>
      <c r="I489" s="1" t="s">
        <v>14</v>
      </c>
    </row>
    <row r="490" spans="1:9">
      <c r="A490" s="80">
        <v>45597</v>
      </c>
      <c r="B490">
        <v>4790086</v>
      </c>
      <c r="C490" s="1" t="s">
        <v>2670</v>
      </c>
      <c r="D490" s="1" t="s">
        <v>2671</v>
      </c>
      <c r="E490" s="80">
        <v>45463</v>
      </c>
      <c r="F490">
        <v>2022</v>
      </c>
      <c r="G490">
        <v>2024</v>
      </c>
      <c r="H490" s="1" t="s">
        <v>1602</v>
      </c>
      <c r="I490" s="1" t="s">
        <v>4</v>
      </c>
    </row>
    <row r="491" spans="1:9">
      <c r="A491" s="80">
        <v>45597</v>
      </c>
      <c r="B491">
        <v>5130694</v>
      </c>
      <c r="C491" s="1" t="s">
        <v>2982</v>
      </c>
      <c r="D491" s="1" t="s">
        <v>2983</v>
      </c>
      <c r="E491" s="80">
        <v>45590</v>
      </c>
      <c r="F491">
        <v>2023</v>
      </c>
      <c r="G491">
        <v>2024</v>
      </c>
      <c r="H491" s="1" t="s">
        <v>1601</v>
      </c>
      <c r="I491" s="1" t="s">
        <v>13</v>
      </c>
    </row>
    <row r="492" spans="1:9">
      <c r="A492" s="80">
        <v>45597</v>
      </c>
      <c r="B492">
        <v>4508655</v>
      </c>
      <c r="C492" s="1" t="s">
        <v>2066</v>
      </c>
      <c r="D492" s="1" t="s">
        <v>2067</v>
      </c>
      <c r="E492" s="80">
        <v>45302</v>
      </c>
      <c r="F492">
        <v>2021</v>
      </c>
      <c r="G492">
        <v>2023</v>
      </c>
      <c r="H492" s="1" t="s">
        <v>1606</v>
      </c>
      <c r="I492" s="1" t="s">
        <v>15</v>
      </c>
    </row>
    <row r="493" spans="1:9">
      <c r="A493" s="80">
        <v>45597</v>
      </c>
      <c r="B493">
        <v>4579010</v>
      </c>
      <c r="C493" s="1" t="s">
        <v>589</v>
      </c>
      <c r="D493" s="1" t="s">
        <v>588</v>
      </c>
      <c r="E493" s="80">
        <v>44946</v>
      </c>
      <c r="F493">
        <v>2022</v>
      </c>
      <c r="G493">
        <v>2022</v>
      </c>
      <c r="H493" s="1" t="s">
        <v>1600</v>
      </c>
      <c r="I493" s="1" t="s">
        <v>10</v>
      </c>
    </row>
    <row r="494" spans="1:9">
      <c r="A494" s="80">
        <v>45597</v>
      </c>
      <c r="B494">
        <v>5094775</v>
      </c>
      <c r="C494" s="1" t="s">
        <v>2816</v>
      </c>
      <c r="D494" s="1" t="s">
        <v>2817</v>
      </c>
      <c r="E494" s="80">
        <v>45540</v>
      </c>
      <c r="F494">
        <v>2023</v>
      </c>
      <c r="G494">
        <v>2024</v>
      </c>
      <c r="H494" s="1" t="s">
        <v>1600</v>
      </c>
      <c r="I494" s="1" t="s">
        <v>10</v>
      </c>
    </row>
    <row r="495" spans="1:9">
      <c r="A495" s="80">
        <v>45597</v>
      </c>
      <c r="B495">
        <v>4772296</v>
      </c>
      <c r="C495" s="1" t="s">
        <v>2818</v>
      </c>
      <c r="D495" s="1" t="s">
        <v>2819</v>
      </c>
      <c r="E495" s="80">
        <v>45523</v>
      </c>
      <c r="F495">
        <v>2022</v>
      </c>
      <c r="G495">
        <v>2024</v>
      </c>
      <c r="H495" s="1" t="s">
        <v>1600</v>
      </c>
      <c r="I495" s="1" t="s">
        <v>10</v>
      </c>
    </row>
    <row r="496" spans="1:9">
      <c r="A496" s="80">
        <v>45597</v>
      </c>
      <c r="B496">
        <v>4471997</v>
      </c>
      <c r="C496" s="1" t="s">
        <v>304</v>
      </c>
      <c r="D496" s="1" t="s">
        <v>303</v>
      </c>
      <c r="E496" s="80">
        <v>44715</v>
      </c>
      <c r="F496">
        <v>2021</v>
      </c>
      <c r="G496">
        <v>2022</v>
      </c>
      <c r="H496" s="1" t="s">
        <v>1600</v>
      </c>
      <c r="I496" s="1" t="s">
        <v>10</v>
      </c>
    </row>
    <row r="497" spans="1:9">
      <c r="A497" s="80">
        <v>45597</v>
      </c>
      <c r="B497">
        <v>5256694</v>
      </c>
      <c r="C497" s="1" t="s">
        <v>2812</v>
      </c>
      <c r="D497" s="1" t="s">
        <v>2813</v>
      </c>
      <c r="E497" s="80">
        <v>45532</v>
      </c>
      <c r="F497">
        <v>2023</v>
      </c>
      <c r="G497">
        <v>2024</v>
      </c>
      <c r="H497" s="1" t="s">
        <v>1602</v>
      </c>
      <c r="I497" s="1" t="s">
        <v>4</v>
      </c>
    </row>
    <row r="498" spans="1:9">
      <c r="A498" s="80">
        <v>45597</v>
      </c>
      <c r="B498">
        <v>5095063</v>
      </c>
      <c r="C498" s="1" t="s">
        <v>2529</v>
      </c>
      <c r="D498" s="1" t="s">
        <v>2530</v>
      </c>
      <c r="E498" s="80">
        <v>45447</v>
      </c>
      <c r="F498">
        <v>2023</v>
      </c>
      <c r="G498">
        <v>2024</v>
      </c>
      <c r="H498" s="1" t="s">
        <v>1601</v>
      </c>
      <c r="I498" s="1" t="s">
        <v>13</v>
      </c>
    </row>
    <row r="499" spans="1:9">
      <c r="A499" s="80">
        <v>45597</v>
      </c>
      <c r="B499">
        <v>4580194</v>
      </c>
      <c r="C499" s="1" t="s">
        <v>1730</v>
      </c>
      <c r="D499" s="1" t="s">
        <v>1731</v>
      </c>
      <c r="E499" s="80">
        <v>44944</v>
      </c>
      <c r="F499">
        <v>2021</v>
      </c>
      <c r="G499">
        <v>2022</v>
      </c>
      <c r="H499" s="1" t="s">
        <v>1600</v>
      </c>
      <c r="I499" s="1" t="s">
        <v>10</v>
      </c>
    </row>
    <row r="500" spans="1:9">
      <c r="A500" s="80">
        <v>45597</v>
      </c>
      <c r="B500">
        <v>4470091</v>
      </c>
      <c r="C500" s="1" t="s">
        <v>261</v>
      </c>
      <c r="D500" s="1" t="s">
        <v>260</v>
      </c>
      <c r="E500" s="80">
        <v>44816</v>
      </c>
      <c r="F500">
        <v>2021</v>
      </c>
      <c r="G500">
        <v>2022</v>
      </c>
      <c r="H500" s="1" t="s">
        <v>1600</v>
      </c>
      <c r="I500" s="1" t="s">
        <v>10</v>
      </c>
    </row>
    <row r="501" spans="1:9">
      <c r="A501" s="80">
        <v>45597</v>
      </c>
      <c r="B501">
        <v>4371607</v>
      </c>
      <c r="C501" s="1" t="s">
        <v>263</v>
      </c>
      <c r="D501" s="1" t="s">
        <v>262</v>
      </c>
      <c r="E501" s="80">
        <v>44691</v>
      </c>
      <c r="F501">
        <v>2021</v>
      </c>
      <c r="G501">
        <v>2022</v>
      </c>
      <c r="H501" s="1" t="s">
        <v>1600</v>
      </c>
      <c r="I501" s="1" t="s">
        <v>10</v>
      </c>
    </row>
    <row r="502" spans="1:9">
      <c r="A502" s="80">
        <v>45597</v>
      </c>
      <c r="B502">
        <v>4950908</v>
      </c>
      <c r="C502" s="1" t="s">
        <v>2533</v>
      </c>
      <c r="D502" s="1" t="s">
        <v>2534</v>
      </c>
      <c r="E502" s="80">
        <v>45428</v>
      </c>
      <c r="F502">
        <v>2023</v>
      </c>
      <c r="G502">
        <v>2024</v>
      </c>
      <c r="H502" s="1" t="s">
        <v>1606</v>
      </c>
      <c r="I502" s="1" t="s">
        <v>15</v>
      </c>
    </row>
    <row r="503" spans="1:9">
      <c r="A503" s="80">
        <v>45597</v>
      </c>
      <c r="B503">
        <v>4982485</v>
      </c>
      <c r="C503" s="1" t="s">
        <v>2984</v>
      </c>
      <c r="D503" s="1" t="s">
        <v>2985</v>
      </c>
      <c r="E503" s="80">
        <v>45595</v>
      </c>
      <c r="F503">
        <v>2023</v>
      </c>
      <c r="G503">
        <v>2024</v>
      </c>
      <c r="H503" s="1" t="s">
        <v>1600</v>
      </c>
      <c r="I503" s="1" t="s">
        <v>10</v>
      </c>
    </row>
    <row r="504" spans="1:9">
      <c r="A504" s="80">
        <v>45597</v>
      </c>
      <c r="B504">
        <v>5221311</v>
      </c>
      <c r="C504" s="1" t="s">
        <v>2509</v>
      </c>
      <c r="D504" s="1" t="s">
        <v>2510</v>
      </c>
      <c r="E504" s="80">
        <v>45428</v>
      </c>
      <c r="F504">
        <v>2023</v>
      </c>
      <c r="G504">
        <v>2024</v>
      </c>
      <c r="H504" s="1" t="s">
        <v>1611</v>
      </c>
      <c r="I504" s="1" t="s">
        <v>11</v>
      </c>
    </row>
    <row r="505" spans="1:9">
      <c r="A505" s="80">
        <v>45597</v>
      </c>
      <c r="B505">
        <v>4596450</v>
      </c>
      <c r="C505" s="1" t="s">
        <v>2276</v>
      </c>
      <c r="D505" s="1" t="s">
        <v>2277</v>
      </c>
      <c r="E505" s="80">
        <v>45358</v>
      </c>
      <c r="F505">
        <v>2022</v>
      </c>
      <c r="G505">
        <v>2023</v>
      </c>
      <c r="H505" s="1" t="s">
        <v>1603</v>
      </c>
      <c r="I505" s="1" t="s">
        <v>9</v>
      </c>
    </row>
    <row r="506" spans="1:9">
      <c r="A506" s="80">
        <v>45597</v>
      </c>
      <c r="B506">
        <v>4563786</v>
      </c>
      <c r="C506" s="1" t="s">
        <v>2144</v>
      </c>
      <c r="D506" s="1" t="s">
        <v>2145</v>
      </c>
      <c r="E506" s="80">
        <v>45322</v>
      </c>
      <c r="F506">
        <v>2022</v>
      </c>
      <c r="G506">
        <v>2023</v>
      </c>
      <c r="H506" s="1" t="s">
        <v>1600</v>
      </c>
      <c r="I506" s="1" t="s">
        <v>10</v>
      </c>
    </row>
    <row r="507" spans="1:9">
      <c r="A507" s="80">
        <v>45597</v>
      </c>
      <c r="B507">
        <v>4573978</v>
      </c>
      <c r="C507" s="1" t="s">
        <v>2537</v>
      </c>
      <c r="D507" s="1" t="s">
        <v>2538</v>
      </c>
      <c r="E507" s="80">
        <v>45450</v>
      </c>
      <c r="F507">
        <v>2022</v>
      </c>
      <c r="G507">
        <v>2024</v>
      </c>
      <c r="H507" s="1" t="s">
        <v>1600</v>
      </c>
      <c r="I507" s="1" t="s">
        <v>10</v>
      </c>
    </row>
    <row r="508" spans="1:9">
      <c r="A508" s="80">
        <v>45597</v>
      </c>
      <c r="B508">
        <v>4828530</v>
      </c>
      <c r="C508" s="1" t="s">
        <v>2278</v>
      </c>
      <c r="D508" s="1" t="s">
        <v>2279</v>
      </c>
      <c r="E508" s="80">
        <v>45369</v>
      </c>
      <c r="F508">
        <v>2022</v>
      </c>
      <c r="G508">
        <v>2023</v>
      </c>
      <c r="H508" s="1" t="s">
        <v>1602</v>
      </c>
      <c r="I508" s="1" t="s">
        <v>4</v>
      </c>
    </row>
    <row r="509" spans="1:9">
      <c r="A509" s="80">
        <v>45597</v>
      </c>
      <c r="B509">
        <v>4420907</v>
      </c>
      <c r="C509" s="1" t="s">
        <v>2142</v>
      </c>
      <c r="D509" s="1" t="s">
        <v>2143</v>
      </c>
      <c r="E509" s="80">
        <v>45223</v>
      </c>
      <c r="F509">
        <v>2022</v>
      </c>
      <c r="G509">
        <v>2023</v>
      </c>
      <c r="H509" s="1" t="s">
        <v>1600</v>
      </c>
      <c r="I509" s="1" t="s">
        <v>10</v>
      </c>
    </row>
    <row r="510" spans="1:9">
      <c r="A510" s="80">
        <v>45597</v>
      </c>
      <c r="B510">
        <v>4668313</v>
      </c>
      <c r="C510" s="1" t="s">
        <v>2531</v>
      </c>
      <c r="D510" s="1" t="s">
        <v>2532</v>
      </c>
      <c r="E510" s="80">
        <v>45447</v>
      </c>
      <c r="F510">
        <v>2022</v>
      </c>
      <c r="G510">
        <v>2024</v>
      </c>
      <c r="H510" s="1" t="s">
        <v>1606</v>
      </c>
      <c r="I510" s="1" t="s">
        <v>15</v>
      </c>
    </row>
    <row r="511" spans="1:9">
      <c r="A511" s="80">
        <v>45597</v>
      </c>
      <c r="B511">
        <v>5206931</v>
      </c>
      <c r="C511" s="1" t="s">
        <v>2429</v>
      </c>
      <c r="D511" s="1" t="s">
        <v>2430</v>
      </c>
      <c r="E511" s="80">
        <v>45411</v>
      </c>
      <c r="F511">
        <v>2023</v>
      </c>
      <c r="G511">
        <v>2023</v>
      </c>
      <c r="H511" s="1" t="s">
        <v>1603</v>
      </c>
      <c r="I511" s="1" t="s">
        <v>9</v>
      </c>
    </row>
    <row r="512" spans="1:9">
      <c r="A512" s="80">
        <v>45597</v>
      </c>
      <c r="B512">
        <v>4622409</v>
      </c>
      <c r="C512" s="1" t="s">
        <v>265</v>
      </c>
      <c r="D512" s="1" t="s">
        <v>264</v>
      </c>
      <c r="E512" s="80">
        <v>45097</v>
      </c>
      <c r="F512">
        <v>2022</v>
      </c>
      <c r="G512">
        <v>2023</v>
      </c>
      <c r="H512" s="1" t="s">
        <v>1604</v>
      </c>
      <c r="I512" s="1" t="s">
        <v>14</v>
      </c>
    </row>
    <row r="513" spans="1:9">
      <c r="A513" s="80">
        <v>45597</v>
      </c>
      <c r="B513">
        <v>4821621</v>
      </c>
      <c r="C513" s="1" t="s">
        <v>1819</v>
      </c>
      <c r="D513" s="1" t="s">
        <v>2148</v>
      </c>
      <c r="E513" s="80">
        <v>45230</v>
      </c>
      <c r="F513">
        <v>2022</v>
      </c>
      <c r="G513">
        <v>2023</v>
      </c>
      <c r="H513" s="1" t="s">
        <v>1600</v>
      </c>
      <c r="I513" s="1" t="s">
        <v>10</v>
      </c>
    </row>
    <row r="514" spans="1:9">
      <c r="A514" s="80">
        <v>45597</v>
      </c>
      <c r="B514">
        <v>4707265</v>
      </c>
      <c r="C514" s="1" t="s">
        <v>2810</v>
      </c>
      <c r="D514" s="1" t="s">
        <v>2811</v>
      </c>
      <c r="E514" s="80">
        <v>45526</v>
      </c>
      <c r="F514">
        <v>2022</v>
      </c>
      <c r="G514">
        <v>2024</v>
      </c>
      <c r="H514" s="1" t="s">
        <v>1602</v>
      </c>
      <c r="I514" s="1" t="s">
        <v>4</v>
      </c>
    </row>
    <row r="515" spans="1:9">
      <c r="A515" s="80">
        <v>45597</v>
      </c>
      <c r="B515">
        <v>5102551</v>
      </c>
      <c r="C515" s="1" t="s">
        <v>2431</v>
      </c>
      <c r="D515" s="1" t="s">
        <v>2432</v>
      </c>
      <c r="E515" s="80">
        <v>45413</v>
      </c>
      <c r="F515">
        <v>2023</v>
      </c>
      <c r="G515">
        <v>2024</v>
      </c>
      <c r="H515" s="1" t="s">
        <v>1600</v>
      </c>
      <c r="I515" s="1" t="s">
        <v>10</v>
      </c>
    </row>
    <row r="516" spans="1:9">
      <c r="A516" s="80">
        <v>45597</v>
      </c>
      <c r="B516">
        <v>4047745</v>
      </c>
      <c r="C516" s="1" t="s">
        <v>2535</v>
      </c>
      <c r="D516" s="1" t="s">
        <v>2536</v>
      </c>
      <c r="E516" s="80">
        <v>44298</v>
      </c>
      <c r="F516">
        <v>2019</v>
      </c>
      <c r="G516">
        <v>2020</v>
      </c>
      <c r="H516" s="1" t="s">
        <v>1600</v>
      </c>
      <c r="I516" s="1" t="s">
        <v>10</v>
      </c>
    </row>
    <row r="517" spans="1:9">
      <c r="A517" s="80">
        <v>45597</v>
      </c>
      <c r="B517">
        <v>4992440</v>
      </c>
      <c r="C517" s="1" t="s">
        <v>2146</v>
      </c>
      <c r="D517" s="1" t="s">
        <v>2147</v>
      </c>
      <c r="E517" s="80">
        <v>45307</v>
      </c>
      <c r="F517">
        <v>2023</v>
      </c>
      <c r="G517">
        <v>2023</v>
      </c>
      <c r="H517" s="1" t="s">
        <v>1600</v>
      </c>
      <c r="I517" s="1" t="s">
        <v>10</v>
      </c>
    </row>
    <row r="518" spans="1:9">
      <c r="A518" s="80">
        <v>45597</v>
      </c>
      <c r="B518">
        <v>4945569</v>
      </c>
      <c r="C518" s="1" t="s">
        <v>2986</v>
      </c>
      <c r="D518" s="1" t="s">
        <v>2987</v>
      </c>
      <c r="E518" s="80">
        <v>45588</v>
      </c>
      <c r="F518">
        <v>2023</v>
      </c>
      <c r="G518">
        <v>2024</v>
      </c>
      <c r="H518" s="1" t="s">
        <v>1600</v>
      </c>
      <c r="I518" s="1" t="s">
        <v>10</v>
      </c>
    </row>
    <row r="519" spans="1:9">
      <c r="A519" s="80">
        <v>45597</v>
      </c>
      <c r="B519">
        <v>4454728</v>
      </c>
      <c r="C519" s="1" t="s">
        <v>306</v>
      </c>
      <c r="D519" s="1" t="s">
        <v>305</v>
      </c>
      <c r="E519" s="80">
        <v>45042</v>
      </c>
      <c r="F519">
        <v>2021</v>
      </c>
      <c r="G519">
        <v>2022</v>
      </c>
      <c r="H519" s="1" t="s">
        <v>1600</v>
      </c>
      <c r="I519" s="1" t="s">
        <v>10</v>
      </c>
    </row>
    <row r="520" spans="1:9">
      <c r="A520" s="80">
        <v>45597</v>
      </c>
      <c r="B520">
        <v>4782076</v>
      </c>
      <c r="C520" s="1" t="s">
        <v>1738</v>
      </c>
      <c r="D520" s="1" t="s">
        <v>1739</v>
      </c>
      <c r="E520" s="80">
        <v>45209</v>
      </c>
      <c r="F520">
        <v>2022</v>
      </c>
      <c r="G520">
        <v>2023</v>
      </c>
      <c r="H520" s="1" t="s">
        <v>1600</v>
      </c>
      <c r="I520" s="1" t="s">
        <v>10</v>
      </c>
    </row>
    <row r="521" spans="1:9">
      <c r="A521" s="80">
        <v>45597</v>
      </c>
      <c r="B521">
        <v>4690135</v>
      </c>
      <c r="C521" s="1" t="s">
        <v>1876</v>
      </c>
      <c r="D521" s="1" t="s">
        <v>2149</v>
      </c>
      <c r="E521" s="80">
        <v>45272</v>
      </c>
      <c r="F521">
        <v>2022</v>
      </c>
      <c r="G521">
        <v>2023</v>
      </c>
      <c r="H521" s="1" t="s">
        <v>1606</v>
      </c>
      <c r="I521" s="1" t="s">
        <v>15</v>
      </c>
    </row>
    <row r="522" spans="1:9">
      <c r="A522" s="80">
        <v>45597</v>
      </c>
      <c r="B522">
        <v>5296336</v>
      </c>
      <c r="C522" s="1" t="s">
        <v>2716</v>
      </c>
      <c r="D522" s="1" t="s">
        <v>2717</v>
      </c>
      <c r="E522" s="80">
        <v>45503</v>
      </c>
      <c r="F522">
        <v>2024</v>
      </c>
      <c r="G522">
        <v>2024</v>
      </c>
      <c r="H522" s="1" t="s">
        <v>1603</v>
      </c>
      <c r="I522" s="1" t="s">
        <v>9</v>
      </c>
    </row>
    <row r="523" spans="1:9">
      <c r="A523" s="80">
        <v>45597</v>
      </c>
      <c r="B523">
        <v>5232667</v>
      </c>
      <c r="C523" s="1" t="s">
        <v>2808</v>
      </c>
      <c r="D523" s="1" t="s">
        <v>2809</v>
      </c>
      <c r="E523" s="80">
        <v>45531</v>
      </c>
      <c r="F523">
        <v>2023</v>
      </c>
      <c r="G523">
        <v>2024</v>
      </c>
      <c r="H523" s="1" t="s">
        <v>1600</v>
      </c>
      <c r="I523" s="1" t="s">
        <v>10</v>
      </c>
    </row>
    <row r="524" spans="1:9">
      <c r="A524" s="80">
        <v>45597</v>
      </c>
      <c r="B524">
        <v>4276252</v>
      </c>
      <c r="C524" s="1" t="s">
        <v>1704</v>
      </c>
      <c r="D524" s="1" t="s">
        <v>1705</v>
      </c>
      <c r="E524" s="80">
        <v>45198</v>
      </c>
      <c r="F524">
        <v>2020</v>
      </c>
      <c r="G524">
        <v>2023</v>
      </c>
      <c r="H524" s="1" t="s">
        <v>1600</v>
      </c>
      <c r="I524" s="1" t="s">
        <v>10</v>
      </c>
    </row>
    <row r="525" spans="1:9">
      <c r="A525" s="80">
        <v>45597</v>
      </c>
      <c r="B525">
        <v>4803651</v>
      </c>
      <c r="C525" s="1" t="s">
        <v>1702</v>
      </c>
      <c r="D525" s="1" t="s">
        <v>1703</v>
      </c>
      <c r="E525" s="80">
        <v>45195</v>
      </c>
      <c r="F525">
        <v>2022</v>
      </c>
      <c r="G525">
        <v>2023</v>
      </c>
      <c r="H525" s="1" t="s">
        <v>1600</v>
      </c>
      <c r="I525" s="1" t="s">
        <v>10</v>
      </c>
    </row>
    <row r="526" spans="1:9">
      <c r="A526" s="80">
        <v>45597</v>
      </c>
      <c r="B526">
        <v>5292390</v>
      </c>
      <c r="C526" s="1" t="s">
        <v>2814</v>
      </c>
      <c r="D526" s="1" t="s">
        <v>2815</v>
      </c>
      <c r="E526" s="80">
        <v>45538</v>
      </c>
      <c r="F526">
        <v>2024</v>
      </c>
      <c r="G526">
        <v>2024</v>
      </c>
      <c r="H526" s="1" t="s">
        <v>1600</v>
      </c>
      <c r="I526" s="1" t="s">
        <v>10</v>
      </c>
    </row>
    <row r="527" spans="1:9">
      <c r="A527" s="80">
        <v>45597</v>
      </c>
      <c r="B527">
        <v>4952585</v>
      </c>
      <c r="C527" s="1" t="s">
        <v>2822</v>
      </c>
      <c r="D527" s="1" t="s">
        <v>2823</v>
      </c>
      <c r="E527" s="80">
        <v>45541</v>
      </c>
      <c r="F527">
        <v>2023</v>
      </c>
      <c r="G527">
        <v>2024</v>
      </c>
      <c r="H527" s="1" t="s">
        <v>1606</v>
      </c>
      <c r="I527" s="1" t="s">
        <v>15</v>
      </c>
    </row>
    <row r="528" spans="1:9">
      <c r="A528" s="80">
        <v>45597</v>
      </c>
      <c r="B528">
        <v>4627172</v>
      </c>
      <c r="C528" s="1" t="s">
        <v>495</v>
      </c>
      <c r="D528" s="1" t="s">
        <v>494</v>
      </c>
      <c r="E528" s="80">
        <v>44827</v>
      </c>
      <c r="F528">
        <v>2022</v>
      </c>
      <c r="G528">
        <v>2022</v>
      </c>
      <c r="H528" s="1" t="s">
        <v>1604</v>
      </c>
      <c r="I528" s="1" t="s">
        <v>14</v>
      </c>
    </row>
    <row r="529" spans="1:9">
      <c r="A529" s="80">
        <v>45597</v>
      </c>
      <c r="B529">
        <v>4473718</v>
      </c>
      <c r="C529" s="1" t="s">
        <v>477</v>
      </c>
      <c r="D529" s="1" t="s">
        <v>476</v>
      </c>
      <c r="E529" s="80">
        <v>44685</v>
      </c>
      <c r="F529">
        <v>2021</v>
      </c>
      <c r="G529">
        <v>2022</v>
      </c>
      <c r="H529" s="1" t="s">
        <v>1600</v>
      </c>
      <c r="I529" s="1" t="s">
        <v>10</v>
      </c>
    </row>
    <row r="530" spans="1:9">
      <c r="A530" s="80">
        <v>45597</v>
      </c>
      <c r="B530">
        <v>4230014</v>
      </c>
      <c r="C530" s="1" t="s">
        <v>505</v>
      </c>
      <c r="D530" s="1" t="s">
        <v>504</v>
      </c>
      <c r="E530" s="80">
        <v>44264</v>
      </c>
      <c r="F530">
        <v>2020</v>
      </c>
      <c r="G530">
        <v>2020</v>
      </c>
      <c r="H530" s="1" t="s">
        <v>1600</v>
      </c>
      <c r="I530" s="1" t="s">
        <v>10</v>
      </c>
    </row>
    <row r="531" spans="1:9">
      <c r="A531" s="80">
        <v>45597</v>
      </c>
      <c r="B531">
        <v>4963030</v>
      </c>
      <c r="C531" s="1" t="s">
        <v>1979</v>
      </c>
      <c r="D531" s="1" t="s">
        <v>1980</v>
      </c>
      <c r="E531" s="80">
        <v>45307</v>
      </c>
      <c r="F531">
        <v>2023</v>
      </c>
      <c r="G531">
        <v>2023</v>
      </c>
      <c r="H531" s="1" t="s">
        <v>1600</v>
      </c>
      <c r="I531" s="1" t="s">
        <v>10</v>
      </c>
    </row>
    <row r="532" spans="1:9">
      <c r="A532" s="80">
        <v>45597</v>
      </c>
      <c r="B532">
        <v>5289628</v>
      </c>
      <c r="C532" s="1" t="s">
        <v>2698</v>
      </c>
      <c r="D532" s="1" t="s">
        <v>2699</v>
      </c>
      <c r="E532" s="80">
        <v>45517</v>
      </c>
      <c r="F532">
        <v>2024</v>
      </c>
      <c r="G532">
        <v>2024</v>
      </c>
      <c r="H532" s="1" t="s">
        <v>1600</v>
      </c>
      <c r="I532" s="1" t="s">
        <v>10</v>
      </c>
    </row>
    <row r="533" spans="1:9">
      <c r="A533" s="80">
        <v>45597</v>
      </c>
      <c r="B533">
        <v>4809148</v>
      </c>
      <c r="C533" s="1" t="s">
        <v>1814</v>
      </c>
      <c r="D533" s="1" t="s">
        <v>1981</v>
      </c>
      <c r="E533" s="80">
        <v>45244</v>
      </c>
      <c r="F533">
        <v>2022</v>
      </c>
      <c r="G533">
        <v>2023</v>
      </c>
      <c r="H533" s="1" t="s">
        <v>1600</v>
      </c>
      <c r="I533" s="1" t="s">
        <v>10</v>
      </c>
    </row>
    <row r="534" spans="1:9">
      <c r="A534" s="80">
        <v>45597</v>
      </c>
      <c r="B534">
        <v>4238672</v>
      </c>
      <c r="C534" s="1" t="s">
        <v>465</v>
      </c>
      <c r="D534" s="1" t="s">
        <v>464</v>
      </c>
      <c r="E534" s="80">
        <v>44525</v>
      </c>
      <c r="F534">
        <v>2020</v>
      </c>
      <c r="G534">
        <v>2021</v>
      </c>
      <c r="H534" s="1" t="s">
        <v>1606</v>
      </c>
      <c r="I534" s="1" t="s">
        <v>15</v>
      </c>
    </row>
    <row r="535" spans="1:9">
      <c r="A535" s="80">
        <v>45597</v>
      </c>
      <c r="B535">
        <v>4812922</v>
      </c>
      <c r="C535" s="1" t="s">
        <v>2413</v>
      </c>
      <c r="D535" s="1" t="s">
        <v>2414</v>
      </c>
      <c r="E535" s="80">
        <v>45418</v>
      </c>
      <c r="F535">
        <v>2022</v>
      </c>
      <c r="G535">
        <v>2024</v>
      </c>
      <c r="H535" s="1" t="s">
        <v>1601</v>
      </c>
      <c r="I535" s="1" t="s">
        <v>13</v>
      </c>
    </row>
    <row r="536" spans="1:9">
      <c r="A536" s="80">
        <v>45597</v>
      </c>
      <c r="B536">
        <v>4947495</v>
      </c>
      <c r="C536" s="1" t="s">
        <v>2248</v>
      </c>
      <c r="D536" s="1" t="s">
        <v>2249</v>
      </c>
      <c r="E536" s="80">
        <v>45349</v>
      </c>
      <c r="F536">
        <v>2023</v>
      </c>
      <c r="G536">
        <v>2023</v>
      </c>
      <c r="H536" s="1" t="s">
        <v>1602</v>
      </c>
      <c r="I536" s="1" t="s">
        <v>4</v>
      </c>
    </row>
    <row r="537" spans="1:9">
      <c r="A537" s="80">
        <v>45597</v>
      </c>
      <c r="B537">
        <v>4578483</v>
      </c>
      <c r="C537" s="1" t="s">
        <v>491</v>
      </c>
      <c r="D537" s="1" t="s">
        <v>490</v>
      </c>
      <c r="E537" s="80">
        <v>45120</v>
      </c>
      <c r="F537">
        <v>2021</v>
      </c>
      <c r="G537">
        <v>2023</v>
      </c>
      <c r="H537" s="1" t="s">
        <v>1600</v>
      </c>
      <c r="I537" s="1" t="s">
        <v>10</v>
      </c>
    </row>
    <row r="538" spans="1:9">
      <c r="A538" s="80">
        <v>45597</v>
      </c>
      <c r="B538">
        <v>5073371</v>
      </c>
      <c r="C538" s="1" t="s">
        <v>1813</v>
      </c>
      <c r="D538" s="1" t="s">
        <v>1985</v>
      </c>
      <c r="E538" s="80">
        <v>45246</v>
      </c>
      <c r="F538">
        <v>2023</v>
      </c>
      <c r="G538">
        <v>2023</v>
      </c>
      <c r="H538" s="1" t="s">
        <v>1600</v>
      </c>
      <c r="I538" s="1" t="s">
        <v>10</v>
      </c>
    </row>
    <row r="539" spans="1:9">
      <c r="A539" s="80">
        <v>45597</v>
      </c>
      <c r="B539">
        <v>5102290</v>
      </c>
      <c r="C539" s="1" t="s">
        <v>2254</v>
      </c>
      <c r="D539" s="1" t="s">
        <v>2255</v>
      </c>
      <c r="E539" s="80">
        <v>45348</v>
      </c>
      <c r="F539">
        <v>2023</v>
      </c>
      <c r="G539">
        <v>2023</v>
      </c>
      <c r="H539" s="1" t="s">
        <v>1600</v>
      </c>
      <c r="I539" s="1" t="s">
        <v>10</v>
      </c>
    </row>
    <row r="540" spans="1:9">
      <c r="A540" s="80">
        <v>45597</v>
      </c>
      <c r="B540">
        <v>4787014</v>
      </c>
      <c r="C540" s="1" t="s">
        <v>467</v>
      </c>
      <c r="D540" s="1" t="s">
        <v>466</v>
      </c>
      <c r="E540" s="80">
        <v>45058</v>
      </c>
      <c r="F540">
        <v>2022</v>
      </c>
      <c r="G540">
        <v>2023</v>
      </c>
      <c r="H540" s="1" t="s">
        <v>1600</v>
      </c>
      <c r="I540" s="1" t="s">
        <v>10</v>
      </c>
    </row>
    <row r="541" spans="1:9">
      <c r="A541" s="80">
        <v>45597</v>
      </c>
      <c r="B541">
        <v>5059938</v>
      </c>
      <c r="C541" s="1" t="s">
        <v>2411</v>
      </c>
      <c r="D541" s="1" t="s">
        <v>2412</v>
      </c>
      <c r="E541" s="80">
        <v>45418</v>
      </c>
      <c r="F541">
        <v>2023</v>
      </c>
      <c r="G541">
        <v>2024</v>
      </c>
      <c r="H541" s="1" t="s">
        <v>1604</v>
      </c>
      <c r="I541" s="1" t="s">
        <v>14</v>
      </c>
    </row>
    <row r="542" spans="1:9">
      <c r="A542" s="80">
        <v>45597</v>
      </c>
      <c r="B542">
        <v>5172130</v>
      </c>
      <c r="C542" s="1" t="s">
        <v>2694</v>
      </c>
      <c r="D542" s="1" t="s">
        <v>2695</v>
      </c>
      <c r="E542" s="80">
        <v>45478</v>
      </c>
      <c r="F542">
        <v>2023</v>
      </c>
      <c r="G542">
        <v>2024</v>
      </c>
      <c r="H542" s="1" t="s">
        <v>1602</v>
      </c>
      <c r="I542" s="1" t="s">
        <v>4</v>
      </c>
    </row>
    <row r="543" spans="1:9">
      <c r="A543" s="80">
        <v>45597</v>
      </c>
      <c r="B543">
        <v>4993735</v>
      </c>
      <c r="C543" s="1" t="s">
        <v>2250</v>
      </c>
      <c r="D543" s="1" t="s">
        <v>2251</v>
      </c>
      <c r="E543" s="80">
        <v>45372</v>
      </c>
      <c r="F543">
        <v>2023</v>
      </c>
      <c r="G543">
        <v>2023</v>
      </c>
      <c r="H543" s="1" t="s">
        <v>1600</v>
      </c>
      <c r="I543" s="1" t="s">
        <v>10</v>
      </c>
    </row>
    <row r="544" spans="1:9">
      <c r="A544" s="80">
        <v>45597</v>
      </c>
      <c r="B544">
        <v>4746941</v>
      </c>
      <c r="C544" s="1" t="s">
        <v>1982</v>
      </c>
      <c r="D544" s="1" t="s">
        <v>1983</v>
      </c>
      <c r="E544" s="80">
        <v>45317</v>
      </c>
      <c r="F544">
        <v>2022</v>
      </c>
      <c r="G544">
        <v>2023</v>
      </c>
      <c r="H544" s="1" t="s">
        <v>1600</v>
      </c>
      <c r="I544" s="1" t="s">
        <v>10</v>
      </c>
    </row>
    <row r="545" spans="1:9">
      <c r="A545" s="80">
        <v>45597</v>
      </c>
      <c r="B545">
        <v>4326272</v>
      </c>
      <c r="C545" s="1" t="s">
        <v>463</v>
      </c>
      <c r="D545" s="1" t="s">
        <v>462</v>
      </c>
      <c r="E545" s="80">
        <v>45015</v>
      </c>
      <c r="F545">
        <v>2021</v>
      </c>
      <c r="G545">
        <v>2022</v>
      </c>
      <c r="H545" s="1" t="s">
        <v>1603</v>
      </c>
      <c r="I545" s="1" t="s">
        <v>9</v>
      </c>
    </row>
    <row r="546" spans="1:9">
      <c r="A546" s="80">
        <v>45597</v>
      </c>
      <c r="B546">
        <v>4503839</v>
      </c>
      <c r="C546" s="1" t="s">
        <v>1543</v>
      </c>
      <c r="D546" s="1" t="s">
        <v>1542</v>
      </c>
      <c r="E546" s="80">
        <v>44901</v>
      </c>
      <c r="F546">
        <v>2021</v>
      </c>
      <c r="G546">
        <v>2022</v>
      </c>
      <c r="H546" s="1" t="s">
        <v>1607</v>
      </c>
      <c r="I546" s="1" t="s">
        <v>12</v>
      </c>
    </row>
    <row r="547" spans="1:9">
      <c r="A547" s="80">
        <v>45597</v>
      </c>
      <c r="B547">
        <v>5067741</v>
      </c>
      <c r="C547" s="1" t="s">
        <v>2988</v>
      </c>
      <c r="D547" s="1" t="s">
        <v>2989</v>
      </c>
      <c r="E547" s="80">
        <v>45583</v>
      </c>
      <c r="F547">
        <v>2023</v>
      </c>
      <c r="G547">
        <v>2024</v>
      </c>
      <c r="H547" s="1" t="s">
        <v>1600</v>
      </c>
      <c r="I547" s="1" t="s">
        <v>10</v>
      </c>
    </row>
    <row r="548" spans="1:9">
      <c r="A548" s="80">
        <v>45597</v>
      </c>
      <c r="B548">
        <v>4492052</v>
      </c>
      <c r="C548" s="1" t="s">
        <v>1559</v>
      </c>
      <c r="D548" s="1" t="s">
        <v>1558</v>
      </c>
      <c r="E548" s="80">
        <v>45114</v>
      </c>
      <c r="F548">
        <v>2021</v>
      </c>
      <c r="G548">
        <v>2023</v>
      </c>
      <c r="H548" s="1" t="s">
        <v>1600</v>
      </c>
      <c r="I548" s="1" t="s">
        <v>10</v>
      </c>
    </row>
    <row r="549" spans="1:9">
      <c r="A549" s="80">
        <v>45597</v>
      </c>
      <c r="B549">
        <v>4526306</v>
      </c>
      <c r="C549" s="1" t="s">
        <v>1579</v>
      </c>
      <c r="D549" s="1" t="s">
        <v>1578</v>
      </c>
      <c r="E549" s="80">
        <v>45050</v>
      </c>
      <c r="F549">
        <v>2021</v>
      </c>
      <c r="G549">
        <v>2023</v>
      </c>
      <c r="H549" s="1" t="s">
        <v>1601</v>
      </c>
      <c r="I549" s="1" t="s">
        <v>13</v>
      </c>
    </row>
    <row r="550" spans="1:9">
      <c r="A550" s="80">
        <v>45597</v>
      </c>
      <c r="B550">
        <v>4640515</v>
      </c>
      <c r="C550" s="1" t="s">
        <v>1825</v>
      </c>
      <c r="D550" s="1" t="s">
        <v>2132</v>
      </c>
      <c r="E550" s="80">
        <v>45261</v>
      </c>
      <c r="F550">
        <v>2022</v>
      </c>
      <c r="G550">
        <v>2023</v>
      </c>
      <c r="H550" s="1" t="s">
        <v>1600</v>
      </c>
      <c r="I550" s="1" t="s">
        <v>10</v>
      </c>
    </row>
    <row r="551" spans="1:9">
      <c r="A551" s="80">
        <v>45597</v>
      </c>
      <c r="B551">
        <v>4532078</v>
      </c>
      <c r="C551" s="1" t="s">
        <v>1567</v>
      </c>
      <c r="D551" s="1" t="s">
        <v>1566</v>
      </c>
      <c r="E551" s="80">
        <v>44677</v>
      </c>
      <c r="F551">
        <v>2021</v>
      </c>
      <c r="G551">
        <v>2021</v>
      </c>
      <c r="H551" s="1" t="s">
        <v>1604</v>
      </c>
      <c r="I551" s="1" t="s">
        <v>14</v>
      </c>
    </row>
    <row r="552" spans="1:9">
      <c r="A552" s="80">
        <v>45597</v>
      </c>
      <c r="B552">
        <v>4656157</v>
      </c>
      <c r="C552" s="1" t="s">
        <v>1618</v>
      </c>
      <c r="D552" s="1" t="s">
        <v>1619</v>
      </c>
      <c r="E552" s="80">
        <v>45183</v>
      </c>
      <c r="F552">
        <v>2022</v>
      </c>
      <c r="G552">
        <v>2023</v>
      </c>
      <c r="H552" s="1" t="s">
        <v>1603</v>
      </c>
      <c r="I552" s="1" t="s">
        <v>9</v>
      </c>
    </row>
    <row r="553" spans="1:9">
      <c r="A553" s="80">
        <v>45597</v>
      </c>
      <c r="B553">
        <v>4673645</v>
      </c>
      <c r="C553" s="1" t="s">
        <v>1575</v>
      </c>
      <c r="D553" s="1" t="s">
        <v>1574</v>
      </c>
      <c r="E553" s="80">
        <v>45119</v>
      </c>
      <c r="F553">
        <v>2022</v>
      </c>
      <c r="G553">
        <v>2023</v>
      </c>
      <c r="H553" s="1" t="s">
        <v>1600</v>
      </c>
      <c r="I553" s="1" t="s">
        <v>10</v>
      </c>
    </row>
    <row r="554" spans="1:9">
      <c r="A554" s="80">
        <v>45597</v>
      </c>
      <c r="B554">
        <v>4802612</v>
      </c>
      <c r="C554" s="1" t="s">
        <v>2152</v>
      </c>
      <c r="D554" s="1" t="s">
        <v>2153</v>
      </c>
      <c r="E554" s="80">
        <v>45372</v>
      </c>
      <c r="F554">
        <v>2022</v>
      </c>
      <c r="G554">
        <v>2023</v>
      </c>
      <c r="H554" s="1" t="s">
        <v>1601</v>
      </c>
      <c r="I554" s="1" t="s">
        <v>13</v>
      </c>
    </row>
    <row r="555" spans="1:9">
      <c r="A555" s="80">
        <v>45597</v>
      </c>
      <c r="B555">
        <v>4907402</v>
      </c>
      <c r="C555" s="1" t="s">
        <v>2351</v>
      </c>
      <c r="D555" s="1" t="s">
        <v>2352</v>
      </c>
      <c r="E555" s="80">
        <v>45401</v>
      </c>
      <c r="F555">
        <v>2023</v>
      </c>
      <c r="G555">
        <v>2023</v>
      </c>
      <c r="H555" s="1" t="s">
        <v>1600</v>
      </c>
      <c r="I555" s="1" t="s">
        <v>10</v>
      </c>
    </row>
    <row r="556" spans="1:9">
      <c r="A556" s="80">
        <v>45597</v>
      </c>
      <c r="B556">
        <v>4876086</v>
      </c>
      <c r="C556" s="1" t="s">
        <v>2154</v>
      </c>
      <c r="D556" s="1" t="s">
        <v>2155</v>
      </c>
      <c r="E556" s="80">
        <v>45344</v>
      </c>
      <c r="F556">
        <v>2022</v>
      </c>
      <c r="G556">
        <v>2023</v>
      </c>
      <c r="H556" s="1" t="s">
        <v>1600</v>
      </c>
      <c r="I556" s="1" t="s">
        <v>10</v>
      </c>
    </row>
    <row r="557" spans="1:9">
      <c r="A557" s="80">
        <v>45597</v>
      </c>
      <c r="B557">
        <v>4535790</v>
      </c>
      <c r="C557" s="1" t="s">
        <v>1590</v>
      </c>
      <c r="D557" s="1" t="s">
        <v>1589</v>
      </c>
      <c r="E557" s="80">
        <v>45160</v>
      </c>
      <c r="F557">
        <v>2021</v>
      </c>
      <c r="G557">
        <v>2023</v>
      </c>
      <c r="H557" s="1" t="s">
        <v>1600</v>
      </c>
      <c r="I557" s="1" t="s">
        <v>10</v>
      </c>
    </row>
    <row r="558" spans="1:9">
      <c r="A558" s="80">
        <v>45597</v>
      </c>
      <c r="B558">
        <v>4737676</v>
      </c>
      <c r="C558" s="1" t="s">
        <v>1573</v>
      </c>
      <c r="D558" s="1" t="s">
        <v>1572</v>
      </c>
      <c r="E558" s="80">
        <v>45149</v>
      </c>
      <c r="F558">
        <v>2022</v>
      </c>
      <c r="G558">
        <v>2023</v>
      </c>
      <c r="H558" s="1" t="s">
        <v>1613</v>
      </c>
      <c r="I558" s="1" t="s">
        <v>16</v>
      </c>
    </row>
    <row r="559" spans="1:9">
      <c r="A559" s="80">
        <v>45597</v>
      </c>
      <c r="B559">
        <v>4853799</v>
      </c>
      <c r="C559" s="1" t="s">
        <v>1774</v>
      </c>
      <c r="D559" s="1" t="s">
        <v>2135</v>
      </c>
      <c r="E559" s="80">
        <v>45215</v>
      </c>
      <c r="F559">
        <v>2022</v>
      </c>
      <c r="G559">
        <v>2023</v>
      </c>
      <c r="H559" s="1" t="s">
        <v>1600</v>
      </c>
      <c r="I559" s="1" t="s">
        <v>10</v>
      </c>
    </row>
    <row r="560" spans="1:9">
      <c r="A560" s="80">
        <v>45597</v>
      </c>
      <c r="B560">
        <v>4991935</v>
      </c>
      <c r="C560" s="1" t="s">
        <v>2296</v>
      </c>
      <c r="D560" s="1" t="s">
        <v>2297</v>
      </c>
      <c r="E560" s="80">
        <v>45378</v>
      </c>
      <c r="F560">
        <v>2023</v>
      </c>
      <c r="G560">
        <v>2023</v>
      </c>
      <c r="H560" s="1" t="s">
        <v>1600</v>
      </c>
      <c r="I560" s="1" t="s">
        <v>10</v>
      </c>
    </row>
    <row r="561" spans="1:9">
      <c r="A561" s="80">
        <v>45597</v>
      </c>
      <c r="B561">
        <v>4205372</v>
      </c>
      <c r="C561" s="1" t="s">
        <v>1555</v>
      </c>
      <c r="D561" s="1" t="s">
        <v>1554</v>
      </c>
      <c r="E561" s="80">
        <v>44658</v>
      </c>
      <c r="F561">
        <v>2020</v>
      </c>
      <c r="G561">
        <v>2021</v>
      </c>
      <c r="H561" s="1" t="s">
        <v>1600</v>
      </c>
      <c r="I561" s="1" t="s">
        <v>10</v>
      </c>
    </row>
    <row r="562" spans="1:9">
      <c r="A562" s="80">
        <v>45597</v>
      </c>
      <c r="B562">
        <v>4625033</v>
      </c>
      <c r="C562" s="1" t="s">
        <v>2137</v>
      </c>
      <c r="D562" s="1" t="s">
        <v>2138</v>
      </c>
      <c r="E562" s="80">
        <v>45300</v>
      </c>
      <c r="F562">
        <v>2022</v>
      </c>
      <c r="G562">
        <v>2023</v>
      </c>
      <c r="H562" s="1" t="s">
        <v>1603</v>
      </c>
      <c r="I562" s="1" t="s">
        <v>9</v>
      </c>
    </row>
    <row r="563" spans="1:9">
      <c r="A563" s="80">
        <v>45597</v>
      </c>
      <c r="B563">
        <v>4990215</v>
      </c>
      <c r="C563" s="1" t="s">
        <v>2870</v>
      </c>
      <c r="D563" s="1" t="s">
        <v>2871</v>
      </c>
      <c r="E563" s="80">
        <v>45569</v>
      </c>
      <c r="F563">
        <v>2023</v>
      </c>
      <c r="G563">
        <v>2024</v>
      </c>
      <c r="H563" s="1" t="s">
        <v>1603</v>
      </c>
      <c r="I563" s="1" t="s">
        <v>9</v>
      </c>
    </row>
    <row r="564" spans="1:9">
      <c r="A564" s="80">
        <v>45597</v>
      </c>
      <c r="B564">
        <v>4711302</v>
      </c>
      <c r="C564" s="1" t="s">
        <v>1557</v>
      </c>
      <c r="D564" s="1" t="s">
        <v>1556</v>
      </c>
      <c r="E564" s="80">
        <v>45048</v>
      </c>
      <c r="F564">
        <v>2022</v>
      </c>
      <c r="G564">
        <v>2023</v>
      </c>
      <c r="H564" s="1" t="s">
        <v>1603</v>
      </c>
      <c r="I564" s="1" t="s">
        <v>9</v>
      </c>
    </row>
    <row r="565" spans="1:9">
      <c r="A565" s="80">
        <v>45597</v>
      </c>
      <c r="B565">
        <v>4587777</v>
      </c>
      <c r="C565" s="1" t="s">
        <v>1563</v>
      </c>
      <c r="D565" s="1" t="s">
        <v>1562</v>
      </c>
      <c r="E565" s="80">
        <v>44854</v>
      </c>
      <c r="F565">
        <v>2021</v>
      </c>
      <c r="G565">
        <v>2022</v>
      </c>
      <c r="H565" s="1" t="s">
        <v>1600</v>
      </c>
      <c r="I565" s="1" t="s">
        <v>10</v>
      </c>
    </row>
    <row r="566" spans="1:9">
      <c r="A566" s="80">
        <v>45597</v>
      </c>
      <c r="B566">
        <v>4821055</v>
      </c>
      <c r="C566" s="1" t="s">
        <v>2150</v>
      </c>
      <c r="D566" s="1" t="s">
        <v>2151</v>
      </c>
      <c r="E566" s="80">
        <v>45342</v>
      </c>
      <c r="F566">
        <v>2022</v>
      </c>
      <c r="G566">
        <v>2023</v>
      </c>
      <c r="H566" s="1" t="s">
        <v>1600</v>
      </c>
      <c r="I566" s="1" t="s">
        <v>10</v>
      </c>
    </row>
    <row r="567" spans="1:9">
      <c r="A567" s="80">
        <v>45597</v>
      </c>
      <c r="B567">
        <v>4606060</v>
      </c>
      <c r="C567" s="1" t="s">
        <v>1588</v>
      </c>
      <c r="D567" s="1" t="s">
        <v>1506</v>
      </c>
      <c r="E567" s="80">
        <v>44711</v>
      </c>
      <c r="F567">
        <v>2022</v>
      </c>
      <c r="G567">
        <v>2022</v>
      </c>
      <c r="H567" s="1" t="s">
        <v>1602</v>
      </c>
      <c r="I567" s="1" t="s">
        <v>4</v>
      </c>
    </row>
    <row r="568" spans="1:9">
      <c r="A568" s="80">
        <v>45597</v>
      </c>
      <c r="B568">
        <v>4782847</v>
      </c>
      <c r="C568" s="1" t="s">
        <v>2740</v>
      </c>
      <c r="D568" s="1" t="s">
        <v>2741</v>
      </c>
      <c r="E568" s="80">
        <v>45541</v>
      </c>
      <c r="F568">
        <v>2022</v>
      </c>
      <c r="G568">
        <v>2024</v>
      </c>
      <c r="H568" s="1" t="s">
        <v>1602</v>
      </c>
      <c r="I568" s="1" t="s">
        <v>4</v>
      </c>
    </row>
    <row r="569" spans="1:9">
      <c r="A569" s="80">
        <v>45597</v>
      </c>
      <c r="B569">
        <v>4653082</v>
      </c>
      <c r="C569" s="1" t="s">
        <v>1868</v>
      </c>
      <c r="D569" s="1" t="s">
        <v>2136</v>
      </c>
      <c r="E569" s="80">
        <v>45294</v>
      </c>
      <c r="F569">
        <v>2022</v>
      </c>
      <c r="G569">
        <v>2023</v>
      </c>
      <c r="H569" s="1" t="s">
        <v>1600</v>
      </c>
      <c r="I569" s="1" t="s">
        <v>10</v>
      </c>
    </row>
    <row r="570" spans="1:9">
      <c r="A570" s="80">
        <v>45597</v>
      </c>
      <c r="B570">
        <v>4960850</v>
      </c>
      <c r="C570" s="1" t="s">
        <v>2872</v>
      </c>
      <c r="D570" s="1" t="s">
        <v>2873</v>
      </c>
      <c r="E570" s="80">
        <v>45568</v>
      </c>
      <c r="F570">
        <v>2023</v>
      </c>
      <c r="G570">
        <v>2024</v>
      </c>
      <c r="H570" s="1" t="s">
        <v>1603</v>
      </c>
      <c r="I570" s="1" t="s">
        <v>9</v>
      </c>
    </row>
    <row r="571" spans="1:9">
      <c r="A571" s="80">
        <v>45597</v>
      </c>
      <c r="B571">
        <v>5231400</v>
      </c>
      <c r="C571" s="1" t="s">
        <v>2990</v>
      </c>
      <c r="D571" s="1" t="s">
        <v>2991</v>
      </c>
      <c r="E571" s="80">
        <v>45604</v>
      </c>
      <c r="F571">
        <v>2023</v>
      </c>
      <c r="G571">
        <v>2024</v>
      </c>
      <c r="H571" s="1" t="s">
        <v>1600</v>
      </c>
      <c r="I571" s="1" t="s">
        <v>10</v>
      </c>
    </row>
    <row r="572" spans="1:9">
      <c r="A572" s="80">
        <v>45597</v>
      </c>
      <c r="B572">
        <v>4921118</v>
      </c>
      <c r="C572" s="1" t="s">
        <v>2992</v>
      </c>
      <c r="D572" s="1" t="s">
        <v>2993</v>
      </c>
      <c r="E572" s="80">
        <v>45611</v>
      </c>
      <c r="F572">
        <v>2023</v>
      </c>
      <c r="G572">
        <v>2024</v>
      </c>
      <c r="H572" s="1" t="s">
        <v>1600</v>
      </c>
      <c r="I572" s="1" t="s">
        <v>10</v>
      </c>
    </row>
    <row r="573" spans="1:9">
      <c r="A573" s="80">
        <v>45597</v>
      </c>
      <c r="B573">
        <v>4538107</v>
      </c>
      <c r="C573" s="1" t="s">
        <v>425</v>
      </c>
      <c r="D573" s="1" t="s">
        <v>424</v>
      </c>
      <c r="E573" s="80">
        <v>45141</v>
      </c>
      <c r="F573">
        <v>2021</v>
      </c>
      <c r="G573">
        <v>2023</v>
      </c>
      <c r="H573" s="1" t="s">
        <v>1600</v>
      </c>
      <c r="I573" s="1" t="s">
        <v>10</v>
      </c>
    </row>
    <row r="574" spans="1:9">
      <c r="A574" s="80">
        <v>45597</v>
      </c>
      <c r="B574">
        <v>4876594</v>
      </c>
      <c r="C574" s="1" t="s">
        <v>2994</v>
      </c>
      <c r="D574" s="1" t="s">
        <v>2995</v>
      </c>
      <c r="E574" s="80">
        <v>45616</v>
      </c>
      <c r="F574">
        <v>2022</v>
      </c>
      <c r="G574">
        <v>2024</v>
      </c>
      <c r="H574" s="1" t="s">
        <v>1600</v>
      </c>
      <c r="I574" s="1" t="s">
        <v>10</v>
      </c>
    </row>
    <row r="575" spans="1:9">
      <c r="A575" s="80">
        <v>45597</v>
      </c>
      <c r="B575">
        <v>4135234</v>
      </c>
      <c r="C575" s="1" t="s">
        <v>399</v>
      </c>
      <c r="D575" s="1" t="s">
        <v>398</v>
      </c>
      <c r="E575" s="80">
        <v>44628</v>
      </c>
      <c r="F575">
        <v>2020</v>
      </c>
      <c r="G575">
        <v>2021</v>
      </c>
      <c r="H575" s="1" t="s">
        <v>1600</v>
      </c>
      <c r="I575" s="1" t="s">
        <v>10</v>
      </c>
    </row>
    <row r="576" spans="1:9">
      <c r="A576" s="80">
        <v>45597</v>
      </c>
      <c r="B576">
        <v>5199861</v>
      </c>
      <c r="C576" s="1" t="s">
        <v>2708</v>
      </c>
      <c r="D576" s="1" t="s">
        <v>2709</v>
      </c>
      <c r="E576" s="80">
        <v>45512</v>
      </c>
      <c r="F576">
        <v>2023</v>
      </c>
      <c r="G576">
        <v>2024</v>
      </c>
      <c r="H576" s="1" t="s">
        <v>1613</v>
      </c>
      <c r="I576" s="1" t="s">
        <v>16</v>
      </c>
    </row>
    <row r="577" spans="1:9">
      <c r="A577" s="80">
        <v>45597</v>
      </c>
      <c r="B577">
        <v>5223976</v>
      </c>
      <c r="C577" s="1" t="s">
        <v>2704</v>
      </c>
      <c r="D577" s="1" t="s">
        <v>2705</v>
      </c>
      <c r="E577" s="80">
        <v>45467</v>
      </c>
      <c r="F577">
        <v>2023</v>
      </c>
      <c r="G577">
        <v>2024</v>
      </c>
      <c r="H577" s="1" t="s">
        <v>1600</v>
      </c>
      <c r="I577" s="1" t="s">
        <v>10</v>
      </c>
    </row>
    <row r="578" spans="1:9">
      <c r="A578" s="80">
        <v>45597</v>
      </c>
      <c r="B578">
        <v>4632027</v>
      </c>
      <c r="C578" s="1" t="s">
        <v>403</v>
      </c>
      <c r="D578" s="1" t="s">
        <v>402</v>
      </c>
      <c r="E578" s="80">
        <v>45065</v>
      </c>
      <c r="F578">
        <v>2022</v>
      </c>
      <c r="G578">
        <v>2023</v>
      </c>
      <c r="H578" s="1" t="s">
        <v>1600</v>
      </c>
      <c r="I578" s="1" t="s">
        <v>10</v>
      </c>
    </row>
    <row r="579" spans="1:9">
      <c r="A579" s="80">
        <v>45597</v>
      </c>
      <c r="B579">
        <v>4631532</v>
      </c>
      <c r="C579" s="1" t="s">
        <v>2260</v>
      </c>
      <c r="D579" s="1" t="s">
        <v>2261</v>
      </c>
      <c r="E579" s="80">
        <v>45357</v>
      </c>
      <c r="F579">
        <v>2022</v>
      </c>
      <c r="G579">
        <v>2023</v>
      </c>
      <c r="H579" s="1" t="s">
        <v>1600</v>
      </c>
      <c r="I579" s="1" t="s">
        <v>10</v>
      </c>
    </row>
    <row r="580" spans="1:9">
      <c r="A580" s="80">
        <v>45597</v>
      </c>
      <c r="B580">
        <v>5238860</v>
      </c>
      <c r="C580" s="1" t="s">
        <v>2702</v>
      </c>
      <c r="D580" s="1" t="s">
        <v>2703</v>
      </c>
      <c r="E580" s="80">
        <v>45453</v>
      </c>
      <c r="F580">
        <v>2023</v>
      </c>
      <c r="G580">
        <v>2024</v>
      </c>
      <c r="H580" s="1" t="s">
        <v>1600</v>
      </c>
      <c r="I580" s="1" t="s">
        <v>10</v>
      </c>
    </row>
    <row r="581" spans="1:9">
      <c r="A581" s="80">
        <v>45597</v>
      </c>
      <c r="B581">
        <v>4474293</v>
      </c>
      <c r="C581" s="1" t="s">
        <v>416</v>
      </c>
      <c r="D581" s="1" t="s">
        <v>415</v>
      </c>
      <c r="E581" s="80">
        <v>44806</v>
      </c>
      <c r="F581">
        <v>2021</v>
      </c>
      <c r="G581">
        <v>2022</v>
      </c>
      <c r="H581" s="1" t="s">
        <v>1600</v>
      </c>
      <c r="I581" s="1" t="s">
        <v>10</v>
      </c>
    </row>
    <row r="582" spans="1:9">
      <c r="A582" s="80">
        <v>45597</v>
      </c>
      <c r="B582">
        <v>4859341</v>
      </c>
      <c r="C582" s="1" t="s">
        <v>2996</v>
      </c>
      <c r="D582" s="1" t="s">
        <v>2997</v>
      </c>
      <c r="E582" s="80">
        <v>45609</v>
      </c>
      <c r="F582">
        <v>2022</v>
      </c>
      <c r="G582">
        <v>2024</v>
      </c>
      <c r="H582" s="1" t="s">
        <v>1601</v>
      </c>
      <c r="I582" s="1" t="s">
        <v>13</v>
      </c>
    </row>
    <row r="583" spans="1:9">
      <c r="A583" s="80">
        <v>45597</v>
      </c>
      <c r="B583">
        <v>4899423</v>
      </c>
      <c r="C583" s="1" t="s">
        <v>2091</v>
      </c>
      <c r="D583" s="1" t="s">
        <v>2092</v>
      </c>
      <c r="E583" s="80">
        <v>45303</v>
      </c>
      <c r="F583">
        <v>2022</v>
      </c>
      <c r="G583">
        <v>2023</v>
      </c>
      <c r="H583" s="1" t="s">
        <v>1600</v>
      </c>
      <c r="I583" s="1" t="s">
        <v>10</v>
      </c>
    </row>
    <row r="584" spans="1:9">
      <c r="A584" s="80">
        <v>45597</v>
      </c>
      <c r="B584">
        <v>5153056</v>
      </c>
      <c r="C584" s="1" t="s">
        <v>2706</v>
      </c>
      <c r="D584" s="1" t="s">
        <v>2707</v>
      </c>
      <c r="E584" s="80">
        <v>45467</v>
      </c>
      <c r="F584">
        <v>2023</v>
      </c>
      <c r="G584">
        <v>2024</v>
      </c>
      <c r="H584" s="1" t="s">
        <v>1607</v>
      </c>
      <c r="I584" s="1" t="s">
        <v>12</v>
      </c>
    </row>
    <row r="585" spans="1:9">
      <c r="A585" s="80">
        <v>45597</v>
      </c>
      <c r="B585">
        <v>4982236</v>
      </c>
      <c r="C585" s="1" t="s">
        <v>2334</v>
      </c>
      <c r="D585" s="1" t="s">
        <v>2335</v>
      </c>
      <c r="E585" s="80">
        <v>45391</v>
      </c>
      <c r="F585">
        <v>2023</v>
      </c>
      <c r="G585">
        <v>2023</v>
      </c>
      <c r="H585" s="1" t="s">
        <v>1600</v>
      </c>
      <c r="I585" s="1" t="s">
        <v>10</v>
      </c>
    </row>
    <row r="586" spans="1:9">
      <c r="A586" s="80">
        <v>45597</v>
      </c>
      <c r="B586">
        <v>5070048</v>
      </c>
      <c r="C586" s="1" t="s">
        <v>2264</v>
      </c>
      <c r="D586" s="1" t="s">
        <v>2265</v>
      </c>
      <c r="E586" s="80">
        <v>45362</v>
      </c>
      <c r="F586">
        <v>2023</v>
      </c>
      <c r="G586">
        <v>2023</v>
      </c>
      <c r="H586" s="1" t="s">
        <v>1600</v>
      </c>
      <c r="I586" s="1" t="s">
        <v>10</v>
      </c>
    </row>
    <row r="587" spans="1:9">
      <c r="A587" s="80">
        <v>45597</v>
      </c>
      <c r="B587">
        <v>4634761</v>
      </c>
      <c r="C587" s="1" t="s">
        <v>377</v>
      </c>
      <c r="D587" s="1" t="s">
        <v>376</v>
      </c>
      <c r="E587" s="80">
        <v>44818</v>
      </c>
      <c r="F587">
        <v>2022</v>
      </c>
      <c r="G587">
        <v>2022</v>
      </c>
      <c r="H587" s="1" t="s">
        <v>1600</v>
      </c>
      <c r="I587" s="1" t="s">
        <v>10</v>
      </c>
    </row>
    <row r="588" spans="1:9">
      <c r="A588" s="80">
        <v>45597</v>
      </c>
      <c r="B588">
        <v>5154411</v>
      </c>
      <c r="C588" s="1" t="s">
        <v>2826</v>
      </c>
      <c r="D588" s="1" t="s">
        <v>2827</v>
      </c>
      <c r="E588" s="80">
        <v>45552</v>
      </c>
      <c r="F588">
        <v>2023</v>
      </c>
      <c r="G588">
        <v>2024</v>
      </c>
      <c r="H588" s="1" t="s">
        <v>1604</v>
      </c>
      <c r="I588" s="1" t="s">
        <v>14</v>
      </c>
    </row>
    <row r="589" spans="1:9">
      <c r="A589" s="80">
        <v>45597</v>
      </c>
      <c r="B589">
        <v>5179121</v>
      </c>
      <c r="C589" s="1" t="s">
        <v>2712</v>
      </c>
      <c r="D589" s="1" t="s">
        <v>2713</v>
      </c>
      <c r="E589" s="80">
        <v>45483</v>
      </c>
      <c r="F589">
        <v>2023</v>
      </c>
      <c r="G589">
        <v>2024</v>
      </c>
      <c r="H589" s="1" t="s">
        <v>1600</v>
      </c>
      <c r="I589" s="1" t="s">
        <v>10</v>
      </c>
    </row>
    <row r="590" spans="1:9">
      <c r="A590" s="80">
        <v>45597</v>
      </c>
      <c r="B590">
        <v>5374850</v>
      </c>
      <c r="C590" s="1" t="s">
        <v>2998</v>
      </c>
      <c r="D590" s="1" t="s">
        <v>2999</v>
      </c>
      <c r="E590" s="80">
        <v>45581</v>
      </c>
      <c r="F590">
        <v>2024</v>
      </c>
      <c r="G590">
        <v>2024</v>
      </c>
      <c r="H590" s="1" t="s">
        <v>1601</v>
      </c>
      <c r="I590" s="1" t="s">
        <v>13</v>
      </c>
    </row>
    <row r="591" spans="1:9">
      <c r="A591" s="80">
        <v>45597</v>
      </c>
      <c r="B591">
        <v>4896109</v>
      </c>
      <c r="C591" s="1" t="s">
        <v>2266</v>
      </c>
      <c r="D591" s="1" t="s">
        <v>2267</v>
      </c>
      <c r="E591" s="80">
        <v>45369</v>
      </c>
      <c r="F591">
        <v>2022</v>
      </c>
      <c r="G591">
        <v>2023</v>
      </c>
      <c r="H591" s="1" t="s">
        <v>1606</v>
      </c>
      <c r="I591" s="1" t="s">
        <v>15</v>
      </c>
    </row>
    <row r="592" spans="1:9">
      <c r="A592" s="80">
        <v>45597</v>
      </c>
      <c r="B592">
        <v>4127259</v>
      </c>
      <c r="C592" s="1" t="s">
        <v>367</v>
      </c>
      <c r="D592" s="1" t="s">
        <v>366</v>
      </c>
      <c r="E592" s="80">
        <v>44715</v>
      </c>
      <c r="F592">
        <v>2020</v>
      </c>
      <c r="G592">
        <v>2022</v>
      </c>
      <c r="H592" s="1" t="s">
        <v>1602</v>
      </c>
      <c r="I592" s="1" t="s">
        <v>4</v>
      </c>
    </row>
    <row r="593" spans="1:9">
      <c r="A593" s="80">
        <v>45597</v>
      </c>
      <c r="B593">
        <v>5263522</v>
      </c>
      <c r="C593" s="1" t="s">
        <v>2710</v>
      </c>
      <c r="D593" s="1" t="s">
        <v>2711</v>
      </c>
      <c r="E593" s="80">
        <v>45483</v>
      </c>
      <c r="F593">
        <v>2023</v>
      </c>
      <c r="G593">
        <v>2024</v>
      </c>
      <c r="H593" s="1" t="s">
        <v>1601</v>
      </c>
      <c r="I593" s="1" t="s">
        <v>13</v>
      </c>
    </row>
    <row r="594" spans="1:9">
      <c r="A594" s="80">
        <v>45597</v>
      </c>
      <c r="B594">
        <v>4627763</v>
      </c>
      <c r="C594" s="1" t="s">
        <v>1714</v>
      </c>
      <c r="D594" s="1" t="s">
        <v>1715</v>
      </c>
      <c r="E594" s="80">
        <v>45191</v>
      </c>
      <c r="F594">
        <v>2022</v>
      </c>
      <c r="G594">
        <v>2023</v>
      </c>
      <c r="H594" s="1" t="s">
        <v>1600</v>
      </c>
      <c r="I594" s="1" t="s">
        <v>10</v>
      </c>
    </row>
    <row r="595" spans="1:9">
      <c r="A595" s="80">
        <v>45597</v>
      </c>
      <c r="B595">
        <v>5063202</v>
      </c>
      <c r="C595" s="1" t="s">
        <v>2527</v>
      </c>
      <c r="D595" s="1" t="s">
        <v>2528</v>
      </c>
      <c r="E595" s="80">
        <v>45447</v>
      </c>
      <c r="F595">
        <v>2023</v>
      </c>
      <c r="G595">
        <v>2024</v>
      </c>
      <c r="H595" s="1" t="s">
        <v>1600</v>
      </c>
      <c r="I595" s="1" t="s">
        <v>10</v>
      </c>
    </row>
    <row r="596" spans="1:9">
      <c r="A596" s="80">
        <v>45597</v>
      </c>
      <c r="B596">
        <v>4523074</v>
      </c>
      <c r="C596" s="1" t="s">
        <v>2419</v>
      </c>
      <c r="D596" s="1" t="s">
        <v>2420</v>
      </c>
      <c r="E596" s="80">
        <v>45405</v>
      </c>
      <c r="F596">
        <v>2021</v>
      </c>
      <c r="G596">
        <v>2023</v>
      </c>
      <c r="H596" s="1" t="s">
        <v>1600</v>
      </c>
      <c r="I596" s="1" t="s">
        <v>10</v>
      </c>
    </row>
    <row r="597" spans="1:9">
      <c r="A597" s="80">
        <v>45597</v>
      </c>
      <c r="B597">
        <v>4421859</v>
      </c>
      <c r="C597" s="1" t="s">
        <v>355</v>
      </c>
      <c r="D597" s="1" t="s">
        <v>354</v>
      </c>
      <c r="E597" s="80">
        <v>44496</v>
      </c>
      <c r="F597">
        <v>2021</v>
      </c>
      <c r="G597">
        <v>2021</v>
      </c>
      <c r="H597" s="1" t="s">
        <v>1600</v>
      </c>
      <c r="I597" s="1" t="s">
        <v>10</v>
      </c>
    </row>
    <row r="598" spans="1:9">
      <c r="A598" s="80">
        <v>45597</v>
      </c>
      <c r="B598">
        <v>5324200</v>
      </c>
      <c r="C598" s="1" t="s">
        <v>3000</v>
      </c>
      <c r="D598" s="1" t="s">
        <v>3001</v>
      </c>
      <c r="E598" s="80">
        <v>45580</v>
      </c>
      <c r="F598">
        <v>2024</v>
      </c>
      <c r="G598">
        <v>2024</v>
      </c>
      <c r="H598" s="1" t="s">
        <v>1600</v>
      </c>
      <c r="I598" s="1" t="s">
        <v>10</v>
      </c>
    </row>
    <row r="599" spans="1:9">
      <c r="A599" s="80">
        <v>45597</v>
      </c>
      <c r="B599">
        <v>4662429</v>
      </c>
      <c r="C599" s="1" t="s">
        <v>375</v>
      </c>
      <c r="D599" s="1" t="s">
        <v>374</v>
      </c>
      <c r="E599" s="80">
        <v>44952</v>
      </c>
      <c r="F599">
        <v>2022</v>
      </c>
      <c r="G599">
        <v>2022</v>
      </c>
      <c r="H599" s="1" t="s">
        <v>1603</v>
      </c>
      <c r="I599" s="1" t="s">
        <v>9</v>
      </c>
    </row>
    <row r="600" spans="1:9">
      <c r="A600" s="80">
        <v>45597</v>
      </c>
      <c r="B600">
        <v>4621435</v>
      </c>
      <c r="C600" s="1" t="s">
        <v>379</v>
      </c>
      <c r="D600" s="1" t="s">
        <v>378</v>
      </c>
      <c r="E600" s="80">
        <v>44887</v>
      </c>
      <c r="F600">
        <v>2022</v>
      </c>
      <c r="G600">
        <v>2022</v>
      </c>
      <c r="H600" s="1" t="s">
        <v>1600</v>
      </c>
      <c r="I600" s="1" t="s">
        <v>10</v>
      </c>
    </row>
    <row r="601" spans="1:9">
      <c r="A601" s="80">
        <v>45597</v>
      </c>
      <c r="B601">
        <v>4525356</v>
      </c>
      <c r="C601" s="1" t="s">
        <v>2421</v>
      </c>
      <c r="D601" s="1" t="s">
        <v>2422</v>
      </c>
      <c r="E601" s="80">
        <v>45400</v>
      </c>
      <c r="F601">
        <v>2021</v>
      </c>
      <c r="G601">
        <v>2023</v>
      </c>
      <c r="H601" s="1" t="s">
        <v>1603</v>
      </c>
      <c r="I601" s="1" t="s">
        <v>9</v>
      </c>
    </row>
    <row r="602" spans="1:9">
      <c r="A602" s="80">
        <v>45597</v>
      </c>
      <c r="B602">
        <v>4848663</v>
      </c>
      <c r="C602" s="1" t="s">
        <v>3002</v>
      </c>
      <c r="D602" s="1" t="s">
        <v>3003</v>
      </c>
      <c r="E602" s="80">
        <v>45582</v>
      </c>
      <c r="F602">
        <v>2022</v>
      </c>
      <c r="G602">
        <v>2024</v>
      </c>
      <c r="H602" s="1" t="s">
        <v>1603</v>
      </c>
      <c r="I602" s="1" t="s">
        <v>9</v>
      </c>
    </row>
    <row r="603" spans="1:9">
      <c r="A603" s="80">
        <v>45597</v>
      </c>
      <c r="B603">
        <v>5076056</v>
      </c>
      <c r="C603" s="1" t="s">
        <v>1930</v>
      </c>
      <c r="D603" s="1" t="s">
        <v>1931</v>
      </c>
      <c r="E603" s="80">
        <v>45329</v>
      </c>
      <c r="F603">
        <v>2023</v>
      </c>
      <c r="G603">
        <v>2023</v>
      </c>
      <c r="H603" s="1" t="s">
        <v>1604</v>
      </c>
      <c r="I603" s="1" t="s">
        <v>14</v>
      </c>
    </row>
    <row r="604" spans="1:9">
      <c r="A604" s="80">
        <v>45597</v>
      </c>
      <c r="B604">
        <v>5063563</v>
      </c>
      <c r="C604" s="1" t="s">
        <v>2840</v>
      </c>
      <c r="D604" s="1" t="s">
        <v>2841</v>
      </c>
      <c r="E604" s="80">
        <v>45572</v>
      </c>
      <c r="F604">
        <v>2023</v>
      </c>
      <c r="G604">
        <v>2024</v>
      </c>
      <c r="H604" s="1" t="s">
        <v>1602</v>
      </c>
      <c r="I604" s="1" t="s">
        <v>4</v>
      </c>
    </row>
    <row r="605" spans="1:9">
      <c r="A605" s="80">
        <v>45597</v>
      </c>
      <c r="B605">
        <v>4511442</v>
      </c>
      <c r="C605" s="1" t="s">
        <v>315</v>
      </c>
      <c r="D605" s="1" t="s">
        <v>314</v>
      </c>
      <c r="E605" s="80">
        <v>45001</v>
      </c>
      <c r="F605">
        <v>2021</v>
      </c>
      <c r="G605">
        <v>2022</v>
      </c>
      <c r="H605" s="1" t="s">
        <v>1600</v>
      </c>
      <c r="I605" s="1" t="s">
        <v>10</v>
      </c>
    </row>
    <row r="606" spans="1:9">
      <c r="A606" s="80">
        <v>45597</v>
      </c>
      <c r="B606">
        <v>5225449</v>
      </c>
      <c r="C606" s="1" t="s">
        <v>2714</v>
      </c>
      <c r="D606" s="1" t="s">
        <v>2715</v>
      </c>
      <c r="E606" s="80">
        <v>45454</v>
      </c>
      <c r="F606">
        <v>2023</v>
      </c>
      <c r="G606">
        <v>2024</v>
      </c>
      <c r="H606" s="1" t="s">
        <v>1600</v>
      </c>
      <c r="I606" s="1" t="s">
        <v>10</v>
      </c>
    </row>
    <row r="607" spans="1:9">
      <c r="A607" s="80">
        <v>45597</v>
      </c>
      <c r="B607">
        <v>4844999</v>
      </c>
      <c r="C607" s="1" t="s">
        <v>2340</v>
      </c>
      <c r="D607" s="1" t="s">
        <v>2341</v>
      </c>
      <c r="E607" s="80">
        <v>45384</v>
      </c>
      <c r="F607">
        <v>2022</v>
      </c>
      <c r="G607">
        <v>2023</v>
      </c>
      <c r="H607" s="1" t="s">
        <v>1600</v>
      </c>
      <c r="I607" s="1" t="s">
        <v>10</v>
      </c>
    </row>
    <row r="608" spans="1:9">
      <c r="A608" s="80">
        <v>45597</v>
      </c>
      <c r="B608">
        <v>5070961</v>
      </c>
      <c r="C608" s="1" t="s">
        <v>2272</v>
      </c>
      <c r="D608" s="1" t="s">
        <v>2273</v>
      </c>
      <c r="E608" s="80">
        <v>45359</v>
      </c>
      <c r="F608">
        <v>2023</v>
      </c>
      <c r="G608">
        <v>2023</v>
      </c>
      <c r="H608" s="1" t="s">
        <v>1600</v>
      </c>
      <c r="I608" s="1" t="s">
        <v>10</v>
      </c>
    </row>
    <row r="609" spans="1:9">
      <c r="A609" s="80">
        <v>45597</v>
      </c>
      <c r="B609">
        <v>5268907</v>
      </c>
      <c r="C609" s="1" t="s">
        <v>3004</v>
      </c>
      <c r="D609" s="1" t="s">
        <v>3005</v>
      </c>
      <c r="E609" s="80">
        <v>45583</v>
      </c>
      <c r="F609">
        <v>2024</v>
      </c>
      <c r="G609">
        <v>2024</v>
      </c>
      <c r="H609" s="1" t="s">
        <v>1600</v>
      </c>
      <c r="I609" s="1" t="s">
        <v>10</v>
      </c>
    </row>
    <row r="610" spans="1:9">
      <c r="A610" s="80">
        <v>45597</v>
      </c>
      <c r="B610">
        <v>4748400</v>
      </c>
      <c r="C610" s="1" t="s">
        <v>321</v>
      </c>
      <c r="D610" s="1" t="s">
        <v>320</v>
      </c>
      <c r="E610" s="80">
        <v>45175</v>
      </c>
      <c r="F610">
        <v>2022</v>
      </c>
      <c r="G610">
        <v>2023</v>
      </c>
      <c r="H610" s="1" t="s">
        <v>1603</v>
      </c>
      <c r="I610" s="1" t="s">
        <v>9</v>
      </c>
    </row>
    <row r="611" spans="1:9">
      <c r="A611" s="80">
        <v>45597</v>
      </c>
      <c r="B611">
        <v>3757532</v>
      </c>
      <c r="C611" s="1" t="s">
        <v>1818</v>
      </c>
      <c r="D611" s="1" t="s">
        <v>2058</v>
      </c>
      <c r="E611" s="80">
        <v>44908</v>
      </c>
      <c r="F611">
        <v>2019</v>
      </c>
      <c r="G611">
        <v>2022</v>
      </c>
      <c r="H611" s="1" t="s">
        <v>1607</v>
      </c>
      <c r="I611" s="1" t="s">
        <v>12</v>
      </c>
    </row>
    <row r="612" spans="1:9">
      <c r="A612" s="80">
        <v>45597</v>
      </c>
      <c r="B612">
        <v>4626039</v>
      </c>
      <c r="C612" s="1" t="s">
        <v>323</v>
      </c>
      <c r="D612" s="1" t="s">
        <v>322</v>
      </c>
      <c r="E612" s="80">
        <v>44979</v>
      </c>
      <c r="F612">
        <v>2022</v>
      </c>
      <c r="G612">
        <v>2022</v>
      </c>
      <c r="H612" s="1" t="s">
        <v>1602</v>
      </c>
      <c r="I612" s="1" t="s">
        <v>4</v>
      </c>
    </row>
    <row r="613" spans="1:9">
      <c r="A613" s="80">
        <v>45597</v>
      </c>
      <c r="B613">
        <v>5108902</v>
      </c>
      <c r="C613" s="1" t="s">
        <v>2746</v>
      </c>
      <c r="D613" s="1" t="s">
        <v>2747</v>
      </c>
      <c r="E613" s="80">
        <v>45555</v>
      </c>
      <c r="F613">
        <v>2023</v>
      </c>
      <c r="G613">
        <v>2024</v>
      </c>
      <c r="H613" s="1" t="s">
        <v>1606</v>
      </c>
      <c r="I613" s="1" t="s">
        <v>15</v>
      </c>
    </row>
    <row r="614" spans="1:9">
      <c r="A614" s="80">
        <v>45597</v>
      </c>
      <c r="B614">
        <v>4834872</v>
      </c>
      <c r="C614" s="1" t="s">
        <v>1718</v>
      </c>
      <c r="D614" s="1" t="s">
        <v>1719</v>
      </c>
      <c r="E614" s="80">
        <v>45189</v>
      </c>
      <c r="F614">
        <v>2022</v>
      </c>
      <c r="G614">
        <v>2023</v>
      </c>
      <c r="H614" s="1" t="s">
        <v>1600</v>
      </c>
      <c r="I614" s="1" t="s">
        <v>10</v>
      </c>
    </row>
    <row r="615" spans="1:9">
      <c r="A615" s="80">
        <v>45597</v>
      </c>
      <c r="B615">
        <v>4981962</v>
      </c>
      <c r="C615" s="1" t="s">
        <v>335</v>
      </c>
      <c r="D615" s="1" t="s">
        <v>334</v>
      </c>
      <c r="E615" s="80">
        <v>45134</v>
      </c>
      <c r="F615">
        <v>2023</v>
      </c>
      <c r="G615">
        <v>2023</v>
      </c>
      <c r="H615" s="1" t="s">
        <v>1600</v>
      </c>
      <c r="I615" s="1" t="s">
        <v>10</v>
      </c>
    </row>
    <row r="616" spans="1:9">
      <c r="A616" s="80">
        <v>45597</v>
      </c>
      <c r="B616">
        <v>4572573</v>
      </c>
      <c r="C616" s="1" t="s">
        <v>311</v>
      </c>
      <c r="D616" s="1" t="s">
        <v>310</v>
      </c>
      <c r="E616" s="80">
        <v>44791</v>
      </c>
      <c r="F616">
        <v>2021</v>
      </c>
      <c r="G616">
        <v>2022</v>
      </c>
      <c r="H616" s="1" t="s">
        <v>1600</v>
      </c>
      <c r="I616" s="1" t="s">
        <v>10</v>
      </c>
    </row>
    <row r="617" spans="1:9">
      <c r="A617" s="80">
        <v>45597</v>
      </c>
      <c r="B617">
        <v>4957914</v>
      </c>
      <c r="C617" s="1" t="s">
        <v>2748</v>
      </c>
      <c r="D617" s="1" t="s">
        <v>2749</v>
      </c>
      <c r="E617" s="80">
        <v>45553</v>
      </c>
      <c r="F617">
        <v>2023</v>
      </c>
      <c r="G617">
        <v>2024</v>
      </c>
      <c r="H617" s="1" t="s">
        <v>1602</v>
      </c>
      <c r="I617" s="1" t="s">
        <v>4</v>
      </c>
    </row>
    <row r="618" spans="1:9">
      <c r="A618" s="80">
        <v>45597</v>
      </c>
      <c r="B618">
        <v>4559406</v>
      </c>
      <c r="C618" s="1" t="s">
        <v>317</v>
      </c>
      <c r="D618" s="1" t="s">
        <v>316</v>
      </c>
      <c r="E618" s="80">
        <v>45016</v>
      </c>
      <c r="F618">
        <v>2021</v>
      </c>
      <c r="G618">
        <v>2022</v>
      </c>
      <c r="H618" s="1" t="s">
        <v>1600</v>
      </c>
      <c r="I618" s="1" t="s">
        <v>10</v>
      </c>
    </row>
    <row r="619" spans="1:9">
      <c r="A619" s="80">
        <v>45597</v>
      </c>
      <c r="B619">
        <v>5138677</v>
      </c>
      <c r="C619" s="1" t="s">
        <v>3006</v>
      </c>
      <c r="D619" s="1" t="s">
        <v>3007</v>
      </c>
      <c r="E619" s="80">
        <v>45608</v>
      </c>
      <c r="F619">
        <v>2023</v>
      </c>
      <c r="G619">
        <v>2024</v>
      </c>
      <c r="H619" s="1" t="s">
        <v>1602</v>
      </c>
      <c r="I619" s="1" t="s">
        <v>4</v>
      </c>
    </row>
    <row r="620" spans="1:9">
      <c r="A620" s="80">
        <v>45597</v>
      </c>
      <c r="B620">
        <v>5064921</v>
      </c>
      <c r="C620" s="1" t="s">
        <v>2427</v>
      </c>
      <c r="D620" s="1" t="s">
        <v>2428</v>
      </c>
      <c r="E620" s="80">
        <v>45411</v>
      </c>
      <c r="F620">
        <v>2023</v>
      </c>
      <c r="G620">
        <v>2023</v>
      </c>
      <c r="H620" s="1" t="s">
        <v>1600</v>
      </c>
      <c r="I620" s="1" t="s">
        <v>10</v>
      </c>
    </row>
    <row r="621" spans="1:9">
      <c r="A621" s="80">
        <v>45597</v>
      </c>
      <c r="B621">
        <v>4537431</v>
      </c>
      <c r="C621" s="1" t="s">
        <v>313</v>
      </c>
      <c r="D621" s="1" t="s">
        <v>312</v>
      </c>
      <c r="E621" s="80">
        <v>44972</v>
      </c>
      <c r="F621">
        <v>2022</v>
      </c>
      <c r="G621">
        <v>2022</v>
      </c>
      <c r="H621" s="1" t="s">
        <v>1600</v>
      </c>
      <c r="I621" s="1" t="s">
        <v>10</v>
      </c>
    </row>
    <row r="622" spans="1:9">
      <c r="A622" s="80">
        <v>45597</v>
      </c>
      <c r="B622">
        <v>5232214</v>
      </c>
      <c r="C622" s="1" t="s">
        <v>2338</v>
      </c>
      <c r="D622" s="1" t="s">
        <v>2339</v>
      </c>
      <c r="E622" s="80">
        <v>45378</v>
      </c>
      <c r="F622">
        <v>2023</v>
      </c>
      <c r="G622">
        <v>2023</v>
      </c>
      <c r="H622" s="1" t="s">
        <v>1600</v>
      </c>
      <c r="I622" s="1" t="s">
        <v>10</v>
      </c>
    </row>
    <row r="623" spans="1:9">
      <c r="A623" s="80">
        <v>45597</v>
      </c>
      <c r="B623">
        <v>5033795</v>
      </c>
      <c r="C623" s="1" t="s">
        <v>1726</v>
      </c>
      <c r="D623" s="1" t="s">
        <v>1727</v>
      </c>
      <c r="E623" s="80">
        <v>45202</v>
      </c>
      <c r="F623">
        <v>2023</v>
      </c>
      <c r="G623">
        <v>2023</v>
      </c>
      <c r="H623" s="1" t="s">
        <v>1603</v>
      </c>
      <c r="I623" s="1" t="s">
        <v>9</v>
      </c>
    </row>
    <row r="624" spans="1:9">
      <c r="A624" s="80">
        <v>45597</v>
      </c>
      <c r="B624">
        <v>4518577</v>
      </c>
      <c r="C624" s="1" t="s">
        <v>331</v>
      </c>
      <c r="D624" s="1" t="s">
        <v>330</v>
      </c>
      <c r="E624" s="80">
        <v>44680</v>
      </c>
      <c r="F624">
        <v>2021</v>
      </c>
      <c r="G624">
        <v>2021</v>
      </c>
      <c r="H624" s="1" t="s">
        <v>1606</v>
      </c>
      <c r="I624" s="1" t="s">
        <v>15</v>
      </c>
    </row>
    <row r="625" spans="1:9">
      <c r="A625" s="80">
        <v>45597</v>
      </c>
      <c r="B625">
        <v>4576632</v>
      </c>
      <c r="C625" s="1" t="s">
        <v>329</v>
      </c>
      <c r="D625" s="1" t="s">
        <v>328</v>
      </c>
      <c r="E625" s="80">
        <v>44826</v>
      </c>
      <c r="F625">
        <v>2021</v>
      </c>
      <c r="G625">
        <v>2022</v>
      </c>
      <c r="H625" s="1" t="s">
        <v>1600</v>
      </c>
      <c r="I625" s="1" t="s">
        <v>10</v>
      </c>
    </row>
    <row r="626" spans="1:9">
      <c r="A626" s="80">
        <v>45597</v>
      </c>
      <c r="B626">
        <v>4879372</v>
      </c>
      <c r="C626" s="1" t="s">
        <v>2423</v>
      </c>
      <c r="D626" s="1" t="s">
        <v>2424</v>
      </c>
      <c r="E626" s="80">
        <v>45399</v>
      </c>
      <c r="F626">
        <v>2022</v>
      </c>
      <c r="G626">
        <v>2023</v>
      </c>
      <c r="H626" s="1" t="s">
        <v>1607</v>
      </c>
      <c r="I626" s="1" t="s">
        <v>12</v>
      </c>
    </row>
    <row r="627" spans="1:9">
      <c r="A627" s="80">
        <v>45597</v>
      </c>
      <c r="B627">
        <v>4997394</v>
      </c>
      <c r="C627" s="1" t="s">
        <v>2425</v>
      </c>
      <c r="D627" s="1" t="s">
        <v>2426</v>
      </c>
      <c r="E627" s="80">
        <v>45406</v>
      </c>
      <c r="F627">
        <v>2023</v>
      </c>
      <c r="G627">
        <v>2023</v>
      </c>
      <c r="H627" s="1" t="s">
        <v>1600</v>
      </c>
      <c r="I627" s="1" t="s">
        <v>10</v>
      </c>
    </row>
    <row r="628" spans="1:9">
      <c r="A628" s="80">
        <v>45597</v>
      </c>
      <c r="B628">
        <v>4670728</v>
      </c>
      <c r="C628" s="1" t="s">
        <v>174</v>
      </c>
      <c r="D628" s="1" t="s">
        <v>173</v>
      </c>
      <c r="E628" s="80">
        <v>45127</v>
      </c>
      <c r="F628">
        <v>2022</v>
      </c>
      <c r="G628">
        <v>2023</v>
      </c>
      <c r="H628" s="1" t="s">
        <v>1600</v>
      </c>
      <c r="I628" s="1" t="s">
        <v>10</v>
      </c>
    </row>
    <row r="629" spans="1:9">
      <c r="A629" s="80">
        <v>45597</v>
      </c>
      <c r="B629">
        <v>4573492</v>
      </c>
      <c r="C629" s="1" t="s">
        <v>178</v>
      </c>
      <c r="D629" s="1" t="s">
        <v>177</v>
      </c>
      <c r="E629" s="80">
        <v>45160</v>
      </c>
      <c r="F629">
        <v>2021</v>
      </c>
      <c r="G629">
        <v>2023</v>
      </c>
      <c r="H629" s="1" t="s">
        <v>1603</v>
      </c>
      <c r="I629" s="1" t="s">
        <v>9</v>
      </c>
    </row>
    <row r="630" spans="1:9">
      <c r="A630" s="80">
        <v>45597</v>
      </c>
      <c r="B630">
        <v>4733945</v>
      </c>
      <c r="C630" s="1" t="s">
        <v>162</v>
      </c>
      <c r="D630" s="1" t="s">
        <v>161</v>
      </c>
      <c r="E630" s="80">
        <v>45005</v>
      </c>
      <c r="F630">
        <v>2022</v>
      </c>
      <c r="G630">
        <v>2022</v>
      </c>
      <c r="H630" s="1" t="s">
        <v>1602</v>
      </c>
      <c r="I630" s="1" t="s">
        <v>4</v>
      </c>
    </row>
    <row r="631" spans="1:9">
      <c r="A631" s="80">
        <v>45597</v>
      </c>
      <c r="B631">
        <v>5146610</v>
      </c>
      <c r="C631" s="1" t="s">
        <v>2545</v>
      </c>
      <c r="D631" s="1" t="s">
        <v>2546</v>
      </c>
      <c r="E631" s="80">
        <v>45433</v>
      </c>
      <c r="F631">
        <v>2023</v>
      </c>
      <c r="G631">
        <v>2024</v>
      </c>
      <c r="H631" s="1" t="s">
        <v>1600</v>
      </c>
      <c r="I631" s="1" t="s">
        <v>10</v>
      </c>
    </row>
    <row r="632" spans="1:9">
      <c r="A632" s="80">
        <v>45597</v>
      </c>
      <c r="B632">
        <v>4839526</v>
      </c>
      <c r="C632" s="1" t="s">
        <v>170</v>
      </c>
      <c r="D632" s="1" t="s">
        <v>169</v>
      </c>
      <c r="E632" s="80">
        <v>45133</v>
      </c>
      <c r="F632">
        <v>2022</v>
      </c>
      <c r="G632">
        <v>2023</v>
      </c>
      <c r="H632" s="1" t="s">
        <v>1600</v>
      </c>
      <c r="I632" s="1" t="s">
        <v>10</v>
      </c>
    </row>
    <row r="633" spans="1:9">
      <c r="A633" s="80">
        <v>45597</v>
      </c>
      <c r="B633">
        <v>4896415</v>
      </c>
      <c r="C633" s="1" t="s">
        <v>2342</v>
      </c>
      <c r="D633" s="1" t="s">
        <v>2343</v>
      </c>
      <c r="E633" s="80">
        <v>45387</v>
      </c>
      <c r="F633">
        <v>2022</v>
      </c>
      <c r="G633">
        <v>2023</v>
      </c>
      <c r="H633" s="1" t="s">
        <v>1600</v>
      </c>
      <c r="I633" s="1" t="s">
        <v>10</v>
      </c>
    </row>
    <row r="634" spans="1:9">
      <c r="A634" s="80">
        <v>45597</v>
      </c>
      <c r="B634">
        <v>5067537</v>
      </c>
      <c r="C634" s="1" t="s">
        <v>2443</v>
      </c>
      <c r="D634" s="1" t="s">
        <v>2444</v>
      </c>
      <c r="E634" s="80">
        <v>45418</v>
      </c>
      <c r="F634">
        <v>2023</v>
      </c>
      <c r="G634">
        <v>2024</v>
      </c>
      <c r="H634" s="1" t="s">
        <v>1601</v>
      </c>
      <c r="I634" s="1" t="s">
        <v>13</v>
      </c>
    </row>
    <row r="635" spans="1:9">
      <c r="A635" s="80">
        <v>45597</v>
      </c>
      <c r="B635">
        <v>5296699</v>
      </c>
      <c r="C635" s="1" t="s">
        <v>2742</v>
      </c>
      <c r="D635" s="1" t="s">
        <v>2743</v>
      </c>
      <c r="E635" s="80">
        <v>45544</v>
      </c>
      <c r="F635">
        <v>2024</v>
      </c>
      <c r="G635">
        <v>2024</v>
      </c>
      <c r="H635" s="1" t="s">
        <v>1607</v>
      </c>
      <c r="I635" s="1" t="s">
        <v>12</v>
      </c>
    </row>
    <row r="636" spans="1:9">
      <c r="A636" s="80">
        <v>45597</v>
      </c>
      <c r="B636">
        <v>4690965</v>
      </c>
      <c r="C636" s="1" t="s">
        <v>2838</v>
      </c>
      <c r="D636" s="1" t="s">
        <v>2839</v>
      </c>
      <c r="E636" s="80">
        <v>45566</v>
      </c>
      <c r="F636">
        <v>2022</v>
      </c>
      <c r="G636">
        <v>2024</v>
      </c>
      <c r="H636" s="1" t="s">
        <v>1603</v>
      </c>
      <c r="I636" s="1" t="s">
        <v>9</v>
      </c>
    </row>
    <row r="637" spans="1:9">
      <c r="A637" s="80">
        <v>45597</v>
      </c>
      <c r="B637">
        <v>4906355</v>
      </c>
      <c r="C637" s="1" t="s">
        <v>3008</v>
      </c>
      <c r="D637" s="1" t="s">
        <v>3009</v>
      </c>
      <c r="E637" s="80">
        <v>45422</v>
      </c>
      <c r="F637">
        <v>2023</v>
      </c>
      <c r="G637">
        <v>2024</v>
      </c>
      <c r="H637" s="1" t="s">
        <v>1600</v>
      </c>
      <c r="I637" s="1" t="s">
        <v>10</v>
      </c>
    </row>
    <row r="638" spans="1:9">
      <c r="A638" s="80">
        <v>45597</v>
      </c>
      <c r="B638">
        <v>4722195</v>
      </c>
      <c r="C638" s="1" t="s">
        <v>160</v>
      </c>
      <c r="D638" s="1" t="s">
        <v>159</v>
      </c>
      <c r="E638" s="80">
        <v>45135</v>
      </c>
      <c r="F638">
        <v>2022</v>
      </c>
      <c r="G638">
        <v>2023</v>
      </c>
      <c r="H638" s="1" t="s">
        <v>1600</v>
      </c>
      <c r="I638" s="1" t="s">
        <v>10</v>
      </c>
    </row>
    <row r="639" spans="1:9">
      <c r="A639" s="80">
        <v>45597</v>
      </c>
      <c r="B639">
        <v>4520162</v>
      </c>
      <c r="C639" s="1" t="s">
        <v>158</v>
      </c>
      <c r="D639" s="1" t="s">
        <v>157</v>
      </c>
      <c r="E639" s="80">
        <v>44910</v>
      </c>
      <c r="F639">
        <v>2021</v>
      </c>
      <c r="G639">
        <v>2022</v>
      </c>
      <c r="H639" s="1" t="s">
        <v>1600</v>
      </c>
      <c r="I639" s="1" t="s">
        <v>10</v>
      </c>
    </row>
    <row r="640" spans="1:9">
      <c r="A640" s="80">
        <v>45597</v>
      </c>
      <c r="B640">
        <v>3216685</v>
      </c>
      <c r="C640" s="1" t="s">
        <v>2744</v>
      </c>
      <c r="D640" s="1" t="s">
        <v>2745</v>
      </c>
      <c r="E640" s="80">
        <v>43186</v>
      </c>
      <c r="F640">
        <v>2017</v>
      </c>
      <c r="G640">
        <v>2017</v>
      </c>
      <c r="H640" s="1" t="s">
        <v>1602</v>
      </c>
      <c r="I640" s="1" t="s">
        <v>4</v>
      </c>
    </row>
    <row r="641" spans="1:9">
      <c r="A641" s="80">
        <v>45597</v>
      </c>
      <c r="B641">
        <v>5214565</v>
      </c>
      <c r="C641" s="1" t="s">
        <v>2453</v>
      </c>
      <c r="D641" s="1" t="s">
        <v>2454</v>
      </c>
      <c r="E641" s="80">
        <v>45434</v>
      </c>
      <c r="F641">
        <v>2023</v>
      </c>
      <c r="G641">
        <v>2024</v>
      </c>
      <c r="H641" s="1" t="s">
        <v>1600</v>
      </c>
      <c r="I641" s="1" t="s">
        <v>10</v>
      </c>
    </row>
    <row r="642" spans="1:9">
      <c r="A642" s="80">
        <v>45597</v>
      </c>
      <c r="B642">
        <v>4661678</v>
      </c>
      <c r="C642" s="1" t="s">
        <v>1481</v>
      </c>
      <c r="D642" s="1" t="s">
        <v>1480</v>
      </c>
      <c r="E642" s="80">
        <v>44791</v>
      </c>
      <c r="F642">
        <v>2022</v>
      </c>
      <c r="G642">
        <v>2022</v>
      </c>
      <c r="H642" s="1" t="s">
        <v>1602</v>
      </c>
      <c r="I642" s="1" t="s">
        <v>4</v>
      </c>
    </row>
    <row r="643" spans="1:9">
      <c r="A643" s="80">
        <v>45597</v>
      </c>
      <c r="B643">
        <v>4529619</v>
      </c>
      <c r="C643" s="1" t="s">
        <v>1455</v>
      </c>
      <c r="D643" s="1" t="s">
        <v>1454</v>
      </c>
      <c r="E643" s="80">
        <v>44916</v>
      </c>
      <c r="F643">
        <v>2021</v>
      </c>
      <c r="G643">
        <v>2022</v>
      </c>
      <c r="H643" s="1" t="s">
        <v>1600</v>
      </c>
      <c r="I643" s="1" t="s">
        <v>10</v>
      </c>
    </row>
    <row r="644" spans="1:9">
      <c r="A644" s="80">
        <v>45597</v>
      </c>
      <c r="B644">
        <v>5252900</v>
      </c>
      <c r="C644" s="1" t="s">
        <v>3010</v>
      </c>
      <c r="D644" s="1" t="s">
        <v>3011</v>
      </c>
      <c r="E644" s="80">
        <v>45589</v>
      </c>
      <c r="F644">
        <v>2023</v>
      </c>
      <c r="G644">
        <v>2024</v>
      </c>
      <c r="H644" s="1" t="s">
        <v>1600</v>
      </c>
      <c r="I644" s="1" t="s">
        <v>10</v>
      </c>
    </row>
    <row r="645" spans="1:9">
      <c r="A645" s="80">
        <v>45597</v>
      </c>
      <c r="B645">
        <v>4888904</v>
      </c>
      <c r="C645" s="1" t="s">
        <v>1780</v>
      </c>
      <c r="D645" s="1" t="s">
        <v>1918</v>
      </c>
      <c r="E645" s="80">
        <v>45239</v>
      </c>
      <c r="F645">
        <v>2022</v>
      </c>
      <c r="G645">
        <v>2023</v>
      </c>
      <c r="H645" s="1" t="s">
        <v>1600</v>
      </c>
      <c r="I645" s="1" t="s">
        <v>10</v>
      </c>
    </row>
    <row r="646" spans="1:9">
      <c r="A646" s="80">
        <v>45597</v>
      </c>
      <c r="B646">
        <v>4793239</v>
      </c>
      <c r="C646" s="1" t="s">
        <v>2567</v>
      </c>
      <c r="D646" s="1" t="s">
        <v>2568</v>
      </c>
      <c r="E646" s="80">
        <v>45482</v>
      </c>
      <c r="F646">
        <v>2022</v>
      </c>
      <c r="G646">
        <v>2024</v>
      </c>
      <c r="H646" s="1" t="s">
        <v>1600</v>
      </c>
      <c r="I646" s="1" t="s">
        <v>10</v>
      </c>
    </row>
    <row r="647" spans="1:9">
      <c r="A647" s="80">
        <v>45597</v>
      </c>
      <c r="B647">
        <v>5128760</v>
      </c>
      <c r="C647" s="1" t="s">
        <v>2361</v>
      </c>
      <c r="D647" s="1" t="s">
        <v>2362</v>
      </c>
      <c r="E647" s="80">
        <v>45405</v>
      </c>
      <c r="F647">
        <v>2023</v>
      </c>
      <c r="G647">
        <v>2023</v>
      </c>
      <c r="H647" s="1" t="s">
        <v>1600</v>
      </c>
      <c r="I647" s="1" t="s">
        <v>10</v>
      </c>
    </row>
    <row r="648" spans="1:9">
      <c r="A648" s="80">
        <v>45597</v>
      </c>
      <c r="B648">
        <v>5311664</v>
      </c>
      <c r="C648" s="1" t="s">
        <v>2844</v>
      </c>
      <c r="D648" s="1" t="s">
        <v>2845</v>
      </c>
      <c r="E648" s="80">
        <v>45566</v>
      </c>
      <c r="F648">
        <v>2024</v>
      </c>
      <c r="G648">
        <v>2024</v>
      </c>
      <c r="H648" s="1" t="s">
        <v>1607</v>
      </c>
      <c r="I648" s="1" t="s">
        <v>12</v>
      </c>
    </row>
    <row r="649" spans="1:9">
      <c r="A649" s="80">
        <v>45597</v>
      </c>
      <c r="B649">
        <v>4695322</v>
      </c>
      <c r="C649" s="1" t="s">
        <v>1922</v>
      </c>
      <c r="D649" s="1" t="s">
        <v>1923</v>
      </c>
      <c r="E649" s="80">
        <v>45331</v>
      </c>
      <c r="F649">
        <v>2022</v>
      </c>
      <c r="G649">
        <v>2023</v>
      </c>
      <c r="H649" s="1" t="s">
        <v>1602</v>
      </c>
      <c r="I649" s="1" t="s">
        <v>4</v>
      </c>
    </row>
    <row r="650" spans="1:9">
      <c r="A650" s="80">
        <v>45597</v>
      </c>
      <c r="B650">
        <v>5221197</v>
      </c>
      <c r="C650" s="1" t="s">
        <v>2792</v>
      </c>
      <c r="D650" s="1" t="s">
        <v>2793</v>
      </c>
      <c r="E650" s="80">
        <v>45545</v>
      </c>
      <c r="F650">
        <v>2023</v>
      </c>
      <c r="G650">
        <v>2024</v>
      </c>
      <c r="H650" s="1" t="s">
        <v>1603</v>
      </c>
      <c r="I650" s="1" t="s">
        <v>9</v>
      </c>
    </row>
    <row r="651" spans="1:9">
      <c r="A651" s="80">
        <v>45597</v>
      </c>
      <c r="B651">
        <v>4557577</v>
      </c>
      <c r="C651" s="1" t="s">
        <v>1483</v>
      </c>
      <c r="D651" s="1" t="s">
        <v>1482</v>
      </c>
      <c r="E651" s="80">
        <v>44874</v>
      </c>
      <c r="F651">
        <v>2022</v>
      </c>
      <c r="G651">
        <v>2022</v>
      </c>
      <c r="H651" s="1" t="s">
        <v>1600</v>
      </c>
      <c r="I651" s="1" t="s">
        <v>10</v>
      </c>
    </row>
    <row r="652" spans="1:9">
      <c r="A652" s="80">
        <v>45597</v>
      </c>
      <c r="B652">
        <v>4791969</v>
      </c>
      <c r="C652" s="1" t="s">
        <v>2158</v>
      </c>
      <c r="D652" s="1" t="s">
        <v>2159</v>
      </c>
      <c r="E652" s="80">
        <v>45371</v>
      </c>
      <c r="F652">
        <v>2022</v>
      </c>
      <c r="G652">
        <v>2023</v>
      </c>
      <c r="H652" s="1" t="s">
        <v>1600</v>
      </c>
      <c r="I652" s="1" t="s">
        <v>10</v>
      </c>
    </row>
    <row r="653" spans="1:9">
      <c r="A653" s="80">
        <v>45597</v>
      </c>
      <c r="B653">
        <v>5278375</v>
      </c>
      <c r="C653" s="1" t="s">
        <v>2563</v>
      </c>
      <c r="D653" s="1" t="s">
        <v>2564</v>
      </c>
      <c r="E653" s="80">
        <v>45492</v>
      </c>
      <c r="F653">
        <v>2023</v>
      </c>
      <c r="G653">
        <v>2024</v>
      </c>
      <c r="H653" s="1" t="s">
        <v>1605</v>
      </c>
      <c r="I653" s="1" t="s">
        <v>5</v>
      </c>
    </row>
    <row r="654" spans="1:9">
      <c r="A654" s="80">
        <v>45597</v>
      </c>
      <c r="B654">
        <v>5078720</v>
      </c>
      <c r="C654" s="1" t="s">
        <v>2357</v>
      </c>
      <c r="D654" s="1" t="s">
        <v>2358</v>
      </c>
      <c r="E654" s="80">
        <v>45418</v>
      </c>
      <c r="F654">
        <v>2023</v>
      </c>
      <c r="G654">
        <v>2024</v>
      </c>
      <c r="H654" s="1" t="s">
        <v>1602</v>
      </c>
      <c r="I654" s="1" t="s">
        <v>4</v>
      </c>
    </row>
    <row r="655" spans="1:9">
      <c r="A655" s="80">
        <v>45597</v>
      </c>
      <c r="B655">
        <v>5252927</v>
      </c>
      <c r="C655" s="1" t="s">
        <v>3012</v>
      </c>
      <c r="D655" s="1" t="s">
        <v>3013</v>
      </c>
      <c r="E655" s="80">
        <v>45581</v>
      </c>
      <c r="F655">
        <v>2023</v>
      </c>
      <c r="G655">
        <v>2024</v>
      </c>
      <c r="H655" s="1" t="s">
        <v>1600</v>
      </c>
      <c r="I655" s="1" t="s">
        <v>10</v>
      </c>
    </row>
    <row r="656" spans="1:9">
      <c r="A656" s="80">
        <v>45597</v>
      </c>
      <c r="B656">
        <v>4719782</v>
      </c>
      <c r="C656" s="1" t="s">
        <v>1477</v>
      </c>
      <c r="D656" s="1" t="s">
        <v>1476</v>
      </c>
      <c r="E656" s="80">
        <v>45096</v>
      </c>
      <c r="F656">
        <v>2022</v>
      </c>
      <c r="G656">
        <v>2023</v>
      </c>
      <c r="H656" s="1" t="s">
        <v>1603</v>
      </c>
      <c r="I656" s="1" t="s">
        <v>9</v>
      </c>
    </row>
    <row r="657" spans="1:9">
      <c r="A657" s="80">
        <v>45597</v>
      </c>
      <c r="B657">
        <v>4733409</v>
      </c>
      <c r="C657" s="1" t="s">
        <v>2794</v>
      </c>
      <c r="D657" s="1" t="s">
        <v>2795</v>
      </c>
      <c r="E657" s="80">
        <v>45552</v>
      </c>
      <c r="F657">
        <v>2022</v>
      </c>
      <c r="G657">
        <v>2024</v>
      </c>
      <c r="H657" s="1" t="s">
        <v>1603</v>
      </c>
      <c r="I657" s="1" t="s">
        <v>9</v>
      </c>
    </row>
    <row r="658" spans="1:9">
      <c r="A658" s="80">
        <v>45597</v>
      </c>
      <c r="B658">
        <v>5201959</v>
      </c>
      <c r="C658" s="1" t="s">
        <v>2846</v>
      </c>
      <c r="D658" s="1" t="s">
        <v>2847</v>
      </c>
      <c r="E658" s="80">
        <v>45561</v>
      </c>
      <c r="F658">
        <v>2023</v>
      </c>
      <c r="G658">
        <v>2024</v>
      </c>
      <c r="H658" s="1" t="s">
        <v>1600</v>
      </c>
      <c r="I658" s="1" t="s">
        <v>10</v>
      </c>
    </row>
    <row r="659" spans="1:9">
      <c r="A659" s="80">
        <v>45597</v>
      </c>
      <c r="B659">
        <v>4659696</v>
      </c>
      <c r="C659" s="1" t="s">
        <v>1467</v>
      </c>
      <c r="D659" s="1" t="s">
        <v>1466</v>
      </c>
      <c r="E659" s="80">
        <v>45062</v>
      </c>
      <c r="F659">
        <v>2022</v>
      </c>
      <c r="G659">
        <v>2023</v>
      </c>
      <c r="H659" s="1" t="s">
        <v>1600</v>
      </c>
      <c r="I659" s="1" t="s">
        <v>10</v>
      </c>
    </row>
    <row r="660" spans="1:9">
      <c r="A660" s="80">
        <v>45597</v>
      </c>
      <c r="B660">
        <v>4914755</v>
      </c>
      <c r="C660" s="1" t="s">
        <v>3014</v>
      </c>
      <c r="D660" s="1" t="s">
        <v>3015</v>
      </c>
      <c r="E660" s="80">
        <v>45588</v>
      </c>
      <c r="F660">
        <v>2023</v>
      </c>
      <c r="G660">
        <v>2024</v>
      </c>
      <c r="H660" s="1" t="s">
        <v>1600</v>
      </c>
      <c r="I660" s="1" t="s">
        <v>10</v>
      </c>
    </row>
    <row r="661" spans="1:9">
      <c r="A661" s="80">
        <v>45597</v>
      </c>
      <c r="B661">
        <v>4568177</v>
      </c>
      <c r="C661" s="1" t="s">
        <v>1473</v>
      </c>
      <c r="D661" s="1" t="s">
        <v>1472</v>
      </c>
      <c r="E661" s="80">
        <v>44820</v>
      </c>
      <c r="F661">
        <v>2021</v>
      </c>
      <c r="G661">
        <v>2022</v>
      </c>
      <c r="H661" s="1" t="s">
        <v>1600</v>
      </c>
      <c r="I661" s="1" t="s">
        <v>10</v>
      </c>
    </row>
    <row r="662" spans="1:9">
      <c r="A662" s="80">
        <v>45597</v>
      </c>
      <c r="B662">
        <v>4786887</v>
      </c>
      <c r="C662" s="1" t="s">
        <v>1479</v>
      </c>
      <c r="D662" s="1" t="s">
        <v>1478</v>
      </c>
      <c r="E662" s="80">
        <v>44967</v>
      </c>
      <c r="F662">
        <v>2022</v>
      </c>
      <c r="G662">
        <v>2022</v>
      </c>
      <c r="H662" s="1" t="s">
        <v>1600</v>
      </c>
      <c r="I662" s="1" t="s">
        <v>10</v>
      </c>
    </row>
    <row r="663" spans="1:9">
      <c r="A663" s="80">
        <v>45597</v>
      </c>
      <c r="B663">
        <v>4352777</v>
      </c>
      <c r="C663" s="1" t="s">
        <v>1461</v>
      </c>
      <c r="D663" s="1" t="s">
        <v>1460</v>
      </c>
      <c r="E663" s="80">
        <v>44601</v>
      </c>
      <c r="F663">
        <v>2021</v>
      </c>
      <c r="G663">
        <v>2021</v>
      </c>
      <c r="H663" s="1" t="s">
        <v>1600</v>
      </c>
      <c r="I663" s="1" t="s">
        <v>10</v>
      </c>
    </row>
    <row r="664" spans="1:9">
      <c r="A664" s="80">
        <v>45597</v>
      </c>
      <c r="B664">
        <v>4837096</v>
      </c>
      <c r="C664" s="1" t="s">
        <v>2359</v>
      </c>
      <c r="D664" s="1" t="s">
        <v>2360</v>
      </c>
      <c r="E664" s="80">
        <v>45404</v>
      </c>
      <c r="F664">
        <v>2022</v>
      </c>
      <c r="G664">
        <v>2023</v>
      </c>
      <c r="H664" s="1" t="s">
        <v>1600</v>
      </c>
      <c r="I664" s="1" t="s">
        <v>10</v>
      </c>
    </row>
    <row r="665" spans="1:9">
      <c r="A665" s="80">
        <v>45597</v>
      </c>
      <c r="B665">
        <v>4966804</v>
      </c>
      <c r="C665" s="1" t="s">
        <v>3016</v>
      </c>
      <c r="D665" s="1" t="s">
        <v>3017</v>
      </c>
      <c r="E665" s="80">
        <v>45588</v>
      </c>
      <c r="F665">
        <v>2023</v>
      </c>
      <c r="G665">
        <v>2024</v>
      </c>
      <c r="H665" s="1" t="s">
        <v>1600</v>
      </c>
      <c r="I665" s="1" t="s">
        <v>10</v>
      </c>
    </row>
    <row r="666" spans="1:9">
      <c r="A666" s="80">
        <v>45597</v>
      </c>
      <c r="B666">
        <v>5290060</v>
      </c>
      <c r="C666" s="1" t="s">
        <v>2732</v>
      </c>
      <c r="D666" s="1" t="s">
        <v>2733</v>
      </c>
      <c r="E666" s="80">
        <v>45519</v>
      </c>
      <c r="F666">
        <v>2024</v>
      </c>
      <c r="G666">
        <v>2024</v>
      </c>
      <c r="H666" s="1" t="s">
        <v>1603</v>
      </c>
      <c r="I666" s="1" t="s">
        <v>9</v>
      </c>
    </row>
    <row r="667" spans="1:9">
      <c r="A667" s="80">
        <v>45597</v>
      </c>
      <c r="B667">
        <v>4684057</v>
      </c>
      <c r="C667" s="1" t="s">
        <v>194</v>
      </c>
      <c r="D667" s="1" t="s">
        <v>193</v>
      </c>
      <c r="E667" s="80">
        <v>44886</v>
      </c>
      <c r="F667">
        <v>2022</v>
      </c>
      <c r="G667">
        <v>2022</v>
      </c>
      <c r="H667" s="1" t="s">
        <v>1603</v>
      </c>
      <c r="I667" s="1" t="s">
        <v>9</v>
      </c>
    </row>
    <row r="668" spans="1:9">
      <c r="A668" s="80">
        <v>45597</v>
      </c>
      <c r="B668">
        <v>4572528</v>
      </c>
      <c r="C668" s="1" t="s">
        <v>2437</v>
      </c>
      <c r="D668" s="1" t="s">
        <v>2438</v>
      </c>
      <c r="E668" s="80">
        <v>45419</v>
      </c>
      <c r="F668">
        <v>2022</v>
      </c>
      <c r="G668">
        <v>2024</v>
      </c>
      <c r="H668" s="1" t="s">
        <v>1603</v>
      </c>
      <c r="I668" s="1" t="s">
        <v>9</v>
      </c>
    </row>
    <row r="669" spans="1:9">
      <c r="A669" s="80">
        <v>45597</v>
      </c>
      <c r="B669">
        <v>5081637</v>
      </c>
      <c r="C669" s="1" t="s">
        <v>2830</v>
      </c>
      <c r="D669" s="1" t="s">
        <v>2831</v>
      </c>
      <c r="E669" s="80">
        <v>45526</v>
      </c>
      <c r="F669">
        <v>2023</v>
      </c>
      <c r="G669">
        <v>2024</v>
      </c>
      <c r="H669" s="1" t="s">
        <v>1600</v>
      </c>
      <c r="I669" s="1" t="s">
        <v>10</v>
      </c>
    </row>
    <row r="670" spans="1:9">
      <c r="A670" s="80">
        <v>45597</v>
      </c>
      <c r="B670">
        <v>4962693</v>
      </c>
      <c r="C670" s="1" t="s">
        <v>2439</v>
      </c>
      <c r="D670" s="1" t="s">
        <v>2440</v>
      </c>
      <c r="E670" s="80">
        <v>45406</v>
      </c>
      <c r="F670">
        <v>2023</v>
      </c>
      <c r="G670">
        <v>2023</v>
      </c>
      <c r="H670" s="1" t="s">
        <v>1600</v>
      </c>
      <c r="I670" s="1" t="s">
        <v>10</v>
      </c>
    </row>
    <row r="671" spans="1:9">
      <c r="A671" s="80">
        <v>45597</v>
      </c>
      <c r="B671">
        <v>4404678</v>
      </c>
      <c r="C671" s="1" t="s">
        <v>184</v>
      </c>
      <c r="D671" s="1" t="s">
        <v>183</v>
      </c>
      <c r="E671" s="80">
        <v>44616</v>
      </c>
      <c r="F671">
        <v>2021</v>
      </c>
      <c r="G671">
        <v>2021</v>
      </c>
      <c r="H671" s="1" t="s">
        <v>1603</v>
      </c>
      <c r="I671" s="1" t="s">
        <v>9</v>
      </c>
    </row>
    <row r="672" spans="1:9">
      <c r="A672" s="80">
        <v>45597</v>
      </c>
      <c r="B672">
        <v>4368266</v>
      </c>
      <c r="C672" s="1" t="s">
        <v>1756</v>
      </c>
      <c r="D672" s="1" t="s">
        <v>1757</v>
      </c>
      <c r="E672" s="80">
        <v>45204</v>
      </c>
      <c r="F672">
        <v>2021</v>
      </c>
      <c r="G672">
        <v>2023</v>
      </c>
      <c r="H672" s="1" t="s">
        <v>1601</v>
      </c>
      <c r="I672" s="1" t="s">
        <v>13</v>
      </c>
    </row>
    <row r="673" spans="1:9">
      <c r="A673" s="80">
        <v>45597</v>
      </c>
      <c r="B673">
        <v>5278396</v>
      </c>
      <c r="C673" s="1" t="s">
        <v>2730</v>
      </c>
      <c r="D673" s="1" t="s">
        <v>2731</v>
      </c>
      <c r="E673" s="80">
        <v>45511</v>
      </c>
      <c r="F673">
        <v>2024</v>
      </c>
      <c r="G673">
        <v>2024</v>
      </c>
      <c r="H673" s="1" t="s">
        <v>1600</v>
      </c>
      <c r="I673" s="1" t="s">
        <v>10</v>
      </c>
    </row>
    <row r="674" spans="1:9">
      <c r="A674" s="80">
        <v>45597</v>
      </c>
      <c r="B674">
        <v>4752318</v>
      </c>
      <c r="C674" s="1" t="s">
        <v>201</v>
      </c>
      <c r="D674" s="1" t="s">
        <v>200</v>
      </c>
      <c r="E674" s="80">
        <v>45127</v>
      </c>
      <c r="F674">
        <v>2022</v>
      </c>
      <c r="G674">
        <v>2023</v>
      </c>
      <c r="H674" s="1" t="s">
        <v>1600</v>
      </c>
      <c r="I674" s="1" t="s">
        <v>10</v>
      </c>
    </row>
    <row r="675" spans="1:9">
      <c r="A675" s="80">
        <v>45597</v>
      </c>
      <c r="B675">
        <v>5164198</v>
      </c>
      <c r="C675" s="1" t="s">
        <v>2098</v>
      </c>
      <c r="D675" s="1" t="s">
        <v>2099</v>
      </c>
      <c r="E675" s="80">
        <v>45323</v>
      </c>
      <c r="F675">
        <v>2023</v>
      </c>
      <c r="G675">
        <v>2023</v>
      </c>
      <c r="H675" s="1" t="s">
        <v>1600</v>
      </c>
      <c r="I675" s="1" t="s">
        <v>10</v>
      </c>
    </row>
    <row r="676" spans="1:9">
      <c r="A676" s="80">
        <v>45597</v>
      </c>
      <c r="B676">
        <v>4954530</v>
      </c>
      <c r="C676" s="1" t="s">
        <v>2441</v>
      </c>
      <c r="D676" s="1" t="s">
        <v>2442</v>
      </c>
      <c r="E676" s="80">
        <v>45407</v>
      </c>
      <c r="F676">
        <v>2023</v>
      </c>
      <c r="G676">
        <v>2023</v>
      </c>
      <c r="H676" s="1" t="s">
        <v>1600</v>
      </c>
      <c r="I676" s="1" t="s">
        <v>10</v>
      </c>
    </row>
    <row r="677" spans="1:9">
      <c r="A677" s="80">
        <v>45597</v>
      </c>
      <c r="B677">
        <v>5252984</v>
      </c>
      <c r="C677" s="1" t="s">
        <v>2543</v>
      </c>
      <c r="D677" s="1" t="s">
        <v>2544</v>
      </c>
      <c r="E677" s="80">
        <v>45439</v>
      </c>
      <c r="F677">
        <v>2023</v>
      </c>
      <c r="G677">
        <v>2024</v>
      </c>
      <c r="H677" s="1" t="s">
        <v>1600</v>
      </c>
      <c r="I677" s="1" t="s">
        <v>10</v>
      </c>
    </row>
    <row r="678" spans="1:9">
      <c r="A678" s="80">
        <v>45597</v>
      </c>
      <c r="B678">
        <v>4778159</v>
      </c>
      <c r="C678" s="1" t="s">
        <v>1863</v>
      </c>
      <c r="D678" s="1" t="s">
        <v>2101</v>
      </c>
      <c r="E678" s="80">
        <v>45251</v>
      </c>
      <c r="F678">
        <v>2022</v>
      </c>
      <c r="G678">
        <v>2023</v>
      </c>
      <c r="H678" s="1" t="s">
        <v>1602</v>
      </c>
      <c r="I678" s="1" t="s">
        <v>4</v>
      </c>
    </row>
    <row r="679" spans="1:9">
      <c r="A679" s="80">
        <v>45597</v>
      </c>
      <c r="B679">
        <v>4685384</v>
      </c>
      <c r="C679" s="1" t="s">
        <v>2096</v>
      </c>
      <c r="D679" s="1" t="s">
        <v>2097</v>
      </c>
      <c r="E679" s="80">
        <v>45324</v>
      </c>
      <c r="F679">
        <v>2022</v>
      </c>
      <c r="G679">
        <v>2023</v>
      </c>
      <c r="H679" s="1" t="s">
        <v>1604</v>
      </c>
      <c r="I679" s="1" t="s">
        <v>14</v>
      </c>
    </row>
    <row r="680" spans="1:9">
      <c r="A680" s="80">
        <v>45597</v>
      </c>
      <c r="B680">
        <v>4591096</v>
      </c>
      <c r="C680" s="1" t="s">
        <v>1820</v>
      </c>
      <c r="D680" s="1" t="s">
        <v>2100</v>
      </c>
      <c r="E680" s="80">
        <v>45245</v>
      </c>
      <c r="F680">
        <v>2022</v>
      </c>
      <c r="G680">
        <v>2023</v>
      </c>
      <c r="H680" s="1" t="s">
        <v>1600</v>
      </c>
      <c r="I680" s="1" t="s">
        <v>10</v>
      </c>
    </row>
    <row r="681" spans="1:9">
      <c r="A681" s="80">
        <v>45597</v>
      </c>
      <c r="B681">
        <v>4986715</v>
      </c>
      <c r="C681" s="1" t="s">
        <v>2541</v>
      </c>
      <c r="D681" s="1" t="s">
        <v>2542</v>
      </c>
      <c r="E681" s="80">
        <v>45434</v>
      </c>
      <c r="F681">
        <v>2023</v>
      </c>
      <c r="G681">
        <v>2024</v>
      </c>
      <c r="H681" s="1" t="s">
        <v>1600</v>
      </c>
      <c r="I681" s="1" t="s">
        <v>10</v>
      </c>
    </row>
    <row r="682" spans="1:9">
      <c r="A682" s="80">
        <v>45597</v>
      </c>
      <c r="B682">
        <v>4445148</v>
      </c>
      <c r="C682" s="1" t="s">
        <v>3018</v>
      </c>
      <c r="D682" s="1" t="s">
        <v>3019</v>
      </c>
      <c r="E682" s="80">
        <v>45574</v>
      </c>
      <c r="F682">
        <v>2021</v>
      </c>
      <c r="G682">
        <v>2024</v>
      </c>
      <c r="H682" s="1" t="s">
        <v>1603</v>
      </c>
      <c r="I682" s="1" t="s">
        <v>9</v>
      </c>
    </row>
    <row r="683" spans="1:9">
      <c r="A683" s="80">
        <v>45597</v>
      </c>
      <c r="B683">
        <v>4748438</v>
      </c>
      <c r="C683" s="1" t="s">
        <v>2282</v>
      </c>
      <c r="D683" s="1" t="s">
        <v>2283</v>
      </c>
      <c r="E683" s="80">
        <v>45373</v>
      </c>
      <c r="F683">
        <v>2022</v>
      </c>
      <c r="G683">
        <v>2023</v>
      </c>
      <c r="H683" s="1" t="s">
        <v>1600</v>
      </c>
      <c r="I683" s="1" t="s">
        <v>10</v>
      </c>
    </row>
    <row r="684" spans="1:9">
      <c r="A684" s="80">
        <v>45597</v>
      </c>
      <c r="B684">
        <v>4666710</v>
      </c>
      <c r="C684" s="1" t="s">
        <v>1758</v>
      </c>
      <c r="D684" s="1" t="s">
        <v>1759</v>
      </c>
      <c r="E684" s="80">
        <v>45180</v>
      </c>
      <c r="F684">
        <v>2022</v>
      </c>
      <c r="G684">
        <v>2023</v>
      </c>
      <c r="H684" s="1" t="s">
        <v>1600</v>
      </c>
      <c r="I684" s="1" t="s">
        <v>10</v>
      </c>
    </row>
    <row r="685" spans="1:9">
      <c r="A685" s="80">
        <v>45597</v>
      </c>
      <c r="B685">
        <v>5117536</v>
      </c>
      <c r="C685" s="1" t="s">
        <v>3020</v>
      </c>
      <c r="D685" s="1" t="s">
        <v>3021</v>
      </c>
      <c r="E685" s="80">
        <v>45588</v>
      </c>
      <c r="F685">
        <v>2023</v>
      </c>
      <c r="G685">
        <v>2024</v>
      </c>
      <c r="H685" s="1" t="s">
        <v>1602</v>
      </c>
      <c r="I685" s="1" t="s">
        <v>4</v>
      </c>
    </row>
    <row r="686" spans="1:9">
      <c r="A686" s="80">
        <v>45597</v>
      </c>
      <c r="B686">
        <v>4989477</v>
      </c>
      <c r="C686" s="1" t="s">
        <v>2553</v>
      </c>
      <c r="D686" s="1" t="s">
        <v>2554</v>
      </c>
      <c r="E686" s="80">
        <v>45491</v>
      </c>
      <c r="F686">
        <v>2023</v>
      </c>
      <c r="G686">
        <v>2024</v>
      </c>
      <c r="H686" s="1" t="s">
        <v>1600</v>
      </c>
      <c r="I686" s="1" t="s">
        <v>10</v>
      </c>
    </row>
    <row r="687" spans="1:9">
      <c r="A687" s="80">
        <v>45597</v>
      </c>
      <c r="B687">
        <v>4801172</v>
      </c>
      <c r="C687" s="1" t="s">
        <v>1518</v>
      </c>
      <c r="D687" s="1" t="s">
        <v>1517</v>
      </c>
      <c r="E687" s="80">
        <v>45177</v>
      </c>
      <c r="F687">
        <v>2022</v>
      </c>
      <c r="G687">
        <v>2023</v>
      </c>
      <c r="H687" s="1" t="s">
        <v>1600</v>
      </c>
      <c r="I687" s="1" t="s">
        <v>10</v>
      </c>
    </row>
    <row r="688" spans="1:9">
      <c r="A688" s="80">
        <v>45597</v>
      </c>
      <c r="B688">
        <v>5411042</v>
      </c>
      <c r="C688" s="1" t="s">
        <v>3022</v>
      </c>
      <c r="D688" s="1" t="s">
        <v>3023</v>
      </c>
      <c r="E688" s="80">
        <v>45575</v>
      </c>
      <c r="F688">
        <v>2024</v>
      </c>
      <c r="G688">
        <v>2024</v>
      </c>
      <c r="H688" s="1" t="s">
        <v>1600</v>
      </c>
      <c r="I688" s="1" t="s">
        <v>10</v>
      </c>
    </row>
    <row r="689" spans="1:9">
      <c r="A689" s="80">
        <v>45597</v>
      </c>
      <c r="B689">
        <v>4644152</v>
      </c>
      <c r="C689" s="1" t="s">
        <v>3024</v>
      </c>
      <c r="D689" s="1" t="s">
        <v>3025</v>
      </c>
      <c r="E689" s="80">
        <v>45618</v>
      </c>
      <c r="F689">
        <v>2022</v>
      </c>
      <c r="G689">
        <v>2024</v>
      </c>
      <c r="H689" s="1" t="s">
        <v>1601</v>
      </c>
      <c r="I689" s="1" t="s">
        <v>13</v>
      </c>
    </row>
    <row r="690" spans="1:9">
      <c r="A690" s="80">
        <v>45597</v>
      </c>
      <c r="B690">
        <v>4820158</v>
      </c>
      <c r="C690" s="1" t="s">
        <v>3026</v>
      </c>
      <c r="D690" s="1" t="s">
        <v>3027</v>
      </c>
      <c r="E690" s="80">
        <v>45618</v>
      </c>
      <c r="F690">
        <v>2022</v>
      </c>
      <c r="G690">
        <v>2024</v>
      </c>
      <c r="H690" s="1" t="s">
        <v>1603</v>
      </c>
      <c r="I690" s="1" t="s">
        <v>9</v>
      </c>
    </row>
    <row r="691" spans="1:9">
      <c r="A691" s="80">
        <v>45597</v>
      </c>
      <c r="B691">
        <v>4811486</v>
      </c>
      <c r="C691" s="1" t="s">
        <v>1779</v>
      </c>
      <c r="D691" s="1" t="s">
        <v>2046</v>
      </c>
      <c r="E691" s="80">
        <v>45232</v>
      </c>
      <c r="F691">
        <v>2022</v>
      </c>
      <c r="G691">
        <v>2023</v>
      </c>
      <c r="H691" s="1" t="s">
        <v>1604</v>
      </c>
      <c r="I691" s="1" t="s">
        <v>14</v>
      </c>
    </row>
    <row r="692" spans="1:9">
      <c r="A692" s="80">
        <v>45597</v>
      </c>
      <c r="B692">
        <v>4451731</v>
      </c>
      <c r="C692" s="1" t="s">
        <v>2557</v>
      </c>
      <c r="D692" s="1" t="s">
        <v>2558</v>
      </c>
      <c r="E692" s="80">
        <v>45462</v>
      </c>
      <c r="F692">
        <v>2021</v>
      </c>
      <c r="G692">
        <v>2024</v>
      </c>
      <c r="H692" s="1" t="s">
        <v>1601</v>
      </c>
      <c r="I692" s="1" t="s">
        <v>13</v>
      </c>
    </row>
    <row r="693" spans="1:9">
      <c r="A693" s="80">
        <v>45597</v>
      </c>
      <c r="B693">
        <v>5430901</v>
      </c>
      <c r="C693" s="1" t="s">
        <v>2862</v>
      </c>
      <c r="D693" s="1" t="s">
        <v>2863</v>
      </c>
      <c r="E693" s="80">
        <v>45574</v>
      </c>
      <c r="F693">
        <v>2024</v>
      </c>
      <c r="G693">
        <v>2024</v>
      </c>
      <c r="H693" s="1" t="s">
        <v>1600</v>
      </c>
      <c r="I693" s="1" t="s">
        <v>10</v>
      </c>
    </row>
    <row r="694" spans="1:9">
      <c r="A694" s="80">
        <v>45597</v>
      </c>
      <c r="B694">
        <v>5031005</v>
      </c>
      <c r="C694" s="1" t="s">
        <v>3028</v>
      </c>
      <c r="D694" s="1" t="s">
        <v>3029</v>
      </c>
      <c r="E694" s="80">
        <v>45618</v>
      </c>
      <c r="F694">
        <v>2023</v>
      </c>
      <c r="G694">
        <v>2024</v>
      </c>
      <c r="H694" s="1" t="s">
        <v>1600</v>
      </c>
      <c r="I694" s="1" t="s">
        <v>10</v>
      </c>
    </row>
    <row r="695" spans="1:9">
      <c r="A695" s="80">
        <v>45597</v>
      </c>
      <c r="B695">
        <v>4910692</v>
      </c>
      <c r="C695" s="1" t="s">
        <v>2451</v>
      </c>
      <c r="D695" s="1" t="s">
        <v>2452</v>
      </c>
      <c r="E695" s="80">
        <v>45436</v>
      </c>
      <c r="F695">
        <v>2023</v>
      </c>
      <c r="G695">
        <v>2024</v>
      </c>
      <c r="H695" s="1" t="s">
        <v>1600</v>
      </c>
      <c r="I695" s="1" t="s">
        <v>10</v>
      </c>
    </row>
    <row r="696" spans="1:9">
      <c r="A696" s="80">
        <v>45597</v>
      </c>
      <c r="B696">
        <v>4708601</v>
      </c>
      <c r="C696" s="1" t="s">
        <v>1626</v>
      </c>
      <c r="D696" s="1" t="s">
        <v>1627</v>
      </c>
      <c r="E696" s="80">
        <v>45195</v>
      </c>
      <c r="F696">
        <v>2022</v>
      </c>
      <c r="G696">
        <v>2023</v>
      </c>
      <c r="H696" s="1" t="s">
        <v>1600</v>
      </c>
      <c r="I696" s="1" t="s">
        <v>10</v>
      </c>
    </row>
    <row r="697" spans="1:9">
      <c r="A697" s="80">
        <v>45597</v>
      </c>
      <c r="B697">
        <v>4862497</v>
      </c>
      <c r="C697" s="1" t="s">
        <v>2055</v>
      </c>
      <c r="D697" s="1" t="s">
        <v>2056</v>
      </c>
      <c r="E697" s="80">
        <v>45299</v>
      </c>
      <c r="F697">
        <v>2022</v>
      </c>
      <c r="G697">
        <v>2023</v>
      </c>
      <c r="H697" s="1" t="s">
        <v>1602</v>
      </c>
      <c r="I697" s="1" t="s">
        <v>4</v>
      </c>
    </row>
    <row r="698" spans="1:9">
      <c r="A698" s="80">
        <v>45597</v>
      </c>
      <c r="B698">
        <v>4258848</v>
      </c>
      <c r="C698" s="1" t="s">
        <v>1539</v>
      </c>
      <c r="D698" s="1" t="s">
        <v>1538</v>
      </c>
      <c r="E698" s="80">
        <v>44645</v>
      </c>
      <c r="F698">
        <v>2020</v>
      </c>
      <c r="G698">
        <v>2021</v>
      </c>
      <c r="H698" s="1" t="s">
        <v>1600</v>
      </c>
      <c r="I698" s="1" t="s">
        <v>10</v>
      </c>
    </row>
    <row r="699" spans="1:9">
      <c r="A699" s="80">
        <v>45597</v>
      </c>
      <c r="B699">
        <v>4449674</v>
      </c>
      <c r="C699" s="1" t="s">
        <v>1532</v>
      </c>
      <c r="D699" s="1" t="s">
        <v>1531</v>
      </c>
      <c r="E699" s="80">
        <v>44970</v>
      </c>
      <c r="F699">
        <v>2021</v>
      </c>
      <c r="G699">
        <v>2022</v>
      </c>
      <c r="H699" s="1" t="s">
        <v>1605</v>
      </c>
      <c r="I699" s="1" t="s">
        <v>5</v>
      </c>
    </row>
    <row r="700" spans="1:9">
      <c r="A700" s="80">
        <v>45597</v>
      </c>
      <c r="B700">
        <v>5043543</v>
      </c>
      <c r="C700" s="1" t="s">
        <v>2047</v>
      </c>
      <c r="D700" s="1" t="s">
        <v>2048</v>
      </c>
      <c r="E700" s="80">
        <v>45327</v>
      </c>
      <c r="F700">
        <v>2023</v>
      </c>
      <c r="G700">
        <v>2023</v>
      </c>
      <c r="H700" s="1" t="s">
        <v>1600</v>
      </c>
      <c r="I700" s="1" t="s">
        <v>10</v>
      </c>
    </row>
    <row r="701" spans="1:9">
      <c r="A701" s="80">
        <v>45597</v>
      </c>
      <c r="B701">
        <v>4502280</v>
      </c>
      <c r="C701" s="1" t="s">
        <v>1524</v>
      </c>
      <c r="D701" s="1" t="s">
        <v>1523</v>
      </c>
      <c r="E701" s="80">
        <v>44911</v>
      </c>
      <c r="F701">
        <v>2021</v>
      </c>
      <c r="G701">
        <v>2022</v>
      </c>
      <c r="H701" s="1" t="s">
        <v>1600</v>
      </c>
      <c r="I701" s="1" t="s">
        <v>10</v>
      </c>
    </row>
    <row r="702" spans="1:9">
      <c r="A702" s="80">
        <v>45597</v>
      </c>
      <c r="B702">
        <v>4649214</v>
      </c>
      <c r="C702" s="1" t="s">
        <v>1510</v>
      </c>
      <c r="D702" s="1" t="s">
        <v>1509</v>
      </c>
      <c r="E702" s="80">
        <v>44960</v>
      </c>
      <c r="F702">
        <v>2022</v>
      </c>
      <c r="G702">
        <v>2022</v>
      </c>
      <c r="H702" s="1" t="s">
        <v>1600</v>
      </c>
      <c r="I702" s="1" t="s">
        <v>10</v>
      </c>
    </row>
    <row r="703" spans="1:9">
      <c r="A703" s="80">
        <v>45597</v>
      </c>
      <c r="B703">
        <v>4703892</v>
      </c>
      <c r="C703" s="1" t="s">
        <v>2559</v>
      </c>
      <c r="D703" s="1" t="s">
        <v>2560</v>
      </c>
      <c r="E703" s="80">
        <v>45464</v>
      </c>
      <c r="F703">
        <v>2022</v>
      </c>
      <c r="G703">
        <v>2024</v>
      </c>
      <c r="H703" s="1" t="s">
        <v>1600</v>
      </c>
      <c r="I703" s="1" t="s">
        <v>10</v>
      </c>
    </row>
    <row r="704" spans="1:9">
      <c r="A704" s="80">
        <v>45597</v>
      </c>
      <c r="B704">
        <v>4941329</v>
      </c>
      <c r="C704" s="1" t="s">
        <v>2049</v>
      </c>
      <c r="D704" s="1" t="s">
        <v>2050</v>
      </c>
      <c r="E704" s="80">
        <v>45313</v>
      </c>
      <c r="F704">
        <v>2023</v>
      </c>
      <c r="G704">
        <v>2023</v>
      </c>
      <c r="H704" s="1" t="s">
        <v>1600</v>
      </c>
      <c r="I704" s="1" t="s">
        <v>10</v>
      </c>
    </row>
    <row r="705" spans="1:9">
      <c r="A705" s="80">
        <v>45597</v>
      </c>
      <c r="B705">
        <v>4626615</v>
      </c>
      <c r="C705" s="1" t="s">
        <v>2555</v>
      </c>
      <c r="D705" s="1" t="s">
        <v>2556</v>
      </c>
      <c r="E705" s="80">
        <v>45491</v>
      </c>
      <c r="F705">
        <v>2022</v>
      </c>
      <c r="G705">
        <v>2024</v>
      </c>
      <c r="H705" s="1" t="s">
        <v>1600</v>
      </c>
      <c r="I705" s="1" t="s">
        <v>10</v>
      </c>
    </row>
    <row r="706" spans="1:9">
      <c r="A706" s="80">
        <v>45597</v>
      </c>
      <c r="B706">
        <v>4562063</v>
      </c>
      <c r="C706" s="1" t="s">
        <v>1520</v>
      </c>
      <c r="D706" s="1" t="s">
        <v>1519</v>
      </c>
      <c r="E706" s="80">
        <v>44742</v>
      </c>
      <c r="F706">
        <v>2021</v>
      </c>
      <c r="G706">
        <v>2022</v>
      </c>
      <c r="H706" s="1" t="s">
        <v>1600</v>
      </c>
      <c r="I706" s="1" t="s">
        <v>10</v>
      </c>
    </row>
    <row r="707" spans="1:9">
      <c r="A707" s="80">
        <v>45597</v>
      </c>
      <c r="B707">
        <v>5048941</v>
      </c>
      <c r="C707" s="1" t="s">
        <v>2569</v>
      </c>
      <c r="D707" s="1" t="s">
        <v>2570</v>
      </c>
      <c r="E707" s="80">
        <v>45483</v>
      </c>
      <c r="F707">
        <v>2023</v>
      </c>
      <c r="G707">
        <v>2024</v>
      </c>
      <c r="H707" s="1" t="s">
        <v>1602</v>
      </c>
      <c r="I707" s="1" t="s">
        <v>4</v>
      </c>
    </row>
    <row r="708" spans="1:9">
      <c r="A708" s="80">
        <v>45597</v>
      </c>
      <c r="B708">
        <v>4924048</v>
      </c>
      <c r="C708" s="1" t="s">
        <v>2571</v>
      </c>
      <c r="D708" s="1" t="s">
        <v>2572</v>
      </c>
      <c r="E708" s="80">
        <v>45455</v>
      </c>
      <c r="F708">
        <v>2023</v>
      </c>
      <c r="G708">
        <v>2024</v>
      </c>
      <c r="H708" s="1" t="s">
        <v>1600</v>
      </c>
      <c r="I708" s="1" t="s">
        <v>10</v>
      </c>
    </row>
    <row r="709" spans="1:9">
      <c r="A709" s="80">
        <v>45597</v>
      </c>
      <c r="B709">
        <v>5166411</v>
      </c>
      <c r="C709" s="1" t="s">
        <v>3030</v>
      </c>
      <c r="D709" s="1" t="s">
        <v>3031</v>
      </c>
      <c r="E709" s="80">
        <v>45611</v>
      </c>
      <c r="F709">
        <v>2023</v>
      </c>
      <c r="G709">
        <v>2024</v>
      </c>
      <c r="H709" s="1" t="s">
        <v>1606</v>
      </c>
      <c r="I709" s="1" t="s">
        <v>15</v>
      </c>
    </row>
    <row r="710" spans="1:9">
      <c r="A710" s="80">
        <v>45597</v>
      </c>
      <c r="B710">
        <v>4813148</v>
      </c>
      <c r="C710" s="1" t="s">
        <v>3032</v>
      </c>
      <c r="D710" s="1" t="s">
        <v>3033</v>
      </c>
      <c r="E710" s="80">
        <v>45610</v>
      </c>
      <c r="F710">
        <v>2022</v>
      </c>
      <c r="G710">
        <v>2024</v>
      </c>
      <c r="H710" s="1" t="s">
        <v>1600</v>
      </c>
      <c r="I710" s="1" t="s">
        <v>10</v>
      </c>
    </row>
    <row r="711" spans="1:9">
      <c r="A711" s="80">
        <v>45597</v>
      </c>
      <c r="B711">
        <v>4492964</v>
      </c>
      <c r="C711" s="1" t="s">
        <v>1407</v>
      </c>
      <c r="D711" s="1" t="s">
        <v>1406</v>
      </c>
      <c r="E711" s="80">
        <v>45065</v>
      </c>
      <c r="F711">
        <v>2021</v>
      </c>
      <c r="G711">
        <v>2023</v>
      </c>
      <c r="H711" s="1" t="s">
        <v>1600</v>
      </c>
      <c r="I711" s="1" t="s">
        <v>10</v>
      </c>
    </row>
    <row r="712" spans="1:9">
      <c r="A712" s="80">
        <v>45597</v>
      </c>
      <c r="B712">
        <v>4069961</v>
      </c>
      <c r="C712" s="1" t="s">
        <v>1401</v>
      </c>
      <c r="D712" s="1" t="s">
        <v>1400</v>
      </c>
      <c r="E712" s="80">
        <v>44474</v>
      </c>
      <c r="F712">
        <v>2020</v>
      </c>
      <c r="G712">
        <v>2021</v>
      </c>
      <c r="H712" s="1" t="s">
        <v>1600</v>
      </c>
      <c r="I712" s="1" t="s">
        <v>10</v>
      </c>
    </row>
    <row r="713" spans="1:9">
      <c r="A713" s="80">
        <v>45597</v>
      </c>
      <c r="B713">
        <v>5004820</v>
      </c>
      <c r="C713" s="1" t="s">
        <v>2108</v>
      </c>
      <c r="D713" s="1" t="s">
        <v>2109</v>
      </c>
      <c r="E713" s="80">
        <v>45329</v>
      </c>
      <c r="F713">
        <v>2023</v>
      </c>
      <c r="G713">
        <v>2023</v>
      </c>
      <c r="H713" s="1" t="s">
        <v>1600</v>
      </c>
      <c r="I713" s="1" t="s">
        <v>10</v>
      </c>
    </row>
    <row r="714" spans="1:9">
      <c r="A714" s="80">
        <v>45597</v>
      </c>
      <c r="B714">
        <v>5056495</v>
      </c>
      <c r="C714" s="1" t="s">
        <v>3034</v>
      </c>
      <c r="D714" s="1" t="s">
        <v>3035</v>
      </c>
      <c r="E714" s="80">
        <v>45581</v>
      </c>
      <c r="F714">
        <v>2023</v>
      </c>
      <c r="G714">
        <v>2024</v>
      </c>
      <c r="H714" s="1" t="s">
        <v>1600</v>
      </c>
      <c r="I714" s="1" t="s">
        <v>10</v>
      </c>
    </row>
    <row r="715" spans="1:9">
      <c r="A715" s="80">
        <v>45597</v>
      </c>
      <c r="B715">
        <v>5200925</v>
      </c>
      <c r="C715" s="1" t="s">
        <v>3036</v>
      </c>
      <c r="D715" s="1" t="s">
        <v>3037</v>
      </c>
      <c r="E715" s="80">
        <v>45580</v>
      </c>
      <c r="F715">
        <v>2023</v>
      </c>
      <c r="G715">
        <v>2024</v>
      </c>
      <c r="H715" s="1" t="s">
        <v>1600</v>
      </c>
      <c r="I715" s="1" t="s">
        <v>10</v>
      </c>
    </row>
    <row r="716" spans="1:9">
      <c r="A716" s="80">
        <v>45597</v>
      </c>
      <c r="B716">
        <v>4980705</v>
      </c>
      <c r="C716" s="1" t="s">
        <v>2455</v>
      </c>
      <c r="D716" s="1" t="s">
        <v>2456</v>
      </c>
      <c r="E716" s="80">
        <v>45429</v>
      </c>
      <c r="F716">
        <v>2023</v>
      </c>
      <c r="G716">
        <v>2024</v>
      </c>
      <c r="H716" s="1" t="s">
        <v>1600</v>
      </c>
      <c r="I716" s="1" t="s">
        <v>10</v>
      </c>
    </row>
    <row r="717" spans="1:9">
      <c r="A717" s="80">
        <v>45597</v>
      </c>
      <c r="B717">
        <v>4499693</v>
      </c>
      <c r="C717" s="1" t="s">
        <v>1423</v>
      </c>
      <c r="D717" s="1" t="s">
        <v>1422</v>
      </c>
      <c r="E717" s="80">
        <v>44753</v>
      </c>
      <c r="F717">
        <v>2021</v>
      </c>
      <c r="G717">
        <v>2022</v>
      </c>
      <c r="H717" s="1" t="s">
        <v>1607</v>
      </c>
      <c r="I717" s="1" t="s">
        <v>12</v>
      </c>
    </row>
    <row r="718" spans="1:9">
      <c r="A718" s="80">
        <v>45597</v>
      </c>
      <c r="B718">
        <v>4694365</v>
      </c>
      <c r="C718" s="1" t="s">
        <v>1405</v>
      </c>
      <c r="D718" s="1" t="s">
        <v>1404</v>
      </c>
      <c r="E718" s="80">
        <v>45114</v>
      </c>
      <c r="F718">
        <v>2022</v>
      </c>
      <c r="G718">
        <v>2023</v>
      </c>
      <c r="H718" s="1" t="s">
        <v>1600</v>
      </c>
      <c r="I718" s="1" t="s">
        <v>10</v>
      </c>
    </row>
    <row r="719" spans="1:9">
      <c r="A719" s="80">
        <v>45597</v>
      </c>
      <c r="B719">
        <v>4940978</v>
      </c>
      <c r="C719" s="1" t="s">
        <v>2160</v>
      </c>
      <c r="D719" s="1" t="s">
        <v>2161</v>
      </c>
      <c r="E719" s="80">
        <v>45352</v>
      </c>
      <c r="F719">
        <v>2023</v>
      </c>
      <c r="G719">
        <v>2023</v>
      </c>
      <c r="H719" s="1" t="s">
        <v>1600</v>
      </c>
      <c r="I719" s="1" t="s">
        <v>10</v>
      </c>
    </row>
    <row r="720" spans="1:9">
      <c r="A720" s="80">
        <v>45597</v>
      </c>
      <c r="B720">
        <v>4822498</v>
      </c>
      <c r="C720" s="1" t="s">
        <v>1393</v>
      </c>
      <c r="D720" s="1" t="s">
        <v>1392</v>
      </c>
      <c r="E720" s="80">
        <v>45100</v>
      </c>
      <c r="F720">
        <v>2022</v>
      </c>
      <c r="G720">
        <v>2023</v>
      </c>
      <c r="H720" s="1" t="s">
        <v>1602</v>
      </c>
      <c r="I720" s="1" t="s">
        <v>4</v>
      </c>
    </row>
    <row r="721" spans="1:9">
      <c r="A721" s="80">
        <v>45597</v>
      </c>
      <c r="B721">
        <v>4911257</v>
      </c>
      <c r="C721" s="1" t="s">
        <v>2113</v>
      </c>
      <c r="D721" s="1" t="s">
        <v>2114</v>
      </c>
      <c r="E721" s="80">
        <v>45327</v>
      </c>
      <c r="F721">
        <v>2023</v>
      </c>
      <c r="G721">
        <v>2023</v>
      </c>
      <c r="H721" s="1" t="s">
        <v>1600</v>
      </c>
      <c r="I721" s="1" t="s">
        <v>10</v>
      </c>
    </row>
    <row r="722" spans="1:9">
      <c r="A722" s="80">
        <v>45597</v>
      </c>
      <c r="B722">
        <v>4812107</v>
      </c>
      <c r="C722" s="1" t="s">
        <v>1636</v>
      </c>
      <c r="D722" s="1" t="s">
        <v>1637</v>
      </c>
      <c r="E722" s="80">
        <v>45211</v>
      </c>
      <c r="F722">
        <v>2022</v>
      </c>
      <c r="G722">
        <v>2023</v>
      </c>
      <c r="H722" s="1" t="s">
        <v>1600</v>
      </c>
      <c r="I722" s="1" t="s">
        <v>10</v>
      </c>
    </row>
    <row r="723" spans="1:9">
      <c r="A723" s="80">
        <v>45597</v>
      </c>
      <c r="B723">
        <v>5081101</v>
      </c>
      <c r="C723" s="1" t="s">
        <v>2800</v>
      </c>
      <c r="D723" s="1" t="s">
        <v>2801</v>
      </c>
      <c r="E723" s="80">
        <v>45539</v>
      </c>
      <c r="F723">
        <v>2023</v>
      </c>
      <c r="G723">
        <v>2024</v>
      </c>
      <c r="H723" s="1" t="s">
        <v>1600</v>
      </c>
      <c r="I723" s="1" t="s">
        <v>10</v>
      </c>
    </row>
    <row r="724" spans="1:9">
      <c r="A724" s="80">
        <v>45597</v>
      </c>
      <c r="B724">
        <v>5082913</v>
      </c>
      <c r="C724" s="1" t="s">
        <v>2868</v>
      </c>
      <c r="D724" s="1" t="s">
        <v>2869</v>
      </c>
      <c r="E724" s="80">
        <v>45568</v>
      </c>
      <c r="F724">
        <v>2023</v>
      </c>
      <c r="G724">
        <v>2024</v>
      </c>
      <c r="H724" s="1" t="s">
        <v>1600</v>
      </c>
      <c r="I724" s="1" t="s">
        <v>10</v>
      </c>
    </row>
    <row r="725" spans="1:9">
      <c r="A725" s="80">
        <v>45597</v>
      </c>
      <c r="B725">
        <v>4785047</v>
      </c>
      <c r="C725" s="1" t="s">
        <v>2115</v>
      </c>
      <c r="D725" s="1" t="s">
        <v>2116</v>
      </c>
      <c r="E725" s="80">
        <v>45307</v>
      </c>
      <c r="F725">
        <v>2022</v>
      </c>
      <c r="G725">
        <v>2023</v>
      </c>
      <c r="H725" s="1" t="s">
        <v>1600</v>
      </c>
      <c r="I725" s="1" t="s">
        <v>10</v>
      </c>
    </row>
    <row r="726" spans="1:9">
      <c r="A726" s="80">
        <v>45597</v>
      </c>
      <c r="B726">
        <v>5172391</v>
      </c>
      <c r="C726" s="1" t="s">
        <v>2573</v>
      </c>
      <c r="D726" s="1" t="s">
        <v>2574</v>
      </c>
      <c r="E726" s="80">
        <v>45457</v>
      </c>
      <c r="F726">
        <v>2023</v>
      </c>
      <c r="G726">
        <v>2024</v>
      </c>
      <c r="H726" s="1" t="s">
        <v>1600</v>
      </c>
      <c r="I726" s="1" t="s">
        <v>10</v>
      </c>
    </row>
    <row r="727" spans="1:9">
      <c r="A727" s="80">
        <v>45597</v>
      </c>
      <c r="B727">
        <v>5283747</v>
      </c>
      <c r="C727" s="1" t="s">
        <v>3038</v>
      </c>
      <c r="D727" s="1" t="s">
        <v>3039</v>
      </c>
      <c r="E727" s="80">
        <v>45586</v>
      </c>
      <c r="F727">
        <v>2024</v>
      </c>
      <c r="G727">
        <v>2024</v>
      </c>
      <c r="H727" s="1" t="s">
        <v>1600</v>
      </c>
      <c r="I727" s="1" t="s">
        <v>10</v>
      </c>
    </row>
    <row r="728" spans="1:9">
      <c r="A728" s="80">
        <v>45597</v>
      </c>
      <c r="B728">
        <v>5217166</v>
      </c>
      <c r="C728" s="1" t="s">
        <v>3040</v>
      </c>
      <c r="D728" s="1" t="s">
        <v>3041</v>
      </c>
      <c r="E728" s="80">
        <v>45594</v>
      </c>
      <c r="F728">
        <v>2023</v>
      </c>
      <c r="G728">
        <v>2024</v>
      </c>
      <c r="H728" s="1" t="s">
        <v>1600</v>
      </c>
      <c r="I728" s="1" t="s">
        <v>10</v>
      </c>
    </row>
    <row r="729" spans="1:9">
      <c r="A729" s="80">
        <v>45597</v>
      </c>
      <c r="B729">
        <v>5145626</v>
      </c>
      <c r="C729" s="1" t="s">
        <v>2117</v>
      </c>
      <c r="D729" s="1" t="s">
        <v>2118</v>
      </c>
      <c r="E729" s="80">
        <v>45329</v>
      </c>
      <c r="F729">
        <v>2023</v>
      </c>
      <c r="G729">
        <v>2023</v>
      </c>
      <c r="H729" s="1" t="s">
        <v>1600</v>
      </c>
      <c r="I729" s="1" t="s">
        <v>10</v>
      </c>
    </row>
    <row r="730" spans="1:9">
      <c r="A730" s="80">
        <v>45597</v>
      </c>
      <c r="B730">
        <v>4755456</v>
      </c>
      <c r="C730" s="1" t="s">
        <v>1395</v>
      </c>
      <c r="D730" s="1" t="s">
        <v>1394</v>
      </c>
      <c r="E730" s="80">
        <v>45049</v>
      </c>
      <c r="F730">
        <v>2022</v>
      </c>
      <c r="G730">
        <v>2023</v>
      </c>
      <c r="H730" s="1" t="s">
        <v>1602</v>
      </c>
      <c r="I730" s="1" t="s">
        <v>4</v>
      </c>
    </row>
    <row r="731" spans="1:9">
      <c r="A731" s="80">
        <v>45597</v>
      </c>
      <c r="B731">
        <v>4898639</v>
      </c>
      <c r="C731" s="1" t="s">
        <v>1419</v>
      </c>
      <c r="D731" s="1" t="s">
        <v>1418</v>
      </c>
      <c r="E731" s="80">
        <v>45121</v>
      </c>
      <c r="F731">
        <v>2023</v>
      </c>
      <c r="G731">
        <v>2023</v>
      </c>
      <c r="H731" s="1" t="s">
        <v>1603</v>
      </c>
      <c r="I731" s="1" t="s">
        <v>9</v>
      </c>
    </row>
    <row r="732" spans="1:9">
      <c r="A732" s="80">
        <v>45597</v>
      </c>
      <c r="B732">
        <v>4558955</v>
      </c>
      <c r="C732" s="1" t="s">
        <v>1781</v>
      </c>
      <c r="D732" s="1" t="s">
        <v>2111</v>
      </c>
      <c r="E732" s="80">
        <v>45222</v>
      </c>
      <c r="F732">
        <v>2021</v>
      </c>
      <c r="G732">
        <v>2023</v>
      </c>
      <c r="H732" s="1" t="s">
        <v>1600</v>
      </c>
      <c r="I732" s="1" t="s">
        <v>10</v>
      </c>
    </row>
  </sheetData>
  <pageMargins left="0.7" right="0.7" top="0.75" bottom="0.75" header="0.3" footer="0.3"/>
  <pageSetup orientation="portrait" r:id="rId1"/>
</worksheet>
</file>

<file path=xl/worksheets/sheet17.xml><?xml version="1.0" encoding="utf-8"?>
<worksheet xmlns="http://schemas.openxmlformats.org/spreadsheetml/2006/main" xmlns:r="http://schemas.openxmlformats.org/officeDocument/2006/relationships">
  <sheetPr codeName="Sheet22"/>
  <dimension ref="A1:I1048576"/>
  <sheetViews>
    <sheetView topLeftCell="F1" workbookViewId="0">
      <selection activeCell="R1" sqref="R1:AA1048576"/>
    </sheetView>
  </sheetViews>
  <sheetFormatPr defaultRowHeight="15.75"/>
  <cols>
    <col min="1" max="1" width="10.42578125" bestFit="1" customWidth="1"/>
    <col min="2" max="2" width="11.140625" style="95" bestFit="1" customWidth="1"/>
    <col min="3" max="3" width="17.7109375" style="95" bestFit="1" customWidth="1"/>
    <col min="4" max="4" width="35.28515625" style="95" bestFit="1" customWidth="1"/>
    <col min="5" max="5" width="16" style="95" bestFit="1" customWidth="1"/>
    <col min="6" max="6" width="19.140625" style="95" bestFit="1" customWidth="1"/>
    <col min="7" max="7" width="18" style="95" bestFit="1" customWidth="1"/>
    <col min="8" max="8" width="12.42578125" style="95" bestFit="1" customWidth="1"/>
    <col min="9" max="9" width="31.85546875" style="95" bestFit="1" customWidth="1"/>
  </cols>
  <sheetData>
    <row r="1" spans="1:9">
      <c r="A1" t="s">
        <v>3343</v>
      </c>
      <c r="B1" s="94" t="s">
        <v>1599</v>
      </c>
      <c r="C1" s="94" t="s">
        <v>1598</v>
      </c>
      <c r="D1" s="94" t="s">
        <v>1597</v>
      </c>
      <c r="E1" s="94" t="s">
        <v>1769</v>
      </c>
      <c r="F1" s="94" t="s">
        <v>1615</v>
      </c>
      <c r="G1" s="94" t="s">
        <v>1770</v>
      </c>
      <c r="H1" s="94" t="s">
        <v>0</v>
      </c>
      <c r="I1" s="94" t="s">
        <v>1</v>
      </c>
    </row>
    <row r="2" spans="1:9">
      <c r="A2" s="80">
        <v>45627</v>
      </c>
      <c r="B2" s="95">
        <v>4503839</v>
      </c>
      <c r="C2" s="94" t="s">
        <v>1543</v>
      </c>
      <c r="D2" s="94" t="s">
        <v>1542</v>
      </c>
      <c r="E2" s="96">
        <v>44901</v>
      </c>
      <c r="F2" s="95">
        <v>2021</v>
      </c>
      <c r="G2" s="95">
        <v>2022</v>
      </c>
      <c r="H2" s="94" t="s">
        <v>1607</v>
      </c>
      <c r="I2" s="94" t="s">
        <v>12</v>
      </c>
    </row>
    <row r="3" spans="1:9">
      <c r="A3" s="80">
        <v>45627</v>
      </c>
      <c r="B3" s="95">
        <v>5067741</v>
      </c>
      <c r="C3" s="94" t="s">
        <v>2988</v>
      </c>
      <c r="D3" s="94" t="s">
        <v>2989</v>
      </c>
      <c r="E3" s="96">
        <v>45583</v>
      </c>
      <c r="F3" s="95">
        <v>2023</v>
      </c>
      <c r="G3" s="95">
        <v>2024</v>
      </c>
      <c r="H3" s="94" t="s">
        <v>1600</v>
      </c>
      <c r="I3" s="94" t="s">
        <v>10</v>
      </c>
    </row>
    <row r="4" spans="1:9">
      <c r="A4" s="80">
        <v>45627</v>
      </c>
      <c r="B4" s="95">
        <v>4492052</v>
      </c>
      <c r="C4" s="94" t="s">
        <v>1559</v>
      </c>
      <c r="D4" s="94" t="s">
        <v>1558</v>
      </c>
      <c r="E4" s="96">
        <v>45114</v>
      </c>
      <c r="F4" s="95">
        <v>2021</v>
      </c>
      <c r="G4" s="95">
        <v>2023</v>
      </c>
      <c r="H4" s="94" t="s">
        <v>1600</v>
      </c>
      <c r="I4" s="94" t="s">
        <v>10</v>
      </c>
    </row>
    <row r="5" spans="1:9">
      <c r="A5" s="80">
        <v>45627</v>
      </c>
      <c r="B5" s="95">
        <v>4526306</v>
      </c>
      <c r="C5" s="94" t="s">
        <v>1579</v>
      </c>
      <c r="D5" s="94" t="s">
        <v>1578</v>
      </c>
      <c r="E5" s="96">
        <v>45050</v>
      </c>
      <c r="F5" s="95">
        <v>2021</v>
      </c>
      <c r="G5" s="95">
        <v>2023</v>
      </c>
      <c r="H5" s="94" t="s">
        <v>1601</v>
      </c>
      <c r="I5" s="94" t="s">
        <v>13</v>
      </c>
    </row>
    <row r="6" spans="1:9">
      <c r="A6" s="80">
        <v>45627</v>
      </c>
      <c r="B6" s="95">
        <v>4640515</v>
      </c>
      <c r="C6" s="94" t="s">
        <v>1825</v>
      </c>
      <c r="D6" s="94" t="s">
        <v>2132</v>
      </c>
      <c r="E6" s="96">
        <v>45261</v>
      </c>
      <c r="F6" s="95">
        <v>2022</v>
      </c>
      <c r="G6" s="95">
        <v>2023</v>
      </c>
      <c r="H6" s="94" t="s">
        <v>1600</v>
      </c>
      <c r="I6" s="94" t="s">
        <v>10</v>
      </c>
    </row>
    <row r="7" spans="1:9">
      <c r="A7" s="80">
        <v>45627</v>
      </c>
      <c r="B7" s="95">
        <v>4532078</v>
      </c>
      <c r="C7" s="94" t="s">
        <v>1567</v>
      </c>
      <c r="D7" s="94" t="s">
        <v>1566</v>
      </c>
      <c r="E7" s="96">
        <v>44677</v>
      </c>
      <c r="F7" s="95">
        <v>2021</v>
      </c>
      <c r="G7" s="95">
        <v>2021</v>
      </c>
      <c r="H7" s="94" t="s">
        <v>1604</v>
      </c>
      <c r="I7" s="94" t="s">
        <v>14</v>
      </c>
    </row>
    <row r="8" spans="1:9">
      <c r="A8" s="80">
        <v>45627</v>
      </c>
      <c r="B8" s="95">
        <v>4656157</v>
      </c>
      <c r="C8" s="94" t="s">
        <v>1618</v>
      </c>
      <c r="D8" s="94" t="s">
        <v>1619</v>
      </c>
      <c r="E8" s="96">
        <v>45183</v>
      </c>
      <c r="F8" s="95">
        <v>2022</v>
      </c>
      <c r="G8" s="95">
        <v>2023</v>
      </c>
      <c r="H8" s="94" t="s">
        <v>1603</v>
      </c>
      <c r="I8" s="94" t="s">
        <v>9</v>
      </c>
    </row>
    <row r="9" spans="1:9">
      <c r="A9" s="80">
        <v>45627</v>
      </c>
      <c r="B9" s="95">
        <v>4802612</v>
      </c>
      <c r="C9" s="94" t="s">
        <v>2152</v>
      </c>
      <c r="D9" s="94" t="s">
        <v>2153</v>
      </c>
      <c r="E9" s="96">
        <v>45372</v>
      </c>
      <c r="F9" s="95">
        <v>2022</v>
      </c>
      <c r="G9" s="95">
        <v>2023</v>
      </c>
      <c r="H9" s="94" t="s">
        <v>1601</v>
      </c>
      <c r="I9" s="94" t="s">
        <v>13</v>
      </c>
    </row>
    <row r="10" spans="1:9">
      <c r="A10" s="80">
        <v>45627</v>
      </c>
      <c r="B10" s="95">
        <v>4876086</v>
      </c>
      <c r="C10" s="94" t="s">
        <v>2154</v>
      </c>
      <c r="D10" s="94" t="s">
        <v>2155</v>
      </c>
      <c r="E10" s="96">
        <v>45344</v>
      </c>
      <c r="F10" s="95">
        <v>2022</v>
      </c>
      <c r="G10" s="95">
        <v>2023</v>
      </c>
      <c r="H10" s="94" t="s">
        <v>1600</v>
      </c>
      <c r="I10" s="94" t="s">
        <v>10</v>
      </c>
    </row>
    <row r="11" spans="1:9">
      <c r="A11" s="80">
        <v>45627</v>
      </c>
      <c r="B11" s="95">
        <v>4535790</v>
      </c>
      <c r="C11" s="94" t="s">
        <v>1590</v>
      </c>
      <c r="D11" s="94" t="s">
        <v>1589</v>
      </c>
      <c r="E11" s="96">
        <v>45160</v>
      </c>
      <c r="F11" s="95">
        <v>2021</v>
      </c>
      <c r="G11" s="95">
        <v>2023</v>
      </c>
      <c r="H11" s="94" t="s">
        <v>1600</v>
      </c>
      <c r="I11" s="94" t="s">
        <v>10</v>
      </c>
    </row>
    <row r="12" spans="1:9">
      <c r="A12" s="80">
        <v>45627</v>
      </c>
      <c r="B12" s="95">
        <v>4907402</v>
      </c>
      <c r="C12" s="94" t="s">
        <v>2351</v>
      </c>
      <c r="D12" s="94" t="s">
        <v>2352</v>
      </c>
      <c r="E12" s="96">
        <v>45401</v>
      </c>
      <c r="F12" s="95">
        <v>2023</v>
      </c>
      <c r="G12" s="95">
        <v>2023</v>
      </c>
      <c r="H12" s="94" t="s">
        <v>1600</v>
      </c>
      <c r="I12" s="94" t="s">
        <v>10</v>
      </c>
    </row>
    <row r="13" spans="1:9">
      <c r="A13" s="80">
        <v>45627</v>
      </c>
      <c r="B13" s="95">
        <v>4673645</v>
      </c>
      <c r="C13" s="94" t="s">
        <v>1575</v>
      </c>
      <c r="D13" s="94" t="s">
        <v>1574</v>
      </c>
      <c r="E13" s="96">
        <v>45119</v>
      </c>
      <c r="F13" s="95">
        <v>2022</v>
      </c>
      <c r="G13" s="95">
        <v>2023</v>
      </c>
      <c r="H13" s="94" t="s">
        <v>1600</v>
      </c>
      <c r="I13" s="94" t="s">
        <v>10</v>
      </c>
    </row>
    <row r="14" spans="1:9">
      <c r="A14" s="80">
        <v>45627</v>
      </c>
      <c r="B14" s="95">
        <v>4853799</v>
      </c>
      <c r="C14" s="94" t="s">
        <v>1774</v>
      </c>
      <c r="D14" s="94" t="s">
        <v>2135</v>
      </c>
      <c r="E14" s="96">
        <v>45215</v>
      </c>
      <c r="F14" s="95">
        <v>2022</v>
      </c>
      <c r="G14" s="95">
        <v>2023</v>
      </c>
      <c r="H14" s="94" t="s">
        <v>1600</v>
      </c>
      <c r="I14" s="94" t="s">
        <v>10</v>
      </c>
    </row>
    <row r="15" spans="1:9">
      <c r="A15" s="80">
        <v>45627</v>
      </c>
      <c r="B15" s="95">
        <v>4737676</v>
      </c>
      <c r="C15" s="94" t="s">
        <v>1573</v>
      </c>
      <c r="D15" s="94" t="s">
        <v>1572</v>
      </c>
      <c r="E15" s="96">
        <v>45149</v>
      </c>
      <c r="F15" s="95">
        <v>2022</v>
      </c>
      <c r="G15" s="95">
        <v>2023</v>
      </c>
      <c r="H15" s="94" t="s">
        <v>1613</v>
      </c>
      <c r="I15" s="94" t="s">
        <v>16</v>
      </c>
    </row>
    <row r="16" spans="1:9">
      <c r="A16" s="80">
        <v>45627</v>
      </c>
      <c r="B16" s="95">
        <v>4821055</v>
      </c>
      <c r="C16" s="94" t="s">
        <v>2150</v>
      </c>
      <c r="D16" s="94" t="s">
        <v>2151</v>
      </c>
      <c r="E16" s="96">
        <v>45342</v>
      </c>
      <c r="F16" s="95">
        <v>2022</v>
      </c>
      <c r="G16" s="95">
        <v>2023</v>
      </c>
      <c r="H16" s="94" t="s">
        <v>1600</v>
      </c>
      <c r="I16" s="94" t="s">
        <v>10</v>
      </c>
    </row>
    <row r="17" spans="1:9">
      <c r="A17" s="80">
        <v>45627</v>
      </c>
      <c r="B17" s="95">
        <v>5210153</v>
      </c>
      <c r="C17" s="94" t="s">
        <v>3042</v>
      </c>
      <c r="D17" s="94" t="s">
        <v>3043</v>
      </c>
      <c r="E17" s="96">
        <v>45636</v>
      </c>
      <c r="F17" s="95">
        <v>2023</v>
      </c>
      <c r="G17" s="95">
        <v>2024</v>
      </c>
      <c r="H17" s="94" t="s">
        <v>1606</v>
      </c>
      <c r="I17" s="94" t="s">
        <v>15</v>
      </c>
    </row>
    <row r="18" spans="1:9">
      <c r="A18" s="80">
        <v>45627</v>
      </c>
      <c r="B18" s="95">
        <v>4205372</v>
      </c>
      <c r="C18" s="94" t="s">
        <v>1555</v>
      </c>
      <c r="D18" s="94" t="s">
        <v>1554</v>
      </c>
      <c r="E18" s="96">
        <v>44658</v>
      </c>
      <c r="F18" s="95">
        <v>2020</v>
      </c>
      <c r="G18" s="95">
        <v>2021</v>
      </c>
      <c r="H18" s="94" t="s">
        <v>1600</v>
      </c>
      <c r="I18" s="94" t="s">
        <v>10</v>
      </c>
    </row>
    <row r="19" spans="1:9">
      <c r="A19" s="80">
        <v>45627</v>
      </c>
      <c r="B19" s="95">
        <v>4625033</v>
      </c>
      <c r="C19" s="94" t="s">
        <v>2137</v>
      </c>
      <c r="D19" s="94" t="s">
        <v>2138</v>
      </c>
      <c r="E19" s="96">
        <v>45300</v>
      </c>
      <c r="F19" s="95">
        <v>2022</v>
      </c>
      <c r="G19" s="95">
        <v>2023</v>
      </c>
      <c r="H19" s="94" t="s">
        <v>1603</v>
      </c>
      <c r="I19" s="94" t="s">
        <v>9</v>
      </c>
    </row>
    <row r="20" spans="1:9">
      <c r="A20" s="80">
        <v>45627</v>
      </c>
      <c r="B20" s="95">
        <v>4587777</v>
      </c>
      <c r="C20" s="94" t="s">
        <v>1563</v>
      </c>
      <c r="D20" s="94" t="s">
        <v>1562</v>
      </c>
      <c r="E20" s="96">
        <v>44854</v>
      </c>
      <c r="F20" s="95">
        <v>2021</v>
      </c>
      <c r="G20" s="95">
        <v>2022</v>
      </c>
      <c r="H20" s="94" t="s">
        <v>1600</v>
      </c>
      <c r="I20" s="94" t="s">
        <v>10</v>
      </c>
    </row>
    <row r="21" spans="1:9">
      <c r="A21" s="80">
        <v>45627</v>
      </c>
      <c r="B21" s="95">
        <v>5177519</v>
      </c>
      <c r="C21" s="94" t="s">
        <v>3044</v>
      </c>
      <c r="D21" s="94" t="s">
        <v>3045</v>
      </c>
      <c r="E21" s="96">
        <v>45642</v>
      </c>
      <c r="F21" s="95">
        <v>2023</v>
      </c>
      <c r="G21" s="95">
        <v>2024</v>
      </c>
      <c r="H21" s="94" t="s">
        <v>1606</v>
      </c>
      <c r="I21" s="94" t="s">
        <v>15</v>
      </c>
    </row>
    <row r="22" spans="1:9">
      <c r="A22" s="80">
        <v>45627</v>
      </c>
      <c r="B22" s="95">
        <v>4990215</v>
      </c>
      <c r="C22" s="94" t="s">
        <v>2870</v>
      </c>
      <c r="D22" s="94" t="s">
        <v>2871</v>
      </c>
      <c r="E22" s="96">
        <v>45569</v>
      </c>
      <c r="F22" s="95">
        <v>2023</v>
      </c>
      <c r="G22" s="95">
        <v>2024</v>
      </c>
      <c r="H22" s="94" t="s">
        <v>1603</v>
      </c>
      <c r="I22" s="94" t="s">
        <v>9</v>
      </c>
    </row>
    <row r="23" spans="1:9">
      <c r="A23" s="80">
        <v>45627</v>
      </c>
      <c r="B23" s="95">
        <v>4711302</v>
      </c>
      <c r="C23" s="94" t="s">
        <v>1557</v>
      </c>
      <c r="D23" s="94" t="s">
        <v>1556</v>
      </c>
      <c r="E23" s="96">
        <v>45048</v>
      </c>
      <c r="F23" s="95">
        <v>2022</v>
      </c>
      <c r="G23" s="95">
        <v>2023</v>
      </c>
      <c r="H23" s="94" t="s">
        <v>1603</v>
      </c>
      <c r="I23" s="94" t="s">
        <v>9</v>
      </c>
    </row>
    <row r="24" spans="1:9">
      <c r="A24" s="80">
        <v>45627</v>
      </c>
      <c r="B24" s="95">
        <v>4653082</v>
      </c>
      <c r="C24" s="94" t="s">
        <v>1868</v>
      </c>
      <c r="D24" s="94" t="s">
        <v>2136</v>
      </c>
      <c r="E24" s="96">
        <v>45294</v>
      </c>
      <c r="F24" s="95">
        <v>2022</v>
      </c>
      <c r="G24" s="95">
        <v>2023</v>
      </c>
      <c r="H24" s="94" t="s">
        <v>1600</v>
      </c>
      <c r="I24" s="94" t="s">
        <v>10</v>
      </c>
    </row>
    <row r="25" spans="1:9">
      <c r="A25" s="80">
        <v>45627</v>
      </c>
      <c r="B25" s="95">
        <v>4606060</v>
      </c>
      <c r="C25" s="94" t="s">
        <v>1588</v>
      </c>
      <c r="D25" s="94" t="s">
        <v>1506</v>
      </c>
      <c r="E25" s="96">
        <v>44711</v>
      </c>
      <c r="F25" s="95">
        <v>2022</v>
      </c>
      <c r="G25" s="95">
        <v>2022</v>
      </c>
      <c r="H25" s="94" t="s">
        <v>1602</v>
      </c>
      <c r="I25" s="94" t="s">
        <v>4</v>
      </c>
    </row>
    <row r="26" spans="1:9">
      <c r="A26" s="80">
        <v>45627</v>
      </c>
      <c r="B26" s="95">
        <v>4782847</v>
      </c>
      <c r="C26" s="94" t="s">
        <v>2740</v>
      </c>
      <c r="D26" s="94" t="s">
        <v>2741</v>
      </c>
      <c r="E26" s="96">
        <v>45541</v>
      </c>
      <c r="F26" s="95">
        <v>2022</v>
      </c>
      <c r="G26" s="95">
        <v>2024</v>
      </c>
      <c r="H26" s="94" t="s">
        <v>1602</v>
      </c>
      <c r="I26" s="94" t="s">
        <v>4</v>
      </c>
    </row>
    <row r="27" spans="1:9">
      <c r="A27" s="80">
        <v>45627</v>
      </c>
      <c r="B27" s="95">
        <v>4989477</v>
      </c>
      <c r="C27" s="94" t="s">
        <v>2553</v>
      </c>
      <c r="D27" s="94" t="s">
        <v>2554</v>
      </c>
      <c r="E27" s="96">
        <v>45491</v>
      </c>
      <c r="F27" s="95">
        <v>2023</v>
      </c>
      <c r="G27" s="95">
        <v>2024</v>
      </c>
      <c r="H27" s="94" t="s">
        <v>1600</v>
      </c>
      <c r="I27" s="94" t="s">
        <v>10</v>
      </c>
    </row>
    <row r="28" spans="1:9">
      <c r="A28" s="80">
        <v>45627</v>
      </c>
      <c r="B28" s="95">
        <v>4801172</v>
      </c>
      <c r="C28" s="94" t="s">
        <v>1518</v>
      </c>
      <c r="D28" s="94" t="s">
        <v>1517</v>
      </c>
      <c r="E28" s="96">
        <v>45177</v>
      </c>
      <c r="F28" s="95">
        <v>2022</v>
      </c>
      <c r="G28" s="95">
        <v>2023</v>
      </c>
      <c r="H28" s="94" t="s">
        <v>1600</v>
      </c>
      <c r="I28" s="94" t="s">
        <v>10</v>
      </c>
    </row>
    <row r="29" spans="1:9">
      <c r="A29" s="80">
        <v>45627</v>
      </c>
      <c r="B29" s="95">
        <v>4644152</v>
      </c>
      <c r="C29" s="94" t="s">
        <v>3024</v>
      </c>
      <c r="D29" s="94" t="s">
        <v>3025</v>
      </c>
      <c r="E29" s="96">
        <v>45618</v>
      </c>
      <c r="F29" s="95">
        <v>2022</v>
      </c>
      <c r="G29" s="95">
        <v>2024</v>
      </c>
      <c r="H29" s="94" t="s">
        <v>1601</v>
      </c>
      <c r="I29" s="94" t="s">
        <v>13</v>
      </c>
    </row>
    <row r="30" spans="1:9">
      <c r="A30" s="80">
        <v>45627</v>
      </c>
      <c r="B30" s="95">
        <v>4820158</v>
      </c>
      <c r="C30" s="94" t="s">
        <v>3026</v>
      </c>
      <c r="D30" s="94" t="s">
        <v>3027</v>
      </c>
      <c r="E30" s="96">
        <v>45618</v>
      </c>
      <c r="F30" s="95">
        <v>2022</v>
      </c>
      <c r="G30" s="95">
        <v>2024</v>
      </c>
      <c r="H30" s="94" t="s">
        <v>1603</v>
      </c>
      <c r="I30" s="94" t="s">
        <v>9</v>
      </c>
    </row>
    <row r="31" spans="1:9">
      <c r="A31" s="80">
        <v>45627</v>
      </c>
      <c r="B31" s="95">
        <v>4811486</v>
      </c>
      <c r="C31" s="94" t="s">
        <v>1779</v>
      </c>
      <c r="D31" s="94" t="s">
        <v>2046</v>
      </c>
      <c r="E31" s="96">
        <v>45232</v>
      </c>
      <c r="F31" s="95">
        <v>2022</v>
      </c>
      <c r="G31" s="95">
        <v>2023</v>
      </c>
      <c r="H31" s="94" t="s">
        <v>1604</v>
      </c>
      <c r="I31" s="94" t="s">
        <v>14</v>
      </c>
    </row>
    <row r="32" spans="1:9">
      <c r="A32" s="80">
        <v>45627</v>
      </c>
      <c r="B32" s="95">
        <v>4626615</v>
      </c>
      <c r="C32" s="94" t="s">
        <v>2555</v>
      </c>
      <c r="D32" s="94" t="s">
        <v>2556</v>
      </c>
      <c r="E32" s="96">
        <v>45491</v>
      </c>
      <c r="F32" s="95">
        <v>2022</v>
      </c>
      <c r="G32" s="95">
        <v>2024</v>
      </c>
      <c r="H32" s="94" t="s">
        <v>1600</v>
      </c>
      <c r="I32" s="94" t="s">
        <v>10</v>
      </c>
    </row>
    <row r="33" spans="1:9">
      <c r="A33" s="80">
        <v>45627</v>
      </c>
      <c r="B33" s="95">
        <v>4451731</v>
      </c>
      <c r="C33" s="94" t="s">
        <v>2557</v>
      </c>
      <c r="D33" s="94" t="s">
        <v>2558</v>
      </c>
      <c r="E33" s="96">
        <v>45462</v>
      </c>
      <c r="F33" s="95">
        <v>2021</v>
      </c>
      <c r="G33" s="95">
        <v>2024</v>
      </c>
      <c r="H33" s="94" t="s">
        <v>1601</v>
      </c>
      <c r="I33" s="94" t="s">
        <v>13</v>
      </c>
    </row>
    <row r="34" spans="1:9">
      <c r="A34" s="80">
        <v>45627</v>
      </c>
      <c r="B34" s="95">
        <v>5430901</v>
      </c>
      <c r="C34" s="94" t="s">
        <v>2862</v>
      </c>
      <c r="D34" s="94" t="s">
        <v>2863</v>
      </c>
      <c r="E34" s="96">
        <v>45574</v>
      </c>
      <c r="F34" s="95">
        <v>2024</v>
      </c>
      <c r="G34" s="95">
        <v>2024</v>
      </c>
      <c r="H34" s="94" t="s">
        <v>1600</v>
      </c>
      <c r="I34" s="94" t="s">
        <v>10</v>
      </c>
    </row>
    <row r="35" spans="1:9">
      <c r="A35" s="80">
        <v>45627</v>
      </c>
      <c r="B35" s="95">
        <v>5031005</v>
      </c>
      <c r="C35" s="94" t="s">
        <v>3028</v>
      </c>
      <c r="D35" s="94" t="s">
        <v>3029</v>
      </c>
      <c r="E35" s="96">
        <v>45618</v>
      </c>
      <c r="F35" s="95">
        <v>2023</v>
      </c>
      <c r="G35" s="95">
        <v>2024</v>
      </c>
      <c r="H35" s="94" t="s">
        <v>1600</v>
      </c>
      <c r="I35" s="94" t="s">
        <v>10</v>
      </c>
    </row>
    <row r="36" spans="1:9">
      <c r="A36" s="80">
        <v>45627</v>
      </c>
      <c r="B36" s="95">
        <v>4941329</v>
      </c>
      <c r="C36" s="94" t="s">
        <v>2049</v>
      </c>
      <c r="D36" s="94" t="s">
        <v>2050</v>
      </c>
      <c r="E36" s="96">
        <v>45313</v>
      </c>
      <c r="F36" s="95">
        <v>2023</v>
      </c>
      <c r="G36" s="95">
        <v>2023</v>
      </c>
      <c r="H36" s="94" t="s">
        <v>1600</v>
      </c>
      <c r="I36" s="94" t="s">
        <v>10</v>
      </c>
    </row>
    <row r="37" spans="1:9">
      <c r="A37" s="80">
        <v>45627</v>
      </c>
      <c r="B37" s="95">
        <v>4258848</v>
      </c>
      <c r="C37" s="94" t="s">
        <v>1539</v>
      </c>
      <c r="D37" s="94" t="s">
        <v>1538</v>
      </c>
      <c r="E37" s="96">
        <v>44645</v>
      </c>
      <c r="F37" s="95">
        <v>2020</v>
      </c>
      <c r="G37" s="95">
        <v>2021</v>
      </c>
      <c r="H37" s="94" t="s">
        <v>1600</v>
      </c>
      <c r="I37" s="94" t="s">
        <v>10</v>
      </c>
    </row>
    <row r="38" spans="1:9">
      <c r="A38" s="80">
        <v>45627</v>
      </c>
      <c r="B38" s="95">
        <v>4562063</v>
      </c>
      <c r="C38" s="94" t="s">
        <v>1520</v>
      </c>
      <c r="D38" s="94" t="s">
        <v>1519</v>
      </c>
      <c r="E38" s="96">
        <v>44742</v>
      </c>
      <c r="F38" s="95">
        <v>2021</v>
      </c>
      <c r="G38" s="95">
        <v>2022</v>
      </c>
      <c r="H38" s="94" t="s">
        <v>1600</v>
      </c>
      <c r="I38" s="94" t="s">
        <v>10</v>
      </c>
    </row>
    <row r="39" spans="1:9">
      <c r="A39" s="80">
        <v>45627</v>
      </c>
      <c r="B39" s="95">
        <v>4910692</v>
      </c>
      <c r="C39" s="94" t="s">
        <v>2451</v>
      </c>
      <c r="D39" s="94" t="s">
        <v>2452</v>
      </c>
      <c r="E39" s="96">
        <v>45436</v>
      </c>
      <c r="F39" s="95">
        <v>2023</v>
      </c>
      <c r="G39" s="95">
        <v>2024</v>
      </c>
      <c r="H39" s="94" t="s">
        <v>1600</v>
      </c>
      <c r="I39" s="94" t="s">
        <v>10</v>
      </c>
    </row>
    <row r="40" spans="1:9">
      <c r="A40" s="80">
        <v>45627</v>
      </c>
      <c r="B40" s="95">
        <v>4708601</v>
      </c>
      <c r="C40" s="94" t="s">
        <v>1626</v>
      </c>
      <c r="D40" s="94" t="s">
        <v>1627</v>
      </c>
      <c r="E40" s="96">
        <v>45195</v>
      </c>
      <c r="F40" s="95">
        <v>2022</v>
      </c>
      <c r="G40" s="95">
        <v>2023</v>
      </c>
      <c r="H40" s="94" t="s">
        <v>1600</v>
      </c>
      <c r="I40" s="94" t="s">
        <v>10</v>
      </c>
    </row>
    <row r="41" spans="1:9">
      <c r="A41" s="80">
        <v>45627</v>
      </c>
      <c r="B41" s="95">
        <v>4862497</v>
      </c>
      <c r="C41" s="94" t="s">
        <v>2055</v>
      </c>
      <c r="D41" s="94" t="s">
        <v>2056</v>
      </c>
      <c r="E41" s="96">
        <v>45299</v>
      </c>
      <c r="F41" s="95">
        <v>2022</v>
      </c>
      <c r="G41" s="95">
        <v>2023</v>
      </c>
      <c r="H41" s="94" t="s">
        <v>1602</v>
      </c>
      <c r="I41" s="94" t="s">
        <v>4</v>
      </c>
    </row>
    <row r="42" spans="1:9">
      <c r="A42" s="80">
        <v>45627</v>
      </c>
      <c r="B42" s="95">
        <v>4649214</v>
      </c>
      <c r="C42" s="94" t="s">
        <v>1510</v>
      </c>
      <c r="D42" s="94" t="s">
        <v>1509</v>
      </c>
      <c r="E42" s="96">
        <v>44960</v>
      </c>
      <c r="F42" s="95">
        <v>2022</v>
      </c>
      <c r="G42" s="95">
        <v>2022</v>
      </c>
      <c r="H42" s="94" t="s">
        <v>1600</v>
      </c>
      <c r="I42" s="94" t="s">
        <v>10</v>
      </c>
    </row>
    <row r="43" spans="1:9">
      <c r="A43" s="80">
        <v>45627</v>
      </c>
      <c r="B43" s="95">
        <v>4502280</v>
      </c>
      <c r="C43" s="94" t="s">
        <v>1524</v>
      </c>
      <c r="D43" s="94" t="s">
        <v>1523</v>
      </c>
      <c r="E43" s="96">
        <v>44911</v>
      </c>
      <c r="F43" s="95">
        <v>2021</v>
      </c>
      <c r="G43" s="95">
        <v>2022</v>
      </c>
      <c r="H43" s="94" t="s">
        <v>1600</v>
      </c>
      <c r="I43" s="94" t="s">
        <v>10</v>
      </c>
    </row>
    <row r="44" spans="1:9">
      <c r="A44" s="80">
        <v>45627</v>
      </c>
      <c r="B44" s="95">
        <v>5043543</v>
      </c>
      <c r="C44" s="94" t="s">
        <v>2047</v>
      </c>
      <c r="D44" s="94" t="s">
        <v>2048</v>
      </c>
      <c r="E44" s="96">
        <v>45327</v>
      </c>
      <c r="F44" s="95">
        <v>2023</v>
      </c>
      <c r="G44" s="95">
        <v>2023</v>
      </c>
      <c r="H44" s="94" t="s">
        <v>1600</v>
      </c>
      <c r="I44" s="94" t="s">
        <v>10</v>
      </c>
    </row>
    <row r="45" spans="1:9">
      <c r="A45" s="80">
        <v>45627</v>
      </c>
      <c r="B45" s="95">
        <v>4449674</v>
      </c>
      <c r="C45" s="94" t="s">
        <v>1532</v>
      </c>
      <c r="D45" s="94" t="s">
        <v>1531</v>
      </c>
      <c r="E45" s="96">
        <v>44970</v>
      </c>
      <c r="F45" s="95">
        <v>2021</v>
      </c>
      <c r="G45" s="95">
        <v>2022</v>
      </c>
      <c r="H45" s="94" t="s">
        <v>1605</v>
      </c>
      <c r="I45" s="94" t="s">
        <v>5</v>
      </c>
    </row>
    <row r="46" spans="1:9">
      <c r="A46" s="80">
        <v>45627</v>
      </c>
      <c r="B46" s="95">
        <v>4703892</v>
      </c>
      <c r="C46" s="94" t="s">
        <v>2559</v>
      </c>
      <c r="D46" s="94" t="s">
        <v>2560</v>
      </c>
      <c r="E46" s="96">
        <v>45464</v>
      </c>
      <c r="F46" s="95">
        <v>2022</v>
      </c>
      <c r="G46" s="95">
        <v>2024</v>
      </c>
      <c r="H46" s="94" t="s">
        <v>1600</v>
      </c>
      <c r="I46" s="94" t="s">
        <v>10</v>
      </c>
    </row>
    <row r="47" spans="1:9">
      <c r="A47" s="80">
        <v>45627</v>
      </c>
      <c r="B47" s="95">
        <v>4882775</v>
      </c>
      <c r="C47" s="94" t="s">
        <v>3046</v>
      </c>
      <c r="D47" s="94" t="s">
        <v>3047</v>
      </c>
      <c r="E47" s="96">
        <v>45632</v>
      </c>
      <c r="F47" s="95">
        <v>2022</v>
      </c>
      <c r="G47" s="95">
        <v>2024</v>
      </c>
      <c r="H47" s="94" t="s">
        <v>1602</v>
      </c>
      <c r="I47" s="94" t="s">
        <v>4</v>
      </c>
    </row>
    <row r="48" spans="1:9">
      <c r="A48" s="80">
        <v>45627</v>
      </c>
      <c r="B48" s="95">
        <v>5214565</v>
      </c>
      <c r="C48" s="94" t="s">
        <v>2453</v>
      </c>
      <c r="D48" s="94" t="s">
        <v>2454</v>
      </c>
      <c r="E48" s="96">
        <v>45434</v>
      </c>
      <c r="F48" s="95">
        <v>2023</v>
      </c>
      <c r="G48" s="95">
        <v>2024</v>
      </c>
      <c r="H48" s="94" t="s">
        <v>1600</v>
      </c>
      <c r="I48" s="94" t="s">
        <v>10</v>
      </c>
    </row>
    <row r="49" spans="1:9">
      <c r="A49" s="80">
        <v>45627</v>
      </c>
      <c r="B49" s="95">
        <v>5221197</v>
      </c>
      <c r="C49" s="94" t="s">
        <v>2792</v>
      </c>
      <c r="D49" s="94" t="s">
        <v>2793</v>
      </c>
      <c r="E49" s="96">
        <v>45545</v>
      </c>
      <c r="F49" s="95">
        <v>2023</v>
      </c>
      <c r="G49" s="95">
        <v>2024</v>
      </c>
      <c r="H49" s="94" t="s">
        <v>1603</v>
      </c>
      <c r="I49" s="94" t="s">
        <v>9</v>
      </c>
    </row>
    <row r="50" spans="1:9">
      <c r="A50" s="80">
        <v>45627</v>
      </c>
      <c r="B50" s="95">
        <v>4661678</v>
      </c>
      <c r="C50" s="94" t="s">
        <v>1481</v>
      </c>
      <c r="D50" s="94" t="s">
        <v>1480</v>
      </c>
      <c r="E50" s="96">
        <v>44791</v>
      </c>
      <c r="F50" s="95">
        <v>2022</v>
      </c>
      <c r="G50" s="95">
        <v>2022</v>
      </c>
      <c r="H50" s="94" t="s">
        <v>1602</v>
      </c>
      <c r="I50" s="94" t="s">
        <v>4</v>
      </c>
    </row>
    <row r="51" spans="1:9">
      <c r="A51" s="80">
        <v>45627</v>
      </c>
      <c r="B51" s="95">
        <v>4888904</v>
      </c>
      <c r="C51" s="94" t="s">
        <v>1780</v>
      </c>
      <c r="D51" s="94" t="s">
        <v>1918</v>
      </c>
      <c r="E51" s="96">
        <v>45239</v>
      </c>
      <c r="F51" s="95">
        <v>2022</v>
      </c>
      <c r="G51" s="95">
        <v>2023</v>
      </c>
      <c r="H51" s="94" t="s">
        <v>1600</v>
      </c>
      <c r="I51" s="94" t="s">
        <v>10</v>
      </c>
    </row>
    <row r="52" spans="1:9">
      <c r="A52" s="80">
        <v>45627</v>
      </c>
      <c r="B52" s="95">
        <v>4793239</v>
      </c>
      <c r="C52" s="94" t="s">
        <v>2567</v>
      </c>
      <c r="D52" s="94" t="s">
        <v>2568</v>
      </c>
      <c r="E52" s="96">
        <v>45482</v>
      </c>
      <c r="F52" s="95">
        <v>2022</v>
      </c>
      <c r="G52" s="95">
        <v>2024</v>
      </c>
      <c r="H52" s="94" t="s">
        <v>1600</v>
      </c>
      <c r="I52" s="94" t="s">
        <v>10</v>
      </c>
    </row>
    <row r="53" spans="1:9">
      <c r="A53" s="80">
        <v>45627</v>
      </c>
      <c r="B53" s="95">
        <v>5252900</v>
      </c>
      <c r="C53" s="94" t="s">
        <v>3010</v>
      </c>
      <c r="D53" s="94" t="s">
        <v>3011</v>
      </c>
      <c r="E53" s="96">
        <v>45589</v>
      </c>
      <c r="F53" s="95">
        <v>2023</v>
      </c>
      <c r="G53" s="95">
        <v>2024</v>
      </c>
      <c r="H53" s="94" t="s">
        <v>1600</v>
      </c>
      <c r="I53" s="94" t="s">
        <v>10</v>
      </c>
    </row>
    <row r="54" spans="1:9">
      <c r="A54" s="80">
        <v>45627</v>
      </c>
      <c r="B54" s="95">
        <v>5128760</v>
      </c>
      <c r="C54" s="94" t="s">
        <v>2361</v>
      </c>
      <c r="D54" s="94" t="s">
        <v>2362</v>
      </c>
      <c r="E54" s="96">
        <v>45405</v>
      </c>
      <c r="F54" s="95">
        <v>2023</v>
      </c>
      <c r="G54" s="95">
        <v>2023</v>
      </c>
      <c r="H54" s="94" t="s">
        <v>1600</v>
      </c>
      <c r="I54" s="94" t="s">
        <v>10</v>
      </c>
    </row>
    <row r="55" spans="1:9">
      <c r="A55" s="80">
        <v>45627</v>
      </c>
      <c r="B55" s="95">
        <v>4529619</v>
      </c>
      <c r="C55" s="94" t="s">
        <v>1455</v>
      </c>
      <c r="D55" s="94" t="s">
        <v>1454</v>
      </c>
      <c r="E55" s="96">
        <v>44916</v>
      </c>
      <c r="F55" s="95">
        <v>2021</v>
      </c>
      <c r="G55" s="95">
        <v>2022</v>
      </c>
      <c r="H55" s="94" t="s">
        <v>1600</v>
      </c>
      <c r="I55" s="94" t="s">
        <v>10</v>
      </c>
    </row>
    <row r="56" spans="1:9">
      <c r="A56" s="80">
        <v>45627</v>
      </c>
      <c r="B56" s="95">
        <v>5311664</v>
      </c>
      <c r="C56" s="94" t="s">
        <v>2844</v>
      </c>
      <c r="D56" s="94" t="s">
        <v>2845</v>
      </c>
      <c r="E56" s="96">
        <v>45566</v>
      </c>
      <c r="F56" s="95">
        <v>2024</v>
      </c>
      <c r="G56" s="95">
        <v>2024</v>
      </c>
      <c r="H56" s="94" t="s">
        <v>1607</v>
      </c>
      <c r="I56" s="94" t="s">
        <v>12</v>
      </c>
    </row>
    <row r="57" spans="1:9">
      <c r="A57" s="80">
        <v>45627</v>
      </c>
      <c r="B57" s="95">
        <v>4791969</v>
      </c>
      <c r="C57" s="94" t="s">
        <v>2158</v>
      </c>
      <c r="D57" s="94" t="s">
        <v>2159</v>
      </c>
      <c r="E57" s="96">
        <v>45371</v>
      </c>
      <c r="F57" s="95">
        <v>2022</v>
      </c>
      <c r="G57" s="95">
        <v>2023</v>
      </c>
      <c r="H57" s="94" t="s">
        <v>1600</v>
      </c>
      <c r="I57" s="94" t="s">
        <v>10</v>
      </c>
    </row>
    <row r="58" spans="1:9">
      <c r="A58" s="80">
        <v>45627</v>
      </c>
      <c r="B58" s="95">
        <v>4786887</v>
      </c>
      <c r="C58" s="94" t="s">
        <v>1479</v>
      </c>
      <c r="D58" s="94" t="s">
        <v>1478</v>
      </c>
      <c r="E58" s="96">
        <v>44967</v>
      </c>
      <c r="F58" s="95">
        <v>2022</v>
      </c>
      <c r="G58" s="95">
        <v>2022</v>
      </c>
      <c r="H58" s="94" t="s">
        <v>1600</v>
      </c>
      <c r="I58" s="94" t="s">
        <v>10</v>
      </c>
    </row>
    <row r="59" spans="1:9">
      <c r="A59" s="80">
        <v>45627</v>
      </c>
      <c r="B59" s="95">
        <v>4352777</v>
      </c>
      <c r="C59" s="94" t="s">
        <v>1461</v>
      </c>
      <c r="D59" s="94" t="s">
        <v>1460</v>
      </c>
      <c r="E59" s="96">
        <v>44601</v>
      </c>
      <c r="F59" s="95">
        <v>2021</v>
      </c>
      <c r="G59" s="95">
        <v>2021</v>
      </c>
      <c r="H59" s="94" t="s">
        <v>1600</v>
      </c>
      <c r="I59" s="94" t="s">
        <v>10</v>
      </c>
    </row>
    <row r="60" spans="1:9">
      <c r="A60" s="80">
        <v>45627</v>
      </c>
      <c r="B60" s="95">
        <v>4557577</v>
      </c>
      <c r="C60" s="94" t="s">
        <v>1483</v>
      </c>
      <c r="D60" s="94" t="s">
        <v>1482</v>
      </c>
      <c r="E60" s="96">
        <v>44874</v>
      </c>
      <c r="F60" s="95">
        <v>2022</v>
      </c>
      <c r="G60" s="95">
        <v>2022</v>
      </c>
      <c r="H60" s="94" t="s">
        <v>1600</v>
      </c>
      <c r="I60" s="94" t="s">
        <v>10</v>
      </c>
    </row>
    <row r="61" spans="1:9">
      <c r="A61" s="80">
        <v>45627</v>
      </c>
      <c r="B61" s="95">
        <v>4980705</v>
      </c>
      <c r="C61" s="94" t="s">
        <v>2455</v>
      </c>
      <c r="D61" s="94" t="s">
        <v>2456</v>
      </c>
      <c r="E61" s="96">
        <v>45429</v>
      </c>
      <c r="F61" s="95">
        <v>2023</v>
      </c>
      <c r="G61" s="95">
        <v>2024</v>
      </c>
      <c r="H61" s="94" t="s">
        <v>1600</v>
      </c>
      <c r="I61" s="94" t="s">
        <v>10</v>
      </c>
    </row>
    <row r="62" spans="1:9">
      <c r="A62" s="80">
        <v>45627</v>
      </c>
      <c r="B62" s="95">
        <v>5200925</v>
      </c>
      <c r="C62" s="94" t="s">
        <v>3036</v>
      </c>
      <c r="D62" s="94" t="s">
        <v>3037</v>
      </c>
      <c r="E62" s="96">
        <v>45580</v>
      </c>
      <c r="F62" s="95">
        <v>2023</v>
      </c>
      <c r="G62" s="95">
        <v>2024</v>
      </c>
      <c r="H62" s="94" t="s">
        <v>1600</v>
      </c>
      <c r="I62" s="94" t="s">
        <v>10</v>
      </c>
    </row>
    <row r="63" spans="1:9">
      <c r="A63" s="80">
        <v>45627</v>
      </c>
      <c r="B63" s="95">
        <v>5048941</v>
      </c>
      <c r="C63" s="94" t="s">
        <v>2569</v>
      </c>
      <c r="D63" s="94" t="s">
        <v>2570</v>
      </c>
      <c r="E63" s="96">
        <v>45483</v>
      </c>
      <c r="F63" s="95">
        <v>2023</v>
      </c>
      <c r="G63" s="95">
        <v>2024</v>
      </c>
      <c r="H63" s="94" t="s">
        <v>1602</v>
      </c>
      <c r="I63" s="94" t="s">
        <v>4</v>
      </c>
    </row>
    <row r="64" spans="1:9">
      <c r="A64" s="80">
        <v>45627</v>
      </c>
      <c r="B64" s="95">
        <v>4568177</v>
      </c>
      <c r="C64" s="94" t="s">
        <v>1473</v>
      </c>
      <c r="D64" s="94" t="s">
        <v>1472</v>
      </c>
      <c r="E64" s="96">
        <v>44820</v>
      </c>
      <c r="F64" s="95">
        <v>2021</v>
      </c>
      <c r="G64" s="95">
        <v>2022</v>
      </c>
      <c r="H64" s="94" t="s">
        <v>1600</v>
      </c>
      <c r="I64" s="94" t="s">
        <v>10</v>
      </c>
    </row>
    <row r="65" spans="1:9">
      <c r="A65" s="80">
        <v>45627</v>
      </c>
      <c r="B65" s="95">
        <v>5201959</v>
      </c>
      <c r="C65" s="94" t="s">
        <v>2846</v>
      </c>
      <c r="D65" s="94" t="s">
        <v>2847</v>
      </c>
      <c r="E65" s="96">
        <v>45561</v>
      </c>
      <c r="F65" s="95">
        <v>2023</v>
      </c>
      <c r="G65" s="95">
        <v>2024</v>
      </c>
      <c r="H65" s="94" t="s">
        <v>1600</v>
      </c>
      <c r="I65" s="94" t="s">
        <v>10</v>
      </c>
    </row>
    <row r="66" spans="1:9">
      <c r="A66" s="80">
        <v>45627</v>
      </c>
      <c r="B66" s="95">
        <v>4837096</v>
      </c>
      <c r="C66" s="94" t="s">
        <v>2359</v>
      </c>
      <c r="D66" s="94" t="s">
        <v>2360</v>
      </c>
      <c r="E66" s="96">
        <v>45404</v>
      </c>
      <c r="F66" s="95">
        <v>2022</v>
      </c>
      <c r="G66" s="95">
        <v>2023</v>
      </c>
      <c r="H66" s="94" t="s">
        <v>1600</v>
      </c>
      <c r="I66" s="94" t="s">
        <v>10</v>
      </c>
    </row>
    <row r="67" spans="1:9">
      <c r="A67" s="80">
        <v>45627</v>
      </c>
      <c r="B67" s="95">
        <v>5078720</v>
      </c>
      <c r="C67" s="94" t="s">
        <v>2357</v>
      </c>
      <c r="D67" s="94" t="s">
        <v>2358</v>
      </c>
      <c r="E67" s="96">
        <v>45418</v>
      </c>
      <c r="F67" s="95">
        <v>2023</v>
      </c>
      <c r="G67" s="95">
        <v>2024</v>
      </c>
      <c r="H67" s="94" t="s">
        <v>1602</v>
      </c>
      <c r="I67" s="94" t="s">
        <v>4</v>
      </c>
    </row>
    <row r="68" spans="1:9">
      <c r="A68" s="80">
        <v>45627</v>
      </c>
      <c r="B68" s="95">
        <v>5252927</v>
      </c>
      <c r="C68" s="94" t="s">
        <v>3012</v>
      </c>
      <c r="D68" s="94" t="s">
        <v>3013</v>
      </c>
      <c r="E68" s="96">
        <v>45581</v>
      </c>
      <c r="F68" s="95">
        <v>2023</v>
      </c>
      <c r="G68" s="95">
        <v>2024</v>
      </c>
      <c r="H68" s="94" t="s">
        <v>1600</v>
      </c>
      <c r="I68" s="94" t="s">
        <v>10</v>
      </c>
    </row>
    <row r="69" spans="1:9">
      <c r="A69" s="80">
        <v>45627</v>
      </c>
      <c r="B69" s="95">
        <v>4719782</v>
      </c>
      <c r="C69" s="94" t="s">
        <v>1477</v>
      </c>
      <c r="D69" s="94" t="s">
        <v>1476</v>
      </c>
      <c r="E69" s="96">
        <v>45096</v>
      </c>
      <c r="F69" s="95">
        <v>2022</v>
      </c>
      <c r="G69" s="95">
        <v>2023</v>
      </c>
      <c r="H69" s="94" t="s">
        <v>1603</v>
      </c>
      <c r="I69" s="94" t="s">
        <v>9</v>
      </c>
    </row>
    <row r="70" spans="1:9">
      <c r="A70" s="80">
        <v>45627</v>
      </c>
      <c r="B70" s="95">
        <v>4733409</v>
      </c>
      <c r="C70" s="94" t="s">
        <v>2794</v>
      </c>
      <c r="D70" s="94" t="s">
        <v>2795</v>
      </c>
      <c r="E70" s="96">
        <v>45552</v>
      </c>
      <c r="F70" s="95">
        <v>2022</v>
      </c>
      <c r="G70" s="95">
        <v>2024</v>
      </c>
      <c r="H70" s="94" t="s">
        <v>1606</v>
      </c>
      <c r="I70" s="94" t="s">
        <v>15</v>
      </c>
    </row>
    <row r="71" spans="1:9">
      <c r="A71" s="80">
        <v>45627</v>
      </c>
      <c r="B71" s="95">
        <v>4914755</v>
      </c>
      <c r="C71" s="94" t="s">
        <v>3014</v>
      </c>
      <c r="D71" s="94" t="s">
        <v>3015</v>
      </c>
      <c r="E71" s="96">
        <v>45588</v>
      </c>
      <c r="F71" s="95">
        <v>2023</v>
      </c>
      <c r="G71" s="95">
        <v>2024</v>
      </c>
      <c r="H71" s="94" t="s">
        <v>1600</v>
      </c>
      <c r="I71" s="94" t="s">
        <v>10</v>
      </c>
    </row>
    <row r="72" spans="1:9">
      <c r="A72" s="80">
        <v>45627</v>
      </c>
      <c r="B72" s="95">
        <v>4967141</v>
      </c>
      <c r="C72" s="94" t="s">
        <v>3048</v>
      </c>
      <c r="D72" s="94" t="s">
        <v>3049</v>
      </c>
      <c r="E72" s="96">
        <v>45624</v>
      </c>
      <c r="F72" s="95">
        <v>2023</v>
      </c>
      <c r="G72" s="95">
        <v>2024</v>
      </c>
      <c r="H72" s="94" t="s">
        <v>1601</v>
      </c>
      <c r="I72" s="94" t="s">
        <v>13</v>
      </c>
    </row>
    <row r="73" spans="1:9">
      <c r="A73" s="80">
        <v>45627</v>
      </c>
      <c r="B73" s="95">
        <v>4659696</v>
      </c>
      <c r="C73" s="94" t="s">
        <v>1467</v>
      </c>
      <c r="D73" s="94" t="s">
        <v>1466</v>
      </c>
      <c r="E73" s="96">
        <v>45062</v>
      </c>
      <c r="F73" s="95">
        <v>2022</v>
      </c>
      <c r="G73" s="95">
        <v>2023</v>
      </c>
      <c r="H73" s="94" t="s">
        <v>1600</v>
      </c>
      <c r="I73" s="94" t="s">
        <v>10</v>
      </c>
    </row>
    <row r="74" spans="1:9">
      <c r="A74" s="80">
        <v>45627</v>
      </c>
      <c r="B74" s="95">
        <v>4084439</v>
      </c>
      <c r="C74" s="94" t="s">
        <v>1399</v>
      </c>
      <c r="D74" s="94" t="s">
        <v>1398</v>
      </c>
      <c r="E74" s="96">
        <v>44362</v>
      </c>
      <c r="F74" s="95">
        <v>2020</v>
      </c>
      <c r="G74" s="95">
        <v>2021</v>
      </c>
      <c r="H74" s="94" t="s">
        <v>1600</v>
      </c>
      <c r="I74" s="94" t="s">
        <v>10</v>
      </c>
    </row>
    <row r="75" spans="1:9">
      <c r="A75" s="80">
        <v>45627</v>
      </c>
      <c r="B75" s="95">
        <v>4924048</v>
      </c>
      <c r="C75" s="94" t="s">
        <v>2571</v>
      </c>
      <c r="D75" s="94" t="s">
        <v>2572</v>
      </c>
      <c r="E75" s="96">
        <v>45455</v>
      </c>
      <c r="F75" s="95">
        <v>2023</v>
      </c>
      <c r="G75" s="95">
        <v>2024</v>
      </c>
      <c r="H75" s="94" t="s">
        <v>1600</v>
      </c>
      <c r="I75" s="94" t="s">
        <v>10</v>
      </c>
    </row>
    <row r="76" spans="1:9">
      <c r="A76" s="80">
        <v>45627</v>
      </c>
      <c r="B76" s="95">
        <v>5004820</v>
      </c>
      <c r="C76" s="94" t="s">
        <v>2108</v>
      </c>
      <c r="D76" s="94" t="s">
        <v>2109</v>
      </c>
      <c r="E76" s="96">
        <v>45329</v>
      </c>
      <c r="F76" s="95">
        <v>2023</v>
      </c>
      <c r="G76" s="95">
        <v>2023</v>
      </c>
      <c r="H76" s="94" t="s">
        <v>1600</v>
      </c>
      <c r="I76" s="94" t="s">
        <v>10</v>
      </c>
    </row>
    <row r="77" spans="1:9">
      <c r="A77" s="80">
        <v>45627</v>
      </c>
      <c r="B77" s="95">
        <v>4065947</v>
      </c>
      <c r="C77" s="94" t="s">
        <v>1634</v>
      </c>
      <c r="D77" s="94" t="s">
        <v>1635</v>
      </c>
      <c r="E77" s="96">
        <v>45197</v>
      </c>
      <c r="F77" s="95">
        <v>2020</v>
      </c>
      <c r="G77" s="95">
        <v>2023</v>
      </c>
      <c r="H77" s="94" t="s">
        <v>1600</v>
      </c>
      <c r="I77" s="94" t="s">
        <v>10</v>
      </c>
    </row>
    <row r="78" spans="1:9">
      <c r="A78" s="80">
        <v>45627</v>
      </c>
      <c r="B78" s="95">
        <v>5166411</v>
      </c>
      <c r="C78" s="94" t="s">
        <v>3030</v>
      </c>
      <c r="D78" s="94" t="s">
        <v>3031</v>
      </c>
      <c r="E78" s="96">
        <v>45611</v>
      </c>
      <c r="F78" s="95">
        <v>2023</v>
      </c>
      <c r="G78" s="95">
        <v>2024</v>
      </c>
      <c r="H78" s="94" t="s">
        <v>1606</v>
      </c>
      <c r="I78" s="94" t="s">
        <v>15</v>
      </c>
    </row>
    <row r="79" spans="1:9">
      <c r="A79" s="80">
        <v>45627</v>
      </c>
      <c r="B79" s="95">
        <v>4813148</v>
      </c>
      <c r="C79" s="94" t="s">
        <v>3032</v>
      </c>
      <c r="D79" s="94" t="s">
        <v>3033</v>
      </c>
      <c r="E79" s="96">
        <v>45610</v>
      </c>
      <c r="F79" s="95">
        <v>2022</v>
      </c>
      <c r="G79" s="95">
        <v>2024</v>
      </c>
      <c r="H79" s="94" t="s">
        <v>1600</v>
      </c>
      <c r="I79" s="94" t="s">
        <v>10</v>
      </c>
    </row>
    <row r="80" spans="1:9">
      <c r="A80" s="80">
        <v>45627</v>
      </c>
      <c r="B80" s="95">
        <v>4069961</v>
      </c>
      <c r="C80" s="94" t="s">
        <v>1401</v>
      </c>
      <c r="D80" s="94" t="s">
        <v>1400</v>
      </c>
      <c r="E80" s="96">
        <v>44474</v>
      </c>
      <c r="F80" s="95">
        <v>2020</v>
      </c>
      <c r="G80" s="95">
        <v>2021</v>
      </c>
      <c r="H80" s="94" t="s">
        <v>1600</v>
      </c>
      <c r="I80" s="94" t="s">
        <v>10</v>
      </c>
    </row>
    <row r="81" spans="1:9">
      <c r="A81" s="80">
        <v>45627</v>
      </c>
      <c r="B81" s="95">
        <v>5056495</v>
      </c>
      <c r="C81" s="94" t="s">
        <v>3034</v>
      </c>
      <c r="D81" s="94" t="s">
        <v>3035</v>
      </c>
      <c r="E81" s="96">
        <v>45581</v>
      </c>
      <c r="F81" s="95">
        <v>2023</v>
      </c>
      <c r="G81" s="95">
        <v>2024</v>
      </c>
      <c r="H81" s="94" t="s">
        <v>1600</v>
      </c>
      <c r="I81" s="94" t="s">
        <v>10</v>
      </c>
    </row>
    <row r="82" spans="1:9">
      <c r="A82" s="80">
        <v>45627</v>
      </c>
      <c r="B82" s="95">
        <v>5365473</v>
      </c>
      <c r="C82" s="94" t="s">
        <v>3050</v>
      </c>
      <c r="D82" s="94" t="s">
        <v>3051</v>
      </c>
      <c r="E82" s="96">
        <v>45628</v>
      </c>
      <c r="F82" s="95">
        <v>2024</v>
      </c>
      <c r="G82" s="95">
        <v>2024</v>
      </c>
      <c r="H82" s="94" t="s">
        <v>1602</v>
      </c>
      <c r="I82" s="94" t="s">
        <v>4</v>
      </c>
    </row>
    <row r="83" spans="1:9">
      <c r="A83" s="80">
        <v>45627</v>
      </c>
      <c r="B83" s="95">
        <v>4694365</v>
      </c>
      <c r="C83" s="94" t="s">
        <v>1405</v>
      </c>
      <c r="D83" s="94" t="s">
        <v>1404</v>
      </c>
      <c r="E83" s="96">
        <v>45114</v>
      </c>
      <c r="F83" s="95">
        <v>2022</v>
      </c>
      <c r="G83" s="95">
        <v>2023</v>
      </c>
      <c r="H83" s="94" t="s">
        <v>1600</v>
      </c>
      <c r="I83" s="94" t="s">
        <v>10</v>
      </c>
    </row>
    <row r="84" spans="1:9">
      <c r="A84" s="80">
        <v>45627</v>
      </c>
      <c r="B84" s="95">
        <v>4822498</v>
      </c>
      <c r="C84" s="94" t="s">
        <v>1393</v>
      </c>
      <c r="D84" s="94" t="s">
        <v>1392</v>
      </c>
      <c r="E84" s="96">
        <v>45100</v>
      </c>
      <c r="F84" s="95">
        <v>2022</v>
      </c>
      <c r="G84" s="95">
        <v>2023</v>
      </c>
      <c r="H84" s="94" t="s">
        <v>1602</v>
      </c>
      <c r="I84" s="94" t="s">
        <v>4</v>
      </c>
    </row>
    <row r="85" spans="1:9">
      <c r="A85" s="80">
        <v>45627</v>
      </c>
      <c r="B85" s="95">
        <v>4940978</v>
      </c>
      <c r="C85" s="94" t="s">
        <v>2160</v>
      </c>
      <c r="D85" s="94" t="s">
        <v>2161</v>
      </c>
      <c r="E85" s="96">
        <v>45352</v>
      </c>
      <c r="F85" s="95">
        <v>2023</v>
      </c>
      <c r="G85" s="95">
        <v>2023</v>
      </c>
      <c r="H85" s="94" t="s">
        <v>1600</v>
      </c>
      <c r="I85" s="94" t="s">
        <v>10</v>
      </c>
    </row>
    <row r="86" spans="1:9">
      <c r="A86" s="80">
        <v>45627</v>
      </c>
      <c r="B86" s="95">
        <v>5081101</v>
      </c>
      <c r="C86" s="94" t="s">
        <v>2800</v>
      </c>
      <c r="D86" s="94" t="s">
        <v>2801</v>
      </c>
      <c r="E86" s="96">
        <v>45539</v>
      </c>
      <c r="F86" s="95">
        <v>2023</v>
      </c>
      <c r="G86" s="95">
        <v>2024</v>
      </c>
      <c r="H86" s="94" t="s">
        <v>1600</v>
      </c>
      <c r="I86" s="94" t="s">
        <v>10</v>
      </c>
    </row>
    <row r="87" spans="1:9">
      <c r="A87" s="80">
        <v>45627</v>
      </c>
      <c r="B87" s="95">
        <v>5082913</v>
      </c>
      <c r="C87" s="94" t="s">
        <v>2868</v>
      </c>
      <c r="D87" s="94" t="s">
        <v>2869</v>
      </c>
      <c r="E87" s="96">
        <v>45568</v>
      </c>
      <c r="F87" s="95">
        <v>2023</v>
      </c>
      <c r="G87" s="95">
        <v>2024</v>
      </c>
      <c r="H87" s="94" t="s">
        <v>1600</v>
      </c>
      <c r="I87" s="94" t="s">
        <v>10</v>
      </c>
    </row>
    <row r="88" spans="1:9">
      <c r="A88" s="80">
        <v>45627</v>
      </c>
      <c r="B88" s="95">
        <v>5172391</v>
      </c>
      <c r="C88" s="94" t="s">
        <v>2573</v>
      </c>
      <c r="D88" s="94" t="s">
        <v>2574</v>
      </c>
      <c r="E88" s="96">
        <v>45457</v>
      </c>
      <c r="F88" s="95">
        <v>2023</v>
      </c>
      <c r="G88" s="95">
        <v>2024</v>
      </c>
      <c r="H88" s="94" t="s">
        <v>1600</v>
      </c>
      <c r="I88" s="94" t="s">
        <v>10</v>
      </c>
    </row>
    <row r="89" spans="1:9">
      <c r="A89" s="80">
        <v>45627</v>
      </c>
      <c r="B89" s="95">
        <v>5217166</v>
      </c>
      <c r="C89" s="94" t="s">
        <v>3040</v>
      </c>
      <c r="D89" s="94" t="s">
        <v>3041</v>
      </c>
      <c r="E89" s="96">
        <v>45594</v>
      </c>
      <c r="F89" s="95">
        <v>2023</v>
      </c>
      <c r="G89" s="95">
        <v>2024</v>
      </c>
      <c r="H89" s="94" t="s">
        <v>1600</v>
      </c>
      <c r="I89" s="94" t="s">
        <v>10</v>
      </c>
    </row>
    <row r="90" spans="1:9">
      <c r="A90" s="80">
        <v>45627</v>
      </c>
      <c r="B90" s="95">
        <v>5283747</v>
      </c>
      <c r="C90" s="94" t="s">
        <v>3038</v>
      </c>
      <c r="D90" s="94" t="s">
        <v>3039</v>
      </c>
      <c r="E90" s="96">
        <v>45586</v>
      </c>
      <c r="F90" s="95">
        <v>2024</v>
      </c>
      <c r="G90" s="95">
        <v>2024</v>
      </c>
      <c r="H90" s="94" t="s">
        <v>1600</v>
      </c>
      <c r="I90" s="94" t="s">
        <v>10</v>
      </c>
    </row>
    <row r="91" spans="1:9">
      <c r="A91" s="80">
        <v>45627</v>
      </c>
      <c r="B91" s="95">
        <v>5145626</v>
      </c>
      <c r="C91" s="94" t="s">
        <v>2117</v>
      </c>
      <c r="D91" s="94" t="s">
        <v>2118</v>
      </c>
      <c r="E91" s="96">
        <v>45329</v>
      </c>
      <c r="F91" s="95">
        <v>2023</v>
      </c>
      <c r="G91" s="95">
        <v>2023</v>
      </c>
      <c r="H91" s="94" t="s">
        <v>1600</v>
      </c>
      <c r="I91" s="94" t="s">
        <v>10</v>
      </c>
    </row>
    <row r="92" spans="1:9">
      <c r="A92" s="80">
        <v>45627</v>
      </c>
      <c r="B92" s="95">
        <v>4785047</v>
      </c>
      <c r="C92" s="94" t="s">
        <v>2115</v>
      </c>
      <c r="D92" s="94" t="s">
        <v>2116</v>
      </c>
      <c r="E92" s="96">
        <v>45307</v>
      </c>
      <c r="F92" s="95">
        <v>2022</v>
      </c>
      <c r="G92" s="95">
        <v>2023</v>
      </c>
      <c r="H92" s="94" t="s">
        <v>1600</v>
      </c>
      <c r="I92" s="94" t="s">
        <v>10</v>
      </c>
    </row>
    <row r="93" spans="1:9">
      <c r="A93" s="80">
        <v>45627</v>
      </c>
      <c r="B93" s="95">
        <v>4898639</v>
      </c>
      <c r="C93" s="94" t="s">
        <v>1419</v>
      </c>
      <c r="D93" s="94" t="s">
        <v>1418</v>
      </c>
      <c r="E93" s="96">
        <v>45121</v>
      </c>
      <c r="F93" s="95">
        <v>2023</v>
      </c>
      <c r="G93" s="95">
        <v>2023</v>
      </c>
      <c r="H93" s="94" t="s">
        <v>1603</v>
      </c>
      <c r="I93" s="94" t="s">
        <v>9</v>
      </c>
    </row>
    <row r="94" spans="1:9">
      <c r="A94" s="80">
        <v>45627</v>
      </c>
      <c r="B94" s="95">
        <v>4755456</v>
      </c>
      <c r="C94" s="94" t="s">
        <v>1395</v>
      </c>
      <c r="D94" s="94" t="s">
        <v>1394</v>
      </c>
      <c r="E94" s="96">
        <v>45049</v>
      </c>
      <c r="F94" s="95">
        <v>2022</v>
      </c>
      <c r="G94" s="95">
        <v>2023</v>
      </c>
      <c r="H94" s="94" t="s">
        <v>1602</v>
      </c>
      <c r="I94" s="94" t="s">
        <v>4</v>
      </c>
    </row>
    <row r="95" spans="1:9">
      <c r="A95" s="80">
        <v>45627</v>
      </c>
      <c r="B95" s="95">
        <v>4656667</v>
      </c>
      <c r="C95" s="94" t="s">
        <v>1375</v>
      </c>
      <c r="D95" s="94" t="s">
        <v>1374</v>
      </c>
      <c r="E95" s="96">
        <v>44972</v>
      </c>
      <c r="F95" s="95">
        <v>2022</v>
      </c>
      <c r="G95" s="95">
        <v>2022</v>
      </c>
      <c r="H95" s="94" t="s">
        <v>1600</v>
      </c>
      <c r="I95" s="94" t="s">
        <v>10</v>
      </c>
    </row>
    <row r="96" spans="1:9">
      <c r="A96" s="80">
        <v>45627</v>
      </c>
      <c r="B96" s="95">
        <v>5237802</v>
      </c>
      <c r="C96" s="94" t="s">
        <v>2850</v>
      </c>
      <c r="D96" s="94" t="s">
        <v>2851</v>
      </c>
      <c r="E96" s="96">
        <v>45568</v>
      </c>
      <c r="F96" s="95">
        <v>2023</v>
      </c>
      <c r="G96" s="95">
        <v>2024</v>
      </c>
      <c r="H96" s="94" t="s">
        <v>1600</v>
      </c>
      <c r="I96" s="94" t="s">
        <v>10</v>
      </c>
    </row>
    <row r="97" spans="1:9">
      <c r="A97" s="80">
        <v>45627</v>
      </c>
      <c r="B97" s="95">
        <v>4492115</v>
      </c>
      <c r="C97" s="94" t="s">
        <v>1638</v>
      </c>
      <c r="D97" s="94" t="s">
        <v>1639</v>
      </c>
      <c r="E97" s="96">
        <v>45209</v>
      </c>
      <c r="F97" s="95">
        <v>2021</v>
      </c>
      <c r="G97" s="95">
        <v>2023</v>
      </c>
      <c r="H97" s="94" t="s">
        <v>1613</v>
      </c>
      <c r="I97" s="94" t="s">
        <v>16</v>
      </c>
    </row>
    <row r="98" spans="1:9">
      <c r="A98" s="80">
        <v>45627</v>
      </c>
      <c r="B98" s="95">
        <v>4736865</v>
      </c>
      <c r="C98" s="94" t="s">
        <v>2575</v>
      </c>
      <c r="D98" s="94" t="s">
        <v>2576</v>
      </c>
      <c r="E98" s="96">
        <v>45490</v>
      </c>
      <c r="F98" s="95">
        <v>2022</v>
      </c>
      <c r="G98" s="95">
        <v>2024</v>
      </c>
      <c r="H98" s="94" t="s">
        <v>1600</v>
      </c>
      <c r="I98" s="94" t="s">
        <v>10</v>
      </c>
    </row>
    <row r="99" spans="1:9">
      <c r="A99" s="80">
        <v>45627</v>
      </c>
      <c r="B99" s="95">
        <v>5233385</v>
      </c>
      <c r="C99" s="94" t="s">
        <v>2302</v>
      </c>
      <c r="D99" s="94" t="s">
        <v>2303</v>
      </c>
      <c r="E99" s="96">
        <v>45379</v>
      </c>
      <c r="F99" s="95">
        <v>2023</v>
      </c>
      <c r="G99" s="95">
        <v>2023</v>
      </c>
      <c r="H99" s="94" t="s">
        <v>1600</v>
      </c>
      <c r="I99" s="94" t="s">
        <v>10</v>
      </c>
    </row>
    <row r="100" spans="1:9">
      <c r="A100" s="80">
        <v>45627</v>
      </c>
      <c r="B100" s="95">
        <v>5028449</v>
      </c>
      <c r="C100" s="94" t="s">
        <v>2174</v>
      </c>
      <c r="D100" s="94" t="s">
        <v>2175</v>
      </c>
      <c r="E100" s="96">
        <v>45372</v>
      </c>
      <c r="F100" s="95">
        <v>2023</v>
      </c>
      <c r="G100" s="95">
        <v>2023</v>
      </c>
      <c r="H100" s="94" t="s">
        <v>1600</v>
      </c>
      <c r="I100" s="94" t="s">
        <v>10</v>
      </c>
    </row>
    <row r="101" spans="1:9">
      <c r="A101" s="80">
        <v>45627</v>
      </c>
      <c r="B101" s="95">
        <v>4707118</v>
      </c>
      <c r="C101" s="94" t="s">
        <v>1339</v>
      </c>
      <c r="D101" s="94" t="s">
        <v>1338</v>
      </c>
      <c r="E101" s="96">
        <v>44873</v>
      </c>
      <c r="F101" s="95">
        <v>2022</v>
      </c>
      <c r="G101" s="95">
        <v>2022</v>
      </c>
      <c r="H101" s="94" t="s">
        <v>1600</v>
      </c>
      <c r="I101" s="94" t="s">
        <v>10</v>
      </c>
    </row>
    <row r="102" spans="1:9">
      <c r="A102" s="80">
        <v>45627</v>
      </c>
      <c r="B102" s="95">
        <v>4710958</v>
      </c>
      <c r="C102" s="94" t="s">
        <v>1359</v>
      </c>
      <c r="D102" s="94" t="s">
        <v>1358</v>
      </c>
      <c r="E102" s="96">
        <v>45148</v>
      </c>
      <c r="F102" s="95">
        <v>2022</v>
      </c>
      <c r="G102" s="95">
        <v>2023</v>
      </c>
      <c r="H102" s="94" t="s">
        <v>1609</v>
      </c>
      <c r="I102" s="94" t="s">
        <v>18</v>
      </c>
    </row>
    <row r="103" spans="1:9">
      <c r="A103" s="80">
        <v>45627</v>
      </c>
      <c r="B103" s="95">
        <v>4820096</v>
      </c>
      <c r="C103" s="94" t="s">
        <v>1640</v>
      </c>
      <c r="D103" s="94" t="s">
        <v>1641</v>
      </c>
      <c r="E103" s="96">
        <v>45182</v>
      </c>
      <c r="F103" s="95">
        <v>2022</v>
      </c>
      <c r="G103" s="95">
        <v>2023</v>
      </c>
      <c r="H103" s="94" t="s">
        <v>1600</v>
      </c>
      <c r="I103" s="94" t="s">
        <v>10</v>
      </c>
    </row>
    <row r="104" spans="1:9">
      <c r="A104" s="80">
        <v>45627</v>
      </c>
      <c r="B104" s="95">
        <v>5153229</v>
      </c>
      <c r="C104" s="94" t="s">
        <v>2170</v>
      </c>
      <c r="D104" s="94" t="s">
        <v>2171</v>
      </c>
      <c r="E104" s="96">
        <v>45331</v>
      </c>
      <c r="F104" s="95">
        <v>2023</v>
      </c>
      <c r="G104" s="95">
        <v>2023</v>
      </c>
      <c r="H104" s="94" t="s">
        <v>1600</v>
      </c>
      <c r="I104" s="94" t="s">
        <v>10</v>
      </c>
    </row>
    <row r="105" spans="1:9">
      <c r="A105" s="80">
        <v>45627</v>
      </c>
      <c r="B105" s="95">
        <v>4792892</v>
      </c>
      <c r="C105" s="94" t="s">
        <v>1355</v>
      </c>
      <c r="D105" s="94" t="s">
        <v>1354</v>
      </c>
      <c r="E105" s="96">
        <v>44957</v>
      </c>
      <c r="F105" s="95">
        <v>2022</v>
      </c>
      <c r="G105" s="95">
        <v>2022</v>
      </c>
      <c r="H105" s="94" t="s">
        <v>1600</v>
      </c>
      <c r="I105" s="94" t="s">
        <v>10</v>
      </c>
    </row>
    <row r="106" spans="1:9">
      <c r="A106" s="80">
        <v>45627</v>
      </c>
      <c r="B106" s="95">
        <v>5349345</v>
      </c>
      <c r="C106" s="94" t="s">
        <v>2906</v>
      </c>
      <c r="D106" s="94" t="s">
        <v>2907</v>
      </c>
      <c r="E106" s="96">
        <v>45614</v>
      </c>
      <c r="F106" s="95">
        <v>2024</v>
      </c>
      <c r="G106" s="95">
        <v>2024</v>
      </c>
      <c r="H106" s="94" t="s">
        <v>1604</v>
      </c>
      <c r="I106" s="94" t="s">
        <v>14</v>
      </c>
    </row>
    <row r="107" spans="1:9">
      <c r="A107" s="80">
        <v>45627</v>
      </c>
      <c r="B107" s="95">
        <v>4960223</v>
      </c>
      <c r="C107" s="94" t="s">
        <v>2172</v>
      </c>
      <c r="D107" s="94" t="s">
        <v>2173</v>
      </c>
      <c r="E107" s="96">
        <v>45351</v>
      </c>
      <c r="F107" s="95">
        <v>2023</v>
      </c>
      <c r="G107" s="95">
        <v>2023</v>
      </c>
      <c r="H107" s="94" t="s">
        <v>1600</v>
      </c>
      <c r="I107" s="94" t="s">
        <v>10</v>
      </c>
    </row>
    <row r="108" spans="1:9">
      <c r="A108" s="80">
        <v>45627</v>
      </c>
      <c r="B108" s="95">
        <v>5139467</v>
      </c>
      <c r="C108" s="94" t="s">
        <v>2752</v>
      </c>
      <c r="D108" s="94" t="s">
        <v>2753</v>
      </c>
      <c r="E108" s="96">
        <v>45532</v>
      </c>
      <c r="F108" s="95">
        <v>2023</v>
      </c>
      <c r="G108" s="95">
        <v>2024</v>
      </c>
      <c r="H108" s="94" t="s">
        <v>1603</v>
      </c>
      <c r="I108" s="94" t="s">
        <v>9</v>
      </c>
    </row>
    <row r="109" spans="1:9">
      <c r="A109" s="80">
        <v>45627</v>
      </c>
      <c r="B109" s="95">
        <v>4990089</v>
      </c>
      <c r="C109" s="94" t="s">
        <v>2577</v>
      </c>
      <c r="D109" s="94" t="s">
        <v>2578</v>
      </c>
      <c r="E109" s="96">
        <v>45497</v>
      </c>
      <c r="F109" s="95">
        <v>2023</v>
      </c>
      <c r="G109" s="95">
        <v>2024</v>
      </c>
      <c r="H109" s="94" t="s">
        <v>1600</v>
      </c>
      <c r="I109" s="94" t="s">
        <v>10</v>
      </c>
    </row>
    <row r="110" spans="1:9">
      <c r="A110" s="80">
        <v>45627</v>
      </c>
      <c r="B110" s="95">
        <v>5004752</v>
      </c>
      <c r="C110" s="94" t="s">
        <v>2168</v>
      </c>
      <c r="D110" s="94" t="s">
        <v>2169</v>
      </c>
      <c r="E110" s="96">
        <v>45349</v>
      </c>
      <c r="F110" s="95">
        <v>2023</v>
      </c>
      <c r="G110" s="95">
        <v>2023</v>
      </c>
      <c r="H110" s="94" t="s">
        <v>1607</v>
      </c>
      <c r="I110" s="94" t="s">
        <v>12</v>
      </c>
    </row>
    <row r="111" spans="1:9">
      <c r="A111" s="80">
        <v>45627</v>
      </c>
      <c r="B111" s="95">
        <v>4362771</v>
      </c>
      <c r="C111" s="94" t="s">
        <v>2754</v>
      </c>
      <c r="D111" s="94" t="s">
        <v>2755</v>
      </c>
      <c r="E111" s="96">
        <v>45525</v>
      </c>
      <c r="F111" s="95">
        <v>2021</v>
      </c>
      <c r="G111" s="95">
        <v>2024</v>
      </c>
      <c r="H111" s="94" t="s">
        <v>1600</v>
      </c>
      <c r="I111" s="94" t="s">
        <v>10</v>
      </c>
    </row>
    <row r="112" spans="1:9">
      <c r="A112" s="80">
        <v>45627</v>
      </c>
      <c r="B112" s="95">
        <v>5338784</v>
      </c>
      <c r="C112" s="94" t="s">
        <v>2758</v>
      </c>
      <c r="D112" s="94" t="s">
        <v>2759</v>
      </c>
      <c r="E112" s="96">
        <v>45548</v>
      </c>
      <c r="F112" s="95">
        <v>2024</v>
      </c>
      <c r="G112" s="95">
        <v>2024</v>
      </c>
      <c r="H112" s="94" t="s">
        <v>1601</v>
      </c>
      <c r="I112" s="94" t="s">
        <v>13</v>
      </c>
    </row>
    <row r="113" spans="1:9">
      <c r="A113" s="80">
        <v>45627</v>
      </c>
      <c r="B113" s="95">
        <v>4822716</v>
      </c>
      <c r="C113" s="94" t="s">
        <v>2579</v>
      </c>
      <c r="D113" s="94" t="s">
        <v>2580</v>
      </c>
      <c r="E113" s="96">
        <v>45489</v>
      </c>
      <c r="F113" s="95">
        <v>2023</v>
      </c>
      <c r="G113" s="95">
        <v>2024</v>
      </c>
      <c r="H113" s="94" t="s">
        <v>1603</v>
      </c>
      <c r="I113" s="94" t="s">
        <v>9</v>
      </c>
    </row>
    <row r="114" spans="1:9">
      <c r="A114" s="80">
        <v>45627</v>
      </c>
      <c r="B114" s="95">
        <v>4970586</v>
      </c>
      <c r="C114" s="94" t="s">
        <v>2176</v>
      </c>
      <c r="D114" s="94" t="s">
        <v>2177</v>
      </c>
      <c r="E114" s="96">
        <v>45335</v>
      </c>
      <c r="F114" s="95">
        <v>2023</v>
      </c>
      <c r="G114" s="95">
        <v>2023</v>
      </c>
      <c r="H114" s="94" t="s">
        <v>1600</v>
      </c>
      <c r="I114" s="94" t="s">
        <v>10</v>
      </c>
    </row>
    <row r="115" spans="1:9">
      <c r="A115" s="80">
        <v>45627</v>
      </c>
      <c r="B115" s="95">
        <v>4702849</v>
      </c>
      <c r="C115" s="94" t="s">
        <v>1286</v>
      </c>
      <c r="D115" s="94" t="s">
        <v>1285</v>
      </c>
      <c r="E115" s="96">
        <v>44909</v>
      </c>
      <c r="F115" s="95">
        <v>2022</v>
      </c>
      <c r="G115" s="95">
        <v>2022</v>
      </c>
      <c r="H115" s="94" t="s">
        <v>1600</v>
      </c>
      <c r="I115" s="94" t="s">
        <v>10</v>
      </c>
    </row>
    <row r="116" spans="1:9">
      <c r="A116" s="80">
        <v>45627</v>
      </c>
      <c r="B116" s="95">
        <v>5034189</v>
      </c>
      <c r="C116" s="94" t="s">
        <v>2762</v>
      </c>
      <c r="D116" s="94" t="s">
        <v>2763</v>
      </c>
      <c r="E116" s="96">
        <v>45531</v>
      </c>
      <c r="F116" s="95">
        <v>2023</v>
      </c>
      <c r="G116" s="95">
        <v>2024</v>
      </c>
      <c r="H116" s="94" t="s">
        <v>1600</v>
      </c>
      <c r="I116" s="94" t="s">
        <v>10</v>
      </c>
    </row>
    <row r="117" spans="1:9">
      <c r="A117" s="80">
        <v>45627</v>
      </c>
      <c r="B117" s="95">
        <v>4612210</v>
      </c>
      <c r="C117" s="94" t="s">
        <v>1316</v>
      </c>
      <c r="D117" s="94" t="s">
        <v>1315</v>
      </c>
      <c r="E117" s="96">
        <v>45093</v>
      </c>
      <c r="F117" s="95">
        <v>2022</v>
      </c>
      <c r="G117" s="95">
        <v>2023</v>
      </c>
      <c r="H117" s="94" t="s">
        <v>1600</v>
      </c>
      <c r="I117" s="94" t="s">
        <v>10</v>
      </c>
    </row>
    <row r="118" spans="1:9">
      <c r="A118" s="80">
        <v>45627</v>
      </c>
      <c r="B118" s="95">
        <v>4049081</v>
      </c>
      <c r="C118" s="94" t="s">
        <v>1322</v>
      </c>
      <c r="D118" s="94" t="s">
        <v>1321</v>
      </c>
      <c r="E118" s="96">
        <v>44776</v>
      </c>
      <c r="F118" s="95">
        <v>2019</v>
      </c>
      <c r="G118" s="95">
        <v>2022</v>
      </c>
      <c r="H118" s="94" t="s">
        <v>1600</v>
      </c>
      <c r="I118" s="94" t="s">
        <v>10</v>
      </c>
    </row>
    <row r="119" spans="1:9">
      <c r="A119" s="80">
        <v>45627</v>
      </c>
      <c r="B119" s="95">
        <v>5084780</v>
      </c>
      <c r="C119" s="94" t="s">
        <v>2178</v>
      </c>
      <c r="D119" s="94" t="s">
        <v>2179</v>
      </c>
      <c r="E119" s="96">
        <v>45370</v>
      </c>
      <c r="F119" s="95">
        <v>2023</v>
      </c>
      <c r="G119" s="95">
        <v>2023</v>
      </c>
      <c r="H119" s="94" t="s">
        <v>1600</v>
      </c>
      <c r="I119" s="94" t="s">
        <v>10</v>
      </c>
    </row>
    <row r="120" spans="1:9">
      <c r="A120" s="80">
        <v>45627</v>
      </c>
      <c r="B120" s="95">
        <v>4390576</v>
      </c>
      <c r="C120" s="94" t="s">
        <v>1644</v>
      </c>
      <c r="D120" s="94" t="s">
        <v>1645</v>
      </c>
      <c r="E120" s="96">
        <v>45190</v>
      </c>
      <c r="F120" s="95">
        <v>2021</v>
      </c>
      <c r="G120" s="95">
        <v>2023</v>
      </c>
      <c r="H120" s="94" t="s">
        <v>1603</v>
      </c>
      <c r="I120" s="94" t="s">
        <v>9</v>
      </c>
    </row>
    <row r="121" spans="1:9">
      <c r="A121" s="80">
        <v>45627</v>
      </c>
      <c r="B121" s="95">
        <v>4896234</v>
      </c>
      <c r="C121" s="94" t="s">
        <v>1831</v>
      </c>
      <c r="D121" s="94" t="s">
        <v>2076</v>
      </c>
      <c r="E121" s="96">
        <v>45250</v>
      </c>
      <c r="F121" s="95">
        <v>2023</v>
      </c>
      <c r="G121" s="95">
        <v>2023</v>
      </c>
      <c r="H121" s="94" t="s">
        <v>1600</v>
      </c>
      <c r="I121" s="94" t="s">
        <v>10</v>
      </c>
    </row>
    <row r="122" spans="1:9">
      <c r="A122" s="80">
        <v>45627</v>
      </c>
      <c r="B122" s="95">
        <v>4773682</v>
      </c>
      <c r="C122" s="94" t="s">
        <v>1304</v>
      </c>
      <c r="D122" s="94" t="s">
        <v>1303</v>
      </c>
      <c r="E122" s="96">
        <v>44994</v>
      </c>
      <c r="F122" s="95">
        <v>2022</v>
      </c>
      <c r="G122" s="95">
        <v>2022</v>
      </c>
      <c r="H122" s="94" t="s">
        <v>1600</v>
      </c>
      <c r="I122" s="94" t="s">
        <v>10</v>
      </c>
    </row>
    <row r="123" spans="1:9">
      <c r="A123" s="80">
        <v>45627</v>
      </c>
      <c r="B123" s="95">
        <v>5101286</v>
      </c>
      <c r="C123" s="94" t="s">
        <v>2585</v>
      </c>
      <c r="D123" s="94" t="s">
        <v>2586</v>
      </c>
      <c r="E123" s="96">
        <v>45478</v>
      </c>
      <c r="F123" s="95">
        <v>2023</v>
      </c>
      <c r="G123" s="95">
        <v>2024</v>
      </c>
      <c r="H123" s="94" t="s">
        <v>1608</v>
      </c>
      <c r="I123" s="94" t="s">
        <v>17</v>
      </c>
    </row>
    <row r="124" spans="1:9">
      <c r="A124" s="80">
        <v>45627</v>
      </c>
      <c r="B124" s="95">
        <v>4797756</v>
      </c>
      <c r="C124" s="94" t="s">
        <v>1298</v>
      </c>
      <c r="D124" s="94" t="s">
        <v>1297</v>
      </c>
      <c r="E124" s="96">
        <v>44995</v>
      </c>
      <c r="F124" s="95">
        <v>2022</v>
      </c>
      <c r="G124" s="95">
        <v>2022</v>
      </c>
      <c r="H124" s="94" t="s">
        <v>1600</v>
      </c>
      <c r="I124" s="94" t="s">
        <v>10</v>
      </c>
    </row>
    <row r="125" spans="1:9">
      <c r="A125" s="80">
        <v>45627</v>
      </c>
      <c r="B125" s="95">
        <v>4332082</v>
      </c>
      <c r="C125" s="94" t="s">
        <v>1330</v>
      </c>
      <c r="D125" s="94" t="s">
        <v>1329</v>
      </c>
      <c r="E125" s="96">
        <v>45049</v>
      </c>
      <c r="F125" s="95">
        <v>2021</v>
      </c>
      <c r="G125" s="95">
        <v>2023</v>
      </c>
      <c r="H125" s="94" t="s">
        <v>1600</v>
      </c>
      <c r="I125" s="94" t="s">
        <v>10</v>
      </c>
    </row>
    <row r="126" spans="1:9">
      <c r="A126" s="80">
        <v>45627</v>
      </c>
      <c r="B126" s="95">
        <v>4882597</v>
      </c>
      <c r="C126" s="94" t="s">
        <v>1646</v>
      </c>
      <c r="D126" s="94" t="s">
        <v>1647</v>
      </c>
      <c r="E126" s="96">
        <v>45212</v>
      </c>
      <c r="F126" s="95">
        <v>2022</v>
      </c>
      <c r="G126" s="95">
        <v>2023</v>
      </c>
      <c r="H126" s="94" t="s">
        <v>1600</v>
      </c>
      <c r="I126" s="94" t="s">
        <v>10</v>
      </c>
    </row>
    <row r="127" spans="1:9">
      <c r="A127" s="80">
        <v>45627</v>
      </c>
      <c r="B127" s="95">
        <v>4788287</v>
      </c>
      <c r="C127" s="94" t="s">
        <v>1328</v>
      </c>
      <c r="D127" s="94" t="s">
        <v>1327</v>
      </c>
      <c r="E127" s="96">
        <v>45120</v>
      </c>
      <c r="F127" s="95">
        <v>2022</v>
      </c>
      <c r="G127" s="95">
        <v>2023</v>
      </c>
      <c r="H127" s="94" t="s">
        <v>1603</v>
      </c>
      <c r="I127" s="94" t="s">
        <v>9</v>
      </c>
    </row>
    <row r="128" spans="1:9">
      <c r="A128" s="80">
        <v>45627</v>
      </c>
      <c r="B128" s="95">
        <v>4973017</v>
      </c>
      <c r="C128" s="94" t="s">
        <v>1331</v>
      </c>
      <c r="D128" s="94" t="s">
        <v>278</v>
      </c>
      <c r="E128" s="96">
        <v>45126</v>
      </c>
      <c r="F128" s="95">
        <v>2023</v>
      </c>
      <c r="G128" s="95">
        <v>2023</v>
      </c>
      <c r="H128" s="94" t="s">
        <v>1600</v>
      </c>
      <c r="I128" s="94" t="s">
        <v>10</v>
      </c>
    </row>
    <row r="129" spans="1:9">
      <c r="A129" s="80">
        <v>45627</v>
      </c>
      <c r="B129" s="95">
        <v>4719378</v>
      </c>
      <c r="C129" s="94" t="s">
        <v>3052</v>
      </c>
      <c r="D129" s="94" t="s">
        <v>3053</v>
      </c>
      <c r="E129" s="96">
        <v>45628</v>
      </c>
      <c r="F129" s="95">
        <v>2022</v>
      </c>
      <c r="G129" s="95">
        <v>2024</v>
      </c>
      <c r="H129" s="94" t="s">
        <v>1602</v>
      </c>
      <c r="I129" s="94" t="s">
        <v>4</v>
      </c>
    </row>
    <row r="130" spans="1:9">
      <c r="A130" s="80">
        <v>45627</v>
      </c>
      <c r="B130" s="95">
        <v>4660614</v>
      </c>
      <c r="C130" s="94" t="s">
        <v>1314</v>
      </c>
      <c r="D130" s="94" t="s">
        <v>1313</v>
      </c>
      <c r="E130" s="96">
        <v>44959</v>
      </c>
      <c r="F130" s="95">
        <v>2022</v>
      </c>
      <c r="G130" s="95">
        <v>2022</v>
      </c>
      <c r="H130" s="94" t="s">
        <v>1606</v>
      </c>
      <c r="I130" s="94" t="s">
        <v>15</v>
      </c>
    </row>
    <row r="131" spans="1:9">
      <c r="A131" s="80">
        <v>45627</v>
      </c>
      <c r="B131" s="95">
        <v>5061578</v>
      </c>
      <c r="C131" s="94" t="s">
        <v>2371</v>
      </c>
      <c r="D131" s="94" t="s">
        <v>2372</v>
      </c>
      <c r="E131" s="96">
        <v>45408</v>
      </c>
      <c r="F131" s="95">
        <v>2023</v>
      </c>
      <c r="G131" s="95">
        <v>2023</v>
      </c>
      <c r="H131" s="94" t="s">
        <v>1600</v>
      </c>
      <c r="I131" s="94" t="s">
        <v>10</v>
      </c>
    </row>
    <row r="132" spans="1:9">
      <c r="A132" s="80">
        <v>45627</v>
      </c>
      <c r="B132" s="95">
        <v>4968843</v>
      </c>
      <c r="C132" s="94" t="s">
        <v>2080</v>
      </c>
      <c r="D132" s="94" t="s">
        <v>2081</v>
      </c>
      <c r="E132" s="96">
        <v>45299</v>
      </c>
      <c r="F132" s="95">
        <v>2023</v>
      </c>
      <c r="G132" s="95">
        <v>2023</v>
      </c>
      <c r="H132" s="94" t="s">
        <v>1603</v>
      </c>
      <c r="I132" s="94" t="s">
        <v>9</v>
      </c>
    </row>
    <row r="133" spans="1:9">
      <c r="A133" s="80">
        <v>45627</v>
      </c>
      <c r="B133" s="95">
        <v>4813179</v>
      </c>
      <c r="C133" s="94" t="s">
        <v>2373</v>
      </c>
      <c r="D133" s="94" t="s">
        <v>2374</v>
      </c>
      <c r="E133" s="96">
        <v>45405</v>
      </c>
      <c r="F133" s="95">
        <v>2022</v>
      </c>
      <c r="G133" s="95">
        <v>2023</v>
      </c>
      <c r="H133" s="94" t="s">
        <v>1600</v>
      </c>
      <c r="I133" s="94" t="s">
        <v>10</v>
      </c>
    </row>
    <row r="134" spans="1:9">
      <c r="A134" s="80">
        <v>45627</v>
      </c>
      <c r="B134" s="95">
        <v>3961430</v>
      </c>
      <c r="C134" s="94" t="s">
        <v>1296</v>
      </c>
      <c r="D134" s="94" t="s">
        <v>1295</v>
      </c>
      <c r="E134" s="96">
        <v>44393</v>
      </c>
      <c r="F134" s="95">
        <v>2019</v>
      </c>
      <c r="G134" s="95">
        <v>2021</v>
      </c>
      <c r="H134" s="94" t="s">
        <v>1600</v>
      </c>
      <c r="I134" s="94" t="s">
        <v>10</v>
      </c>
    </row>
    <row r="135" spans="1:9">
      <c r="A135" s="80">
        <v>45627</v>
      </c>
      <c r="B135" s="95">
        <v>4304313</v>
      </c>
      <c r="C135" s="94" t="s">
        <v>1290</v>
      </c>
      <c r="D135" s="94" t="s">
        <v>1289</v>
      </c>
      <c r="E135" s="96">
        <v>44399</v>
      </c>
      <c r="F135" s="95">
        <v>2021</v>
      </c>
      <c r="G135" s="95">
        <v>2021</v>
      </c>
      <c r="H135" s="94" t="s">
        <v>1603</v>
      </c>
      <c r="I135" s="94" t="s">
        <v>9</v>
      </c>
    </row>
    <row r="136" spans="1:9">
      <c r="A136" s="80">
        <v>45627</v>
      </c>
      <c r="B136" s="95">
        <v>4249009</v>
      </c>
      <c r="C136" s="94" t="s">
        <v>1292</v>
      </c>
      <c r="D136" s="94" t="s">
        <v>1291</v>
      </c>
      <c r="E136" s="96">
        <v>44586</v>
      </c>
      <c r="F136" s="95">
        <v>2020</v>
      </c>
      <c r="G136" s="95">
        <v>2021</v>
      </c>
      <c r="H136" s="94" t="s">
        <v>1600</v>
      </c>
      <c r="I136" s="94" t="s">
        <v>10</v>
      </c>
    </row>
    <row r="137" spans="1:9">
      <c r="A137" s="80">
        <v>45627</v>
      </c>
      <c r="B137" s="95">
        <v>4935822</v>
      </c>
      <c r="C137" s="94" t="s">
        <v>2180</v>
      </c>
      <c r="D137" s="94" t="s">
        <v>2181</v>
      </c>
      <c r="E137" s="96">
        <v>45363</v>
      </c>
      <c r="F137" s="95">
        <v>2023</v>
      </c>
      <c r="G137" s="95">
        <v>2023</v>
      </c>
      <c r="H137" s="94" t="s">
        <v>1603</v>
      </c>
      <c r="I137" s="94" t="s">
        <v>9</v>
      </c>
    </row>
    <row r="138" spans="1:9">
      <c r="A138" s="80">
        <v>45627</v>
      </c>
      <c r="B138" s="95">
        <v>5036051</v>
      </c>
      <c r="C138" s="94" t="s">
        <v>2854</v>
      </c>
      <c r="D138" s="94" t="s">
        <v>2855</v>
      </c>
      <c r="E138" s="96">
        <v>45567</v>
      </c>
      <c r="F138" s="95">
        <v>2023</v>
      </c>
      <c r="G138" s="95">
        <v>2024</v>
      </c>
      <c r="H138" s="94" t="s">
        <v>1604</v>
      </c>
      <c r="I138" s="94" t="s">
        <v>14</v>
      </c>
    </row>
    <row r="139" spans="1:9">
      <c r="A139" s="80">
        <v>45627</v>
      </c>
      <c r="B139" s="95">
        <v>5082728</v>
      </c>
      <c r="C139" s="94" t="s">
        <v>3054</v>
      </c>
      <c r="D139" s="94" t="s">
        <v>3055</v>
      </c>
      <c r="E139" s="96">
        <v>45639</v>
      </c>
      <c r="F139" s="95">
        <v>2023</v>
      </c>
      <c r="G139" s="95">
        <v>2024</v>
      </c>
      <c r="H139" s="94" t="s">
        <v>1603</v>
      </c>
      <c r="I139" s="94" t="s">
        <v>9</v>
      </c>
    </row>
    <row r="140" spans="1:9">
      <c r="A140" s="80">
        <v>45627</v>
      </c>
      <c r="B140" s="95">
        <v>4534492</v>
      </c>
      <c r="C140" s="94" t="s">
        <v>1318</v>
      </c>
      <c r="D140" s="94" t="s">
        <v>1317</v>
      </c>
      <c r="E140" s="96">
        <v>44621</v>
      </c>
      <c r="F140" s="95">
        <v>2021</v>
      </c>
      <c r="G140" s="95">
        <v>2021</v>
      </c>
      <c r="H140" s="94" t="s">
        <v>1600</v>
      </c>
      <c r="I140" s="94" t="s">
        <v>10</v>
      </c>
    </row>
    <row r="141" spans="1:9">
      <c r="A141" s="80">
        <v>45627</v>
      </c>
      <c r="B141" s="95">
        <v>5104736</v>
      </c>
      <c r="C141" s="94" t="s">
        <v>2304</v>
      </c>
      <c r="D141" s="94" t="s">
        <v>2305</v>
      </c>
      <c r="E141" s="96">
        <v>45397</v>
      </c>
      <c r="F141" s="95">
        <v>2023</v>
      </c>
      <c r="G141" s="95">
        <v>2023</v>
      </c>
      <c r="H141" s="94" t="s">
        <v>1600</v>
      </c>
      <c r="I141" s="94" t="s">
        <v>10</v>
      </c>
    </row>
    <row r="142" spans="1:9">
      <c r="A142" s="80">
        <v>45627</v>
      </c>
      <c r="B142" s="95">
        <v>5270592</v>
      </c>
      <c r="C142" s="94" t="s">
        <v>2760</v>
      </c>
      <c r="D142" s="94" t="s">
        <v>2761</v>
      </c>
      <c r="E142" s="96">
        <v>45540</v>
      </c>
      <c r="F142" s="95">
        <v>2023</v>
      </c>
      <c r="G142" s="95">
        <v>2024</v>
      </c>
      <c r="H142" s="94" t="s">
        <v>1600</v>
      </c>
      <c r="I142" s="94" t="s">
        <v>10</v>
      </c>
    </row>
    <row r="143" spans="1:9">
      <c r="A143" s="80">
        <v>45627</v>
      </c>
      <c r="B143" s="95">
        <v>5071911</v>
      </c>
      <c r="C143" s="94" t="s">
        <v>2583</v>
      </c>
      <c r="D143" s="94" t="s">
        <v>2584</v>
      </c>
      <c r="E143" s="96">
        <v>45491</v>
      </c>
      <c r="F143" s="95">
        <v>2023</v>
      </c>
      <c r="G143" s="95">
        <v>2024</v>
      </c>
      <c r="H143" s="94" t="s">
        <v>1600</v>
      </c>
      <c r="I143" s="94" t="s">
        <v>10</v>
      </c>
    </row>
    <row r="144" spans="1:9">
      <c r="A144" s="80">
        <v>45627</v>
      </c>
      <c r="B144" s="95">
        <v>4681548</v>
      </c>
      <c r="C144" s="94" t="s">
        <v>1833</v>
      </c>
      <c r="D144" s="94" t="s">
        <v>2083</v>
      </c>
      <c r="E144" s="96">
        <v>45268</v>
      </c>
      <c r="F144" s="95">
        <v>2022</v>
      </c>
      <c r="G144" s="95">
        <v>2023</v>
      </c>
      <c r="H144" s="94" t="s">
        <v>1600</v>
      </c>
      <c r="I144" s="94" t="s">
        <v>10</v>
      </c>
    </row>
    <row r="145" spans="1:9">
      <c r="A145" s="80">
        <v>45627</v>
      </c>
      <c r="B145" s="95">
        <v>4747506</v>
      </c>
      <c r="C145" s="94" t="s">
        <v>2581</v>
      </c>
      <c r="D145" s="94" t="s">
        <v>2582</v>
      </c>
      <c r="E145" s="96">
        <v>45484</v>
      </c>
      <c r="F145" s="95">
        <v>2022</v>
      </c>
      <c r="G145" s="95">
        <v>2024</v>
      </c>
      <c r="H145" s="94" t="s">
        <v>1600</v>
      </c>
      <c r="I145" s="94" t="s">
        <v>10</v>
      </c>
    </row>
    <row r="146" spans="1:9">
      <c r="A146" s="80">
        <v>45627</v>
      </c>
      <c r="B146" s="95">
        <v>4694417</v>
      </c>
      <c r="C146" s="94" t="s">
        <v>1302</v>
      </c>
      <c r="D146" s="94" t="s">
        <v>1301</v>
      </c>
      <c r="E146" s="96">
        <v>45104</v>
      </c>
      <c r="F146" s="95">
        <v>2022</v>
      </c>
      <c r="G146" s="95">
        <v>2023</v>
      </c>
      <c r="H146" s="94" t="s">
        <v>1603</v>
      </c>
      <c r="I146" s="94" t="s">
        <v>9</v>
      </c>
    </row>
    <row r="147" spans="1:9">
      <c r="A147" s="80">
        <v>45627</v>
      </c>
      <c r="B147" s="95">
        <v>4587863</v>
      </c>
      <c r="C147" s="94" t="s">
        <v>1249</v>
      </c>
      <c r="D147" s="94" t="s">
        <v>1248</v>
      </c>
      <c r="E147" s="96">
        <v>45076</v>
      </c>
      <c r="F147" s="95">
        <v>2021</v>
      </c>
      <c r="G147" s="95">
        <v>2023</v>
      </c>
      <c r="H147" s="94" t="s">
        <v>1600</v>
      </c>
      <c r="I147" s="94" t="s">
        <v>10</v>
      </c>
    </row>
    <row r="148" spans="1:9">
      <c r="A148" s="80">
        <v>45627</v>
      </c>
      <c r="B148" s="95">
        <v>4675347</v>
      </c>
      <c r="C148" s="94" t="s">
        <v>1274</v>
      </c>
      <c r="D148" s="94" t="s">
        <v>1273</v>
      </c>
      <c r="E148" s="96">
        <v>44883</v>
      </c>
      <c r="F148" s="95">
        <v>2022</v>
      </c>
      <c r="G148" s="95">
        <v>2022</v>
      </c>
      <c r="H148" s="94" t="s">
        <v>1600</v>
      </c>
      <c r="I148" s="94" t="s">
        <v>10</v>
      </c>
    </row>
    <row r="149" spans="1:9">
      <c r="A149" s="80">
        <v>45627</v>
      </c>
      <c r="B149" s="95">
        <v>4877783</v>
      </c>
      <c r="C149" s="94" t="s">
        <v>1832</v>
      </c>
      <c r="D149" s="94" t="s">
        <v>2082</v>
      </c>
      <c r="E149" s="96">
        <v>45254</v>
      </c>
      <c r="F149" s="95">
        <v>2022</v>
      </c>
      <c r="G149" s="95">
        <v>2023</v>
      </c>
      <c r="H149" s="94" t="s">
        <v>1600</v>
      </c>
      <c r="I149" s="94" t="s">
        <v>10</v>
      </c>
    </row>
    <row r="150" spans="1:9">
      <c r="A150" s="80">
        <v>45627</v>
      </c>
      <c r="B150" s="95">
        <v>5179379</v>
      </c>
      <c r="C150" s="94" t="s">
        <v>2908</v>
      </c>
      <c r="D150" s="94" t="s">
        <v>2909</v>
      </c>
      <c r="E150" s="96">
        <v>45610</v>
      </c>
      <c r="F150" s="95">
        <v>2023</v>
      </c>
      <c r="G150" s="95">
        <v>2024</v>
      </c>
      <c r="H150" s="94" t="s">
        <v>1601</v>
      </c>
      <c r="I150" s="94" t="s">
        <v>13</v>
      </c>
    </row>
    <row r="151" spans="1:9">
      <c r="A151" s="80">
        <v>45627</v>
      </c>
      <c r="B151" s="95">
        <v>4392351</v>
      </c>
      <c r="C151" s="94" t="s">
        <v>1251</v>
      </c>
      <c r="D151" s="94" t="s">
        <v>1250</v>
      </c>
      <c r="E151" s="96">
        <v>44719</v>
      </c>
      <c r="F151" s="95">
        <v>2021</v>
      </c>
      <c r="G151" s="95">
        <v>2022</v>
      </c>
      <c r="H151" s="94" t="s">
        <v>1600</v>
      </c>
      <c r="I151" s="94" t="s">
        <v>10</v>
      </c>
    </row>
    <row r="152" spans="1:9">
      <c r="A152" s="80">
        <v>45627</v>
      </c>
      <c r="B152" s="95">
        <v>5163716</v>
      </c>
      <c r="C152" s="94" t="s">
        <v>2910</v>
      </c>
      <c r="D152" s="94" t="s">
        <v>2911</v>
      </c>
      <c r="E152" s="96">
        <v>45562</v>
      </c>
      <c r="F152" s="95">
        <v>2023</v>
      </c>
      <c r="G152" s="95">
        <v>2024</v>
      </c>
      <c r="H152" s="94" t="s">
        <v>1607</v>
      </c>
      <c r="I152" s="94" t="s">
        <v>12</v>
      </c>
    </row>
    <row r="153" spans="1:9">
      <c r="A153" s="80">
        <v>45627</v>
      </c>
      <c r="B153" s="95">
        <v>5020296</v>
      </c>
      <c r="C153" s="94" t="s">
        <v>2591</v>
      </c>
      <c r="D153" s="94" t="s">
        <v>2592</v>
      </c>
      <c r="E153" s="96">
        <v>45499</v>
      </c>
      <c r="F153" s="95">
        <v>2023</v>
      </c>
      <c r="G153" s="95">
        <v>2024</v>
      </c>
      <c r="H153" s="94" t="s">
        <v>1602</v>
      </c>
      <c r="I153" s="94" t="s">
        <v>4</v>
      </c>
    </row>
    <row r="154" spans="1:9">
      <c r="A154" s="80">
        <v>45627</v>
      </c>
      <c r="B154" s="95">
        <v>4562391</v>
      </c>
      <c r="C154" s="94" t="s">
        <v>2182</v>
      </c>
      <c r="D154" s="94" t="s">
        <v>2183</v>
      </c>
      <c r="E154" s="96">
        <v>45336</v>
      </c>
      <c r="F154" s="95">
        <v>2021</v>
      </c>
      <c r="G154" s="95">
        <v>2023</v>
      </c>
      <c r="H154" s="94" t="s">
        <v>1601</v>
      </c>
      <c r="I154" s="94" t="s">
        <v>13</v>
      </c>
    </row>
    <row r="155" spans="1:9">
      <c r="A155" s="80">
        <v>45627</v>
      </c>
      <c r="B155" s="95">
        <v>4454190</v>
      </c>
      <c r="C155" s="94" t="s">
        <v>1278</v>
      </c>
      <c r="D155" s="94" t="s">
        <v>1277</v>
      </c>
      <c r="E155" s="96">
        <v>44848</v>
      </c>
      <c r="F155" s="95">
        <v>2021</v>
      </c>
      <c r="G155" s="95">
        <v>2022</v>
      </c>
      <c r="H155" s="94" t="s">
        <v>1600</v>
      </c>
      <c r="I155" s="94" t="s">
        <v>10</v>
      </c>
    </row>
    <row r="156" spans="1:9">
      <c r="A156" s="80">
        <v>45627</v>
      </c>
      <c r="B156" s="95">
        <v>4792831</v>
      </c>
      <c r="C156" s="94" t="s">
        <v>2084</v>
      </c>
      <c r="D156" s="94" t="s">
        <v>2085</v>
      </c>
      <c r="E156" s="96">
        <v>45330</v>
      </c>
      <c r="F156" s="95">
        <v>2022</v>
      </c>
      <c r="G156" s="95">
        <v>2023</v>
      </c>
      <c r="H156" s="94" t="s">
        <v>1600</v>
      </c>
      <c r="I156" s="94" t="s">
        <v>10</v>
      </c>
    </row>
    <row r="157" spans="1:9">
      <c r="A157" s="80">
        <v>45627</v>
      </c>
      <c r="B157" s="95">
        <v>4545319</v>
      </c>
      <c r="C157" s="94" t="s">
        <v>1276</v>
      </c>
      <c r="D157" s="94" t="s">
        <v>1275</v>
      </c>
      <c r="E157" s="96">
        <v>44784</v>
      </c>
      <c r="F157" s="95">
        <v>2022</v>
      </c>
      <c r="G157" s="95">
        <v>2022</v>
      </c>
      <c r="H157" s="94" t="s">
        <v>1600</v>
      </c>
      <c r="I157" s="94" t="s">
        <v>10</v>
      </c>
    </row>
    <row r="158" spans="1:9">
      <c r="A158" s="80">
        <v>45627</v>
      </c>
      <c r="B158" s="95">
        <v>5058169</v>
      </c>
      <c r="C158" s="94" t="s">
        <v>3056</v>
      </c>
      <c r="D158" s="94" t="s">
        <v>3057</v>
      </c>
      <c r="E158" s="96">
        <v>45623</v>
      </c>
      <c r="F158" s="95">
        <v>2023</v>
      </c>
      <c r="G158" s="95">
        <v>2024</v>
      </c>
      <c r="H158" s="94" t="s">
        <v>1613</v>
      </c>
      <c r="I158" s="94" t="s">
        <v>16</v>
      </c>
    </row>
    <row r="159" spans="1:9">
      <c r="A159" s="80">
        <v>45627</v>
      </c>
      <c r="B159" s="95">
        <v>4912328</v>
      </c>
      <c r="C159" s="94" t="s">
        <v>2912</v>
      </c>
      <c r="D159" s="94" t="s">
        <v>2913</v>
      </c>
      <c r="E159" s="96">
        <v>45594</v>
      </c>
      <c r="F159" s="95">
        <v>2023</v>
      </c>
      <c r="G159" s="95">
        <v>2024</v>
      </c>
      <c r="H159" s="94" t="s">
        <v>1600</v>
      </c>
      <c r="I159" s="94" t="s">
        <v>10</v>
      </c>
    </row>
    <row r="160" spans="1:9">
      <c r="A160" s="80">
        <v>45627</v>
      </c>
      <c r="B160" s="95">
        <v>4468353</v>
      </c>
      <c r="C160" s="94" t="s">
        <v>1259</v>
      </c>
      <c r="D160" s="94" t="s">
        <v>1258</v>
      </c>
      <c r="E160" s="96">
        <v>45097</v>
      </c>
      <c r="F160" s="95">
        <v>2021</v>
      </c>
      <c r="G160" s="95">
        <v>2023</v>
      </c>
      <c r="H160" s="94" t="s">
        <v>1600</v>
      </c>
      <c r="I160" s="94" t="s">
        <v>10</v>
      </c>
    </row>
    <row r="161" spans="1:9">
      <c r="A161" s="80">
        <v>45627</v>
      </c>
      <c r="B161" s="95">
        <v>4980699</v>
      </c>
      <c r="C161" s="94" t="s">
        <v>2916</v>
      </c>
      <c r="D161" s="94" t="s">
        <v>2917</v>
      </c>
      <c r="E161" s="96">
        <v>45596</v>
      </c>
      <c r="F161" s="95">
        <v>2023</v>
      </c>
      <c r="G161" s="95">
        <v>2024</v>
      </c>
      <c r="H161" s="94" t="s">
        <v>1602</v>
      </c>
      <c r="I161" s="94" t="s">
        <v>4</v>
      </c>
    </row>
    <row r="162" spans="1:9">
      <c r="A162" s="80">
        <v>45627</v>
      </c>
      <c r="B162" s="95">
        <v>4965607</v>
      </c>
      <c r="C162" s="94" t="s">
        <v>1652</v>
      </c>
      <c r="D162" s="94" t="s">
        <v>1653</v>
      </c>
      <c r="E162" s="96">
        <v>45204</v>
      </c>
      <c r="F162" s="95">
        <v>2023</v>
      </c>
      <c r="G162" s="95">
        <v>2023</v>
      </c>
      <c r="H162" s="94" t="s">
        <v>1603</v>
      </c>
      <c r="I162" s="94" t="s">
        <v>9</v>
      </c>
    </row>
    <row r="163" spans="1:9">
      <c r="A163" s="80">
        <v>45627</v>
      </c>
      <c r="B163" s="95">
        <v>4756962</v>
      </c>
      <c r="C163" s="94" t="s">
        <v>2589</v>
      </c>
      <c r="D163" s="94" t="s">
        <v>2590</v>
      </c>
      <c r="E163" s="96">
        <v>45482</v>
      </c>
      <c r="F163" s="95">
        <v>2022</v>
      </c>
      <c r="G163" s="95">
        <v>2024</v>
      </c>
      <c r="H163" s="94" t="s">
        <v>1600</v>
      </c>
      <c r="I163" s="94" t="s">
        <v>10</v>
      </c>
    </row>
    <row r="164" spans="1:9">
      <c r="A164" s="80">
        <v>45627</v>
      </c>
      <c r="B164" s="95">
        <v>4876299</v>
      </c>
      <c r="C164" s="94" t="s">
        <v>2593</v>
      </c>
      <c r="D164" s="94" t="s">
        <v>2594</v>
      </c>
      <c r="E164" s="96">
        <v>45457</v>
      </c>
      <c r="F164" s="95">
        <v>2022</v>
      </c>
      <c r="G164" s="95">
        <v>2024</v>
      </c>
      <c r="H164" s="94" t="s">
        <v>1603</v>
      </c>
      <c r="I164" s="94" t="s">
        <v>9</v>
      </c>
    </row>
    <row r="165" spans="1:9">
      <c r="A165" s="80">
        <v>45627</v>
      </c>
      <c r="B165" s="95">
        <v>5173231</v>
      </c>
      <c r="C165" s="94" t="s">
        <v>2764</v>
      </c>
      <c r="D165" s="94" t="s">
        <v>2765</v>
      </c>
      <c r="E165" s="96">
        <v>45553</v>
      </c>
      <c r="F165" s="95">
        <v>2023</v>
      </c>
      <c r="G165" s="95">
        <v>2024</v>
      </c>
      <c r="H165" s="94" t="s">
        <v>1606</v>
      </c>
      <c r="I165" s="94" t="s">
        <v>15</v>
      </c>
    </row>
    <row r="166" spans="1:9">
      <c r="A166" s="80">
        <v>45627</v>
      </c>
      <c r="B166" s="95">
        <v>4527516</v>
      </c>
      <c r="C166" s="94" t="s">
        <v>1266</v>
      </c>
      <c r="D166" s="94" t="s">
        <v>1265</v>
      </c>
      <c r="E166" s="96">
        <v>44741</v>
      </c>
      <c r="F166" s="95">
        <v>2022</v>
      </c>
      <c r="G166" s="95">
        <v>2022</v>
      </c>
      <c r="H166" s="94" t="s">
        <v>1604</v>
      </c>
      <c r="I166" s="94" t="s">
        <v>14</v>
      </c>
    </row>
    <row r="167" spans="1:9">
      <c r="A167" s="80">
        <v>45627</v>
      </c>
      <c r="B167" s="95">
        <v>4574387</v>
      </c>
      <c r="C167" s="94" t="s">
        <v>1262</v>
      </c>
      <c r="D167" s="94" t="s">
        <v>1238</v>
      </c>
      <c r="E167" s="96">
        <v>44848</v>
      </c>
      <c r="F167" s="95">
        <v>2021</v>
      </c>
      <c r="G167" s="95">
        <v>2022</v>
      </c>
      <c r="H167" s="94" t="s">
        <v>1600</v>
      </c>
      <c r="I167" s="94" t="s">
        <v>10</v>
      </c>
    </row>
    <row r="168" spans="1:9">
      <c r="A168" s="80">
        <v>45627</v>
      </c>
      <c r="B168" s="95">
        <v>4756318</v>
      </c>
      <c r="C168" s="94" t="s">
        <v>2587</v>
      </c>
      <c r="D168" s="94" t="s">
        <v>2588</v>
      </c>
      <c r="E168" s="96">
        <v>45462</v>
      </c>
      <c r="F168" s="95">
        <v>2022</v>
      </c>
      <c r="G168" s="95">
        <v>2024</v>
      </c>
      <c r="H168" s="94" t="s">
        <v>1600</v>
      </c>
      <c r="I168" s="94" t="s">
        <v>10</v>
      </c>
    </row>
    <row r="169" spans="1:9">
      <c r="A169" s="80">
        <v>45627</v>
      </c>
      <c r="B169" s="95">
        <v>4520291</v>
      </c>
      <c r="C169" s="94" t="s">
        <v>1235</v>
      </c>
      <c r="D169" s="94" t="s">
        <v>1234</v>
      </c>
      <c r="E169" s="96">
        <v>45162</v>
      </c>
      <c r="F169" s="95">
        <v>2021</v>
      </c>
      <c r="G169" s="95">
        <v>2023</v>
      </c>
      <c r="H169" s="94" t="s">
        <v>1601</v>
      </c>
      <c r="I169" s="94" t="s">
        <v>13</v>
      </c>
    </row>
    <row r="170" spans="1:9">
      <c r="A170" s="80">
        <v>45627</v>
      </c>
      <c r="B170" s="95">
        <v>4753397</v>
      </c>
      <c r="C170" s="94" t="s">
        <v>1790</v>
      </c>
      <c r="D170" s="94" t="s">
        <v>2125</v>
      </c>
      <c r="E170" s="96">
        <v>45246</v>
      </c>
      <c r="F170" s="95">
        <v>2022</v>
      </c>
      <c r="G170" s="95">
        <v>2023</v>
      </c>
      <c r="H170" s="94" t="s">
        <v>1600</v>
      </c>
      <c r="I170" s="94" t="s">
        <v>10</v>
      </c>
    </row>
    <row r="171" spans="1:9">
      <c r="A171" s="80">
        <v>45627</v>
      </c>
      <c r="B171" s="95">
        <v>4830269</v>
      </c>
      <c r="C171" s="94" t="s">
        <v>2461</v>
      </c>
      <c r="D171" s="94" t="s">
        <v>2462</v>
      </c>
      <c r="E171" s="96">
        <v>45448</v>
      </c>
      <c r="F171" s="95">
        <v>2022</v>
      </c>
      <c r="G171" s="95">
        <v>2024</v>
      </c>
      <c r="H171" s="94" t="s">
        <v>1601</v>
      </c>
      <c r="I171" s="94" t="s">
        <v>13</v>
      </c>
    </row>
    <row r="172" spans="1:9">
      <c r="A172" s="80">
        <v>45627</v>
      </c>
      <c r="B172" s="95">
        <v>4833986</v>
      </c>
      <c r="C172" s="94" t="s">
        <v>2184</v>
      </c>
      <c r="D172" s="94" t="s">
        <v>2185</v>
      </c>
      <c r="E172" s="96">
        <v>45310</v>
      </c>
      <c r="F172" s="95">
        <v>2022</v>
      </c>
      <c r="G172" s="95">
        <v>2023</v>
      </c>
      <c r="H172" s="94" t="s">
        <v>1600</v>
      </c>
      <c r="I172" s="94" t="s">
        <v>10</v>
      </c>
    </row>
    <row r="173" spans="1:9">
      <c r="A173" s="80">
        <v>45627</v>
      </c>
      <c r="B173" s="95">
        <v>5097065</v>
      </c>
      <c r="C173" s="94" t="s">
        <v>2123</v>
      </c>
      <c r="D173" s="94" t="s">
        <v>2124</v>
      </c>
      <c r="E173" s="96">
        <v>45329</v>
      </c>
      <c r="F173" s="95">
        <v>2023</v>
      </c>
      <c r="G173" s="95">
        <v>2023</v>
      </c>
      <c r="H173" s="94" t="s">
        <v>1600</v>
      </c>
      <c r="I173" s="94" t="s">
        <v>10</v>
      </c>
    </row>
    <row r="174" spans="1:9">
      <c r="A174" s="80">
        <v>45627</v>
      </c>
      <c r="B174" s="95">
        <v>4579051</v>
      </c>
      <c r="C174" s="94" t="s">
        <v>2375</v>
      </c>
      <c r="D174" s="94" t="s">
        <v>2376</v>
      </c>
      <c r="E174" s="96">
        <v>45422</v>
      </c>
      <c r="F174" s="95">
        <v>2021</v>
      </c>
      <c r="G174" s="95">
        <v>2024</v>
      </c>
      <c r="H174" s="94" t="s">
        <v>1600</v>
      </c>
      <c r="I174" s="94" t="s">
        <v>10</v>
      </c>
    </row>
    <row r="175" spans="1:9">
      <c r="A175" s="80">
        <v>45627</v>
      </c>
      <c r="B175" s="95">
        <v>5132665</v>
      </c>
      <c r="C175" s="94" t="s">
        <v>2597</v>
      </c>
      <c r="D175" s="94" t="s">
        <v>2598</v>
      </c>
      <c r="E175" s="96">
        <v>45482</v>
      </c>
      <c r="F175" s="95">
        <v>2023</v>
      </c>
      <c r="G175" s="95">
        <v>2024</v>
      </c>
      <c r="H175" s="94" t="s">
        <v>1600</v>
      </c>
      <c r="I175" s="94" t="s">
        <v>10</v>
      </c>
    </row>
    <row r="176" spans="1:9">
      <c r="A176" s="80">
        <v>45627</v>
      </c>
      <c r="B176" s="95">
        <v>4709260</v>
      </c>
      <c r="C176" s="94" t="s">
        <v>2192</v>
      </c>
      <c r="D176" s="94" t="s">
        <v>2193</v>
      </c>
      <c r="E176" s="96">
        <v>45359</v>
      </c>
      <c r="F176" s="95">
        <v>2022</v>
      </c>
      <c r="G176" s="95">
        <v>2023</v>
      </c>
      <c r="H176" s="94" t="s">
        <v>1607</v>
      </c>
      <c r="I176" s="94" t="s">
        <v>12</v>
      </c>
    </row>
    <row r="177" spans="1:9">
      <c r="A177" s="80">
        <v>45627</v>
      </c>
      <c r="B177" s="95">
        <v>4661364</v>
      </c>
      <c r="C177" s="94" t="s">
        <v>1654</v>
      </c>
      <c r="D177" s="94" t="s">
        <v>1655</v>
      </c>
      <c r="E177" s="96">
        <v>45184</v>
      </c>
      <c r="F177" s="95">
        <v>2022</v>
      </c>
      <c r="G177" s="95">
        <v>2023</v>
      </c>
      <c r="H177" s="94" t="s">
        <v>1600</v>
      </c>
      <c r="I177" s="94" t="s">
        <v>10</v>
      </c>
    </row>
    <row r="178" spans="1:9">
      <c r="A178" s="80">
        <v>45627</v>
      </c>
      <c r="B178" s="95">
        <v>4831900</v>
      </c>
      <c r="C178" s="94" t="s">
        <v>1787</v>
      </c>
      <c r="D178" s="94" t="s">
        <v>2126</v>
      </c>
      <c r="E178" s="96">
        <v>45224</v>
      </c>
      <c r="F178" s="95">
        <v>2022</v>
      </c>
      <c r="G178" s="95">
        <v>2023</v>
      </c>
      <c r="H178" s="94" t="s">
        <v>1603</v>
      </c>
      <c r="I178" s="94" t="s">
        <v>9</v>
      </c>
    </row>
    <row r="179" spans="1:9">
      <c r="A179" s="80">
        <v>45627</v>
      </c>
      <c r="B179" s="95">
        <v>4659556</v>
      </c>
      <c r="C179" s="94" t="s">
        <v>2377</v>
      </c>
      <c r="D179" s="94" t="s">
        <v>2378</v>
      </c>
      <c r="E179" s="96">
        <v>45399</v>
      </c>
      <c r="F179" s="95">
        <v>2022</v>
      </c>
      <c r="G179" s="95">
        <v>2023</v>
      </c>
      <c r="H179" s="94" t="s">
        <v>1601</v>
      </c>
      <c r="I179" s="94" t="s">
        <v>13</v>
      </c>
    </row>
    <row r="180" spans="1:9">
      <c r="A180" s="80">
        <v>45627</v>
      </c>
      <c r="B180" s="95">
        <v>4547888</v>
      </c>
      <c r="C180" s="94" t="s">
        <v>1215</v>
      </c>
      <c r="D180" s="94" t="s">
        <v>1214</v>
      </c>
      <c r="E180" s="96">
        <v>44944</v>
      </c>
      <c r="F180" s="95">
        <v>2021</v>
      </c>
      <c r="G180" s="95">
        <v>2022</v>
      </c>
      <c r="H180" s="94" t="s">
        <v>1600</v>
      </c>
      <c r="I180" s="94" t="s">
        <v>10</v>
      </c>
    </row>
    <row r="181" spans="1:9">
      <c r="A181" s="80">
        <v>45627</v>
      </c>
      <c r="B181" s="95">
        <v>4598933</v>
      </c>
      <c r="C181" s="94" t="s">
        <v>1788</v>
      </c>
      <c r="D181" s="94" t="s">
        <v>2129</v>
      </c>
      <c r="E181" s="96">
        <v>45072</v>
      </c>
      <c r="F181" s="95">
        <v>2022</v>
      </c>
      <c r="G181" s="95">
        <v>2023</v>
      </c>
      <c r="H181" s="94" t="s">
        <v>1603</v>
      </c>
      <c r="I181" s="94" t="s">
        <v>9</v>
      </c>
    </row>
    <row r="182" spans="1:9">
      <c r="A182" s="80">
        <v>45627</v>
      </c>
      <c r="B182" s="95">
        <v>4649672</v>
      </c>
      <c r="C182" s="94" t="s">
        <v>1233</v>
      </c>
      <c r="D182" s="94" t="s">
        <v>1232</v>
      </c>
      <c r="E182" s="96">
        <v>44911</v>
      </c>
      <c r="F182" s="95">
        <v>2022</v>
      </c>
      <c r="G182" s="95">
        <v>2022</v>
      </c>
      <c r="H182" s="94" t="s">
        <v>1600</v>
      </c>
      <c r="I182" s="94" t="s">
        <v>10</v>
      </c>
    </row>
    <row r="183" spans="1:9">
      <c r="A183" s="80">
        <v>45627</v>
      </c>
      <c r="B183" s="95">
        <v>4675666</v>
      </c>
      <c r="C183" s="94" t="s">
        <v>1211</v>
      </c>
      <c r="D183" s="94" t="s">
        <v>1210</v>
      </c>
      <c r="E183" s="96">
        <v>45132</v>
      </c>
      <c r="F183" s="95">
        <v>2022</v>
      </c>
      <c r="G183" s="95">
        <v>2023</v>
      </c>
      <c r="H183" s="94" t="s">
        <v>1601</v>
      </c>
      <c r="I183" s="94" t="s">
        <v>13</v>
      </c>
    </row>
    <row r="184" spans="1:9">
      <c r="A184" s="80">
        <v>45627</v>
      </c>
      <c r="B184" s="95">
        <v>4745758</v>
      </c>
      <c r="C184" s="94" t="s">
        <v>1871</v>
      </c>
      <c r="D184" s="94" t="s">
        <v>2130</v>
      </c>
      <c r="E184" s="96">
        <v>45282</v>
      </c>
      <c r="F184" s="95">
        <v>2022</v>
      </c>
      <c r="G184" s="95">
        <v>2023</v>
      </c>
      <c r="H184" s="94" t="s">
        <v>1600</v>
      </c>
      <c r="I184" s="94" t="s">
        <v>10</v>
      </c>
    </row>
    <row r="185" spans="1:9">
      <c r="A185" s="80">
        <v>45627</v>
      </c>
      <c r="B185" s="95">
        <v>4942577</v>
      </c>
      <c r="C185" s="94" t="s">
        <v>2188</v>
      </c>
      <c r="D185" s="94" t="s">
        <v>2189</v>
      </c>
      <c r="E185" s="96">
        <v>45372</v>
      </c>
      <c r="F185" s="95">
        <v>2023</v>
      </c>
      <c r="G185" s="95">
        <v>2023</v>
      </c>
      <c r="H185" s="94" t="s">
        <v>1600</v>
      </c>
      <c r="I185" s="94" t="s">
        <v>10</v>
      </c>
    </row>
    <row r="186" spans="1:9">
      <c r="A186" s="80">
        <v>45627</v>
      </c>
      <c r="B186" s="95">
        <v>4740536</v>
      </c>
      <c r="C186" s="94" t="s">
        <v>2186</v>
      </c>
      <c r="D186" s="94" t="s">
        <v>2187</v>
      </c>
      <c r="E186" s="96">
        <v>45365</v>
      </c>
      <c r="F186" s="95">
        <v>2022</v>
      </c>
      <c r="G186" s="95">
        <v>2023</v>
      </c>
      <c r="H186" s="94" t="s">
        <v>1606</v>
      </c>
      <c r="I186" s="94" t="s">
        <v>15</v>
      </c>
    </row>
    <row r="187" spans="1:9">
      <c r="A187" s="80">
        <v>45627</v>
      </c>
      <c r="B187" s="95">
        <v>4628286</v>
      </c>
      <c r="C187" s="94" t="s">
        <v>2308</v>
      </c>
      <c r="D187" s="94" t="s">
        <v>2309</v>
      </c>
      <c r="E187" s="96">
        <v>45385</v>
      </c>
      <c r="F187" s="95">
        <v>2022</v>
      </c>
      <c r="G187" s="95">
        <v>2023</v>
      </c>
      <c r="H187" s="94" t="s">
        <v>1600</v>
      </c>
      <c r="I187" s="94" t="s">
        <v>10</v>
      </c>
    </row>
    <row r="188" spans="1:9">
      <c r="A188" s="80">
        <v>45627</v>
      </c>
      <c r="B188" s="95">
        <v>5208804</v>
      </c>
      <c r="C188" s="94" t="s">
        <v>3058</v>
      </c>
      <c r="D188" s="94" t="s">
        <v>3059</v>
      </c>
      <c r="E188" s="96">
        <v>45629</v>
      </c>
      <c r="F188" s="95">
        <v>2023</v>
      </c>
      <c r="G188" s="95">
        <v>2024</v>
      </c>
      <c r="H188" s="94" t="s">
        <v>1600</v>
      </c>
      <c r="I188" s="94" t="s">
        <v>10</v>
      </c>
    </row>
    <row r="189" spans="1:9">
      <c r="A189" s="80">
        <v>45627</v>
      </c>
      <c r="B189" s="95">
        <v>5217864</v>
      </c>
      <c r="C189" s="94" t="s">
        <v>3060</v>
      </c>
      <c r="D189" s="94" t="s">
        <v>3061</v>
      </c>
      <c r="E189" s="96">
        <v>45632</v>
      </c>
      <c r="F189" s="95">
        <v>2023</v>
      </c>
      <c r="G189" s="95">
        <v>2024</v>
      </c>
      <c r="H189" s="94" t="s">
        <v>1603</v>
      </c>
      <c r="I189" s="94" t="s">
        <v>9</v>
      </c>
    </row>
    <row r="190" spans="1:9">
      <c r="A190" s="80">
        <v>45627</v>
      </c>
      <c r="B190" s="95">
        <v>4660641</v>
      </c>
      <c r="C190" s="94" t="s">
        <v>1231</v>
      </c>
      <c r="D190" s="94" t="s">
        <v>1230</v>
      </c>
      <c r="E190" s="96">
        <v>45156</v>
      </c>
      <c r="F190" s="95">
        <v>2022</v>
      </c>
      <c r="G190" s="95">
        <v>2023</v>
      </c>
      <c r="H190" s="94" t="s">
        <v>1604</v>
      </c>
      <c r="I190" s="94" t="s">
        <v>14</v>
      </c>
    </row>
    <row r="191" spans="1:9">
      <c r="A191" s="80">
        <v>45627</v>
      </c>
      <c r="B191" s="95">
        <v>4910885</v>
      </c>
      <c r="C191" s="94" t="s">
        <v>2599</v>
      </c>
      <c r="D191" s="94" t="s">
        <v>2600</v>
      </c>
      <c r="E191" s="96">
        <v>45502</v>
      </c>
      <c r="F191" s="95">
        <v>2023</v>
      </c>
      <c r="G191" s="95">
        <v>2024</v>
      </c>
      <c r="H191" s="94" t="s">
        <v>1603</v>
      </c>
      <c r="I191" s="94" t="s">
        <v>9</v>
      </c>
    </row>
    <row r="192" spans="1:9">
      <c r="A192" s="80">
        <v>45627</v>
      </c>
      <c r="B192" s="95">
        <v>4520589</v>
      </c>
      <c r="C192" s="94" t="s">
        <v>1188</v>
      </c>
      <c r="D192" s="94" t="s">
        <v>1187</v>
      </c>
      <c r="E192" s="96">
        <v>44658</v>
      </c>
      <c r="F192" s="95">
        <v>2021</v>
      </c>
      <c r="G192" s="95">
        <v>2021</v>
      </c>
      <c r="H192" s="94" t="s">
        <v>1600</v>
      </c>
      <c r="I192" s="94" t="s">
        <v>10</v>
      </c>
    </row>
    <row r="193" spans="1:9">
      <c r="A193" s="80">
        <v>45627</v>
      </c>
      <c r="B193" s="95">
        <v>5068610</v>
      </c>
      <c r="C193" s="94" t="s">
        <v>2884</v>
      </c>
      <c r="D193" s="94" t="s">
        <v>2885</v>
      </c>
      <c r="E193" s="96">
        <v>45608</v>
      </c>
      <c r="F193" s="95">
        <v>2023</v>
      </c>
      <c r="G193" s="95">
        <v>2024</v>
      </c>
      <c r="H193" s="94" t="s">
        <v>1600</v>
      </c>
      <c r="I193" s="94" t="s">
        <v>10</v>
      </c>
    </row>
    <row r="194" spans="1:9">
      <c r="A194" s="80">
        <v>45627</v>
      </c>
      <c r="B194" s="95">
        <v>5182245</v>
      </c>
      <c r="C194" s="94" t="s">
        <v>2381</v>
      </c>
      <c r="D194" s="94" t="s">
        <v>2382</v>
      </c>
      <c r="E194" s="96">
        <v>45422</v>
      </c>
      <c r="F194" s="95">
        <v>2023</v>
      </c>
      <c r="G194" s="95">
        <v>2024</v>
      </c>
      <c r="H194" s="94" t="s">
        <v>1604</v>
      </c>
      <c r="I194" s="94" t="s">
        <v>14</v>
      </c>
    </row>
    <row r="195" spans="1:9">
      <c r="A195" s="80">
        <v>45627</v>
      </c>
      <c r="B195" s="95">
        <v>4824824</v>
      </c>
      <c r="C195" s="94" t="s">
        <v>2200</v>
      </c>
      <c r="D195" s="94" t="s">
        <v>2201</v>
      </c>
      <c r="E195" s="96">
        <v>45370</v>
      </c>
      <c r="F195" s="95">
        <v>2022</v>
      </c>
      <c r="G195" s="95">
        <v>2023</v>
      </c>
      <c r="H195" s="94" t="s">
        <v>1612</v>
      </c>
      <c r="I195" s="94" t="s">
        <v>6</v>
      </c>
    </row>
    <row r="196" spans="1:9">
      <c r="A196" s="80">
        <v>45627</v>
      </c>
      <c r="B196" s="95">
        <v>4682426</v>
      </c>
      <c r="C196" s="94" t="s">
        <v>1792</v>
      </c>
      <c r="D196" s="94" t="s">
        <v>1925</v>
      </c>
      <c r="E196" s="96">
        <v>45223</v>
      </c>
      <c r="F196" s="95">
        <v>2022</v>
      </c>
      <c r="G196" s="95">
        <v>2023</v>
      </c>
      <c r="H196" s="94" t="s">
        <v>1600</v>
      </c>
      <c r="I196" s="94" t="s">
        <v>10</v>
      </c>
    </row>
    <row r="197" spans="1:9">
      <c r="A197" s="80">
        <v>45627</v>
      </c>
      <c r="B197" s="95">
        <v>5125875</v>
      </c>
      <c r="C197" s="94" t="s">
        <v>2776</v>
      </c>
      <c r="D197" s="94" t="s">
        <v>2777</v>
      </c>
      <c r="E197" s="96">
        <v>45541</v>
      </c>
      <c r="F197" s="95">
        <v>2023</v>
      </c>
      <c r="G197" s="95">
        <v>2024</v>
      </c>
      <c r="H197" s="94" t="s">
        <v>1600</v>
      </c>
      <c r="I197" s="94" t="s">
        <v>10</v>
      </c>
    </row>
    <row r="198" spans="1:9">
      <c r="A198" s="80">
        <v>45627</v>
      </c>
      <c r="B198" s="95">
        <v>5128133</v>
      </c>
      <c r="C198" s="94" t="s">
        <v>2204</v>
      </c>
      <c r="D198" s="94" t="s">
        <v>2205</v>
      </c>
      <c r="E198" s="96">
        <v>45376</v>
      </c>
      <c r="F198" s="95">
        <v>2023</v>
      </c>
      <c r="G198" s="95">
        <v>2023</v>
      </c>
      <c r="H198" s="94" t="s">
        <v>1603</v>
      </c>
      <c r="I198" s="94" t="s">
        <v>9</v>
      </c>
    </row>
    <row r="199" spans="1:9">
      <c r="A199" s="80">
        <v>45627</v>
      </c>
      <c r="B199" s="95">
        <v>5089567</v>
      </c>
      <c r="C199" s="94" t="s">
        <v>2774</v>
      </c>
      <c r="D199" s="94" t="s">
        <v>2775</v>
      </c>
      <c r="E199" s="96">
        <v>45531</v>
      </c>
      <c r="F199" s="95">
        <v>2023</v>
      </c>
      <c r="G199" s="95">
        <v>2024</v>
      </c>
      <c r="H199" s="94" t="s">
        <v>1600</v>
      </c>
      <c r="I199" s="94" t="s">
        <v>10</v>
      </c>
    </row>
    <row r="200" spans="1:9">
      <c r="A200" s="80">
        <v>45627</v>
      </c>
      <c r="B200" s="95">
        <v>5178986</v>
      </c>
      <c r="C200" s="94" t="s">
        <v>2886</v>
      </c>
      <c r="D200" s="94" t="s">
        <v>2887</v>
      </c>
      <c r="E200" s="96">
        <v>45601</v>
      </c>
      <c r="F200" s="95">
        <v>2023</v>
      </c>
      <c r="G200" s="95">
        <v>2024</v>
      </c>
      <c r="H200" s="94" t="s">
        <v>1600</v>
      </c>
      <c r="I200" s="94" t="s">
        <v>10</v>
      </c>
    </row>
    <row r="201" spans="1:9">
      <c r="A201" s="80">
        <v>45627</v>
      </c>
      <c r="B201" s="95">
        <v>5357627</v>
      </c>
      <c r="C201" s="94" t="s">
        <v>2888</v>
      </c>
      <c r="D201" s="94" t="s">
        <v>2889</v>
      </c>
      <c r="E201" s="96">
        <v>45594</v>
      </c>
      <c r="F201" s="95">
        <v>2024</v>
      </c>
      <c r="G201" s="95">
        <v>2024</v>
      </c>
      <c r="H201" s="94" t="s">
        <v>1600</v>
      </c>
      <c r="I201" s="94" t="s">
        <v>10</v>
      </c>
    </row>
    <row r="202" spans="1:9">
      <c r="A202" s="80">
        <v>45627</v>
      </c>
      <c r="B202" s="95">
        <v>4981219</v>
      </c>
      <c r="C202" s="94" t="s">
        <v>2465</v>
      </c>
      <c r="D202" s="94" t="s">
        <v>2466</v>
      </c>
      <c r="E202" s="96">
        <v>45448</v>
      </c>
      <c r="F202" s="95">
        <v>2023</v>
      </c>
      <c r="G202" s="95">
        <v>2024</v>
      </c>
      <c r="H202" s="94" t="s">
        <v>1603</v>
      </c>
      <c r="I202" s="94" t="s">
        <v>9</v>
      </c>
    </row>
    <row r="203" spans="1:9">
      <c r="A203" s="80">
        <v>45627</v>
      </c>
      <c r="B203" s="95">
        <v>4555760</v>
      </c>
      <c r="C203" s="94" t="s">
        <v>2768</v>
      </c>
      <c r="D203" s="94" t="s">
        <v>2769</v>
      </c>
      <c r="E203" s="96">
        <v>45541</v>
      </c>
      <c r="F203" s="95">
        <v>2022</v>
      </c>
      <c r="G203" s="95">
        <v>2024</v>
      </c>
      <c r="H203" s="94" t="s">
        <v>1603</v>
      </c>
      <c r="I203" s="94" t="s">
        <v>9</v>
      </c>
    </row>
    <row r="204" spans="1:9">
      <c r="A204" s="80">
        <v>45627</v>
      </c>
      <c r="B204" s="95">
        <v>5047323</v>
      </c>
      <c r="C204" s="94" t="s">
        <v>2196</v>
      </c>
      <c r="D204" s="94" t="s">
        <v>2197</v>
      </c>
      <c r="E204" s="96">
        <v>45371</v>
      </c>
      <c r="F204" s="95">
        <v>2023</v>
      </c>
      <c r="G204" s="95">
        <v>2023</v>
      </c>
      <c r="H204" s="94" t="s">
        <v>1600</v>
      </c>
      <c r="I204" s="94" t="s">
        <v>10</v>
      </c>
    </row>
    <row r="205" spans="1:9">
      <c r="A205" s="80">
        <v>45627</v>
      </c>
      <c r="B205" s="95">
        <v>4662690</v>
      </c>
      <c r="C205" s="94" t="s">
        <v>1184</v>
      </c>
      <c r="D205" s="94" t="s">
        <v>1183</v>
      </c>
      <c r="E205" s="96">
        <v>45013</v>
      </c>
      <c r="F205" s="95">
        <v>2022</v>
      </c>
      <c r="G205" s="95">
        <v>2022</v>
      </c>
      <c r="H205" s="94" t="s">
        <v>1600</v>
      </c>
      <c r="I205" s="94" t="s">
        <v>10</v>
      </c>
    </row>
    <row r="206" spans="1:9">
      <c r="A206" s="80">
        <v>45627</v>
      </c>
      <c r="B206" s="95">
        <v>4935390</v>
      </c>
      <c r="C206" s="94" t="s">
        <v>1793</v>
      </c>
      <c r="D206" s="94" t="s">
        <v>1928</v>
      </c>
      <c r="E206" s="96">
        <v>45238</v>
      </c>
      <c r="F206" s="95">
        <v>2023</v>
      </c>
      <c r="G206" s="95">
        <v>2023</v>
      </c>
      <c r="H206" s="94" t="s">
        <v>1600</v>
      </c>
      <c r="I206" s="94" t="s">
        <v>10</v>
      </c>
    </row>
    <row r="207" spans="1:9">
      <c r="A207" s="80">
        <v>45627</v>
      </c>
      <c r="B207" s="95">
        <v>4693685</v>
      </c>
      <c r="C207" s="94" t="s">
        <v>2848</v>
      </c>
      <c r="D207" s="94" t="s">
        <v>2849</v>
      </c>
      <c r="E207" s="96">
        <v>45569</v>
      </c>
      <c r="F207" s="95">
        <v>2022</v>
      </c>
      <c r="G207" s="95">
        <v>2024</v>
      </c>
      <c r="H207" s="94" t="s">
        <v>1606</v>
      </c>
      <c r="I207" s="94" t="s">
        <v>15</v>
      </c>
    </row>
    <row r="208" spans="1:9">
      <c r="A208" s="80">
        <v>45627</v>
      </c>
      <c r="B208" s="95">
        <v>4772681</v>
      </c>
      <c r="C208" s="94" t="s">
        <v>2890</v>
      </c>
      <c r="D208" s="94" t="s">
        <v>2891</v>
      </c>
      <c r="E208" s="96">
        <v>45580</v>
      </c>
      <c r="F208" s="95">
        <v>2022</v>
      </c>
      <c r="G208" s="95">
        <v>2024</v>
      </c>
      <c r="H208" s="94" t="s">
        <v>1601</v>
      </c>
      <c r="I208" s="94" t="s">
        <v>13</v>
      </c>
    </row>
    <row r="209" spans="1:9">
      <c r="A209" s="80">
        <v>45627</v>
      </c>
      <c r="B209" s="95">
        <v>4885689</v>
      </c>
      <c r="C209" s="94" t="s">
        <v>2206</v>
      </c>
      <c r="D209" s="94" t="s">
        <v>2207</v>
      </c>
      <c r="E209" s="96">
        <v>45352</v>
      </c>
      <c r="F209" s="95">
        <v>2022</v>
      </c>
      <c r="G209" s="95">
        <v>2023</v>
      </c>
      <c r="H209" s="94" t="s">
        <v>1600</v>
      </c>
      <c r="I209" s="94" t="s">
        <v>10</v>
      </c>
    </row>
    <row r="210" spans="1:9">
      <c r="A210" s="80">
        <v>45627</v>
      </c>
      <c r="B210" s="95">
        <v>4737117</v>
      </c>
      <c r="C210" s="94" t="s">
        <v>1926</v>
      </c>
      <c r="D210" s="94" t="s">
        <v>1927</v>
      </c>
      <c r="E210" s="96">
        <v>45329</v>
      </c>
      <c r="F210" s="95">
        <v>2022</v>
      </c>
      <c r="G210" s="95">
        <v>2023</v>
      </c>
      <c r="H210" s="94" t="s">
        <v>1600</v>
      </c>
      <c r="I210" s="94" t="s">
        <v>10</v>
      </c>
    </row>
    <row r="211" spans="1:9">
      <c r="A211" s="80">
        <v>45627</v>
      </c>
      <c r="B211" s="95">
        <v>5172216</v>
      </c>
      <c r="C211" s="94" t="s">
        <v>2463</v>
      </c>
      <c r="D211" s="94" t="s">
        <v>2464</v>
      </c>
      <c r="E211" s="96">
        <v>45435</v>
      </c>
      <c r="F211" s="95">
        <v>2023</v>
      </c>
      <c r="G211" s="95">
        <v>2024</v>
      </c>
      <c r="H211" s="94" t="s">
        <v>1600</v>
      </c>
      <c r="I211" s="94" t="s">
        <v>10</v>
      </c>
    </row>
    <row r="212" spans="1:9">
      <c r="A212" s="80">
        <v>45627</v>
      </c>
      <c r="B212" s="95">
        <v>4459563</v>
      </c>
      <c r="C212" s="94" t="s">
        <v>1162</v>
      </c>
      <c r="D212" s="94" t="s">
        <v>1161</v>
      </c>
      <c r="E212" s="96">
        <v>44602</v>
      </c>
      <c r="F212" s="95">
        <v>2021</v>
      </c>
      <c r="G212" s="95">
        <v>2021</v>
      </c>
      <c r="H212" s="94" t="s">
        <v>1603</v>
      </c>
      <c r="I212" s="94" t="s">
        <v>9</v>
      </c>
    </row>
    <row r="213" spans="1:9">
      <c r="A213" s="80">
        <v>45627</v>
      </c>
      <c r="B213" s="95">
        <v>4997491</v>
      </c>
      <c r="C213" s="94" t="s">
        <v>2770</v>
      </c>
      <c r="D213" s="94" t="s">
        <v>2771</v>
      </c>
      <c r="E213" s="96">
        <v>45541</v>
      </c>
      <c r="F213" s="95">
        <v>2023</v>
      </c>
      <c r="G213" s="95">
        <v>2024</v>
      </c>
      <c r="H213" s="94" t="s">
        <v>1603</v>
      </c>
      <c r="I213" s="94" t="s">
        <v>9</v>
      </c>
    </row>
    <row r="214" spans="1:9">
      <c r="A214" s="80">
        <v>45627</v>
      </c>
      <c r="B214" s="95">
        <v>4386010</v>
      </c>
      <c r="C214" s="94" t="s">
        <v>2202</v>
      </c>
      <c r="D214" s="94" t="s">
        <v>2203</v>
      </c>
      <c r="E214" s="96">
        <v>45336</v>
      </c>
      <c r="F214" s="95">
        <v>2021</v>
      </c>
      <c r="G214" s="95">
        <v>2023</v>
      </c>
      <c r="H214" s="94" t="s">
        <v>1602</v>
      </c>
      <c r="I214" s="94" t="s">
        <v>4</v>
      </c>
    </row>
    <row r="215" spans="1:9">
      <c r="A215" s="80">
        <v>45627</v>
      </c>
      <c r="B215" s="95">
        <v>5058341</v>
      </c>
      <c r="C215" s="94" t="s">
        <v>2892</v>
      </c>
      <c r="D215" s="94" t="s">
        <v>2893</v>
      </c>
      <c r="E215" s="96">
        <v>45601</v>
      </c>
      <c r="F215" s="95">
        <v>2023</v>
      </c>
      <c r="G215" s="95">
        <v>2024</v>
      </c>
      <c r="H215" s="94" t="s">
        <v>1601</v>
      </c>
      <c r="I215" s="94" t="s">
        <v>13</v>
      </c>
    </row>
    <row r="216" spans="1:9">
      <c r="A216" s="80">
        <v>45627</v>
      </c>
      <c r="B216" s="95">
        <v>5025353</v>
      </c>
      <c r="C216" s="94" t="s">
        <v>2772</v>
      </c>
      <c r="D216" s="94" t="s">
        <v>2773</v>
      </c>
      <c r="E216" s="96">
        <v>45560</v>
      </c>
      <c r="F216" s="95">
        <v>2023</v>
      </c>
      <c r="G216" s="95">
        <v>2024</v>
      </c>
      <c r="H216" s="94" t="s">
        <v>1601</v>
      </c>
      <c r="I216" s="94" t="s">
        <v>13</v>
      </c>
    </row>
    <row r="217" spans="1:9">
      <c r="A217" s="80">
        <v>45627</v>
      </c>
      <c r="B217" s="95">
        <v>5398253</v>
      </c>
      <c r="C217" s="94" t="s">
        <v>3062</v>
      </c>
      <c r="D217" s="94" t="s">
        <v>3063</v>
      </c>
      <c r="E217" s="96">
        <v>45628</v>
      </c>
      <c r="F217" s="95">
        <v>2024</v>
      </c>
      <c r="G217" s="95">
        <v>2024</v>
      </c>
      <c r="H217" s="94" t="s">
        <v>1600</v>
      </c>
      <c r="I217" s="94" t="s">
        <v>10</v>
      </c>
    </row>
    <row r="218" spans="1:9">
      <c r="A218" s="80">
        <v>45627</v>
      </c>
      <c r="B218" s="95">
        <v>5050970</v>
      </c>
      <c r="C218" s="94" t="s">
        <v>1959</v>
      </c>
      <c r="D218" s="94" t="s">
        <v>1960</v>
      </c>
      <c r="E218" s="96">
        <v>45327</v>
      </c>
      <c r="F218" s="95">
        <v>2023</v>
      </c>
      <c r="G218" s="95">
        <v>2023</v>
      </c>
      <c r="H218" s="94" t="s">
        <v>1600</v>
      </c>
      <c r="I218" s="94" t="s">
        <v>10</v>
      </c>
    </row>
    <row r="219" spans="1:9">
      <c r="A219" s="80">
        <v>45627</v>
      </c>
      <c r="B219" s="95">
        <v>5058135</v>
      </c>
      <c r="C219" s="94" t="s">
        <v>3064</v>
      </c>
      <c r="D219" s="94" t="s">
        <v>3065</v>
      </c>
      <c r="E219" s="96">
        <v>45639</v>
      </c>
      <c r="F219" s="95">
        <v>2023</v>
      </c>
      <c r="G219" s="95">
        <v>2024</v>
      </c>
      <c r="H219" s="94" t="s">
        <v>1600</v>
      </c>
      <c r="I219" s="94" t="s">
        <v>10</v>
      </c>
    </row>
    <row r="220" spans="1:9">
      <c r="A220" s="80">
        <v>45627</v>
      </c>
      <c r="B220" s="95">
        <v>4368419</v>
      </c>
      <c r="C220" s="94" t="s">
        <v>1116</v>
      </c>
      <c r="D220" s="94" t="s">
        <v>1115</v>
      </c>
      <c r="E220" s="96">
        <v>44525</v>
      </c>
      <c r="F220" s="95">
        <v>2021</v>
      </c>
      <c r="G220" s="95">
        <v>2021</v>
      </c>
      <c r="H220" s="94" t="s">
        <v>1602</v>
      </c>
      <c r="I220" s="94" t="s">
        <v>4</v>
      </c>
    </row>
    <row r="221" spans="1:9">
      <c r="A221" s="80">
        <v>45627</v>
      </c>
      <c r="B221" s="95">
        <v>4604927</v>
      </c>
      <c r="C221" s="94" t="s">
        <v>1120</v>
      </c>
      <c r="D221" s="94" t="s">
        <v>1119</v>
      </c>
      <c r="E221" s="96">
        <v>45027</v>
      </c>
      <c r="F221" s="95">
        <v>2022</v>
      </c>
      <c r="G221" s="95">
        <v>2022</v>
      </c>
      <c r="H221" s="94" t="s">
        <v>1600</v>
      </c>
      <c r="I221" s="94" t="s">
        <v>10</v>
      </c>
    </row>
    <row r="222" spans="1:9">
      <c r="A222" s="80">
        <v>45627</v>
      </c>
      <c r="B222" s="95">
        <v>4491836</v>
      </c>
      <c r="C222" s="94" t="s">
        <v>1136</v>
      </c>
      <c r="D222" s="94" t="s">
        <v>1135</v>
      </c>
      <c r="E222" s="96">
        <v>44875</v>
      </c>
      <c r="F222" s="95">
        <v>2021</v>
      </c>
      <c r="G222" s="95">
        <v>2022</v>
      </c>
      <c r="H222" s="94" t="s">
        <v>1606</v>
      </c>
      <c r="I222" s="94" t="s">
        <v>15</v>
      </c>
    </row>
    <row r="223" spans="1:9">
      <c r="A223" s="80">
        <v>45627</v>
      </c>
      <c r="B223" s="95">
        <v>4682974</v>
      </c>
      <c r="C223" s="94" t="s">
        <v>2469</v>
      </c>
      <c r="D223" s="94" t="s">
        <v>2470</v>
      </c>
      <c r="E223" s="96">
        <v>45448</v>
      </c>
      <c r="F223" s="95">
        <v>2022</v>
      </c>
      <c r="G223" s="95">
        <v>2024</v>
      </c>
      <c r="H223" s="94" t="s">
        <v>1607</v>
      </c>
      <c r="I223" s="94" t="s">
        <v>12</v>
      </c>
    </row>
    <row r="224" spans="1:9">
      <c r="A224" s="80">
        <v>45627</v>
      </c>
      <c r="B224" s="95">
        <v>4922246</v>
      </c>
      <c r="C224" s="94" t="s">
        <v>1795</v>
      </c>
      <c r="D224" s="94" t="s">
        <v>1963</v>
      </c>
      <c r="E224" s="96">
        <v>45233</v>
      </c>
      <c r="F224" s="95">
        <v>2023</v>
      </c>
      <c r="G224" s="95">
        <v>2023</v>
      </c>
      <c r="H224" s="94" t="s">
        <v>1600</v>
      </c>
      <c r="I224" s="94" t="s">
        <v>10</v>
      </c>
    </row>
    <row r="225" spans="1:9">
      <c r="A225" s="80">
        <v>45627</v>
      </c>
      <c r="B225" s="95">
        <v>4532553</v>
      </c>
      <c r="C225" s="94" t="s">
        <v>1132</v>
      </c>
      <c r="D225" s="94" t="s">
        <v>1131</v>
      </c>
      <c r="E225" s="96">
        <v>45034</v>
      </c>
      <c r="F225" s="95">
        <v>2021</v>
      </c>
      <c r="G225" s="95">
        <v>2022</v>
      </c>
      <c r="H225" s="94" t="s">
        <v>1605</v>
      </c>
      <c r="I225" s="94" t="s">
        <v>5</v>
      </c>
    </row>
    <row r="226" spans="1:9">
      <c r="A226" s="80">
        <v>45627</v>
      </c>
      <c r="B226" s="95">
        <v>4884070</v>
      </c>
      <c r="C226" s="94" t="s">
        <v>2922</v>
      </c>
      <c r="D226" s="94" t="s">
        <v>2923</v>
      </c>
      <c r="E226" s="96">
        <v>45533</v>
      </c>
      <c r="F226" s="95">
        <v>2022</v>
      </c>
      <c r="G226" s="95">
        <v>2024</v>
      </c>
      <c r="H226" s="94" t="s">
        <v>1604</v>
      </c>
      <c r="I226" s="94" t="s">
        <v>14</v>
      </c>
    </row>
    <row r="227" spans="1:9">
      <c r="A227" s="80">
        <v>45627</v>
      </c>
      <c r="B227" s="95">
        <v>4603733</v>
      </c>
      <c r="C227" s="94" t="s">
        <v>1140</v>
      </c>
      <c r="D227" s="94" t="s">
        <v>1139</v>
      </c>
      <c r="E227" s="96">
        <v>44797</v>
      </c>
      <c r="F227" s="95">
        <v>2022</v>
      </c>
      <c r="G227" s="95">
        <v>2022</v>
      </c>
      <c r="H227" s="94" t="s">
        <v>1600</v>
      </c>
      <c r="I227" s="94" t="s">
        <v>10</v>
      </c>
    </row>
    <row r="228" spans="1:9">
      <c r="A228" s="80">
        <v>45627</v>
      </c>
      <c r="B228" s="95">
        <v>4513285</v>
      </c>
      <c r="C228" s="94" t="s">
        <v>1108</v>
      </c>
      <c r="D228" s="94" t="s">
        <v>1107</v>
      </c>
      <c r="E228" s="96">
        <v>44902</v>
      </c>
      <c r="F228" s="95">
        <v>2021</v>
      </c>
      <c r="G228" s="95">
        <v>2022</v>
      </c>
      <c r="H228" s="94" t="s">
        <v>1600</v>
      </c>
      <c r="I228" s="94" t="s">
        <v>10</v>
      </c>
    </row>
    <row r="229" spans="1:9">
      <c r="A229" s="80">
        <v>45627</v>
      </c>
      <c r="B229" s="95">
        <v>5074615</v>
      </c>
      <c r="C229" s="94" t="s">
        <v>2780</v>
      </c>
      <c r="D229" s="94" t="s">
        <v>2781</v>
      </c>
      <c r="E229" s="96">
        <v>45544</v>
      </c>
      <c r="F229" s="95">
        <v>2023</v>
      </c>
      <c r="G229" s="95">
        <v>2024</v>
      </c>
      <c r="H229" s="94" t="s">
        <v>1604</v>
      </c>
      <c r="I229" s="94" t="s">
        <v>14</v>
      </c>
    </row>
    <row r="230" spans="1:9">
      <c r="A230" s="80">
        <v>45627</v>
      </c>
      <c r="B230" s="95">
        <v>5028921</v>
      </c>
      <c r="C230" s="94" t="s">
        <v>2858</v>
      </c>
      <c r="D230" s="94" t="s">
        <v>2859</v>
      </c>
      <c r="E230" s="96">
        <v>45568</v>
      </c>
      <c r="F230" s="95">
        <v>2023</v>
      </c>
      <c r="G230" s="95">
        <v>2024</v>
      </c>
      <c r="H230" s="94" t="s">
        <v>1600</v>
      </c>
      <c r="I230" s="94" t="s">
        <v>10</v>
      </c>
    </row>
    <row r="231" spans="1:9">
      <c r="A231" s="80">
        <v>45627</v>
      </c>
      <c r="B231" s="95">
        <v>4795651</v>
      </c>
      <c r="C231" s="94" t="s">
        <v>1873</v>
      </c>
      <c r="D231" s="94" t="s">
        <v>1964</v>
      </c>
      <c r="E231" s="96">
        <v>45271</v>
      </c>
      <c r="F231" s="95">
        <v>2022</v>
      </c>
      <c r="G231" s="95">
        <v>2023</v>
      </c>
      <c r="H231" s="94" t="s">
        <v>1600</v>
      </c>
      <c r="I231" s="94" t="s">
        <v>10</v>
      </c>
    </row>
    <row r="232" spans="1:9">
      <c r="A232" s="80">
        <v>45627</v>
      </c>
      <c r="B232" s="95">
        <v>4698365</v>
      </c>
      <c r="C232" s="94" t="s">
        <v>1081</v>
      </c>
      <c r="D232" s="94" t="s">
        <v>1080</v>
      </c>
      <c r="E232" s="96">
        <v>45089</v>
      </c>
      <c r="F232" s="95">
        <v>2022</v>
      </c>
      <c r="G232" s="95">
        <v>2023</v>
      </c>
      <c r="H232" s="94" t="s">
        <v>1606</v>
      </c>
      <c r="I232" s="94" t="s">
        <v>15</v>
      </c>
    </row>
    <row r="233" spans="1:9">
      <c r="A233" s="80">
        <v>45627</v>
      </c>
      <c r="B233" s="95">
        <v>4586645</v>
      </c>
      <c r="C233" s="94" t="s">
        <v>2383</v>
      </c>
      <c r="D233" s="94" t="s">
        <v>2384</v>
      </c>
      <c r="E233" s="96">
        <v>45419</v>
      </c>
      <c r="F233" s="95">
        <v>2021</v>
      </c>
      <c r="G233" s="95">
        <v>2024</v>
      </c>
      <c r="H233" s="94" t="s">
        <v>1600</v>
      </c>
      <c r="I233" s="94" t="s">
        <v>10</v>
      </c>
    </row>
    <row r="234" spans="1:9">
      <c r="A234" s="80">
        <v>45627</v>
      </c>
      <c r="B234" s="95">
        <v>4923625</v>
      </c>
      <c r="C234" s="94" t="s">
        <v>3066</v>
      </c>
      <c r="D234" s="94" t="s">
        <v>3067</v>
      </c>
      <c r="E234" s="96">
        <v>45631</v>
      </c>
      <c r="F234" s="95">
        <v>2023</v>
      </c>
      <c r="G234" s="95">
        <v>2024</v>
      </c>
      <c r="H234" s="94" t="s">
        <v>1600</v>
      </c>
      <c r="I234" s="94" t="s">
        <v>10</v>
      </c>
    </row>
    <row r="235" spans="1:9">
      <c r="A235" s="80">
        <v>45627</v>
      </c>
      <c r="B235" s="95">
        <v>5064770</v>
      </c>
      <c r="C235" s="94" t="s">
        <v>2385</v>
      </c>
      <c r="D235" s="94" t="s">
        <v>2386</v>
      </c>
      <c r="E235" s="96">
        <v>45413</v>
      </c>
      <c r="F235" s="95">
        <v>2023</v>
      </c>
      <c r="G235" s="95">
        <v>2024</v>
      </c>
      <c r="H235" s="94" t="s">
        <v>1600</v>
      </c>
      <c r="I235" s="94" t="s">
        <v>10</v>
      </c>
    </row>
    <row r="236" spans="1:9">
      <c r="A236" s="80">
        <v>45627</v>
      </c>
      <c r="B236" s="95">
        <v>4633945</v>
      </c>
      <c r="C236" s="94" t="s">
        <v>2778</v>
      </c>
      <c r="D236" s="94" t="s">
        <v>2779</v>
      </c>
      <c r="E236" s="96">
        <v>45531</v>
      </c>
      <c r="F236" s="95">
        <v>2022</v>
      </c>
      <c r="G236" s="95">
        <v>2024</v>
      </c>
      <c r="H236" s="94" t="s">
        <v>1600</v>
      </c>
      <c r="I236" s="94" t="s">
        <v>10</v>
      </c>
    </row>
    <row r="237" spans="1:9">
      <c r="A237" s="80">
        <v>45627</v>
      </c>
      <c r="B237" s="95">
        <v>4519350</v>
      </c>
      <c r="C237" s="94" t="s">
        <v>1134</v>
      </c>
      <c r="D237" s="94" t="s">
        <v>1133</v>
      </c>
      <c r="E237" s="96">
        <v>45064</v>
      </c>
      <c r="F237" s="95">
        <v>2021</v>
      </c>
      <c r="G237" s="95">
        <v>2023</v>
      </c>
      <c r="H237" s="94" t="s">
        <v>1602</v>
      </c>
      <c r="I237" s="94" t="s">
        <v>4</v>
      </c>
    </row>
    <row r="238" spans="1:9">
      <c r="A238" s="80">
        <v>45627</v>
      </c>
      <c r="B238" s="95">
        <v>4668574</v>
      </c>
      <c r="C238" s="94" t="s">
        <v>2601</v>
      </c>
      <c r="D238" s="94" t="s">
        <v>2602</v>
      </c>
      <c r="E238" s="96">
        <v>45464</v>
      </c>
      <c r="F238" s="95">
        <v>2022</v>
      </c>
      <c r="G238" s="95">
        <v>2024</v>
      </c>
      <c r="H238" s="94" t="s">
        <v>1606</v>
      </c>
      <c r="I238" s="94" t="s">
        <v>15</v>
      </c>
    </row>
    <row r="239" spans="1:9">
      <c r="A239" s="80">
        <v>45627</v>
      </c>
      <c r="B239" s="95">
        <v>4916852</v>
      </c>
      <c r="C239" s="94" t="s">
        <v>1146</v>
      </c>
      <c r="D239" s="94" t="s">
        <v>1145</v>
      </c>
      <c r="E239" s="96">
        <v>45128</v>
      </c>
      <c r="F239" s="95">
        <v>2023</v>
      </c>
      <c r="G239" s="95">
        <v>2023</v>
      </c>
      <c r="H239" s="94" t="s">
        <v>1600</v>
      </c>
      <c r="I239" s="94" t="s">
        <v>10</v>
      </c>
    </row>
    <row r="240" spans="1:9">
      <c r="A240" s="80">
        <v>45627</v>
      </c>
      <c r="B240" s="95">
        <v>5006381</v>
      </c>
      <c r="C240" s="94" t="s">
        <v>2603</v>
      </c>
      <c r="D240" s="94" t="s">
        <v>2604</v>
      </c>
      <c r="E240" s="96">
        <v>45512</v>
      </c>
      <c r="F240" s="95">
        <v>2023</v>
      </c>
      <c r="G240" s="95">
        <v>2024</v>
      </c>
      <c r="H240" s="94" t="s">
        <v>1601</v>
      </c>
      <c r="I240" s="94" t="s">
        <v>13</v>
      </c>
    </row>
    <row r="241" spans="1:9">
      <c r="A241" s="80">
        <v>45627</v>
      </c>
      <c r="B241" s="95">
        <v>4597553</v>
      </c>
      <c r="C241" s="94" t="s">
        <v>1658</v>
      </c>
      <c r="D241" s="94" t="s">
        <v>1659</v>
      </c>
      <c r="E241" s="96">
        <v>45198</v>
      </c>
      <c r="F241" s="95">
        <v>2022</v>
      </c>
      <c r="G241" s="95">
        <v>2023</v>
      </c>
      <c r="H241" s="94" t="s">
        <v>1600</v>
      </c>
      <c r="I241" s="94" t="s">
        <v>10</v>
      </c>
    </row>
    <row r="242" spans="1:9">
      <c r="A242" s="80">
        <v>45627</v>
      </c>
      <c r="B242" s="95">
        <v>4525839</v>
      </c>
      <c r="C242" s="94" t="s">
        <v>1104</v>
      </c>
      <c r="D242" s="94" t="s">
        <v>1103</v>
      </c>
      <c r="E242" s="96">
        <v>44741</v>
      </c>
      <c r="F242" s="95">
        <v>2021</v>
      </c>
      <c r="G242" s="95">
        <v>2022</v>
      </c>
      <c r="H242" s="94" t="s">
        <v>1600</v>
      </c>
      <c r="I242" s="94" t="s">
        <v>10</v>
      </c>
    </row>
    <row r="243" spans="1:9">
      <c r="A243" s="80">
        <v>45627</v>
      </c>
      <c r="B243" s="95">
        <v>4910591</v>
      </c>
      <c r="C243" s="94" t="s">
        <v>2210</v>
      </c>
      <c r="D243" s="94" t="s">
        <v>2211</v>
      </c>
      <c r="E243" s="96">
        <v>45356</v>
      </c>
      <c r="F243" s="95">
        <v>2023</v>
      </c>
      <c r="G243" s="95">
        <v>2023</v>
      </c>
      <c r="H243" s="94" t="s">
        <v>1600</v>
      </c>
      <c r="I243" s="94" t="s">
        <v>10</v>
      </c>
    </row>
    <row r="244" spans="1:9">
      <c r="A244" s="80">
        <v>45627</v>
      </c>
      <c r="B244" s="95">
        <v>4486376</v>
      </c>
      <c r="C244" s="94" t="s">
        <v>1063</v>
      </c>
      <c r="D244" s="94" t="s">
        <v>1062</v>
      </c>
      <c r="E244" s="96">
        <v>44607</v>
      </c>
      <c r="F244" s="95">
        <v>2021</v>
      </c>
      <c r="G244" s="95">
        <v>2021</v>
      </c>
      <c r="H244" s="94" t="s">
        <v>1600</v>
      </c>
      <c r="I244" s="94" t="s">
        <v>10</v>
      </c>
    </row>
    <row r="245" spans="1:9">
      <c r="A245" s="80">
        <v>45627</v>
      </c>
      <c r="B245" s="95">
        <v>5024634</v>
      </c>
      <c r="C245" s="94" t="s">
        <v>1660</v>
      </c>
      <c r="D245" s="94" t="s">
        <v>1661</v>
      </c>
      <c r="E245" s="96">
        <v>45202</v>
      </c>
      <c r="F245" s="95">
        <v>2023</v>
      </c>
      <c r="G245" s="95">
        <v>2023</v>
      </c>
      <c r="H245" s="94" t="s">
        <v>1600</v>
      </c>
      <c r="I245" s="94" t="s">
        <v>10</v>
      </c>
    </row>
    <row r="246" spans="1:9">
      <c r="A246" s="80">
        <v>45627</v>
      </c>
      <c r="B246" s="95">
        <v>4629132</v>
      </c>
      <c r="C246" s="94" t="s">
        <v>1102</v>
      </c>
      <c r="D246" s="94" t="s">
        <v>1101</v>
      </c>
      <c r="E246" s="96">
        <v>45040</v>
      </c>
      <c r="F246" s="95">
        <v>2022</v>
      </c>
      <c r="G246" s="95">
        <v>2022</v>
      </c>
      <c r="H246" s="94" t="s">
        <v>1600</v>
      </c>
      <c r="I246" s="94" t="s">
        <v>10</v>
      </c>
    </row>
    <row r="247" spans="1:9">
      <c r="A247" s="80">
        <v>45627</v>
      </c>
      <c r="B247" s="95">
        <v>4636302</v>
      </c>
      <c r="C247" s="94" t="s">
        <v>1088</v>
      </c>
      <c r="D247" s="94" t="s">
        <v>417</v>
      </c>
      <c r="E247" s="96">
        <v>44901</v>
      </c>
      <c r="F247" s="95">
        <v>2022</v>
      </c>
      <c r="G247" s="95">
        <v>2022</v>
      </c>
      <c r="H247" s="94" t="s">
        <v>1600</v>
      </c>
      <c r="I247" s="94" t="s">
        <v>10</v>
      </c>
    </row>
    <row r="248" spans="1:9">
      <c r="A248" s="80">
        <v>45627</v>
      </c>
      <c r="B248" s="95">
        <v>4061346</v>
      </c>
      <c r="C248" s="94" t="s">
        <v>1055</v>
      </c>
      <c r="D248" s="94" t="s">
        <v>1054</v>
      </c>
      <c r="E248" s="96">
        <v>44217</v>
      </c>
      <c r="F248" s="95">
        <v>2020</v>
      </c>
      <c r="G248" s="95">
        <v>2020</v>
      </c>
      <c r="H248" s="94" t="s">
        <v>1600</v>
      </c>
      <c r="I248" s="94" t="s">
        <v>10</v>
      </c>
    </row>
    <row r="249" spans="1:9">
      <c r="A249" s="80">
        <v>45627</v>
      </c>
      <c r="B249" s="95">
        <v>4711010</v>
      </c>
      <c r="C249" s="94" t="s">
        <v>1100</v>
      </c>
      <c r="D249" s="94" t="s">
        <v>1099</v>
      </c>
      <c r="E249" s="96">
        <v>44908</v>
      </c>
      <c r="F249" s="95">
        <v>2022</v>
      </c>
      <c r="G249" s="95">
        <v>2022</v>
      </c>
      <c r="H249" s="94" t="s">
        <v>1604</v>
      </c>
      <c r="I249" s="94" t="s">
        <v>14</v>
      </c>
    </row>
    <row r="250" spans="1:9">
      <c r="A250" s="80">
        <v>45627</v>
      </c>
      <c r="B250" s="95">
        <v>4799934</v>
      </c>
      <c r="C250" s="94" t="s">
        <v>1057</v>
      </c>
      <c r="D250" s="94" t="s">
        <v>1056</v>
      </c>
      <c r="E250" s="96">
        <v>44981</v>
      </c>
      <c r="F250" s="95">
        <v>2022</v>
      </c>
      <c r="G250" s="95">
        <v>2022</v>
      </c>
      <c r="H250" s="94" t="s">
        <v>1600</v>
      </c>
      <c r="I250" s="94" t="s">
        <v>10</v>
      </c>
    </row>
    <row r="251" spans="1:9">
      <c r="A251" s="80">
        <v>45627</v>
      </c>
      <c r="B251" s="95">
        <v>4821596</v>
      </c>
      <c r="C251" s="94" t="s">
        <v>1073</v>
      </c>
      <c r="D251" s="94" t="s">
        <v>1072</v>
      </c>
      <c r="E251" s="96">
        <v>45100</v>
      </c>
      <c r="F251" s="95">
        <v>2022</v>
      </c>
      <c r="G251" s="95">
        <v>2023</v>
      </c>
      <c r="H251" s="94" t="s">
        <v>1600</v>
      </c>
      <c r="I251" s="94" t="s">
        <v>10</v>
      </c>
    </row>
    <row r="252" spans="1:9">
      <c r="A252" s="80">
        <v>45627</v>
      </c>
      <c r="B252" s="95">
        <v>5021065</v>
      </c>
      <c r="C252" s="94" t="s">
        <v>1969</v>
      </c>
      <c r="D252" s="94" t="s">
        <v>1970</v>
      </c>
      <c r="E252" s="96">
        <v>45323</v>
      </c>
      <c r="F252" s="95">
        <v>2023</v>
      </c>
      <c r="G252" s="95">
        <v>2023</v>
      </c>
      <c r="H252" s="94" t="s">
        <v>1600</v>
      </c>
      <c r="I252" s="94" t="s">
        <v>10</v>
      </c>
    </row>
    <row r="253" spans="1:9">
      <c r="A253" s="80">
        <v>45627</v>
      </c>
      <c r="B253" s="95">
        <v>4981639</v>
      </c>
      <c r="C253" s="94" t="s">
        <v>2389</v>
      </c>
      <c r="D253" s="94" t="s">
        <v>2390</v>
      </c>
      <c r="E253" s="96">
        <v>45365</v>
      </c>
      <c r="F253" s="95">
        <v>2023</v>
      </c>
      <c r="G253" s="95">
        <v>2023</v>
      </c>
      <c r="H253" s="94" t="s">
        <v>1600</v>
      </c>
      <c r="I253" s="94" t="s">
        <v>10</v>
      </c>
    </row>
    <row r="254" spans="1:9">
      <c r="A254" s="80">
        <v>45627</v>
      </c>
      <c r="B254" s="95">
        <v>4387927</v>
      </c>
      <c r="C254" s="94" t="s">
        <v>2782</v>
      </c>
      <c r="D254" s="94" t="s">
        <v>2783</v>
      </c>
      <c r="E254" s="96">
        <v>45539</v>
      </c>
      <c r="F254" s="95">
        <v>2021</v>
      </c>
      <c r="G254" s="95">
        <v>2024</v>
      </c>
      <c r="H254" s="94" t="s">
        <v>1601</v>
      </c>
      <c r="I254" s="94" t="s">
        <v>13</v>
      </c>
    </row>
    <row r="255" spans="1:9">
      <c r="A255" s="80">
        <v>45627</v>
      </c>
      <c r="B255" s="95">
        <v>5041669</v>
      </c>
      <c r="C255" s="94" t="s">
        <v>3068</v>
      </c>
      <c r="D255" s="94" t="s">
        <v>3069</v>
      </c>
      <c r="E255" s="96">
        <v>45628</v>
      </c>
      <c r="F255" s="95">
        <v>2023</v>
      </c>
      <c r="G255" s="95">
        <v>2024</v>
      </c>
      <c r="H255" s="94" t="s">
        <v>1600</v>
      </c>
      <c r="I255" s="94" t="s">
        <v>10</v>
      </c>
    </row>
    <row r="256" spans="1:9">
      <c r="A256" s="80">
        <v>45627</v>
      </c>
      <c r="B256" s="95">
        <v>4556509</v>
      </c>
      <c r="C256" s="94" t="s">
        <v>1061</v>
      </c>
      <c r="D256" s="94" t="s">
        <v>1060</v>
      </c>
      <c r="E256" s="96">
        <v>44644</v>
      </c>
      <c r="F256" s="95">
        <v>2021</v>
      </c>
      <c r="G256" s="95">
        <v>2021</v>
      </c>
      <c r="H256" s="94" t="s">
        <v>1600</v>
      </c>
      <c r="I256" s="94" t="s">
        <v>10</v>
      </c>
    </row>
    <row r="257" spans="1:9">
      <c r="A257" s="80">
        <v>45627</v>
      </c>
      <c r="B257" s="95">
        <v>4933155</v>
      </c>
      <c r="C257" s="94" t="s">
        <v>1837</v>
      </c>
      <c r="D257" s="94" t="s">
        <v>1973</v>
      </c>
      <c r="E257" s="96">
        <v>45260</v>
      </c>
      <c r="F257" s="95">
        <v>2023</v>
      </c>
      <c r="G257" s="95">
        <v>2023</v>
      </c>
      <c r="H257" s="94" t="s">
        <v>1600</v>
      </c>
      <c r="I257" s="94" t="s">
        <v>10</v>
      </c>
    </row>
    <row r="258" spans="1:9">
      <c r="A258" s="80">
        <v>45627</v>
      </c>
      <c r="B258" s="95">
        <v>4908559</v>
      </c>
      <c r="C258" s="94" t="s">
        <v>2605</v>
      </c>
      <c r="D258" s="94" t="s">
        <v>2606</v>
      </c>
      <c r="E258" s="96">
        <v>45455</v>
      </c>
      <c r="F258" s="95">
        <v>2023</v>
      </c>
      <c r="G258" s="95">
        <v>2024</v>
      </c>
      <c r="H258" s="94" t="s">
        <v>1600</v>
      </c>
      <c r="I258" s="94" t="s">
        <v>10</v>
      </c>
    </row>
    <row r="259" spans="1:9">
      <c r="A259" s="80">
        <v>45627</v>
      </c>
      <c r="B259" s="95">
        <v>4665827</v>
      </c>
      <c r="C259" s="94" t="s">
        <v>1045</v>
      </c>
      <c r="D259" s="94" t="s">
        <v>1044</v>
      </c>
      <c r="E259" s="96">
        <v>44965</v>
      </c>
      <c r="F259" s="95">
        <v>2022</v>
      </c>
      <c r="G259" s="95">
        <v>2022</v>
      </c>
      <c r="H259" s="94" t="s">
        <v>1600</v>
      </c>
      <c r="I259" s="94" t="s">
        <v>10</v>
      </c>
    </row>
    <row r="260" spans="1:9">
      <c r="A260" s="80">
        <v>45627</v>
      </c>
      <c r="B260" s="95">
        <v>4507765</v>
      </c>
      <c r="C260" s="94" t="s">
        <v>1085</v>
      </c>
      <c r="D260" s="94" t="s">
        <v>1084</v>
      </c>
      <c r="E260" s="96">
        <v>44959</v>
      </c>
      <c r="F260" s="95">
        <v>2021</v>
      </c>
      <c r="G260" s="95">
        <v>2022</v>
      </c>
      <c r="H260" s="94" t="s">
        <v>1600</v>
      </c>
      <c r="I260" s="94" t="s">
        <v>10</v>
      </c>
    </row>
    <row r="261" spans="1:9">
      <c r="A261" s="80">
        <v>45627</v>
      </c>
      <c r="B261" s="95">
        <v>4581181</v>
      </c>
      <c r="C261" s="94" t="s">
        <v>2387</v>
      </c>
      <c r="D261" s="94" t="s">
        <v>2388</v>
      </c>
      <c r="E261" s="96">
        <v>45407</v>
      </c>
      <c r="F261" s="95">
        <v>2021</v>
      </c>
      <c r="G261" s="95">
        <v>2023</v>
      </c>
      <c r="H261" s="94" t="s">
        <v>1603</v>
      </c>
      <c r="I261" s="94" t="s">
        <v>9</v>
      </c>
    </row>
    <row r="262" spans="1:9">
      <c r="A262" s="80">
        <v>45627</v>
      </c>
      <c r="B262" s="95">
        <v>4968477</v>
      </c>
      <c r="C262" s="94" t="s">
        <v>2477</v>
      </c>
      <c r="D262" s="94" t="s">
        <v>2478</v>
      </c>
      <c r="E262" s="96">
        <v>45426</v>
      </c>
      <c r="F262" s="95">
        <v>2023</v>
      </c>
      <c r="G262" s="95">
        <v>2024</v>
      </c>
      <c r="H262" s="94" t="s">
        <v>1600</v>
      </c>
      <c r="I262" s="94" t="s">
        <v>10</v>
      </c>
    </row>
    <row r="263" spans="1:9">
      <c r="A263" s="80">
        <v>45627</v>
      </c>
      <c r="B263" s="95">
        <v>4813794</v>
      </c>
      <c r="C263" s="94" t="s">
        <v>3070</v>
      </c>
      <c r="D263" s="94" t="s">
        <v>3071</v>
      </c>
      <c r="E263" s="96">
        <v>45636</v>
      </c>
      <c r="F263" s="95">
        <v>2022</v>
      </c>
      <c r="G263" s="95">
        <v>2024</v>
      </c>
      <c r="H263" s="94" t="s">
        <v>1603</v>
      </c>
      <c r="I263" s="94" t="s">
        <v>9</v>
      </c>
    </row>
    <row r="264" spans="1:9">
      <c r="A264" s="80">
        <v>45627</v>
      </c>
      <c r="B264" s="95">
        <v>5090786</v>
      </c>
      <c r="C264" s="94" t="s">
        <v>2924</v>
      </c>
      <c r="D264" s="94" t="s">
        <v>2925</v>
      </c>
      <c r="E264" s="96">
        <v>45611</v>
      </c>
      <c r="F264" s="95">
        <v>2023</v>
      </c>
      <c r="G264" s="95">
        <v>2024</v>
      </c>
      <c r="H264" s="94" t="s">
        <v>1600</v>
      </c>
      <c r="I264" s="94" t="s">
        <v>10</v>
      </c>
    </row>
    <row r="265" spans="1:9">
      <c r="A265" s="80">
        <v>45627</v>
      </c>
      <c r="B265" s="95">
        <v>4830097</v>
      </c>
      <c r="C265" s="94" t="s">
        <v>1003</v>
      </c>
      <c r="D265" s="94" t="s">
        <v>1002</v>
      </c>
      <c r="E265" s="96">
        <v>45142</v>
      </c>
      <c r="F265" s="95">
        <v>2022</v>
      </c>
      <c r="G265" s="95">
        <v>2023</v>
      </c>
      <c r="H265" s="94" t="s">
        <v>1602</v>
      </c>
      <c r="I265" s="94" t="s">
        <v>4</v>
      </c>
    </row>
    <row r="266" spans="1:9">
      <c r="A266" s="80">
        <v>45627</v>
      </c>
      <c r="B266" s="95">
        <v>4603941</v>
      </c>
      <c r="C266" s="94" t="s">
        <v>2926</v>
      </c>
      <c r="D266" s="94" t="s">
        <v>2927</v>
      </c>
      <c r="E266" s="96">
        <v>45594</v>
      </c>
      <c r="F266" s="95">
        <v>2022</v>
      </c>
      <c r="G266" s="95">
        <v>2024</v>
      </c>
      <c r="H266" s="94" t="s">
        <v>1606</v>
      </c>
      <c r="I266" s="94" t="s">
        <v>15</v>
      </c>
    </row>
    <row r="267" spans="1:9">
      <c r="A267" s="80">
        <v>45627</v>
      </c>
      <c r="B267" s="95">
        <v>4915815</v>
      </c>
      <c r="C267" s="94" t="s">
        <v>1840</v>
      </c>
      <c r="D267" s="94" t="s">
        <v>1941</v>
      </c>
      <c r="E267" s="96">
        <v>45261</v>
      </c>
      <c r="F267" s="95">
        <v>2023</v>
      </c>
      <c r="G267" s="95">
        <v>2023</v>
      </c>
      <c r="H267" s="94" t="s">
        <v>1600</v>
      </c>
      <c r="I267" s="94" t="s">
        <v>10</v>
      </c>
    </row>
    <row r="268" spans="1:9">
      <c r="A268" s="80">
        <v>45627</v>
      </c>
      <c r="B268" s="95">
        <v>4272140</v>
      </c>
      <c r="C268" s="94" t="s">
        <v>1019</v>
      </c>
      <c r="D268" s="94" t="s">
        <v>1018</v>
      </c>
      <c r="E268" s="96">
        <v>44529</v>
      </c>
      <c r="F268" s="95">
        <v>2020</v>
      </c>
      <c r="G268" s="95">
        <v>2021</v>
      </c>
      <c r="H268" s="94" t="s">
        <v>1600</v>
      </c>
      <c r="I268" s="94" t="s">
        <v>10</v>
      </c>
    </row>
    <row r="269" spans="1:9">
      <c r="A269" s="80">
        <v>45627</v>
      </c>
      <c r="B269" s="95">
        <v>5025129</v>
      </c>
      <c r="C269" s="94" t="s">
        <v>1939</v>
      </c>
      <c r="D269" s="94" t="s">
        <v>1940</v>
      </c>
      <c r="E269" s="96">
        <v>45307</v>
      </c>
      <c r="F269" s="95">
        <v>2023</v>
      </c>
      <c r="G269" s="95">
        <v>2023</v>
      </c>
      <c r="H269" s="94" t="s">
        <v>1609</v>
      </c>
      <c r="I269" s="94" t="s">
        <v>18</v>
      </c>
    </row>
    <row r="270" spans="1:9">
      <c r="A270" s="80">
        <v>45627</v>
      </c>
      <c r="B270" s="95">
        <v>4933038</v>
      </c>
      <c r="C270" s="94" t="s">
        <v>2214</v>
      </c>
      <c r="D270" s="94" t="s">
        <v>2215</v>
      </c>
      <c r="E270" s="96">
        <v>45348</v>
      </c>
      <c r="F270" s="95">
        <v>2023</v>
      </c>
      <c r="G270" s="95">
        <v>2023</v>
      </c>
      <c r="H270" s="94" t="s">
        <v>1600</v>
      </c>
      <c r="I270" s="94" t="s">
        <v>10</v>
      </c>
    </row>
    <row r="271" spans="1:9">
      <c r="A271" s="80">
        <v>45627</v>
      </c>
      <c r="B271" s="95">
        <v>5355309</v>
      </c>
      <c r="C271" s="94" t="s">
        <v>3072</v>
      </c>
      <c r="D271" s="94" t="s">
        <v>3073</v>
      </c>
      <c r="E271" s="96">
        <v>45623</v>
      </c>
      <c r="F271" s="95">
        <v>2024</v>
      </c>
      <c r="G271" s="95">
        <v>2024</v>
      </c>
      <c r="H271" s="94" t="s">
        <v>1600</v>
      </c>
      <c r="I271" s="94" t="s">
        <v>10</v>
      </c>
    </row>
    <row r="272" spans="1:9">
      <c r="A272" s="80">
        <v>45627</v>
      </c>
      <c r="B272" s="95">
        <v>5079873</v>
      </c>
      <c r="C272" s="94" t="s">
        <v>2216</v>
      </c>
      <c r="D272" s="94" t="s">
        <v>2217</v>
      </c>
      <c r="E272" s="96">
        <v>45342</v>
      </c>
      <c r="F272" s="95">
        <v>2023</v>
      </c>
      <c r="G272" s="95">
        <v>2023</v>
      </c>
      <c r="H272" s="94" t="s">
        <v>1600</v>
      </c>
      <c r="I272" s="94" t="s">
        <v>10</v>
      </c>
    </row>
    <row r="273" spans="1:9">
      <c r="A273" s="80">
        <v>45627</v>
      </c>
      <c r="B273" s="95">
        <v>4755500</v>
      </c>
      <c r="C273" s="94" t="s">
        <v>1668</v>
      </c>
      <c r="D273" s="94" t="s">
        <v>1669</v>
      </c>
      <c r="E273" s="96">
        <v>45183</v>
      </c>
      <c r="F273" s="95">
        <v>2022</v>
      </c>
      <c r="G273" s="95">
        <v>2023</v>
      </c>
      <c r="H273" s="94" t="s">
        <v>1600</v>
      </c>
      <c r="I273" s="94" t="s">
        <v>10</v>
      </c>
    </row>
    <row r="274" spans="1:9">
      <c r="A274" s="80">
        <v>45627</v>
      </c>
      <c r="B274" s="95">
        <v>4795940</v>
      </c>
      <c r="C274" s="94" t="s">
        <v>983</v>
      </c>
      <c r="D274" s="94" t="s">
        <v>982</v>
      </c>
      <c r="E274" s="96">
        <v>44957</v>
      </c>
      <c r="F274" s="95">
        <v>2022</v>
      </c>
      <c r="G274" s="95">
        <v>2022</v>
      </c>
      <c r="H274" s="94" t="s">
        <v>1602</v>
      </c>
      <c r="I274" s="94" t="s">
        <v>4</v>
      </c>
    </row>
    <row r="275" spans="1:9">
      <c r="A275" s="80">
        <v>45627</v>
      </c>
      <c r="B275" s="95">
        <v>5061455</v>
      </c>
      <c r="C275" s="94" t="s">
        <v>2479</v>
      </c>
      <c r="D275" s="94" t="s">
        <v>2480</v>
      </c>
      <c r="E275" s="96">
        <v>45448</v>
      </c>
      <c r="F275" s="95">
        <v>2023</v>
      </c>
      <c r="G275" s="95">
        <v>2024</v>
      </c>
      <c r="H275" s="94" t="s">
        <v>1600</v>
      </c>
      <c r="I275" s="94" t="s">
        <v>10</v>
      </c>
    </row>
    <row r="276" spans="1:9">
      <c r="A276" s="80">
        <v>45627</v>
      </c>
      <c r="B276" s="95">
        <v>5296941</v>
      </c>
      <c r="C276" s="94" t="s">
        <v>2607</v>
      </c>
      <c r="D276" s="94" t="s">
        <v>2608</v>
      </c>
      <c r="E276" s="96">
        <v>45469</v>
      </c>
      <c r="F276" s="95">
        <v>2024</v>
      </c>
      <c r="G276" s="95">
        <v>2024</v>
      </c>
      <c r="H276" s="94" t="s">
        <v>1600</v>
      </c>
      <c r="I276" s="94" t="s">
        <v>10</v>
      </c>
    </row>
    <row r="277" spans="1:9">
      <c r="A277" s="80">
        <v>45627</v>
      </c>
      <c r="B277" s="95">
        <v>4952473</v>
      </c>
      <c r="C277" s="94" t="s">
        <v>1670</v>
      </c>
      <c r="D277" s="94" t="s">
        <v>1671</v>
      </c>
      <c r="E277" s="96">
        <v>45197</v>
      </c>
      <c r="F277" s="95">
        <v>2023</v>
      </c>
      <c r="G277" s="95">
        <v>2023</v>
      </c>
      <c r="H277" s="94" t="s">
        <v>1600</v>
      </c>
      <c r="I277" s="94" t="s">
        <v>10</v>
      </c>
    </row>
    <row r="278" spans="1:9">
      <c r="A278" s="80">
        <v>45627</v>
      </c>
      <c r="B278" s="95">
        <v>5102492</v>
      </c>
      <c r="C278" s="94" t="s">
        <v>2786</v>
      </c>
      <c r="D278" s="94" t="s">
        <v>2787</v>
      </c>
      <c r="E278" s="96">
        <v>45547</v>
      </c>
      <c r="F278" s="95">
        <v>2023</v>
      </c>
      <c r="G278" s="95">
        <v>2024</v>
      </c>
      <c r="H278" s="94" t="s">
        <v>1603</v>
      </c>
      <c r="I278" s="94" t="s">
        <v>9</v>
      </c>
    </row>
    <row r="279" spans="1:9">
      <c r="A279" s="80">
        <v>45627</v>
      </c>
      <c r="B279" s="95">
        <v>4742799</v>
      </c>
      <c r="C279" s="94" t="s">
        <v>1005</v>
      </c>
      <c r="D279" s="94" t="s">
        <v>1004</v>
      </c>
      <c r="E279" s="96">
        <v>45028</v>
      </c>
      <c r="F279" s="95">
        <v>2022</v>
      </c>
      <c r="G279" s="95">
        <v>2022</v>
      </c>
      <c r="H279" s="94" t="s">
        <v>1600</v>
      </c>
      <c r="I279" s="94" t="s">
        <v>10</v>
      </c>
    </row>
    <row r="280" spans="1:9">
      <c r="A280" s="80">
        <v>45627</v>
      </c>
      <c r="B280" s="95">
        <v>4598654</v>
      </c>
      <c r="C280" s="94" t="s">
        <v>1031</v>
      </c>
      <c r="D280" s="94" t="s">
        <v>1030</v>
      </c>
      <c r="E280" s="96">
        <v>44848</v>
      </c>
      <c r="F280" s="95">
        <v>2022</v>
      </c>
      <c r="G280" s="95">
        <v>2022</v>
      </c>
      <c r="H280" s="94" t="s">
        <v>1600</v>
      </c>
      <c r="I280" s="94" t="s">
        <v>10</v>
      </c>
    </row>
    <row r="281" spans="1:9">
      <c r="A281" s="80">
        <v>45627</v>
      </c>
      <c r="B281" s="95">
        <v>5019035</v>
      </c>
      <c r="C281" s="94" t="s">
        <v>1874</v>
      </c>
      <c r="D281" s="94" t="s">
        <v>1942</v>
      </c>
      <c r="E281" s="96">
        <v>45274</v>
      </c>
      <c r="F281" s="95">
        <v>2023</v>
      </c>
      <c r="G281" s="95">
        <v>2023</v>
      </c>
      <c r="H281" s="94" t="s">
        <v>1600</v>
      </c>
      <c r="I281" s="94" t="s">
        <v>10</v>
      </c>
    </row>
    <row r="282" spans="1:9">
      <c r="A282" s="80">
        <v>45627</v>
      </c>
      <c r="B282" s="95">
        <v>4974495</v>
      </c>
      <c r="C282" s="94" t="s">
        <v>1001</v>
      </c>
      <c r="D282" s="94" t="s">
        <v>1000</v>
      </c>
      <c r="E282" s="96">
        <v>45162</v>
      </c>
      <c r="F282" s="95">
        <v>2023</v>
      </c>
      <c r="G282" s="95">
        <v>2023</v>
      </c>
      <c r="H282" s="94" t="s">
        <v>1602</v>
      </c>
      <c r="I282" s="94" t="s">
        <v>4</v>
      </c>
    </row>
    <row r="283" spans="1:9">
      <c r="A283" s="80">
        <v>45627</v>
      </c>
      <c r="B283" s="95">
        <v>5111126</v>
      </c>
      <c r="C283" s="94" t="s">
        <v>2852</v>
      </c>
      <c r="D283" s="94" t="s">
        <v>2853</v>
      </c>
      <c r="E283" s="96">
        <v>45566</v>
      </c>
      <c r="F283" s="95">
        <v>2023</v>
      </c>
      <c r="G283" s="95">
        <v>2024</v>
      </c>
      <c r="H283" s="94" t="s">
        <v>1600</v>
      </c>
      <c r="I283" s="94" t="s">
        <v>10</v>
      </c>
    </row>
    <row r="284" spans="1:9">
      <c r="A284" s="80">
        <v>45627</v>
      </c>
      <c r="B284" s="95">
        <v>4874265</v>
      </c>
      <c r="C284" s="94" t="s">
        <v>2218</v>
      </c>
      <c r="D284" s="94" t="s">
        <v>2219</v>
      </c>
      <c r="E284" s="96">
        <v>45307</v>
      </c>
      <c r="F284" s="95">
        <v>2022</v>
      </c>
      <c r="G284" s="95">
        <v>2023</v>
      </c>
      <c r="H284" s="94" t="s">
        <v>1600</v>
      </c>
      <c r="I284" s="94" t="s">
        <v>10</v>
      </c>
    </row>
    <row r="285" spans="1:9">
      <c r="A285" s="80">
        <v>45627</v>
      </c>
      <c r="B285" s="95">
        <v>4637553</v>
      </c>
      <c r="C285" s="94" t="s">
        <v>987</v>
      </c>
      <c r="D285" s="94" t="s">
        <v>986</v>
      </c>
      <c r="E285" s="96">
        <v>44818</v>
      </c>
      <c r="F285" s="95">
        <v>2022</v>
      </c>
      <c r="G285" s="95">
        <v>2022</v>
      </c>
      <c r="H285" s="94" t="s">
        <v>1600</v>
      </c>
      <c r="I285" s="94" t="s">
        <v>10</v>
      </c>
    </row>
    <row r="286" spans="1:9">
      <c r="A286" s="80">
        <v>45627</v>
      </c>
      <c r="B286" s="95">
        <v>4731060</v>
      </c>
      <c r="C286" s="94" t="s">
        <v>2391</v>
      </c>
      <c r="D286" s="94" t="s">
        <v>2392</v>
      </c>
      <c r="E286" s="96">
        <v>45407</v>
      </c>
      <c r="F286" s="95">
        <v>2022</v>
      </c>
      <c r="G286" s="95">
        <v>2023</v>
      </c>
      <c r="H286" s="94" t="s">
        <v>1600</v>
      </c>
      <c r="I286" s="94" t="s">
        <v>10</v>
      </c>
    </row>
    <row r="287" spans="1:9">
      <c r="A287" s="80">
        <v>45627</v>
      </c>
      <c r="B287" s="95">
        <v>4511791</v>
      </c>
      <c r="C287" s="94" t="s">
        <v>1672</v>
      </c>
      <c r="D287" s="94" t="s">
        <v>1673</v>
      </c>
      <c r="E287" s="96">
        <v>45202</v>
      </c>
      <c r="F287" s="95">
        <v>2021</v>
      </c>
      <c r="G287" s="95">
        <v>2023</v>
      </c>
      <c r="H287" s="94" t="s">
        <v>1603</v>
      </c>
      <c r="I287" s="94" t="s">
        <v>9</v>
      </c>
    </row>
    <row r="288" spans="1:9">
      <c r="A288" s="80">
        <v>45627</v>
      </c>
      <c r="B288" s="95">
        <v>5365607</v>
      </c>
      <c r="C288" s="94" t="s">
        <v>2788</v>
      </c>
      <c r="D288" s="94" t="s">
        <v>2789</v>
      </c>
      <c r="E288" s="96">
        <v>45526</v>
      </c>
      <c r="F288" s="95">
        <v>2024</v>
      </c>
      <c r="G288" s="95">
        <v>2024</v>
      </c>
      <c r="H288" s="94" t="s">
        <v>1605</v>
      </c>
      <c r="I288" s="94" t="s">
        <v>5</v>
      </c>
    </row>
    <row r="289" spans="1:9">
      <c r="A289" s="80">
        <v>45627</v>
      </c>
      <c r="B289" s="95">
        <v>4879331</v>
      </c>
      <c r="C289" s="94" t="s">
        <v>1943</v>
      </c>
      <c r="D289" s="94" t="s">
        <v>1944</v>
      </c>
      <c r="E289" s="96">
        <v>45329</v>
      </c>
      <c r="F289" s="95">
        <v>2022</v>
      </c>
      <c r="G289" s="95">
        <v>2023</v>
      </c>
      <c r="H289" s="94" t="s">
        <v>1600</v>
      </c>
      <c r="I289" s="94" t="s">
        <v>10</v>
      </c>
    </row>
    <row r="290" spans="1:9">
      <c r="A290" s="80">
        <v>45627</v>
      </c>
      <c r="B290" s="95">
        <v>5042136</v>
      </c>
      <c r="C290" s="94" t="s">
        <v>2609</v>
      </c>
      <c r="D290" s="94" t="s">
        <v>2610</v>
      </c>
      <c r="E290" s="96">
        <v>45497</v>
      </c>
      <c r="F290" s="95">
        <v>2023</v>
      </c>
      <c r="G290" s="95">
        <v>2024</v>
      </c>
      <c r="H290" s="94" t="s">
        <v>1603</v>
      </c>
      <c r="I290" s="94" t="s">
        <v>9</v>
      </c>
    </row>
    <row r="291" spans="1:9">
      <c r="A291" s="80">
        <v>45627</v>
      </c>
      <c r="B291" s="95">
        <v>4746698</v>
      </c>
      <c r="C291" s="94" t="s">
        <v>1945</v>
      </c>
      <c r="D291" s="94" t="s">
        <v>1946</v>
      </c>
      <c r="E291" s="96">
        <v>45310</v>
      </c>
      <c r="F291" s="95">
        <v>2022</v>
      </c>
      <c r="G291" s="95">
        <v>2023</v>
      </c>
      <c r="H291" s="94" t="s">
        <v>1600</v>
      </c>
      <c r="I291" s="94" t="s">
        <v>10</v>
      </c>
    </row>
    <row r="292" spans="1:9">
      <c r="A292" s="80">
        <v>45627</v>
      </c>
      <c r="B292" s="95">
        <v>4729474</v>
      </c>
      <c r="C292" s="94" t="s">
        <v>2393</v>
      </c>
      <c r="D292" s="94" t="s">
        <v>2394</v>
      </c>
      <c r="E292" s="96">
        <v>45399</v>
      </c>
      <c r="F292" s="95">
        <v>2022</v>
      </c>
      <c r="G292" s="95">
        <v>2023</v>
      </c>
      <c r="H292" s="94" t="s">
        <v>1608</v>
      </c>
      <c r="I292" s="94" t="s">
        <v>17</v>
      </c>
    </row>
    <row r="293" spans="1:9">
      <c r="A293" s="80">
        <v>45627</v>
      </c>
      <c r="B293" s="95">
        <v>4920072</v>
      </c>
      <c r="C293" s="94" t="s">
        <v>2615</v>
      </c>
      <c r="D293" s="94" t="s">
        <v>2616</v>
      </c>
      <c r="E293" s="96">
        <v>45457</v>
      </c>
      <c r="F293" s="95">
        <v>2023</v>
      </c>
      <c r="G293" s="95">
        <v>2024</v>
      </c>
      <c r="H293" s="94" t="s">
        <v>1603</v>
      </c>
      <c r="I293" s="94" t="s">
        <v>9</v>
      </c>
    </row>
    <row r="294" spans="1:9">
      <c r="A294" s="80">
        <v>45627</v>
      </c>
      <c r="B294" s="95">
        <v>4981006</v>
      </c>
      <c r="C294" s="94" t="s">
        <v>2902</v>
      </c>
      <c r="D294" s="94" t="s">
        <v>2903</v>
      </c>
      <c r="E294" s="96">
        <v>45604</v>
      </c>
      <c r="F294" s="95">
        <v>2023</v>
      </c>
      <c r="G294" s="95">
        <v>2024</v>
      </c>
      <c r="H294" s="94" t="s">
        <v>1606</v>
      </c>
      <c r="I294" s="94" t="s">
        <v>15</v>
      </c>
    </row>
    <row r="295" spans="1:9">
      <c r="A295" s="80">
        <v>45627</v>
      </c>
      <c r="B295" s="95">
        <v>4600230</v>
      </c>
      <c r="C295" s="94" t="s">
        <v>965</v>
      </c>
      <c r="D295" s="94" t="s">
        <v>964</v>
      </c>
      <c r="E295" s="96">
        <v>44848</v>
      </c>
      <c r="F295" s="95">
        <v>2022</v>
      </c>
      <c r="G295" s="95">
        <v>2022</v>
      </c>
      <c r="H295" s="94" t="s">
        <v>1600</v>
      </c>
      <c r="I295" s="94" t="s">
        <v>10</v>
      </c>
    </row>
    <row r="296" spans="1:9">
      <c r="A296" s="80">
        <v>45627</v>
      </c>
      <c r="B296" s="95">
        <v>4695308</v>
      </c>
      <c r="C296" s="94" t="s">
        <v>2220</v>
      </c>
      <c r="D296" s="94" t="s">
        <v>2221</v>
      </c>
      <c r="E296" s="96">
        <v>45350</v>
      </c>
      <c r="F296" s="95">
        <v>2022</v>
      </c>
      <c r="G296" s="95">
        <v>2023</v>
      </c>
      <c r="H296" s="94" t="s">
        <v>1601</v>
      </c>
      <c r="I296" s="94" t="s">
        <v>13</v>
      </c>
    </row>
    <row r="297" spans="1:9">
      <c r="A297" s="80">
        <v>45627</v>
      </c>
      <c r="B297" s="95">
        <v>4661377</v>
      </c>
      <c r="C297" s="94" t="s">
        <v>957</v>
      </c>
      <c r="D297" s="94" t="s">
        <v>956</v>
      </c>
      <c r="E297" s="96">
        <v>45069</v>
      </c>
      <c r="F297" s="95">
        <v>2022</v>
      </c>
      <c r="G297" s="95">
        <v>2023</v>
      </c>
      <c r="H297" s="94" t="s">
        <v>1600</v>
      </c>
      <c r="I297" s="94" t="s">
        <v>10</v>
      </c>
    </row>
    <row r="298" spans="1:9">
      <c r="A298" s="80">
        <v>45627</v>
      </c>
      <c r="B298" s="95">
        <v>4810584</v>
      </c>
      <c r="C298" s="94" t="s">
        <v>943</v>
      </c>
      <c r="D298" s="94" t="s">
        <v>942</v>
      </c>
      <c r="E298" s="96">
        <v>44963</v>
      </c>
      <c r="F298" s="95">
        <v>2022</v>
      </c>
      <c r="G298" s="95">
        <v>2022</v>
      </c>
      <c r="H298" s="94" t="s">
        <v>1600</v>
      </c>
      <c r="I298" s="94" t="s">
        <v>10</v>
      </c>
    </row>
    <row r="299" spans="1:9">
      <c r="A299" s="80">
        <v>45627</v>
      </c>
      <c r="B299" s="95">
        <v>4952293</v>
      </c>
      <c r="C299" s="94" t="s">
        <v>2619</v>
      </c>
      <c r="D299" s="94" t="s">
        <v>2620</v>
      </c>
      <c r="E299" s="96">
        <v>45505</v>
      </c>
      <c r="F299" s="95">
        <v>2023</v>
      </c>
      <c r="G299" s="95">
        <v>2024</v>
      </c>
      <c r="H299" s="94" t="s">
        <v>1606</v>
      </c>
      <c r="I299" s="94" t="s">
        <v>15</v>
      </c>
    </row>
    <row r="300" spans="1:9">
      <c r="A300" s="80">
        <v>45627</v>
      </c>
      <c r="B300" s="95">
        <v>4627574</v>
      </c>
      <c r="C300" s="94" t="s">
        <v>959</v>
      </c>
      <c r="D300" s="94" t="s">
        <v>958</v>
      </c>
      <c r="E300" s="96">
        <v>45120</v>
      </c>
      <c r="F300" s="95">
        <v>2022</v>
      </c>
      <c r="G300" s="95">
        <v>2023</v>
      </c>
      <c r="H300" s="94" t="s">
        <v>1604</v>
      </c>
      <c r="I300" s="94" t="s">
        <v>14</v>
      </c>
    </row>
    <row r="301" spans="1:9">
      <c r="A301" s="80">
        <v>45627</v>
      </c>
      <c r="B301" s="95">
        <v>4550026</v>
      </c>
      <c r="C301" s="94" t="s">
        <v>933</v>
      </c>
      <c r="D301" s="94" t="s">
        <v>932</v>
      </c>
      <c r="E301" s="96">
        <v>44754</v>
      </c>
      <c r="F301" s="95">
        <v>2021</v>
      </c>
      <c r="G301" s="95">
        <v>2022</v>
      </c>
      <c r="H301" s="94" t="s">
        <v>1600</v>
      </c>
      <c r="I301" s="94" t="s">
        <v>10</v>
      </c>
    </row>
    <row r="302" spans="1:9">
      <c r="A302" s="80">
        <v>45627</v>
      </c>
      <c r="B302" s="95">
        <v>5248552</v>
      </c>
      <c r="C302" s="94" t="s">
        <v>2904</v>
      </c>
      <c r="D302" s="94" t="s">
        <v>2905</v>
      </c>
      <c r="E302" s="96">
        <v>45573</v>
      </c>
      <c r="F302" s="95">
        <v>2023</v>
      </c>
      <c r="G302" s="95">
        <v>2024</v>
      </c>
      <c r="H302" s="94" t="s">
        <v>1603</v>
      </c>
      <c r="I302" s="94" t="s">
        <v>9</v>
      </c>
    </row>
    <row r="303" spans="1:9">
      <c r="A303" s="80">
        <v>45627</v>
      </c>
      <c r="B303" s="95">
        <v>4506923</v>
      </c>
      <c r="C303" s="94" t="s">
        <v>967</v>
      </c>
      <c r="D303" s="94" t="s">
        <v>966</v>
      </c>
      <c r="E303" s="96">
        <v>45125</v>
      </c>
      <c r="F303" s="95">
        <v>2021</v>
      </c>
      <c r="G303" s="95">
        <v>2023</v>
      </c>
      <c r="H303" s="94" t="s">
        <v>1600</v>
      </c>
      <c r="I303" s="94" t="s">
        <v>10</v>
      </c>
    </row>
    <row r="304" spans="1:9">
      <c r="A304" s="80">
        <v>45627</v>
      </c>
      <c r="B304" s="95">
        <v>4827899</v>
      </c>
      <c r="C304" s="94" t="s">
        <v>2611</v>
      </c>
      <c r="D304" s="94" t="s">
        <v>2612</v>
      </c>
      <c r="E304" s="96">
        <v>45470</v>
      </c>
      <c r="F304" s="95">
        <v>2023</v>
      </c>
      <c r="G304" s="95">
        <v>2024</v>
      </c>
      <c r="H304" s="94" t="s">
        <v>1602</v>
      </c>
      <c r="I304" s="94" t="s">
        <v>4</v>
      </c>
    </row>
    <row r="305" spans="1:9">
      <c r="A305" s="80">
        <v>45627</v>
      </c>
      <c r="B305" s="95">
        <v>4827870</v>
      </c>
      <c r="C305" s="94" t="s">
        <v>1842</v>
      </c>
      <c r="D305" s="94" t="s">
        <v>1954</v>
      </c>
      <c r="E305" s="96">
        <v>45260</v>
      </c>
      <c r="F305" s="95">
        <v>2022</v>
      </c>
      <c r="G305" s="95">
        <v>2023</v>
      </c>
      <c r="H305" s="94" t="s">
        <v>1600</v>
      </c>
      <c r="I305" s="94" t="s">
        <v>10</v>
      </c>
    </row>
    <row r="306" spans="1:9">
      <c r="A306" s="80">
        <v>45627</v>
      </c>
      <c r="B306" s="95">
        <v>4763054</v>
      </c>
      <c r="C306" s="94" t="s">
        <v>1843</v>
      </c>
      <c r="D306" s="94" t="s">
        <v>1993</v>
      </c>
      <c r="E306" s="96">
        <v>45266</v>
      </c>
      <c r="F306" s="95">
        <v>2022</v>
      </c>
      <c r="G306" s="95">
        <v>2023</v>
      </c>
      <c r="H306" s="94" t="s">
        <v>1602</v>
      </c>
      <c r="I306" s="94" t="s">
        <v>4</v>
      </c>
    </row>
    <row r="307" spans="1:9">
      <c r="A307" s="80">
        <v>45627</v>
      </c>
      <c r="B307" s="95">
        <v>5291706</v>
      </c>
      <c r="C307" s="94" t="s">
        <v>2481</v>
      </c>
      <c r="D307" s="94" t="s">
        <v>2482</v>
      </c>
      <c r="E307" s="96">
        <v>45446</v>
      </c>
      <c r="F307" s="95">
        <v>2024</v>
      </c>
      <c r="G307" s="95">
        <v>2024</v>
      </c>
      <c r="H307" s="94" t="s">
        <v>1600</v>
      </c>
      <c r="I307" s="94" t="s">
        <v>10</v>
      </c>
    </row>
    <row r="308" spans="1:9">
      <c r="A308" s="80">
        <v>45627</v>
      </c>
      <c r="B308" s="95">
        <v>4679172</v>
      </c>
      <c r="C308" s="94" t="s">
        <v>1955</v>
      </c>
      <c r="D308" s="94" t="s">
        <v>1956</v>
      </c>
      <c r="E308" s="96">
        <v>45329</v>
      </c>
      <c r="F308" s="95">
        <v>2022</v>
      </c>
      <c r="G308" s="95">
        <v>2023</v>
      </c>
      <c r="H308" s="94" t="s">
        <v>1600</v>
      </c>
      <c r="I308" s="94" t="s">
        <v>10</v>
      </c>
    </row>
    <row r="309" spans="1:9">
      <c r="A309" s="80">
        <v>45627</v>
      </c>
      <c r="B309" s="95">
        <v>5029098</v>
      </c>
      <c r="C309" s="94" t="s">
        <v>2790</v>
      </c>
      <c r="D309" s="94" t="s">
        <v>2791</v>
      </c>
      <c r="E309" s="96">
        <v>45555</v>
      </c>
      <c r="F309" s="95">
        <v>2023</v>
      </c>
      <c r="G309" s="95">
        <v>2024</v>
      </c>
      <c r="H309" s="94" t="s">
        <v>1600</v>
      </c>
      <c r="I309" s="94" t="s">
        <v>10</v>
      </c>
    </row>
    <row r="310" spans="1:9">
      <c r="A310" s="80">
        <v>45627</v>
      </c>
      <c r="B310" s="95">
        <v>4824611</v>
      </c>
      <c r="C310" s="94" t="s">
        <v>2617</v>
      </c>
      <c r="D310" s="94" t="s">
        <v>2618</v>
      </c>
      <c r="E310" s="96">
        <v>45464</v>
      </c>
      <c r="F310" s="95">
        <v>2022</v>
      </c>
      <c r="G310" s="95">
        <v>2024</v>
      </c>
      <c r="H310" s="94" t="s">
        <v>1601</v>
      </c>
      <c r="I310" s="94" t="s">
        <v>13</v>
      </c>
    </row>
    <row r="311" spans="1:9">
      <c r="A311" s="80">
        <v>45627</v>
      </c>
      <c r="B311" s="95">
        <v>4416506</v>
      </c>
      <c r="C311" s="94" t="s">
        <v>945</v>
      </c>
      <c r="D311" s="94" t="s">
        <v>944</v>
      </c>
      <c r="E311" s="96">
        <v>44944</v>
      </c>
      <c r="F311" s="95">
        <v>2021</v>
      </c>
      <c r="G311" s="95">
        <v>2022</v>
      </c>
      <c r="H311" s="94" t="s">
        <v>1600</v>
      </c>
      <c r="I311" s="94" t="s">
        <v>10</v>
      </c>
    </row>
    <row r="312" spans="1:9">
      <c r="A312" s="80">
        <v>45627</v>
      </c>
      <c r="B312" s="95">
        <v>4485367</v>
      </c>
      <c r="C312" s="94" t="s">
        <v>925</v>
      </c>
      <c r="D312" s="94" t="s">
        <v>924</v>
      </c>
      <c r="E312" s="96">
        <v>44841</v>
      </c>
      <c r="F312" s="95">
        <v>2021</v>
      </c>
      <c r="G312" s="95">
        <v>2022</v>
      </c>
      <c r="H312" s="94" t="s">
        <v>1600</v>
      </c>
      <c r="I312" s="94" t="s">
        <v>10</v>
      </c>
    </row>
    <row r="313" spans="1:9">
      <c r="A313" s="80">
        <v>45627</v>
      </c>
      <c r="B313" s="95">
        <v>4882413</v>
      </c>
      <c r="C313" s="94" t="s">
        <v>1841</v>
      </c>
      <c r="D313" s="94" t="s">
        <v>1958</v>
      </c>
      <c r="E313" s="96">
        <v>45271</v>
      </c>
      <c r="F313" s="95">
        <v>2022</v>
      </c>
      <c r="G313" s="95">
        <v>2023</v>
      </c>
      <c r="H313" s="94" t="s">
        <v>1603</v>
      </c>
      <c r="I313" s="94" t="s">
        <v>9</v>
      </c>
    </row>
    <row r="314" spans="1:9">
      <c r="A314" s="80">
        <v>45627</v>
      </c>
      <c r="B314" s="95">
        <v>4639778</v>
      </c>
      <c r="C314" s="94" t="s">
        <v>2487</v>
      </c>
      <c r="D314" s="94" t="s">
        <v>2488</v>
      </c>
      <c r="E314" s="96">
        <v>45428</v>
      </c>
      <c r="F314" s="95">
        <v>2022</v>
      </c>
      <c r="G314" s="95">
        <v>2024</v>
      </c>
      <c r="H314" s="94" t="s">
        <v>1600</v>
      </c>
      <c r="I314" s="94" t="s">
        <v>10</v>
      </c>
    </row>
    <row r="315" spans="1:9">
      <c r="A315" s="80">
        <v>45627</v>
      </c>
      <c r="B315" s="95">
        <v>4840828</v>
      </c>
      <c r="C315" s="94" t="s">
        <v>1991</v>
      </c>
      <c r="D315" s="94" t="s">
        <v>1992</v>
      </c>
      <c r="E315" s="96">
        <v>45313</v>
      </c>
      <c r="F315" s="95">
        <v>2022</v>
      </c>
      <c r="G315" s="95">
        <v>2023</v>
      </c>
      <c r="H315" s="94" t="s">
        <v>1600</v>
      </c>
      <c r="I315" s="94" t="s">
        <v>10</v>
      </c>
    </row>
    <row r="316" spans="1:9">
      <c r="A316" s="80">
        <v>45627</v>
      </c>
      <c r="B316" s="95">
        <v>4953454</v>
      </c>
      <c r="C316" s="94" t="s">
        <v>2224</v>
      </c>
      <c r="D316" s="94" t="s">
        <v>2225</v>
      </c>
      <c r="E316" s="96">
        <v>45344</v>
      </c>
      <c r="F316" s="95">
        <v>2023</v>
      </c>
      <c r="G316" s="95">
        <v>2023</v>
      </c>
      <c r="H316" s="94" t="s">
        <v>1607</v>
      </c>
      <c r="I316" s="94" t="s">
        <v>12</v>
      </c>
    </row>
    <row r="317" spans="1:9">
      <c r="A317" s="80">
        <v>45627</v>
      </c>
      <c r="B317" s="95">
        <v>5191714</v>
      </c>
      <c r="C317" s="94" t="s">
        <v>2836</v>
      </c>
      <c r="D317" s="94" t="s">
        <v>2837</v>
      </c>
      <c r="E317" s="96">
        <v>45548</v>
      </c>
      <c r="F317" s="95">
        <v>2023</v>
      </c>
      <c r="G317" s="95">
        <v>2024</v>
      </c>
      <c r="H317" s="94" t="s">
        <v>1601</v>
      </c>
      <c r="I317" s="94" t="s">
        <v>13</v>
      </c>
    </row>
    <row r="318" spans="1:9">
      <c r="A318" s="80">
        <v>45627</v>
      </c>
      <c r="B318" s="95">
        <v>5359609</v>
      </c>
      <c r="C318" s="94" t="s">
        <v>2623</v>
      </c>
      <c r="D318" s="94" t="s">
        <v>2624</v>
      </c>
      <c r="E318" s="96">
        <v>45512</v>
      </c>
      <c r="F318" s="95">
        <v>2024</v>
      </c>
      <c r="G318" s="95">
        <v>2024</v>
      </c>
      <c r="H318" s="94" t="s">
        <v>1604</v>
      </c>
      <c r="I318" s="94" t="s">
        <v>14</v>
      </c>
    </row>
    <row r="319" spans="1:9">
      <c r="A319" s="80">
        <v>45627</v>
      </c>
      <c r="B319" s="95">
        <v>4754687</v>
      </c>
      <c r="C319" s="94" t="s">
        <v>911</v>
      </c>
      <c r="D319" s="94" t="s">
        <v>910</v>
      </c>
      <c r="E319" s="96">
        <v>45085</v>
      </c>
      <c r="F319" s="95">
        <v>2022</v>
      </c>
      <c r="G319" s="95">
        <v>2023</v>
      </c>
      <c r="H319" s="94" t="s">
        <v>1600</v>
      </c>
      <c r="I319" s="94" t="s">
        <v>10</v>
      </c>
    </row>
    <row r="320" spans="1:9">
      <c r="A320" s="80">
        <v>45627</v>
      </c>
      <c r="B320" s="95">
        <v>3613747</v>
      </c>
      <c r="C320" s="94" t="s">
        <v>885</v>
      </c>
      <c r="D320" s="94" t="s">
        <v>884</v>
      </c>
      <c r="E320" s="96">
        <v>45104</v>
      </c>
      <c r="F320" s="95">
        <v>2018</v>
      </c>
      <c r="G320" s="95">
        <v>2023</v>
      </c>
      <c r="H320" s="94" t="s">
        <v>1600</v>
      </c>
      <c r="I320" s="94" t="s">
        <v>10</v>
      </c>
    </row>
    <row r="321" spans="1:9">
      <c r="A321" s="80">
        <v>45627</v>
      </c>
      <c r="B321" s="95">
        <v>5204847</v>
      </c>
      <c r="C321" s="94" t="s">
        <v>2932</v>
      </c>
      <c r="D321" s="94" t="s">
        <v>2933</v>
      </c>
      <c r="E321" s="96">
        <v>45600</v>
      </c>
      <c r="F321" s="95">
        <v>2023</v>
      </c>
      <c r="G321" s="95">
        <v>2024</v>
      </c>
      <c r="H321" s="94" t="s">
        <v>1606</v>
      </c>
      <c r="I321" s="94" t="s">
        <v>15</v>
      </c>
    </row>
    <row r="322" spans="1:9">
      <c r="A322" s="80">
        <v>45627</v>
      </c>
      <c r="B322" s="95">
        <v>4912928</v>
      </c>
      <c r="C322" s="94" t="s">
        <v>1996</v>
      </c>
      <c r="D322" s="94" t="s">
        <v>1997</v>
      </c>
      <c r="E322" s="96">
        <v>45189</v>
      </c>
      <c r="F322" s="95">
        <v>2023</v>
      </c>
      <c r="G322" s="95">
        <v>2023</v>
      </c>
      <c r="H322" s="94" t="s">
        <v>1600</v>
      </c>
      <c r="I322" s="94" t="s">
        <v>10</v>
      </c>
    </row>
    <row r="323" spans="1:9">
      <c r="A323" s="80">
        <v>45627</v>
      </c>
      <c r="B323" s="95">
        <v>4917092</v>
      </c>
      <c r="C323" s="94" t="s">
        <v>2485</v>
      </c>
      <c r="D323" s="94" t="s">
        <v>2486</v>
      </c>
      <c r="E323" s="96">
        <v>45443</v>
      </c>
      <c r="F323" s="95">
        <v>2023</v>
      </c>
      <c r="G323" s="95">
        <v>2024</v>
      </c>
      <c r="H323" s="94" t="s">
        <v>1601</v>
      </c>
      <c r="I323" s="94" t="s">
        <v>13</v>
      </c>
    </row>
    <row r="324" spans="1:9">
      <c r="A324" s="80">
        <v>45627</v>
      </c>
      <c r="B324" s="95">
        <v>5143573</v>
      </c>
      <c r="C324" s="94" t="s">
        <v>2934</v>
      </c>
      <c r="D324" s="94" t="s">
        <v>2935</v>
      </c>
      <c r="E324" s="96">
        <v>45616</v>
      </c>
      <c r="F324" s="95">
        <v>2023</v>
      </c>
      <c r="G324" s="95">
        <v>2024</v>
      </c>
      <c r="H324" s="94" t="s">
        <v>1600</v>
      </c>
      <c r="I324" s="94" t="s">
        <v>10</v>
      </c>
    </row>
    <row r="325" spans="1:9">
      <c r="A325" s="80">
        <v>45627</v>
      </c>
      <c r="B325" s="95">
        <v>4743717</v>
      </c>
      <c r="C325" s="94" t="s">
        <v>3074</v>
      </c>
      <c r="D325" s="94" t="s">
        <v>3075</v>
      </c>
      <c r="E325" s="96">
        <v>45645</v>
      </c>
      <c r="F325" s="95">
        <v>2022</v>
      </c>
      <c r="G325" s="95">
        <v>2024</v>
      </c>
      <c r="H325" s="94" t="s">
        <v>1600</v>
      </c>
      <c r="I325" s="94" t="s">
        <v>10</v>
      </c>
    </row>
    <row r="326" spans="1:9">
      <c r="A326" s="80">
        <v>45627</v>
      </c>
      <c r="B326" s="95">
        <v>5244856</v>
      </c>
      <c r="C326" s="94" t="s">
        <v>2936</v>
      </c>
      <c r="D326" s="94" t="s">
        <v>2937</v>
      </c>
      <c r="E326" s="96">
        <v>45593</v>
      </c>
      <c r="F326" s="95">
        <v>2023</v>
      </c>
      <c r="G326" s="95">
        <v>2024</v>
      </c>
      <c r="H326" s="94" t="s">
        <v>1600</v>
      </c>
      <c r="I326" s="94" t="s">
        <v>10</v>
      </c>
    </row>
    <row r="327" spans="1:9">
      <c r="A327" s="80">
        <v>45627</v>
      </c>
      <c r="B327" s="95">
        <v>5006872</v>
      </c>
      <c r="C327" s="94" t="s">
        <v>2625</v>
      </c>
      <c r="D327" s="94" t="s">
        <v>2626</v>
      </c>
      <c r="E327" s="96">
        <v>45456</v>
      </c>
      <c r="F327" s="95">
        <v>2023</v>
      </c>
      <c r="G327" s="95">
        <v>2024</v>
      </c>
      <c r="H327" s="94" t="s">
        <v>1600</v>
      </c>
      <c r="I327" s="94" t="s">
        <v>10</v>
      </c>
    </row>
    <row r="328" spans="1:9">
      <c r="A328" s="80">
        <v>45627</v>
      </c>
      <c r="B328" s="95">
        <v>5056004</v>
      </c>
      <c r="C328" s="94" t="s">
        <v>2489</v>
      </c>
      <c r="D328" s="94" t="s">
        <v>2490</v>
      </c>
      <c r="E328" s="96">
        <v>45441</v>
      </c>
      <c r="F328" s="95">
        <v>2023</v>
      </c>
      <c r="G328" s="95">
        <v>2024</v>
      </c>
      <c r="H328" s="94" t="s">
        <v>1600</v>
      </c>
      <c r="I328" s="94" t="s">
        <v>10</v>
      </c>
    </row>
    <row r="329" spans="1:9">
      <c r="A329" s="80">
        <v>45627</v>
      </c>
      <c r="B329" s="95">
        <v>4822854</v>
      </c>
      <c r="C329" s="94" t="s">
        <v>2000</v>
      </c>
      <c r="D329" s="94" t="s">
        <v>2001</v>
      </c>
      <c r="E329" s="96">
        <v>45300</v>
      </c>
      <c r="F329" s="95">
        <v>2022</v>
      </c>
      <c r="G329" s="95">
        <v>2023</v>
      </c>
      <c r="H329" s="94" t="s">
        <v>1600</v>
      </c>
      <c r="I329" s="94" t="s">
        <v>10</v>
      </c>
    </row>
    <row r="330" spans="1:9">
      <c r="A330" s="80">
        <v>45627</v>
      </c>
      <c r="B330" s="95">
        <v>4672300</v>
      </c>
      <c r="C330" s="94" t="s">
        <v>829</v>
      </c>
      <c r="D330" s="94" t="s">
        <v>828</v>
      </c>
      <c r="E330" s="96">
        <v>45082</v>
      </c>
      <c r="F330" s="95">
        <v>2022</v>
      </c>
      <c r="G330" s="95">
        <v>2023</v>
      </c>
      <c r="H330" s="94" t="s">
        <v>1600</v>
      </c>
      <c r="I330" s="94" t="s">
        <v>10</v>
      </c>
    </row>
    <row r="331" spans="1:9">
      <c r="A331" s="80">
        <v>45627</v>
      </c>
      <c r="B331" s="95">
        <v>4756890</v>
      </c>
      <c r="C331" s="94" t="s">
        <v>2940</v>
      </c>
      <c r="D331" s="94" t="s">
        <v>2941</v>
      </c>
      <c r="E331" s="96">
        <v>45615</v>
      </c>
      <c r="F331" s="95">
        <v>2022</v>
      </c>
      <c r="G331" s="95">
        <v>2024</v>
      </c>
      <c r="H331" s="94" t="s">
        <v>1604</v>
      </c>
      <c r="I331" s="94" t="s">
        <v>14</v>
      </c>
    </row>
    <row r="332" spans="1:9">
      <c r="A332" s="80">
        <v>45627</v>
      </c>
      <c r="B332" s="95">
        <v>4763999</v>
      </c>
      <c r="C332" s="94" t="s">
        <v>859</v>
      </c>
      <c r="D332" s="94" t="s">
        <v>858</v>
      </c>
      <c r="E332" s="96">
        <v>44995</v>
      </c>
      <c r="F332" s="95">
        <v>2022</v>
      </c>
      <c r="G332" s="95">
        <v>2022</v>
      </c>
      <c r="H332" s="94" t="s">
        <v>1600</v>
      </c>
      <c r="I332" s="94" t="s">
        <v>10</v>
      </c>
    </row>
    <row r="333" spans="1:9">
      <c r="A333" s="80">
        <v>45627</v>
      </c>
      <c r="B333" s="95">
        <v>4793281</v>
      </c>
      <c r="C333" s="94" t="s">
        <v>917</v>
      </c>
      <c r="D333" s="94" t="s">
        <v>916</v>
      </c>
      <c r="E333" s="96">
        <v>45034</v>
      </c>
      <c r="F333" s="95">
        <v>2022</v>
      </c>
      <c r="G333" s="95">
        <v>2022</v>
      </c>
      <c r="H333" s="94" t="s">
        <v>1600</v>
      </c>
      <c r="I333" s="94" t="s">
        <v>10</v>
      </c>
    </row>
    <row r="334" spans="1:9">
      <c r="A334" s="80">
        <v>45627</v>
      </c>
      <c r="B334" s="95">
        <v>5071583</v>
      </c>
      <c r="C334" s="94" t="s">
        <v>3076</v>
      </c>
      <c r="D334" s="94" t="s">
        <v>3077</v>
      </c>
      <c r="E334" s="96">
        <v>45642</v>
      </c>
      <c r="F334" s="95">
        <v>2023</v>
      </c>
      <c r="G334" s="95">
        <v>2024</v>
      </c>
      <c r="H334" s="94" t="s">
        <v>1606</v>
      </c>
      <c r="I334" s="94" t="s">
        <v>15</v>
      </c>
    </row>
    <row r="335" spans="1:9">
      <c r="A335" s="80">
        <v>45627</v>
      </c>
      <c r="B335" s="95">
        <v>4858007</v>
      </c>
      <c r="C335" s="94" t="s">
        <v>2627</v>
      </c>
      <c r="D335" s="94" t="s">
        <v>2628</v>
      </c>
      <c r="E335" s="96">
        <v>45456</v>
      </c>
      <c r="F335" s="95">
        <v>2022</v>
      </c>
      <c r="G335" s="95">
        <v>2024</v>
      </c>
      <c r="H335" s="94" t="s">
        <v>1600</v>
      </c>
      <c r="I335" s="94" t="s">
        <v>10</v>
      </c>
    </row>
    <row r="336" spans="1:9">
      <c r="A336" s="80">
        <v>45627</v>
      </c>
      <c r="B336" s="95">
        <v>4579515</v>
      </c>
      <c r="C336" s="94" t="s">
        <v>873</v>
      </c>
      <c r="D336" s="94" t="s">
        <v>872</v>
      </c>
      <c r="E336" s="96">
        <v>44825</v>
      </c>
      <c r="F336" s="95">
        <v>2021</v>
      </c>
      <c r="G336" s="95">
        <v>2022</v>
      </c>
      <c r="H336" s="94" t="s">
        <v>1600</v>
      </c>
      <c r="I336" s="94" t="s">
        <v>10</v>
      </c>
    </row>
    <row r="337" spans="1:9">
      <c r="A337" s="80">
        <v>45627</v>
      </c>
      <c r="B337" s="95">
        <v>4929183</v>
      </c>
      <c r="C337" s="94" t="s">
        <v>3078</v>
      </c>
      <c r="D337" s="94" t="s">
        <v>3079</v>
      </c>
      <c r="E337" s="96">
        <v>45631</v>
      </c>
      <c r="F337" s="95">
        <v>2023</v>
      </c>
      <c r="G337" s="95">
        <v>2024</v>
      </c>
      <c r="H337" s="94" t="s">
        <v>1600</v>
      </c>
      <c r="I337" s="94" t="s">
        <v>10</v>
      </c>
    </row>
    <row r="338" spans="1:9">
      <c r="A338" s="80">
        <v>45627</v>
      </c>
      <c r="B338" s="95">
        <v>4751622</v>
      </c>
      <c r="C338" s="94" t="s">
        <v>2938</v>
      </c>
      <c r="D338" s="94" t="s">
        <v>2939</v>
      </c>
      <c r="E338" s="96">
        <v>45601</v>
      </c>
      <c r="F338" s="95">
        <v>2022</v>
      </c>
      <c r="G338" s="95">
        <v>2024</v>
      </c>
      <c r="H338" s="94" t="s">
        <v>1600</v>
      </c>
      <c r="I338" s="94" t="s">
        <v>10</v>
      </c>
    </row>
    <row r="339" spans="1:9">
      <c r="A339" s="80">
        <v>45627</v>
      </c>
      <c r="B339" s="95">
        <v>4431363</v>
      </c>
      <c r="C339" s="94" t="s">
        <v>2318</v>
      </c>
      <c r="D339" s="94" t="s">
        <v>2319</v>
      </c>
      <c r="E339" s="96">
        <v>45387</v>
      </c>
      <c r="F339" s="95">
        <v>2021</v>
      </c>
      <c r="G339" s="95">
        <v>2023</v>
      </c>
      <c r="H339" s="94" t="s">
        <v>1603</v>
      </c>
      <c r="I339" s="94" t="s">
        <v>9</v>
      </c>
    </row>
    <row r="340" spans="1:9">
      <c r="A340" s="80">
        <v>45627</v>
      </c>
      <c r="B340" s="95">
        <v>4983613</v>
      </c>
      <c r="C340" s="94" t="s">
        <v>843</v>
      </c>
      <c r="D340" s="94" t="s">
        <v>842</v>
      </c>
      <c r="E340" s="96">
        <v>45162</v>
      </c>
      <c r="F340" s="95">
        <v>2023</v>
      </c>
      <c r="G340" s="95">
        <v>2023</v>
      </c>
      <c r="H340" s="94" t="s">
        <v>1602</v>
      </c>
      <c r="I340" s="94" t="s">
        <v>4</v>
      </c>
    </row>
    <row r="341" spans="1:9">
      <c r="A341" s="80">
        <v>45627</v>
      </c>
      <c r="B341" s="95">
        <v>4654682</v>
      </c>
      <c r="C341" s="94" t="s">
        <v>875</v>
      </c>
      <c r="D341" s="94" t="s">
        <v>874</v>
      </c>
      <c r="E341" s="96">
        <v>44988</v>
      </c>
      <c r="F341" s="95">
        <v>2022</v>
      </c>
      <c r="G341" s="95">
        <v>2022</v>
      </c>
      <c r="H341" s="94" t="s">
        <v>1600</v>
      </c>
      <c r="I341" s="94" t="s">
        <v>10</v>
      </c>
    </row>
    <row r="342" spans="1:9">
      <c r="A342" s="80">
        <v>45627</v>
      </c>
      <c r="B342" s="95">
        <v>4867045</v>
      </c>
      <c r="C342" s="94" t="s">
        <v>2491</v>
      </c>
      <c r="D342" s="94" t="s">
        <v>2492</v>
      </c>
      <c r="E342" s="96">
        <v>45434</v>
      </c>
      <c r="F342" s="95">
        <v>2023</v>
      </c>
      <c r="G342" s="95">
        <v>2024</v>
      </c>
      <c r="H342" s="94" t="s">
        <v>1603</v>
      </c>
      <c r="I342" s="94" t="s">
        <v>9</v>
      </c>
    </row>
    <row r="343" spans="1:9">
      <c r="A343" s="80">
        <v>45627</v>
      </c>
      <c r="B343" s="95">
        <v>4962763</v>
      </c>
      <c r="C343" s="94" t="s">
        <v>2798</v>
      </c>
      <c r="D343" s="94" t="s">
        <v>2799</v>
      </c>
      <c r="E343" s="96">
        <v>45524</v>
      </c>
      <c r="F343" s="95">
        <v>2023</v>
      </c>
      <c r="G343" s="95">
        <v>2024</v>
      </c>
      <c r="H343" s="94" t="s">
        <v>1603</v>
      </c>
      <c r="I343" s="94" t="s">
        <v>9</v>
      </c>
    </row>
    <row r="344" spans="1:9">
      <c r="A344" s="80">
        <v>45627</v>
      </c>
      <c r="B344" s="95">
        <v>4417047</v>
      </c>
      <c r="C344" s="94" t="s">
        <v>877</v>
      </c>
      <c r="D344" s="94" t="s">
        <v>876</v>
      </c>
      <c r="E344" s="96">
        <v>44728</v>
      </c>
      <c r="F344" s="95">
        <v>2021</v>
      </c>
      <c r="G344" s="95">
        <v>2022</v>
      </c>
      <c r="H344" s="94" t="s">
        <v>1600</v>
      </c>
      <c r="I344" s="94" t="s">
        <v>10</v>
      </c>
    </row>
    <row r="345" spans="1:9">
      <c r="A345" s="80">
        <v>45627</v>
      </c>
      <c r="B345" s="95">
        <v>4815648</v>
      </c>
      <c r="C345" s="94" t="s">
        <v>1678</v>
      </c>
      <c r="D345" s="94" t="s">
        <v>1679</v>
      </c>
      <c r="E345" s="96">
        <v>45184</v>
      </c>
      <c r="F345" s="95">
        <v>2022</v>
      </c>
      <c r="G345" s="95">
        <v>2023</v>
      </c>
      <c r="H345" s="94" t="s">
        <v>1600</v>
      </c>
      <c r="I345" s="94" t="s">
        <v>10</v>
      </c>
    </row>
    <row r="346" spans="1:9">
      <c r="A346" s="80">
        <v>45627</v>
      </c>
      <c r="B346" s="95">
        <v>5071973</v>
      </c>
      <c r="C346" s="94" t="s">
        <v>2397</v>
      </c>
      <c r="D346" s="94" t="s">
        <v>2398</v>
      </c>
      <c r="E346" s="96">
        <v>45418</v>
      </c>
      <c r="F346" s="95">
        <v>2023</v>
      </c>
      <c r="G346" s="95">
        <v>2024</v>
      </c>
      <c r="H346" s="94" t="s">
        <v>1603</v>
      </c>
      <c r="I346" s="94" t="s">
        <v>9</v>
      </c>
    </row>
    <row r="347" spans="1:9">
      <c r="A347" s="80">
        <v>45627</v>
      </c>
      <c r="B347" s="95">
        <v>4307707</v>
      </c>
      <c r="C347" s="94" t="s">
        <v>2796</v>
      </c>
      <c r="D347" s="94" t="s">
        <v>2797</v>
      </c>
      <c r="E347" s="96">
        <v>45539</v>
      </c>
      <c r="F347" s="95">
        <v>2020</v>
      </c>
      <c r="G347" s="95">
        <v>2024</v>
      </c>
      <c r="H347" s="94" t="s">
        <v>1607</v>
      </c>
      <c r="I347" s="94" t="s">
        <v>12</v>
      </c>
    </row>
    <row r="348" spans="1:9">
      <c r="A348" s="80">
        <v>45627</v>
      </c>
      <c r="B348" s="95">
        <v>4648253</v>
      </c>
      <c r="C348" s="94" t="s">
        <v>2226</v>
      </c>
      <c r="D348" s="94" t="s">
        <v>2227</v>
      </c>
      <c r="E348" s="96">
        <v>45338</v>
      </c>
      <c r="F348" s="95">
        <v>2022</v>
      </c>
      <c r="G348" s="95">
        <v>2023</v>
      </c>
      <c r="H348" s="94" t="s">
        <v>1603</v>
      </c>
      <c r="I348" s="94" t="s">
        <v>9</v>
      </c>
    </row>
    <row r="349" spans="1:9">
      <c r="A349" s="80">
        <v>45627</v>
      </c>
      <c r="B349" s="95">
        <v>5382505</v>
      </c>
      <c r="C349" s="94" t="s">
        <v>2856</v>
      </c>
      <c r="D349" s="94" t="s">
        <v>2857</v>
      </c>
      <c r="E349" s="96">
        <v>45569</v>
      </c>
      <c r="F349" s="95">
        <v>2024</v>
      </c>
      <c r="G349" s="95">
        <v>2024</v>
      </c>
      <c r="H349" s="94" t="s">
        <v>1604</v>
      </c>
      <c r="I349" s="94" t="s">
        <v>14</v>
      </c>
    </row>
    <row r="350" spans="1:9">
      <c r="A350" s="80">
        <v>45627</v>
      </c>
      <c r="B350" s="95">
        <v>4559778</v>
      </c>
      <c r="C350" s="94" t="s">
        <v>849</v>
      </c>
      <c r="D350" s="94" t="s">
        <v>848</v>
      </c>
      <c r="E350" s="96">
        <v>45149</v>
      </c>
      <c r="F350" s="95">
        <v>2021</v>
      </c>
      <c r="G350" s="95">
        <v>2023</v>
      </c>
      <c r="H350" s="94" t="s">
        <v>1603</v>
      </c>
      <c r="I350" s="94" t="s">
        <v>9</v>
      </c>
    </row>
    <row r="351" spans="1:9">
      <c r="A351" s="80">
        <v>45627</v>
      </c>
      <c r="B351" s="95">
        <v>4971772</v>
      </c>
      <c r="C351" s="94" t="s">
        <v>2006</v>
      </c>
      <c r="D351" s="94" t="s">
        <v>2007</v>
      </c>
      <c r="E351" s="96">
        <v>45314</v>
      </c>
      <c r="F351" s="95">
        <v>2023</v>
      </c>
      <c r="G351" s="95">
        <v>2023</v>
      </c>
      <c r="H351" s="94" t="s">
        <v>1600</v>
      </c>
      <c r="I351" s="94" t="s">
        <v>10</v>
      </c>
    </row>
    <row r="352" spans="1:9">
      <c r="A352" s="80">
        <v>45627</v>
      </c>
      <c r="B352" s="95">
        <v>5227117</v>
      </c>
      <c r="C352" s="94" t="s">
        <v>2633</v>
      </c>
      <c r="D352" s="94" t="s">
        <v>2634</v>
      </c>
      <c r="E352" s="96">
        <v>45406</v>
      </c>
      <c r="F352" s="95">
        <v>2023</v>
      </c>
      <c r="G352" s="95">
        <v>2023</v>
      </c>
      <c r="H352" s="94" t="s">
        <v>1600</v>
      </c>
      <c r="I352" s="94" t="s">
        <v>10</v>
      </c>
    </row>
    <row r="353" spans="1:9">
      <c r="A353" s="80">
        <v>45627</v>
      </c>
      <c r="B353" s="95">
        <v>4357655</v>
      </c>
      <c r="C353" s="94" t="s">
        <v>2631</v>
      </c>
      <c r="D353" s="94" t="s">
        <v>2632</v>
      </c>
      <c r="E353" s="96">
        <v>45456</v>
      </c>
      <c r="F353" s="95">
        <v>2021</v>
      </c>
      <c r="G353" s="95">
        <v>2024</v>
      </c>
      <c r="H353" s="94" t="s">
        <v>1605</v>
      </c>
      <c r="I353" s="94" t="s">
        <v>5</v>
      </c>
    </row>
    <row r="354" spans="1:9">
      <c r="A354" s="80">
        <v>45627</v>
      </c>
      <c r="B354" s="95">
        <v>5223601</v>
      </c>
      <c r="C354" s="94" t="s">
        <v>3080</v>
      </c>
      <c r="D354" s="94" t="s">
        <v>3081</v>
      </c>
      <c r="E354" s="96">
        <v>45623</v>
      </c>
      <c r="F354" s="95">
        <v>2024</v>
      </c>
      <c r="G354" s="95">
        <v>2024</v>
      </c>
      <c r="H354" s="94" t="s">
        <v>1603</v>
      </c>
      <c r="I354" s="94" t="s">
        <v>9</v>
      </c>
    </row>
    <row r="355" spans="1:9">
      <c r="A355" s="80">
        <v>45627</v>
      </c>
      <c r="B355" s="95">
        <v>4992260</v>
      </c>
      <c r="C355" s="94" t="s">
        <v>2493</v>
      </c>
      <c r="D355" s="94" t="s">
        <v>2494</v>
      </c>
      <c r="E355" s="96">
        <v>45450</v>
      </c>
      <c r="F355" s="95">
        <v>2023</v>
      </c>
      <c r="G355" s="95">
        <v>2024</v>
      </c>
      <c r="H355" s="94" t="s">
        <v>1606</v>
      </c>
      <c r="I355" s="94" t="s">
        <v>15</v>
      </c>
    </row>
    <row r="356" spans="1:9">
      <c r="A356" s="80">
        <v>45627</v>
      </c>
      <c r="B356" s="95">
        <v>5080485</v>
      </c>
      <c r="C356" s="94" t="s">
        <v>2635</v>
      </c>
      <c r="D356" s="94" t="s">
        <v>2636</v>
      </c>
      <c r="E356" s="96">
        <v>45511</v>
      </c>
      <c r="F356" s="95">
        <v>2023</v>
      </c>
      <c r="G356" s="95">
        <v>2024</v>
      </c>
      <c r="H356" s="94" t="s">
        <v>1602</v>
      </c>
      <c r="I356" s="94" t="s">
        <v>4</v>
      </c>
    </row>
    <row r="357" spans="1:9">
      <c r="A357" s="80">
        <v>45627</v>
      </c>
      <c r="B357" s="95">
        <v>4499316</v>
      </c>
      <c r="C357" s="94" t="s">
        <v>792</v>
      </c>
      <c r="D357" s="94" t="s">
        <v>791</v>
      </c>
      <c r="E357" s="96">
        <v>45142</v>
      </c>
      <c r="F357" s="95">
        <v>2021</v>
      </c>
      <c r="G357" s="95">
        <v>2023</v>
      </c>
      <c r="H357" s="94" t="s">
        <v>1600</v>
      </c>
      <c r="I357" s="94" t="s">
        <v>10</v>
      </c>
    </row>
    <row r="358" spans="1:9">
      <c r="A358" s="80">
        <v>45627</v>
      </c>
      <c r="B358" s="95">
        <v>5014059</v>
      </c>
      <c r="C358" s="94" t="s">
        <v>1801</v>
      </c>
      <c r="D358" s="94" t="s">
        <v>2008</v>
      </c>
      <c r="E358" s="96">
        <v>45232</v>
      </c>
      <c r="F358" s="95">
        <v>2023</v>
      </c>
      <c r="G358" s="95">
        <v>2023</v>
      </c>
      <c r="H358" s="94" t="s">
        <v>1601</v>
      </c>
      <c r="I358" s="94" t="s">
        <v>13</v>
      </c>
    </row>
    <row r="359" spans="1:9">
      <c r="A359" s="80">
        <v>45627</v>
      </c>
      <c r="B359" s="95">
        <v>5044392</v>
      </c>
      <c r="C359" s="94" t="s">
        <v>2230</v>
      </c>
      <c r="D359" s="94" t="s">
        <v>2231</v>
      </c>
      <c r="E359" s="96">
        <v>45351</v>
      </c>
      <c r="F359" s="95">
        <v>2023</v>
      </c>
      <c r="G359" s="95">
        <v>2023</v>
      </c>
      <c r="H359" s="94" t="s">
        <v>1601</v>
      </c>
      <c r="I359" s="94" t="s">
        <v>13</v>
      </c>
    </row>
    <row r="360" spans="1:9">
      <c r="A360" s="80">
        <v>45627</v>
      </c>
      <c r="B360" s="95">
        <v>5303877</v>
      </c>
      <c r="C360" s="94" t="s">
        <v>2942</v>
      </c>
      <c r="D360" s="94" t="s">
        <v>2943</v>
      </c>
      <c r="E360" s="96">
        <v>45608</v>
      </c>
      <c r="F360" s="95">
        <v>2024</v>
      </c>
      <c r="G360" s="95">
        <v>2024</v>
      </c>
      <c r="H360" s="94" t="s">
        <v>1600</v>
      </c>
      <c r="I360" s="94" t="s">
        <v>10</v>
      </c>
    </row>
    <row r="361" spans="1:9">
      <c r="A361" s="80">
        <v>45627</v>
      </c>
      <c r="B361" s="95">
        <v>4703174</v>
      </c>
      <c r="C361" s="94" t="s">
        <v>1680</v>
      </c>
      <c r="D361" s="94" t="s">
        <v>1681</v>
      </c>
      <c r="E361" s="96">
        <v>45196</v>
      </c>
      <c r="F361" s="95">
        <v>2022</v>
      </c>
      <c r="G361" s="95">
        <v>2023</v>
      </c>
      <c r="H361" s="94" t="s">
        <v>1600</v>
      </c>
      <c r="I361" s="94" t="s">
        <v>10</v>
      </c>
    </row>
    <row r="362" spans="1:9">
      <c r="A362" s="80">
        <v>45627</v>
      </c>
      <c r="B362" s="95">
        <v>5312896</v>
      </c>
      <c r="C362" s="94" t="s">
        <v>2637</v>
      </c>
      <c r="D362" s="94" t="s">
        <v>2638</v>
      </c>
      <c r="E362" s="96">
        <v>45502</v>
      </c>
      <c r="F362" s="95">
        <v>2024</v>
      </c>
      <c r="G362" s="95">
        <v>2024</v>
      </c>
      <c r="H362" s="94" t="s">
        <v>1600</v>
      </c>
      <c r="I362" s="94" t="s">
        <v>10</v>
      </c>
    </row>
    <row r="363" spans="1:9">
      <c r="A363" s="80">
        <v>45627</v>
      </c>
      <c r="B363" s="95">
        <v>4430020</v>
      </c>
      <c r="C363" s="94" t="s">
        <v>794</v>
      </c>
      <c r="D363" s="94" t="s">
        <v>793</v>
      </c>
      <c r="E363" s="96">
        <v>44727</v>
      </c>
      <c r="F363" s="95">
        <v>2021</v>
      </c>
      <c r="G363" s="95">
        <v>2022</v>
      </c>
      <c r="H363" s="94" t="s">
        <v>1601</v>
      </c>
      <c r="I363" s="94" t="s">
        <v>13</v>
      </c>
    </row>
    <row r="364" spans="1:9">
      <c r="A364" s="80">
        <v>45627</v>
      </c>
      <c r="B364" s="95">
        <v>4568102</v>
      </c>
      <c r="C364" s="94" t="s">
        <v>798</v>
      </c>
      <c r="D364" s="94" t="s">
        <v>797</v>
      </c>
      <c r="E364" s="96">
        <v>44886</v>
      </c>
      <c r="F364" s="95">
        <v>2021</v>
      </c>
      <c r="G364" s="95">
        <v>2022</v>
      </c>
      <c r="H364" s="94" t="s">
        <v>1601</v>
      </c>
      <c r="I364" s="94" t="s">
        <v>13</v>
      </c>
    </row>
    <row r="365" spans="1:9">
      <c r="A365" s="80">
        <v>45627</v>
      </c>
      <c r="B365" s="95">
        <v>4774457</v>
      </c>
      <c r="C365" s="94" t="s">
        <v>764</v>
      </c>
      <c r="D365" s="94" t="s">
        <v>763</v>
      </c>
      <c r="E365" s="96">
        <v>44980</v>
      </c>
      <c r="F365" s="95">
        <v>2022</v>
      </c>
      <c r="G365" s="95">
        <v>2022</v>
      </c>
      <c r="H365" s="94" t="s">
        <v>1601</v>
      </c>
      <c r="I365" s="94" t="s">
        <v>13</v>
      </c>
    </row>
    <row r="366" spans="1:9">
      <c r="A366" s="80">
        <v>45627</v>
      </c>
      <c r="B366" s="95">
        <v>4934438</v>
      </c>
      <c r="C366" s="94" t="s">
        <v>788</v>
      </c>
      <c r="D366" s="94" t="s">
        <v>787</v>
      </c>
      <c r="E366" s="96">
        <v>45120</v>
      </c>
      <c r="F366" s="95">
        <v>2023</v>
      </c>
      <c r="G366" s="95">
        <v>2023</v>
      </c>
      <c r="H366" s="94" t="s">
        <v>1610</v>
      </c>
      <c r="I366" s="94" t="s">
        <v>2</v>
      </c>
    </row>
    <row r="367" spans="1:9">
      <c r="A367" s="80">
        <v>45627</v>
      </c>
      <c r="B367" s="95">
        <v>5329976</v>
      </c>
      <c r="C367" s="94" t="s">
        <v>2641</v>
      </c>
      <c r="D367" s="94" t="s">
        <v>2642</v>
      </c>
      <c r="E367" s="96">
        <v>45490</v>
      </c>
      <c r="F367" s="95">
        <v>2024</v>
      </c>
      <c r="G367" s="95">
        <v>2024</v>
      </c>
      <c r="H367" s="94" t="s">
        <v>1600</v>
      </c>
      <c r="I367" s="94" t="s">
        <v>10</v>
      </c>
    </row>
    <row r="368" spans="1:9">
      <c r="A368" s="80">
        <v>45627</v>
      </c>
      <c r="B368" s="95">
        <v>5358100</v>
      </c>
      <c r="C368" s="94" t="s">
        <v>3082</v>
      </c>
      <c r="D368" s="94" t="s">
        <v>3083</v>
      </c>
      <c r="E368" s="96">
        <v>45628</v>
      </c>
      <c r="F368" s="95">
        <v>2024</v>
      </c>
      <c r="G368" s="95">
        <v>2024</v>
      </c>
      <c r="H368" s="94" t="s">
        <v>1606</v>
      </c>
      <c r="I368" s="94" t="s">
        <v>15</v>
      </c>
    </row>
    <row r="369" spans="1:9">
      <c r="A369" s="80">
        <v>45627</v>
      </c>
      <c r="B369" s="95">
        <v>5255447</v>
      </c>
      <c r="C369" s="94" t="s">
        <v>3084</v>
      </c>
      <c r="D369" s="94" t="s">
        <v>3085</v>
      </c>
      <c r="E369" s="96">
        <v>45636</v>
      </c>
      <c r="F369" s="95">
        <v>2024</v>
      </c>
      <c r="G369" s="95">
        <v>2024</v>
      </c>
      <c r="H369" s="94" t="s">
        <v>1604</v>
      </c>
      <c r="I369" s="94" t="s">
        <v>14</v>
      </c>
    </row>
    <row r="370" spans="1:9">
      <c r="A370" s="80">
        <v>45627</v>
      </c>
      <c r="B370" s="95">
        <v>4738391</v>
      </c>
      <c r="C370" s="94" t="s">
        <v>2495</v>
      </c>
      <c r="D370" s="94" t="s">
        <v>2496</v>
      </c>
      <c r="E370" s="96">
        <v>45446</v>
      </c>
      <c r="F370" s="95">
        <v>2022</v>
      </c>
      <c r="G370" s="95">
        <v>2024</v>
      </c>
      <c r="H370" s="94" t="s">
        <v>1600</v>
      </c>
      <c r="I370" s="94" t="s">
        <v>10</v>
      </c>
    </row>
    <row r="371" spans="1:9">
      <c r="A371" s="80">
        <v>45627</v>
      </c>
      <c r="B371" s="95">
        <v>4822909</v>
      </c>
      <c r="C371" s="94" t="s">
        <v>2015</v>
      </c>
      <c r="D371" s="94" t="s">
        <v>2016</v>
      </c>
      <c r="E371" s="96">
        <v>45321</v>
      </c>
      <c r="F371" s="95">
        <v>2022</v>
      </c>
      <c r="G371" s="95">
        <v>2023</v>
      </c>
      <c r="H371" s="94" t="s">
        <v>1602</v>
      </c>
      <c r="I371" s="94" t="s">
        <v>4</v>
      </c>
    </row>
    <row r="372" spans="1:9">
      <c r="A372" s="80">
        <v>45627</v>
      </c>
      <c r="B372" s="95">
        <v>5035806</v>
      </c>
      <c r="C372" s="94" t="s">
        <v>2639</v>
      </c>
      <c r="D372" s="94" t="s">
        <v>2640</v>
      </c>
      <c r="E372" s="96">
        <v>45412</v>
      </c>
      <c r="F372" s="95">
        <v>2023</v>
      </c>
      <c r="G372" s="95">
        <v>2023</v>
      </c>
      <c r="H372" s="94" t="s">
        <v>1600</v>
      </c>
      <c r="I372" s="94" t="s">
        <v>10</v>
      </c>
    </row>
    <row r="373" spans="1:9">
      <c r="A373" s="80">
        <v>45627</v>
      </c>
      <c r="B373" s="95">
        <v>4742432</v>
      </c>
      <c r="C373" s="94" t="s">
        <v>1882</v>
      </c>
      <c r="D373" s="94" t="s">
        <v>2011</v>
      </c>
      <c r="E373" s="96">
        <v>45282</v>
      </c>
      <c r="F373" s="95">
        <v>2022</v>
      </c>
      <c r="G373" s="95">
        <v>2023</v>
      </c>
      <c r="H373" s="94" t="s">
        <v>1601</v>
      </c>
      <c r="I373" s="94" t="s">
        <v>13</v>
      </c>
    </row>
    <row r="374" spans="1:9">
      <c r="A374" s="80">
        <v>45627</v>
      </c>
      <c r="B374" s="95">
        <v>5051687</v>
      </c>
      <c r="C374" s="94" t="s">
        <v>2399</v>
      </c>
      <c r="D374" s="94" t="s">
        <v>2400</v>
      </c>
      <c r="E374" s="96">
        <v>45399</v>
      </c>
      <c r="F374" s="95">
        <v>2023</v>
      </c>
      <c r="G374" s="95">
        <v>2023</v>
      </c>
      <c r="H374" s="94" t="s">
        <v>1600</v>
      </c>
      <c r="I374" s="94" t="s">
        <v>10</v>
      </c>
    </row>
    <row r="375" spans="1:9">
      <c r="A375" s="80">
        <v>45627</v>
      </c>
      <c r="B375" s="95">
        <v>4624411</v>
      </c>
      <c r="C375" s="94" t="s">
        <v>768</v>
      </c>
      <c r="D375" s="94" t="s">
        <v>767</v>
      </c>
      <c r="E375" s="96">
        <v>45036</v>
      </c>
      <c r="F375" s="95">
        <v>2022</v>
      </c>
      <c r="G375" s="95">
        <v>2022</v>
      </c>
      <c r="H375" s="94" t="s">
        <v>1603</v>
      </c>
      <c r="I375" s="94" t="s">
        <v>9</v>
      </c>
    </row>
    <row r="376" spans="1:9">
      <c r="A376" s="80">
        <v>45627</v>
      </c>
      <c r="B376" s="95">
        <v>5110483</v>
      </c>
      <c r="C376" s="94" t="s">
        <v>2401</v>
      </c>
      <c r="D376" s="94" t="s">
        <v>2402</v>
      </c>
      <c r="E376" s="96">
        <v>45405</v>
      </c>
      <c r="F376" s="95">
        <v>2023</v>
      </c>
      <c r="G376" s="95">
        <v>2023</v>
      </c>
      <c r="H376" s="94" t="s">
        <v>1600</v>
      </c>
      <c r="I376" s="94" t="s">
        <v>10</v>
      </c>
    </row>
    <row r="377" spans="1:9">
      <c r="A377" s="80">
        <v>45627</v>
      </c>
      <c r="B377" s="95">
        <v>4492928</v>
      </c>
      <c r="C377" s="94" t="s">
        <v>820</v>
      </c>
      <c r="D377" s="94" t="s">
        <v>819</v>
      </c>
      <c r="E377" s="96">
        <v>45076</v>
      </c>
      <c r="F377" s="95">
        <v>2021</v>
      </c>
      <c r="G377" s="95">
        <v>2023</v>
      </c>
      <c r="H377" s="94" t="s">
        <v>1607</v>
      </c>
      <c r="I377" s="94" t="s">
        <v>12</v>
      </c>
    </row>
    <row r="378" spans="1:9">
      <c r="A378" s="80">
        <v>45627</v>
      </c>
      <c r="B378" s="95">
        <v>4562349</v>
      </c>
      <c r="C378" s="94" t="s">
        <v>770</v>
      </c>
      <c r="D378" s="94" t="s">
        <v>769</v>
      </c>
      <c r="E378" s="96">
        <v>44910</v>
      </c>
      <c r="F378" s="95">
        <v>2021</v>
      </c>
      <c r="G378" s="95">
        <v>2022</v>
      </c>
      <c r="H378" s="94" t="s">
        <v>1600</v>
      </c>
      <c r="I378" s="94" t="s">
        <v>10</v>
      </c>
    </row>
    <row r="379" spans="1:9">
      <c r="A379" s="80">
        <v>45627</v>
      </c>
      <c r="B379" s="95">
        <v>4584250</v>
      </c>
      <c r="C379" s="94" t="s">
        <v>2013</v>
      </c>
      <c r="D379" s="94" t="s">
        <v>2014</v>
      </c>
      <c r="E379" s="96">
        <v>45327</v>
      </c>
      <c r="F379" s="95">
        <v>2021</v>
      </c>
      <c r="G379" s="95">
        <v>2023</v>
      </c>
      <c r="H379" s="94" t="s">
        <v>1603</v>
      </c>
      <c r="I379" s="94" t="s">
        <v>9</v>
      </c>
    </row>
    <row r="380" spans="1:9">
      <c r="A380" s="80">
        <v>45627</v>
      </c>
      <c r="B380" s="95">
        <v>5040507</v>
      </c>
      <c r="C380" s="94" t="s">
        <v>2017</v>
      </c>
      <c r="D380" s="94" t="s">
        <v>2018</v>
      </c>
      <c r="E380" s="96">
        <v>45329</v>
      </c>
      <c r="F380" s="95">
        <v>2023</v>
      </c>
      <c r="G380" s="95">
        <v>2023</v>
      </c>
      <c r="H380" s="94" t="s">
        <v>1600</v>
      </c>
      <c r="I380" s="94" t="s">
        <v>10</v>
      </c>
    </row>
    <row r="381" spans="1:9">
      <c r="A381" s="80">
        <v>45627</v>
      </c>
      <c r="B381" s="95">
        <v>4727852</v>
      </c>
      <c r="C381" s="94" t="s">
        <v>781</v>
      </c>
      <c r="D381" s="94" t="s">
        <v>780</v>
      </c>
      <c r="E381" s="96">
        <v>44855</v>
      </c>
      <c r="F381" s="95">
        <v>2022</v>
      </c>
      <c r="G381" s="95">
        <v>2022</v>
      </c>
      <c r="H381" s="94" t="s">
        <v>1604</v>
      </c>
      <c r="I381" s="94" t="s">
        <v>14</v>
      </c>
    </row>
    <row r="382" spans="1:9">
      <c r="A382" s="80">
        <v>45627</v>
      </c>
      <c r="B382" s="95">
        <v>3078800</v>
      </c>
      <c r="C382" s="94" t="s">
        <v>808</v>
      </c>
      <c r="D382" s="94" t="s">
        <v>807</v>
      </c>
      <c r="E382" s="96">
        <v>43319</v>
      </c>
      <c r="F382" s="95">
        <v>2016</v>
      </c>
      <c r="G382" s="95">
        <v>2018</v>
      </c>
      <c r="H382" s="94" t="s">
        <v>1600</v>
      </c>
      <c r="I382" s="94" t="s">
        <v>10</v>
      </c>
    </row>
    <row r="383" spans="1:9">
      <c r="A383" s="80">
        <v>45627</v>
      </c>
      <c r="B383" s="95">
        <v>4597461</v>
      </c>
      <c r="C383" s="94" t="s">
        <v>744</v>
      </c>
      <c r="D383" s="94" t="s">
        <v>743</v>
      </c>
      <c r="E383" s="96">
        <v>44973</v>
      </c>
      <c r="F383" s="95">
        <v>2022</v>
      </c>
      <c r="G383" s="95">
        <v>2022</v>
      </c>
      <c r="H383" s="94" t="s">
        <v>1601</v>
      </c>
      <c r="I383" s="94" t="s">
        <v>13</v>
      </c>
    </row>
    <row r="384" spans="1:9">
      <c r="A384" s="80">
        <v>45627</v>
      </c>
      <c r="B384" s="95">
        <v>4850949</v>
      </c>
      <c r="C384" s="94" t="s">
        <v>1682</v>
      </c>
      <c r="D384" s="94" t="s">
        <v>1683</v>
      </c>
      <c r="E384" s="96">
        <v>45187</v>
      </c>
      <c r="F384" s="95">
        <v>2022</v>
      </c>
      <c r="G384" s="95">
        <v>2023</v>
      </c>
      <c r="H384" s="94" t="s">
        <v>1600</v>
      </c>
      <c r="I384" s="94" t="s">
        <v>10</v>
      </c>
    </row>
    <row r="385" spans="1:9">
      <c r="A385" s="80">
        <v>45627</v>
      </c>
      <c r="B385" s="95">
        <v>4648434</v>
      </c>
      <c r="C385" s="94" t="s">
        <v>3086</v>
      </c>
      <c r="D385" s="94" t="s">
        <v>3087</v>
      </c>
      <c r="E385" s="96">
        <v>45622</v>
      </c>
      <c r="F385" s="95">
        <v>2022</v>
      </c>
      <c r="G385" s="95">
        <v>2024</v>
      </c>
      <c r="H385" s="94" t="s">
        <v>1604</v>
      </c>
      <c r="I385" s="94" t="s">
        <v>14</v>
      </c>
    </row>
    <row r="386" spans="1:9">
      <c r="A386" s="80">
        <v>45627</v>
      </c>
      <c r="B386" s="95">
        <v>4722090</v>
      </c>
      <c r="C386" s="94" t="s">
        <v>2804</v>
      </c>
      <c r="D386" s="94" t="s">
        <v>2805</v>
      </c>
      <c r="E386" s="96">
        <v>45541</v>
      </c>
      <c r="F386" s="95">
        <v>2022</v>
      </c>
      <c r="G386" s="95">
        <v>2024</v>
      </c>
      <c r="H386" s="94" t="s">
        <v>1600</v>
      </c>
      <c r="I386" s="94" t="s">
        <v>10</v>
      </c>
    </row>
    <row r="387" spans="1:9">
      <c r="A387" s="80">
        <v>45627</v>
      </c>
      <c r="B387" s="95">
        <v>5273806</v>
      </c>
      <c r="C387" s="94" t="s">
        <v>2802</v>
      </c>
      <c r="D387" s="94" t="s">
        <v>2803</v>
      </c>
      <c r="E387" s="96">
        <v>45537</v>
      </c>
      <c r="F387" s="95">
        <v>2023</v>
      </c>
      <c r="G387" s="95">
        <v>2024</v>
      </c>
      <c r="H387" s="94" t="s">
        <v>1601</v>
      </c>
      <c r="I387" s="94" t="s">
        <v>13</v>
      </c>
    </row>
    <row r="388" spans="1:9">
      <c r="A388" s="80">
        <v>45627</v>
      </c>
      <c r="B388" s="95">
        <v>4742800</v>
      </c>
      <c r="C388" s="94" t="s">
        <v>1804</v>
      </c>
      <c r="D388" s="94" t="s">
        <v>2034</v>
      </c>
      <c r="E388" s="96">
        <v>45204</v>
      </c>
      <c r="F388" s="95">
        <v>2022</v>
      </c>
      <c r="G388" s="95">
        <v>2023</v>
      </c>
      <c r="H388" s="94" t="s">
        <v>1604</v>
      </c>
      <c r="I388" s="94" t="s">
        <v>14</v>
      </c>
    </row>
    <row r="389" spans="1:9">
      <c r="A389" s="80">
        <v>45627</v>
      </c>
      <c r="B389" s="95">
        <v>4722142</v>
      </c>
      <c r="C389" s="94" t="s">
        <v>2234</v>
      </c>
      <c r="D389" s="94" t="s">
        <v>2235</v>
      </c>
      <c r="E389" s="96">
        <v>45362</v>
      </c>
      <c r="F389" s="95">
        <v>2022</v>
      </c>
      <c r="G389" s="95">
        <v>2023</v>
      </c>
      <c r="H389" s="94" t="s">
        <v>1600</v>
      </c>
      <c r="I389" s="94" t="s">
        <v>10</v>
      </c>
    </row>
    <row r="390" spans="1:9">
      <c r="A390" s="80">
        <v>45627</v>
      </c>
      <c r="B390" s="95">
        <v>4928301</v>
      </c>
      <c r="C390" s="94" t="s">
        <v>2497</v>
      </c>
      <c r="D390" s="94" t="s">
        <v>2498</v>
      </c>
      <c r="E390" s="96">
        <v>45448</v>
      </c>
      <c r="F390" s="95">
        <v>2023</v>
      </c>
      <c r="G390" s="95">
        <v>2024</v>
      </c>
      <c r="H390" s="94" t="s">
        <v>1600</v>
      </c>
      <c r="I390" s="94" t="s">
        <v>10</v>
      </c>
    </row>
    <row r="391" spans="1:9">
      <c r="A391" s="80">
        <v>45627</v>
      </c>
      <c r="B391" s="95">
        <v>5183200</v>
      </c>
      <c r="C391" s="94" t="s">
        <v>2944</v>
      </c>
      <c r="D391" s="94" t="s">
        <v>2945</v>
      </c>
      <c r="E391" s="96">
        <v>45590</v>
      </c>
      <c r="F391" s="95">
        <v>2023</v>
      </c>
      <c r="G391" s="95">
        <v>2024</v>
      </c>
      <c r="H391" s="94" t="s">
        <v>1604</v>
      </c>
      <c r="I391" s="94" t="s">
        <v>14</v>
      </c>
    </row>
    <row r="392" spans="1:9">
      <c r="A392" s="80">
        <v>45627</v>
      </c>
      <c r="B392" s="95">
        <v>5475667</v>
      </c>
      <c r="C392" s="94" t="s">
        <v>3088</v>
      </c>
      <c r="D392" s="94" t="s">
        <v>3089</v>
      </c>
      <c r="E392" s="96">
        <v>45615</v>
      </c>
      <c r="F392" s="95">
        <v>2024</v>
      </c>
      <c r="G392" s="95">
        <v>2024</v>
      </c>
      <c r="H392" s="94" t="s">
        <v>1606</v>
      </c>
      <c r="I392" s="94" t="s">
        <v>15</v>
      </c>
    </row>
    <row r="393" spans="1:9">
      <c r="A393" s="80">
        <v>45627</v>
      </c>
      <c r="B393" s="95">
        <v>4945160</v>
      </c>
      <c r="C393" s="94" t="s">
        <v>2806</v>
      </c>
      <c r="D393" s="94" t="s">
        <v>2807</v>
      </c>
      <c r="E393" s="96">
        <v>45531</v>
      </c>
      <c r="F393" s="95">
        <v>2023</v>
      </c>
      <c r="G393" s="95">
        <v>2024</v>
      </c>
      <c r="H393" s="94" t="s">
        <v>1600</v>
      </c>
      <c r="I393" s="94" t="s">
        <v>10</v>
      </c>
    </row>
    <row r="394" spans="1:9">
      <c r="A394" s="80">
        <v>45627</v>
      </c>
      <c r="B394" s="95">
        <v>4413837</v>
      </c>
      <c r="C394" s="94" t="s">
        <v>1803</v>
      </c>
      <c r="D394" s="94" t="s">
        <v>2032</v>
      </c>
      <c r="E394" s="96">
        <v>45223</v>
      </c>
      <c r="F394" s="95">
        <v>2021</v>
      </c>
      <c r="G394" s="95">
        <v>2023</v>
      </c>
      <c r="H394" s="94" t="s">
        <v>1600</v>
      </c>
      <c r="I394" s="94" t="s">
        <v>10</v>
      </c>
    </row>
    <row r="395" spans="1:9">
      <c r="A395" s="80">
        <v>45627</v>
      </c>
      <c r="B395" s="95">
        <v>4765949</v>
      </c>
      <c r="C395" s="94" t="s">
        <v>2403</v>
      </c>
      <c r="D395" s="94" t="s">
        <v>2404</v>
      </c>
      <c r="E395" s="96">
        <v>45400</v>
      </c>
      <c r="F395" s="95">
        <v>2022</v>
      </c>
      <c r="G395" s="95">
        <v>2023</v>
      </c>
      <c r="H395" s="94" t="s">
        <v>1606</v>
      </c>
      <c r="I395" s="94" t="s">
        <v>15</v>
      </c>
    </row>
    <row r="396" spans="1:9">
      <c r="A396" s="80">
        <v>45627</v>
      </c>
      <c r="B396" s="95">
        <v>5137053</v>
      </c>
      <c r="C396" s="94" t="s">
        <v>3090</v>
      </c>
      <c r="D396" s="94" t="s">
        <v>3091</v>
      </c>
      <c r="E396" s="96">
        <v>45639</v>
      </c>
      <c r="F396" s="95">
        <v>2023</v>
      </c>
      <c r="G396" s="95">
        <v>2024</v>
      </c>
      <c r="H396" s="94" t="s">
        <v>1604</v>
      </c>
      <c r="I396" s="94" t="s">
        <v>14</v>
      </c>
    </row>
    <row r="397" spans="1:9">
      <c r="A397" s="80">
        <v>45627</v>
      </c>
      <c r="B397" s="95">
        <v>4839185</v>
      </c>
      <c r="C397" s="94" t="s">
        <v>3092</v>
      </c>
      <c r="D397" s="94" t="s">
        <v>3093</v>
      </c>
      <c r="E397" s="96">
        <v>45630</v>
      </c>
      <c r="F397" s="95">
        <v>2022</v>
      </c>
      <c r="G397" s="95">
        <v>2024</v>
      </c>
      <c r="H397" s="94" t="s">
        <v>1603</v>
      </c>
      <c r="I397" s="94" t="s">
        <v>9</v>
      </c>
    </row>
    <row r="398" spans="1:9">
      <c r="A398" s="80">
        <v>45627</v>
      </c>
      <c r="B398" s="95">
        <v>4718542</v>
      </c>
      <c r="C398" s="94" t="s">
        <v>1684</v>
      </c>
      <c r="D398" s="94" t="s">
        <v>1685</v>
      </c>
      <c r="E398" s="96">
        <v>45209</v>
      </c>
      <c r="F398" s="95">
        <v>2022</v>
      </c>
      <c r="G398" s="95">
        <v>2023</v>
      </c>
      <c r="H398" s="94" t="s">
        <v>1600</v>
      </c>
      <c r="I398" s="94" t="s">
        <v>10</v>
      </c>
    </row>
    <row r="399" spans="1:9">
      <c r="A399" s="80">
        <v>45627</v>
      </c>
      <c r="B399" s="95">
        <v>5276164</v>
      </c>
      <c r="C399" s="94" t="s">
        <v>2651</v>
      </c>
      <c r="D399" s="94" t="s">
        <v>2652</v>
      </c>
      <c r="E399" s="96">
        <v>45519</v>
      </c>
      <c r="F399" s="95">
        <v>2024</v>
      </c>
      <c r="G399" s="95">
        <v>2024</v>
      </c>
      <c r="H399" s="94" t="s">
        <v>1600</v>
      </c>
      <c r="I399" s="94" t="s">
        <v>10</v>
      </c>
    </row>
    <row r="400" spans="1:9">
      <c r="A400" s="80">
        <v>45627</v>
      </c>
      <c r="B400" s="95">
        <v>5184781</v>
      </c>
      <c r="C400" s="94" t="s">
        <v>2643</v>
      </c>
      <c r="D400" s="94" t="s">
        <v>2644</v>
      </c>
      <c r="E400" s="96">
        <v>45513</v>
      </c>
      <c r="F400" s="95">
        <v>2023</v>
      </c>
      <c r="G400" s="95">
        <v>2024</v>
      </c>
      <c r="H400" s="94" t="s">
        <v>1602</v>
      </c>
      <c r="I400" s="94" t="s">
        <v>4</v>
      </c>
    </row>
    <row r="401" spans="1:9">
      <c r="A401" s="80">
        <v>45627</v>
      </c>
      <c r="B401" s="95">
        <v>4423044</v>
      </c>
      <c r="C401" s="94" t="s">
        <v>2021</v>
      </c>
      <c r="D401" s="94" t="s">
        <v>2022</v>
      </c>
      <c r="E401" s="96">
        <v>45320</v>
      </c>
      <c r="F401" s="95">
        <v>2021</v>
      </c>
      <c r="G401" s="95">
        <v>2023</v>
      </c>
      <c r="H401" s="94" t="s">
        <v>1602</v>
      </c>
      <c r="I401" s="94" t="s">
        <v>4</v>
      </c>
    </row>
    <row r="402" spans="1:9">
      <c r="A402" s="80">
        <v>45627</v>
      </c>
      <c r="B402" s="95">
        <v>4616202</v>
      </c>
      <c r="C402" s="94" t="s">
        <v>3094</v>
      </c>
      <c r="D402" s="94" t="s">
        <v>3095</v>
      </c>
      <c r="E402" s="96">
        <v>45638</v>
      </c>
      <c r="F402" s="95">
        <v>2022</v>
      </c>
      <c r="G402" s="95">
        <v>2024</v>
      </c>
      <c r="H402" s="94" t="s">
        <v>1604</v>
      </c>
      <c r="I402" s="94" t="s">
        <v>14</v>
      </c>
    </row>
    <row r="403" spans="1:9">
      <c r="A403" s="80">
        <v>45627</v>
      </c>
      <c r="B403" s="95">
        <v>4788606</v>
      </c>
      <c r="C403" s="94" t="s">
        <v>2236</v>
      </c>
      <c r="D403" s="94" t="s">
        <v>2237</v>
      </c>
      <c r="E403" s="96">
        <v>45376</v>
      </c>
      <c r="F403" s="95">
        <v>2023</v>
      </c>
      <c r="G403" s="95">
        <v>2023</v>
      </c>
      <c r="H403" s="94" t="s">
        <v>1603</v>
      </c>
      <c r="I403" s="94" t="s">
        <v>9</v>
      </c>
    </row>
    <row r="404" spans="1:9">
      <c r="A404" s="80">
        <v>45627</v>
      </c>
      <c r="B404" s="95">
        <v>4631837</v>
      </c>
      <c r="C404" s="94" t="s">
        <v>2946</v>
      </c>
      <c r="D404" s="94" t="s">
        <v>2947</v>
      </c>
      <c r="E404" s="96">
        <v>45608</v>
      </c>
      <c r="F404" s="95">
        <v>2022</v>
      </c>
      <c r="G404" s="95">
        <v>2024</v>
      </c>
      <c r="H404" s="94" t="s">
        <v>1602</v>
      </c>
      <c r="I404" s="94" t="s">
        <v>4</v>
      </c>
    </row>
    <row r="405" spans="1:9">
      <c r="A405" s="80">
        <v>45627</v>
      </c>
      <c r="B405" s="95">
        <v>4920483</v>
      </c>
      <c r="C405" s="94" t="s">
        <v>2647</v>
      </c>
      <c r="D405" s="94" t="s">
        <v>2648</v>
      </c>
      <c r="E405" s="96">
        <v>45511</v>
      </c>
      <c r="F405" s="95">
        <v>2023</v>
      </c>
      <c r="G405" s="95">
        <v>2024</v>
      </c>
      <c r="H405" s="94" t="s">
        <v>1603</v>
      </c>
      <c r="I405" s="94" t="s">
        <v>9</v>
      </c>
    </row>
    <row r="406" spans="1:9">
      <c r="A406" s="80">
        <v>45627</v>
      </c>
      <c r="B406" s="95">
        <v>4927194</v>
      </c>
      <c r="C406" s="94" t="s">
        <v>2028</v>
      </c>
      <c r="D406" s="94" t="s">
        <v>2029</v>
      </c>
      <c r="E406" s="96">
        <v>45314</v>
      </c>
      <c r="F406" s="95">
        <v>2023</v>
      </c>
      <c r="G406" s="95">
        <v>2023</v>
      </c>
      <c r="H406" s="94" t="s">
        <v>1600</v>
      </c>
      <c r="I406" s="94" t="s">
        <v>10</v>
      </c>
    </row>
    <row r="407" spans="1:9">
      <c r="A407" s="80">
        <v>45627</v>
      </c>
      <c r="B407" s="95">
        <v>4160659</v>
      </c>
      <c r="C407" s="94" t="s">
        <v>722</v>
      </c>
      <c r="D407" s="94" t="s">
        <v>721</v>
      </c>
      <c r="E407" s="96">
        <v>44426</v>
      </c>
      <c r="F407" s="95">
        <v>2020</v>
      </c>
      <c r="G407" s="95">
        <v>2021</v>
      </c>
      <c r="H407" s="94" t="s">
        <v>1600</v>
      </c>
      <c r="I407" s="94" t="s">
        <v>10</v>
      </c>
    </row>
    <row r="408" spans="1:9">
      <c r="A408" s="80">
        <v>45627</v>
      </c>
      <c r="B408" s="95">
        <v>4487277</v>
      </c>
      <c r="C408" s="94" t="s">
        <v>1802</v>
      </c>
      <c r="D408" s="94" t="s">
        <v>2020</v>
      </c>
      <c r="E408" s="96">
        <v>45240</v>
      </c>
      <c r="F408" s="95">
        <v>2021</v>
      </c>
      <c r="G408" s="95">
        <v>2023</v>
      </c>
      <c r="H408" s="94" t="s">
        <v>1603</v>
      </c>
      <c r="I408" s="94" t="s">
        <v>9</v>
      </c>
    </row>
    <row r="409" spans="1:9">
      <c r="A409" s="80">
        <v>45627</v>
      </c>
      <c r="B409" s="95">
        <v>4730561</v>
      </c>
      <c r="C409" s="94" t="s">
        <v>730</v>
      </c>
      <c r="D409" s="94" t="s">
        <v>729</v>
      </c>
      <c r="E409" s="96">
        <v>45140</v>
      </c>
      <c r="F409" s="95">
        <v>2022</v>
      </c>
      <c r="G409" s="95">
        <v>2023</v>
      </c>
      <c r="H409" s="94" t="s">
        <v>1600</v>
      </c>
      <c r="I409" s="94" t="s">
        <v>10</v>
      </c>
    </row>
    <row r="410" spans="1:9">
      <c r="A410" s="80">
        <v>45627</v>
      </c>
      <c r="B410" s="95">
        <v>5086051</v>
      </c>
      <c r="C410" s="94" t="s">
        <v>2649</v>
      </c>
      <c r="D410" s="94" t="s">
        <v>2650</v>
      </c>
      <c r="E410" s="96">
        <v>45463</v>
      </c>
      <c r="F410" s="95">
        <v>2023</v>
      </c>
      <c r="G410" s="95">
        <v>2024</v>
      </c>
      <c r="H410" s="94" t="s">
        <v>1603</v>
      </c>
      <c r="I410" s="94" t="s">
        <v>9</v>
      </c>
    </row>
    <row r="411" spans="1:9">
      <c r="A411" s="80">
        <v>45627</v>
      </c>
      <c r="B411" s="95">
        <v>4731143</v>
      </c>
      <c r="C411" s="94" t="s">
        <v>2030</v>
      </c>
      <c r="D411" s="94" t="s">
        <v>2031</v>
      </c>
      <c r="E411" s="96">
        <v>45307</v>
      </c>
      <c r="F411" s="95">
        <v>2022</v>
      </c>
      <c r="G411" s="95">
        <v>2023</v>
      </c>
      <c r="H411" s="94" t="s">
        <v>1604</v>
      </c>
      <c r="I411" s="94" t="s">
        <v>14</v>
      </c>
    </row>
    <row r="412" spans="1:9">
      <c r="A412" s="80">
        <v>45627</v>
      </c>
      <c r="B412" s="95">
        <v>4781243</v>
      </c>
      <c r="C412" s="94" t="s">
        <v>706</v>
      </c>
      <c r="D412" s="94" t="s">
        <v>705</v>
      </c>
      <c r="E412" s="96">
        <v>44959</v>
      </c>
      <c r="F412" s="95">
        <v>2022</v>
      </c>
      <c r="G412" s="95">
        <v>2022</v>
      </c>
      <c r="H412" s="94" t="s">
        <v>1600</v>
      </c>
      <c r="I412" s="94" t="s">
        <v>10</v>
      </c>
    </row>
    <row r="413" spans="1:9">
      <c r="A413" s="80">
        <v>45627</v>
      </c>
      <c r="B413" s="95">
        <v>4736412</v>
      </c>
      <c r="C413" s="94" t="s">
        <v>688</v>
      </c>
      <c r="D413" s="94" t="s">
        <v>687</v>
      </c>
      <c r="E413" s="96">
        <v>45124</v>
      </c>
      <c r="F413" s="95">
        <v>2022</v>
      </c>
      <c r="G413" s="95">
        <v>2023</v>
      </c>
      <c r="H413" s="94" t="s">
        <v>1600</v>
      </c>
      <c r="I413" s="94" t="s">
        <v>10</v>
      </c>
    </row>
    <row r="414" spans="1:9">
      <c r="A414" s="80">
        <v>45627</v>
      </c>
      <c r="B414" s="95">
        <v>4857701</v>
      </c>
      <c r="C414" s="94" t="s">
        <v>2035</v>
      </c>
      <c r="D414" s="94" t="s">
        <v>2036</v>
      </c>
      <c r="E414" s="96">
        <v>45299</v>
      </c>
      <c r="F414" s="95">
        <v>2022</v>
      </c>
      <c r="G414" s="95">
        <v>2023</v>
      </c>
      <c r="H414" s="94" t="s">
        <v>1600</v>
      </c>
      <c r="I414" s="94" t="s">
        <v>10</v>
      </c>
    </row>
    <row r="415" spans="1:9">
      <c r="A415" s="80">
        <v>45627</v>
      </c>
      <c r="B415" s="95">
        <v>5213721</v>
      </c>
      <c r="C415" s="94" t="s">
        <v>2948</v>
      </c>
      <c r="D415" s="94" t="s">
        <v>2949</v>
      </c>
      <c r="E415" s="96">
        <v>45583</v>
      </c>
      <c r="F415" s="95">
        <v>2023</v>
      </c>
      <c r="G415" s="95">
        <v>2024</v>
      </c>
      <c r="H415" s="94" t="s">
        <v>1600</v>
      </c>
      <c r="I415" s="94" t="s">
        <v>10</v>
      </c>
    </row>
    <row r="416" spans="1:9">
      <c r="A416" s="80">
        <v>45627</v>
      </c>
      <c r="B416" s="95">
        <v>5197866</v>
      </c>
      <c r="C416" s="94" t="s">
        <v>2954</v>
      </c>
      <c r="D416" s="94" t="s">
        <v>2955</v>
      </c>
      <c r="E416" s="96">
        <v>45614</v>
      </c>
      <c r="F416" s="95">
        <v>2023</v>
      </c>
      <c r="G416" s="95">
        <v>2024</v>
      </c>
      <c r="H416" s="94" t="s">
        <v>1606</v>
      </c>
      <c r="I416" s="94" t="s">
        <v>15</v>
      </c>
    </row>
    <row r="417" spans="1:9">
      <c r="A417" s="80">
        <v>45627</v>
      </c>
      <c r="B417" s="95">
        <v>5269006</v>
      </c>
      <c r="C417" s="94" t="s">
        <v>2950</v>
      </c>
      <c r="D417" s="94" t="s">
        <v>2951</v>
      </c>
      <c r="E417" s="96">
        <v>45618</v>
      </c>
      <c r="F417" s="95">
        <v>2023</v>
      </c>
      <c r="G417" s="95">
        <v>2024</v>
      </c>
      <c r="H417" s="94" t="s">
        <v>1600</v>
      </c>
      <c r="I417" s="94" t="s">
        <v>10</v>
      </c>
    </row>
    <row r="418" spans="1:9">
      <c r="A418" s="80">
        <v>45627</v>
      </c>
      <c r="B418" s="95">
        <v>5005467</v>
      </c>
      <c r="C418" s="94" t="s">
        <v>2832</v>
      </c>
      <c r="D418" s="94" t="s">
        <v>2833</v>
      </c>
      <c r="E418" s="96">
        <v>45547</v>
      </c>
      <c r="F418" s="95">
        <v>2023</v>
      </c>
      <c r="G418" s="95">
        <v>2024</v>
      </c>
      <c r="H418" s="94" t="s">
        <v>1600</v>
      </c>
      <c r="I418" s="94" t="s">
        <v>10</v>
      </c>
    </row>
    <row r="419" spans="1:9">
      <c r="A419" s="80">
        <v>45627</v>
      </c>
      <c r="B419" s="95">
        <v>4727483</v>
      </c>
      <c r="C419" s="94" t="s">
        <v>664</v>
      </c>
      <c r="D419" s="94" t="s">
        <v>663</v>
      </c>
      <c r="E419" s="96">
        <v>45007</v>
      </c>
      <c r="F419" s="95">
        <v>2022</v>
      </c>
      <c r="G419" s="95">
        <v>2022</v>
      </c>
      <c r="H419" s="94" t="s">
        <v>1602</v>
      </c>
      <c r="I419" s="94" t="s">
        <v>4</v>
      </c>
    </row>
    <row r="420" spans="1:9">
      <c r="A420" s="80">
        <v>45627</v>
      </c>
      <c r="B420" s="95">
        <v>4937862</v>
      </c>
      <c r="C420" s="94" t="s">
        <v>2864</v>
      </c>
      <c r="D420" s="94" t="s">
        <v>2865</v>
      </c>
      <c r="E420" s="96">
        <v>45569</v>
      </c>
      <c r="F420" s="95">
        <v>2023</v>
      </c>
      <c r="G420" s="95">
        <v>2024</v>
      </c>
      <c r="H420" s="94" t="s">
        <v>1600</v>
      </c>
      <c r="I420" s="94" t="s">
        <v>10</v>
      </c>
    </row>
    <row r="421" spans="1:9">
      <c r="A421" s="80">
        <v>45627</v>
      </c>
      <c r="B421" s="95">
        <v>4458823</v>
      </c>
      <c r="C421" s="94" t="s">
        <v>714</v>
      </c>
      <c r="D421" s="94" t="s">
        <v>713</v>
      </c>
      <c r="E421" s="96">
        <v>45126</v>
      </c>
      <c r="F421" s="95">
        <v>2021</v>
      </c>
      <c r="G421" s="95">
        <v>2023</v>
      </c>
      <c r="H421" s="94" t="s">
        <v>1600</v>
      </c>
      <c r="I421" s="94" t="s">
        <v>10</v>
      </c>
    </row>
    <row r="422" spans="1:9">
      <c r="A422" s="80">
        <v>45627</v>
      </c>
      <c r="B422" s="95">
        <v>4853508</v>
      </c>
      <c r="C422" s="94" t="s">
        <v>1849</v>
      </c>
      <c r="D422" s="94" t="s">
        <v>2037</v>
      </c>
      <c r="E422" s="96">
        <v>45266</v>
      </c>
      <c r="F422" s="95">
        <v>2022</v>
      </c>
      <c r="G422" s="95">
        <v>2023</v>
      </c>
      <c r="H422" s="94" t="s">
        <v>1600</v>
      </c>
      <c r="I422" s="94" t="s">
        <v>10</v>
      </c>
    </row>
    <row r="423" spans="1:9">
      <c r="A423" s="80">
        <v>45627</v>
      </c>
      <c r="B423" s="95">
        <v>5377535</v>
      </c>
      <c r="C423" s="94" t="s">
        <v>2866</v>
      </c>
      <c r="D423" s="94" t="s">
        <v>2867</v>
      </c>
      <c r="E423" s="96">
        <v>45573</v>
      </c>
      <c r="F423" s="95">
        <v>2024</v>
      </c>
      <c r="G423" s="95">
        <v>2024</v>
      </c>
      <c r="H423" s="94" t="s">
        <v>1600</v>
      </c>
      <c r="I423" s="94" t="s">
        <v>10</v>
      </c>
    </row>
    <row r="424" spans="1:9">
      <c r="A424" s="80">
        <v>45627</v>
      </c>
      <c r="B424" s="95">
        <v>4634890</v>
      </c>
      <c r="C424" s="94" t="s">
        <v>2405</v>
      </c>
      <c r="D424" s="94" t="s">
        <v>2406</v>
      </c>
      <c r="E424" s="96">
        <v>45412</v>
      </c>
      <c r="F424" s="95">
        <v>2022</v>
      </c>
      <c r="G424" s="95">
        <v>2023</v>
      </c>
      <c r="H424" s="94" t="s">
        <v>1600</v>
      </c>
      <c r="I424" s="94" t="s">
        <v>10</v>
      </c>
    </row>
    <row r="425" spans="1:9">
      <c r="A425" s="80">
        <v>45627</v>
      </c>
      <c r="B425" s="95">
        <v>5255473</v>
      </c>
      <c r="C425" s="94" t="s">
        <v>2952</v>
      </c>
      <c r="D425" s="94" t="s">
        <v>2953</v>
      </c>
      <c r="E425" s="96">
        <v>45574</v>
      </c>
      <c r="F425" s="95">
        <v>2023</v>
      </c>
      <c r="G425" s="95">
        <v>2024</v>
      </c>
      <c r="H425" s="94" t="s">
        <v>1600</v>
      </c>
      <c r="I425" s="94" t="s">
        <v>10</v>
      </c>
    </row>
    <row r="426" spans="1:9">
      <c r="A426" s="80">
        <v>45627</v>
      </c>
      <c r="B426" s="95">
        <v>4131238</v>
      </c>
      <c r="C426" s="94" t="s">
        <v>698</v>
      </c>
      <c r="D426" s="94" t="s">
        <v>697</v>
      </c>
      <c r="E426" s="96">
        <v>44874</v>
      </c>
      <c r="F426" s="95">
        <v>2020</v>
      </c>
      <c r="G426" s="95">
        <v>2022</v>
      </c>
      <c r="H426" s="94" t="s">
        <v>1601</v>
      </c>
      <c r="I426" s="94" t="s">
        <v>13</v>
      </c>
    </row>
    <row r="427" spans="1:9">
      <c r="A427" s="80">
        <v>45627</v>
      </c>
      <c r="B427" s="95">
        <v>4786551</v>
      </c>
      <c r="C427" s="94" t="s">
        <v>2653</v>
      </c>
      <c r="D427" s="94" t="s">
        <v>2654</v>
      </c>
      <c r="E427" s="96">
        <v>45457</v>
      </c>
      <c r="F427" s="95">
        <v>2022</v>
      </c>
      <c r="G427" s="95">
        <v>2024</v>
      </c>
      <c r="H427" s="94" t="s">
        <v>1603</v>
      </c>
      <c r="I427" s="94" t="s">
        <v>9</v>
      </c>
    </row>
    <row r="428" spans="1:9">
      <c r="A428" s="80">
        <v>45627</v>
      </c>
      <c r="B428" s="95">
        <v>4412591</v>
      </c>
      <c r="C428" s="94" t="s">
        <v>692</v>
      </c>
      <c r="D428" s="94" t="s">
        <v>691</v>
      </c>
      <c r="E428" s="96">
        <v>45015</v>
      </c>
      <c r="F428" s="95">
        <v>2021</v>
      </c>
      <c r="G428" s="95">
        <v>2022</v>
      </c>
      <c r="H428" s="94" t="s">
        <v>1600</v>
      </c>
      <c r="I428" s="94" t="s">
        <v>10</v>
      </c>
    </row>
    <row r="429" spans="1:9">
      <c r="A429" s="80">
        <v>45627</v>
      </c>
      <c r="B429" s="95">
        <v>4994725</v>
      </c>
      <c r="C429" s="94" t="s">
        <v>1806</v>
      </c>
      <c r="D429" s="94" t="s">
        <v>2043</v>
      </c>
      <c r="E429" s="96">
        <v>45233</v>
      </c>
      <c r="F429" s="95">
        <v>2023</v>
      </c>
      <c r="G429" s="95">
        <v>2023</v>
      </c>
      <c r="H429" s="94" t="s">
        <v>1600</v>
      </c>
      <c r="I429" s="94" t="s">
        <v>10</v>
      </c>
    </row>
    <row r="430" spans="1:9">
      <c r="A430" s="80">
        <v>45627</v>
      </c>
      <c r="B430" s="95">
        <v>4363796</v>
      </c>
      <c r="C430" s="94" t="s">
        <v>668</v>
      </c>
      <c r="D430" s="94" t="s">
        <v>667</v>
      </c>
      <c r="E430" s="96">
        <v>44802</v>
      </c>
      <c r="F430" s="95">
        <v>2021</v>
      </c>
      <c r="G430" s="95">
        <v>2022</v>
      </c>
      <c r="H430" s="94" t="s">
        <v>1600</v>
      </c>
      <c r="I430" s="94" t="s">
        <v>10</v>
      </c>
    </row>
    <row r="431" spans="1:9">
      <c r="A431" s="80">
        <v>45627</v>
      </c>
      <c r="B431" s="95">
        <v>4770865</v>
      </c>
      <c r="C431" s="94" t="s">
        <v>2499</v>
      </c>
      <c r="D431" s="94" t="s">
        <v>2500</v>
      </c>
      <c r="E431" s="96">
        <v>45447</v>
      </c>
      <c r="F431" s="95">
        <v>2022</v>
      </c>
      <c r="G431" s="95">
        <v>2024</v>
      </c>
      <c r="H431" s="94" t="s">
        <v>1600</v>
      </c>
      <c r="I431" s="94" t="s">
        <v>10</v>
      </c>
    </row>
    <row r="432" spans="1:9">
      <c r="A432" s="80">
        <v>45627</v>
      </c>
      <c r="B432" s="95">
        <v>5089404</v>
      </c>
      <c r="C432" s="94" t="s">
        <v>2956</v>
      </c>
      <c r="D432" s="94" t="s">
        <v>2957</v>
      </c>
      <c r="E432" s="96">
        <v>45590</v>
      </c>
      <c r="F432" s="95">
        <v>2023</v>
      </c>
      <c r="G432" s="95">
        <v>2024</v>
      </c>
      <c r="H432" s="94" t="s">
        <v>1606</v>
      </c>
      <c r="I432" s="94" t="s">
        <v>15</v>
      </c>
    </row>
    <row r="433" spans="1:9">
      <c r="A433" s="80">
        <v>45627</v>
      </c>
      <c r="B433" s="95">
        <v>4541952</v>
      </c>
      <c r="C433" s="94" t="s">
        <v>676</v>
      </c>
      <c r="D433" s="94" t="s">
        <v>675</v>
      </c>
      <c r="E433" s="96">
        <v>45160</v>
      </c>
      <c r="F433" s="95">
        <v>2021</v>
      </c>
      <c r="G433" s="95">
        <v>2023</v>
      </c>
      <c r="H433" s="94" t="s">
        <v>1600</v>
      </c>
      <c r="I433" s="94" t="s">
        <v>10</v>
      </c>
    </row>
    <row r="434" spans="1:9">
      <c r="A434" s="80">
        <v>45627</v>
      </c>
      <c r="B434" s="95">
        <v>4908018</v>
      </c>
      <c r="C434" s="94" t="s">
        <v>1884</v>
      </c>
      <c r="D434" s="94" t="s">
        <v>2042</v>
      </c>
      <c r="E434" s="96">
        <v>45288</v>
      </c>
      <c r="F434" s="95">
        <v>2023</v>
      </c>
      <c r="G434" s="95">
        <v>2023</v>
      </c>
      <c r="H434" s="94" t="s">
        <v>1602</v>
      </c>
      <c r="I434" s="94" t="s">
        <v>4</v>
      </c>
    </row>
    <row r="435" spans="1:9">
      <c r="A435" s="80">
        <v>45627</v>
      </c>
      <c r="B435" s="95">
        <v>4540945</v>
      </c>
      <c r="C435" s="94" t="s">
        <v>660</v>
      </c>
      <c r="D435" s="94" t="s">
        <v>659</v>
      </c>
      <c r="E435" s="96">
        <v>44797</v>
      </c>
      <c r="F435" s="95">
        <v>2021</v>
      </c>
      <c r="G435" s="95">
        <v>2022</v>
      </c>
      <c r="H435" s="94" t="s">
        <v>1600</v>
      </c>
      <c r="I435" s="94" t="s">
        <v>10</v>
      </c>
    </row>
    <row r="436" spans="1:9">
      <c r="A436" s="80">
        <v>45627</v>
      </c>
      <c r="B436" s="95">
        <v>4455229</v>
      </c>
      <c r="C436" s="94" t="s">
        <v>636</v>
      </c>
      <c r="D436" s="94" t="s">
        <v>635</v>
      </c>
      <c r="E436" s="96">
        <v>44805</v>
      </c>
      <c r="F436" s="95">
        <v>2021</v>
      </c>
      <c r="G436" s="95">
        <v>2022</v>
      </c>
      <c r="H436" s="94" t="s">
        <v>1600</v>
      </c>
      <c r="I436" s="94" t="s">
        <v>10</v>
      </c>
    </row>
    <row r="437" spans="1:9">
      <c r="A437" s="80">
        <v>45627</v>
      </c>
      <c r="B437" s="95">
        <v>4745896</v>
      </c>
      <c r="C437" s="94" t="s">
        <v>1686</v>
      </c>
      <c r="D437" s="94" t="s">
        <v>1687</v>
      </c>
      <c r="E437" s="96">
        <v>45198</v>
      </c>
      <c r="F437" s="95">
        <v>2022</v>
      </c>
      <c r="G437" s="95">
        <v>2023</v>
      </c>
      <c r="H437" s="94" t="s">
        <v>1600</v>
      </c>
      <c r="I437" s="94" t="s">
        <v>10</v>
      </c>
    </row>
    <row r="438" spans="1:9">
      <c r="A438" s="80">
        <v>45627</v>
      </c>
      <c r="B438" s="95">
        <v>4981897</v>
      </c>
      <c r="C438" s="94" t="s">
        <v>2407</v>
      </c>
      <c r="D438" s="94" t="s">
        <v>2408</v>
      </c>
      <c r="E438" s="96">
        <v>45413</v>
      </c>
      <c r="F438" s="95">
        <v>2023</v>
      </c>
      <c r="G438" s="95">
        <v>2024</v>
      </c>
      <c r="H438" s="94" t="s">
        <v>1603</v>
      </c>
      <c r="I438" s="94" t="s">
        <v>9</v>
      </c>
    </row>
    <row r="439" spans="1:9">
      <c r="A439" s="80">
        <v>45627</v>
      </c>
      <c r="B439" s="95">
        <v>4606320</v>
      </c>
      <c r="C439" s="94" t="s">
        <v>658</v>
      </c>
      <c r="D439" s="94" t="s">
        <v>657</v>
      </c>
      <c r="E439" s="96">
        <v>44903</v>
      </c>
      <c r="F439" s="95">
        <v>2022</v>
      </c>
      <c r="G439" s="95">
        <v>2022</v>
      </c>
      <c r="H439" s="94" t="s">
        <v>1600</v>
      </c>
      <c r="I439" s="94" t="s">
        <v>10</v>
      </c>
    </row>
    <row r="440" spans="1:9">
      <c r="A440" s="80">
        <v>45627</v>
      </c>
      <c r="B440" s="95">
        <v>5401736</v>
      </c>
      <c r="C440" s="94" t="s">
        <v>2960</v>
      </c>
      <c r="D440" s="94" t="s">
        <v>2961</v>
      </c>
      <c r="E440" s="96">
        <v>45594</v>
      </c>
      <c r="F440" s="95">
        <v>2024</v>
      </c>
      <c r="G440" s="95">
        <v>2024</v>
      </c>
      <c r="H440" s="94" t="s">
        <v>1603</v>
      </c>
      <c r="I440" s="94" t="s">
        <v>9</v>
      </c>
    </row>
    <row r="441" spans="1:9">
      <c r="A441" s="80">
        <v>45627</v>
      </c>
      <c r="B441" s="95">
        <v>5040245</v>
      </c>
      <c r="C441" s="94" t="s">
        <v>2105</v>
      </c>
      <c r="D441" s="94" t="s">
        <v>2106</v>
      </c>
      <c r="E441" s="96">
        <v>45330</v>
      </c>
      <c r="F441" s="95">
        <v>2023</v>
      </c>
      <c r="G441" s="95">
        <v>2023</v>
      </c>
      <c r="H441" s="94" t="s">
        <v>1606</v>
      </c>
      <c r="I441" s="94" t="s">
        <v>15</v>
      </c>
    </row>
    <row r="442" spans="1:9">
      <c r="A442" s="80">
        <v>45627</v>
      </c>
      <c r="B442" s="95">
        <v>5119623</v>
      </c>
      <c r="C442" s="94" t="s">
        <v>2660</v>
      </c>
      <c r="D442" s="94" t="s">
        <v>2661</v>
      </c>
      <c r="E442" s="96">
        <v>45467</v>
      </c>
      <c r="F442" s="95">
        <v>2023</v>
      </c>
      <c r="G442" s="95">
        <v>2024</v>
      </c>
      <c r="H442" s="94" t="s">
        <v>1600</v>
      </c>
      <c r="I442" s="94" t="s">
        <v>10</v>
      </c>
    </row>
    <row r="443" spans="1:9">
      <c r="A443" s="80">
        <v>45627</v>
      </c>
      <c r="B443" s="95">
        <v>4815751</v>
      </c>
      <c r="C443" s="94" t="s">
        <v>1692</v>
      </c>
      <c r="D443" s="94" t="s">
        <v>1693</v>
      </c>
      <c r="E443" s="96">
        <v>45202</v>
      </c>
      <c r="F443" s="95">
        <v>2022</v>
      </c>
      <c r="G443" s="95">
        <v>2023</v>
      </c>
      <c r="H443" s="94" t="s">
        <v>1600</v>
      </c>
      <c r="I443" s="94" t="s">
        <v>10</v>
      </c>
    </row>
    <row r="444" spans="1:9">
      <c r="A444" s="80">
        <v>45627</v>
      </c>
      <c r="B444" s="95">
        <v>4812584</v>
      </c>
      <c r="C444" s="94" t="s">
        <v>1809</v>
      </c>
      <c r="D444" s="94" t="s">
        <v>2107</v>
      </c>
      <c r="E444" s="96">
        <v>45226</v>
      </c>
      <c r="F444" s="95">
        <v>2022</v>
      </c>
      <c r="G444" s="95">
        <v>2023</v>
      </c>
      <c r="H444" s="94" t="s">
        <v>1603</v>
      </c>
      <c r="I444" s="94" t="s">
        <v>9</v>
      </c>
    </row>
    <row r="445" spans="1:9">
      <c r="A445" s="80">
        <v>45627</v>
      </c>
      <c r="B445" s="95">
        <v>5447848</v>
      </c>
      <c r="C445" s="94" t="s">
        <v>2958</v>
      </c>
      <c r="D445" s="94" t="s">
        <v>2959</v>
      </c>
      <c r="E445" s="96">
        <v>45600</v>
      </c>
      <c r="F445" s="95">
        <v>2024</v>
      </c>
      <c r="G445" s="95">
        <v>2024</v>
      </c>
      <c r="H445" s="94" t="s">
        <v>1602</v>
      </c>
      <c r="I445" s="94" t="s">
        <v>4</v>
      </c>
    </row>
    <row r="446" spans="1:9">
      <c r="A446" s="80">
        <v>45627</v>
      </c>
      <c r="B446" s="95">
        <v>3864125</v>
      </c>
      <c r="C446" s="94" t="s">
        <v>634</v>
      </c>
      <c r="D446" s="94" t="s">
        <v>633</v>
      </c>
      <c r="E446" s="96">
        <v>45169</v>
      </c>
      <c r="F446" s="95">
        <v>2019</v>
      </c>
      <c r="G446" s="95">
        <v>2023</v>
      </c>
      <c r="H446" s="94" t="s">
        <v>1607</v>
      </c>
      <c r="I446" s="94" t="s">
        <v>12</v>
      </c>
    </row>
    <row r="447" spans="1:9">
      <c r="A447" s="80">
        <v>45627</v>
      </c>
      <c r="B447" s="95">
        <v>4919580</v>
      </c>
      <c r="C447" s="94" t="s">
        <v>1869</v>
      </c>
      <c r="D447" s="94" t="s">
        <v>2104</v>
      </c>
      <c r="E447" s="96">
        <v>45280</v>
      </c>
      <c r="F447" s="95">
        <v>2023</v>
      </c>
      <c r="G447" s="95">
        <v>2023</v>
      </c>
      <c r="H447" s="94" t="s">
        <v>1600</v>
      </c>
      <c r="I447" s="94" t="s">
        <v>10</v>
      </c>
    </row>
    <row r="448" spans="1:9">
      <c r="A448" s="80">
        <v>45627</v>
      </c>
      <c r="B448" s="95">
        <v>4991426</v>
      </c>
      <c r="C448" s="94" t="s">
        <v>2501</v>
      </c>
      <c r="D448" s="94" t="s">
        <v>2502</v>
      </c>
      <c r="E448" s="96">
        <v>45434</v>
      </c>
      <c r="F448" s="95">
        <v>2023</v>
      </c>
      <c r="G448" s="95">
        <v>2024</v>
      </c>
      <c r="H448" s="94" t="s">
        <v>1600</v>
      </c>
      <c r="I448" s="94" t="s">
        <v>10</v>
      </c>
    </row>
    <row r="449" spans="1:9">
      <c r="A449" s="80">
        <v>45627</v>
      </c>
      <c r="B449" s="95">
        <v>4856669</v>
      </c>
      <c r="C449" s="94" t="s">
        <v>2964</v>
      </c>
      <c r="D449" s="94" t="s">
        <v>2965</v>
      </c>
      <c r="E449" s="96">
        <v>45617</v>
      </c>
      <c r="F449" s="95">
        <v>2022</v>
      </c>
      <c r="G449" s="95">
        <v>2024</v>
      </c>
      <c r="H449" s="94" t="s">
        <v>1607</v>
      </c>
      <c r="I449" s="94" t="s">
        <v>12</v>
      </c>
    </row>
    <row r="450" spans="1:9">
      <c r="A450" s="80">
        <v>45627</v>
      </c>
      <c r="B450" s="95">
        <v>4916239</v>
      </c>
      <c r="C450" s="94" t="s">
        <v>2658</v>
      </c>
      <c r="D450" s="94" t="s">
        <v>2659</v>
      </c>
      <c r="E450" s="96">
        <v>45497</v>
      </c>
      <c r="F450" s="95">
        <v>2023</v>
      </c>
      <c r="G450" s="95">
        <v>2024</v>
      </c>
      <c r="H450" s="94" t="s">
        <v>1601</v>
      </c>
      <c r="I450" s="94" t="s">
        <v>13</v>
      </c>
    </row>
    <row r="451" spans="1:9">
      <c r="A451" s="80">
        <v>45627</v>
      </c>
      <c r="B451" s="95">
        <v>4731378</v>
      </c>
      <c r="C451" s="94" t="s">
        <v>1694</v>
      </c>
      <c r="D451" s="94" t="s">
        <v>1695</v>
      </c>
      <c r="E451" s="96">
        <v>45209</v>
      </c>
      <c r="F451" s="95">
        <v>2022</v>
      </c>
      <c r="G451" s="95">
        <v>2023</v>
      </c>
      <c r="H451" s="94" t="s">
        <v>1600</v>
      </c>
      <c r="I451" s="94" t="s">
        <v>10</v>
      </c>
    </row>
    <row r="452" spans="1:9">
      <c r="A452" s="80">
        <v>45627</v>
      </c>
      <c r="B452" s="95">
        <v>5246617</v>
      </c>
      <c r="C452" s="94" t="s">
        <v>2962</v>
      </c>
      <c r="D452" s="94" t="s">
        <v>2963</v>
      </c>
      <c r="E452" s="96">
        <v>45604</v>
      </c>
      <c r="F452" s="95">
        <v>2023</v>
      </c>
      <c r="G452" s="95">
        <v>2024</v>
      </c>
      <c r="H452" s="94" t="s">
        <v>1603</v>
      </c>
      <c r="I452" s="94" t="s">
        <v>9</v>
      </c>
    </row>
    <row r="453" spans="1:9">
      <c r="A453" s="80">
        <v>45627</v>
      </c>
      <c r="B453" s="95">
        <v>4509335</v>
      </c>
      <c r="C453" s="94" t="s">
        <v>644</v>
      </c>
      <c r="D453" s="94" t="s">
        <v>643</v>
      </c>
      <c r="E453" s="96">
        <v>44847</v>
      </c>
      <c r="F453" s="95">
        <v>2021</v>
      </c>
      <c r="G453" s="95">
        <v>2022</v>
      </c>
      <c r="H453" s="94" t="s">
        <v>1604</v>
      </c>
      <c r="I453" s="94" t="s">
        <v>14</v>
      </c>
    </row>
    <row r="454" spans="1:9">
      <c r="A454" s="80">
        <v>45627</v>
      </c>
      <c r="B454" s="95">
        <v>4782980</v>
      </c>
      <c r="C454" s="94" t="s">
        <v>656</v>
      </c>
      <c r="D454" s="94" t="s">
        <v>655</v>
      </c>
      <c r="E454" s="96">
        <v>45161</v>
      </c>
      <c r="F454" s="95">
        <v>2022</v>
      </c>
      <c r="G454" s="95">
        <v>2023</v>
      </c>
      <c r="H454" s="94" t="s">
        <v>1600</v>
      </c>
      <c r="I454" s="94" t="s">
        <v>10</v>
      </c>
    </row>
    <row r="455" spans="1:9">
      <c r="A455" s="80">
        <v>45627</v>
      </c>
      <c r="B455" s="95">
        <v>5177082</v>
      </c>
      <c r="C455" s="94" t="s">
        <v>3096</v>
      </c>
      <c r="D455" s="94" t="s">
        <v>3097</v>
      </c>
      <c r="E455" s="96">
        <v>45631</v>
      </c>
      <c r="F455" s="95">
        <v>2023</v>
      </c>
      <c r="G455" s="95">
        <v>2024</v>
      </c>
      <c r="H455" s="94" t="s">
        <v>1601</v>
      </c>
      <c r="I455" s="94" t="s">
        <v>13</v>
      </c>
    </row>
    <row r="456" spans="1:9">
      <c r="A456" s="80">
        <v>45627</v>
      </c>
      <c r="B456" s="95">
        <v>4581100</v>
      </c>
      <c r="C456" s="94" t="s">
        <v>2409</v>
      </c>
      <c r="D456" s="94" t="s">
        <v>2410</v>
      </c>
      <c r="E456" s="96">
        <v>45412</v>
      </c>
      <c r="F456" s="95">
        <v>2021</v>
      </c>
      <c r="G456" s="95">
        <v>2023</v>
      </c>
      <c r="H456" s="94" t="s">
        <v>1600</v>
      </c>
      <c r="I456" s="94" t="s">
        <v>10</v>
      </c>
    </row>
    <row r="457" spans="1:9">
      <c r="A457" s="80">
        <v>45627</v>
      </c>
      <c r="B457" s="95">
        <v>5132358</v>
      </c>
      <c r="C457" s="94" t="s">
        <v>2662</v>
      </c>
      <c r="D457" s="94" t="s">
        <v>2663</v>
      </c>
      <c r="E457" s="96">
        <v>45518</v>
      </c>
      <c r="F457" s="95">
        <v>2023</v>
      </c>
      <c r="G457" s="95">
        <v>2024</v>
      </c>
      <c r="H457" s="94" t="s">
        <v>1600</v>
      </c>
      <c r="I457" s="94" t="s">
        <v>10</v>
      </c>
    </row>
    <row r="458" spans="1:9">
      <c r="A458" s="80">
        <v>45627</v>
      </c>
      <c r="B458" s="95">
        <v>5296269</v>
      </c>
      <c r="C458" s="94" t="s">
        <v>2972</v>
      </c>
      <c r="D458" s="94" t="s">
        <v>2973</v>
      </c>
      <c r="E458" s="96">
        <v>45617</v>
      </c>
      <c r="F458" s="95">
        <v>2024</v>
      </c>
      <c r="G458" s="95">
        <v>2024</v>
      </c>
      <c r="H458" s="94" t="s">
        <v>1602</v>
      </c>
      <c r="I458" s="94" t="s">
        <v>4</v>
      </c>
    </row>
    <row r="459" spans="1:9">
      <c r="A459" s="80">
        <v>45627</v>
      </c>
      <c r="B459" s="95">
        <v>4245625</v>
      </c>
      <c r="C459" s="94" t="s">
        <v>605</v>
      </c>
      <c r="D459" s="94" t="s">
        <v>604</v>
      </c>
      <c r="E459" s="96">
        <v>44524</v>
      </c>
      <c r="F459" s="95">
        <v>2020</v>
      </c>
      <c r="G459" s="95">
        <v>2021</v>
      </c>
      <c r="H459" s="94" t="s">
        <v>1600</v>
      </c>
      <c r="I459" s="94" t="s">
        <v>10</v>
      </c>
    </row>
    <row r="460" spans="1:9">
      <c r="A460" s="80">
        <v>45627</v>
      </c>
      <c r="B460" s="95">
        <v>4615282</v>
      </c>
      <c r="C460" s="94" t="s">
        <v>603</v>
      </c>
      <c r="D460" s="94" t="s">
        <v>602</v>
      </c>
      <c r="E460" s="96">
        <v>45135</v>
      </c>
      <c r="F460" s="95">
        <v>2022</v>
      </c>
      <c r="G460" s="95">
        <v>2023</v>
      </c>
      <c r="H460" s="94" t="s">
        <v>1603</v>
      </c>
      <c r="I460" s="94" t="s">
        <v>9</v>
      </c>
    </row>
    <row r="461" spans="1:9">
      <c r="A461" s="80">
        <v>45627</v>
      </c>
      <c r="B461" s="95">
        <v>5101816</v>
      </c>
      <c r="C461" s="94" t="s">
        <v>2966</v>
      </c>
      <c r="D461" s="94" t="s">
        <v>2967</v>
      </c>
      <c r="E461" s="96">
        <v>45601</v>
      </c>
      <c r="F461" s="95">
        <v>2023</v>
      </c>
      <c r="G461" s="95">
        <v>2024</v>
      </c>
      <c r="H461" s="94" t="s">
        <v>1609</v>
      </c>
      <c r="I461" s="94" t="s">
        <v>18</v>
      </c>
    </row>
    <row r="462" spans="1:9">
      <c r="A462" s="80">
        <v>45627</v>
      </c>
      <c r="B462" s="95">
        <v>5263335</v>
      </c>
      <c r="C462" s="94" t="s">
        <v>2968</v>
      </c>
      <c r="D462" s="94" t="s">
        <v>2969</v>
      </c>
      <c r="E462" s="96">
        <v>45609</v>
      </c>
      <c r="F462" s="95">
        <v>2023</v>
      </c>
      <c r="G462" s="95">
        <v>2024</v>
      </c>
      <c r="H462" s="94" t="s">
        <v>1603</v>
      </c>
      <c r="I462" s="94" t="s">
        <v>9</v>
      </c>
    </row>
    <row r="463" spans="1:9">
      <c r="A463" s="80">
        <v>45627</v>
      </c>
      <c r="B463" s="95">
        <v>5366347</v>
      </c>
      <c r="C463" s="94" t="s">
        <v>2970</v>
      </c>
      <c r="D463" s="94" t="s">
        <v>2971</v>
      </c>
      <c r="E463" s="96">
        <v>45621</v>
      </c>
      <c r="F463" s="95">
        <v>2024</v>
      </c>
      <c r="G463" s="95">
        <v>2024</v>
      </c>
      <c r="H463" s="94" t="s">
        <v>1603</v>
      </c>
      <c r="I463" s="94" t="s">
        <v>9</v>
      </c>
    </row>
    <row r="464" spans="1:9">
      <c r="A464" s="80">
        <v>45627</v>
      </c>
      <c r="B464" s="95">
        <v>5011978</v>
      </c>
      <c r="C464" s="94" t="s">
        <v>2672</v>
      </c>
      <c r="D464" s="94" t="s">
        <v>2673</v>
      </c>
      <c r="E464" s="96">
        <v>45468</v>
      </c>
      <c r="F464" s="95">
        <v>2023</v>
      </c>
      <c r="G464" s="95">
        <v>2024</v>
      </c>
      <c r="H464" s="94" t="s">
        <v>1600</v>
      </c>
      <c r="I464" s="94" t="s">
        <v>10</v>
      </c>
    </row>
    <row r="465" spans="1:9">
      <c r="A465" s="80">
        <v>45627</v>
      </c>
      <c r="B465" s="95">
        <v>5231715</v>
      </c>
      <c r="C465" s="94" t="s">
        <v>2674</v>
      </c>
      <c r="D465" s="94" t="s">
        <v>2675</v>
      </c>
      <c r="E465" s="96">
        <v>45516</v>
      </c>
      <c r="F465" s="95">
        <v>2023</v>
      </c>
      <c r="G465" s="95">
        <v>2024</v>
      </c>
      <c r="H465" s="94" t="s">
        <v>1601</v>
      </c>
      <c r="I465" s="94" t="s">
        <v>13</v>
      </c>
    </row>
    <row r="466" spans="1:9">
      <c r="A466" s="80">
        <v>45627</v>
      </c>
      <c r="B466" s="95">
        <v>4632857</v>
      </c>
      <c r="C466" s="94" t="s">
        <v>610</v>
      </c>
      <c r="D466" s="94" t="s">
        <v>609</v>
      </c>
      <c r="E466" s="96">
        <v>45135</v>
      </c>
      <c r="F466" s="95">
        <v>2022</v>
      </c>
      <c r="G466" s="95">
        <v>2023</v>
      </c>
      <c r="H466" s="94" t="s">
        <v>1603</v>
      </c>
      <c r="I466" s="94" t="s">
        <v>9</v>
      </c>
    </row>
    <row r="467" spans="1:9">
      <c r="A467" s="80">
        <v>45627</v>
      </c>
      <c r="B467" s="95">
        <v>4937211</v>
      </c>
      <c r="C467" s="94" t="s">
        <v>2664</v>
      </c>
      <c r="D467" s="94" t="s">
        <v>2665</v>
      </c>
      <c r="E467" s="96">
        <v>45489</v>
      </c>
      <c r="F467" s="95">
        <v>2023</v>
      </c>
      <c r="G467" s="95">
        <v>2024</v>
      </c>
      <c r="H467" s="94" t="s">
        <v>1600</v>
      </c>
      <c r="I467" s="94" t="s">
        <v>10</v>
      </c>
    </row>
    <row r="468" spans="1:9">
      <c r="A468" s="80">
        <v>45627</v>
      </c>
      <c r="B468" s="95">
        <v>4660870</v>
      </c>
      <c r="C468" s="94" t="s">
        <v>2976</v>
      </c>
      <c r="D468" s="94" t="s">
        <v>2977</v>
      </c>
      <c r="E468" s="96">
        <v>45594</v>
      </c>
      <c r="F468" s="95">
        <v>2022</v>
      </c>
      <c r="G468" s="95">
        <v>2024</v>
      </c>
      <c r="H468" s="94" t="s">
        <v>1602</v>
      </c>
      <c r="I468" s="94" t="s">
        <v>4</v>
      </c>
    </row>
    <row r="469" spans="1:9">
      <c r="A469" s="80">
        <v>45627</v>
      </c>
      <c r="B469" s="95">
        <v>4690389</v>
      </c>
      <c r="C469" s="94" t="s">
        <v>601</v>
      </c>
      <c r="D469" s="94" t="s">
        <v>600</v>
      </c>
      <c r="E469" s="96">
        <v>45177</v>
      </c>
      <c r="F469" s="95">
        <v>2022</v>
      </c>
      <c r="G469" s="95">
        <v>2023</v>
      </c>
      <c r="H469" s="94" t="s">
        <v>1600</v>
      </c>
      <c r="I469" s="94" t="s">
        <v>10</v>
      </c>
    </row>
    <row r="470" spans="1:9">
      <c r="A470" s="80">
        <v>45627</v>
      </c>
      <c r="B470" s="95">
        <v>4704750</v>
      </c>
      <c r="C470" s="94" t="s">
        <v>624</v>
      </c>
      <c r="D470" s="94" t="s">
        <v>623</v>
      </c>
      <c r="E470" s="96">
        <v>44883</v>
      </c>
      <c r="F470" s="95">
        <v>2022</v>
      </c>
      <c r="G470" s="95">
        <v>2022</v>
      </c>
      <c r="H470" s="94" t="s">
        <v>1600</v>
      </c>
      <c r="I470" s="94" t="s">
        <v>10</v>
      </c>
    </row>
    <row r="471" spans="1:9">
      <c r="A471" s="80">
        <v>45627</v>
      </c>
      <c r="B471" s="95">
        <v>5020784</v>
      </c>
      <c r="C471" s="94" t="s">
        <v>2503</v>
      </c>
      <c r="D471" s="94" t="s">
        <v>2504</v>
      </c>
      <c r="E471" s="96">
        <v>45439</v>
      </c>
      <c r="F471" s="95">
        <v>2023</v>
      </c>
      <c r="G471" s="95">
        <v>2024</v>
      </c>
      <c r="H471" s="94" t="s">
        <v>1606</v>
      </c>
      <c r="I471" s="94" t="s">
        <v>15</v>
      </c>
    </row>
    <row r="472" spans="1:9">
      <c r="A472" s="80">
        <v>45627</v>
      </c>
      <c r="B472" s="95">
        <v>5081050</v>
      </c>
      <c r="C472" s="94" t="s">
        <v>2974</v>
      </c>
      <c r="D472" s="94" t="s">
        <v>2975</v>
      </c>
      <c r="E472" s="96">
        <v>45590</v>
      </c>
      <c r="F472" s="95">
        <v>2023</v>
      </c>
      <c r="G472" s="95">
        <v>2024</v>
      </c>
      <c r="H472" s="94" t="s">
        <v>1600</v>
      </c>
      <c r="I472" s="94" t="s">
        <v>10</v>
      </c>
    </row>
    <row r="473" spans="1:9">
      <c r="A473" s="80">
        <v>45627</v>
      </c>
      <c r="B473" s="95">
        <v>4495473</v>
      </c>
      <c r="C473" s="94" t="s">
        <v>585</v>
      </c>
      <c r="D473" s="94" t="s">
        <v>192</v>
      </c>
      <c r="E473" s="96">
        <v>44817</v>
      </c>
      <c r="F473" s="95">
        <v>2021</v>
      </c>
      <c r="G473" s="95">
        <v>2022</v>
      </c>
      <c r="H473" s="94" t="s">
        <v>1607</v>
      </c>
      <c r="I473" s="94" t="s">
        <v>12</v>
      </c>
    </row>
    <row r="474" spans="1:9">
      <c r="A474" s="80">
        <v>45627</v>
      </c>
      <c r="B474" s="95">
        <v>4368530</v>
      </c>
      <c r="C474" s="94" t="s">
        <v>1853</v>
      </c>
      <c r="D474" s="94" t="s">
        <v>2059</v>
      </c>
      <c r="E474" s="96">
        <v>45268</v>
      </c>
      <c r="F474" s="95">
        <v>2021</v>
      </c>
      <c r="G474" s="95">
        <v>2023</v>
      </c>
      <c r="H474" s="94" t="s">
        <v>1613</v>
      </c>
      <c r="I474" s="94" t="s">
        <v>16</v>
      </c>
    </row>
    <row r="475" spans="1:9">
      <c r="A475" s="80">
        <v>45627</v>
      </c>
      <c r="B475" s="95">
        <v>5510508</v>
      </c>
      <c r="C475" s="94" t="s">
        <v>3098</v>
      </c>
      <c r="D475" s="94" t="s">
        <v>3099</v>
      </c>
      <c r="E475" s="96">
        <v>45638</v>
      </c>
      <c r="F475" s="95">
        <v>2024</v>
      </c>
      <c r="G475" s="95">
        <v>2024</v>
      </c>
      <c r="H475" s="94" t="s">
        <v>1601</v>
      </c>
      <c r="I475" s="94" t="s">
        <v>13</v>
      </c>
    </row>
    <row r="476" spans="1:9">
      <c r="A476" s="80">
        <v>45627</v>
      </c>
      <c r="B476" s="95">
        <v>4522177</v>
      </c>
      <c r="C476" s="94" t="s">
        <v>620</v>
      </c>
      <c r="D476" s="94" t="s">
        <v>619</v>
      </c>
      <c r="E476" s="96">
        <v>45175</v>
      </c>
      <c r="F476" s="95">
        <v>2021</v>
      </c>
      <c r="G476" s="95">
        <v>2023</v>
      </c>
      <c r="H476" s="94" t="s">
        <v>1604</v>
      </c>
      <c r="I476" s="94" t="s">
        <v>14</v>
      </c>
    </row>
    <row r="477" spans="1:9">
      <c r="A477" s="80">
        <v>45627</v>
      </c>
      <c r="B477" s="95">
        <v>4702592</v>
      </c>
      <c r="C477" s="94" t="s">
        <v>626</v>
      </c>
      <c r="D477" s="94" t="s">
        <v>625</v>
      </c>
      <c r="E477" s="96">
        <v>45142</v>
      </c>
      <c r="F477" s="95">
        <v>2022</v>
      </c>
      <c r="G477" s="95">
        <v>2023</v>
      </c>
      <c r="H477" s="94" t="s">
        <v>1606</v>
      </c>
      <c r="I477" s="94" t="s">
        <v>15</v>
      </c>
    </row>
    <row r="478" spans="1:9">
      <c r="A478" s="80">
        <v>45627</v>
      </c>
      <c r="B478" s="95">
        <v>5143883</v>
      </c>
      <c r="C478" s="94" t="s">
        <v>3100</v>
      </c>
      <c r="D478" s="94" t="s">
        <v>3101</v>
      </c>
      <c r="E478" s="96">
        <v>45629</v>
      </c>
      <c r="F478" s="95">
        <v>2023</v>
      </c>
      <c r="G478" s="95">
        <v>2024</v>
      </c>
      <c r="H478" s="94" t="s">
        <v>1602</v>
      </c>
      <c r="I478" s="94" t="s">
        <v>4</v>
      </c>
    </row>
    <row r="479" spans="1:9">
      <c r="A479" s="80">
        <v>45627</v>
      </c>
      <c r="B479" s="95">
        <v>4784464</v>
      </c>
      <c r="C479" s="94" t="s">
        <v>614</v>
      </c>
      <c r="D479" s="94" t="s">
        <v>613</v>
      </c>
      <c r="E479" s="96">
        <v>45070</v>
      </c>
      <c r="F479" s="95">
        <v>2022</v>
      </c>
      <c r="G479" s="95">
        <v>2023</v>
      </c>
      <c r="H479" s="94" t="s">
        <v>1600</v>
      </c>
      <c r="I479" s="94" t="s">
        <v>10</v>
      </c>
    </row>
    <row r="480" spans="1:9">
      <c r="A480" s="80">
        <v>45627</v>
      </c>
      <c r="B480" s="95">
        <v>5031427</v>
      </c>
      <c r="C480" s="94" t="s">
        <v>2507</v>
      </c>
      <c r="D480" s="94" t="s">
        <v>2508</v>
      </c>
      <c r="E480" s="96">
        <v>45436</v>
      </c>
      <c r="F480" s="95">
        <v>2023</v>
      </c>
      <c r="G480" s="95">
        <v>2024</v>
      </c>
      <c r="H480" s="94" t="s">
        <v>1600</v>
      </c>
      <c r="I480" s="94" t="s">
        <v>10</v>
      </c>
    </row>
    <row r="481" spans="1:9">
      <c r="A481" s="80">
        <v>45627</v>
      </c>
      <c r="B481" s="95">
        <v>4687539</v>
      </c>
      <c r="C481" s="94" t="s">
        <v>2676</v>
      </c>
      <c r="D481" s="94" t="s">
        <v>2677</v>
      </c>
      <c r="E481" s="96">
        <v>45467</v>
      </c>
      <c r="F481" s="95">
        <v>2022</v>
      </c>
      <c r="G481" s="95">
        <v>2024</v>
      </c>
      <c r="H481" s="94" t="s">
        <v>1600</v>
      </c>
      <c r="I481" s="94" t="s">
        <v>10</v>
      </c>
    </row>
    <row r="482" spans="1:9">
      <c r="A482" s="80">
        <v>45627</v>
      </c>
      <c r="B482" s="95">
        <v>5124833</v>
      </c>
      <c r="C482" s="94" t="s">
        <v>2978</v>
      </c>
      <c r="D482" s="94" t="s">
        <v>2979</v>
      </c>
      <c r="E482" s="96">
        <v>45589</v>
      </c>
      <c r="F482" s="95">
        <v>2023</v>
      </c>
      <c r="G482" s="95">
        <v>2024</v>
      </c>
      <c r="H482" s="94" t="s">
        <v>1601</v>
      </c>
      <c r="I482" s="94" t="s">
        <v>13</v>
      </c>
    </row>
    <row r="483" spans="1:9">
      <c r="A483" s="80">
        <v>45627</v>
      </c>
      <c r="B483" s="95">
        <v>5203341</v>
      </c>
      <c r="C483" s="94" t="s">
        <v>2980</v>
      </c>
      <c r="D483" s="94" t="s">
        <v>2981</v>
      </c>
      <c r="E483" s="96">
        <v>45583</v>
      </c>
      <c r="F483" s="95">
        <v>2023</v>
      </c>
      <c r="G483" s="95">
        <v>2024</v>
      </c>
      <c r="H483" s="94" t="s">
        <v>1603</v>
      </c>
      <c r="I483" s="94" t="s">
        <v>9</v>
      </c>
    </row>
    <row r="484" spans="1:9">
      <c r="A484" s="80">
        <v>45627</v>
      </c>
      <c r="B484" s="95">
        <v>4430708</v>
      </c>
      <c r="C484" s="94" t="s">
        <v>591</v>
      </c>
      <c r="D484" s="94" t="s">
        <v>590</v>
      </c>
      <c r="E484" s="96">
        <v>44621</v>
      </c>
      <c r="F484" s="95">
        <v>2021</v>
      </c>
      <c r="G484" s="95">
        <v>2021</v>
      </c>
      <c r="H484" s="94" t="s">
        <v>1600</v>
      </c>
      <c r="I484" s="94" t="s">
        <v>10</v>
      </c>
    </row>
    <row r="485" spans="1:9">
      <c r="A485" s="80">
        <v>45627</v>
      </c>
      <c r="B485" s="95">
        <v>5268349</v>
      </c>
      <c r="C485" s="94" t="s">
        <v>2678</v>
      </c>
      <c r="D485" s="94" t="s">
        <v>2679</v>
      </c>
      <c r="E485" s="96">
        <v>45467</v>
      </c>
      <c r="F485" s="95">
        <v>2023</v>
      </c>
      <c r="G485" s="95">
        <v>2024</v>
      </c>
      <c r="H485" s="94" t="s">
        <v>1603</v>
      </c>
      <c r="I485" s="94" t="s">
        <v>9</v>
      </c>
    </row>
    <row r="486" spans="1:9">
      <c r="A486" s="80">
        <v>45627</v>
      </c>
      <c r="B486" s="95">
        <v>5194898</v>
      </c>
      <c r="C486" s="94" t="s">
        <v>2680</v>
      </c>
      <c r="D486" s="94" t="s">
        <v>2681</v>
      </c>
      <c r="E486" s="96">
        <v>45481</v>
      </c>
      <c r="F486" s="95">
        <v>2023</v>
      </c>
      <c r="G486" s="95">
        <v>2024</v>
      </c>
      <c r="H486" s="94" t="s">
        <v>1604</v>
      </c>
      <c r="I486" s="94" t="s">
        <v>14</v>
      </c>
    </row>
    <row r="487" spans="1:9">
      <c r="A487" s="80">
        <v>45627</v>
      </c>
      <c r="B487" s="95">
        <v>4790086</v>
      </c>
      <c r="C487" s="94" t="s">
        <v>2670</v>
      </c>
      <c r="D487" s="94" t="s">
        <v>2671</v>
      </c>
      <c r="E487" s="96">
        <v>45463</v>
      </c>
      <c r="F487" s="95">
        <v>2022</v>
      </c>
      <c r="G487" s="95">
        <v>2024</v>
      </c>
      <c r="H487" s="94" t="s">
        <v>1602</v>
      </c>
      <c r="I487" s="94" t="s">
        <v>4</v>
      </c>
    </row>
    <row r="488" spans="1:9">
      <c r="A488" s="80">
        <v>45627</v>
      </c>
      <c r="B488" s="95">
        <v>5130694</v>
      </c>
      <c r="C488" s="94" t="s">
        <v>2982</v>
      </c>
      <c r="D488" s="94" t="s">
        <v>2983</v>
      </c>
      <c r="E488" s="96">
        <v>45590</v>
      </c>
      <c r="F488" s="95">
        <v>2023</v>
      </c>
      <c r="G488" s="95">
        <v>2024</v>
      </c>
      <c r="H488" s="94" t="s">
        <v>1601</v>
      </c>
      <c r="I488" s="94" t="s">
        <v>13</v>
      </c>
    </row>
    <row r="489" spans="1:9">
      <c r="A489" s="80">
        <v>45627</v>
      </c>
      <c r="B489" s="95">
        <v>4508655</v>
      </c>
      <c r="C489" s="94" t="s">
        <v>2066</v>
      </c>
      <c r="D489" s="94" t="s">
        <v>2067</v>
      </c>
      <c r="E489" s="96">
        <v>45302</v>
      </c>
      <c r="F489" s="95">
        <v>2021</v>
      </c>
      <c r="G489" s="95">
        <v>2023</v>
      </c>
      <c r="H489" s="94" t="s">
        <v>1606</v>
      </c>
      <c r="I489" s="94" t="s">
        <v>15</v>
      </c>
    </row>
    <row r="490" spans="1:9">
      <c r="A490" s="80">
        <v>45627</v>
      </c>
      <c r="B490" s="95">
        <v>4968024</v>
      </c>
      <c r="C490" s="94" t="s">
        <v>2920</v>
      </c>
      <c r="D490" s="94" t="s">
        <v>2921</v>
      </c>
      <c r="E490" s="96">
        <v>45601</v>
      </c>
      <c r="F490" s="95">
        <v>2023</v>
      </c>
      <c r="G490" s="95">
        <v>2024</v>
      </c>
      <c r="H490" s="94" t="s">
        <v>1600</v>
      </c>
      <c r="I490" s="94" t="s">
        <v>10</v>
      </c>
    </row>
    <row r="491" spans="1:9">
      <c r="A491" s="80">
        <v>45627</v>
      </c>
      <c r="B491" s="95">
        <v>4624453</v>
      </c>
      <c r="C491" s="94" t="s">
        <v>527</v>
      </c>
      <c r="D491" s="94" t="s">
        <v>526</v>
      </c>
      <c r="E491" s="96">
        <v>45114</v>
      </c>
      <c r="F491" s="95">
        <v>2022</v>
      </c>
      <c r="G491" s="95">
        <v>2023</v>
      </c>
      <c r="H491" s="94" t="s">
        <v>1602</v>
      </c>
      <c r="I491" s="94" t="s">
        <v>4</v>
      </c>
    </row>
    <row r="492" spans="1:9">
      <c r="A492" s="80">
        <v>45627</v>
      </c>
      <c r="B492" s="95">
        <v>5208777</v>
      </c>
      <c r="C492" s="94" t="s">
        <v>3102</v>
      </c>
      <c r="D492" s="94" t="s">
        <v>3103</v>
      </c>
      <c r="E492" s="96">
        <v>45629</v>
      </c>
      <c r="F492" s="95">
        <v>2023</v>
      </c>
      <c r="G492" s="95">
        <v>2024</v>
      </c>
      <c r="H492" s="94" t="s">
        <v>1603</v>
      </c>
      <c r="I492" s="94" t="s">
        <v>9</v>
      </c>
    </row>
    <row r="493" spans="1:9">
      <c r="A493" s="80">
        <v>45627</v>
      </c>
      <c r="B493" s="95">
        <v>4579010</v>
      </c>
      <c r="C493" s="94" t="s">
        <v>589</v>
      </c>
      <c r="D493" s="94" t="s">
        <v>588</v>
      </c>
      <c r="E493" s="96">
        <v>44946</v>
      </c>
      <c r="F493" s="95">
        <v>2022</v>
      </c>
      <c r="G493" s="95">
        <v>2022</v>
      </c>
      <c r="H493" s="94" t="s">
        <v>1600</v>
      </c>
      <c r="I493" s="94" t="s">
        <v>10</v>
      </c>
    </row>
    <row r="494" spans="1:9">
      <c r="A494" s="80">
        <v>45627</v>
      </c>
      <c r="B494" s="95">
        <v>5094775</v>
      </c>
      <c r="C494" s="94" t="s">
        <v>2816</v>
      </c>
      <c r="D494" s="94" t="s">
        <v>2817</v>
      </c>
      <c r="E494" s="96">
        <v>45540</v>
      </c>
      <c r="F494" s="95">
        <v>2023</v>
      </c>
      <c r="G494" s="95">
        <v>2024</v>
      </c>
      <c r="H494" s="94" t="s">
        <v>1600</v>
      </c>
      <c r="I494" s="94" t="s">
        <v>10</v>
      </c>
    </row>
    <row r="495" spans="1:9">
      <c r="A495" s="80">
        <v>45627</v>
      </c>
      <c r="B495" s="95">
        <v>5221311</v>
      </c>
      <c r="C495" s="94" t="s">
        <v>2509</v>
      </c>
      <c r="D495" s="94" t="s">
        <v>2510</v>
      </c>
      <c r="E495" s="96">
        <v>45428</v>
      </c>
      <c r="F495" s="95">
        <v>2023</v>
      </c>
      <c r="G495" s="95">
        <v>2024</v>
      </c>
      <c r="H495" s="94" t="s">
        <v>1611</v>
      </c>
      <c r="I495" s="94" t="s">
        <v>11</v>
      </c>
    </row>
    <row r="496" spans="1:9">
      <c r="A496" s="80">
        <v>45627</v>
      </c>
      <c r="B496" s="95">
        <v>5048861</v>
      </c>
      <c r="C496" s="94" t="s">
        <v>2242</v>
      </c>
      <c r="D496" s="94" t="s">
        <v>2243</v>
      </c>
      <c r="E496" s="96">
        <v>45345</v>
      </c>
      <c r="F496" s="95">
        <v>2023</v>
      </c>
      <c r="G496" s="95">
        <v>2023</v>
      </c>
      <c r="H496" s="94" t="s">
        <v>1600</v>
      </c>
      <c r="I496" s="94" t="s">
        <v>10</v>
      </c>
    </row>
    <row r="497" spans="1:9">
      <c r="A497" s="80">
        <v>45627</v>
      </c>
      <c r="B497" s="95">
        <v>4659842</v>
      </c>
      <c r="C497" s="94" t="s">
        <v>2918</v>
      </c>
      <c r="D497" s="94" t="s">
        <v>2919</v>
      </c>
      <c r="E497" s="96">
        <v>45575</v>
      </c>
      <c r="F497" s="95">
        <v>2022</v>
      </c>
      <c r="G497" s="95">
        <v>2024</v>
      </c>
      <c r="H497" s="94" t="s">
        <v>1603</v>
      </c>
      <c r="I497" s="94" t="s">
        <v>9</v>
      </c>
    </row>
    <row r="498" spans="1:9">
      <c r="A498" s="80">
        <v>45627</v>
      </c>
      <c r="B498" s="95">
        <v>4725229</v>
      </c>
      <c r="C498" s="94" t="s">
        <v>2682</v>
      </c>
      <c r="D498" s="94" t="s">
        <v>2683</v>
      </c>
      <c r="E498" s="96">
        <v>45478</v>
      </c>
      <c r="F498" s="95">
        <v>2022</v>
      </c>
      <c r="G498" s="95">
        <v>2024</v>
      </c>
      <c r="H498" s="94" t="s">
        <v>1600</v>
      </c>
      <c r="I498" s="94" t="s">
        <v>10</v>
      </c>
    </row>
    <row r="499" spans="1:9">
      <c r="A499" s="80">
        <v>45627</v>
      </c>
      <c r="B499" s="95">
        <v>4668558</v>
      </c>
      <c r="C499" s="94" t="s">
        <v>1812</v>
      </c>
      <c r="D499" s="94" t="s">
        <v>1903</v>
      </c>
      <c r="E499" s="96">
        <v>45229</v>
      </c>
      <c r="F499" s="95">
        <v>2022</v>
      </c>
      <c r="G499" s="95">
        <v>2023</v>
      </c>
      <c r="H499" s="94" t="s">
        <v>1600</v>
      </c>
      <c r="I499" s="94" t="s">
        <v>10</v>
      </c>
    </row>
    <row r="500" spans="1:9">
      <c r="A500" s="80">
        <v>45627</v>
      </c>
      <c r="B500" s="95">
        <v>4194631</v>
      </c>
      <c r="C500" s="94" t="s">
        <v>537</v>
      </c>
      <c r="D500" s="94" t="s">
        <v>536</v>
      </c>
      <c r="E500" s="96">
        <v>44300</v>
      </c>
      <c r="F500" s="95">
        <v>2020</v>
      </c>
      <c r="G500" s="95">
        <v>2020</v>
      </c>
      <c r="H500" s="94" t="s">
        <v>1601</v>
      </c>
      <c r="I500" s="94" t="s">
        <v>13</v>
      </c>
    </row>
    <row r="501" spans="1:9">
      <c r="A501" s="80">
        <v>45627</v>
      </c>
      <c r="B501" s="95">
        <v>4803964</v>
      </c>
      <c r="C501" s="94" t="s">
        <v>2688</v>
      </c>
      <c r="D501" s="94" t="s">
        <v>2689</v>
      </c>
      <c r="E501" s="96">
        <v>45477</v>
      </c>
      <c r="F501" s="95">
        <v>2022</v>
      </c>
      <c r="G501" s="95">
        <v>2024</v>
      </c>
      <c r="H501" s="94" t="s">
        <v>1603</v>
      </c>
      <c r="I501" s="94" t="s">
        <v>9</v>
      </c>
    </row>
    <row r="502" spans="1:9">
      <c r="A502" s="80">
        <v>45627</v>
      </c>
      <c r="B502" s="95">
        <v>4608742</v>
      </c>
      <c r="C502" s="94" t="s">
        <v>546</v>
      </c>
      <c r="D502" s="94" t="s">
        <v>545</v>
      </c>
      <c r="E502" s="96">
        <v>44916</v>
      </c>
      <c r="F502" s="95">
        <v>2022</v>
      </c>
      <c r="G502" s="95">
        <v>2022</v>
      </c>
      <c r="H502" s="94" t="s">
        <v>1600</v>
      </c>
      <c r="I502" s="94" t="s">
        <v>10</v>
      </c>
    </row>
    <row r="503" spans="1:9">
      <c r="A503" s="80">
        <v>45627</v>
      </c>
      <c r="B503" s="95">
        <v>4627414</v>
      </c>
      <c r="C503" s="94" t="s">
        <v>1906</v>
      </c>
      <c r="D503" s="94" t="s">
        <v>1907</v>
      </c>
      <c r="E503" s="96">
        <v>45330</v>
      </c>
      <c r="F503" s="95">
        <v>2022</v>
      </c>
      <c r="G503" s="95">
        <v>2023</v>
      </c>
      <c r="H503" s="94" t="s">
        <v>1600</v>
      </c>
      <c r="I503" s="94" t="s">
        <v>10</v>
      </c>
    </row>
    <row r="504" spans="1:9">
      <c r="A504" s="80">
        <v>45627</v>
      </c>
      <c r="B504" s="95">
        <v>4840695</v>
      </c>
      <c r="C504" s="94" t="s">
        <v>1904</v>
      </c>
      <c r="D504" s="94" t="s">
        <v>1905</v>
      </c>
      <c r="E504" s="96">
        <v>45323</v>
      </c>
      <c r="F504" s="95">
        <v>2022</v>
      </c>
      <c r="G504" s="95">
        <v>2023</v>
      </c>
      <c r="H504" s="94" t="s">
        <v>1600</v>
      </c>
      <c r="I504" s="94" t="s">
        <v>10</v>
      </c>
    </row>
    <row r="505" spans="1:9">
      <c r="A505" s="80">
        <v>45627</v>
      </c>
      <c r="B505" s="95">
        <v>4908426</v>
      </c>
      <c r="C505" s="94" t="s">
        <v>2686</v>
      </c>
      <c r="D505" s="94" t="s">
        <v>2687</v>
      </c>
      <c r="E505" s="96">
        <v>45463</v>
      </c>
      <c r="F505" s="95">
        <v>2023</v>
      </c>
      <c r="G505" s="95">
        <v>2024</v>
      </c>
      <c r="H505" s="94" t="s">
        <v>1600</v>
      </c>
      <c r="I505" s="94" t="s">
        <v>10</v>
      </c>
    </row>
    <row r="506" spans="1:9">
      <c r="A506" s="80">
        <v>45627</v>
      </c>
      <c r="B506" s="95">
        <v>5482535</v>
      </c>
      <c r="C506" s="94" t="s">
        <v>3104</v>
      </c>
      <c r="D506" s="94" t="s">
        <v>3105</v>
      </c>
      <c r="E506" s="96">
        <v>45631</v>
      </c>
      <c r="F506" s="95">
        <v>2024</v>
      </c>
      <c r="G506" s="95">
        <v>2024</v>
      </c>
      <c r="H506" s="94" t="s">
        <v>1602</v>
      </c>
      <c r="I506" s="94" t="s">
        <v>4</v>
      </c>
    </row>
    <row r="507" spans="1:9">
      <c r="A507" s="80">
        <v>45627</v>
      </c>
      <c r="B507" s="95">
        <v>4641330</v>
      </c>
      <c r="C507" s="94" t="s">
        <v>2684</v>
      </c>
      <c r="D507" s="94" t="s">
        <v>2685</v>
      </c>
      <c r="E507" s="96">
        <v>45457</v>
      </c>
      <c r="F507" s="95">
        <v>2022</v>
      </c>
      <c r="G507" s="95">
        <v>2024</v>
      </c>
      <c r="H507" s="94" t="s">
        <v>1605</v>
      </c>
      <c r="I507" s="94" t="s">
        <v>5</v>
      </c>
    </row>
    <row r="508" spans="1:9">
      <c r="A508" s="80">
        <v>45627</v>
      </c>
      <c r="B508" s="95">
        <v>4853455</v>
      </c>
      <c r="C508" s="94" t="s">
        <v>1908</v>
      </c>
      <c r="D508" s="94" t="s">
        <v>1909</v>
      </c>
      <c r="E508" s="96">
        <v>45309</v>
      </c>
      <c r="F508" s="95">
        <v>2023</v>
      </c>
      <c r="G508" s="95">
        <v>2023</v>
      </c>
      <c r="H508" s="94" t="s">
        <v>1600</v>
      </c>
      <c r="I508" s="94" t="s">
        <v>10</v>
      </c>
    </row>
    <row r="509" spans="1:9">
      <c r="A509" s="80">
        <v>45627</v>
      </c>
      <c r="B509" s="95">
        <v>4807375</v>
      </c>
      <c r="C509" s="94" t="s">
        <v>2244</v>
      </c>
      <c r="D509" s="94" t="s">
        <v>2245</v>
      </c>
      <c r="E509" s="96">
        <v>45363</v>
      </c>
      <c r="F509" s="95">
        <v>2022</v>
      </c>
      <c r="G509" s="95">
        <v>2023</v>
      </c>
      <c r="H509" s="94" t="s">
        <v>1601</v>
      </c>
      <c r="I509" s="94" t="s">
        <v>13</v>
      </c>
    </row>
    <row r="510" spans="1:9">
      <c r="A510" s="80">
        <v>45627</v>
      </c>
      <c r="B510" s="95">
        <v>5222412</v>
      </c>
      <c r="C510" s="94" t="s">
        <v>2246</v>
      </c>
      <c r="D510" s="94" t="s">
        <v>2247</v>
      </c>
      <c r="E510" s="96">
        <v>45369</v>
      </c>
      <c r="F510" s="95">
        <v>2023</v>
      </c>
      <c r="G510" s="95">
        <v>2023</v>
      </c>
      <c r="H510" s="94" t="s">
        <v>1600</v>
      </c>
      <c r="I510" s="94" t="s">
        <v>10</v>
      </c>
    </row>
    <row r="511" spans="1:9">
      <c r="A511" s="80">
        <v>45627</v>
      </c>
      <c r="B511" s="95">
        <v>4981446</v>
      </c>
      <c r="C511" s="94" t="s">
        <v>2820</v>
      </c>
      <c r="D511" s="94" t="s">
        <v>2821</v>
      </c>
      <c r="E511" s="96">
        <v>45555</v>
      </c>
      <c r="F511" s="95">
        <v>2023</v>
      </c>
      <c r="G511" s="95">
        <v>2024</v>
      </c>
      <c r="H511" s="94" t="s">
        <v>1606</v>
      </c>
      <c r="I511" s="94" t="s">
        <v>15</v>
      </c>
    </row>
    <row r="512" spans="1:9">
      <c r="A512" s="80">
        <v>45627</v>
      </c>
      <c r="B512" s="95">
        <v>4647643</v>
      </c>
      <c r="C512" s="94" t="s">
        <v>2690</v>
      </c>
      <c r="D512" s="94" t="s">
        <v>2691</v>
      </c>
      <c r="E512" s="96">
        <v>45523</v>
      </c>
      <c r="F512" s="95">
        <v>2022</v>
      </c>
      <c r="G512" s="95">
        <v>2024</v>
      </c>
      <c r="H512" s="94" t="s">
        <v>1601</v>
      </c>
      <c r="I512" s="94" t="s">
        <v>13</v>
      </c>
    </row>
    <row r="513" spans="1:9">
      <c r="A513" s="80">
        <v>45627</v>
      </c>
      <c r="B513" s="95">
        <v>4511565</v>
      </c>
      <c r="C513" s="94" t="s">
        <v>531</v>
      </c>
      <c r="D513" s="94" t="s">
        <v>530</v>
      </c>
      <c r="E513" s="96">
        <v>44830</v>
      </c>
      <c r="F513" s="95">
        <v>2021</v>
      </c>
      <c r="G513" s="95">
        <v>2022</v>
      </c>
      <c r="H513" s="94" t="s">
        <v>1606</v>
      </c>
      <c r="I513" s="94" t="s">
        <v>15</v>
      </c>
    </row>
    <row r="514" spans="1:9">
      <c r="A514" s="80">
        <v>45627</v>
      </c>
      <c r="B514" s="95">
        <v>5153953</v>
      </c>
      <c r="C514" s="94" t="s">
        <v>1910</v>
      </c>
      <c r="D514" s="94" t="s">
        <v>1911</v>
      </c>
      <c r="E514" s="96">
        <v>45302</v>
      </c>
      <c r="F514" s="95">
        <v>2023</v>
      </c>
      <c r="G514" s="95">
        <v>2023</v>
      </c>
      <c r="H514" s="94" t="s">
        <v>1603</v>
      </c>
      <c r="I514" s="94" t="s">
        <v>9</v>
      </c>
    </row>
    <row r="515" spans="1:9">
      <c r="A515" s="80">
        <v>45627</v>
      </c>
      <c r="B515" s="95">
        <v>4803651</v>
      </c>
      <c r="C515" s="94" t="s">
        <v>1702</v>
      </c>
      <c r="D515" s="94" t="s">
        <v>1703</v>
      </c>
      <c r="E515" s="96">
        <v>45195</v>
      </c>
      <c r="F515" s="95">
        <v>2022</v>
      </c>
      <c r="G515" s="95">
        <v>2023</v>
      </c>
      <c r="H515" s="94" t="s">
        <v>1600</v>
      </c>
      <c r="I515" s="94" t="s">
        <v>10</v>
      </c>
    </row>
    <row r="516" spans="1:9">
      <c r="A516" s="80">
        <v>45627</v>
      </c>
      <c r="B516" s="95">
        <v>4627172</v>
      </c>
      <c r="C516" s="94" t="s">
        <v>495</v>
      </c>
      <c r="D516" s="94" t="s">
        <v>494</v>
      </c>
      <c r="E516" s="96">
        <v>44827</v>
      </c>
      <c r="F516" s="95">
        <v>2022</v>
      </c>
      <c r="G516" s="95">
        <v>2022</v>
      </c>
      <c r="H516" s="94" t="s">
        <v>1604</v>
      </c>
      <c r="I516" s="94" t="s">
        <v>14</v>
      </c>
    </row>
    <row r="517" spans="1:9">
      <c r="A517" s="80">
        <v>45627</v>
      </c>
      <c r="B517" s="95">
        <v>4954945</v>
      </c>
      <c r="C517" s="94" t="s">
        <v>3106</v>
      </c>
      <c r="D517" s="94" t="s">
        <v>3107</v>
      </c>
      <c r="E517" s="96">
        <v>45636</v>
      </c>
      <c r="F517" s="95">
        <v>2023</v>
      </c>
      <c r="G517" s="95">
        <v>2024</v>
      </c>
      <c r="H517" s="94" t="s">
        <v>1600</v>
      </c>
      <c r="I517" s="94" t="s">
        <v>10</v>
      </c>
    </row>
    <row r="518" spans="1:9">
      <c r="A518" s="80">
        <v>45627</v>
      </c>
      <c r="B518" s="95">
        <v>5213865</v>
      </c>
      <c r="C518" s="94" t="s">
        <v>3108</v>
      </c>
      <c r="D518" s="94" t="s">
        <v>3109</v>
      </c>
      <c r="E518" s="96">
        <v>45624</v>
      </c>
      <c r="F518" s="95">
        <v>2023</v>
      </c>
      <c r="G518" s="95">
        <v>2024</v>
      </c>
      <c r="H518" s="94" t="s">
        <v>1606</v>
      </c>
      <c r="I518" s="94" t="s">
        <v>15</v>
      </c>
    </row>
    <row r="519" spans="1:9">
      <c r="A519" s="80">
        <v>45627</v>
      </c>
      <c r="B519" s="95">
        <v>4473718</v>
      </c>
      <c r="C519" s="94" t="s">
        <v>477</v>
      </c>
      <c r="D519" s="94" t="s">
        <v>476</v>
      </c>
      <c r="E519" s="96">
        <v>44685</v>
      </c>
      <c r="F519" s="95">
        <v>2021</v>
      </c>
      <c r="G519" s="95">
        <v>2022</v>
      </c>
      <c r="H519" s="94" t="s">
        <v>1600</v>
      </c>
      <c r="I519" s="94" t="s">
        <v>10</v>
      </c>
    </row>
    <row r="520" spans="1:9">
      <c r="A520" s="80">
        <v>45627</v>
      </c>
      <c r="B520" s="95">
        <v>4952585</v>
      </c>
      <c r="C520" s="94" t="s">
        <v>2822</v>
      </c>
      <c r="D520" s="94" t="s">
        <v>2823</v>
      </c>
      <c r="E520" s="96">
        <v>45541</v>
      </c>
      <c r="F520" s="95">
        <v>2023</v>
      </c>
      <c r="G520" s="95">
        <v>2024</v>
      </c>
      <c r="H520" s="94" t="s">
        <v>1603</v>
      </c>
      <c r="I520" s="94" t="s">
        <v>9</v>
      </c>
    </row>
    <row r="521" spans="1:9">
      <c r="A521" s="80">
        <v>45627</v>
      </c>
      <c r="B521" s="95">
        <v>5378047</v>
      </c>
      <c r="C521" s="94" t="s">
        <v>3110</v>
      </c>
      <c r="D521" s="94" t="s">
        <v>3111</v>
      </c>
      <c r="E521" s="96">
        <v>45637</v>
      </c>
      <c r="F521" s="95">
        <v>2024</v>
      </c>
      <c r="G521" s="95">
        <v>2024</v>
      </c>
      <c r="H521" s="94" t="s">
        <v>1600</v>
      </c>
      <c r="I521" s="94" t="s">
        <v>10</v>
      </c>
    </row>
    <row r="522" spans="1:9">
      <c r="A522" s="80">
        <v>45627</v>
      </c>
      <c r="B522" s="95">
        <v>4812922</v>
      </c>
      <c r="C522" s="94" t="s">
        <v>2413</v>
      </c>
      <c r="D522" s="94" t="s">
        <v>2414</v>
      </c>
      <c r="E522" s="96">
        <v>45418</v>
      </c>
      <c r="F522" s="95">
        <v>2022</v>
      </c>
      <c r="G522" s="95">
        <v>2024</v>
      </c>
      <c r="H522" s="94" t="s">
        <v>1601</v>
      </c>
      <c r="I522" s="94" t="s">
        <v>13</v>
      </c>
    </row>
    <row r="523" spans="1:9">
      <c r="A523" s="80">
        <v>45627</v>
      </c>
      <c r="B523" s="95">
        <v>4230014</v>
      </c>
      <c r="C523" s="94" t="s">
        <v>505</v>
      </c>
      <c r="D523" s="94" t="s">
        <v>504</v>
      </c>
      <c r="E523" s="96">
        <v>44264</v>
      </c>
      <c r="F523" s="95">
        <v>2020</v>
      </c>
      <c r="G523" s="95">
        <v>2020</v>
      </c>
      <c r="H523" s="94" t="s">
        <v>1600</v>
      </c>
      <c r="I523" s="94" t="s">
        <v>10</v>
      </c>
    </row>
    <row r="524" spans="1:9">
      <c r="A524" s="80">
        <v>45627</v>
      </c>
      <c r="B524" s="95">
        <v>4963030</v>
      </c>
      <c r="C524" s="94" t="s">
        <v>1979</v>
      </c>
      <c r="D524" s="94" t="s">
        <v>1980</v>
      </c>
      <c r="E524" s="96">
        <v>45307</v>
      </c>
      <c r="F524" s="95">
        <v>2023</v>
      </c>
      <c r="G524" s="95">
        <v>2023</v>
      </c>
      <c r="H524" s="94" t="s">
        <v>1600</v>
      </c>
      <c r="I524" s="94" t="s">
        <v>10</v>
      </c>
    </row>
    <row r="525" spans="1:9">
      <c r="A525" s="80">
        <v>45627</v>
      </c>
      <c r="B525" s="95">
        <v>5289628</v>
      </c>
      <c r="C525" s="94" t="s">
        <v>2698</v>
      </c>
      <c r="D525" s="94" t="s">
        <v>2699</v>
      </c>
      <c r="E525" s="96">
        <v>45517</v>
      </c>
      <c r="F525" s="95">
        <v>2024</v>
      </c>
      <c r="G525" s="95">
        <v>2024</v>
      </c>
      <c r="H525" s="94" t="s">
        <v>1600</v>
      </c>
      <c r="I525" s="94" t="s">
        <v>10</v>
      </c>
    </row>
    <row r="526" spans="1:9">
      <c r="A526" s="80">
        <v>45627</v>
      </c>
      <c r="B526" s="95">
        <v>4809148</v>
      </c>
      <c r="C526" s="94" t="s">
        <v>1814</v>
      </c>
      <c r="D526" s="94" t="s">
        <v>1981</v>
      </c>
      <c r="E526" s="96">
        <v>45244</v>
      </c>
      <c r="F526" s="95">
        <v>2022</v>
      </c>
      <c r="G526" s="95">
        <v>2023</v>
      </c>
      <c r="H526" s="94" t="s">
        <v>1600</v>
      </c>
      <c r="I526" s="94" t="s">
        <v>10</v>
      </c>
    </row>
    <row r="527" spans="1:9">
      <c r="A527" s="80">
        <v>45627</v>
      </c>
      <c r="B527" s="95">
        <v>4238672</v>
      </c>
      <c r="C527" s="94" t="s">
        <v>465</v>
      </c>
      <c r="D527" s="94" t="s">
        <v>464</v>
      </c>
      <c r="E527" s="96">
        <v>44525</v>
      </c>
      <c r="F527" s="95">
        <v>2020</v>
      </c>
      <c r="G527" s="95">
        <v>2021</v>
      </c>
      <c r="H527" s="94" t="s">
        <v>1606</v>
      </c>
      <c r="I527" s="94" t="s">
        <v>15</v>
      </c>
    </row>
    <row r="528" spans="1:9">
      <c r="A528" s="80">
        <v>45627</v>
      </c>
      <c r="B528" s="95">
        <v>4787014</v>
      </c>
      <c r="C528" s="94" t="s">
        <v>467</v>
      </c>
      <c r="D528" s="94" t="s">
        <v>466</v>
      </c>
      <c r="E528" s="96">
        <v>45058</v>
      </c>
      <c r="F528" s="95">
        <v>2022</v>
      </c>
      <c r="G528" s="95">
        <v>2023</v>
      </c>
      <c r="H528" s="94" t="s">
        <v>1600</v>
      </c>
      <c r="I528" s="94" t="s">
        <v>10</v>
      </c>
    </row>
    <row r="529" spans="1:9">
      <c r="A529" s="80">
        <v>45627</v>
      </c>
      <c r="B529" s="95">
        <v>4746941</v>
      </c>
      <c r="C529" s="94" t="s">
        <v>1982</v>
      </c>
      <c r="D529" s="94" t="s">
        <v>1983</v>
      </c>
      <c r="E529" s="96">
        <v>45317</v>
      </c>
      <c r="F529" s="95">
        <v>2022</v>
      </c>
      <c r="G529" s="95">
        <v>2023</v>
      </c>
      <c r="H529" s="94" t="s">
        <v>1600</v>
      </c>
      <c r="I529" s="94" t="s">
        <v>10</v>
      </c>
    </row>
    <row r="530" spans="1:9">
      <c r="A530" s="80">
        <v>45627</v>
      </c>
      <c r="B530" s="95">
        <v>4947495</v>
      </c>
      <c r="C530" s="94" t="s">
        <v>2248</v>
      </c>
      <c r="D530" s="94" t="s">
        <v>2249</v>
      </c>
      <c r="E530" s="96">
        <v>45349</v>
      </c>
      <c r="F530" s="95">
        <v>2023</v>
      </c>
      <c r="G530" s="95">
        <v>2023</v>
      </c>
      <c r="H530" s="94" t="s">
        <v>1602</v>
      </c>
      <c r="I530" s="94" t="s">
        <v>4</v>
      </c>
    </row>
    <row r="531" spans="1:9">
      <c r="A531" s="80">
        <v>45627</v>
      </c>
      <c r="B531" s="95">
        <v>4578483</v>
      </c>
      <c r="C531" s="94" t="s">
        <v>491</v>
      </c>
      <c r="D531" s="94" t="s">
        <v>490</v>
      </c>
      <c r="E531" s="96">
        <v>45120</v>
      </c>
      <c r="F531" s="95">
        <v>2021</v>
      </c>
      <c r="G531" s="95">
        <v>2023</v>
      </c>
      <c r="H531" s="94" t="s">
        <v>1600</v>
      </c>
      <c r="I531" s="94" t="s">
        <v>10</v>
      </c>
    </row>
    <row r="532" spans="1:9">
      <c r="A532" s="80">
        <v>45627</v>
      </c>
      <c r="B532" s="95">
        <v>4993735</v>
      </c>
      <c r="C532" s="94" t="s">
        <v>2250</v>
      </c>
      <c r="D532" s="94" t="s">
        <v>2251</v>
      </c>
      <c r="E532" s="96">
        <v>45372</v>
      </c>
      <c r="F532" s="95">
        <v>2023</v>
      </c>
      <c r="G532" s="95">
        <v>2023</v>
      </c>
      <c r="H532" s="94" t="s">
        <v>1600</v>
      </c>
      <c r="I532" s="94" t="s">
        <v>10</v>
      </c>
    </row>
    <row r="533" spans="1:9">
      <c r="A533" s="80">
        <v>45627</v>
      </c>
      <c r="B533" s="95">
        <v>5073371</v>
      </c>
      <c r="C533" s="94" t="s">
        <v>1813</v>
      </c>
      <c r="D533" s="94" t="s">
        <v>1985</v>
      </c>
      <c r="E533" s="96">
        <v>45246</v>
      </c>
      <c r="F533" s="95">
        <v>2023</v>
      </c>
      <c r="G533" s="95">
        <v>2023</v>
      </c>
      <c r="H533" s="94" t="s">
        <v>1600</v>
      </c>
      <c r="I533" s="94" t="s">
        <v>10</v>
      </c>
    </row>
    <row r="534" spans="1:9">
      <c r="A534" s="80">
        <v>45627</v>
      </c>
      <c r="B534" s="95">
        <v>5172130</v>
      </c>
      <c r="C534" s="94" t="s">
        <v>2694</v>
      </c>
      <c r="D534" s="94" t="s">
        <v>2695</v>
      </c>
      <c r="E534" s="96">
        <v>45478</v>
      </c>
      <c r="F534" s="95">
        <v>2023</v>
      </c>
      <c r="G534" s="95">
        <v>2024</v>
      </c>
      <c r="H534" s="94" t="s">
        <v>1602</v>
      </c>
      <c r="I534" s="94" t="s">
        <v>4</v>
      </c>
    </row>
    <row r="535" spans="1:9">
      <c r="A535" s="80">
        <v>45627</v>
      </c>
      <c r="B535" s="95">
        <v>5059938</v>
      </c>
      <c r="C535" s="94" t="s">
        <v>2411</v>
      </c>
      <c r="D535" s="94" t="s">
        <v>2412</v>
      </c>
      <c r="E535" s="96">
        <v>45418</v>
      </c>
      <c r="F535" s="95">
        <v>2023</v>
      </c>
      <c r="G535" s="95">
        <v>2024</v>
      </c>
      <c r="H535" s="94" t="s">
        <v>1604</v>
      </c>
      <c r="I535" s="94" t="s">
        <v>14</v>
      </c>
    </row>
    <row r="536" spans="1:9">
      <c r="A536" s="80">
        <v>45627</v>
      </c>
      <c r="B536" s="95">
        <v>5102290</v>
      </c>
      <c r="C536" s="94" t="s">
        <v>2254</v>
      </c>
      <c r="D536" s="94" t="s">
        <v>2255</v>
      </c>
      <c r="E536" s="96">
        <v>45348</v>
      </c>
      <c r="F536" s="95">
        <v>2023</v>
      </c>
      <c r="G536" s="95">
        <v>2023</v>
      </c>
      <c r="H536" s="94" t="s">
        <v>1600</v>
      </c>
      <c r="I536" s="94" t="s">
        <v>10</v>
      </c>
    </row>
    <row r="537" spans="1:9">
      <c r="A537" s="80">
        <v>45627</v>
      </c>
      <c r="B537" s="95">
        <v>4575491</v>
      </c>
      <c r="C537" s="94" t="s">
        <v>451</v>
      </c>
      <c r="D537" s="94" t="s">
        <v>450</v>
      </c>
      <c r="E537" s="96">
        <v>45076</v>
      </c>
      <c r="F537" s="95">
        <v>2022</v>
      </c>
      <c r="G537" s="95">
        <v>2023</v>
      </c>
      <c r="H537" s="94" t="s">
        <v>1600</v>
      </c>
      <c r="I537" s="94" t="s">
        <v>10</v>
      </c>
    </row>
    <row r="538" spans="1:9">
      <c r="A538" s="80">
        <v>45627</v>
      </c>
      <c r="B538" s="95">
        <v>4587398</v>
      </c>
      <c r="C538" s="94" t="s">
        <v>449</v>
      </c>
      <c r="D538" s="94" t="s">
        <v>448</v>
      </c>
      <c r="E538" s="96">
        <v>44930</v>
      </c>
      <c r="F538" s="95">
        <v>2021</v>
      </c>
      <c r="G538" s="95">
        <v>2022</v>
      </c>
      <c r="H538" s="94" t="s">
        <v>1602</v>
      </c>
      <c r="I538" s="94" t="s">
        <v>4</v>
      </c>
    </row>
    <row r="539" spans="1:9">
      <c r="A539" s="80">
        <v>45627</v>
      </c>
      <c r="B539" s="95">
        <v>4740558</v>
      </c>
      <c r="C539" s="94" t="s">
        <v>2515</v>
      </c>
      <c r="D539" s="94" t="s">
        <v>2516</v>
      </c>
      <c r="E539" s="96">
        <v>45441</v>
      </c>
      <c r="F539" s="95">
        <v>2022</v>
      </c>
      <c r="G539" s="95">
        <v>2024</v>
      </c>
      <c r="H539" s="94" t="s">
        <v>1600</v>
      </c>
      <c r="I539" s="94" t="s">
        <v>10</v>
      </c>
    </row>
    <row r="540" spans="1:9">
      <c r="A540" s="80">
        <v>45627</v>
      </c>
      <c r="B540" s="95">
        <v>4652580</v>
      </c>
      <c r="C540" s="94" t="s">
        <v>2700</v>
      </c>
      <c r="D540" s="94" t="s">
        <v>2701</v>
      </c>
      <c r="E540" s="96">
        <v>45467</v>
      </c>
      <c r="F540" s="95">
        <v>2022</v>
      </c>
      <c r="G540" s="95">
        <v>2024</v>
      </c>
      <c r="H540" s="94" t="s">
        <v>1600</v>
      </c>
      <c r="I540" s="94" t="s">
        <v>10</v>
      </c>
    </row>
    <row r="541" spans="1:9">
      <c r="A541" s="80">
        <v>45627</v>
      </c>
      <c r="B541" s="95">
        <v>4577616</v>
      </c>
      <c r="C541" s="94" t="s">
        <v>461</v>
      </c>
      <c r="D541" s="94" t="s">
        <v>460</v>
      </c>
      <c r="E541" s="96">
        <v>44918</v>
      </c>
      <c r="F541" s="95">
        <v>2021</v>
      </c>
      <c r="G541" s="95">
        <v>2022</v>
      </c>
      <c r="H541" s="94" t="s">
        <v>1600</v>
      </c>
      <c r="I541" s="94" t="s">
        <v>10</v>
      </c>
    </row>
    <row r="542" spans="1:9">
      <c r="A542" s="80">
        <v>45627</v>
      </c>
      <c r="B542" s="95">
        <v>4979354</v>
      </c>
      <c r="C542" s="94" t="s">
        <v>2517</v>
      </c>
      <c r="D542" s="94" t="s">
        <v>2518</v>
      </c>
      <c r="E542" s="96">
        <v>45428</v>
      </c>
      <c r="F542" s="95">
        <v>2023</v>
      </c>
      <c r="G542" s="95">
        <v>2024</v>
      </c>
      <c r="H542" s="94" t="s">
        <v>1600</v>
      </c>
      <c r="I542" s="94" t="s">
        <v>10</v>
      </c>
    </row>
    <row r="543" spans="1:9">
      <c r="A543" s="80">
        <v>45627</v>
      </c>
      <c r="B543" s="95">
        <v>5089684</v>
      </c>
      <c r="C543" s="94" t="s">
        <v>2330</v>
      </c>
      <c r="D543" s="94" t="s">
        <v>2331</v>
      </c>
      <c r="E543" s="96">
        <v>45394</v>
      </c>
      <c r="F543" s="95">
        <v>2023</v>
      </c>
      <c r="G543" s="95">
        <v>2023</v>
      </c>
      <c r="H543" s="94" t="s">
        <v>1606</v>
      </c>
      <c r="I543" s="94" t="s">
        <v>15</v>
      </c>
    </row>
    <row r="544" spans="1:9">
      <c r="A544" s="80">
        <v>45627</v>
      </c>
      <c r="B544" s="95">
        <v>5264856</v>
      </c>
      <c r="C544" s="94" t="s">
        <v>2824</v>
      </c>
      <c r="D544" s="94" t="s">
        <v>2825</v>
      </c>
      <c r="E544" s="96">
        <v>45524</v>
      </c>
      <c r="F544" s="95">
        <v>2024</v>
      </c>
      <c r="G544" s="95">
        <v>2024</v>
      </c>
      <c r="H544" s="94" t="s">
        <v>1603</v>
      </c>
      <c r="I544" s="94" t="s">
        <v>9</v>
      </c>
    </row>
    <row r="545" spans="1:9">
      <c r="A545" s="80">
        <v>45627</v>
      </c>
      <c r="B545" s="95">
        <v>4851597</v>
      </c>
      <c r="C545" s="94" t="s">
        <v>457</v>
      </c>
      <c r="D545" s="94" t="s">
        <v>456</v>
      </c>
      <c r="E545" s="96">
        <v>45072</v>
      </c>
      <c r="F545" s="95">
        <v>2022</v>
      </c>
      <c r="G545" s="95">
        <v>2023</v>
      </c>
      <c r="H545" s="94" t="s">
        <v>1600</v>
      </c>
      <c r="I545" s="94" t="s">
        <v>10</v>
      </c>
    </row>
    <row r="546" spans="1:9">
      <c r="A546" s="80">
        <v>45627</v>
      </c>
      <c r="B546" s="95">
        <v>4684060</v>
      </c>
      <c r="C546" s="94" t="s">
        <v>1706</v>
      </c>
      <c r="D546" s="94" t="s">
        <v>1707</v>
      </c>
      <c r="E546" s="96">
        <v>45196</v>
      </c>
      <c r="F546" s="95">
        <v>2022</v>
      </c>
      <c r="G546" s="95">
        <v>2023</v>
      </c>
      <c r="H546" s="94" t="s">
        <v>1600</v>
      </c>
      <c r="I546" s="94" t="s">
        <v>10</v>
      </c>
    </row>
    <row r="547" spans="1:9">
      <c r="A547" s="80">
        <v>45627</v>
      </c>
      <c r="B547" s="95">
        <v>5100416</v>
      </c>
      <c r="C547" s="94" t="s">
        <v>2256</v>
      </c>
      <c r="D547" s="94" t="s">
        <v>2257</v>
      </c>
      <c r="E547" s="96">
        <v>45345</v>
      </c>
      <c r="F547" s="95">
        <v>2023</v>
      </c>
      <c r="G547" s="95">
        <v>2023</v>
      </c>
      <c r="H547" s="94" t="s">
        <v>1603</v>
      </c>
      <c r="I547" s="94" t="s">
        <v>9</v>
      </c>
    </row>
    <row r="548" spans="1:9">
      <c r="A548" s="80">
        <v>45627</v>
      </c>
      <c r="B548" s="95">
        <v>5414291</v>
      </c>
      <c r="C548" s="94" t="s">
        <v>2894</v>
      </c>
      <c r="D548" s="94" t="s">
        <v>2895</v>
      </c>
      <c r="E548" s="96">
        <v>45610</v>
      </c>
      <c r="F548" s="95">
        <v>2024</v>
      </c>
      <c r="G548" s="95">
        <v>2024</v>
      </c>
      <c r="H548" s="94" t="s">
        <v>1603</v>
      </c>
      <c r="I548" s="94" t="s">
        <v>9</v>
      </c>
    </row>
    <row r="549" spans="1:9">
      <c r="A549" s="80">
        <v>45627</v>
      </c>
      <c r="B549" s="95">
        <v>4974226</v>
      </c>
      <c r="C549" s="94" t="s">
        <v>1708</v>
      </c>
      <c r="D549" s="94" t="s">
        <v>1709</v>
      </c>
      <c r="E549" s="96">
        <v>45212</v>
      </c>
      <c r="F549" s="95">
        <v>2023</v>
      </c>
      <c r="G549" s="95">
        <v>2023</v>
      </c>
      <c r="H549" s="94" t="s">
        <v>1603</v>
      </c>
      <c r="I549" s="94" t="s">
        <v>9</v>
      </c>
    </row>
    <row r="550" spans="1:9">
      <c r="A550" s="80">
        <v>45627</v>
      </c>
      <c r="B550" s="95">
        <v>5213066</v>
      </c>
      <c r="C550" s="94" t="s">
        <v>2896</v>
      </c>
      <c r="D550" s="94" t="s">
        <v>2897</v>
      </c>
      <c r="E550" s="96">
        <v>45614</v>
      </c>
      <c r="F550" s="95">
        <v>2023</v>
      </c>
      <c r="G550" s="95">
        <v>2024</v>
      </c>
      <c r="H550" s="94" t="s">
        <v>1600</v>
      </c>
      <c r="I550" s="94" t="s">
        <v>10</v>
      </c>
    </row>
    <row r="551" spans="1:9">
      <c r="A551" s="80">
        <v>45627</v>
      </c>
      <c r="B551" s="95">
        <v>4502964</v>
      </c>
      <c r="C551" s="94" t="s">
        <v>1710</v>
      </c>
      <c r="D551" s="94" t="s">
        <v>1711</v>
      </c>
      <c r="E551" s="96">
        <v>45202</v>
      </c>
      <c r="F551" s="95">
        <v>2021</v>
      </c>
      <c r="G551" s="95">
        <v>2023</v>
      </c>
      <c r="H551" s="94" t="s">
        <v>1600</v>
      </c>
      <c r="I551" s="94" t="s">
        <v>10</v>
      </c>
    </row>
    <row r="552" spans="1:9">
      <c r="A552" s="80">
        <v>45627</v>
      </c>
      <c r="B552" s="95">
        <v>5006178</v>
      </c>
      <c r="C552" s="94" t="s">
        <v>2513</v>
      </c>
      <c r="D552" s="94" t="s">
        <v>2514</v>
      </c>
      <c r="E552" s="96">
        <v>45440</v>
      </c>
      <c r="F552" s="95">
        <v>2023</v>
      </c>
      <c r="G552" s="95">
        <v>2024</v>
      </c>
      <c r="H552" s="94" t="s">
        <v>1609</v>
      </c>
      <c r="I552" s="94" t="s">
        <v>18</v>
      </c>
    </row>
    <row r="553" spans="1:9">
      <c r="A553" s="80">
        <v>45627</v>
      </c>
      <c r="B553" s="95">
        <v>4740887</v>
      </c>
      <c r="C553" s="94" t="s">
        <v>1937</v>
      </c>
      <c r="D553" s="94" t="s">
        <v>1938</v>
      </c>
      <c r="E553" s="96">
        <v>45330</v>
      </c>
      <c r="F553" s="95">
        <v>2022</v>
      </c>
      <c r="G553" s="95">
        <v>2023</v>
      </c>
      <c r="H553" s="94" t="s">
        <v>1600</v>
      </c>
      <c r="I553" s="94" t="s">
        <v>10</v>
      </c>
    </row>
    <row r="554" spans="1:9">
      <c r="A554" s="80">
        <v>45627</v>
      </c>
      <c r="B554" s="95">
        <v>5369742</v>
      </c>
      <c r="C554" s="94" t="s">
        <v>2900</v>
      </c>
      <c r="D554" s="94" t="s">
        <v>2901</v>
      </c>
      <c r="E554" s="96">
        <v>45590</v>
      </c>
      <c r="F554" s="95">
        <v>2024</v>
      </c>
      <c r="G554" s="95">
        <v>2024</v>
      </c>
      <c r="H554" s="94" t="s">
        <v>1600</v>
      </c>
      <c r="I554" s="94" t="s">
        <v>10</v>
      </c>
    </row>
    <row r="555" spans="1:9">
      <c r="A555" s="80">
        <v>45627</v>
      </c>
      <c r="B555" s="95">
        <v>5150492</v>
      </c>
      <c r="C555" s="94" t="s">
        <v>3112</v>
      </c>
      <c r="D555" s="94" t="s">
        <v>3113</v>
      </c>
      <c r="E555" s="96">
        <v>45644</v>
      </c>
      <c r="F555" s="95">
        <v>2023</v>
      </c>
      <c r="G555" s="95">
        <v>2024</v>
      </c>
      <c r="H555" s="94" t="s">
        <v>1600</v>
      </c>
      <c r="I555" s="94" t="s">
        <v>10</v>
      </c>
    </row>
    <row r="556" spans="1:9">
      <c r="A556" s="80">
        <v>45627</v>
      </c>
      <c r="B556" s="95">
        <v>5177281</v>
      </c>
      <c r="C556" s="94" t="s">
        <v>2860</v>
      </c>
      <c r="D556" s="94" t="s">
        <v>2861</v>
      </c>
      <c r="E556" s="96">
        <v>45572</v>
      </c>
      <c r="F556" s="95">
        <v>2023</v>
      </c>
      <c r="G556" s="95">
        <v>2024</v>
      </c>
      <c r="H556" s="94" t="s">
        <v>1600</v>
      </c>
      <c r="I556" s="94" t="s">
        <v>10</v>
      </c>
    </row>
    <row r="557" spans="1:9">
      <c r="A557" s="80">
        <v>45627</v>
      </c>
      <c r="B557" s="95">
        <v>5068362</v>
      </c>
      <c r="C557" s="94" t="s">
        <v>2519</v>
      </c>
      <c r="D557" s="94" t="s">
        <v>2520</v>
      </c>
      <c r="E557" s="96">
        <v>45449</v>
      </c>
      <c r="F557" s="95">
        <v>2023</v>
      </c>
      <c r="G557" s="95">
        <v>2024</v>
      </c>
      <c r="H557" s="94" t="s">
        <v>1600</v>
      </c>
      <c r="I557" s="94" t="s">
        <v>10</v>
      </c>
    </row>
    <row r="558" spans="1:9">
      <c r="A558" s="80">
        <v>45627</v>
      </c>
      <c r="B558" s="95">
        <v>4664599</v>
      </c>
      <c r="C558" s="94" t="s">
        <v>435</v>
      </c>
      <c r="D558" s="94" t="s">
        <v>434</v>
      </c>
      <c r="E558" s="96">
        <v>45124</v>
      </c>
      <c r="F558" s="95">
        <v>2022</v>
      </c>
      <c r="G558" s="95">
        <v>2023</v>
      </c>
      <c r="H558" s="94" t="s">
        <v>1600</v>
      </c>
      <c r="I558" s="94" t="s">
        <v>10</v>
      </c>
    </row>
    <row r="559" spans="1:9">
      <c r="A559" s="80">
        <v>45627</v>
      </c>
      <c r="B559" s="95">
        <v>5372553</v>
      </c>
      <c r="C559" s="94" t="s">
        <v>2898</v>
      </c>
      <c r="D559" s="94" t="s">
        <v>2899</v>
      </c>
      <c r="E559" s="96">
        <v>45608</v>
      </c>
      <c r="F559" s="95">
        <v>2024</v>
      </c>
      <c r="G559" s="95">
        <v>2024</v>
      </c>
      <c r="H559" s="94" t="s">
        <v>1603</v>
      </c>
      <c r="I559" s="94" t="s">
        <v>9</v>
      </c>
    </row>
    <row r="560" spans="1:9">
      <c r="A560" s="80">
        <v>45627</v>
      </c>
      <c r="B560" s="95">
        <v>4052933</v>
      </c>
      <c r="C560" s="94" t="s">
        <v>447</v>
      </c>
      <c r="D560" s="94" t="s">
        <v>446</v>
      </c>
      <c r="E560" s="96">
        <v>45077</v>
      </c>
      <c r="F560" s="95">
        <v>2020</v>
      </c>
      <c r="G560" s="95">
        <v>2023</v>
      </c>
      <c r="H560" s="94" t="s">
        <v>1601</v>
      </c>
      <c r="I560" s="94" t="s">
        <v>13</v>
      </c>
    </row>
    <row r="561" spans="1:9">
      <c r="A561" s="80">
        <v>45627</v>
      </c>
      <c r="B561" s="95">
        <v>5223976</v>
      </c>
      <c r="C561" s="94" t="s">
        <v>2704</v>
      </c>
      <c r="D561" s="94" t="s">
        <v>2705</v>
      </c>
      <c r="E561" s="96">
        <v>45467</v>
      </c>
      <c r="F561" s="95">
        <v>2023</v>
      </c>
      <c r="G561" s="95">
        <v>2024</v>
      </c>
      <c r="H561" s="94" t="s">
        <v>1600</v>
      </c>
      <c r="I561" s="94" t="s">
        <v>10</v>
      </c>
    </row>
    <row r="562" spans="1:9">
      <c r="A562" s="80">
        <v>45627</v>
      </c>
      <c r="B562" s="95">
        <v>4711505</v>
      </c>
      <c r="C562" s="94" t="s">
        <v>3114</v>
      </c>
      <c r="D562" s="94" t="s">
        <v>3115</v>
      </c>
      <c r="E562" s="96">
        <v>45631</v>
      </c>
      <c r="F562" s="95">
        <v>2022</v>
      </c>
      <c r="G562" s="95">
        <v>2024</v>
      </c>
      <c r="H562" s="94" t="s">
        <v>1606</v>
      </c>
      <c r="I562" s="94" t="s">
        <v>15</v>
      </c>
    </row>
    <row r="563" spans="1:9">
      <c r="A563" s="80">
        <v>45627</v>
      </c>
      <c r="B563" s="95">
        <v>5231400</v>
      </c>
      <c r="C563" s="94" t="s">
        <v>2990</v>
      </c>
      <c r="D563" s="94" t="s">
        <v>2991</v>
      </c>
      <c r="E563" s="96">
        <v>45604</v>
      </c>
      <c r="F563" s="95">
        <v>2023</v>
      </c>
      <c r="G563" s="95">
        <v>2024</v>
      </c>
      <c r="H563" s="94" t="s">
        <v>1600</v>
      </c>
      <c r="I563" s="94" t="s">
        <v>10</v>
      </c>
    </row>
    <row r="564" spans="1:9">
      <c r="A564" s="80">
        <v>45627</v>
      </c>
      <c r="B564" s="95">
        <v>4960850</v>
      </c>
      <c r="C564" s="94" t="s">
        <v>2872</v>
      </c>
      <c r="D564" s="94" t="s">
        <v>2873</v>
      </c>
      <c r="E564" s="96">
        <v>45568</v>
      </c>
      <c r="F564" s="95">
        <v>2023</v>
      </c>
      <c r="G564" s="95">
        <v>2024</v>
      </c>
      <c r="H564" s="94" t="s">
        <v>1603</v>
      </c>
      <c r="I564" s="94" t="s">
        <v>9</v>
      </c>
    </row>
    <row r="565" spans="1:9">
      <c r="A565" s="80">
        <v>45627</v>
      </c>
      <c r="B565" s="95">
        <v>4876594</v>
      </c>
      <c r="C565" s="94" t="s">
        <v>2994</v>
      </c>
      <c r="D565" s="94" t="s">
        <v>2995</v>
      </c>
      <c r="E565" s="96">
        <v>45616</v>
      </c>
      <c r="F565" s="95">
        <v>2022</v>
      </c>
      <c r="G565" s="95">
        <v>2024</v>
      </c>
      <c r="H565" s="94" t="s">
        <v>1600</v>
      </c>
      <c r="I565" s="94" t="s">
        <v>10</v>
      </c>
    </row>
    <row r="566" spans="1:9">
      <c r="A566" s="80">
        <v>45627</v>
      </c>
      <c r="B566" s="95">
        <v>4135234</v>
      </c>
      <c r="C566" s="94" t="s">
        <v>399</v>
      </c>
      <c r="D566" s="94" t="s">
        <v>398</v>
      </c>
      <c r="E566" s="96">
        <v>44628</v>
      </c>
      <c r="F566" s="95">
        <v>2020</v>
      </c>
      <c r="G566" s="95">
        <v>2021</v>
      </c>
      <c r="H566" s="94" t="s">
        <v>1600</v>
      </c>
      <c r="I566" s="94" t="s">
        <v>10</v>
      </c>
    </row>
    <row r="567" spans="1:9">
      <c r="A567" s="80">
        <v>45627</v>
      </c>
      <c r="B567" s="95">
        <v>5175029</v>
      </c>
      <c r="C567" s="94" t="s">
        <v>3116</v>
      </c>
      <c r="D567" s="94" t="s">
        <v>3117</v>
      </c>
      <c r="E567" s="96">
        <v>45639</v>
      </c>
      <c r="F567" s="95">
        <v>2023</v>
      </c>
      <c r="G567" s="95">
        <v>2024</v>
      </c>
      <c r="H567" s="94" t="s">
        <v>1603</v>
      </c>
      <c r="I567" s="94" t="s">
        <v>9</v>
      </c>
    </row>
    <row r="568" spans="1:9">
      <c r="A568" s="80">
        <v>45627</v>
      </c>
      <c r="B568" s="95">
        <v>4538107</v>
      </c>
      <c r="C568" s="94" t="s">
        <v>425</v>
      </c>
      <c r="D568" s="94" t="s">
        <v>424</v>
      </c>
      <c r="E568" s="96">
        <v>45141</v>
      </c>
      <c r="F568" s="95">
        <v>2021</v>
      </c>
      <c r="G568" s="95">
        <v>2023</v>
      </c>
      <c r="H568" s="94" t="s">
        <v>1600</v>
      </c>
      <c r="I568" s="94" t="s">
        <v>10</v>
      </c>
    </row>
    <row r="569" spans="1:9">
      <c r="A569" s="80">
        <v>45627</v>
      </c>
      <c r="B569" s="95">
        <v>5199861</v>
      </c>
      <c r="C569" s="94" t="s">
        <v>2708</v>
      </c>
      <c r="D569" s="94" t="s">
        <v>2709</v>
      </c>
      <c r="E569" s="96">
        <v>45512</v>
      </c>
      <c r="F569" s="95">
        <v>2023</v>
      </c>
      <c r="G569" s="95">
        <v>2024</v>
      </c>
      <c r="H569" s="94" t="s">
        <v>1613</v>
      </c>
      <c r="I569" s="94" t="s">
        <v>16</v>
      </c>
    </row>
    <row r="570" spans="1:9">
      <c r="A570" s="80">
        <v>45627</v>
      </c>
      <c r="B570" s="95">
        <v>4921118</v>
      </c>
      <c r="C570" s="94" t="s">
        <v>2992</v>
      </c>
      <c r="D570" s="94" t="s">
        <v>2993</v>
      </c>
      <c r="E570" s="96">
        <v>45611</v>
      </c>
      <c r="F570" s="95">
        <v>2023</v>
      </c>
      <c r="G570" s="95">
        <v>2024</v>
      </c>
      <c r="H570" s="94" t="s">
        <v>1600</v>
      </c>
      <c r="I570" s="94" t="s">
        <v>10</v>
      </c>
    </row>
    <row r="571" spans="1:9">
      <c r="A571" s="80">
        <v>45627</v>
      </c>
      <c r="B571" s="95">
        <v>4631532</v>
      </c>
      <c r="C571" s="94" t="s">
        <v>2260</v>
      </c>
      <c r="D571" s="94" t="s">
        <v>2261</v>
      </c>
      <c r="E571" s="96">
        <v>45357</v>
      </c>
      <c r="F571" s="95">
        <v>2022</v>
      </c>
      <c r="G571" s="95">
        <v>2023</v>
      </c>
      <c r="H571" s="94" t="s">
        <v>1600</v>
      </c>
      <c r="I571" s="94" t="s">
        <v>10</v>
      </c>
    </row>
    <row r="572" spans="1:9">
      <c r="A572" s="80">
        <v>45627</v>
      </c>
      <c r="B572" s="95">
        <v>4474293</v>
      </c>
      <c r="C572" s="94" t="s">
        <v>416</v>
      </c>
      <c r="D572" s="94" t="s">
        <v>415</v>
      </c>
      <c r="E572" s="96">
        <v>44806</v>
      </c>
      <c r="F572" s="95">
        <v>2021</v>
      </c>
      <c r="G572" s="95">
        <v>2022</v>
      </c>
      <c r="H572" s="94" t="s">
        <v>1600</v>
      </c>
      <c r="I572" s="94" t="s">
        <v>10</v>
      </c>
    </row>
    <row r="573" spans="1:9">
      <c r="A573" s="80">
        <v>45627</v>
      </c>
      <c r="B573" s="95">
        <v>5238860</v>
      </c>
      <c r="C573" s="94" t="s">
        <v>2702</v>
      </c>
      <c r="D573" s="94" t="s">
        <v>2703</v>
      </c>
      <c r="E573" s="96">
        <v>45453</v>
      </c>
      <c r="F573" s="95">
        <v>2023</v>
      </c>
      <c r="G573" s="95">
        <v>2024</v>
      </c>
      <c r="H573" s="94" t="s">
        <v>1600</v>
      </c>
      <c r="I573" s="94" t="s">
        <v>10</v>
      </c>
    </row>
    <row r="574" spans="1:9">
      <c r="A574" s="80">
        <v>45627</v>
      </c>
      <c r="B574" s="95">
        <v>4899423</v>
      </c>
      <c r="C574" s="94" t="s">
        <v>2091</v>
      </c>
      <c r="D574" s="94" t="s">
        <v>2092</v>
      </c>
      <c r="E574" s="96">
        <v>45303</v>
      </c>
      <c r="F574" s="95">
        <v>2022</v>
      </c>
      <c r="G574" s="95">
        <v>2023</v>
      </c>
      <c r="H574" s="94" t="s">
        <v>1600</v>
      </c>
      <c r="I574" s="94" t="s">
        <v>10</v>
      </c>
    </row>
    <row r="575" spans="1:9">
      <c r="A575" s="80">
        <v>45627</v>
      </c>
      <c r="B575" s="95">
        <v>5153056</v>
      </c>
      <c r="C575" s="94" t="s">
        <v>2706</v>
      </c>
      <c r="D575" s="94" t="s">
        <v>2707</v>
      </c>
      <c r="E575" s="96">
        <v>45467</v>
      </c>
      <c r="F575" s="95">
        <v>2023</v>
      </c>
      <c r="G575" s="95">
        <v>2024</v>
      </c>
      <c r="H575" s="94" t="s">
        <v>1607</v>
      </c>
      <c r="I575" s="94" t="s">
        <v>12</v>
      </c>
    </row>
    <row r="576" spans="1:9">
      <c r="A576" s="80">
        <v>45627</v>
      </c>
      <c r="B576" s="95">
        <v>4859341</v>
      </c>
      <c r="C576" s="94" t="s">
        <v>2996</v>
      </c>
      <c r="D576" s="94" t="s">
        <v>2997</v>
      </c>
      <c r="E576" s="96">
        <v>45609</v>
      </c>
      <c r="F576" s="95">
        <v>2022</v>
      </c>
      <c r="G576" s="95">
        <v>2024</v>
      </c>
      <c r="H576" s="94" t="s">
        <v>1601</v>
      </c>
      <c r="I576" s="94" t="s">
        <v>13</v>
      </c>
    </row>
    <row r="577" spans="1:9">
      <c r="A577" s="80">
        <v>45627</v>
      </c>
      <c r="B577" s="95">
        <v>5494989</v>
      </c>
      <c r="C577" s="94" t="s">
        <v>3118</v>
      </c>
      <c r="D577" s="94" t="s">
        <v>3119</v>
      </c>
      <c r="E577" s="96">
        <v>45632</v>
      </c>
      <c r="F577" s="95">
        <v>2024</v>
      </c>
      <c r="G577" s="95">
        <v>2024</v>
      </c>
      <c r="H577" s="94" t="s">
        <v>1602</v>
      </c>
      <c r="I577" s="94" t="s">
        <v>4</v>
      </c>
    </row>
    <row r="578" spans="1:9">
      <c r="A578" s="80">
        <v>45627</v>
      </c>
      <c r="B578" s="95">
        <v>4634761</v>
      </c>
      <c r="C578" s="94" t="s">
        <v>377</v>
      </c>
      <c r="D578" s="94" t="s">
        <v>376</v>
      </c>
      <c r="E578" s="96">
        <v>44818</v>
      </c>
      <c r="F578" s="95">
        <v>2022</v>
      </c>
      <c r="G578" s="95">
        <v>2022</v>
      </c>
      <c r="H578" s="94" t="s">
        <v>1600</v>
      </c>
      <c r="I578" s="94" t="s">
        <v>10</v>
      </c>
    </row>
    <row r="579" spans="1:9">
      <c r="A579" s="80">
        <v>45627</v>
      </c>
      <c r="B579" s="95">
        <v>5154411</v>
      </c>
      <c r="C579" s="94" t="s">
        <v>2826</v>
      </c>
      <c r="D579" s="94" t="s">
        <v>2827</v>
      </c>
      <c r="E579" s="96">
        <v>45552</v>
      </c>
      <c r="F579" s="95">
        <v>2023</v>
      </c>
      <c r="G579" s="95">
        <v>2024</v>
      </c>
      <c r="H579" s="94" t="s">
        <v>1604</v>
      </c>
      <c r="I579" s="94" t="s">
        <v>14</v>
      </c>
    </row>
    <row r="580" spans="1:9">
      <c r="A580" s="80">
        <v>45627</v>
      </c>
      <c r="B580" s="95">
        <v>4982236</v>
      </c>
      <c r="C580" s="94" t="s">
        <v>2334</v>
      </c>
      <c r="D580" s="94" t="s">
        <v>2335</v>
      </c>
      <c r="E580" s="96">
        <v>45391</v>
      </c>
      <c r="F580" s="95">
        <v>2023</v>
      </c>
      <c r="G580" s="95">
        <v>2023</v>
      </c>
      <c r="H580" s="94" t="s">
        <v>1600</v>
      </c>
      <c r="I580" s="94" t="s">
        <v>10</v>
      </c>
    </row>
    <row r="581" spans="1:9">
      <c r="A581" s="80">
        <v>45627</v>
      </c>
      <c r="B581" s="95">
        <v>5346116</v>
      </c>
      <c r="C581" s="94" t="s">
        <v>3120</v>
      </c>
      <c r="D581" s="94" t="s">
        <v>3121</v>
      </c>
      <c r="E581" s="96">
        <v>45635</v>
      </c>
      <c r="F581" s="95">
        <v>2024</v>
      </c>
      <c r="G581" s="95">
        <v>2024</v>
      </c>
      <c r="H581" s="94" t="s">
        <v>1606</v>
      </c>
      <c r="I581" s="94" t="s">
        <v>15</v>
      </c>
    </row>
    <row r="582" spans="1:9">
      <c r="A582" s="80">
        <v>45627</v>
      </c>
      <c r="B582" s="95">
        <v>5070048</v>
      </c>
      <c r="C582" s="94" t="s">
        <v>2264</v>
      </c>
      <c r="D582" s="94" t="s">
        <v>2265</v>
      </c>
      <c r="E582" s="96">
        <v>45362</v>
      </c>
      <c r="F582" s="95">
        <v>2023</v>
      </c>
      <c r="G582" s="95">
        <v>2023</v>
      </c>
      <c r="H582" s="94" t="s">
        <v>1600</v>
      </c>
      <c r="I582" s="94" t="s">
        <v>10</v>
      </c>
    </row>
    <row r="583" spans="1:9">
      <c r="A583" s="80">
        <v>45627</v>
      </c>
      <c r="B583" s="95">
        <v>5263522</v>
      </c>
      <c r="C583" s="94" t="s">
        <v>2710</v>
      </c>
      <c r="D583" s="94" t="s">
        <v>2711</v>
      </c>
      <c r="E583" s="96">
        <v>45483</v>
      </c>
      <c r="F583" s="95">
        <v>2023</v>
      </c>
      <c r="G583" s="95">
        <v>2024</v>
      </c>
      <c r="H583" s="94" t="s">
        <v>1601</v>
      </c>
      <c r="I583" s="94" t="s">
        <v>13</v>
      </c>
    </row>
    <row r="584" spans="1:9">
      <c r="A584" s="80">
        <v>45627</v>
      </c>
      <c r="B584" s="95">
        <v>4896109</v>
      </c>
      <c r="C584" s="94" t="s">
        <v>2266</v>
      </c>
      <c r="D584" s="94" t="s">
        <v>2267</v>
      </c>
      <c r="E584" s="96">
        <v>45369</v>
      </c>
      <c r="F584" s="95">
        <v>2022</v>
      </c>
      <c r="G584" s="95">
        <v>2023</v>
      </c>
      <c r="H584" s="94" t="s">
        <v>1606</v>
      </c>
      <c r="I584" s="94" t="s">
        <v>15</v>
      </c>
    </row>
    <row r="585" spans="1:9">
      <c r="A585" s="80">
        <v>45627</v>
      </c>
      <c r="B585" s="95">
        <v>5179121</v>
      </c>
      <c r="C585" s="94" t="s">
        <v>2712</v>
      </c>
      <c r="D585" s="94" t="s">
        <v>2713</v>
      </c>
      <c r="E585" s="96">
        <v>45483</v>
      </c>
      <c r="F585" s="95">
        <v>2023</v>
      </c>
      <c r="G585" s="95">
        <v>2024</v>
      </c>
      <c r="H585" s="94" t="s">
        <v>1600</v>
      </c>
      <c r="I585" s="94" t="s">
        <v>10</v>
      </c>
    </row>
    <row r="586" spans="1:9">
      <c r="A586" s="80">
        <v>45627</v>
      </c>
      <c r="B586" s="95">
        <v>5374850</v>
      </c>
      <c r="C586" s="94" t="s">
        <v>2998</v>
      </c>
      <c r="D586" s="94" t="s">
        <v>2999</v>
      </c>
      <c r="E586" s="96">
        <v>45581</v>
      </c>
      <c r="F586" s="95">
        <v>2024</v>
      </c>
      <c r="G586" s="95">
        <v>2024</v>
      </c>
      <c r="H586" s="94" t="s">
        <v>1601</v>
      </c>
      <c r="I586" s="94" t="s">
        <v>13</v>
      </c>
    </row>
    <row r="587" spans="1:9">
      <c r="A587" s="80">
        <v>45627</v>
      </c>
      <c r="B587" s="95">
        <v>4127259</v>
      </c>
      <c r="C587" s="94" t="s">
        <v>367</v>
      </c>
      <c r="D587" s="94" t="s">
        <v>366</v>
      </c>
      <c r="E587" s="96">
        <v>44715</v>
      </c>
      <c r="F587" s="95">
        <v>2020</v>
      </c>
      <c r="G587" s="95">
        <v>2022</v>
      </c>
      <c r="H587" s="94" t="s">
        <v>1602</v>
      </c>
      <c r="I587" s="94" t="s">
        <v>4</v>
      </c>
    </row>
    <row r="588" spans="1:9">
      <c r="A588" s="80">
        <v>45627</v>
      </c>
      <c r="B588" s="95">
        <v>4627763</v>
      </c>
      <c r="C588" s="94" t="s">
        <v>1714</v>
      </c>
      <c r="D588" s="94" t="s">
        <v>1715</v>
      </c>
      <c r="E588" s="96">
        <v>45191</v>
      </c>
      <c r="F588" s="95">
        <v>2022</v>
      </c>
      <c r="G588" s="95">
        <v>2023</v>
      </c>
      <c r="H588" s="94" t="s">
        <v>1600</v>
      </c>
      <c r="I588" s="94" t="s">
        <v>10</v>
      </c>
    </row>
    <row r="589" spans="1:9">
      <c r="A589" s="80">
        <v>45627</v>
      </c>
      <c r="B589" s="95">
        <v>5063202</v>
      </c>
      <c r="C589" s="94" t="s">
        <v>2527</v>
      </c>
      <c r="D589" s="94" t="s">
        <v>2528</v>
      </c>
      <c r="E589" s="96">
        <v>45447</v>
      </c>
      <c r="F589" s="95">
        <v>2023</v>
      </c>
      <c r="G589" s="95">
        <v>2024</v>
      </c>
      <c r="H589" s="94" t="s">
        <v>1600</v>
      </c>
      <c r="I589" s="94" t="s">
        <v>10</v>
      </c>
    </row>
    <row r="590" spans="1:9">
      <c r="A590" s="80">
        <v>45627</v>
      </c>
      <c r="B590" s="95">
        <v>5147663</v>
      </c>
      <c r="C590" s="94" t="s">
        <v>3122</v>
      </c>
      <c r="D590" s="94" t="s">
        <v>3123</v>
      </c>
      <c r="E590" s="96">
        <v>45631</v>
      </c>
      <c r="F590" s="95">
        <v>2023</v>
      </c>
      <c r="G590" s="95">
        <v>2024</v>
      </c>
      <c r="H590" s="94" t="s">
        <v>1600</v>
      </c>
      <c r="I590" s="94" t="s">
        <v>10</v>
      </c>
    </row>
    <row r="591" spans="1:9">
      <c r="A591" s="80">
        <v>45627</v>
      </c>
      <c r="B591" s="95">
        <v>4421859</v>
      </c>
      <c r="C591" s="94" t="s">
        <v>355</v>
      </c>
      <c r="D591" s="94" t="s">
        <v>354</v>
      </c>
      <c r="E591" s="96">
        <v>44496</v>
      </c>
      <c r="F591" s="95">
        <v>2021</v>
      </c>
      <c r="G591" s="95">
        <v>2021</v>
      </c>
      <c r="H591" s="94" t="s">
        <v>1600</v>
      </c>
      <c r="I591" s="94" t="s">
        <v>10</v>
      </c>
    </row>
    <row r="592" spans="1:9">
      <c r="A592" s="80">
        <v>45627</v>
      </c>
      <c r="B592" s="95">
        <v>4662429</v>
      </c>
      <c r="C592" s="94" t="s">
        <v>375</v>
      </c>
      <c r="D592" s="94" t="s">
        <v>374</v>
      </c>
      <c r="E592" s="96">
        <v>44952</v>
      </c>
      <c r="F592" s="95">
        <v>2022</v>
      </c>
      <c r="G592" s="95">
        <v>2022</v>
      </c>
      <c r="H592" s="94" t="s">
        <v>1603</v>
      </c>
      <c r="I592" s="94" t="s">
        <v>9</v>
      </c>
    </row>
    <row r="593" spans="1:9">
      <c r="A593" s="80">
        <v>45627</v>
      </c>
      <c r="B593" s="95">
        <v>5324200</v>
      </c>
      <c r="C593" s="94" t="s">
        <v>3000</v>
      </c>
      <c r="D593" s="94" t="s">
        <v>3001</v>
      </c>
      <c r="E593" s="96">
        <v>45580</v>
      </c>
      <c r="F593" s="95">
        <v>2024</v>
      </c>
      <c r="G593" s="95">
        <v>2024</v>
      </c>
      <c r="H593" s="94" t="s">
        <v>1600</v>
      </c>
      <c r="I593" s="94" t="s">
        <v>10</v>
      </c>
    </row>
    <row r="594" spans="1:9">
      <c r="A594" s="80">
        <v>45627</v>
      </c>
      <c r="B594" s="95">
        <v>5076056</v>
      </c>
      <c r="C594" s="94" t="s">
        <v>1930</v>
      </c>
      <c r="D594" s="94" t="s">
        <v>1931</v>
      </c>
      <c r="E594" s="96">
        <v>45329</v>
      </c>
      <c r="F594" s="95">
        <v>2023</v>
      </c>
      <c r="G594" s="95">
        <v>2023</v>
      </c>
      <c r="H594" s="94" t="s">
        <v>1604</v>
      </c>
      <c r="I594" s="94" t="s">
        <v>14</v>
      </c>
    </row>
    <row r="595" spans="1:9">
      <c r="A595" s="80">
        <v>45627</v>
      </c>
      <c r="B595" s="95">
        <v>4525356</v>
      </c>
      <c r="C595" s="94" t="s">
        <v>2421</v>
      </c>
      <c r="D595" s="94" t="s">
        <v>2422</v>
      </c>
      <c r="E595" s="96">
        <v>45400</v>
      </c>
      <c r="F595" s="95">
        <v>2021</v>
      </c>
      <c r="G595" s="95">
        <v>2023</v>
      </c>
      <c r="H595" s="94" t="s">
        <v>1603</v>
      </c>
      <c r="I595" s="94" t="s">
        <v>9</v>
      </c>
    </row>
    <row r="596" spans="1:9">
      <c r="A596" s="80">
        <v>45627</v>
      </c>
      <c r="B596" s="95">
        <v>4621435</v>
      </c>
      <c r="C596" s="94" t="s">
        <v>379</v>
      </c>
      <c r="D596" s="94" t="s">
        <v>378</v>
      </c>
      <c r="E596" s="96">
        <v>44887</v>
      </c>
      <c r="F596" s="95">
        <v>2022</v>
      </c>
      <c r="G596" s="95">
        <v>2022</v>
      </c>
      <c r="H596" s="94" t="s">
        <v>1600</v>
      </c>
      <c r="I596" s="94" t="s">
        <v>10</v>
      </c>
    </row>
    <row r="597" spans="1:9">
      <c r="A597" s="80">
        <v>45627</v>
      </c>
      <c r="B597" s="95">
        <v>4848663</v>
      </c>
      <c r="C597" s="94" t="s">
        <v>3002</v>
      </c>
      <c r="D597" s="94" t="s">
        <v>3003</v>
      </c>
      <c r="E597" s="96">
        <v>45582</v>
      </c>
      <c r="F597" s="95">
        <v>2022</v>
      </c>
      <c r="G597" s="95">
        <v>2024</v>
      </c>
      <c r="H597" s="94" t="s">
        <v>1603</v>
      </c>
      <c r="I597" s="94" t="s">
        <v>9</v>
      </c>
    </row>
    <row r="598" spans="1:9">
      <c r="A598" s="80">
        <v>45627</v>
      </c>
      <c r="B598" s="95">
        <v>4523074</v>
      </c>
      <c r="C598" s="94" t="s">
        <v>2419</v>
      </c>
      <c r="D598" s="94" t="s">
        <v>2420</v>
      </c>
      <c r="E598" s="96">
        <v>45405</v>
      </c>
      <c r="F598" s="95">
        <v>2021</v>
      </c>
      <c r="G598" s="95">
        <v>2023</v>
      </c>
      <c r="H598" s="94" t="s">
        <v>1600</v>
      </c>
      <c r="I598" s="94" t="s">
        <v>10</v>
      </c>
    </row>
    <row r="599" spans="1:9">
      <c r="A599" s="80">
        <v>45627</v>
      </c>
      <c r="B599" s="95">
        <v>4511442</v>
      </c>
      <c r="C599" s="94" t="s">
        <v>315</v>
      </c>
      <c r="D599" s="94" t="s">
        <v>314</v>
      </c>
      <c r="E599" s="96">
        <v>45001</v>
      </c>
      <c r="F599" s="95">
        <v>2021</v>
      </c>
      <c r="G599" s="95">
        <v>2022</v>
      </c>
      <c r="H599" s="94" t="s">
        <v>1600</v>
      </c>
      <c r="I599" s="94" t="s">
        <v>10</v>
      </c>
    </row>
    <row r="600" spans="1:9">
      <c r="A600" s="80">
        <v>45627</v>
      </c>
      <c r="B600" s="95">
        <v>5063563</v>
      </c>
      <c r="C600" s="94" t="s">
        <v>2840</v>
      </c>
      <c r="D600" s="94" t="s">
        <v>2841</v>
      </c>
      <c r="E600" s="96">
        <v>45572</v>
      </c>
      <c r="F600" s="95">
        <v>2023</v>
      </c>
      <c r="G600" s="95">
        <v>2024</v>
      </c>
      <c r="H600" s="94" t="s">
        <v>1602</v>
      </c>
      <c r="I600" s="94" t="s">
        <v>4</v>
      </c>
    </row>
    <row r="601" spans="1:9">
      <c r="A601" s="80">
        <v>45627</v>
      </c>
      <c r="B601" s="95">
        <v>5225449</v>
      </c>
      <c r="C601" s="94" t="s">
        <v>2714</v>
      </c>
      <c r="D601" s="94" t="s">
        <v>2715</v>
      </c>
      <c r="E601" s="96">
        <v>45454</v>
      </c>
      <c r="F601" s="95">
        <v>2023</v>
      </c>
      <c r="G601" s="95">
        <v>2024</v>
      </c>
      <c r="H601" s="94" t="s">
        <v>1600</v>
      </c>
      <c r="I601" s="94" t="s">
        <v>10</v>
      </c>
    </row>
    <row r="602" spans="1:9">
      <c r="A602" s="80">
        <v>45627</v>
      </c>
      <c r="B602" s="95">
        <v>4844999</v>
      </c>
      <c r="C602" s="94" t="s">
        <v>2340</v>
      </c>
      <c r="D602" s="94" t="s">
        <v>2341</v>
      </c>
      <c r="E602" s="96">
        <v>45384</v>
      </c>
      <c r="F602" s="95">
        <v>2022</v>
      </c>
      <c r="G602" s="95">
        <v>2023</v>
      </c>
      <c r="H602" s="94" t="s">
        <v>1600</v>
      </c>
      <c r="I602" s="94" t="s">
        <v>10</v>
      </c>
    </row>
    <row r="603" spans="1:9">
      <c r="A603" s="80">
        <v>45627</v>
      </c>
      <c r="B603" s="95">
        <v>4748400</v>
      </c>
      <c r="C603" s="94" t="s">
        <v>321</v>
      </c>
      <c r="D603" s="94" t="s">
        <v>320</v>
      </c>
      <c r="E603" s="96">
        <v>45175</v>
      </c>
      <c r="F603" s="95">
        <v>2022</v>
      </c>
      <c r="G603" s="95">
        <v>2023</v>
      </c>
      <c r="H603" s="94" t="s">
        <v>1603</v>
      </c>
      <c r="I603" s="94" t="s">
        <v>9</v>
      </c>
    </row>
    <row r="604" spans="1:9">
      <c r="A604" s="80">
        <v>45627</v>
      </c>
      <c r="B604" s="95">
        <v>5268907</v>
      </c>
      <c r="C604" s="94" t="s">
        <v>3004</v>
      </c>
      <c r="D604" s="94" t="s">
        <v>3005</v>
      </c>
      <c r="E604" s="96">
        <v>45583</v>
      </c>
      <c r="F604" s="95">
        <v>2024</v>
      </c>
      <c r="G604" s="95">
        <v>2024</v>
      </c>
      <c r="H604" s="94" t="s">
        <v>1600</v>
      </c>
      <c r="I604" s="94" t="s">
        <v>10</v>
      </c>
    </row>
    <row r="605" spans="1:9">
      <c r="A605" s="80">
        <v>45627</v>
      </c>
      <c r="B605" s="95">
        <v>4981962</v>
      </c>
      <c r="C605" s="94" t="s">
        <v>335</v>
      </c>
      <c r="D605" s="94" t="s">
        <v>334</v>
      </c>
      <c r="E605" s="96">
        <v>45134</v>
      </c>
      <c r="F605" s="95">
        <v>2023</v>
      </c>
      <c r="G605" s="95">
        <v>2023</v>
      </c>
      <c r="H605" s="94" t="s">
        <v>1600</v>
      </c>
      <c r="I605" s="94" t="s">
        <v>10</v>
      </c>
    </row>
    <row r="606" spans="1:9">
      <c r="A606" s="80">
        <v>45627</v>
      </c>
      <c r="B606" s="95">
        <v>3757532</v>
      </c>
      <c r="C606" s="94" t="s">
        <v>1818</v>
      </c>
      <c r="D606" s="94" t="s">
        <v>2058</v>
      </c>
      <c r="E606" s="96">
        <v>44908</v>
      </c>
      <c r="F606" s="95">
        <v>2019</v>
      </c>
      <c r="G606" s="95">
        <v>2022</v>
      </c>
      <c r="H606" s="94" t="s">
        <v>1607</v>
      </c>
      <c r="I606" s="94" t="s">
        <v>12</v>
      </c>
    </row>
    <row r="607" spans="1:9">
      <c r="A607" s="80">
        <v>45627</v>
      </c>
      <c r="B607" s="95">
        <v>4626039</v>
      </c>
      <c r="C607" s="94" t="s">
        <v>323</v>
      </c>
      <c r="D607" s="94" t="s">
        <v>322</v>
      </c>
      <c r="E607" s="96">
        <v>44979</v>
      </c>
      <c r="F607" s="95">
        <v>2022</v>
      </c>
      <c r="G607" s="95">
        <v>2022</v>
      </c>
      <c r="H607" s="94" t="s">
        <v>1602</v>
      </c>
      <c r="I607" s="94" t="s">
        <v>4</v>
      </c>
    </row>
    <row r="608" spans="1:9">
      <c r="A608" s="80">
        <v>45627</v>
      </c>
      <c r="B608" s="95">
        <v>5070961</v>
      </c>
      <c r="C608" s="94" t="s">
        <v>2272</v>
      </c>
      <c r="D608" s="94" t="s">
        <v>2273</v>
      </c>
      <c r="E608" s="96">
        <v>45359</v>
      </c>
      <c r="F608" s="95">
        <v>2023</v>
      </c>
      <c r="G608" s="95">
        <v>2023</v>
      </c>
      <c r="H608" s="94" t="s">
        <v>1600</v>
      </c>
      <c r="I608" s="94" t="s">
        <v>10</v>
      </c>
    </row>
    <row r="609" spans="1:9">
      <c r="A609" s="80">
        <v>45627</v>
      </c>
      <c r="B609" s="95">
        <v>4879372</v>
      </c>
      <c r="C609" s="94" t="s">
        <v>2423</v>
      </c>
      <c r="D609" s="94" t="s">
        <v>2424</v>
      </c>
      <c r="E609" s="96">
        <v>45399</v>
      </c>
      <c r="F609" s="95">
        <v>2022</v>
      </c>
      <c r="G609" s="95">
        <v>2023</v>
      </c>
      <c r="H609" s="94" t="s">
        <v>1607</v>
      </c>
      <c r="I609" s="94" t="s">
        <v>12</v>
      </c>
    </row>
    <row r="610" spans="1:9">
      <c r="A610" s="80">
        <v>45627</v>
      </c>
      <c r="B610" s="95">
        <v>5108902</v>
      </c>
      <c r="C610" s="94" t="s">
        <v>2746</v>
      </c>
      <c r="D610" s="94" t="s">
        <v>2747</v>
      </c>
      <c r="E610" s="96">
        <v>45555</v>
      </c>
      <c r="F610" s="95">
        <v>2023</v>
      </c>
      <c r="G610" s="95">
        <v>2024</v>
      </c>
      <c r="H610" s="94" t="s">
        <v>1606</v>
      </c>
      <c r="I610" s="94" t="s">
        <v>15</v>
      </c>
    </row>
    <row r="611" spans="1:9">
      <c r="A611" s="80">
        <v>45627</v>
      </c>
      <c r="B611" s="95">
        <v>4834872</v>
      </c>
      <c r="C611" s="94" t="s">
        <v>1718</v>
      </c>
      <c r="D611" s="94" t="s">
        <v>1719</v>
      </c>
      <c r="E611" s="96">
        <v>45189</v>
      </c>
      <c r="F611" s="95">
        <v>2022</v>
      </c>
      <c r="G611" s="95">
        <v>2023</v>
      </c>
      <c r="H611" s="94" t="s">
        <v>1600</v>
      </c>
      <c r="I611" s="94" t="s">
        <v>10</v>
      </c>
    </row>
    <row r="612" spans="1:9">
      <c r="A612" s="80">
        <v>45627</v>
      </c>
      <c r="B612" s="95">
        <v>4572573</v>
      </c>
      <c r="C612" s="94" t="s">
        <v>311</v>
      </c>
      <c r="D612" s="94" t="s">
        <v>310</v>
      </c>
      <c r="E612" s="96">
        <v>44791</v>
      </c>
      <c r="F612" s="95">
        <v>2021</v>
      </c>
      <c r="G612" s="95">
        <v>2022</v>
      </c>
      <c r="H612" s="94" t="s">
        <v>1600</v>
      </c>
      <c r="I612" s="94" t="s">
        <v>10</v>
      </c>
    </row>
    <row r="613" spans="1:9">
      <c r="A613" s="80">
        <v>45627</v>
      </c>
      <c r="B613" s="95">
        <v>4957914</v>
      </c>
      <c r="C613" s="94" t="s">
        <v>2748</v>
      </c>
      <c r="D613" s="94" t="s">
        <v>2749</v>
      </c>
      <c r="E613" s="96">
        <v>45553</v>
      </c>
      <c r="F613" s="95">
        <v>2023</v>
      </c>
      <c r="G613" s="95">
        <v>2024</v>
      </c>
      <c r="H613" s="94" t="s">
        <v>1602</v>
      </c>
      <c r="I613" s="94" t="s">
        <v>4</v>
      </c>
    </row>
    <row r="614" spans="1:9">
      <c r="A614" s="80">
        <v>45627</v>
      </c>
      <c r="B614" s="95">
        <v>4471997</v>
      </c>
      <c r="C614" s="94" t="s">
        <v>304</v>
      </c>
      <c r="D614" s="94" t="s">
        <v>303</v>
      </c>
      <c r="E614" s="96">
        <v>44715</v>
      </c>
      <c r="F614" s="95">
        <v>2021</v>
      </c>
      <c r="G614" s="95">
        <v>2022</v>
      </c>
      <c r="H614" s="94" t="s">
        <v>1600</v>
      </c>
      <c r="I614" s="94" t="s">
        <v>10</v>
      </c>
    </row>
    <row r="615" spans="1:9">
      <c r="A615" s="80">
        <v>45627</v>
      </c>
      <c r="B615" s="95">
        <v>4576632</v>
      </c>
      <c r="C615" s="94" t="s">
        <v>329</v>
      </c>
      <c r="D615" s="94" t="s">
        <v>328</v>
      </c>
      <c r="E615" s="96">
        <v>44826</v>
      </c>
      <c r="F615" s="95">
        <v>2021</v>
      </c>
      <c r="G615" s="95">
        <v>2022</v>
      </c>
      <c r="H615" s="94" t="s">
        <v>1600</v>
      </c>
      <c r="I615" s="94" t="s">
        <v>10</v>
      </c>
    </row>
    <row r="616" spans="1:9">
      <c r="A616" s="80">
        <v>45627</v>
      </c>
      <c r="B616" s="95">
        <v>5061794</v>
      </c>
      <c r="C616" s="94" t="s">
        <v>3124</v>
      </c>
      <c r="D616" s="94" t="s">
        <v>3125</v>
      </c>
      <c r="E616" s="96">
        <v>45649</v>
      </c>
      <c r="F616" s="95">
        <v>2023</v>
      </c>
      <c r="G616" s="95">
        <v>2024</v>
      </c>
      <c r="H616" s="94" t="s">
        <v>1606</v>
      </c>
      <c r="I616" s="94" t="s">
        <v>15</v>
      </c>
    </row>
    <row r="617" spans="1:9">
      <c r="A617" s="80">
        <v>45627</v>
      </c>
      <c r="B617" s="95">
        <v>5033795</v>
      </c>
      <c r="C617" s="94" t="s">
        <v>1726</v>
      </c>
      <c r="D617" s="94" t="s">
        <v>1727</v>
      </c>
      <c r="E617" s="96">
        <v>45202</v>
      </c>
      <c r="F617" s="95">
        <v>2023</v>
      </c>
      <c r="G617" s="95">
        <v>2023</v>
      </c>
      <c r="H617" s="94" t="s">
        <v>1603</v>
      </c>
      <c r="I617" s="94" t="s">
        <v>9</v>
      </c>
    </row>
    <row r="618" spans="1:9">
      <c r="A618" s="80">
        <v>45627</v>
      </c>
      <c r="B618" s="95">
        <v>5064921</v>
      </c>
      <c r="C618" s="94" t="s">
        <v>2427</v>
      </c>
      <c r="D618" s="94" t="s">
        <v>2428</v>
      </c>
      <c r="E618" s="96">
        <v>45411</v>
      </c>
      <c r="F618" s="95">
        <v>2023</v>
      </c>
      <c r="G618" s="95">
        <v>2023</v>
      </c>
      <c r="H618" s="94" t="s">
        <v>1600</v>
      </c>
      <c r="I618" s="94" t="s">
        <v>10</v>
      </c>
    </row>
    <row r="619" spans="1:9">
      <c r="A619" s="80">
        <v>45627</v>
      </c>
      <c r="B619" s="95">
        <v>4537431</v>
      </c>
      <c r="C619" s="94" t="s">
        <v>313</v>
      </c>
      <c r="D619" s="94" t="s">
        <v>312</v>
      </c>
      <c r="E619" s="96">
        <v>44972</v>
      </c>
      <c r="F619" s="95">
        <v>2022</v>
      </c>
      <c r="G619" s="95">
        <v>2022</v>
      </c>
      <c r="H619" s="94" t="s">
        <v>1600</v>
      </c>
      <c r="I619" s="94" t="s">
        <v>10</v>
      </c>
    </row>
    <row r="620" spans="1:9">
      <c r="A620" s="80">
        <v>45627</v>
      </c>
      <c r="B620" s="95">
        <v>5138677</v>
      </c>
      <c r="C620" s="94" t="s">
        <v>3006</v>
      </c>
      <c r="D620" s="94" t="s">
        <v>3007</v>
      </c>
      <c r="E620" s="96">
        <v>45608</v>
      </c>
      <c r="F620" s="95">
        <v>2023</v>
      </c>
      <c r="G620" s="95">
        <v>2024</v>
      </c>
      <c r="H620" s="94" t="s">
        <v>1602</v>
      </c>
      <c r="I620" s="94" t="s">
        <v>4</v>
      </c>
    </row>
    <row r="621" spans="1:9">
      <c r="A621" s="80">
        <v>45627</v>
      </c>
      <c r="B621" s="95">
        <v>5232214</v>
      </c>
      <c r="C621" s="94" t="s">
        <v>2338</v>
      </c>
      <c r="D621" s="94" t="s">
        <v>2339</v>
      </c>
      <c r="E621" s="96">
        <v>45378</v>
      </c>
      <c r="F621" s="95">
        <v>2023</v>
      </c>
      <c r="G621" s="95">
        <v>2023</v>
      </c>
      <c r="H621" s="94" t="s">
        <v>1600</v>
      </c>
      <c r="I621" s="94" t="s">
        <v>10</v>
      </c>
    </row>
    <row r="622" spans="1:9">
      <c r="A622" s="80">
        <v>45627</v>
      </c>
      <c r="B622" s="95">
        <v>4518577</v>
      </c>
      <c r="C622" s="94" t="s">
        <v>331</v>
      </c>
      <c r="D622" s="94" t="s">
        <v>330</v>
      </c>
      <c r="E622" s="96">
        <v>44680</v>
      </c>
      <c r="F622" s="95">
        <v>2021</v>
      </c>
      <c r="G622" s="95">
        <v>2021</v>
      </c>
      <c r="H622" s="94" t="s">
        <v>1606</v>
      </c>
      <c r="I622" s="94" t="s">
        <v>15</v>
      </c>
    </row>
    <row r="623" spans="1:9">
      <c r="A623" s="80">
        <v>45627</v>
      </c>
      <c r="B623" s="95">
        <v>4997394</v>
      </c>
      <c r="C623" s="94" t="s">
        <v>2425</v>
      </c>
      <c r="D623" s="94" t="s">
        <v>2426</v>
      </c>
      <c r="E623" s="96">
        <v>45406</v>
      </c>
      <c r="F623" s="95">
        <v>2023</v>
      </c>
      <c r="G623" s="95">
        <v>2023</v>
      </c>
      <c r="H623" s="94" t="s">
        <v>1600</v>
      </c>
      <c r="I623" s="94" t="s">
        <v>10</v>
      </c>
    </row>
    <row r="624" spans="1:9">
      <c r="A624" s="80">
        <v>45627</v>
      </c>
      <c r="B624" s="95">
        <v>4559406</v>
      </c>
      <c r="C624" s="94" t="s">
        <v>317</v>
      </c>
      <c r="D624" s="94" t="s">
        <v>316</v>
      </c>
      <c r="E624" s="96">
        <v>45016</v>
      </c>
      <c r="F624" s="95">
        <v>2021</v>
      </c>
      <c r="G624" s="95">
        <v>2022</v>
      </c>
      <c r="H624" s="94" t="s">
        <v>1600</v>
      </c>
      <c r="I624" s="94" t="s">
        <v>10</v>
      </c>
    </row>
    <row r="625" spans="1:9">
      <c r="A625" s="80">
        <v>45627</v>
      </c>
      <c r="B625" s="95">
        <v>4580194</v>
      </c>
      <c r="C625" s="94" t="s">
        <v>1730</v>
      </c>
      <c r="D625" s="94" t="s">
        <v>1731</v>
      </c>
      <c r="E625" s="96">
        <v>44944</v>
      </c>
      <c r="F625" s="95">
        <v>2021</v>
      </c>
      <c r="G625" s="95">
        <v>2022</v>
      </c>
      <c r="H625" s="94" t="s">
        <v>1600</v>
      </c>
      <c r="I625" s="94" t="s">
        <v>10</v>
      </c>
    </row>
    <row r="626" spans="1:9">
      <c r="A626" s="80">
        <v>45627</v>
      </c>
      <c r="B626" s="95">
        <v>4470091</v>
      </c>
      <c r="C626" s="94" t="s">
        <v>261</v>
      </c>
      <c r="D626" s="94" t="s">
        <v>260</v>
      </c>
      <c r="E626" s="96">
        <v>44816</v>
      </c>
      <c r="F626" s="95">
        <v>2021</v>
      </c>
      <c r="G626" s="95">
        <v>2022</v>
      </c>
      <c r="H626" s="94" t="s">
        <v>1600</v>
      </c>
      <c r="I626" s="94" t="s">
        <v>10</v>
      </c>
    </row>
    <row r="627" spans="1:9">
      <c r="A627" s="80">
        <v>45627</v>
      </c>
      <c r="B627" s="95">
        <v>5095063</v>
      </c>
      <c r="C627" s="94" t="s">
        <v>2529</v>
      </c>
      <c r="D627" s="94" t="s">
        <v>2530</v>
      </c>
      <c r="E627" s="96">
        <v>45447</v>
      </c>
      <c r="F627" s="95">
        <v>2023</v>
      </c>
      <c r="G627" s="95">
        <v>2024</v>
      </c>
      <c r="H627" s="94" t="s">
        <v>1601</v>
      </c>
      <c r="I627" s="94" t="s">
        <v>13</v>
      </c>
    </row>
    <row r="628" spans="1:9">
      <c r="A628" s="80">
        <v>45627</v>
      </c>
      <c r="B628" s="95">
        <v>4371607</v>
      </c>
      <c r="C628" s="94" t="s">
        <v>263</v>
      </c>
      <c r="D628" s="94" t="s">
        <v>262</v>
      </c>
      <c r="E628" s="96">
        <v>44691</v>
      </c>
      <c r="F628" s="95">
        <v>2021</v>
      </c>
      <c r="G628" s="95">
        <v>2022</v>
      </c>
      <c r="H628" s="94" t="s">
        <v>1600</v>
      </c>
      <c r="I628" s="94" t="s">
        <v>10</v>
      </c>
    </row>
    <row r="629" spans="1:9">
      <c r="A629" s="80">
        <v>45627</v>
      </c>
      <c r="B629" s="95">
        <v>5256694</v>
      </c>
      <c r="C629" s="94" t="s">
        <v>2812</v>
      </c>
      <c r="D629" s="94" t="s">
        <v>2813</v>
      </c>
      <c r="E629" s="96">
        <v>45532</v>
      </c>
      <c r="F629" s="95">
        <v>2023</v>
      </c>
      <c r="G629" s="95">
        <v>2024</v>
      </c>
      <c r="H629" s="94" t="s">
        <v>1602</v>
      </c>
      <c r="I629" s="94" t="s">
        <v>4</v>
      </c>
    </row>
    <row r="630" spans="1:9">
      <c r="A630" s="80">
        <v>45627</v>
      </c>
      <c r="B630" s="95">
        <v>4982485</v>
      </c>
      <c r="C630" s="94" t="s">
        <v>2984</v>
      </c>
      <c r="D630" s="94" t="s">
        <v>2985</v>
      </c>
      <c r="E630" s="96">
        <v>45595</v>
      </c>
      <c r="F630" s="95">
        <v>2023</v>
      </c>
      <c r="G630" s="95">
        <v>2024</v>
      </c>
      <c r="H630" s="94" t="s">
        <v>1600</v>
      </c>
      <c r="I630" s="94" t="s">
        <v>10</v>
      </c>
    </row>
    <row r="631" spans="1:9">
      <c r="A631" s="80">
        <v>45627</v>
      </c>
      <c r="B631" s="95">
        <v>4950908</v>
      </c>
      <c r="C631" s="94" t="s">
        <v>2533</v>
      </c>
      <c r="D631" s="94" t="s">
        <v>2534</v>
      </c>
      <c r="E631" s="96">
        <v>45428</v>
      </c>
      <c r="F631" s="95">
        <v>2023</v>
      </c>
      <c r="G631" s="95">
        <v>2024</v>
      </c>
      <c r="H631" s="94" t="s">
        <v>1606</v>
      </c>
      <c r="I631" s="94" t="s">
        <v>15</v>
      </c>
    </row>
    <row r="632" spans="1:9">
      <c r="A632" s="80">
        <v>45627</v>
      </c>
      <c r="B632" s="95">
        <v>4668313</v>
      </c>
      <c r="C632" s="94" t="s">
        <v>2531</v>
      </c>
      <c r="D632" s="94" t="s">
        <v>2532</v>
      </c>
      <c r="E632" s="96">
        <v>45447</v>
      </c>
      <c r="F632" s="95">
        <v>2022</v>
      </c>
      <c r="G632" s="95">
        <v>2024</v>
      </c>
      <c r="H632" s="94" t="s">
        <v>1606</v>
      </c>
      <c r="I632" s="94" t="s">
        <v>15</v>
      </c>
    </row>
    <row r="633" spans="1:9">
      <c r="A633" s="80">
        <v>45627</v>
      </c>
      <c r="B633" s="95">
        <v>4828530</v>
      </c>
      <c r="C633" s="94" t="s">
        <v>2278</v>
      </c>
      <c r="D633" s="94" t="s">
        <v>2279</v>
      </c>
      <c r="E633" s="96">
        <v>45369</v>
      </c>
      <c r="F633" s="95">
        <v>2022</v>
      </c>
      <c r="G633" s="95">
        <v>2023</v>
      </c>
      <c r="H633" s="94" t="s">
        <v>1602</v>
      </c>
      <c r="I633" s="94" t="s">
        <v>4</v>
      </c>
    </row>
    <row r="634" spans="1:9">
      <c r="A634" s="80">
        <v>45627</v>
      </c>
      <c r="B634" s="95">
        <v>4596450</v>
      </c>
      <c r="C634" s="94" t="s">
        <v>2276</v>
      </c>
      <c r="D634" s="94" t="s">
        <v>2277</v>
      </c>
      <c r="E634" s="96">
        <v>45358</v>
      </c>
      <c r="F634" s="95">
        <v>2022</v>
      </c>
      <c r="G634" s="95">
        <v>2023</v>
      </c>
      <c r="H634" s="94" t="s">
        <v>1603</v>
      </c>
      <c r="I634" s="94" t="s">
        <v>9</v>
      </c>
    </row>
    <row r="635" spans="1:9">
      <c r="A635" s="80">
        <v>45627</v>
      </c>
      <c r="B635" s="95">
        <v>4563786</v>
      </c>
      <c r="C635" s="94" t="s">
        <v>2144</v>
      </c>
      <c r="D635" s="94" t="s">
        <v>2145</v>
      </c>
      <c r="E635" s="96">
        <v>45322</v>
      </c>
      <c r="F635" s="95">
        <v>2022</v>
      </c>
      <c r="G635" s="95">
        <v>2023</v>
      </c>
      <c r="H635" s="94" t="s">
        <v>1600</v>
      </c>
      <c r="I635" s="94" t="s">
        <v>10</v>
      </c>
    </row>
    <row r="636" spans="1:9">
      <c r="A636" s="80">
        <v>45627</v>
      </c>
      <c r="B636" s="95">
        <v>4573978</v>
      </c>
      <c r="C636" s="94" t="s">
        <v>2537</v>
      </c>
      <c r="D636" s="94" t="s">
        <v>2538</v>
      </c>
      <c r="E636" s="96">
        <v>45450</v>
      </c>
      <c r="F636" s="95">
        <v>2022</v>
      </c>
      <c r="G636" s="95">
        <v>2024</v>
      </c>
      <c r="H636" s="94" t="s">
        <v>1600</v>
      </c>
      <c r="I636" s="94" t="s">
        <v>10</v>
      </c>
    </row>
    <row r="637" spans="1:9">
      <c r="A637" s="80">
        <v>45627</v>
      </c>
      <c r="B637" s="95">
        <v>5232667</v>
      </c>
      <c r="C637" s="94" t="s">
        <v>2808</v>
      </c>
      <c r="D637" s="94" t="s">
        <v>2809</v>
      </c>
      <c r="E637" s="96">
        <v>45531</v>
      </c>
      <c r="F637" s="95">
        <v>2023</v>
      </c>
      <c r="G637" s="95">
        <v>2024</v>
      </c>
      <c r="H637" s="94" t="s">
        <v>1600</v>
      </c>
      <c r="I637" s="94" t="s">
        <v>10</v>
      </c>
    </row>
    <row r="638" spans="1:9">
      <c r="A638" s="80">
        <v>45627</v>
      </c>
      <c r="B638" s="95">
        <v>4622409</v>
      </c>
      <c r="C638" s="94" t="s">
        <v>265</v>
      </c>
      <c r="D638" s="94" t="s">
        <v>264</v>
      </c>
      <c r="E638" s="96">
        <v>45097</v>
      </c>
      <c r="F638" s="95">
        <v>2022</v>
      </c>
      <c r="G638" s="95">
        <v>2023</v>
      </c>
      <c r="H638" s="94" t="s">
        <v>1604</v>
      </c>
      <c r="I638" s="94" t="s">
        <v>14</v>
      </c>
    </row>
    <row r="639" spans="1:9">
      <c r="A639" s="80">
        <v>45627</v>
      </c>
      <c r="B639" s="95">
        <v>5206931</v>
      </c>
      <c r="C639" s="94" t="s">
        <v>2429</v>
      </c>
      <c r="D639" s="94" t="s">
        <v>2430</v>
      </c>
      <c r="E639" s="96">
        <v>45411</v>
      </c>
      <c r="F639" s="95">
        <v>2023</v>
      </c>
      <c r="G639" s="95">
        <v>2023</v>
      </c>
      <c r="H639" s="94" t="s">
        <v>1603</v>
      </c>
      <c r="I639" s="94" t="s">
        <v>9</v>
      </c>
    </row>
    <row r="640" spans="1:9">
      <c r="A640" s="80">
        <v>45627</v>
      </c>
      <c r="B640" s="95">
        <v>5102551</v>
      </c>
      <c r="C640" s="94" t="s">
        <v>2431</v>
      </c>
      <c r="D640" s="94" t="s">
        <v>2432</v>
      </c>
      <c r="E640" s="96">
        <v>45413</v>
      </c>
      <c r="F640" s="95">
        <v>2023</v>
      </c>
      <c r="G640" s="95">
        <v>2024</v>
      </c>
      <c r="H640" s="94" t="s">
        <v>1600</v>
      </c>
      <c r="I640" s="94" t="s">
        <v>10</v>
      </c>
    </row>
    <row r="641" spans="1:9">
      <c r="A641" s="80">
        <v>45627</v>
      </c>
      <c r="B641" s="95">
        <v>4707265</v>
      </c>
      <c r="C641" s="94" t="s">
        <v>2810</v>
      </c>
      <c r="D641" s="94" t="s">
        <v>2811</v>
      </c>
      <c r="E641" s="96">
        <v>45526</v>
      </c>
      <c r="F641" s="95">
        <v>2022</v>
      </c>
      <c r="G641" s="95">
        <v>2024</v>
      </c>
      <c r="H641" s="94" t="s">
        <v>1602</v>
      </c>
      <c r="I641" s="94" t="s">
        <v>4</v>
      </c>
    </row>
    <row r="642" spans="1:9">
      <c r="A642" s="80">
        <v>45627</v>
      </c>
      <c r="B642" s="95">
        <v>4782076</v>
      </c>
      <c r="C642" s="94" t="s">
        <v>1738</v>
      </c>
      <c r="D642" s="94" t="s">
        <v>1739</v>
      </c>
      <c r="E642" s="96">
        <v>45209</v>
      </c>
      <c r="F642" s="95">
        <v>2022</v>
      </c>
      <c r="G642" s="95">
        <v>2023</v>
      </c>
      <c r="H642" s="94" t="s">
        <v>1600</v>
      </c>
      <c r="I642" s="94" t="s">
        <v>10</v>
      </c>
    </row>
    <row r="643" spans="1:9">
      <c r="A643" s="80">
        <v>45627</v>
      </c>
      <c r="B643" s="95">
        <v>4992440</v>
      </c>
      <c r="C643" s="94" t="s">
        <v>2146</v>
      </c>
      <c r="D643" s="94" t="s">
        <v>2147</v>
      </c>
      <c r="E643" s="96">
        <v>45307</v>
      </c>
      <c r="F643" s="95">
        <v>2023</v>
      </c>
      <c r="G643" s="95">
        <v>2023</v>
      </c>
      <c r="H643" s="94" t="s">
        <v>1600</v>
      </c>
      <c r="I643" s="94" t="s">
        <v>10</v>
      </c>
    </row>
    <row r="644" spans="1:9">
      <c r="A644" s="80">
        <v>45627</v>
      </c>
      <c r="B644" s="95">
        <v>5296336</v>
      </c>
      <c r="C644" s="94" t="s">
        <v>2716</v>
      </c>
      <c r="D644" s="94" t="s">
        <v>2717</v>
      </c>
      <c r="E644" s="96">
        <v>45503</v>
      </c>
      <c r="F644" s="95">
        <v>2024</v>
      </c>
      <c r="G644" s="95">
        <v>2024</v>
      </c>
      <c r="H644" s="94" t="s">
        <v>1603</v>
      </c>
      <c r="I644" s="94" t="s">
        <v>9</v>
      </c>
    </row>
    <row r="645" spans="1:9">
      <c r="A645" s="80">
        <v>45627</v>
      </c>
      <c r="B645" s="95">
        <v>4047745</v>
      </c>
      <c r="C645" s="94" t="s">
        <v>2535</v>
      </c>
      <c r="D645" s="94" t="s">
        <v>2536</v>
      </c>
      <c r="E645" s="96">
        <v>44298</v>
      </c>
      <c r="F645" s="95">
        <v>2019</v>
      </c>
      <c r="G645" s="95">
        <v>2020</v>
      </c>
      <c r="H645" s="94" t="s">
        <v>1600</v>
      </c>
      <c r="I645" s="94" t="s">
        <v>10</v>
      </c>
    </row>
    <row r="646" spans="1:9">
      <c r="A646" s="80">
        <v>45627</v>
      </c>
      <c r="B646" s="95">
        <v>4821621</v>
      </c>
      <c r="C646" s="94" t="s">
        <v>1819</v>
      </c>
      <c r="D646" s="94" t="s">
        <v>2148</v>
      </c>
      <c r="E646" s="96">
        <v>45230</v>
      </c>
      <c r="F646" s="95">
        <v>2022</v>
      </c>
      <c r="G646" s="95">
        <v>2023</v>
      </c>
      <c r="H646" s="94" t="s">
        <v>1600</v>
      </c>
      <c r="I646" s="94" t="s">
        <v>10</v>
      </c>
    </row>
    <row r="647" spans="1:9">
      <c r="A647" s="80">
        <v>45627</v>
      </c>
      <c r="B647" s="95">
        <v>4945569</v>
      </c>
      <c r="C647" s="94" t="s">
        <v>2986</v>
      </c>
      <c r="D647" s="94" t="s">
        <v>2987</v>
      </c>
      <c r="E647" s="96">
        <v>45588</v>
      </c>
      <c r="F647" s="95">
        <v>2023</v>
      </c>
      <c r="G647" s="95">
        <v>2024</v>
      </c>
      <c r="H647" s="94" t="s">
        <v>1600</v>
      </c>
      <c r="I647" s="94" t="s">
        <v>10</v>
      </c>
    </row>
    <row r="648" spans="1:9">
      <c r="A648" s="80">
        <v>45627</v>
      </c>
      <c r="B648" s="95">
        <v>5292390</v>
      </c>
      <c r="C648" s="94" t="s">
        <v>2814</v>
      </c>
      <c r="D648" s="94" t="s">
        <v>2815</v>
      </c>
      <c r="E648" s="96">
        <v>45538</v>
      </c>
      <c r="F648" s="95">
        <v>2024</v>
      </c>
      <c r="G648" s="95">
        <v>2024</v>
      </c>
      <c r="H648" s="94" t="s">
        <v>1600</v>
      </c>
      <c r="I648" s="94" t="s">
        <v>10</v>
      </c>
    </row>
    <row r="649" spans="1:9">
      <c r="A649" s="80">
        <v>45627</v>
      </c>
      <c r="B649" s="95">
        <v>4690135</v>
      </c>
      <c r="C649" s="94" t="s">
        <v>1876</v>
      </c>
      <c r="D649" s="94" t="s">
        <v>2149</v>
      </c>
      <c r="E649" s="96">
        <v>45272</v>
      </c>
      <c r="F649" s="95">
        <v>2022</v>
      </c>
      <c r="G649" s="95">
        <v>2023</v>
      </c>
      <c r="H649" s="94" t="s">
        <v>1606</v>
      </c>
      <c r="I649" s="94" t="s">
        <v>15</v>
      </c>
    </row>
    <row r="650" spans="1:9">
      <c r="A650" s="80">
        <v>45627</v>
      </c>
      <c r="B650" s="95">
        <v>5353546</v>
      </c>
      <c r="C650" s="94" t="s">
        <v>3126</v>
      </c>
      <c r="D650" s="94" t="s">
        <v>3127</v>
      </c>
      <c r="E650" s="96">
        <v>45638</v>
      </c>
      <c r="F650" s="95">
        <v>2024</v>
      </c>
      <c r="G650" s="95">
        <v>2024</v>
      </c>
      <c r="H650" s="94" t="s">
        <v>1606</v>
      </c>
      <c r="I650" s="94" t="s">
        <v>15</v>
      </c>
    </row>
    <row r="651" spans="1:9">
      <c r="A651" s="80">
        <v>45627</v>
      </c>
      <c r="B651" s="95">
        <v>4697965</v>
      </c>
      <c r="C651" s="94" t="s">
        <v>245</v>
      </c>
      <c r="D651" s="94" t="s">
        <v>244</v>
      </c>
      <c r="E651" s="96">
        <v>45134</v>
      </c>
      <c r="F651" s="95">
        <v>2022</v>
      </c>
      <c r="G651" s="95">
        <v>2023</v>
      </c>
      <c r="H651" s="94" t="s">
        <v>1601</v>
      </c>
      <c r="I651" s="94" t="s">
        <v>13</v>
      </c>
    </row>
    <row r="652" spans="1:9">
      <c r="A652" s="80">
        <v>45627</v>
      </c>
      <c r="B652" s="95">
        <v>4565530</v>
      </c>
      <c r="C652" s="94" t="s">
        <v>1986</v>
      </c>
      <c r="D652" s="94" t="s">
        <v>1987</v>
      </c>
      <c r="E652" s="96">
        <v>45323</v>
      </c>
      <c r="F652" s="95">
        <v>2021</v>
      </c>
      <c r="G652" s="95">
        <v>2023</v>
      </c>
      <c r="H652" s="94" t="s">
        <v>1602</v>
      </c>
      <c r="I652" s="94" t="s">
        <v>4</v>
      </c>
    </row>
    <row r="653" spans="1:9">
      <c r="A653" s="80">
        <v>45627</v>
      </c>
      <c r="B653" s="95">
        <v>4809300</v>
      </c>
      <c r="C653" s="94" t="s">
        <v>2720</v>
      </c>
      <c r="D653" s="94" t="s">
        <v>2721</v>
      </c>
      <c r="E653" s="96">
        <v>45482</v>
      </c>
      <c r="F653" s="95">
        <v>2022</v>
      </c>
      <c r="G653" s="95">
        <v>2024</v>
      </c>
      <c r="H653" s="94" t="s">
        <v>1600</v>
      </c>
      <c r="I653" s="94" t="s">
        <v>10</v>
      </c>
    </row>
    <row r="654" spans="1:9">
      <c r="A654" s="80">
        <v>45627</v>
      </c>
      <c r="B654" s="95">
        <v>4714125</v>
      </c>
      <c r="C654" s="94" t="s">
        <v>243</v>
      </c>
      <c r="D654" s="94" t="s">
        <v>242</v>
      </c>
      <c r="E654" s="96">
        <v>45071</v>
      </c>
      <c r="F654" s="95">
        <v>2022</v>
      </c>
      <c r="G654" s="95">
        <v>2023</v>
      </c>
      <c r="H654" s="94" t="s">
        <v>1603</v>
      </c>
      <c r="I654" s="94" t="s">
        <v>9</v>
      </c>
    </row>
    <row r="655" spans="1:9">
      <c r="A655" s="80">
        <v>45627</v>
      </c>
      <c r="B655" s="95">
        <v>4522691</v>
      </c>
      <c r="C655" s="94" t="s">
        <v>247</v>
      </c>
      <c r="D655" s="94" t="s">
        <v>246</v>
      </c>
      <c r="E655" s="96">
        <v>44740</v>
      </c>
      <c r="F655" s="95">
        <v>2021</v>
      </c>
      <c r="G655" s="95">
        <v>2022</v>
      </c>
      <c r="H655" s="94" t="s">
        <v>1600</v>
      </c>
      <c r="I655" s="94" t="s">
        <v>10</v>
      </c>
    </row>
    <row r="656" spans="1:9">
      <c r="A656" s="80">
        <v>45627</v>
      </c>
      <c r="B656" s="95">
        <v>4793380</v>
      </c>
      <c r="C656" s="94" t="s">
        <v>241</v>
      </c>
      <c r="D656" s="94" t="s">
        <v>240</v>
      </c>
      <c r="E656" s="96">
        <v>45065</v>
      </c>
      <c r="F656" s="95">
        <v>2022</v>
      </c>
      <c r="G656" s="95">
        <v>2023</v>
      </c>
      <c r="H656" s="94" t="s">
        <v>1600</v>
      </c>
      <c r="I656" s="94" t="s">
        <v>10</v>
      </c>
    </row>
    <row r="657" spans="1:9">
      <c r="A657" s="80">
        <v>45627</v>
      </c>
      <c r="B657" s="95">
        <v>4704823</v>
      </c>
      <c r="C657" s="94" t="s">
        <v>2728</v>
      </c>
      <c r="D657" s="94" t="s">
        <v>2729</v>
      </c>
      <c r="E657" s="96">
        <v>45519</v>
      </c>
      <c r="F657" s="95">
        <v>2022</v>
      </c>
      <c r="G657" s="95">
        <v>2024</v>
      </c>
      <c r="H657" s="94" t="s">
        <v>1603</v>
      </c>
      <c r="I657" s="94" t="s">
        <v>9</v>
      </c>
    </row>
    <row r="658" spans="1:9">
      <c r="A658" s="80">
        <v>45627</v>
      </c>
      <c r="B658" s="95">
        <v>3844968</v>
      </c>
      <c r="C658" s="94" t="s">
        <v>257</v>
      </c>
      <c r="D658" s="94" t="s">
        <v>256</v>
      </c>
      <c r="E658" s="96">
        <v>44216</v>
      </c>
      <c r="F658" s="95">
        <v>2019</v>
      </c>
      <c r="G658" s="95">
        <v>2020</v>
      </c>
      <c r="H658" s="94" t="s">
        <v>1602</v>
      </c>
      <c r="I658" s="94" t="s">
        <v>4</v>
      </c>
    </row>
    <row r="659" spans="1:9">
      <c r="A659" s="80">
        <v>45627</v>
      </c>
      <c r="B659" s="95">
        <v>4812408</v>
      </c>
      <c r="C659" s="94" t="s">
        <v>2435</v>
      </c>
      <c r="D659" s="94" t="s">
        <v>2436</v>
      </c>
      <c r="E659" s="96">
        <v>45412</v>
      </c>
      <c r="F659" s="95">
        <v>2022</v>
      </c>
      <c r="G659" s="95">
        <v>2023</v>
      </c>
      <c r="H659" s="94" t="s">
        <v>1600</v>
      </c>
      <c r="I659" s="94" t="s">
        <v>10</v>
      </c>
    </row>
    <row r="660" spans="1:9">
      <c r="A660" s="80">
        <v>45627</v>
      </c>
      <c r="B660" s="95">
        <v>4420251</v>
      </c>
      <c r="C660" s="94" t="s">
        <v>217</v>
      </c>
      <c r="D660" s="94" t="s">
        <v>216</v>
      </c>
      <c r="E660" s="96">
        <v>45125</v>
      </c>
      <c r="F660" s="95">
        <v>2021</v>
      </c>
      <c r="G660" s="95">
        <v>2023</v>
      </c>
      <c r="H660" s="94" t="s">
        <v>1600</v>
      </c>
      <c r="I660" s="94" t="s">
        <v>10</v>
      </c>
    </row>
    <row r="661" spans="1:9">
      <c r="A661" s="80">
        <v>45627</v>
      </c>
      <c r="B661" s="95">
        <v>5134833</v>
      </c>
      <c r="C661" s="94" t="s">
        <v>2539</v>
      </c>
      <c r="D661" s="94" t="s">
        <v>2540</v>
      </c>
      <c r="E661" s="96">
        <v>45429</v>
      </c>
      <c r="F661" s="95">
        <v>2023</v>
      </c>
      <c r="G661" s="95">
        <v>2024</v>
      </c>
      <c r="H661" s="94" t="s">
        <v>1600</v>
      </c>
      <c r="I661" s="94" t="s">
        <v>10</v>
      </c>
    </row>
    <row r="662" spans="1:9">
      <c r="A662" s="80">
        <v>45627</v>
      </c>
      <c r="B662" s="95">
        <v>5196782</v>
      </c>
      <c r="C662" s="94" t="s">
        <v>2726</v>
      </c>
      <c r="D662" s="94" t="s">
        <v>2727</v>
      </c>
      <c r="E662" s="96">
        <v>45490</v>
      </c>
      <c r="F662" s="95">
        <v>2023</v>
      </c>
      <c r="G662" s="95">
        <v>2024</v>
      </c>
      <c r="H662" s="94" t="s">
        <v>1604</v>
      </c>
      <c r="I662" s="94" t="s">
        <v>14</v>
      </c>
    </row>
    <row r="663" spans="1:9">
      <c r="A663" s="80">
        <v>45627</v>
      </c>
      <c r="B663" s="95">
        <v>4689969</v>
      </c>
      <c r="C663" s="94" t="s">
        <v>2724</v>
      </c>
      <c r="D663" s="94" t="s">
        <v>2725</v>
      </c>
      <c r="E663" s="96">
        <v>45477</v>
      </c>
      <c r="F663" s="95">
        <v>2022</v>
      </c>
      <c r="G663" s="95">
        <v>2024</v>
      </c>
      <c r="H663" s="94" t="s">
        <v>1600</v>
      </c>
      <c r="I663" s="94" t="s">
        <v>10</v>
      </c>
    </row>
    <row r="664" spans="1:9">
      <c r="A664" s="80">
        <v>45627</v>
      </c>
      <c r="B664" s="95">
        <v>4443596</v>
      </c>
      <c r="C664" s="94" t="s">
        <v>237</v>
      </c>
      <c r="D664" s="94" t="s">
        <v>236</v>
      </c>
      <c r="E664" s="96">
        <v>44847</v>
      </c>
      <c r="F664" s="95">
        <v>2022</v>
      </c>
      <c r="G664" s="95">
        <v>2022</v>
      </c>
      <c r="H664" s="94" t="s">
        <v>1600</v>
      </c>
      <c r="I664" s="94" t="s">
        <v>10</v>
      </c>
    </row>
    <row r="665" spans="1:9">
      <c r="A665" s="80">
        <v>45627</v>
      </c>
      <c r="B665" s="95">
        <v>4533396</v>
      </c>
      <c r="C665" s="94" t="s">
        <v>215</v>
      </c>
      <c r="D665" s="94" t="s">
        <v>214</v>
      </c>
      <c r="E665" s="96">
        <v>44784</v>
      </c>
      <c r="F665" s="95">
        <v>2021</v>
      </c>
      <c r="G665" s="95">
        <v>2022</v>
      </c>
      <c r="H665" s="94" t="s">
        <v>1600</v>
      </c>
      <c r="I665" s="94" t="s">
        <v>10</v>
      </c>
    </row>
    <row r="666" spans="1:9">
      <c r="A666" s="80">
        <v>45627</v>
      </c>
      <c r="B666" s="95">
        <v>4679168</v>
      </c>
      <c r="C666" s="94" t="s">
        <v>1744</v>
      </c>
      <c r="D666" s="94" t="s">
        <v>1745</v>
      </c>
      <c r="E666" s="96">
        <v>45197</v>
      </c>
      <c r="F666" s="95">
        <v>2022</v>
      </c>
      <c r="G666" s="95">
        <v>2023</v>
      </c>
      <c r="H666" s="94" t="s">
        <v>1600</v>
      </c>
      <c r="I666" s="94" t="s">
        <v>10</v>
      </c>
    </row>
    <row r="667" spans="1:9">
      <c r="A667" s="80">
        <v>45627</v>
      </c>
      <c r="B667" s="95">
        <v>5394653</v>
      </c>
      <c r="C667" s="94" t="s">
        <v>2928</v>
      </c>
      <c r="D667" s="94" t="s">
        <v>2929</v>
      </c>
      <c r="E667" s="96">
        <v>45594</v>
      </c>
      <c r="F667" s="95">
        <v>2024</v>
      </c>
      <c r="G667" s="95">
        <v>2024</v>
      </c>
      <c r="H667" s="94" t="s">
        <v>1601</v>
      </c>
      <c r="I667" s="94" t="s">
        <v>13</v>
      </c>
    </row>
    <row r="668" spans="1:9">
      <c r="A668" s="80">
        <v>45627</v>
      </c>
      <c r="B668" s="95">
        <v>5001495</v>
      </c>
      <c r="C668" s="94" t="s">
        <v>2433</v>
      </c>
      <c r="D668" s="94" t="s">
        <v>2434</v>
      </c>
      <c r="E668" s="96">
        <v>45415</v>
      </c>
      <c r="F668" s="95">
        <v>2023</v>
      </c>
      <c r="G668" s="95">
        <v>2024</v>
      </c>
      <c r="H668" s="94" t="s">
        <v>1606</v>
      </c>
      <c r="I668" s="94" t="s">
        <v>15</v>
      </c>
    </row>
    <row r="669" spans="1:9">
      <c r="A669" s="80">
        <v>45627</v>
      </c>
      <c r="B669" s="95">
        <v>4733193</v>
      </c>
      <c r="C669" s="94" t="s">
        <v>209</v>
      </c>
      <c r="D669" s="94" t="s">
        <v>208</v>
      </c>
      <c r="E669" s="96">
        <v>44959</v>
      </c>
      <c r="F669" s="95">
        <v>2022</v>
      </c>
      <c r="G669" s="95">
        <v>2022</v>
      </c>
      <c r="H669" s="94" t="s">
        <v>1600</v>
      </c>
      <c r="I669" s="94" t="s">
        <v>10</v>
      </c>
    </row>
    <row r="670" spans="1:9">
      <c r="A670" s="80">
        <v>45627</v>
      </c>
      <c r="B670" s="95">
        <v>4707132</v>
      </c>
      <c r="C670" s="94" t="s">
        <v>253</v>
      </c>
      <c r="D670" s="94" t="s">
        <v>252</v>
      </c>
      <c r="E670" s="96">
        <v>44896</v>
      </c>
      <c r="F670" s="95">
        <v>2022</v>
      </c>
      <c r="G670" s="95">
        <v>2022</v>
      </c>
      <c r="H670" s="94" t="s">
        <v>1606</v>
      </c>
      <c r="I670" s="94" t="s">
        <v>15</v>
      </c>
    </row>
    <row r="671" spans="1:9">
      <c r="A671" s="80">
        <v>45627</v>
      </c>
      <c r="B671" s="95">
        <v>4710353</v>
      </c>
      <c r="C671" s="94" t="s">
        <v>223</v>
      </c>
      <c r="D671" s="94" t="s">
        <v>222</v>
      </c>
      <c r="E671" s="96">
        <v>44896</v>
      </c>
      <c r="F671" s="95">
        <v>2022</v>
      </c>
      <c r="G671" s="95">
        <v>2022</v>
      </c>
      <c r="H671" s="94" t="s">
        <v>1600</v>
      </c>
      <c r="I671" s="94" t="s">
        <v>10</v>
      </c>
    </row>
    <row r="672" spans="1:9">
      <c r="A672" s="80">
        <v>45627</v>
      </c>
      <c r="B672" s="95">
        <v>5028378</v>
      </c>
      <c r="C672" s="94" t="s">
        <v>2718</v>
      </c>
      <c r="D672" s="94" t="s">
        <v>2719</v>
      </c>
      <c r="E672" s="96">
        <v>45455</v>
      </c>
      <c r="F672" s="95">
        <v>2023</v>
      </c>
      <c r="G672" s="95">
        <v>2024</v>
      </c>
      <c r="H672" s="94" t="s">
        <v>1600</v>
      </c>
      <c r="I672" s="94" t="s">
        <v>10</v>
      </c>
    </row>
    <row r="673" spans="1:9">
      <c r="A673" s="80">
        <v>45627</v>
      </c>
      <c r="B673" s="95">
        <v>5028546</v>
      </c>
      <c r="C673" s="94" t="s">
        <v>2930</v>
      </c>
      <c r="D673" s="94" t="s">
        <v>2931</v>
      </c>
      <c r="E673" s="96">
        <v>45576</v>
      </c>
      <c r="F673" s="95">
        <v>2023</v>
      </c>
      <c r="G673" s="95">
        <v>2024</v>
      </c>
      <c r="H673" s="94" t="s">
        <v>1601</v>
      </c>
      <c r="I673" s="94" t="s">
        <v>13</v>
      </c>
    </row>
    <row r="674" spans="1:9">
      <c r="A674" s="80">
        <v>45627</v>
      </c>
      <c r="B674" s="95">
        <v>4719165</v>
      </c>
      <c r="C674" s="94" t="s">
        <v>1861</v>
      </c>
      <c r="D674" s="94" t="s">
        <v>1988</v>
      </c>
      <c r="E674" s="96">
        <v>45253</v>
      </c>
      <c r="F674" s="95">
        <v>2022</v>
      </c>
      <c r="G674" s="95">
        <v>2023</v>
      </c>
      <c r="H674" s="94" t="s">
        <v>1600</v>
      </c>
      <c r="I674" s="94" t="s">
        <v>10</v>
      </c>
    </row>
    <row r="675" spans="1:9">
      <c r="A675" s="80">
        <v>45627</v>
      </c>
      <c r="B675" s="95">
        <v>4966804</v>
      </c>
      <c r="C675" s="94" t="s">
        <v>3016</v>
      </c>
      <c r="D675" s="94" t="s">
        <v>3017</v>
      </c>
      <c r="E675" s="96">
        <v>45588</v>
      </c>
      <c r="F675" s="95">
        <v>2023</v>
      </c>
      <c r="G675" s="95">
        <v>2024</v>
      </c>
      <c r="H675" s="94" t="s">
        <v>1600</v>
      </c>
      <c r="I675" s="94" t="s">
        <v>10</v>
      </c>
    </row>
    <row r="676" spans="1:9">
      <c r="A676" s="80">
        <v>45627</v>
      </c>
      <c r="B676" s="95">
        <v>4684057</v>
      </c>
      <c r="C676" s="94" t="s">
        <v>194</v>
      </c>
      <c r="D676" s="94" t="s">
        <v>193</v>
      </c>
      <c r="E676" s="96">
        <v>44886</v>
      </c>
      <c r="F676" s="95">
        <v>2022</v>
      </c>
      <c r="G676" s="95">
        <v>2022</v>
      </c>
      <c r="H676" s="94" t="s">
        <v>1603</v>
      </c>
      <c r="I676" s="94" t="s">
        <v>9</v>
      </c>
    </row>
    <row r="677" spans="1:9">
      <c r="A677" s="80">
        <v>45627</v>
      </c>
      <c r="B677" s="95">
        <v>4572528</v>
      </c>
      <c r="C677" s="94" t="s">
        <v>2437</v>
      </c>
      <c r="D677" s="94" t="s">
        <v>2438</v>
      </c>
      <c r="E677" s="96">
        <v>45419</v>
      </c>
      <c r="F677" s="95">
        <v>2022</v>
      </c>
      <c r="G677" s="95">
        <v>2024</v>
      </c>
      <c r="H677" s="94" t="s">
        <v>1603</v>
      </c>
      <c r="I677" s="94" t="s">
        <v>9</v>
      </c>
    </row>
    <row r="678" spans="1:9">
      <c r="A678" s="80">
        <v>45627</v>
      </c>
      <c r="B678" s="95">
        <v>5290060</v>
      </c>
      <c r="C678" s="94" t="s">
        <v>2732</v>
      </c>
      <c r="D678" s="94" t="s">
        <v>2733</v>
      </c>
      <c r="E678" s="96">
        <v>45519</v>
      </c>
      <c r="F678" s="95">
        <v>2024</v>
      </c>
      <c r="G678" s="95">
        <v>2024</v>
      </c>
      <c r="H678" s="94" t="s">
        <v>1603</v>
      </c>
      <c r="I678" s="94" t="s">
        <v>9</v>
      </c>
    </row>
    <row r="679" spans="1:9">
      <c r="A679" s="80">
        <v>45627</v>
      </c>
      <c r="B679" s="95">
        <v>4848755</v>
      </c>
      <c r="C679" s="94" t="s">
        <v>3128</v>
      </c>
      <c r="D679" s="94" t="s">
        <v>3129</v>
      </c>
      <c r="E679" s="96">
        <v>45637</v>
      </c>
      <c r="F679" s="95">
        <v>2023</v>
      </c>
      <c r="G679" s="95">
        <v>2024</v>
      </c>
      <c r="H679" s="94" t="s">
        <v>1603</v>
      </c>
      <c r="I679" s="94" t="s">
        <v>9</v>
      </c>
    </row>
    <row r="680" spans="1:9">
      <c r="A680" s="80">
        <v>45627</v>
      </c>
      <c r="B680" s="95">
        <v>4404678</v>
      </c>
      <c r="C680" s="94" t="s">
        <v>184</v>
      </c>
      <c r="D680" s="94" t="s">
        <v>183</v>
      </c>
      <c r="E680" s="96">
        <v>44616</v>
      </c>
      <c r="F680" s="95">
        <v>2021</v>
      </c>
      <c r="G680" s="95">
        <v>2021</v>
      </c>
      <c r="H680" s="94" t="s">
        <v>1603</v>
      </c>
      <c r="I680" s="94" t="s">
        <v>9</v>
      </c>
    </row>
    <row r="681" spans="1:9">
      <c r="A681" s="80">
        <v>45627</v>
      </c>
      <c r="B681" s="95">
        <v>5081637</v>
      </c>
      <c r="C681" s="94" t="s">
        <v>2830</v>
      </c>
      <c r="D681" s="94" t="s">
        <v>2831</v>
      </c>
      <c r="E681" s="96">
        <v>45526</v>
      </c>
      <c r="F681" s="95">
        <v>2023</v>
      </c>
      <c r="G681" s="95">
        <v>2024</v>
      </c>
      <c r="H681" s="94" t="s">
        <v>1600</v>
      </c>
      <c r="I681" s="94" t="s">
        <v>10</v>
      </c>
    </row>
    <row r="682" spans="1:9">
      <c r="A682" s="80">
        <v>45627</v>
      </c>
      <c r="B682" s="95">
        <v>4368266</v>
      </c>
      <c r="C682" s="94" t="s">
        <v>1756</v>
      </c>
      <c r="D682" s="94" t="s">
        <v>1757</v>
      </c>
      <c r="E682" s="96">
        <v>45204</v>
      </c>
      <c r="F682" s="95">
        <v>2021</v>
      </c>
      <c r="G682" s="95">
        <v>2023</v>
      </c>
      <c r="H682" s="94" t="s">
        <v>1601</v>
      </c>
      <c r="I682" s="94" t="s">
        <v>13</v>
      </c>
    </row>
    <row r="683" spans="1:9">
      <c r="A683" s="80">
        <v>45627</v>
      </c>
      <c r="B683" s="95">
        <v>4962693</v>
      </c>
      <c r="C683" s="94" t="s">
        <v>2439</v>
      </c>
      <c r="D683" s="94" t="s">
        <v>2440</v>
      </c>
      <c r="E683" s="96">
        <v>45406</v>
      </c>
      <c r="F683" s="95">
        <v>2023</v>
      </c>
      <c r="G683" s="95">
        <v>2023</v>
      </c>
      <c r="H683" s="94" t="s">
        <v>1600</v>
      </c>
      <c r="I683" s="94" t="s">
        <v>10</v>
      </c>
    </row>
    <row r="684" spans="1:9">
      <c r="A684" s="80">
        <v>45627</v>
      </c>
      <c r="B684" s="95">
        <v>5252984</v>
      </c>
      <c r="C684" s="94" t="s">
        <v>2543</v>
      </c>
      <c r="D684" s="94" t="s">
        <v>2544</v>
      </c>
      <c r="E684" s="96">
        <v>45439</v>
      </c>
      <c r="F684" s="95">
        <v>2023</v>
      </c>
      <c r="G684" s="95">
        <v>2024</v>
      </c>
      <c r="H684" s="94" t="s">
        <v>1600</v>
      </c>
      <c r="I684" s="94" t="s">
        <v>10</v>
      </c>
    </row>
    <row r="685" spans="1:9">
      <c r="A685" s="80">
        <v>45627</v>
      </c>
      <c r="B685" s="95">
        <v>4778159</v>
      </c>
      <c r="C685" s="94" t="s">
        <v>1863</v>
      </c>
      <c r="D685" s="94" t="s">
        <v>2101</v>
      </c>
      <c r="E685" s="96">
        <v>45251</v>
      </c>
      <c r="F685" s="95">
        <v>2022</v>
      </c>
      <c r="G685" s="95">
        <v>2023</v>
      </c>
      <c r="H685" s="94" t="s">
        <v>1602</v>
      </c>
      <c r="I685" s="94" t="s">
        <v>4</v>
      </c>
    </row>
    <row r="686" spans="1:9">
      <c r="A686" s="80">
        <v>45627</v>
      </c>
      <c r="B686" s="95">
        <v>4752318</v>
      </c>
      <c r="C686" s="94" t="s">
        <v>201</v>
      </c>
      <c r="D686" s="94" t="s">
        <v>200</v>
      </c>
      <c r="E686" s="96">
        <v>45127</v>
      </c>
      <c r="F686" s="95">
        <v>2022</v>
      </c>
      <c r="G686" s="95">
        <v>2023</v>
      </c>
      <c r="H686" s="94" t="s">
        <v>1600</v>
      </c>
      <c r="I686" s="94" t="s">
        <v>10</v>
      </c>
    </row>
    <row r="687" spans="1:9">
      <c r="A687" s="80">
        <v>45627</v>
      </c>
      <c r="B687" s="95">
        <v>5278396</v>
      </c>
      <c r="C687" s="94" t="s">
        <v>2730</v>
      </c>
      <c r="D687" s="94" t="s">
        <v>2731</v>
      </c>
      <c r="E687" s="96">
        <v>45511</v>
      </c>
      <c r="F687" s="95">
        <v>2024</v>
      </c>
      <c r="G687" s="95">
        <v>2024</v>
      </c>
      <c r="H687" s="94" t="s">
        <v>1600</v>
      </c>
      <c r="I687" s="94" t="s">
        <v>10</v>
      </c>
    </row>
    <row r="688" spans="1:9">
      <c r="A688" s="80">
        <v>45627</v>
      </c>
      <c r="B688" s="95">
        <v>4685384</v>
      </c>
      <c r="C688" s="94" t="s">
        <v>2096</v>
      </c>
      <c r="D688" s="94" t="s">
        <v>2097</v>
      </c>
      <c r="E688" s="96">
        <v>45324</v>
      </c>
      <c r="F688" s="95">
        <v>2022</v>
      </c>
      <c r="G688" s="95">
        <v>2023</v>
      </c>
      <c r="H688" s="94" t="s">
        <v>1604</v>
      </c>
      <c r="I688" s="94" t="s">
        <v>14</v>
      </c>
    </row>
    <row r="689" spans="1:9">
      <c r="A689" s="80">
        <v>45627</v>
      </c>
      <c r="B689" s="95">
        <v>5164198</v>
      </c>
      <c r="C689" s="94" t="s">
        <v>2098</v>
      </c>
      <c r="D689" s="94" t="s">
        <v>2099</v>
      </c>
      <c r="E689" s="96">
        <v>45323</v>
      </c>
      <c r="F689" s="95">
        <v>2023</v>
      </c>
      <c r="G689" s="95">
        <v>2023</v>
      </c>
      <c r="H689" s="94" t="s">
        <v>1600</v>
      </c>
      <c r="I689" s="94" t="s">
        <v>10</v>
      </c>
    </row>
    <row r="690" spans="1:9">
      <c r="A690" s="80">
        <v>45627</v>
      </c>
      <c r="B690" s="95">
        <v>4445148</v>
      </c>
      <c r="C690" s="94" t="s">
        <v>3018</v>
      </c>
      <c r="D690" s="94" t="s">
        <v>3019</v>
      </c>
      <c r="E690" s="96">
        <v>45574</v>
      </c>
      <c r="F690" s="95">
        <v>2021</v>
      </c>
      <c r="G690" s="95">
        <v>2024</v>
      </c>
      <c r="H690" s="94" t="s">
        <v>1603</v>
      </c>
      <c r="I690" s="94" t="s">
        <v>9</v>
      </c>
    </row>
    <row r="691" spans="1:9">
      <c r="A691" s="80">
        <v>45627</v>
      </c>
      <c r="B691" s="95">
        <v>4591096</v>
      </c>
      <c r="C691" s="94" t="s">
        <v>1820</v>
      </c>
      <c r="D691" s="94" t="s">
        <v>2100</v>
      </c>
      <c r="E691" s="96">
        <v>45245</v>
      </c>
      <c r="F691" s="95">
        <v>2022</v>
      </c>
      <c r="G691" s="95">
        <v>2023</v>
      </c>
      <c r="H691" s="94" t="s">
        <v>1600</v>
      </c>
      <c r="I691" s="94" t="s">
        <v>10</v>
      </c>
    </row>
    <row r="692" spans="1:9">
      <c r="A692" s="80">
        <v>45627</v>
      </c>
      <c r="B692" s="95">
        <v>4986715</v>
      </c>
      <c r="C692" s="94" t="s">
        <v>2541</v>
      </c>
      <c r="D692" s="94" t="s">
        <v>2542</v>
      </c>
      <c r="E692" s="96">
        <v>45434</v>
      </c>
      <c r="F692" s="95">
        <v>2023</v>
      </c>
      <c r="G692" s="95">
        <v>2024</v>
      </c>
      <c r="H692" s="94" t="s">
        <v>1600</v>
      </c>
      <c r="I692" s="94" t="s">
        <v>10</v>
      </c>
    </row>
    <row r="693" spans="1:9">
      <c r="A693" s="80">
        <v>45627</v>
      </c>
      <c r="B693" s="95">
        <v>4748438</v>
      </c>
      <c r="C693" s="94" t="s">
        <v>2282</v>
      </c>
      <c r="D693" s="94" t="s">
        <v>2283</v>
      </c>
      <c r="E693" s="96">
        <v>45373</v>
      </c>
      <c r="F693" s="95">
        <v>2022</v>
      </c>
      <c r="G693" s="95">
        <v>2023</v>
      </c>
      <c r="H693" s="94" t="s">
        <v>1600</v>
      </c>
      <c r="I693" s="94" t="s">
        <v>10</v>
      </c>
    </row>
    <row r="694" spans="1:9">
      <c r="A694" s="80">
        <v>45627</v>
      </c>
      <c r="B694" s="95">
        <v>4966959</v>
      </c>
      <c r="C694" s="94" t="s">
        <v>3130</v>
      </c>
      <c r="D694" s="94" t="s">
        <v>3131</v>
      </c>
      <c r="E694" s="96">
        <v>45637</v>
      </c>
      <c r="F694" s="95">
        <v>2023</v>
      </c>
      <c r="G694" s="95">
        <v>2024</v>
      </c>
      <c r="H694" s="94" t="s">
        <v>1600</v>
      </c>
      <c r="I694" s="94" t="s">
        <v>10</v>
      </c>
    </row>
    <row r="695" spans="1:9">
      <c r="A695" s="80">
        <v>45627</v>
      </c>
      <c r="B695" s="95">
        <v>4666710</v>
      </c>
      <c r="C695" s="94" t="s">
        <v>1758</v>
      </c>
      <c r="D695" s="94" t="s">
        <v>1759</v>
      </c>
      <c r="E695" s="96">
        <v>45180</v>
      </c>
      <c r="F695" s="95">
        <v>2022</v>
      </c>
      <c r="G695" s="95">
        <v>2023</v>
      </c>
      <c r="H695" s="94" t="s">
        <v>1600</v>
      </c>
      <c r="I695" s="94" t="s">
        <v>10</v>
      </c>
    </row>
    <row r="696" spans="1:9">
      <c r="A696" s="80">
        <v>45627</v>
      </c>
      <c r="B696" s="95">
        <v>5117536</v>
      </c>
      <c r="C696" s="94" t="s">
        <v>3020</v>
      </c>
      <c r="D696" s="94" t="s">
        <v>3021</v>
      </c>
      <c r="E696" s="96">
        <v>45588</v>
      </c>
      <c r="F696" s="95">
        <v>2023</v>
      </c>
      <c r="G696" s="95">
        <v>2024</v>
      </c>
      <c r="H696" s="94" t="s">
        <v>1602</v>
      </c>
      <c r="I696" s="94" t="s">
        <v>4</v>
      </c>
    </row>
    <row r="697" spans="1:9">
      <c r="A697" s="80">
        <v>45627</v>
      </c>
      <c r="B697" s="95">
        <v>4954530</v>
      </c>
      <c r="C697" s="94" t="s">
        <v>2441</v>
      </c>
      <c r="D697" s="94" t="s">
        <v>2442</v>
      </c>
      <c r="E697" s="96">
        <v>45407</v>
      </c>
      <c r="F697" s="95">
        <v>2023</v>
      </c>
      <c r="G697" s="95">
        <v>2023</v>
      </c>
      <c r="H697" s="94" t="s">
        <v>1600</v>
      </c>
      <c r="I697" s="94" t="s">
        <v>10</v>
      </c>
    </row>
    <row r="698" spans="1:9">
      <c r="A698" s="80">
        <v>45627</v>
      </c>
      <c r="B698" s="95">
        <v>4839526</v>
      </c>
      <c r="C698" s="94" t="s">
        <v>170</v>
      </c>
      <c r="D698" s="94" t="s">
        <v>169</v>
      </c>
      <c r="E698" s="96">
        <v>45133</v>
      </c>
      <c r="F698" s="95">
        <v>2022</v>
      </c>
      <c r="G698" s="95">
        <v>2023</v>
      </c>
      <c r="H698" s="94" t="s">
        <v>1600</v>
      </c>
      <c r="I698" s="94" t="s">
        <v>10</v>
      </c>
    </row>
    <row r="699" spans="1:9">
      <c r="A699" s="80">
        <v>45627</v>
      </c>
      <c r="B699" s="95">
        <v>4573492</v>
      </c>
      <c r="C699" s="94" t="s">
        <v>178</v>
      </c>
      <c r="D699" s="94" t="s">
        <v>177</v>
      </c>
      <c r="E699" s="96">
        <v>45160</v>
      </c>
      <c r="F699" s="95">
        <v>2021</v>
      </c>
      <c r="G699" s="95">
        <v>2023</v>
      </c>
      <c r="H699" s="94" t="s">
        <v>1603</v>
      </c>
      <c r="I699" s="94" t="s">
        <v>9</v>
      </c>
    </row>
    <row r="700" spans="1:9">
      <c r="A700" s="80">
        <v>45627</v>
      </c>
      <c r="B700" s="95">
        <v>4896415</v>
      </c>
      <c r="C700" s="94" t="s">
        <v>2342</v>
      </c>
      <c r="D700" s="94" t="s">
        <v>2343</v>
      </c>
      <c r="E700" s="96">
        <v>45387</v>
      </c>
      <c r="F700" s="95">
        <v>2022</v>
      </c>
      <c r="G700" s="95">
        <v>2023</v>
      </c>
      <c r="H700" s="94" t="s">
        <v>1600</v>
      </c>
      <c r="I700" s="94" t="s">
        <v>10</v>
      </c>
    </row>
    <row r="701" spans="1:9">
      <c r="A701" s="80">
        <v>45627</v>
      </c>
      <c r="B701" s="95">
        <v>4670728</v>
      </c>
      <c r="C701" s="94" t="s">
        <v>174</v>
      </c>
      <c r="D701" s="94" t="s">
        <v>173</v>
      </c>
      <c r="E701" s="96">
        <v>45127</v>
      </c>
      <c r="F701" s="95">
        <v>2022</v>
      </c>
      <c r="G701" s="95">
        <v>2023</v>
      </c>
      <c r="H701" s="94" t="s">
        <v>1600</v>
      </c>
      <c r="I701" s="94" t="s">
        <v>10</v>
      </c>
    </row>
    <row r="702" spans="1:9">
      <c r="A702" s="80">
        <v>45627</v>
      </c>
      <c r="B702" s="95">
        <v>4900803</v>
      </c>
      <c r="C702" s="94" t="s">
        <v>3132</v>
      </c>
      <c r="D702" s="94" t="s">
        <v>3133</v>
      </c>
      <c r="E702" s="96">
        <v>45624</v>
      </c>
      <c r="F702" s="95">
        <v>2023</v>
      </c>
      <c r="G702" s="95">
        <v>2024</v>
      </c>
      <c r="H702" s="94" t="s">
        <v>1600</v>
      </c>
      <c r="I702" s="94" t="s">
        <v>10</v>
      </c>
    </row>
    <row r="703" spans="1:9">
      <c r="A703" s="80">
        <v>45627</v>
      </c>
      <c r="B703" s="95">
        <v>5146610</v>
      </c>
      <c r="C703" s="94" t="s">
        <v>2545</v>
      </c>
      <c r="D703" s="94" t="s">
        <v>2546</v>
      </c>
      <c r="E703" s="96">
        <v>45433</v>
      </c>
      <c r="F703" s="95">
        <v>2023</v>
      </c>
      <c r="G703" s="95">
        <v>2024</v>
      </c>
      <c r="H703" s="94" t="s">
        <v>1600</v>
      </c>
      <c r="I703" s="94" t="s">
        <v>10</v>
      </c>
    </row>
    <row r="704" spans="1:9">
      <c r="A704" s="80">
        <v>45627</v>
      </c>
      <c r="B704" s="95">
        <v>5067537</v>
      </c>
      <c r="C704" s="94" t="s">
        <v>2443</v>
      </c>
      <c r="D704" s="94" t="s">
        <v>2444</v>
      </c>
      <c r="E704" s="96">
        <v>45418</v>
      </c>
      <c r="F704" s="95">
        <v>2023</v>
      </c>
      <c r="G704" s="95">
        <v>2024</v>
      </c>
      <c r="H704" s="94" t="s">
        <v>1601</v>
      </c>
      <c r="I704" s="94" t="s">
        <v>13</v>
      </c>
    </row>
    <row r="705" spans="1:9">
      <c r="A705" s="80">
        <v>45627</v>
      </c>
      <c r="B705" s="95">
        <v>4733945</v>
      </c>
      <c r="C705" s="94" t="s">
        <v>162</v>
      </c>
      <c r="D705" s="94" t="s">
        <v>161</v>
      </c>
      <c r="E705" s="96">
        <v>45005</v>
      </c>
      <c r="F705" s="95">
        <v>2022</v>
      </c>
      <c r="G705" s="95">
        <v>2022</v>
      </c>
      <c r="H705" s="94" t="s">
        <v>1602</v>
      </c>
      <c r="I705" s="94" t="s">
        <v>4</v>
      </c>
    </row>
    <row r="706" spans="1:9">
      <c r="A706" s="80">
        <v>45627</v>
      </c>
      <c r="B706" s="95">
        <v>4713870</v>
      </c>
      <c r="C706" s="94" t="s">
        <v>3134</v>
      </c>
      <c r="D706" s="94" t="s">
        <v>3135</v>
      </c>
      <c r="E706" s="96">
        <v>45636</v>
      </c>
      <c r="F706" s="95">
        <v>2022</v>
      </c>
      <c r="G706" s="95">
        <v>2024</v>
      </c>
      <c r="H706" s="94" t="s">
        <v>1603</v>
      </c>
      <c r="I706" s="94" t="s">
        <v>9</v>
      </c>
    </row>
    <row r="707" spans="1:9">
      <c r="A707" s="80">
        <v>45627</v>
      </c>
      <c r="B707" s="95">
        <v>3216685</v>
      </c>
      <c r="C707" s="94" t="s">
        <v>2744</v>
      </c>
      <c r="D707" s="94" t="s">
        <v>2745</v>
      </c>
      <c r="E707" s="96">
        <v>43186</v>
      </c>
      <c r="F707" s="95">
        <v>2017</v>
      </c>
      <c r="G707" s="95">
        <v>2017</v>
      </c>
      <c r="H707" s="94" t="s">
        <v>1602</v>
      </c>
      <c r="I707" s="94" t="s">
        <v>4</v>
      </c>
    </row>
    <row r="708" spans="1:9">
      <c r="A708" s="80">
        <v>45627</v>
      </c>
      <c r="B708" s="95">
        <v>4966401</v>
      </c>
      <c r="C708" s="94" t="s">
        <v>3136</v>
      </c>
      <c r="D708" s="94" t="s">
        <v>3137</v>
      </c>
      <c r="E708" s="96">
        <v>45491</v>
      </c>
      <c r="F708" s="95">
        <v>2023</v>
      </c>
      <c r="G708" s="95">
        <v>2024</v>
      </c>
      <c r="H708" s="94" t="s">
        <v>1606</v>
      </c>
      <c r="I708" s="94" t="s">
        <v>15</v>
      </c>
    </row>
    <row r="709" spans="1:9">
      <c r="A709" s="80">
        <v>45627</v>
      </c>
      <c r="B709" s="95">
        <v>5296699</v>
      </c>
      <c r="C709" s="94" t="s">
        <v>2742</v>
      </c>
      <c r="D709" s="94" t="s">
        <v>2743</v>
      </c>
      <c r="E709" s="96">
        <v>45544</v>
      </c>
      <c r="F709" s="95">
        <v>2024</v>
      </c>
      <c r="G709" s="95">
        <v>2024</v>
      </c>
      <c r="H709" s="94" t="s">
        <v>1607</v>
      </c>
      <c r="I709" s="94" t="s">
        <v>12</v>
      </c>
    </row>
    <row r="710" spans="1:9">
      <c r="A710" s="80">
        <v>45627</v>
      </c>
      <c r="B710" s="95">
        <v>4906355</v>
      </c>
      <c r="C710" s="94" t="s">
        <v>3008</v>
      </c>
      <c r="D710" s="94" t="s">
        <v>3009</v>
      </c>
      <c r="E710" s="96">
        <v>45422</v>
      </c>
      <c r="F710" s="95">
        <v>2023</v>
      </c>
      <c r="G710" s="95">
        <v>2024</v>
      </c>
      <c r="H710" s="94" t="s">
        <v>1600</v>
      </c>
      <c r="I710" s="94" t="s">
        <v>10</v>
      </c>
    </row>
    <row r="711" spans="1:9">
      <c r="A711" s="80">
        <v>45627</v>
      </c>
      <c r="B711" s="95">
        <v>4690965</v>
      </c>
      <c r="C711" s="94" t="s">
        <v>2838</v>
      </c>
      <c r="D711" s="94" t="s">
        <v>2839</v>
      </c>
      <c r="E711" s="96">
        <v>45566</v>
      </c>
      <c r="F711" s="95">
        <v>2022</v>
      </c>
      <c r="G711" s="95">
        <v>2024</v>
      </c>
      <c r="H711" s="94" t="s">
        <v>1603</v>
      </c>
      <c r="I711" s="94" t="s">
        <v>9</v>
      </c>
    </row>
    <row r="712" spans="1:9">
      <c r="A712" s="80">
        <v>45627</v>
      </c>
      <c r="B712" s="95">
        <v>4520162</v>
      </c>
      <c r="C712" s="94" t="s">
        <v>158</v>
      </c>
      <c r="D712" s="94" t="s">
        <v>157</v>
      </c>
      <c r="E712" s="96">
        <v>44910</v>
      </c>
      <c r="F712" s="95">
        <v>2021</v>
      </c>
      <c r="G712" s="95">
        <v>2022</v>
      </c>
      <c r="H712" s="94" t="s">
        <v>1600</v>
      </c>
      <c r="I712" s="94" t="s">
        <v>10</v>
      </c>
    </row>
    <row r="713" spans="1:9">
      <c r="A713" s="80">
        <v>45627</v>
      </c>
      <c r="B713" s="95">
        <v>4722195</v>
      </c>
      <c r="C713" s="94" t="s">
        <v>160</v>
      </c>
      <c r="D713" s="94" t="s">
        <v>159</v>
      </c>
      <c r="E713" s="96">
        <v>45135</v>
      </c>
      <c r="F713" s="95">
        <v>2022</v>
      </c>
      <c r="G713" s="95">
        <v>2023</v>
      </c>
      <c r="H713" s="94" t="s">
        <v>1600</v>
      </c>
      <c r="I713" s="94" t="s">
        <v>10</v>
      </c>
    </row>
    <row r="714" spans="1:9">
      <c r="A714" s="80">
        <v>45627</v>
      </c>
      <c r="B714" s="95">
        <v>4311337</v>
      </c>
      <c r="C714" s="94" t="s">
        <v>142</v>
      </c>
      <c r="D714" s="94" t="s">
        <v>141</v>
      </c>
      <c r="E714" s="96">
        <v>45163</v>
      </c>
      <c r="F714" s="95">
        <v>2020</v>
      </c>
      <c r="G714" s="95">
        <v>2023</v>
      </c>
      <c r="H714" s="94" t="s">
        <v>1600</v>
      </c>
      <c r="I714" s="94" t="s">
        <v>10</v>
      </c>
    </row>
    <row r="715" spans="1:9">
      <c r="A715" s="80">
        <v>45627</v>
      </c>
      <c r="B715" s="95">
        <v>4574990</v>
      </c>
      <c r="C715" s="94" t="s">
        <v>120</v>
      </c>
      <c r="D715" s="94" t="s">
        <v>119</v>
      </c>
      <c r="E715" s="96">
        <v>44791</v>
      </c>
      <c r="F715" s="95">
        <v>2022</v>
      </c>
      <c r="G715" s="95">
        <v>2022</v>
      </c>
      <c r="H715" s="94" t="s">
        <v>1600</v>
      </c>
      <c r="I715" s="94" t="s">
        <v>10</v>
      </c>
    </row>
    <row r="716" spans="1:9">
      <c r="A716" s="80">
        <v>45627</v>
      </c>
      <c r="B716" s="95">
        <v>5235605</v>
      </c>
      <c r="C716" s="94" t="s">
        <v>2447</v>
      </c>
      <c r="D716" s="94" t="s">
        <v>2448</v>
      </c>
      <c r="E716" s="96">
        <v>45411</v>
      </c>
      <c r="F716" s="95">
        <v>2023</v>
      </c>
      <c r="G716" s="95">
        <v>2023</v>
      </c>
      <c r="H716" s="94" t="s">
        <v>1600</v>
      </c>
      <c r="I716" s="94" t="s">
        <v>10</v>
      </c>
    </row>
    <row r="717" spans="1:9">
      <c r="A717" s="80">
        <v>45627</v>
      </c>
      <c r="B717" s="95">
        <v>4696021</v>
      </c>
      <c r="C717" s="94" t="s">
        <v>1880</v>
      </c>
      <c r="D717" s="94" t="s">
        <v>1890</v>
      </c>
      <c r="E717" s="96">
        <v>45278</v>
      </c>
      <c r="F717" s="95">
        <v>2022</v>
      </c>
      <c r="G717" s="95">
        <v>2023</v>
      </c>
      <c r="H717" s="94" t="s">
        <v>1602</v>
      </c>
      <c r="I717" s="94" t="s">
        <v>4</v>
      </c>
    </row>
    <row r="718" spans="1:9">
      <c r="A718" s="80">
        <v>45627</v>
      </c>
      <c r="B718" s="95">
        <v>5055860</v>
      </c>
      <c r="C718" s="94" t="s">
        <v>1891</v>
      </c>
      <c r="D718" s="94" t="s">
        <v>1892</v>
      </c>
      <c r="E718" s="96">
        <v>45308</v>
      </c>
      <c r="F718" s="95">
        <v>2023</v>
      </c>
      <c r="G718" s="95">
        <v>2023</v>
      </c>
      <c r="H718" s="94" t="s">
        <v>1600</v>
      </c>
      <c r="I718" s="94" t="s">
        <v>10</v>
      </c>
    </row>
    <row r="719" spans="1:9">
      <c r="A719" s="80">
        <v>45627</v>
      </c>
      <c r="B719" s="95">
        <v>5149010</v>
      </c>
      <c r="C719" s="94" t="s">
        <v>2288</v>
      </c>
      <c r="D719" s="94" t="s">
        <v>2289</v>
      </c>
      <c r="E719" s="96">
        <v>45369</v>
      </c>
      <c r="F719" s="95">
        <v>2023</v>
      </c>
      <c r="G719" s="95">
        <v>2023</v>
      </c>
      <c r="H719" s="94" t="s">
        <v>1610</v>
      </c>
      <c r="I719" s="94" t="s">
        <v>2</v>
      </c>
    </row>
    <row r="720" spans="1:9">
      <c r="A720" s="80">
        <v>45627</v>
      </c>
      <c r="B720" s="95">
        <v>4524041</v>
      </c>
      <c r="C720" s="94" t="s">
        <v>94</v>
      </c>
      <c r="D720" s="94" t="s">
        <v>93</v>
      </c>
      <c r="E720" s="96">
        <v>44923</v>
      </c>
      <c r="F720" s="95">
        <v>2021</v>
      </c>
      <c r="G720" s="95">
        <v>2022</v>
      </c>
      <c r="H720" s="94" t="s">
        <v>1602</v>
      </c>
      <c r="I720" s="94" t="s">
        <v>4</v>
      </c>
    </row>
    <row r="721" spans="1:9">
      <c r="A721" s="80">
        <v>45627</v>
      </c>
      <c r="B721" s="95">
        <v>5041314</v>
      </c>
      <c r="C721" s="94" t="s">
        <v>2445</v>
      </c>
      <c r="D721" s="94" t="s">
        <v>2446</v>
      </c>
      <c r="E721" s="96">
        <v>45413</v>
      </c>
      <c r="F721" s="95">
        <v>2023</v>
      </c>
      <c r="G721" s="95">
        <v>2024</v>
      </c>
      <c r="H721" s="94" t="s">
        <v>1613</v>
      </c>
      <c r="I721" s="94" t="s">
        <v>16</v>
      </c>
    </row>
    <row r="722" spans="1:9">
      <c r="A722" s="80">
        <v>45627</v>
      </c>
      <c r="B722" s="95">
        <v>4787636</v>
      </c>
      <c r="C722" s="94" t="s">
        <v>104</v>
      </c>
      <c r="D722" s="94" t="s">
        <v>103</v>
      </c>
      <c r="E722" s="96">
        <v>44995</v>
      </c>
      <c r="F722" s="95">
        <v>2022</v>
      </c>
      <c r="G722" s="95">
        <v>2022</v>
      </c>
      <c r="H722" s="94" t="s">
        <v>1600</v>
      </c>
      <c r="I722" s="94" t="s">
        <v>10</v>
      </c>
    </row>
    <row r="723" spans="1:9">
      <c r="A723" s="80">
        <v>45627</v>
      </c>
      <c r="B723" s="95">
        <v>4675776</v>
      </c>
      <c r="C723" s="94" t="s">
        <v>132</v>
      </c>
      <c r="D723" s="94" t="s">
        <v>131</v>
      </c>
      <c r="E723" s="96">
        <v>45070</v>
      </c>
      <c r="F723" s="95">
        <v>2022</v>
      </c>
      <c r="G723" s="95">
        <v>2023</v>
      </c>
      <c r="H723" s="94" t="s">
        <v>1600</v>
      </c>
      <c r="I723" s="94" t="s">
        <v>10</v>
      </c>
    </row>
    <row r="724" spans="1:9">
      <c r="A724" s="80">
        <v>45627</v>
      </c>
      <c r="B724" s="95">
        <v>4964452</v>
      </c>
      <c r="C724" s="94" t="s">
        <v>1894</v>
      </c>
      <c r="D724" s="94" t="s">
        <v>1895</v>
      </c>
      <c r="E724" s="96">
        <v>45308</v>
      </c>
      <c r="F724" s="95">
        <v>2023</v>
      </c>
      <c r="G724" s="95">
        <v>2023</v>
      </c>
      <c r="H724" s="94" t="s">
        <v>1600</v>
      </c>
      <c r="I724" s="94" t="s">
        <v>10</v>
      </c>
    </row>
    <row r="725" spans="1:9">
      <c r="A725" s="80">
        <v>45627</v>
      </c>
      <c r="B725" s="95">
        <v>4705069</v>
      </c>
      <c r="C725" s="94" t="s">
        <v>1823</v>
      </c>
      <c r="D725" s="94" t="s">
        <v>1898</v>
      </c>
      <c r="E725" s="96">
        <v>45225</v>
      </c>
      <c r="F725" s="95">
        <v>2022</v>
      </c>
      <c r="G725" s="95">
        <v>2023</v>
      </c>
      <c r="H725" s="94" t="s">
        <v>1603</v>
      </c>
      <c r="I725" s="94" t="s">
        <v>9</v>
      </c>
    </row>
    <row r="726" spans="1:9">
      <c r="A726" s="80">
        <v>45627</v>
      </c>
      <c r="B726" s="95">
        <v>4837429</v>
      </c>
      <c r="C726" s="94" t="s">
        <v>116</v>
      </c>
      <c r="D726" s="94" t="s">
        <v>115</v>
      </c>
      <c r="E726" s="96">
        <v>45086</v>
      </c>
      <c r="F726" s="95">
        <v>2022</v>
      </c>
      <c r="G726" s="95">
        <v>2023</v>
      </c>
      <c r="H726" s="94" t="s">
        <v>1600</v>
      </c>
      <c r="I726" s="94" t="s">
        <v>10</v>
      </c>
    </row>
    <row r="727" spans="1:9">
      <c r="A727" s="80">
        <v>45627</v>
      </c>
      <c r="B727" s="95">
        <v>4588755</v>
      </c>
      <c r="C727" s="94" t="s">
        <v>1866</v>
      </c>
      <c r="D727" s="94" t="s">
        <v>1888</v>
      </c>
      <c r="E727" s="96">
        <v>45257</v>
      </c>
      <c r="F727" s="95">
        <v>2022</v>
      </c>
      <c r="G727" s="95">
        <v>2023</v>
      </c>
      <c r="H727" s="94" t="s">
        <v>1600</v>
      </c>
      <c r="I727" s="94" t="s">
        <v>10</v>
      </c>
    </row>
    <row r="728" spans="1:9">
      <c r="A728" s="80">
        <v>45627</v>
      </c>
      <c r="B728" s="95">
        <v>5192531</v>
      </c>
      <c r="C728" s="94" t="s">
        <v>2294</v>
      </c>
      <c r="D728" s="94" t="s">
        <v>2295</v>
      </c>
      <c r="E728" s="96">
        <v>45363</v>
      </c>
      <c r="F728" s="95">
        <v>2023</v>
      </c>
      <c r="G728" s="95">
        <v>2023</v>
      </c>
      <c r="H728" s="94" t="s">
        <v>1600</v>
      </c>
      <c r="I728" s="94" t="s">
        <v>10</v>
      </c>
    </row>
    <row r="729" spans="1:9">
      <c r="A729" s="80">
        <v>45627</v>
      </c>
      <c r="B729" s="95">
        <v>5409370</v>
      </c>
      <c r="C729" s="94" t="s">
        <v>2882</v>
      </c>
      <c r="D729" s="94" t="s">
        <v>2883</v>
      </c>
      <c r="E729" s="96">
        <v>45597</v>
      </c>
      <c r="F729" s="95">
        <v>2024</v>
      </c>
      <c r="G729" s="95">
        <v>2024</v>
      </c>
      <c r="H729" s="94" t="s">
        <v>1600</v>
      </c>
      <c r="I729" s="94" t="s">
        <v>10</v>
      </c>
    </row>
    <row r="730" spans="1:9">
      <c r="A730" s="80">
        <v>45627</v>
      </c>
      <c r="B730" s="95">
        <v>4995250</v>
      </c>
      <c r="C730" s="94" t="s">
        <v>2549</v>
      </c>
      <c r="D730" s="94" t="s">
        <v>2550</v>
      </c>
      <c r="E730" s="96">
        <v>45433</v>
      </c>
      <c r="F730" s="95">
        <v>2023</v>
      </c>
      <c r="G730" s="95">
        <v>2024</v>
      </c>
      <c r="H730" s="94" t="s">
        <v>1602</v>
      </c>
      <c r="I730" s="94" t="s">
        <v>4</v>
      </c>
    </row>
    <row r="731" spans="1:9">
      <c r="A731" s="80">
        <v>45627</v>
      </c>
      <c r="B731" s="95">
        <v>5042610</v>
      </c>
      <c r="C731" s="94" t="s">
        <v>3138</v>
      </c>
      <c r="D731" s="94" t="s">
        <v>3139</v>
      </c>
      <c r="E731" s="96">
        <v>45639</v>
      </c>
      <c r="F731" s="95">
        <v>2023</v>
      </c>
      <c r="G731" s="95">
        <v>2024</v>
      </c>
      <c r="H731" s="94" t="s">
        <v>1600</v>
      </c>
      <c r="I731" s="94" t="s">
        <v>10</v>
      </c>
    </row>
    <row r="732" spans="1:9">
      <c r="A732" s="80">
        <v>45627</v>
      </c>
      <c r="B732" s="95">
        <v>4595687</v>
      </c>
      <c r="C732" s="94" t="s">
        <v>2551</v>
      </c>
      <c r="D732" s="94" t="s">
        <v>2552</v>
      </c>
      <c r="E732" s="96">
        <v>45447</v>
      </c>
      <c r="F732" s="95">
        <v>2021</v>
      </c>
      <c r="G732" s="95">
        <v>2024</v>
      </c>
      <c r="H732" s="94" t="s">
        <v>1606</v>
      </c>
      <c r="I732" s="94" t="s">
        <v>15</v>
      </c>
    </row>
    <row r="733" spans="1:9">
      <c r="A733" s="80">
        <v>45627</v>
      </c>
      <c r="B733" s="95">
        <v>4709336</v>
      </c>
      <c r="C733" s="94" t="s">
        <v>138</v>
      </c>
      <c r="D733" s="94" t="s">
        <v>137</v>
      </c>
      <c r="E733" s="96">
        <v>45142</v>
      </c>
      <c r="F733" s="95">
        <v>2022</v>
      </c>
      <c r="G733" s="95">
        <v>2023</v>
      </c>
      <c r="H733" s="94" t="s">
        <v>1603</v>
      </c>
      <c r="I733" s="94" t="s">
        <v>9</v>
      </c>
    </row>
    <row r="734" spans="1:9">
      <c r="A734" s="80">
        <v>45627</v>
      </c>
      <c r="B734" s="95">
        <v>4566515</v>
      </c>
      <c r="C734" s="94" t="s">
        <v>122</v>
      </c>
      <c r="D734" s="94" t="s">
        <v>121</v>
      </c>
      <c r="E734" s="96">
        <v>45093</v>
      </c>
      <c r="F734" s="95">
        <v>2021</v>
      </c>
      <c r="G734" s="95">
        <v>2023</v>
      </c>
      <c r="H734" s="94" t="s">
        <v>1600</v>
      </c>
      <c r="I734" s="94" t="s">
        <v>10</v>
      </c>
    </row>
    <row r="735" spans="1:9">
      <c r="A735" s="80">
        <v>45627</v>
      </c>
      <c r="B735" s="95">
        <v>5432447</v>
      </c>
      <c r="C735" s="94" t="s">
        <v>2828</v>
      </c>
      <c r="D735" s="94" t="s">
        <v>2829</v>
      </c>
      <c r="E735" s="96">
        <v>45560</v>
      </c>
      <c r="F735" s="95">
        <v>2024</v>
      </c>
      <c r="G735" s="95">
        <v>2024</v>
      </c>
      <c r="H735" s="94" t="s">
        <v>1601</v>
      </c>
      <c r="I735" s="94" t="s">
        <v>13</v>
      </c>
    </row>
    <row r="736" spans="1:9">
      <c r="A736" s="80">
        <v>45627</v>
      </c>
      <c r="B736" s="95">
        <v>4773598</v>
      </c>
      <c r="C736" s="94" t="s">
        <v>2547</v>
      </c>
      <c r="D736" s="94" t="s">
        <v>2548</v>
      </c>
      <c r="E736" s="96">
        <v>45434</v>
      </c>
      <c r="F736" s="95">
        <v>2023</v>
      </c>
      <c r="G736" s="95">
        <v>2024</v>
      </c>
      <c r="H736" s="94" t="s">
        <v>1604</v>
      </c>
      <c r="I736" s="94" t="s">
        <v>14</v>
      </c>
    </row>
    <row r="1048576" spans="1:1">
      <c r="A1048576" s="80">
        <v>45627</v>
      </c>
    </row>
  </sheetData>
  <pageMargins left="0.7" right="0.7" top="0.75" bottom="0.75" header="0.3" footer="0.3"/>
  <pageSetup orientation="portrait" r:id="rId1"/>
</worksheet>
</file>

<file path=xl/worksheets/sheet18.xml><?xml version="1.0" encoding="utf-8"?>
<worksheet xmlns="http://schemas.openxmlformats.org/spreadsheetml/2006/main" xmlns:r="http://schemas.openxmlformats.org/officeDocument/2006/relationships">
  <sheetPr codeName="Sheet23"/>
  <dimension ref="A1:R745"/>
  <sheetViews>
    <sheetView topLeftCell="J1" workbookViewId="0">
      <selection activeCell="AG1" sqref="W1:AG1048576"/>
    </sheetView>
  </sheetViews>
  <sheetFormatPr defaultRowHeight="15.75"/>
  <cols>
    <col min="1" max="1" width="10.42578125" bestFit="1" customWidth="1"/>
    <col min="2" max="2" width="11.140625" style="95" bestFit="1" customWidth="1"/>
    <col min="3" max="3" width="15" style="95" bestFit="1" customWidth="1"/>
    <col min="4" max="4" width="14.140625" style="96" bestFit="1" customWidth="1"/>
    <col min="5" max="5" width="13" style="95" bestFit="1" customWidth="1"/>
    <col min="6" max="6" width="19.28515625" style="95" bestFit="1" customWidth="1"/>
    <col min="7" max="7" width="18.140625" style="95" bestFit="1" customWidth="1"/>
    <col min="8" max="8" width="12.42578125" style="95" bestFit="1" customWidth="1"/>
    <col min="9" max="9" width="32.140625" style="95" bestFit="1" customWidth="1"/>
    <col min="10" max="10" width="18.5703125" bestFit="1" customWidth="1"/>
    <col min="11" max="11" width="13.7109375" bestFit="1" customWidth="1"/>
    <col min="12" max="13" width="14.28515625" bestFit="1" customWidth="1"/>
    <col min="14" max="14" width="12.5703125" bestFit="1" customWidth="1"/>
    <col min="15" max="15" width="12" bestFit="1" customWidth="1"/>
    <col min="16" max="17" width="12.5703125" bestFit="1" customWidth="1"/>
    <col min="18" max="18" width="11" bestFit="1" customWidth="1"/>
  </cols>
  <sheetData>
    <row r="1" spans="1:18">
      <c r="A1" t="s">
        <v>3343</v>
      </c>
      <c r="B1" s="94" t="s">
        <v>1599</v>
      </c>
      <c r="C1" s="94" t="s">
        <v>3140</v>
      </c>
      <c r="D1" s="96" t="s">
        <v>1597</v>
      </c>
      <c r="E1" s="94" t="s">
        <v>3141</v>
      </c>
      <c r="F1" s="94" t="s">
        <v>1615</v>
      </c>
      <c r="G1" s="94" t="s">
        <v>1770</v>
      </c>
      <c r="H1" s="94" t="s">
        <v>0</v>
      </c>
      <c r="I1" s="94" t="s">
        <v>1</v>
      </c>
      <c r="J1" t="s">
        <v>3142</v>
      </c>
      <c r="K1" t="s">
        <v>3143</v>
      </c>
      <c r="L1" t="s">
        <v>3144</v>
      </c>
      <c r="M1" t="s">
        <v>3145</v>
      </c>
      <c r="N1" t="s">
        <v>3146</v>
      </c>
      <c r="O1" t="s">
        <v>3147</v>
      </c>
      <c r="P1" t="s">
        <v>3148</v>
      </c>
      <c r="Q1" t="s">
        <v>3149</v>
      </c>
      <c r="R1" t="s">
        <v>3150</v>
      </c>
    </row>
    <row r="2" spans="1:18">
      <c r="A2" s="80">
        <v>45689</v>
      </c>
      <c r="B2" s="95">
        <v>4821055</v>
      </c>
      <c r="C2" s="94" t="s">
        <v>2150</v>
      </c>
      <c r="D2" s="96">
        <v>44984</v>
      </c>
      <c r="E2" s="96">
        <v>45342</v>
      </c>
      <c r="F2" s="95">
        <v>2022</v>
      </c>
      <c r="G2" s="95">
        <v>2023</v>
      </c>
      <c r="H2" s="94" t="s">
        <v>1600</v>
      </c>
      <c r="I2" s="94" t="s">
        <v>10</v>
      </c>
      <c r="J2" t="s">
        <v>3151</v>
      </c>
      <c r="K2">
        <v>188</v>
      </c>
      <c r="L2">
        <v>0</v>
      </c>
      <c r="M2">
        <v>20518.32</v>
      </c>
      <c r="N2">
        <v>20518.32</v>
      </c>
      <c r="O2">
        <v>49.93</v>
      </c>
      <c r="P2">
        <v>5404.82</v>
      </c>
      <c r="Q2">
        <v>0</v>
      </c>
      <c r="R2">
        <v>5404.82</v>
      </c>
    </row>
    <row r="3" spans="1:18">
      <c r="A3" s="80">
        <v>45689</v>
      </c>
      <c r="B3" s="95">
        <v>4503839</v>
      </c>
      <c r="C3" s="94" t="s">
        <v>1543</v>
      </c>
      <c r="D3" s="96">
        <v>44568</v>
      </c>
      <c r="E3" s="96">
        <v>44901</v>
      </c>
      <c r="F3" s="95">
        <v>2021</v>
      </c>
      <c r="G3" s="95">
        <v>2022</v>
      </c>
      <c r="H3" s="94" t="s">
        <v>1607</v>
      </c>
      <c r="I3" s="94" t="s">
        <v>12</v>
      </c>
      <c r="J3" t="s">
        <v>3152</v>
      </c>
      <c r="K3">
        <v>391</v>
      </c>
      <c r="L3">
        <v>7725</v>
      </c>
      <c r="M3">
        <v>48006.98</v>
      </c>
      <c r="N3">
        <v>55731.98</v>
      </c>
      <c r="O3">
        <v>480.2</v>
      </c>
      <c r="P3">
        <v>59594.53</v>
      </c>
      <c r="Q3">
        <v>4212.2</v>
      </c>
      <c r="R3">
        <v>63806.73</v>
      </c>
    </row>
    <row r="4" spans="1:18">
      <c r="A4" s="80">
        <v>45689</v>
      </c>
      <c r="B4" s="95">
        <v>5067741</v>
      </c>
      <c r="C4" s="94" t="s">
        <v>2988</v>
      </c>
      <c r="D4" s="96">
        <v>45225</v>
      </c>
      <c r="E4" s="96">
        <v>45583</v>
      </c>
      <c r="F4" s="95">
        <v>2023</v>
      </c>
      <c r="G4" s="95">
        <v>2024</v>
      </c>
      <c r="H4" s="94" t="s">
        <v>1600</v>
      </c>
      <c r="I4" s="94" t="s">
        <v>28</v>
      </c>
      <c r="J4" t="s">
        <v>3151</v>
      </c>
      <c r="K4">
        <v>285</v>
      </c>
      <c r="L4">
        <v>0</v>
      </c>
      <c r="M4">
        <v>48193.5</v>
      </c>
      <c r="N4">
        <v>48193.5</v>
      </c>
      <c r="O4">
        <v>0</v>
      </c>
      <c r="P4">
        <v>0</v>
      </c>
      <c r="Q4">
        <v>0</v>
      </c>
      <c r="R4">
        <v>0</v>
      </c>
    </row>
    <row r="5" spans="1:18">
      <c r="A5" s="80">
        <v>45689</v>
      </c>
      <c r="B5" s="95">
        <v>4492052</v>
      </c>
      <c r="C5" s="94" t="s">
        <v>1559</v>
      </c>
      <c r="D5" s="96">
        <v>44602</v>
      </c>
      <c r="E5" s="96">
        <v>45114</v>
      </c>
      <c r="F5" s="95">
        <v>2021</v>
      </c>
      <c r="G5" s="95">
        <v>2023</v>
      </c>
      <c r="H5" s="94" t="s">
        <v>1600</v>
      </c>
      <c r="I5" s="94" t="s">
        <v>28</v>
      </c>
      <c r="J5" t="s">
        <v>3153</v>
      </c>
      <c r="K5">
        <v>328</v>
      </c>
      <c r="L5">
        <v>9850</v>
      </c>
      <c r="M5">
        <v>44749.04</v>
      </c>
      <c r="N5">
        <v>54599.040000000001</v>
      </c>
      <c r="O5">
        <v>108.9</v>
      </c>
      <c r="P5">
        <v>14856.68</v>
      </c>
      <c r="Q5">
        <v>8245</v>
      </c>
      <c r="R5">
        <v>23101.68</v>
      </c>
    </row>
    <row r="6" spans="1:18">
      <c r="A6" s="80">
        <v>45689</v>
      </c>
      <c r="B6" s="95">
        <v>4526306</v>
      </c>
      <c r="C6" s="94" t="s">
        <v>1579</v>
      </c>
      <c r="D6" s="96">
        <v>44596</v>
      </c>
      <c r="E6" s="96">
        <v>45050</v>
      </c>
      <c r="F6" s="95">
        <v>2021</v>
      </c>
      <c r="G6" s="95">
        <v>2023</v>
      </c>
      <c r="H6" s="94" t="s">
        <v>1601</v>
      </c>
      <c r="I6" s="94" t="s">
        <v>13</v>
      </c>
      <c r="J6" t="s">
        <v>3152</v>
      </c>
      <c r="K6">
        <v>75</v>
      </c>
      <c r="L6">
        <v>10225</v>
      </c>
      <c r="M6">
        <v>10232.25</v>
      </c>
      <c r="N6">
        <v>20457.25</v>
      </c>
      <c r="O6">
        <v>80</v>
      </c>
      <c r="P6">
        <v>10914</v>
      </c>
      <c r="Q6">
        <v>6053.7</v>
      </c>
      <c r="R6">
        <v>16967.7</v>
      </c>
    </row>
    <row r="7" spans="1:18">
      <c r="A7" s="80">
        <v>45689</v>
      </c>
      <c r="B7" s="95">
        <v>4640515</v>
      </c>
      <c r="C7" s="94" t="s">
        <v>1825</v>
      </c>
      <c r="D7" s="96">
        <v>44746</v>
      </c>
      <c r="E7" s="96">
        <v>45261</v>
      </c>
      <c r="F7" s="95">
        <v>2022</v>
      </c>
      <c r="G7" s="95">
        <v>2023</v>
      </c>
      <c r="H7" s="94" t="s">
        <v>1600</v>
      </c>
      <c r="I7" s="94" t="s">
        <v>28</v>
      </c>
      <c r="J7" t="s">
        <v>3154</v>
      </c>
      <c r="K7">
        <v>495</v>
      </c>
      <c r="L7">
        <v>4000</v>
      </c>
      <c r="M7">
        <v>67532.850000000006</v>
      </c>
      <c r="N7">
        <v>71532.850000000006</v>
      </c>
      <c r="O7">
        <v>279.12</v>
      </c>
      <c r="P7">
        <v>35427.370000000003</v>
      </c>
      <c r="Q7">
        <v>0</v>
      </c>
      <c r="R7">
        <v>35427.370000000003</v>
      </c>
    </row>
    <row r="8" spans="1:18">
      <c r="A8" s="80">
        <v>45689</v>
      </c>
      <c r="B8" s="95">
        <v>4532078</v>
      </c>
      <c r="C8" s="94" t="s">
        <v>1567</v>
      </c>
      <c r="D8" s="96">
        <v>44599</v>
      </c>
      <c r="E8" s="96">
        <v>44677</v>
      </c>
      <c r="F8" s="95">
        <v>2021</v>
      </c>
      <c r="G8" s="95">
        <v>2021</v>
      </c>
      <c r="H8" s="94" t="s">
        <v>1604</v>
      </c>
      <c r="I8" s="94" t="s">
        <v>14</v>
      </c>
      <c r="J8" t="s">
        <v>3154</v>
      </c>
      <c r="K8">
        <v>170</v>
      </c>
      <c r="L8">
        <v>0</v>
      </c>
      <c r="M8">
        <v>20872.599999999999</v>
      </c>
      <c r="N8">
        <v>20872.599999999999</v>
      </c>
      <c r="O8">
        <v>118.6</v>
      </c>
      <c r="P8">
        <v>14562</v>
      </c>
      <c r="Q8">
        <v>0</v>
      </c>
      <c r="R8">
        <v>14562</v>
      </c>
    </row>
    <row r="9" spans="1:18">
      <c r="A9" s="80">
        <v>45689</v>
      </c>
      <c r="B9" s="95">
        <v>4908154</v>
      </c>
      <c r="C9" s="94" t="s">
        <v>3155</v>
      </c>
      <c r="D9" s="96">
        <v>45072</v>
      </c>
      <c r="E9" s="96">
        <v>45677</v>
      </c>
      <c r="F9" s="95">
        <v>2023</v>
      </c>
      <c r="G9" s="95">
        <v>2024</v>
      </c>
      <c r="H9" s="94" t="s">
        <v>1600</v>
      </c>
      <c r="I9" s="94" t="s">
        <v>28</v>
      </c>
      <c r="J9" t="s">
        <v>3153</v>
      </c>
      <c r="K9">
        <v>50</v>
      </c>
      <c r="L9">
        <v>22971.599999999999</v>
      </c>
      <c r="M9">
        <v>8052.5</v>
      </c>
      <c r="N9">
        <v>31024.1</v>
      </c>
      <c r="O9">
        <v>0</v>
      </c>
      <c r="P9">
        <v>0</v>
      </c>
      <c r="Q9">
        <v>14267.5</v>
      </c>
      <c r="R9">
        <v>14267.5</v>
      </c>
    </row>
    <row r="10" spans="1:18">
      <c r="A10" s="80">
        <v>45689</v>
      </c>
      <c r="B10" s="95">
        <v>4653082</v>
      </c>
      <c r="C10" s="94" t="s">
        <v>1868</v>
      </c>
      <c r="D10" s="96">
        <v>44755</v>
      </c>
      <c r="E10" s="96">
        <v>45294</v>
      </c>
      <c r="F10" s="95">
        <v>2022</v>
      </c>
      <c r="G10" s="95">
        <v>2023</v>
      </c>
      <c r="H10" s="94" t="s">
        <v>1600</v>
      </c>
      <c r="I10" s="94" t="s">
        <v>10</v>
      </c>
      <c r="J10" t="s">
        <v>3151</v>
      </c>
      <c r="K10">
        <v>200</v>
      </c>
      <c r="L10">
        <v>6694.3</v>
      </c>
      <c r="M10">
        <v>24556</v>
      </c>
      <c r="N10">
        <v>31250.3</v>
      </c>
      <c r="O10">
        <v>50.56</v>
      </c>
      <c r="P10">
        <v>6610.64</v>
      </c>
      <c r="Q10">
        <v>6549.3</v>
      </c>
      <c r="R10">
        <v>13159.94</v>
      </c>
    </row>
    <row r="11" spans="1:18">
      <c r="A11" s="80">
        <v>45689</v>
      </c>
      <c r="B11" s="95">
        <v>5078052</v>
      </c>
      <c r="C11" s="94" t="s">
        <v>3156</v>
      </c>
      <c r="D11" s="96">
        <v>45266</v>
      </c>
      <c r="E11" s="96">
        <v>45687</v>
      </c>
      <c r="F11" s="95">
        <v>2023</v>
      </c>
      <c r="G11" s="95">
        <v>2024</v>
      </c>
      <c r="H11" s="94" t="s">
        <v>1600</v>
      </c>
      <c r="I11" s="94" t="s">
        <v>28</v>
      </c>
      <c r="J11" t="s">
        <v>3151</v>
      </c>
      <c r="K11">
        <v>100</v>
      </c>
      <c r="L11">
        <v>1600</v>
      </c>
      <c r="M11">
        <v>12893</v>
      </c>
      <c r="N11">
        <v>14493</v>
      </c>
      <c r="O11">
        <v>22.75</v>
      </c>
      <c r="P11">
        <v>2409.1799999999998</v>
      </c>
      <c r="Q11">
        <v>78.900000000000006</v>
      </c>
      <c r="R11">
        <v>2488.08</v>
      </c>
    </row>
    <row r="12" spans="1:18">
      <c r="A12" s="80">
        <v>45689</v>
      </c>
      <c r="B12" s="95">
        <v>5210153</v>
      </c>
      <c r="C12" s="94" t="s">
        <v>3042</v>
      </c>
      <c r="D12" s="96">
        <v>45345</v>
      </c>
      <c r="E12" s="96">
        <v>45636</v>
      </c>
      <c r="F12" s="95">
        <v>2023</v>
      </c>
      <c r="G12" s="95">
        <v>2024</v>
      </c>
      <c r="H12" s="94" t="s">
        <v>1606</v>
      </c>
      <c r="I12" s="94" t="s">
        <v>15</v>
      </c>
      <c r="J12" t="s">
        <v>3157</v>
      </c>
      <c r="K12">
        <v>251</v>
      </c>
      <c r="L12">
        <v>0</v>
      </c>
      <c r="M12">
        <v>35955.75</v>
      </c>
      <c r="N12">
        <v>35955.75</v>
      </c>
      <c r="O12">
        <v>0</v>
      </c>
      <c r="P12">
        <v>0</v>
      </c>
      <c r="Q12">
        <v>0</v>
      </c>
      <c r="R12">
        <v>0</v>
      </c>
    </row>
    <row r="13" spans="1:18">
      <c r="A13" s="80">
        <v>45689</v>
      </c>
      <c r="B13" s="95">
        <v>4205372</v>
      </c>
      <c r="C13" s="94" t="s">
        <v>1555</v>
      </c>
      <c r="D13" s="96">
        <v>44229</v>
      </c>
      <c r="E13" s="96">
        <v>44658</v>
      </c>
      <c r="F13" s="95">
        <v>2020</v>
      </c>
      <c r="G13" s="95">
        <v>2021</v>
      </c>
      <c r="H13" s="94" t="s">
        <v>1600</v>
      </c>
      <c r="I13" s="94" t="s">
        <v>28</v>
      </c>
      <c r="J13" t="s">
        <v>3152</v>
      </c>
      <c r="K13">
        <v>820</v>
      </c>
      <c r="L13">
        <v>22850</v>
      </c>
      <c r="M13">
        <v>118643.1</v>
      </c>
      <c r="N13">
        <v>141493.1</v>
      </c>
      <c r="O13">
        <v>1080.1500000000001</v>
      </c>
      <c r="P13">
        <v>150254.57</v>
      </c>
      <c r="Q13">
        <v>18257.53</v>
      </c>
      <c r="R13">
        <v>168512.1</v>
      </c>
    </row>
    <row r="14" spans="1:18">
      <c r="A14" s="80">
        <v>45689</v>
      </c>
      <c r="B14" s="95">
        <v>4587777</v>
      </c>
      <c r="C14" s="94" t="s">
        <v>1563</v>
      </c>
      <c r="D14" s="96">
        <v>44678</v>
      </c>
      <c r="E14" s="96">
        <v>44854</v>
      </c>
      <c r="F14" s="95">
        <v>2021</v>
      </c>
      <c r="G14" s="95">
        <v>2022</v>
      </c>
      <c r="H14" s="94" t="s">
        <v>1600</v>
      </c>
      <c r="I14" s="94" t="s">
        <v>28</v>
      </c>
      <c r="J14" t="s">
        <v>3158</v>
      </c>
      <c r="K14">
        <v>877</v>
      </c>
      <c r="L14">
        <v>3405</v>
      </c>
      <c r="M14">
        <v>119649.11</v>
      </c>
      <c r="N14">
        <v>123054.11</v>
      </c>
      <c r="O14">
        <v>230.1</v>
      </c>
      <c r="P14">
        <v>33034.61</v>
      </c>
      <c r="Q14">
        <v>1271.0999999999999</v>
      </c>
      <c r="R14">
        <v>34305.71</v>
      </c>
    </row>
    <row r="15" spans="1:18">
      <c r="A15" s="80">
        <v>45689</v>
      </c>
      <c r="B15" s="95">
        <v>4907402</v>
      </c>
      <c r="C15" s="94" t="s">
        <v>2351</v>
      </c>
      <c r="D15" s="96">
        <v>45056</v>
      </c>
      <c r="E15" s="96">
        <v>45401</v>
      </c>
      <c r="F15" s="95">
        <v>2023</v>
      </c>
      <c r="G15" s="95">
        <v>2023</v>
      </c>
      <c r="H15" s="94" t="s">
        <v>1600</v>
      </c>
      <c r="I15" s="94" t="s">
        <v>28</v>
      </c>
      <c r="J15" t="s">
        <v>3154</v>
      </c>
      <c r="K15">
        <v>315</v>
      </c>
      <c r="L15">
        <v>0</v>
      </c>
      <c r="M15">
        <v>42975.45</v>
      </c>
      <c r="N15">
        <v>42975.45</v>
      </c>
      <c r="O15">
        <v>195.25</v>
      </c>
      <c r="P15">
        <v>26636.98</v>
      </c>
      <c r="Q15">
        <v>0</v>
      </c>
      <c r="R15">
        <v>26636.98</v>
      </c>
    </row>
    <row r="16" spans="1:18">
      <c r="A16" s="80">
        <v>45689</v>
      </c>
      <c r="B16" s="95">
        <v>4802612</v>
      </c>
      <c r="C16" s="94" t="s">
        <v>2152</v>
      </c>
      <c r="D16" s="96">
        <v>44942</v>
      </c>
      <c r="E16" s="96">
        <v>45372</v>
      </c>
      <c r="F16" s="95">
        <v>2022</v>
      </c>
      <c r="G16" s="95">
        <v>2023</v>
      </c>
      <c r="H16" s="94" t="s">
        <v>1601</v>
      </c>
      <c r="I16" s="94" t="s">
        <v>13</v>
      </c>
      <c r="J16" t="s">
        <v>3152</v>
      </c>
      <c r="K16">
        <v>215</v>
      </c>
      <c r="L16">
        <v>3025</v>
      </c>
      <c r="M16">
        <v>29332.45</v>
      </c>
      <c r="N16">
        <v>32357.45</v>
      </c>
      <c r="O16">
        <v>67.5</v>
      </c>
      <c r="P16">
        <v>9066.81</v>
      </c>
      <c r="Q16">
        <v>745</v>
      </c>
      <c r="R16">
        <v>9811.81</v>
      </c>
    </row>
    <row r="17" spans="1:18">
      <c r="A17" s="80">
        <v>45689</v>
      </c>
      <c r="B17" s="95">
        <v>4625033</v>
      </c>
      <c r="C17" s="94" t="s">
        <v>2137</v>
      </c>
      <c r="D17" s="96">
        <v>44719</v>
      </c>
      <c r="E17" s="96">
        <v>45300</v>
      </c>
      <c r="F17" s="95">
        <v>2022</v>
      </c>
      <c r="G17" s="95">
        <v>2023</v>
      </c>
      <c r="H17" s="94" t="s">
        <v>1603</v>
      </c>
      <c r="I17" s="94" t="s">
        <v>9</v>
      </c>
      <c r="J17" t="s">
        <v>3151</v>
      </c>
      <c r="K17">
        <v>200</v>
      </c>
      <c r="L17">
        <v>2568.6</v>
      </c>
      <c r="M17">
        <v>27286</v>
      </c>
      <c r="N17">
        <v>29854.6</v>
      </c>
      <c r="O17">
        <v>181.21</v>
      </c>
      <c r="P17">
        <v>21116.58</v>
      </c>
      <c r="Q17">
        <v>114.62</v>
      </c>
      <c r="R17">
        <v>21231.200000000001</v>
      </c>
    </row>
    <row r="18" spans="1:18">
      <c r="A18" s="80">
        <v>45689</v>
      </c>
      <c r="B18" s="95">
        <v>4656157</v>
      </c>
      <c r="C18" s="94" t="s">
        <v>1618</v>
      </c>
      <c r="D18" s="96">
        <v>44760</v>
      </c>
      <c r="E18" s="96">
        <v>45183</v>
      </c>
      <c r="F18" s="95">
        <v>2022</v>
      </c>
      <c r="G18" s="95">
        <v>2023</v>
      </c>
      <c r="H18" s="94" t="s">
        <v>1603</v>
      </c>
      <c r="I18" s="94" t="s">
        <v>9</v>
      </c>
      <c r="J18" t="s">
        <v>3159</v>
      </c>
      <c r="K18">
        <v>285</v>
      </c>
      <c r="L18">
        <v>2708.9</v>
      </c>
      <c r="M18">
        <v>38882.550000000003</v>
      </c>
      <c r="N18">
        <v>41591.449999999997</v>
      </c>
      <c r="O18">
        <v>211.91</v>
      </c>
      <c r="P18">
        <v>28940.720000000001</v>
      </c>
      <c r="Q18">
        <v>1950.97</v>
      </c>
      <c r="R18">
        <v>30891.69</v>
      </c>
    </row>
    <row r="19" spans="1:18">
      <c r="A19" s="80">
        <v>45689</v>
      </c>
      <c r="B19" s="95">
        <v>4727953</v>
      </c>
      <c r="C19" s="94" t="s">
        <v>3160</v>
      </c>
      <c r="D19" s="96">
        <v>44852</v>
      </c>
      <c r="E19" s="96">
        <v>45700</v>
      </c>
      <c r="F19" s="95">
        <v>2022</v>
      </c>
      <c r="G19" s="95">
        <v>2024</v>
      </c>
      <c r="H19" s="94" t="s">
        <v>1604</v>
      </c>
      <c r="I19" s="94" t="s">
        <v>14</v>
      </c>
      <c r="J19" t="s">
        <v>3161</v>
      </c>
      <c r="K19">
        <v>251</v>
      </c>
      <c r="L19">
        <v>1931.2</v>
      </c>
      <c r="M19">
        <v>34243.93</v>
      </c>
      <c r="N19">
        <v>36175.129999999997</v>
      </c>
      <c r="O19">
        <v>45.16</v>
      </c>
      <c r="P19">
        <v>5642.32</v>
      </c>
      <c r="Q19">
        <v>346.73</v>
      </c>
      <c r="R19">
        <v>5989.05</v>
      </c>
    </row>
    <row r="20" spans="1:18">
      <c r="A20" s="80">
        <v>45689</v>
      </c>
      <c r="B20" s="95">
        <v>4876086</v>
      </c>
      <c r="C20" s="94" t="s">
        <v>2154</v>
      </c>
      <c r="D20" s="96">
        <v>45030</v>
      </c>
      <c r="E20" s="96">
        <v>45344</v>
      </c>
      <c r="F20" s="95">
        <v>2022</v>
      </c>
      <c r="G20" s="95">
        <v>2023</v>
      </c>
      <c r="H20" s="94" t="s">
        <v>1600</v>
      </c>
      <c r="I20" s="94" t="s">
        <v>28</v>
      </c>
      <c r="J20" t="s">
        <v>3153</v>
      </c>
      <c r="K20">
        <v>272</v>
      </c>
      <c r="L20">
        <v>2698.74</v>
      </c>
      <c r="M20">
        <v>43805.599999999999</v>
      </c>
      <c r="N20">
        <v>46504.34</v>
      </c>
      <c r="O20">
        <v>108.75</v>
      </c>
      <c r="P20">
        <v>18708.22</v>
      </c>
      <c r="Q20">
        <v>1546.55</v>
      </c>
      <c r="R20">
        <v>20254.77</v>
      </c>
    </row>
    <row r="21" spans="1:18">
      <c r="A21" s="80">
        <v>45689</v>
      </c>
      <c r="B21" s="95">
        <v>4535790</v>
      </c>
      <c r="C21" s="94" t="s">
        <v>1590</v>
      </c>
      <c r="D21" s="96">
        <v>44602</v>
      </c>
      <c r="E21" s="96">
        <v>45160</v>
      </c>
      <c r="F21" s="95">
        <v>2021</v>
      </c>
      <c r="G21" s="95">
        <v>2023</v>
      </c>
      <c r="H21" s="94" t="s">
        <v>1600</v>
      </c>
      <c r="I21" s="94" t="s">
        <v>10</v>
      </c>
      <c r="J21" t="s">
        <v>3151</v>
      </c>
      <c r="K21">
        <v>563</v>
      </c>
      <c r="L21">
        <v>225</v>
      </c>
      <c r="M21">
        <v>69125.14</v>
      </c>
      <c r="N21">
        <v>69350.14</v>
      </c>
      <c r="O21">
        <v>547.15</v>
      </c>
      <c r="P21">
        <v>67180.45</v>
      </c>
      <c r="Q21">
        <v>192.5</v>
      </c>
      <c r="R21">
        <v>67372.95</v>
      </c>
    </row>
    <row r="22" spans="1:18">
      <c r="A22" s="80">
        <v>45689</v>
      </c>
      <c r="B22" s="95">
        <v>4711302</v>
      </c>
      <c r="C22" s="94" t="s">
        <v>1557</v>
      </c>
      <c r="D22" s="96">
        <v>44988</v>
      </c>
      <c r="E22" s="96">
        <v>45048</v>
      </c>
      <c r="F22" s="95">
        <v>2022</v>
      </c>
      <c r="G22" s="95">
        <v>2023</v>
      </c>
      <c r="H22" s="94" t="s">
        <v>1603</v>
      </c>
      <c r="I22" s="94" t="s">
        <v>9</v>
      </c>
      <c r="J22" t="s">
        <v>3159</v>
      </c>
      <c r="K22">
        <v>310</v>
      </c>
      <c r="L22">
        <v>0</v>
      </c>
      <c r="M22">
        <v>42293.3</v>
      </c>
      <c r="N22">
        <v>42293.3</v>
      </c>
      <c r="O22">
        <v>236.17</v>
      </c>
      <c r="P22">
        <v>32144.47</v>
      </c>
      <c r="Q22">
        <v>0</v>
      </c>
      <c r="R22">
        <v>32144.47</v>
      </c>
    </row>
    <row r="23" spans="1:18">
      <c r="A23" s="80">
        <v>45689</v>
      </c>
      <c r="B23" s="95">
        <v>4990215</v>
      </c>
      <c r="C23" s="94" t="s">
        <v>2870</v>
      </c>
      <c r="D23" s="96">
        <v>45295</v>
      </c>
      <c r="E23" s="96">
        <v>45569</v>
      </c>
      <c r="F23" s="95">
        <v>2023</v>
      </c>
      <c r="G23" s="95">
        <v>2024</v>
      </c>
      <c r="H23" s="94" t="s">
        <v>1603</v>
      </c>
      <c r="I23" s="94" t="s">
        <v>9</v>
      </c>
      <c r="J23" t="s">
        <v>3159</v>
      </c>
      <c r="K23">
        <v>75</v>
      </c>
      <c r="L23">
        <v>630</v>
      </c>
      <c r="M23">
        <v>9669.75</v>
      </c>
      <c r="N23">
        <v>10299.75</v>
      </c>
      <c r="O23">
        <v>0</v>
      </c>
      <c r="P23">
        <v>0</v>
      </c>
      <c r="Q23">
        <v>0</v>
      </c>
      <c r="R23">
        <v>0</v>
      </c>
    </row>
    <row r="24" spans="1:18">
      <c r="A24" s="80">
        <v>45689</v>
      </c>
      <c r="B24" s="95">
        <v>4606060</v>
      </c>
      <c r="C24" s="94" t="s">
        <v>1588</v>
      </c>
      <c r="D24" s="96">
        <v>44694</v>
      </c>
      <c r="E24" s="96">
        <v>44711</v>
      </c>
      <c r="F24" s="95">
        <v>2022</v>
      </c>
      <c r="G24" s="95">
        <v>2022</v>
      </c>
      <c r="H24" s="94" t="s">
        <v>1602</v>
      </c>
      <c r="I24" s="94" t="s">
        <v>4</v>
      </c>
      <c r="J24" t="s">
        <v>3152</v>
      </c>
      <c r="K24">
        <v>355</v>
      </c>
      <c r="L24">
        <v>3775</v>
      </c>
      <c r="M24">
        <v>48432.65</v>
      </c>
      <c r="N24">
        <v>52207.65</v>
      </c>
      <c r="O24">
        <v>220.25</v>
      </c>
      <c r="P24">
        <v>27871.39</v>
      </c>
      <c r="Q24">
        <v>839.32</v>
      </c>
      <c r="R24">
        <v>28710.71</v>
      </c>
    </row>
    <row r="25" spans="1:18">
      <c r="A25" s="80">
        <v>45689</v>
      </c>
      <c r="B25" s="95">
        <v>4782847</v>
      </c>
      <c r="C25" s="94" t="s">
        <v>2740</v>
      </c>
      <c r="D25" s="96">
        <v>44915</v>
      </c>
      <c r="E25" s="96">
        <v>45541</v>
      </c>
      <c r="F25" s="95">
        <v>2022</v>
      </c>
      <c r="G25" s="95">
        <v>2024</v>
      </c>
      <c r="H25" s="94" t="s">
        <v>1602</v>
      </c>
      <c r="I25" s="94" t="s">
        <v>4</v>
      </c>
      <c r="J25" t="s">
        <v>3161</v>
      </c>
      <c r="K25">
        <v>240</v>
      </c>
      <c r="L25">
        <v>600</v>
      </c>
      <c r="M25">
        <v>32743.200000000001</v>
      </c>
      <c r="N25">
        <v>33343.199999999997</v>
      </c>
      <c r="O25">
        <v>10.5</v>
      </c>
      <c r="P25">
        <v>1432.46</v>
      </c>
      <c r="Q25">
        <v>126.87</v>
      </c>
      <c r="R25">
        <v>1559.33</v>
      </c>
    </row>
    <row r="26" spans="1:18">
      <c r="A26" s="80">
        <v>45689</v>
      </c>
      <c r="B26" s="95">
        <v>4853799</v>
      </c>
      <c r="C26" s="94" t="s">
        <v>1774</v>
      </c>
      <c r="D26" s="96">
        <v>45005</v>
      </c>
      <c r="E26" s="96">
        <v>45215</v>
      </c>
      <c r="F26" s="95">
        <v>2022</v>
      </c>
      <c r="G26" s="95">
        <v>2023</v>
      </c>
      <c r="H26" s="94" t="s">
        <v>1600</v>
      </c>
      <c r="I26" s="94" t="s">
        <v>10</v>
      </c>
      <c r="J26" t="s">
        <v>3157</v>
      </c>
      <c r="K26">
        <v>206</v>
      </c>
      <c r="L26">
        <v>325</v>
      </c>
      <c r="M26">
        <v>25292.68</v>
      </c>
      <c r="N26">
        <v>25617.68</v>
      </c>
      <c r="O26">
        <v>189.5</v>
      </c>
      <c r="P26">
        <v>23267.29</v>
      </c>
      <c r="Q26">
        <v>52.8</v>
      </c>
      <c r="R26">
        <v>23320.09</v>
      </c>
    </row>
    <row r="27" spans="1:18">
      <c r="A27" s="80">
        <v>45689</v>
      </c>
      <c r="B27" s="95">
        <v>4737676</v>
      </c>
      <c r="C27" s="94" t="s">
        <v>1573</v>
      </c>
      <c r="D27" s="96">
        <v>44860</v>
      </c>
      <c r="E27" s="96">
        <v>45149</v>
      </c>
      <c r="F27" s="95">
        <v>2022</v>
      </c>
      <c r="G27" s="95">
        <v>2023</v>
      </c>
      <c r="H27" s="94" t="s">
        <v>1613</v>
      </c>
      <c r="I27" s="94" t="s">
        <v>16</v>
      </c>
      <c r="J27" t="s">
        <v>3161</v>
      </c>
      <c r="K27">
        <v>724</v>
      </c>
      <c r="L27">
        <v>34419.4</v>
      </c>
      <c r="M27">
        <v>88892.72</v>
      </c>
      <c r="N27">
        <v>123312.12</v>
      </c>
      <c r="O27">
        <v>547.1</v>
      </c>
      <c r="P27">
        <v>64271.19</v>
      </c>
      <c r="Q27">
        <v>25184</v>
      </c>
      <c r="R27">
        <v>89455.19</v>
      </c>
    </row>
    <row r="28" spans="1:18">
      <c r="A28" s="80">
        <v>45689</v>
      </c>
      <c r="B28" s="95">
        <v>4989477</v>
      </c>
      <c r="C28" s="94" t="s">
        <v>2553</v>
      </c>
      <c r="D28" s="96">
        <v>45219</v>
      </c>
      <c r="E28" s="96">
        <v>45491</v>
      </c>
      <c r="F28" s="95">
        <v>2023</v>
      </c>
      <c r="G28" s="95">
        <v>2024</v>
      </c>
      <c r="H28" s="94" t="s">
        <v>1600</v>
      </c>
      <c r="I28" s="94" t="s">
        <v>28</v>
      </c>
      <c r="J28" t="s">
        <v>3153</v>
      </c>
      <c r="K28">
        <v>195</v>
      </c>
      <c r="L28">
        <v>400</v>
      </c>
      <c r="M28">
        <v>32974.5</v>
      </c>
      <c r="N28">
        <v>33374.5</v>
      </c>
      <c r="O28">
        <v>184.53</v>
      </c>
      <c r="P28">
        <v>30708.67</v>
      </c>
      <c r="Q28">
        <v>70</v>
      </c>
      <c r="R28">
        <v>30778.67</v>
      </c>
    </row>
    <row r="29" spans="1:18">
      <c r="A29" s="80">
        <v>45689</v>
      </c>
      <c r="B29" s="95">
        <v>4626615</v>
      </c>
      <c r="C29" s="94" t="s">
        <v>2555</v>
      </c>
      <c r="D29" s="96">
        <v>44721</v>
      </c>
      <c r="E29" s="96">
        <v>45491</v>
      </c>
      <c r="F29" s="95">
        <v>2022</v>
      </c>
      <c r="G29" s="95">
        <v>2024</v>
      </c>
      <c r="H29" s="94" t="s">
        <v>1600</v>
      </c>
      <c r="I29" s="94" t="s">
        <v>10</v>
      </c>
      <c r="J29" t="s">
        <v>3153</v>
      </c>
      <c r="K29">
        <v>560</v>
      </c>
      <c r="L29">
        <v>24624.7</v>
      </c>
      <c r="M29">
        <v>76400.800000000003</v>
      </c>
      <c r="N29">
        <v>101025.5</v>
      </c>
      <c r="O29">
        <v>160.80000000000001</v>
      </c>
      <c r="P29">
        <v>17622.02</v>
      </c>
      <c r="Q29">
        <v>24624.7</v>
      </c>
      <c r="R29">
        <v>42246.720000000001</v>
      </c>
    </row>
    <row r="30" spans="1:18">
      <c r="A30" s="80">
        <v>45689</v>
      </c>
      <c r="B30" s="95">
        <v>4451731</v>
      </c>
      <c r="C30" s="94" t="s">
        <v>2557</v>
      </c>
      <c r="D30" s="96">
        <v>44491</v>
      </c>
      <c r="E30" s="96">
        <v>45462</v>
      </c>
      <c r="F30" s="95">
        <v>2021</v>
      </c>
      <c r="G30" s="95">
        <v>2024</v>
      </c>
      <c r="H30" s="94" t="s">
        <v>1601</v>
      </c>
      <c r="I30" s="94" t="s">
        <v>13</v>
      </c>
      <c r="J30" t="s">
        <v>3161</v>
      </c>
      <c r="K30">
        <v>265</v>
      </c>
      <c r="L30">
        <v>0</v>
      </c>
      <c r="M30">
        <v>28922.1</v>
      </c>
      <c r="N30">
        <v>28922.1</v>
      </c>
      <c r="O30">
        <v>26</v>
      </c>
      <c r="P30">
        <v>3531</v>
      </c>
      <c r="Q30">
        <v>0</v>
      </c>
      <c r="R30">
        <v>3531</v>
      </c>
    </row>
    <row r="31" spans="1:18">
      <c r="A31" s="80">
        <v>45689</v>
      </c>
      <c r="B31" s="95">
        <v>5546109</v>
      </c>
      <c r="C31" s="94" t="s">
        <v>3162</v>
      </c>
      <c r="D31" s="96">
        <v>45670</v>
      </c>
      <c r="E31" s="96">
        <v>45685</v>
      </c>
      <c r="F31" s="95">
        <v>2024</v>
      </c>
      <c r="G31" s="95">
        <v>2024</v>
      </c>
      <c r="H31" s="94" t="s">
        <v>1606</v>
      </c>
      <c r="I31" s="94" t="s">
        <v>15</v>
      </c>
      <c r="J31" t="s">
        <v>3161</v>
      </c>
      <c r="K31">
        <v>197</v>
      </c>
      <c r="L31">
        <v>0</v>
      </c>
      <c r="M31">
        <v>29630.77</v>
      </c>
      <c r="N31">
        <v>29630.77</v>
      </c>
      <c r="O31">
        <v>0</v>
      </c>
      <c r="P31">
        <v>0</v>
      </c>
      <c r="Q31">
        <v>0</v>
      </c>
      <c r="R31">
        <v>0</v>
      </c>
    </row>
    <row r="32" spans="1:18">
      <c r="A32" s="80">
        <v>45689</v>
      </c>
      <c r="B32" s="95">
        <v>5215058</v>
      </c>
      <c r="C32" s="94" t="s">
        <v>3163</v>
      </c>
      <c r="D32" s="96">
        <v>45350</v>
      </c>
      <c r="E32" s="96">
        <v>45694</v>
      </c>
      <c r="F32" s="95">
        <v>2023</v>
      </c>
      <c r="G32" s="95">
        <v>2024</v>
      </c>
      <c r="H32" s="94" t="s">
        <v>1600</v>
      </c>
      <c r="I32" s="94" t="s">
        <v>28</v>
      </c>
      <c r="J32" t="s">
        <v>3153</v>
      </c>
      <c r="K32">
        <v>197</v>
      </c>
      <c r="L32">
        <v>25</v>
      </c>
      <c r="M32">
        <v>25399.21</v>
      </c>
      <c r="N32">
        <v>25424.21</v>
      </c>
      <c r="O32">
        <v>15</v>
      </c>
      <c r="P32">
        <v>1933.88</v>
      </c>
      <c r="Q32">
        <v>25</v>
      </c>
      <c r="R32">
        <v>1958.88</v>
      </c>
    </row>
    <row r="33" spans="1:18">
      <c r="A33" s="80">
        <v>45689</v>
      </c>
      <c r="B33" s="95">
        <v>5178249</v>
      </c>
      <c r="C33" s="94" t="s">
        <v>3164</v>
      </c>
      <c r="D33" s="96">
        <v>45321</v>
      </c>
      <c r="E33" s="96">
        <v>45688</v>
      </c>
      <c r="F33" s="95">
        <v>2023</v>
      </c>
      <c r="G33" s="95">
        <v>2024</v>
      </c>
      <c r="H33" s="94" t="s">
        <v>1600</v>
      </c>
      <c r="I33" s="94" t="s">
        <v>28</v>
      </c>
      <c r="J33" t="s">
        <v>3158</v>
      </c>
      <c r="K33">
        <v>317</v>
      </c>
      <c r="L33">
        <v>3530</v>
      </c>
      <c r="M33">
        <v>53604.7</v>
      </c>
      <c r="N33">
        <v>57134.7</v>
      </c>
      <c r="O33">
        <v>0</v>
      </c>
      <c r="P33">
        <v>0</v>
      </c>
      <c r="Q33">
        <v>0</v>
      </c>
      <c r="R33">
        <v>0</v>
      </c>
    </row>
    <row r="34" spans="1:18">
      <c r="A34" s="80">
        <v>45689</v>
      </c>
      <c r="B34" s="95">
        <v>5165087</v>
      </c>
      <c r="C34" s="94" t="s">
        <v>3165</v>
      </c>
      <c r="D34" s="96">
        <v>45306</v>
      </c>
      <c r="E34" s="96">
        <v>45666</v>
      </c>
      <c r="F34" s="95">
        <v>2023</v>
      </c>
      <c r="G34" s="95">
        <v>2024</v>
      </c>
      <c r="H34" s="94" t="s">
        <v>1604</v>
      </c>
      <c r="I34" s="94" t="s">
        <v>14</v>
      </c>
      <c r="J34" t="s">
        <v>3161</v>
      </c>
      <c r="K34">
        <v>188</v>
      </c>
      <c r="L34">
        <v>0</v>
      </c>
      <c r="M34">
        <v>26931</v>
      </c>
      <c r="N34">
        <v>26931</v>
      </c>
      <c r="O34">
        <v>0</v>
      </c>
      <c r="P34">
        <v>0</v>
      </c>
      <c r="Q34">
        <v>0</v>
      </c>
      <c r="R34">
        <v>0</v>
      </c>
    </row>
    <row r="35" spans="1:18">
      <c r="A35" s="80">
        <v>45689</v>
      </c>
      <c r="B35" s="95">
        <v>5031005</v>
      </c>
      <c r="C35" s="94" t="s">
        <v>3028</v>
      </c>
      <c r="D35" s="96">
        <v>45183</v>
      </c>
      <c r="E35" s="96">
        <v>45618</v>
      </c>
      <c r="F35" s="95">
        <v>2023</v>
      </c>
      <c r="G35" s="95">
        <v>2024</v>
      </c>
      <c r="H35" s="94" t="s">
        <v>1600</v>
      </c>
      <c r="I35" s="94" t="s">
        <v>28</v>
      </c>
      <c r="J35" t="s">
        <v>3151</v>
      </c>
      <c r="K35">
        <v>326</v>
      </c>
      <c r="L35">
        <v>0</v>
      </c>
      <c r="M35">
        <v>40026.28</v>
      </c>
      <c r="N35">
        <v>40026.28</v>
      </c>
      <c r="O35">
        <v>0</v>
      </c>
      <c r="P35">
        <v>0</v>
      </c>
      <c r="Q35">
        <v>0</v>
      </c>
      <c r="R35">
        <v>0</v>
      </c>
    </row>
    <row r="36" spans="1:18">
      <c r="A36" s="80">
        <v>45689</v>
      </c>
      <c r="B36" s="95">
        <v>4801172</v>
      </c>
      <c r="C36" s="94" t="s">
        <v>1518</v>
      </c>
      <c r="D36" s="96">
        <v>44939</v>
      </c>
      <c r="E36" s="96">
        <v>45177</v>
      </c>
      <c r="F36" s="95">
        <v>2022</v>
      </c>
      <c r="G36" s="95">
        <v>2023</v>
      </c>
      <c r="H36" s="94" t="s">
        <v>1600</v>
      </c>
      <c r="I36" s="94" t="s">
        <v>28</v>
      </c>
      <c r="J36" t="s">
        <v>3157</v>
      </c>
      <c r="K36">
        <v>222</v>
      </c>
      <c r="L36">
        <v>8842</v>
      </c>
      <c r="M36">
        <v>30287.46</v>
      </c>
      <c r="N36">
        <v>39129.46</v>
      </c>
      <c r="O36">
        <v>113</v>
      </c>
      <c r="P36">
        <v>15416.03</v>
      </c>
      <c r="Q36">
        <v>8202.35</v>
      </c>
      <c r="R36">
        <v>23618.38</v>
      </c>
    </row>
    <row r="37" spans="1:18">
      <c r="A37" s="80">
        <v>45689</v>
      </c>
      <c r="B37" s="95">
        <v>5430901</v>
      </c>
      <c r="C37" s="94" t="s">
        <v>2862</v>
      </c>
      <c r="D37" s="96">
        <v>45566</v>
      </c>
      <c r="E37" s="96">
        <v>45574</v>
      </c>
      <c r="F37" s="95">
        <v>2024</v>
      </c>
      <c r="G37" s="95">
        <v>2024</v>
      </c>
      <c r="H37" s="94" t="s">
        <v>1600</v>
      </c>
      <c r="I37" s="94" t="s">
        <v>28</v>
      </c>
      <c r="J37" t="s">
        <v>3151</v>
      </c>
      <c r="K37">
        <v>321</v>
      </c>
      <c r="L37">
        <v>0</v>
      </c>
      <c r="M37">
        <v>56996.76</v>
      </c>
      <c r="N37">
        <v>56996.76</v>
      </c>
      <c r="O37">
        <v>183.75</v>
      </c>
      <c r="P37">
        <v>32626.65</v>
      </c>
      <c r="Q37">
        <v>0</v>
      </c>
      <c r="R37">
        <v>32626.65</v>
      </c>
    </row>
    <row r="38" spans="1:18">
      <c r="A38" s="80">
        <v>45689</v>
      </c>
      <c r="B38" s="95">
        <v>4941329</v>
      </c>
      <c r="C38" s="94" t="s">
        <v>2049</v>
      </c>
      <c r="D38" s="96">
        <v>45092</v>
      </c>
      <c r="E38" s="96">
        <v>45313</v>
      </c>
      <c r="F38" s="95">
        <v>2023</v>
      </c>
      <c r="G38" s="95">
        <v>2023</v>
      </c>
      <c r="H38" s="94" t="s">
        <v>1600</v>
      </c>
      <c r="I38" s="94" t="s">
        <v>28</v>
      </c>
      <c r="J38" t="s">
        <v>3159</v>
      </c>
      <c r="K38">
        <v>217</v>
      </c>
      <c r="L38">
        <v>25</v>
      </c>
      <c r="M38">
        <v>29605.31</v>
      </c>
      <c r="N38">
        <v>29630.31</v>
      </c>
      <c r="O38">
        <v>123.5</v>
      </c>
      <c r="P38">
        <v>16823.939999999999</v>
      </c>
      <c r="Q38">
        <v>0</v>
      </c>
      <c r="R38">
        <v>16823.939999999999</v>
      </c>
    </row>
    <row r="39" spans="1:18">
      <c r="A39" s="80">
        <v>45689</v>
      </c>
      <c r="B39" s="95">
        <v>4258848</v>
      </c>
      <c r="C39" s="94" t="s">
        <v>1539</v>
      </c>
      <c r="D39" s="96">
        <v>44244</v>
      </c>
      <c r="E39" s="96">
        <v>44645</v>
      </c>
      <c r="F39" s="95">
        <v>2020</v>
      </c>
      <c r="G39" s="95">
        <v>2021</v>
      </c>
      <c r="H39" s="94" t="s">
        <v>1600</v>
      </c>
      <c r="I39" s="94" t="s">
        <v>28</v>
      </c>
      <c r="J39" t="s">
        <v>3152</v>
      </c>
      <c r="K39">
        <v>201</v>
      </c>
      <c r="L39">
        <v>9211.6</v>
      </c>
      <c r="M39">
        <v>27422.43</v>
      </c>
      <c r="N39">
        <v>36634.03</v>
      </c>
      <c r="O39">
        <v>257.2</v>
      </c>
      <c r="P39">
        <v>32277.56</v>
      </c>
      <c r="Q39">
        <v>6429.7</v>
      </c>
      <c r="R39">
        <v>38707.26</v>
      </c>
    </row>
    <row r="40" spans="1:18">
      <c r="A40" s="80">
        <v>45689</v>
      </c>
      <c r="B40" s="95">
        <v>5340739</v>
      </c>
      <c r="C40" s="94" t="s">
        <v>3166</v>
      </c>
      <c r="D40" s="96">
        <v>45483</v>
      </c>
      <c r="E40" s="96">
        <v>45679</v>
      </c>
      <c r="F40" s="95">
        <v>2024</v>
      </c>
      <c r="G40" s="95">
        <v>2024</v>
      </c>
      <c r="H40" s="94" t="s">
        <v>1600</v>
      </c>
      <c r="I40" s="94" t="s">
        <v>28</v>
      </c>
      <c r="J40" t="s">
        <v>3151</v>
      </c>
      <c r="K40">
        <v>100</v>
      </c>
      <c r="L40">
        <v>225</v>
      </c>
      <c r="M40">
        <v>15041</v>
      </c>
      <c r="N40">
        <v>15266</v>
      </c>
      <c r="O40">
        <v>0</v>
      </c>
      <c r="P40">
        <v>0</v>
      </c>
      <c r="Q40">
        <v>0</v>
      </c>
      <c r="R40">
        <v>0</v>
      </c>
    </row>
    <row r="41" spans="1:18">
      <c r="A41" s="80">
        <v>45689</v>
      </c>
      <c r="B41" s="95">
        <v>4562063</v>
      </c>
      <c r="C41" s="94" t="s">
        <v>1520</v>
      </c>
      <c r="D41" s="96">
        <v>44638</v>
      </c>
      <c r="E41" s="96">
        <v>44742</v>
      </c>
      <c r="F41" s="95">
        <v>2021</v>
      </c>
      <c r="G41" s="95">
        <v>2022</v>
      </c>
      <c r="H41" s="94" t="s">
        <v>1600</v>
      </c>
      <c r="I41" s="94" t="s">
        <v>28</v>
      </c>
      <c r="J41" t="s">
        <v>3153</v>
      </c>
      <c r="K41">
        <v>332</v>
      </c>
      <c r="L41">
        <v>0</v>
      </c>
      <c r="M41">
        <v>40762.959999999999</v>
      </c>
      <c r="N41">
        <v>40762.959999999999</v>
      </c>
      <c r="O41">
        <v>200.3</v>
      </c>
      <c r="P41">
        <v>26875.77</v>
      </c>
      <c r="Q41">
        <v>0</v>
      </c>
      <c r="R41">
        <v>26875.77</v>
      </c>
    </row>
    <row r="42" spans="1:18">
      <c r="A42" s="80">
        <v>45689</v>
      </c>
      <c r="B42" s="95">
        <v>4910692</v>
      </c>
      <c r="C42" s="94" t="s">
        <v>2451</v>
      </c>
      <c r="D42" s="96">
        <v>45090</v>
      </c>
      <c r="E42" s="96">
        <v>45436</v>
      </c>
      <c r="F42" s="95">
        <v>2023</v>
      </c>
      <c r="G42" s="95">
        <v>2024</v>
      </c>
      <c r="H42" s="94" t="s">
        <v>1600</v>
      </c>
      <c r="I42" s="94" t="s">
        <v>28</v>
      </c>
      <c r="J42" t="s">
        <v>3157</v>
      </c>
      <c r="K42">
        <v>490</v>
      </c>
      <c r="L42">
        <v>50</v>
      </c>
      <c r="M42">
        <v>78914.5</v>
      </c>
      <c r="N42">
        <v>78964.5</v>
      </c>
      <c r="O42">
        <v>604</v>
      </c>
      <c r="P42">
        <v>87546.03</v>
      </c>
      <c r="Q42">
        <v>50</v>
      </c>
      <c r="R42">
        <v>87596.03</v>
      </c>
    </row>
    <row r="43" spans="1:18">
      <c r="A43" s="80">
        <v>45689</v>
      </c>
      <c r="B43" s="95">
        <v>4644152</v>
      </c>
      <c r="C43" s="94" t="s">
        <v>3024</v>
      </c>
      <c r="D43" s="96">
        <v>44764</v>
      </c>
      <c r="E43" s="96">
        <v>45618</v>
      </c>
      <c r="F43" s="95">
        <v>2022</v>
      </c>
      <c r="G43" s="95">
        <v>2024</v>
      </c>
      <c r="H43" s="94" t="s">
        <v>1601</v>
      </c>
      <c r="I43" s="94" t="s">
        <v>13</v>
      </c>
      <c r="J43" t="s">
        <v>3151</v>
      </c>
      <c r="K43">
        <v>150</v>
      </c>
      <c r="L43">
        <v>0</v>
      </c>
      <c r="M43">
        <v>20464.5</v>
      </c>
      <c r="N43">
        <v>20464.5</v>
      </c>
      <c r="O43">
        <v>54.55</v>
      </c>
      <c r="P43">
        <v>7441.99</v>
      </c>
      <c r="Q43">
        <v>0</v>
      </c>
      <c r="R43">
        <v>7441.99</v>
      </c>
    </row>
    <row r="44" spans="1:18">
      <c r="A44" s="80">
        <v>45689</v>
      </c>
      <c r="B44" s="95">
        <v>3922120</v>
      </c>
      <c r="C44" s="94" t="s">
        <v>1628</v>
      </c>
      <c r="D44" s="96">
        <v>43774</v>
      </c>
      <c r="E44" s="96">
        <v>44077</v>
      </c>
      <c r="F44" s="95">
        <v>2019</v>
      </c>
      <c r="G44" s="95">
        <v>2020</v>
      </c>
      <c r="H44" s="94" t="s">
        <v>1600</v>
      </c>
      <c r="I44" s="94" t="s">
        <v>28</v>
      </c>
      <c r="J44" t="s">
        <v>3151</v>
      </c>
      <c r="K44">
        <v>965</v>
      </c>
      <c r="L44">
        <v>5830</v>
      </c>
      <c r="M44">
        <v>155413.25</v>
      </c>
      <c r="N44">
        <v>161243.25</v>
      </c>
      <c r="O44">
        <v>746.32</v>
      </c>
      <c r="P44">
        <v>120194.85</v>
      </c>
      <c r="Q44">
        <v>3881.15</v>
      </c>
      <c r="R44">
        <v>124076</v>
      </c>
    </row>
    <row r="45" spans="1:18">
      <c r="A45" s="80">
        <v>45689</v>
      </c>
      <c r="B45" s="95">
        <v>4862497</v>
      </c>
      <c r="C45" s="94" t="s">
        <v>2055</v>
      </c>
      <c r="D45" s="96">
        <v>45006</v>
      </c>
      <c r="E45" s="96">
        <v>45299</v>
      </c>
      <c r="F45" s="95">
        <v>2022</v>
      </c>
      <c r="G45" s="95">
        <v>2023</v>
      </c>
      <c r="H45" s="94" t="s">
        <v>1602</v>
      </c>
      <c r="I45" s="94" t="s">
        <v>4</v>
      </c>
      <c r="J45" t="s">
        <v>3161</v>
      </c>
      <c r="K45">
        <v>358</v>
      </c>
      <c r="L45">
        <v>5980.1</v>
      </c>
      <c r="M45">
        <v>48841.94</v>
      </c>
      <c r="N45">
        <v>54822.04</v>
      </c>
      <c r="O45">
        <v>180.1</v>
      </c>
      <c r="P45">
        <v>22818.45</v>
      </c>
      <c r="Q45">
        <v>5477.62</v>
      </c>
      <c r="R45">
        <v>28296.07</v>
      </c>
    </row>
    <row r="46" spans="1:18">
      <c r="A46" s="80">
        <v>45689</v>
      </c>
      <c r="B46" s="95">
        <v>4820158</v>
      </c>
      <c r="C46" s="94" t="s">
        <v>3026</v>
      </c>
      <c r="D46" s="96">
        <v>44959</v>
      </c>
      <c r="E46" s="96">
        <v>45618</v>
      </c>
      <c r="F46" s="95">
        <v>2022</v>
      </c>
      <c r="G46" s="95">
        <v>2024</v>
      </c>
      <c r="H46" s="94" t="s">
        <v>1603</v>
      </c>
      <c r="I46" s="94" t="s">
        <v>9</v>
      </c>
      <c r="J46" t="s">
        <v>3157</v>
      </c>
      <c r="K46">
        <v>208</v>
      </c>
      <c r="L46">
        <v>2405</v>
      </c>
      <c r="M46">
        <v>25538.240000000002</v>
      </c>
      <c r="N46">
        <v>27943.24</v>
      </c>
      <c r="O46">
        <v>86.7</v>
      </c>
      <c r="P46">
        <v>10645.25</v>
      </c>
      <c r="Q46">
        <v>3199.31</v>
      </c>
      <c r="R46">
        <v>13844.56</v>
      </c>
    </row>
    <row r="47" spans="1:18">
      <c r="A47" s="80">
        <v>45689</v>
      </c>
      <c r="B47" s="95">
        <v>4811486</v>
      </c>
      <c r="C47" s="94" t="s">
        <v>1779</v>
      </c>
      <c r="D47" s="96">
        <v>44951</v>
      </c>
      <c r="E47" s="96">
        <v>45232</v>
      </c>
      <c r="F47" s="95">
        <v>2022</v>
      </c>
      <c r="G47" s="95">
        <v>2023</v>
      </c>
      <c r="H47" s="94" t="s">
        <v>1604</v>
      </c>
      <c r="I47" s="94" t="s">
        <v>14</v>
      </c>
      <c r="J47" t="s">
        <v>3152</v>
      </c>
      <c r="K47">
        <v>220</v>
      </c>
      <c r="L47">
        <v>2625.3</v>
      </c>
      <c r="M47">
        <v>30014.6</v>
      </c>
      <c r="N47">
        <v>32639.9</v>
      </c>
      <c r="O47">
        <v>88.75</v>
      </c>
      <c r="P47">
        <v>12107.72</v>
      </c>
      <c r="Q47">
        <v>126.1</v>
      </c>
      <c r="R47">
        <v>12233.82</v>
      </c>
    </row>
    <row r="48" spans="1:18">
      <c r="A48" s="80">
        <v>45689</v>
      </c>
      <c r="B48" s="95">
        <v>5043543</v>
      </c>
      <c r="C48" s="94" t="s">
        <v>2047</v>
      </c>
      <c r="D48" s="96">
        <v>45190</v>
      </c>
      <c r="E48" s="96">
        <v>45327</v>
      </c>
      <c r="F48" s="95">
        <v>2023</v>
      </c>
      <c r="G48" s="95">
        <v>2023</v>
      </c>
      <c r="H48" s="94" t="s">
        <v>1600</v>
      </c>
      <c r="I48" s="94" t="s">
        <v>10</v>
      </c>
      <c r="J48" t="s">
        <v>3154</v>
      </c>
      <c r="K48">
        <v>225</v>
      </c>
      <c r="L48">
        <v>6457.5</v>
      </c>
      <c r="M48">
        <v>36236.25</v>
      </c>
      <c r="N48">
        <v>42693.75</v>
      </c>
      <c r="O48">
        <v>166.6</v>
      </c>
      <c r="P48">
        <v>21396.09</v>
      </c>
      <c r="Q48">
        <v>6457.5</v>
      </c>
      <c r="R48">
        <v>27853.59</v>
      </c>
    </row>
    <row r="49" spans="1:18">
      <c r="A49" s="80">
        <v>45689</v>
      </c>
      <c r="B49" s="95">
        <v>5450227</v>
      </c>
      <c r="C49" s="94" t="s">
        <v>3167</v>
      </c>
      <c r="D49" s="96">
        <v>45624</v>
      </c>
      <c r="E49" s="96">
        <v>45691</v>
      </c>
      <c r="F49" s="95">
        <v>2024</v>
      </c>
      <c r="G49" s="95">
        <v>2024</v>
      </c>
      <c r="H49" s="94" t="s">
        <v>1602</v>
      </c>
      <c r="I49" s="94" t="s">
        <v>4</v>
      </c>
      <c r="J49" t="s">
        <v>3161</v>
      </c>
      <c r="K49">
        <v>215</v>
      </c>
      <c r="L49">
        <v>0</v>
      </c>
      <c r="M49">
        <v>32338.15</v>
      </c>
      <c r="N49">
        <v>32338.15</v>
      </c>
      <c r="O49">
        <v>0</v>
      </c>
      <c r="P49">
        <v>0</v>
      </c>
      <c r="Q49">
        <v>0</v>
      </c>
      <c r="R49">
        <v>0</v>
      </c>
    </row>
    <row r="50" spans="1:18">
      <c r="A50" s="80">
        <v>45689</v>
      </c>
      <c r="B50" s="95">
        <v>4449674</v>
      </c>
      <c r="C50" s="94" t="s">
        <v>1532</v>
      </c>
      <c r="D50" s="96">
        <v>44491</v>
      </c>
      <c r="E50" s="96">
        <v>44970</v>
      </c>
      <c r="F50" s="95">
        <v>2021</v>
      </c>
      <c r="G50" s="95">
        <v>2022</v>
      </c>
      <c r="H50" s="94" t="s">
        <v>1605</v>
      </c>
      <c r="I50" s="94" t="s">
        <v>5</v>
      </c>
      <c r="J50" t="s">
        <v>3158</v>
      </c>
      <c r="K50">
        <v>305</v>
      </c>
      <c r="L50">
        <v>13465</v>
      </c>
      <c r="M50">
        <v>41611.15</v>
      </c>
      <c r="N50">
        <v>55076.15</v>
      </c>
      <c r="O50">
        <v>158.5</v>
      </c>
      <c r="P50">
        <v>20813</v>
      </c>
      <c r="Q50">
        <v>4687.1400000000003</v>
      </c>
      <c r="R50">
        <v>25500.14</v>
      </c>
    </row>
    <row r="51" spans="1:18">
      <c r="A51" s="80">
        <v>45689</v>
      </c>
      <c r="B51" s="95">
        <v>4882775</v>
      </c>
      <c r="C51" s="94" t="s">
        <v>3046</v>
      </c>
      <c r="D51" s="96">
        <v>45037</v>
      </c>
      <c r="E51" s="96">
        <v>45632</v>
      </c>
      <c r="F51" s="95">
        <v>2022</v>
      </c>
      <c r="G51" s="95">
        <v>2024</v>
      </c>
      <c r="H51" s="94" t="s">
        <v>1602</v>
      </c>
      <c r="I51" s="94" t="s">
        <v>4</v>
      </c>
      <c r="J51" t="s">
        <v>3158</v>
      </c>
      <c r="K51">
        <v>235</v>
      </c>
      <c r="L51">
        <v>225</v>
      </c>
      <c r="M51">
        <v>32061.05</v>
      </c>
      <c r="N51">
        <v>32286.05</v>
      </c>
      <c r="O51">
        <v>29.83</v>
      </c>
      <c r="P51">
        <v>3960.42</v>
      </c>
      <c r="Q51">
        <v>50</v>
      </c>
      <c r="R51">
        <v>4010.42</v>
      </c>
    </row>
    <row r="52" spans="1:18">
      <c r="A52" s="80">
        <v>45689</v>
      </c>
      <c r="B52" s="95">
        <v>4703892</v>
      </c>
      <c r="C52" s="94" t="s">
        <v>2559</v>
      </c>
      <c r="D52" s="96">
        <v>44853</v>
      </c>
      <c r="E52" s="96">
        <v>45464</v>
      </c>
      <c r="F52" s="95">
        <v>2022</v>
      </c>
      <c r="G52" s="95">
        <v>2024</v>
      </c>
      <c r="H52" s="94" t="s">
        <v>1600</v>
      </c>
      <c r="I52" s="94" t="s">
        <v>10</v>
      </c>
      <c r="J52" t="s">
        <v>3157</v>
      </c>
      <c r="K52">
        <v>265</v>
      </c>
      <c r="L52">
        <v>25</v>
      </c>
      <c r="M52">
        <v>32536.7</v>
      </c>
      <c r="N52">
        <v>32561.7</v>
      </c>
      <c r="O52">
        <v>165.05</v>
      </c>
      <c r="P52">
        <v>20265.259999999998</v>
      </c>
      <c r="Q52">
        <v>40</v>
      </c>
      <c r="R52">
        <v>20305.259999999998</v>
      </c>
    </row>
    <row r="53" spans="1:18">
      <c r="A53" s="80">
        <v>45689</v>
      </c>
      <c r="B53" s="95">
        <v>5214565</v>
      </c>
      <c r="C53" s="94" t="s">
        <v>2453</v>
      </c>
      <c r="D53" s="96">
        <v>45350</v>
      </c>
      <c r="E53" s="96">
        <v>45434</v>
      </c>
      <c r="F53" s="95">
        <v>2023</v>
      </c>
      <c r="G53" s="95">
        <v>2024</v>
      </c>
      <c r="H53" s="94" t="s">
        <v>1600</v>
      </c>
      <c r="I53" s="94" t="s">
        <v>10</v>
      </c>
      <c r="J53" t="s">
        <v>3161</v>
      </c>
      <c r="K53">
        <v>50</v>
      </c>
      <c r="L53">
        <v>0</v>
      </c>
      <c r="M53">
        <v>7162.5</v>
      </c>
      <c r="N53">
        <v>7162.5</v>
      </c>
      <c r="O53">
        <v>0</v>
      </c>
      <c r="P53">
        <v>0</v>
      </c>
      <c r="Q53">
        <v>0</v>
      </c>
      <c r="R53">
        <v>0</v>
      </c>
    </row>
    <row r="54" spans="1:18">
      <c r="A54" s="80">
        <v>45689</v>
      </c>
      <c r="B54" s="95">
        <v>4791969</v>
      </c>
      <c r="C54" s="94" t="s">
        <v>2158</v>
      </c>
      <c r="D54" s="96">
        <v>44931</v>
      </c>
      <c r="E54" s="96">
        <v>45371</v>
      </c>
      <c r="F54" s="95">
        <v>2022</v>
      </c>
      <c r="G54" s="95">
        <v>2023</v>
      </c>
      <c r="H54" s="94" t="s">
        <v>1600</v>
      </c>
      <c r="I54" s="94" t="s">
        <v>28</v>
      </c>
      <c r="J54" t="s">
        <v>3153</v>
      </c>
      <c r="K54">
        <v>288</v>
      </c>
      <c r="L54">
        <v>5205</v>
      </c>
      <c r="M54">
        <v>39291.839999999997</v>
      </c>
      <c r="N54">
        <v>44496.84</v>
      </c>
      <c r="O54">
        <v>154.69999999999999</v>
      </c>
      <c r="P54">
        <v>19428.5</v>
      </c>
      <c r="Q54">
        <v>2308.0700000000002</v>
      </c>
      <c r="R54">
        <v>21736.57</v>
      </c>
    </row>
    <row r="55" spans="1:18">
      <c r="A55" s="80">
        <v>45689</v>
      </c>
      <c r="B55" s="95">
        <v>4786887</v>
      </c>
      <c r="C55" s="94" t="s">
        <v>1479</v>
      </c>
      <c r="D55" s="96">
        <v>44931</v>
      </c>
      <c r="E55" s="96">
        <v>44967</v>
      </c>
      <c r="F55" s="95">
        <v>2022</v>
      </c>
      <c r="G55" s="95">
        <v>2022</v>
      </c>
      <c r="H55" s="94" t="s">
        <v>1600</v>
      </c>
      <c r="I55" s="94" t="s">
        <v>28</v>
      </c>
      <c r="J55" t="s">
        <v>3158</v>
      </c>
      <c r="K55">
        <v>885</v>
      </c>
      <c r="L55">
        <v>4238.1000000000004</v>
      </c>
      <c r="M55">
        <v>120740.55</v>
      </c>
      <c r="N55">
        <v>124978.65</v>
      </c>
      <c r="O55">
        <v>509</v>
      </c>
      <c r="P55">
        <v>69440.34</v>
      </c>
      <c r="Q55">
        <v>3927.2</v>
      </c>
      <c r="R55">
        <v>73367.539999999994</v>
      </c>
    </row>
    <row r="56" spans="1:18">
      <c r="A56" s="80">
        <v>45689</v>
      </c>
      <c r="B56" s="95">
        <v>4352777</v>
      </c>
      <c r="C56" s="94" t="s">
        <v>1461</v>
      </c>
      <c r="D56" s="96">
        <v>44364</v>
      </c>
      <c r="E56" s="96">
        <v>44601</v>
      </c>
      <c r="F56" s="95">
        <v>2021</v>
      </c>
      <c r="G56" s="95">
        <v>2021</v>
      </c>
      <c r="H56" s="94" t="s">
        <v>1600</v>
      </c>
      <c r="I56" s="94" t="s">
        <v>28</v>
      </c>
      <c r="J56" t="s">
        <v>3158</v>
      </c>
      <c r="K56">
        <v>1173</v>
      </c>
      <c r="L56">
        <v>0</v>
      </c>
      <c r="M56">
        <v>144020.94</v>
      </c>
      <c r="N56">
        <v>144020.94</v>
      </c>
      <c r="O56">
        <v>655.6</v>
      </c>
      <c r="P56">
        <v>78312.05</v>
      </c>
      <c r="Q56">
        <v>0</v>
      </c>
      <c r="R56">
        <v>78312.05</v>
      </c>
    </row>
    <row r="57" spans="1:18">
      <c r="A57" s="80">
        <v>45689</v>
      </c>
      <c r="B57" s="95">
        <v>5221197</v>
      </c>
      <c r="C57" s="94" t="s">
        <v>2792</v>
      </c>
      <c r="D57" s="96">
        <v>45362</v>
      </c>
      <c r="E57" s="96">
        <v>45545</v>
      </c>
      <c r="F57" s="95">
        <v>2023</v>
      </c>
      <c r="G57" s="95">
        <v>2024</v>
      </c>
      <c r="H57" s="94" t="s">
        <v>1603</v>
      </c>
      <c r="I57" s="94" t="s">
        <v>9</v>
      </c>
      <c r="J57" t="s">
        <v>3168</v>
      </c>
      <c r="K57">
        <v>332</v>
      </c>
      <c r="L57">
        <v>6551.6</v>
      </c>
      <c r="M57">
        <v>47559</v>
      </c>
      <c r="N57">
        <v>54110.6</v>
      </c>
      <c r="O57">
        <v>0</v>
      </c>
      <c r="P57">
        <v>0</v>
      </c>
      <c r="Q57">
        <v>0</v>
      </c>
      <c r="R57">
        <v>0</v>
      </c>
    </row>
    <row r="58" spans="1:18">
      <c r="A58" s="80">
        <v>45689</v>
      </c>
      <c r="B58" s="95">
        <v>4557577</v>
      </c>
      <c r="C58" s="94" t="s">
        <v>1483</v>
      </c>
      <c r="D58" s="96">
        <v>44713</v>
      </c>
      <c r="E58" s="96">
        <v>44874</v>
      </c>
      <c r="F58" s="95">
        <v>2022</v>
      </c>
      <c r="G58" s="95">
        <v>2022</v>
      </c>
      <c r="H58" s="94" t="s">
        <v>1600</v>
      </c>
      <c r="I58" s="94" t="s">
        <v>28</v>
      </c>
      <c r="J58" t="s">
        <v>3157</v>
      </c>
      <c r="K58">
        <v>890</v>
      </c>
      <c r="L58">
        <v>125</v>
      </c>
      <c r="M58">
        <v>143334.5</v>
      </c>
      <c r="N58">
        <v>143459.5</v>
      </c>
      <c r="O58">
        <v>641.01</v>
      </c>
      <c r="P58">
        <v>103234.66</v>
      </c>
      <c r="Q58">
        <v>37.74</v>
      </c>
      <c r="R58">
        <v>103272.4</v>
      </c>
    </row>
    <row r="59" spans="1:18">
      <c r="A59" s="80">
        <v>45689</v>
      </c>
      <c r="B59" s="95">
        <v>4661678</v>
      </c>
      <c r="C59" s="94" t="s">
        <v>1481</v>
      </c>
      <c r="D59" s="96">
        <v>44764</v>
      </c>
      <c r="E59" s="96">
        <v>44791</v>
      </c>
      <c r="F59" s="95">
        <v>2022</v>
      </c>
      <c r="G59" s="95">
        <v>2022</v>
      </c>
      <c r="H59" s="94" t="s">
        <v>1602</v>
      </c>
      <c r="I59" s="94" t="s">
        <v>4</v>
      </c>
      <c r="J59" t="s">
        <v>3154</v>
      </c>
      <c r="K59">
        <v>100</v>
      </c>
      <c r="L59">
        <v>9527.6</v>
      </c>
      <c r="M59">
        <v>12278</v>
      </c>
      <c r="N59">
        <v>21805.599999999999</v>
      </c>
      <c r="O59">
        <v>100</v>
      </c>
      <c r="P59">
        <v>12634.32</v>
      </c>
      <c r="Q59">
        <v>2912.7</v>
      </c>
      <c r="R59">
        <v>15547.02</v>
      </c>
    </row>
    <row r="60" spans="1:18">
      <c r="A60" s="80">
        <v>45689</v>
      </c>
      <c r="B60" s="95">
        <v>5262030</v>
      </c>
      <c r="C60" s="94" t="s">
        <v>3169</v>
      </c>
      <c r="D60" s="96">
        <v>45397</v>
      </c>
      <c r="E60" s="96">
        <v>45694</v>
      </c>
      <c r="F60" s="95">
        <v>2023</v>
      </c>
      <c r="G60" s="95">
        <v>2024</v>
      </c>
      <c r="H60" s="94" t="s">
        <v>1600</v>
      </c>
      <c r="I60" s="94" t="s">
        <v>28</v>
      </c>
      <c r="J60" t="s">
        <v>3153</v>
      </c>
      <c r="K60">
        <v>197</v>
      </c>
      <c r="L60">
        <v>0</v>
      </c>
      <c r="M60">
        <v>29630.77</v>
      </c>
      <c r="N60">
        <v>29630.77</v>
      </c>
      <c r="O60">
        <v>0</v>
      </c>
      <c r="P60">
        <v>0</v>
      </c>
      <c r="Q60">
        <v>0</v>
      </c>
      <c r="R60">
        <v>0</v>
      </c>
    </row>
    <row r="61" spans="1:18">
      <c r="A61" s="80">
        <v>45689</v>
      </c>
      <c r="B61" s="95">
        <v>4888904</v>
      </c>
      <c r="C61" s="94" t="s">
        <v>1780</v>
      </c>
      <c r="D61" s="96">
        <v>45034</v>
      </c>
      <c r="E61" s="96">
        <v>45239</v>
      </c>
      <c r="F61" s="95">
        <v>2022</v>
      </c>
      <c r="G61" s="95">
        <v>2023</v>
      </c>
      <c r="H61" s="94" t="s">
        <v>1600</v>
      </c>
      <c r="I61" s="94" t="s">
        <v>28</v>
      </c>
      <c r="J61" t="s">
        <v>3159</v>
      </c>
      <c r="K61">
        <v>1138</v>
      </c>
      <c r="L61">
        <v>225</v>
      </c>
      <c r="M61">
        <v>155257.34</v>
      </c>
      <c r="N61">
        <v>155482.34</v>
      </c>
      <c r="O61">
        <v>345.5</v>
      </c>
      <c r="P61">
        <v>47012.05</v>
      </c>
      <c r="Q61">
        <v>100</v>
      </c>
      <c r="R61">
        <v>47112.05</v>
      </c>
    </row>
    <row r="62" spans="1:18">
      <c r="A62" s="80">
        <v>45689</v>
      </c>
      <c r="B62" s="95">
        <v>4793239</v>
      </c>
      <c r="C62" s="94" t="s">
        <v>2567</v>
      </c>
      <c r="D62" s="96">
        <v>44957</v>
      </c>
      <c r="E62" s="96">
        <v>45482</v>
      </c>
      <c r="F62" s="95">
        <v>2022</v>
      </c>
      <c r="G62" s="95">
        <v>2024</v>
      </c>
      <c r="H62" s="94" t="s">
        <v>1600</v>
      </c>
      <c r="I62" s="94" t="s">
        <v>28</v>
      </c>
      <c r="J62" t="s">
        <v>3151</v>
      </c>
      <c r="K62">
        <v>675</v>
      </c>
      <c r="L62">
        <v>6215.25</v>
      </c>
      <c r="M62">
        <v>92090.25</v>
      </c>
      <c r="N62">
        <v>98305.5</v>
      </c>
      <c r="O62">
        <v>98.16</v>
      </c>
      <c r="P62">
        <v>13391.48</v>
      </c>
      <c r="Q62">
        <v>0</v>
      </c>
      <c r="R62">
        <v>13391.48</v>
      </c>
    </row>
    <row r="63" spans="1:18">
      <c r="A63" s="80">
        <v>45689</v>
      </c>
      <c r="B63" s="95">
        <v>5212329</v>
      </c>
      <c r="C63" s="94" t="s">
        <v>3170</v>
      </c>
      <c r="D63" s="96">
        <v>45352</v>
      </c>
      <c r="E63" s="96">
        <v>45659</v>
      </c>
      <c r="F63" s="95">
        <v>2023</v>
      </c>
      <c r="G63" s="95">
        <v>2024</v>
      </c>
      <c r="H63" s="94" t="s">
        <v>1600</v>
      </c>
      <c r="I63" s="94" t="s">
        <v>28</v>
      </c>
      <c r="J63" t="s">
        <v>3154</v>
      </c>
      <c r="K63">
        <v>775</v>
      </c>
      <c r="L63">
        <v>0</v>
      </c>
      <c r="M63">
        <v>131052.5</v>
      </c>
      <c r="N63">
        <v>131052.5</v>
      </c>
      <c r="O63">
        <v>0</v>
      </c>
      <c r="P63">
        <v>0</v>
      </c>
      <c r="Q63">
        <v>0</v>
      </c>
      <c r="R63">
        <v>0</v>
      </c>
    </row>
    <row r="64" spans="1:18">
      <c r="A64" s="80">
        <v>45689</v>
      </c>
      <c r="B64" s="95">
        <v>4837096</v>
      </c>
      <c r="C64" s="94" t="s">
        <v>2359</v>
      </c>
      <c r="D64" s="96">
        <v>44978</v>
      </c>
      <c r="E64" s="96">
        <v>45404</v>
      </c>
      <c r="F64" s="95">
        <v>2022</v>
      </c>
      <c r="G64" s="95">
        <v>2023</v>
      </c>
      <c r="H64" s="94" t="s">
        <v>1600</v>
      </c>
      <c r="I64" s="94" t="s">
        <v>10</v>
      </c>
      <c r="J64" t="s">
        <v>3158</v>
      </c>
      <c r="K64">
        <v>480</v>
      </c>
      <c r="L64">
        <v>25</v>
      </c>
      <c r="M64">
        <v>58934.400000000001</v>
      </c>
      <c r="N64">
        <v>58959.4</v>
      </c>
      <c r="O64">
        <v>404.75</v>
      </c>
      <c r="P64">
        <v>55163.45</v>
      </c>
      <c r="Q64">
        <v>25</v>
      </c>
      <c r="R64">
        <v>55188.45</v>
      </c>
    </row>
    <row r="65" spans="1:18">
      <c r="A65" s="80">
        <v>45689</v>
      </c>
      <c r="B65" s="95">
        <v>5128760</v>
      </c>
      <c r="C65" s="94" t="s">
        <v>2361</v>
      </c>
      <c r="D65" s="96">
        <v>45287</v>
      </c>
      <c r="E65" s="96">
        <v>45405</v>
      </c>
      <c r="F65" s="95">
        <v>2023</v>
      </c>
      <c r="G65" s="95">
        <v>2023</v>
      </c>
      <c r="H65" s="94" t="s">
        <v>1600</v>
      </c>
      <c r="I65" s="94" t="s">
        <v>28</v>
      </c>
      <c r="J65" t="s">
        <v>3161</v>
      </c>
      <c r="K65">
        <v>244</v>
      </c>
      <c r="L65">
        <v>5000</v>
      </c>
      <c r="M65">
        <v>34953</v>
      </c>
      <c r="N65">
        <v>39953</v>
      </c>
      <c r="O65">
        <v>168.7</v>
      </c>
      <c r="P65">
        <v>24166.28</v>
      </c>
      <c r="Q65">
        <v>5000</v>
      </c>
      <c r="R65">
        <v>29166.28</v>
      </c>
    </row>
    <row r="66" spans="1:18">
      <c r="A66" s="80">
        <v>45689</v>
      </c>
      <c r="B66" s="95">
        <v>5078720</v>
      </c>
      <c r="C66" s="94" t="s">
        <v>2357</v>
      </c>
      <c r="D66" s="96">
        <v>45233</v>
      </c>
      <c r="E66" s="96">
        <v>45418</v>
      </c>
      <c r="F66" s="95">
        <v>2023</v>
      </c>
      <c r="G66" s="95">
        <v>2024</v>
      </c>
      <c r="H66" s="94" t="s">
        <v>1602</v>
      </c>
      <c r="I66" s="94" t="s">
        <v>4</v>
      </c>
      <c r="J66" t="s">
        <v>3159</v>
      </c>
      <c r="K66">
        <v>75</v>
      </c>
      <c r="L66">
        <v>825</v>
      </c>
      <c r="M66">
        <v>10743.75</v>
      </c>
      <c r="N66">
        <v>11568.75</v>
      </c>
      <c r="O66">
        <v>88.83</v>
      </c>
      <c r="P66">
        <v>12455.44</v>
      </c>
      <c r="Q66">
        <v>85</v>
      </c>
      <c r="R66">
        <v>12540.44</v>
      </c>
    </row>
    <row r="67" spans="1:18">
      <c r="A67" s="80">
        <v>45689</v>
      </c>
      <c r="B67" s="95">
        <v>4568177</v>
      </c>
      <c r="C67" s="94" t="s">
        <v>1473</v>
      </c>
      <c r="D67" s="96">
        <v>44664</v>
      </c>
      <c r="E67" s="96">
        <v>44820</v>
      </c>
      <c r="F67" s="95">
        <v>2021</v>
      </c>
      <c r="G67" s="95">
        <v>2022</v>
      </c>
      <c r="H67" s="94" t="s">
        <v>1600</v>
      </c>
      <c r="I67" s="94" t="s">
        <v>28</v>
      </c>
      <c r="J67" t="s">
        <v>3158</v>
      </c>
      <c r="K67">
        <v>584</v>
      </c>
      <c r="L67">
        <v>9034.25</v>
      </c>
      <c r="M67">
        <v>79675.12</v>
      </c>
      <c r="N67">
        <v>88709.37</v>
      </c>
      <c r="O67">
        <v>214.75</v>
      </c>
      <c r="P67">
        <v>29297.29</v>
      </c>
      <c r="Q67">
        <v>3962.45</v>
      </c>
      <c r="R67">
        <v>33259.74</v>
      </c>
    </row>
    <row r="68" spans="1:18">
      <c r="A68" s="80">
        <v>45689</v>
      </c>
      <c r="B68" s="95">
        <v>4719782</v>
      </c>
      <c r="C68" s="94" t="s">
        <v>1477</v>
      </c>
      <c r="D68" s="96">
        <v>44845</v>
      </c>
      <c r="E68" s="96">
        <v>45096</v>
      </c>
      <c r="F68" s="95">
        <v>2022</v>
      </c>
      <c r="G68" s="95">
        <v>2023</v>
      </c>
      <c r="H68" s="94" t="s">
        <v>1603</v>
      </c>
      <c r="I68" s="94" t="s">
        <v>9</v>
      </c>
      <c r="J68" t="s">
        <v>3158</v>
      </c>
      <c r="K68">
        <v>315</v>
      </c>
      <c r="L68">
        <v>0</v>
      </c>
      <c r="M68">
        <v>34379.1</v>
      </c>
      <c r="N68">
        <v>34379.1</v>
      </c>
      <c r="O68">
        <v>125.5</v>
      </c>
      <c r="P68">
        <v>15109.07</v>
      </c>
      <c r="Q68">
        <v>0</v>
      </c>
      <c r="R68">
        <v>15109.07</v>
      </c>
    </row>
    <row r="69" spans="1:18">
      <c r="A69" s="80">
        <v>45689</v>
      </c>
      <c r="B69" s="95">
        <v>4733409</v>
      </c>
      <c r="C69" s="94" t="s">
        <v>2794</v>
      </c>
      <c r="D69" s="96">
        <v>44855</v>
      </c>
      <c r="E69" s="96">
        <v>45552</v>
      </c>
      <c r="F69" s="95">
        <v>2022</v>
      </c>
      <c r="G69" s="95">
        <v>2024</v>
      </c>
      <c r="H69" s="94" t="s">
        <v>1606</v>
      </c>
      <c r="I69" s="94" t="s">
        <v>15</v>
      </c>
      <c r="J69" t="s">
        <v>3171</v>
      </c>
      <c r="K69">
        <v>225</v>
      </c>
      <c r="L69">
        <v>4815</v>
      </c>
      <c r="M69">
        <v>30696.75</v>
      </c>
      <c r="N69">
        <v>35511.75</v>
      </c>
      <c r="O69">
        <v>162.19999999999999</v>
      </c>
      <c r="P69">
        <v>22128.14</v>
      </c>
      <c r="Q69">
        <v>0</v>
      </c>
      <c r="R69">
        <v>22128.14</v>
      </c>
    </row>
    <row r="70" spans="1:18">
      <c r="A70" s="80">
        <v>45689</v>
      </c>
      <c r="B70" s="95">
        <v>5308921</v>
      </c>
      <c r="C70" s="94" t="s">
        <v>3172</v>
      </c>
      <c r="D70" s="96">
        <v>45463</v>
      </c>
      <c r="E70" s="96">
        <v>45688</v>
      </c>
      <c r="F70" s="95">
        <v>2024</v>
      </c>
      <c r="G70" s="95">
        <v>2024</v>
      </c>
      <c r="H70" s="94" t="s">
        <v>1600</v>
      </c>
      <c r="I70" s="94" t="s">
        <v>28</v>
      </c>
      <c r="J70" t="s">
        <v>3161</v>
      </c>
      <c r="K70">
        <v>864</v>
      </c>
      <c r="L70">
        <v>300</v>
      </c>
      <c r="M70">
        <v>129954.24000000001</v>
      </c>
      <c r="N70">
        <v>130254.24</v>
      </c>
      <c r="O70">
        <v>12.5</v>
      </c>
      <c r="P70">
        <v>1827.51</v>
      </c>
      <c r="Q70">
        <v>73.78</v>
      </c>
      <c r="R70">
        <v>1901.29</v>
      </c>
    </row>
    <row r="71" spans="1:18">
      <c r="A71" s="80">
        <v>45689</v>
      </c>
      <c r="B71" s="95">
        <v>5252900</v>
      </c>
      <c r="C71" s="94" t="s">
        <v>3010</v>
      </c>
      <c r="D71" s="96">
        <v>45393</v>
      </c>
      <c r="E71" s="96">
        <v>45589</v>
      </c>
      <c r="F71" s="95">
        <v>2023</v>
      </c>
      <c r="G71" s="95">
        <v>2024</v>
      </c>
      <c r="H71" s="94" t="s">
        <v>1600</v>
      </c>
      <c r="I71" s="94" t="s">
        <v>28</v>
      </c>
      <c r="J71" t="s">
        <v>3151</v>
      </c>
      <c r="K71">
        <v>100</v>
      </c>
      <c r="L71">
        <v>5000</v>
      </c>
      <c r="M71">
        <v>17756</v>
      </c>
      <c r="N71">
        <v>22756</v>
      </c>
      <c r="O71">
        <v>0</v>
      </c>
      <c r="P71">
        <v>0</v>
      </c>
      <c r="Q71">
        <v>0</v>
      </c>
      <c r="R71">
        <v>0</v>
      </c>
    </row>
    <row r="72" spans="1:18">
      <c r="A72" s="80">
        <v>45689</v>
      </c>
      <c r="B72" s="95">
        <v>5252927</v>
      </c>
      <c r="C72" s="94" t="s">
        <v>3012</v>
      </c>
      <c r="D72" s="96">
        <v>45386</v>
      </c>
      <c r="E72" s="96">
        <v>45581</v>
      </c>
      <c r="F72" s="95">
        <v>2023</v>
      </c>
      <c r="G72" s="95">
        <v>2024</v>
      </c>
      <c r="H72" s="94" t="s">
        <v>1600</v>
      </c>
      <c r="I72" s="94" t="s">
        <v>28</v>
      </c>
      <c r="J72" t="s">
        <v>3158</v>
      </c>
      <c r="K72">
        <v>1138</v>
      </c>
      <c r="L72">
        <v>0</v>
      </c>
      <c r="M72">
        <v>202063.28</v>
      </c>
      <c r="N72">
        <v>202063.28</v>
      </c>
      <c r="O72">
        <v>0</v>
      </c>
      <c r="P72">
        <v>0</v>
      </c>
      <c r="Q72">
        <v>0</v>
      </c>
      <c r="R72">
        <v>0</v>
      </c>
    </row>
    <row r="73" spans="1:18">
      <c r="A73" s="80">
        <v>45689</v>
      </c>
      <c r="B73" s="95">
        <v>5201959</v>
      </c>
      <c r="C73" s="94" t="s">
        <v>2846</v>
      </c>
      <c r="D73" s="96">
        <v>45337</v>
      </c>
      <c r="E73" s="96">
        <v>45561</v>
      </c>
      <c r="F73" s="95">
        <v>2023</v>
      </c>
      <c r="G73" s="95">
        <v>2024</v>
      </c>
      <c r="H73" s="94" t="s">
        <v>1600</v>
      </c>
      <c r="I73" s="94" t="s">
        <v>10</v>
      </c>
      <c r="J73" t="s">
        <v>3157</v>
      </c>
      <c r="K73">
        <v>100</v>
      </c>
      <c r="L73">
        <v>4351.7</v>
      </c>
      <c r="M73">
        <v>14325</v>
      </c>
      <c r="N73">
        <v>18676.7</v>
      </c>
      <c r="O73">
        <v>52</v>
      </c>
      <c r="P73">
        <v>7449</v>
      </c>
      <c r="Q73">
        <v>4169.7</v>
      </c>
      <c r="R73">
        <v>11618.7</v>
      </c>
    </row>
    <row r="74" spans="1:18">
      <c r="A74" s="80">
        <v>45689</v>
      </c>
      <c r="B74" s="95">
        <v>4529619</v>
      </c>
      <c r="C74" s="94" t="s">
        <v>1455</v>
      </c>
      <c r="D74" s="96">
        <v>44601</v>
      </c>
      <c r="E74" s="96">
        <v>44916</v>
      </c>
      <c r="F74" s="95">
        <v>2021</v>
      </c>
      <c r="G74" s="95">
        <v>2022</v>
      </c>
      <c r="H74" s="94" t="s">
        <v>1600</v>
      </c>
      <c r="I74" s="94" t="s">
        <v>28</v>
      </c>
      <c r="J74" t="s">
        <v>3159</v>
      </c>
      <c r="K74">
        <v>530</v>
      </c>
      <c r="L74">
        <v>3140.5</v>
      </c>
      <c r="M74">
        <v>72307.899999999994</v>
      </c>
      <c r="N74">
        <v>75448.399999999994</v>
      </c>
      <c r="O74">
        <v>435.75</v>
      </c>
      <c r="P74">
        <v>59447.19</v>
      </c>
      <c r="Q74">
        <v>1547.25</v>
      </c>
      <c r="R74">
        <v>60994.44</v>
      </c>
    </row>
    <row r="75" spans="1:18">
      <c r="A75" s="80">
        <v>45689</v>
      </c>
      <c r="B75" s="95">
        <v>4967141</v>
      </c>
      <c r="C75" s="94" t="s">
        <v>3048</v>
      </c>
      <c r="D75" s="96">
        <v>45114</v>
      </c>
      <c r="E75" s="96">
        <v>45624</v>
      </c>
      <c r="F75" s="95">
        <v>2023</v>
      </c>
      <c r="G75" s="95">
        <v>2024</v>
      </c>
      <c r="H75" s="94" t="s">
        <v>1601</v>
      </c>
      <c r="I75" s="94" t="s">
        <v>13</v>
      </c>
      <c r="J75" t="s">
        <v>3154</v>
      </c>
      <c r="K75">
        <v>500</v>
      </c>
      <c r="L75">
        <v>5956.2</v>
      </c>
      <c r="M75">
        <v>61390</v>
      </c>
      <c r="N75">
        <v>67346.2</v>
      </c>
      <c r="O75">
        <v>0</v>
      </c>
      <c r="P75">
        <v>0</v>
      </c>
      <c r="Q75">
        <v>5956.2</v>
      </c>
      <c r="R75">
        <v>5956.2</v>
      </c>
    </row>
    <row r="76" spans="1:18">
      <c r="A76" s="80">
        <v>45689</v>
      </c>
      <c r="B76" s="95">
        <v>4694365</v>
      </c>
      <c r="C76" s="94" t="s">
        <v>1405</v>
      </c>
      <c r="D76" s="96">
        <v>44806</v>
      </c>
      <c r="E76" s="96">
        <v>45114</v>
      </c>
      <c r="F76" s="95">
        <v>2022</v>
      </c>
      <c r="G76" s="95">
        <v>2023</v>
      </c>
      <c r="H76" s="94" t="s">
        <v>1600</v>
      </c>
      <c r="I76" s="94" t="s">
        <v>28</v>
      </c>
      <c r="J76" t="s">
        <v>3158</v>
      </c>
      <c r="K76">
        <v>285</v>
      </c>
      <c r="L76">
        <v>700</v>
      </c>
      <c r="M76">
        <v>38882.550000000003</v>
      </c>
      <c r="N76">
        <v>39582.550000000003</v>
      </c>
      <c r="O76">
        <v>234.2</v>
      </c>
      <c r="P76">
        <v>30842.9</v>
      </c>
      <c r="Q76">
        <v>693.6</v>
      </c>
      <c r="R76">
        <v>31536.5</v>
      </c>
    </row>
    <row r="77" spans="1:18">
      <c r="A77" s="80">
        <v>45689</v>
      </c>
      <c r="B77" s="95">
        <v>4659696</v>
      </c>
      <c r="C77" s="94" t="s">
        <v>1467</v>
      </c>
      <c r="D77" s="96">
        <v>44764</v>
      </c>
      <c r="E77" s="96">
        <v>45062</v>
      </c>
      <c r="F77" s="95">
        <v>2022</v>
      </c>
      <c r="G77" s="95">
        <v>2023</v>
      </c>
      <c r="H77" s="94" t="s">
        <v>1600</v>
      </c>
      <c r="I77" s="94" t="s">
        <v>28</v>
      </c>
      <c r="J77" t="s">
        <v>3152</v>
      </c>
      <c r="K77">
        <v>525</v>
      </c>
      <c r="L77">
        <v>4075</v>
      </c>
      <c r="M77">
        <v>84551.25</v>
      </c>
      <c r="N77">
        <v>88626.25</v>
      </c>
      <c r="O77">
        <v>370.28</v>
      </c>
      <c r="P77">
        <v>59088.85</v>
      </c>
      <c r="Q77">
        <v>2347.41</v>
      </c>
      <c r="R77">
        <v>61436.26</v>
      </c>
    </row>
    <row r="78" spans="1:18">
      <c r="A78" s="80">
        <v>45689</v>
      </c>
      <c r="B78" s="95">
        <v>5048941</v>
      </c>
      <c r="C78" s="94" t="s">
        <v>2569</v>
      </c>
      <c r="D78" s="96">
        <v>45196</v>
      </c>
      <c r="E78" s="96">
        <v>45483</v>
      </c>
      <c r="F78" s="95">
        <v>2023</v>
      </c>
      <c r="G78" s="95">
        <v>2024</v>
      </c>
      <c r="H78" s="94" t="s">
        <v>1602</v>
      </c>
      <c r="I78" s="94" t="s">
        <v>4</v>
      </c>
      <c r="J78" t="s">
        <v>3157</v>
      </c>
      <c r="K78">
        <v>537</v>
      </c>
      <c r="L78">
        <v>1675</v>
      </c>
      <c r="M78">
        <v>73262.91</v>
      </c>
      <c r="N78">
        <v>74937.91</v>
      </c>
      <c r="O78">
        <v>159.69999999999999</v>
      </c>
      <c r="P78">
        <v>21125.67</v>
      </c>
      <c r="Q78">
        <v>690</v>
      </c>
      <c r="R78">
        <v>21815.67</v>
      </c>
    </row>
    <row r="79" spans="1:18">
      <c r="A79" s="80">
        <v>45689</v>
      </c>
      <c r="B79" s="95">
        <v>4980705</v>
      </c>
      <c r="C79" s="94" t="s">
        <v>2455</v>
      </c>
      <c r="D79" s="96">
        <v>45170</v>
      </c>
      <c r="E79" s="96">
        <v>45429</v>
      </c>
      <c r="F79" s="95">
        <v>2023</v>
      </c>
      <c r="G79" s="95">
        <v>2024</v>
      </c>
      <c r="H79" s="94" t="s">
        <v>1600</v>
      </c>
      <c r="I79" s="94" t="s">
        <v>28</v>
      </c>
      <c r="J79" t="s">
        <v>3158</v>
      </c>
      <c r="K79">
        <v>240</v>
      </c>
      <c r="L79">
        <v>0</v>
      </c>
      <c r="M79">
        <v>32743.200000000001</v>
      </c>
      <c r="N79">
        <v>32743.200000000001</v>
      </c>
      <c r="O79">
        <v>0</v>
      </c>
      <c r="P79">
        <v>0</v>
      </c>
      <c r="Q79">
        <v>0</v>
      </c>
      <c r="R79">
        <v>0</v>
      </c>
    </row>
    <row r="80" spans="1:18">
      <c r="A80" s="80">
        <v>45689</v>
      </c>
      <c r="B80" s="95">
        <v>4940978</v>
      </c>
      <c r="C80" s="94" t="s">
        <v>2160</v>
      </c>
      <c r="D80" s="96">
        <v>45134</v>
      </c>
      <c r="E80" s="96">
        <v>45352</v>
      </c>
      <c r="F80" s="95">
        <v>2023</v>
      </c>
      <c r="G80" s="95">
        <v>2023</v>
      </c>
      <c r="H80" s="94" t="s">
        <v>1600</v>
      </c>
      <c r="I80" s="94" t="s">
        <v>28</v>
      </c>
      <c r="J80" t="s">
        <v>3157</v>
      </c>
      <c r="K80">
        <v>120</v>
      </c>
      <c r="L80">
        <v>225</v>
      </c>
      <c r="M80">
        <v>16371.6</v>
      </c>
      <c r="N80">
        <v>16596.599999999999</v>
      </c>
      <c r="O80">
        <v>121.6</v>
      </c>
      <c r="P80">
        <v>16079.06</v>
      </c>
      <c r="Q80">
        <v>28.8</v>
      </c>
      <c r="R80">
        <v>16107.86</v>
      </c>
    </row>
    <row r="81" spans="1:18">
      <c r="A81" s="80">
        <v>45689</v>
      </c>
      <c r="B81" s="95">
        <v>5200925</v>
      </c>
      <c r="C81" s="94" t="s">
        <v>3036</v>
      </c>
      <c r="D81" s="96">
        <v>45337</v>
      </c>
      <c r="E81" s="96">
        <v>45580</v>
      </c>
      <c r="F81" s="95">
        <v>2023</v>
      </c>
      <c r="G81" s="95">
        <v>2024</v>
      </c>
      <c r="H81" s="94" t="s">
        <v>1600</v>
      </c>
      <c r="I81" s="94" t="s">
        <v>10</v>
      </c>
      <c r="J81" t="s">
        <v>3153</v>
      </c>
      <c r="K81">
        <v>150</v>
      </c>
      <c r="L81">
        <v>4517.1000000000004</v>
      </c>
      <c r="M81">
        <v>21487.5</v>
      </c>
      <c r="N81">
        <v>26004.6</v>
      </c>
      <c r="O81">
        <v>0</v>
      </c>
      <c r="P81">
        <v>0</v>
      </c>
      <c r="Q81">
        <v>1638</v>
      </c>
      <c r="R81">
        <v>1638</v>
      </c>
    </row>
    <row r="82" spans="1:18">
      <c r="A82" s="80">
        <v>45689</v>
      </c>
      <c r="B82" s="95">
        <v>4065947</v>
      </c>
      <c r="C82" s="94" t="s">
        <v>1634</v>
      </c>
      <c r="D82" s="96">
        <v>43993</v>
      </c>
      <c r="E82" s="96">
        <v>45197</v>
      </c>
      <c r="F82" s="95">
        <v>2020</v>
      </c>
      <c r="G82" s="95">
        <v>2023</v>
      </c>
      <c r="H82" s="94" t="s">
        <v>1600</v>
      </c>
      <c r="I82" s="94" t="s">
        <v>10</v>
      </c>
      <c r="J82" t="s">
        <v>3152</v>
      </c>
      <c r="K82">
        <v>160</v>
      </c>
      <c r="L82">
        <v>4476.95</v>
      </c>
      <c r="M82">
        <v>21828.799999999999</v>
      </c>
      <c r="N82">
        <v>26305.75</v>
      </c>
      <c r="O82">
        <v>92</v>
      </c>
      <c r="P82">
        <v>10458.35</v>
      </c>
      <c r="Q82">
        <v>4283.83</v>
      </c>
      <c r="R82">
        <v>14742.18</v>
      </c>
    </row>
    <row r="83" spans="1:18">
      <c r="A83" s="80">
        <v>45689</v>
      </c>
      <c r="B83" s="95">
        <v>4822498</v>
      </c>
      <c r="C83" s="94" t="s">
        <v>1393</v>
      </c>
      <c r="D83" s="96">
        <v>44966</v>
      </c>
      <c r="E83" s="96">
        <v>45100</v>
      </c>
      <c r="F83" s="95">
        <v>2022</v>
      </c>
      <c r="G83" s="95">
        <v>2023</v>
      </c>
      <c r="H83" s="94" t="s">
        <v>1602</v>
      </c>
      <c r="I83" s="94" t="s">
        <v>4</v>
      </c>
      <c r="J83" t="s">
        <v>3159</v>
      </c>
      <c r="K83">
        <v>455</v>
      </c>
      <c r="L83">
        <v>1355</v>
      </c>
      <c r="M83">
        <v>55864.9</v>
      </c>
      <c r="N83">
        <v>57219.9</v>
      </c>
      <c r="O83">
        <v>75</v>
      </c>
      <c r="P83">
        <v>9208.69</v>
      </c>
      <c r="Q83">
        <v>30</v>
      </c>
      <c r="R83">
        <v>9238.69</v>
      </c>
    </row>
    <row r="84" spans="1:18">
      <c r="A84" s="80">
        <v>45689</v>
      </c>
      <c r="B84" s="95">
        <v>5004820</v>
      </c>
      <c r="C84" s="94" t="s">
        <v>2108</v>
      </c>
      <c r="D84" s="96">
        <v>45155</v>
      </c>
      <c r="E84" s="96">
        <v>45329</v>
      </c>
      <c r="F84" s="95">
        <v>2023</v>
      </c>
      <c r="G84" s="95">
        <v>2023</v>
      </c>
      <c r="H84" s="94" t="s">
        <v>1600</v>
      </c>
      <c r="I84" s="94" t="s">
        <v>28</v>
      </c>
      <c r="J84" t="s">
        <v>3153</v>
      </c>
      <c r="K84">
        <v>188</v>
      </c>
      <c r="L84">
        <v>0</v>
      </c>
      <c r="M84">
        <v>25648.84</v>
      </c>
      <c r="N84">
        <v>25648.84</v>
      </c>
      <c r="O84">
        <v>0</v>
      </c>
      <c r="P84">
        <v>0</v>
      </c>
      <c r="Q84">
        <v>0</v>
      </c>
      <c r="R84">
        <v>0</v>
      </c>
    </row>
    <row r="85" spans="1:18">
      <c r="A85" s="80">
        <v>45689</v>
      </c>
      <c r="B85" s="95">
        <v>5166411</v>
      </c>
      <c r="C85" s="94" t="s">
        <v>3030</v>
      </c>
      <c r="D85" s="96">
        <v>45307</v>
      </c>
      <c r="E85" s="96">
        <v>45611</v>
      </c>
      <c r="F85" s="95">
        <v>2023</v>
      </c>
      <c r="G85" s="95">
        <v>2024</v>
      </c>
      <c r="H85" s="94" t="s">
        <v>1606</v>
      </c>
      <c r="I85" s="94" t="s">
        <v>15</v>
      </c>
      <c r="J85" t="s">
        <v>3159</v>
      </c>
      <c r="K85">
        <v>145</v>
      </c>
      <c r="L85">
        <v>0</v>
      </c>
      <c r="M85">
        <v>16617</v>
      </c>
      <c r="N85">
        <v>16617</v>
      </c>
      <c r="O85">
        <v>34.4</v>
      </c>
      <c r="P85">
        <v>4715.2</v>
      </c>
      <c r="Q85">
        <v>0</v>
      </c>
      <c r="R85">
        <v>4715.2</v>
      </c>
    </row>
    <row r="86" spans="1:18">
      <c r="A86" s="80">
        <v>45689</v>
      </c>
      <c r="B86" s="95">
        <v>4813148</v>
      </c>
      <c r="C86" s="94" t="s">
        <v>3032</v>
      </c>
      <c r="D86" s="96">
        <v>44965</v>
      </c>
      <c r="E86" s="96">
        <v>45610</v>
      </c>
      <c r="F86" s="95">
        <v>2022</v>
      </c>
      <c r="G86" s="95">
        <v>2024</v>
      </c>
      <c r="H86" s="94" t="s">
        <v>1600</v>
      </c>
      <c r="I86" s="94" t="s">
        <v>28</v>
      </c>
      <c r="J86" t="s">
        <v>3157</v>
      </c>
      <c r="K86">
        <v>250</v>
      </c>
      <c r="L86">
        <v>50</v>
      </c>
      <c r="M86">
        <v>30695</v>
      </c>
      <c r="N86">
        <v>30745</v>
      </c>
      <c r="O86">
        <v>142.91999999999999</v>
      </c>
      <c r="P86">
        <v>17451.5</v>
      </c>
      <c r="Q86">
        <v>75</v>
      </c>
      <c r="R86">
        <v>17526.5</v>
      </c>
    </row>
    <row r="87" spans="1:18">
      <c r="A87" s="80">
        <v>45689</v>
      </c>
      <c r="B87" s="95">
        <v>5081101</v>
      </c>
      <c r="C87" s="94" t="s">
        <v>2800</v>
      </c>
      <c r="D87" s="96">
        <v>45226</v>
      </c>
      <c r="E87" s="96">
        <v>45539</v>
      </c>
      <c r="F87" s="95">
        <v>2023</v>
      </c>
      <c r="G87" s="95">
        <v>2024</v>
      </c>
      <c r="H87" s="94" t="s">
        <v>1600</v>
      </c>
      <c r="I87" s="94" t="s">
        <v>28</v>
      </c>
      <c r="J87" t="s">
        <v>3154</v>
      </c>
      <c r="K87">
        <v>930</v>
      </c>
      <c r="L87">
        <v>0</v>
      </c>
      <c r="M87">
        <v>157263</v>
      </c>
      <c r="N87">
        <v>157263</v>
      </c>
      <c r="O87">
        <v>0</v>
      </c>
      <c r="P87">
        <v>0</v>
      </c>
      <c r="Q87">
        <v>0</v>
      </c>
      <c r="R87">
        <v>0</v>
      </c>
    </row>
    <row r="88" spans="1:18">
      <c r="A88" s="80">
        <v>45689</v>
      </c>
      <c r="B88" s="95">
        <v>5082913</v>
      </c>
      <c r="C88" s="94" t="s">
        <v>2868</v>
      </c>
      <c r="D88" s="96">
        <v>45226</v>
      </c>
      <c r="E88" s="96">
        <v>45568</v>
      </c>
      <c r="F88" s="95">
        <v>2023</v>
      </c>
      <c r="G88" s="95">
        <v>2024</v>
      </c>
      <c r="H88" s="94" t="s">
        <v>1600</v>
      </c>
      <c r="I88" s="94" t="s">
        <v>28</v>
      </c>
      <c r="J88" t="s">
        <v>3153</v>
      </c>
      <c r="K88">
        <v>186</v>
      </c>
      <c r="L88">
        <v>4255.25</v>
      </c>
      <c r="M88">
        <v>26644.5</v>
      </c>
      <c r="N88">
        <v>30899.75</v>
      </c>
      <c r="O88">
        <v>0</v>
      </c>
      <c r="P88">
        <v>0</v>
      </c>
      <c r="Q88">
        <v>0</v>
      </c>
      <c r="R88">
        <v>0</v>
      </c>
    </row>
    <row r="89" spans="1:18">
      <c r="A89" s="80">
        <v>45689</v>
      </c>
      <c r="B89" s="95">
        <v>5145626</v>
      </c>
      <c r="C89" s="94" t="s">
        <v>2117</v>
      </c>
      <c r="D89" s="96">
        <v>45300</v>
      </c>
      <c r="E89" s="96">
        <v>45329</v>
      </c>
      <c r="F89" s="95">
        <v>2023</v>
      </c>
      <c r="G89" s="95">
        <v>2023</v>
      </c>
      <c r="H89" s="94" t="s">
        <v>1600</v>
      </c>
      <c r="I89" s="94" t="s">
        <v>28</v>
      </c>
      <c r="J89" t="s">
        <v>3151</v>
      </c>
      <c r="K89">
        <v>75</v>
      </c>
      <c r="L89">
        <v>0</v>
      </c>
      <c r="M89">
        <v>12682.5</v>
      </c>
      <c r="N89">
        <v>12682.5</v>
      </c>
      <c r="O89">
        <v>75</v>
      </c>
      <c r="P89">
        <v>10743.75</v>
      </c>
      <c r="Q89">
        <v>0</v>
      </c>
      <c r="R89">
        <v>10743.75</v>
      </c>
    </row>
    <row r="90" spans="1:18">
      <c r="A90" s="80">
        <v>45689</v>
      </c>
      <c r="B90" s="95">
        <v>5283747</v>
      </c>
      <c r="C90" s="94" t="s">
        <v>3038</v>
      </c>
      <c r="D90" s="96">
        <v>45453</v>
      </c>
      <c r="E90" s="96">
        <v>45586</v>
      </c>
      <c r="F90" s="95">
        <v>2024</v>
      </c>
      <c r="G90" s="95">
        <v>2024</v>
      </c>
      <c r="H90" s="94" t="s">
        <v>1600</v>
      </c>
      <c r="I90" s="94" t="s">
        <v>28</v>
      </c>
      <c r="J90" t="s">
        <v>3161</v>
      </c>
      <c r="K90">
        <v>0</v>
      </c>
      <c r="L90">
        <v>6585.35</v>
      </c>
      <c r="M90">
        <v>0</v>
      </c>
      <c r="N90">
        <v>6585.35</v>
      </c>
      <c r="O90">
        <v>0</v>
      </c>
      <c r="P90">
        <v>0</v>
      </c>
      <c r="Q90">
        <v>0</v>
      </c>
      <c r="R90">
        <v>0</v>
      </c>
    </row>
    <row r="91" spans="1:18">
      <c r="A91" s="80">
        <v>45689</v>
      </c>
      <c r="B91" s="95">
        <v>5172391</v>
      </c>
      <c r="C91" s="94" t="s">
        <v>2573</v>
      </c>
      <c r="D91" s="96">
        <v>45313</v>
      </c>
      <c r="E91" s="96">
        <v>45457</v>
      </c>
      <c r="F91" s="95">
        <v>2023</v>
      </c>
      <c r="G91" s="95">
        <v>2024</v>
      </c>
      <c r="H91" s="94" t="s">
        <v>1600</v>
      </c>
      <c r="I91" s="94" t="s">
        <v>10</v>
      </c>
      <c r="J91" t="s">
        <v>3157</v>
      </c>
      <c r="K91">
        <v>200</v>
      </c>
      <c r="L91">
        <v>1218.4000000000001</v>
      </c>
      <c r="M91">
        <v>28650</v>
      </c>
      <c r="N91">
        <v>29868.400000000001</v>
      </c>
      <c r="O91">
        <v>169.19</v>
      </c>
      <c r="P91">
        <v>24206.53</v>
      </c>
      <c r="Q91">
        <v>1019.46</v>
      </c>
      <c r="R91">
        <v>25225.99</v>
      </c>
    </row>
    <row r="92" spans="1:18">
      <c r="A92" s="80">
        <v>45689</v>
      </c>
      <c r="B92" s="95">
        <v>5217166</v>
      </c>
      <c r="C92" s="94" t="s">
        <v>3040</v>
      </c>
      <c r="D92" s="96">
        <v>45363</v>
      </c>
      <c r="E92" s="96">
        <v>45594</v>
      </c>
      <c r="F92" s="95">
        <v>2023</v>
      </c>
      <c r="G92" s="95">
        <v>2024</v>
      </c>
      <c r="H92" s="94" t="s">
        <v>1600</v>
      </c>
      <c r="I92" s="94" t="s">
        <v>28</v>
      </c>
      <c r="J92" t="s">
        <v>3151</v>
      </c>
      <c r="K92">
        <v>200</v>
      </c>
      <c r="L92">
        <v>0</v>
      </c>
      <c r="M92">
        <v>28650</v>
      </c>
      <c r="N92">
        <v>28650</v>
      </c>
      <c r="O92">
        <v>68</v>
      </c>
      <c r="P92">
        <v>9741</v>
      </c>
      <c r="Q92">
        <v>0</v>
      </c>
      <c r="R92">
        <v>9741</v>
      </c>
    </row>
    <row r="93" spans="1:18">
      <c r="A93" s="80">
        <v>45689</v>
      </c>
      <c r="B93" s="95">
        <v>5365473</v>
      </c>
      <c r="C93" s="94" t="s">
        <v>3050</v>
      </c>
      <c r="D93" s="96">
        <v>45491</v>
      </c>
      <c r="E93" s="96">
        <v>45628</v>
      </c>
      <c r="F93" s="95">
        <v>2024</v>
      </c>
      <c r="G93" s="95">
        <v>2024</v>
      </c>
      <c r="H93" s="94" t="s">
        <v>1602</v>
      </c>
      <c r="I93" s="94" t="s">
        <v>4</v>
      </c>
      <c r="J93" t="s">
        <v>3159</v>
      </c>
      <c r="K93">
        <v>50</v>
      </c>
      <c r="L93">
        <v>3341.8</v>
      </c>
      <c r="M93">
        <v>7520.5</v>
      </c>
      <c r="N93">
        <v>10862.3</v>
      </c>
      <c r="O93">
        <v>0</v>
      </c>
      <c r="P93">
        <v>0</v>
      </c>
      <c r="Q93">
        <v>3265.8</v>
      </c>
      <c r="R93">
        <v>3265.8</v>
      </c>
    </row>
    <row r="94" spans="1:18">
      <c r="A94" s="80">
        <v>45689</v>
      </c>
      <c r="B94" s="95">
        <v>4898639</v>
      </c>
      <c r="C94" s="94" t="s">
        <v>1419</v>
      </c>
      <c r="D94" s="96">
        <v>45047</v>
      </c>
      <c r="E94" s="96">
        <v>45121</v>
      </c>
      <c r="F94" s="95">
        <v>2023</v>
      </c>
      <c r="G94" s="95">
        <v>2023</v>
      </c>
      <c r="H94" s="94" t="s">
        <v>1603</v>
      </c>
      <c r="I94" s="94" t="s">
        <v>9</v>
      </c>
      <c r="J94" t="s">
        <v>3159</v>
      </c>
      <c r="K94">
        <v>660</v>
      </c>
      <c r="L94">
        <v>25</v>
      </c>
      <c r="M94">
        <v>81034.8</v>
      </c>
      <c r="N94">
        <v>81059.8</v>
      </c>
      <c r="O94">
        <v>597.15</v>
      </c>
      <c r="P94">
        <v>73319.570000000007</v>
      </c>
      <c r="Q94">
        <v>575</v>
      </c>
      <c r="R94">
        <v>73894.570000000007</v>
      </c>
    </row>
    <row r="95" spans="1:18">
      <c r="A95" s="80">
        <v>45689</v>
      </c>
      <c r="B95" s="95">
        <v>4785047</v>
      </c>
      <c r="C95" s="94" t="s">
        <v>2115</v>
      </c>
      <c r="D95" s="96">
        <v>44917</v>
      </c>
      <c r="E95" s="96">
        <v>45307</v>
      </c>
      <c r="F95" s="95">
        <v>2022</v>
      </c>
      <c r="G95" s="95">
        <v>2023</v>
      </c>
      <c r="H95" s="94" t="s">
        <v>1600</v>
      </c>
      <c r="I95" s="94" t="s">
        <v>28</v>
      </c>
      <c r="J95" t="s">
        <v>3153</v>
      </c>
      <c r="K95">
        <v>120</v>
      </c>
      <c r="L95">
        <v>400</v>
      </c>
      <c r="M95">
        <v>16371.6</v>
      </c>
      <c r="N95">
        <v>16771.599999999999</v>
      </c>
      <c r="O95">
        <v>58.6</v>
      </c>
      <c r="P95">
        <v>8793.9599999999991</v>
      </c>
      <c r="Q95">
        <v>40</v>
      </c>
      <c r="R95">
        <v>8833.9599999999991</v>
      </c>
    </row>
    <row r="96" spans="1:18">
      <c r="A96" s="80">
        <v>45689</v>
      </c>
      <c r="B96" s="95">
        <v>5375297</v>
      </c>
      <c r="C96" s="94" t="s">
        <v>3173</v>
      </c>
      <c r="D96" s="96">
        <v>45524</v>
      </c>
      <c r="E96" s="96">
        <v>45664</v>
      </c>
      <c r="F96" s="95">
        <v>2024</v>
      </c>
      <c r="G96" s="95">
        <v>2024</v>
      </c>
      <c r="H96" s="94" t="s">
        <v>1600</v>
      </c>
      <c r="I96" s="94" t="s">
        <v>28</v>
      </c>
      <c r="J96" t="s">
        <v>3154</v>
      </c>
      <c r="K96">
        <v>220</v>
      </c>
      <c r="L96">
        <v>0</v>
      </c>
      <c r="M96">
        <v>33090.199999999997</v>
      </c>
      <c r="N96">
        <v>33090.199999999997</v>
      </c>
      <c r="O96">
        <v>0</v>
      </c>
      <c r="P96">
        <v>0</v>
      </c>
      <c r="Q96">
        <v>0</v>
      </c>
      <c r="R96">
        <v>0</v>
      </c>
    </row>
    <row r="97" spans="1:18">
      <c r="A97" s="80">
        <v>45689</v>
      </c>
      <c r="B97" s="95">
        <v>4084439</v>
      </c>
      <c r="C97" s="94" t="s">
        <v>1399</v>
      </c>
      <c r="D97" s="96">
        <v>44008</v>
      </c>
      <c r="E97" s="96">
        <v>44362</v>
      </c>
      <c r="F97" s="95">
        <v>2020</v>
      </c>
      <c r="G97" s="95">
        <v>2021</v>
      </c>
      <c r="H97" s="94" t="s">
        <v>1600</v>
      </c>
      <c r="I97" s="94" t="s">
        <v>10</v>
      </c>
      <c r="J97" t="s">
        <v>3152</v>
      </c>
      <c r="K97">
        <v>250</v>
      </c>
      <c r="L97">
        <v>9934.85</v>
      </c>
      <c r="M97">
        <v>40262.5</v>
      </c>
      <c r="N97">
        <v>50197.35</v>
      </c>
      <c r="O97">
        <v>212.3</v>
      </c>
      <c r="P97">
        <v>27541.24</v>
      </c>
      <c r="Q97">
        <v>6337.57</v>
      </c>
      <c r="R97">
        <v>33878.81</v>
      </c>
    </row>
    <row r="98" spans="1:18">
      <c r="A98" s="80">
        <v>45689</v>
      </c>
      <c r="B98" s="95">
        <v>5515941</v>
      </c>
      <c r="C98" s="94" t="s">
        <v>3174</v>
      </c>
      <c r="D98" s="96">
        <v>45635</v>
      </c>
      <c r="E98" s="96">
        <v>45680</v>
      </c>
      <c r="F98" s="95">
        <v>2024</v>
      </c>
      <c r="G98" s="95">
        <v>2024</v>
      </c>
      <c r="H98" s="94" t="s">
        <v>1600</v>
      </c>
      <c r="I98" s="94" t="s">
        <v>28</v>
      </c>
      <c r="J98" t="s">
        <v>3154</v>
      </c>
      <c r="K98">
        <v>850</v>
      </c>
      <c r="L98">
        <v>1125</v>
      </c>
      <c r="M98">
        <v>150926</v>
      </c>
      <c r="N98">
        <v>152051</v>
      </c>
      <c r="O98">
        <v>8</v>
      </c>
      <c r="P98">
        <v>1052.8900000000001</v>
      </c>
      <c r="Q98">
        <v>28.72</v>
      </c>
      <c r="R98">
        <v>1081.6099999999999</v>
      </c>
    </row>
    <row r="99" spans="1:18">
      <c r="A99" s="80">
        <v>45689</v>
      </c>
      <c r="B99" s="95">
        <v>5056495</v>
      </c>
      <c r="C99" s="94" t="s">
        <v>3034</v>
      </c>
      <c r="D99" s="96">
        <v>45335</v>
      </c>
      <c r="E99" s="96">
        <v>45581</v>
      </c>
      <c r="F99" s="95">
        <v>2023</v>
      </c>
      <c r="G99" s="95">
        <v>2024</v>
      </c>
      <c r="H99" s="94" t="s">
        <v>1600</v>
      </c>
      <c r="I99" s="94" t="s">
        <v>10</v>
      </c>
      <c r="J99" t="s">
        <v>3153</v>
      </c>
      <c r="K99">
        <v>190</v>
      </c>
      <c r="L99">
        <v>0</v>
      </c>
      <c r="M99">
        <v>27217.5</v>
      </c>
      <c r="N99">
        <v>27217.5</v>
      </c>
      <c r="O99">
        <v>0</v>
      </c>
      <c r="P99">
        <v>0</v>
      </c>
      <c r="Q99">
        <v>0</v>
      </c>
      <c r="R99">
        <v>0</v>
      </c>
    </row>
    <row r="100" spans="1:18">
      <c r="A100" s="80">
        <v>45689</v>
      </c>
      <c r="B100" s="95">
        <v>4924048</v>
      </c>
      <c r="C100" s="94" t="s">
        <v>2571</v>
      </c>
      <c r="D100" s="96">
        <v>45118</v>
      </c>
      <c r="E100" s="96">
        <v>45455</v>
      </c>
      <c r="F100" s="95">
        <v>2023</v>
      </c>
      <c r="G100" s="95">
        <v>2024</v>
      </c>
      <c r="H100" s="94" t="s">
        <v>1600</v>
      </c>
      <c r="I100" s="94" t="s">
        <v>10</v>
      </c>
      <c r="J100" t="s">
        <v>3157</v>
      </c>
      <c r="K100">
        <v>188</v>
      </c>
      <c r="L100">
        <v>578</v>
      </c>
      <c r="M100">
        <v>25648.84</v>
      </c>
      <c r="N100">
        <v>26226.84</v>
      </c>
      <c r="O100">
        <v>137.5</v>
      </c>
      <c r="P100">
        <v>18758.439999999999</v>
      </c>
      <c r="Q100">
        <v>0</v>
      </c>
      <c r="R100">
        <v>18758.439999999999</v>
      </c>
    </row>
    <row r="101" spans="1:18">
      <c r="A101" s="80">
        <v>45689</v>
      </c>
      <c r="B101" s="95">
        <v>4755456</v>
      </c>
      <c r="C101" s="94" t="s">
        <v>1395</v>
      </c>
      <c r="D101" s="96">
        <v>44882</v>
      </c>
      <c r="E101" s="96">
        <v>45049</v>
      </c>
      <c r="F101" s="95">
        <v>2022</v>
      </c>
      <c r="G101" s="95">
        <v>2023</v>
      </c>
      <c r="H101" s="94" t="s">
        <v>1602</v>
      </c>
      <c r="I101" s="94" t="s">
        <v>4</v>
      </c>
      <c r="J101" t="s">
        <v>3161</v>
      </c>
      <c r="K101">
        <v>420</v>
      </c>
      <c r="L101">
        <v>1394</v>
      </c>
      <c r="M101">
        <v>57300.6</v>
      </c>
      <c r="N101">
        <v>58694.6</v>
      </c>
      <c r="O101">
        <v>354.3</v>
      </c>
      <c r="P101">
        <v>47534.58</v>
      </c>
      <c r="Q101">
        <v>1162.3</v>
      </c>
      <c r="R101">
        <v>48696.88</v>
      </c>
    </row>
    <row r="102" spans="1:18">
      <c r="A102" s="80">
        <v>45689</v>
      </c>
      <c r="B102" s="95">
        <v>4656667</v>
      </c>
      <c r="C102" s="94" t="s">
        <v>1375</v>
      </c>
      <c r="D102" s="96">
        <v>44761</v>
      </c>
      <c r="E102" s="96">
        <v>44972</v>
      </c>
      <c r="F102" s="95">
        <v>2022</v>
      </c>
      <c r="G102" s="95">
        <v>2022</v>
      </c>
      <c r="H102" s="94" t="s">
        <v>1600</v>
      </c>
      <c r="I102" s="94" t="s">
        <v>10</v>
      </c>
      <c r="J102" t="s">
        <v>3152</v>
      </c>
      <c r="K102">
        <v>257</v>
      </c>
      <c r="L102">
        <v>5035.8999999999996</v>
      </c>
      <c r="M102">
        <v>35062.51</v>
      </c>
      <c r="N102">
        <v>40098.410000000003</v>
      </c>
      <c r="O102">
        <v>210.7</v>
      </c>
      <c r="P102">
        <v>28744.75</v>
      </c>
      <c r="Q102">
        <v>4143.6000000000004</v>
      </c>
      <c r="R102">
        <v>32888.35</v>
      </c>
    </row>
    <row r="103" spans="1:18">
      <c r="A103" s="80">
        <v>45689</v>
      </c>
      <c r="B103" s="95">
        <v>5213598</v>
      </c>
      <c r="C103" s="94" t="s">
        <v>3175</v>
      </c>
      <c r="D103" s="96">
        <v>45349</v>
      </c>
      <c r="E103" s="96">
        <v>45692</v>
      </c>
      <c r="F103" s="95">
        <v>2023</v>
      </c>
      <c r="G103" s="95">
        <v>2024</v>
      </c>
      <c r="H103" s="94" t="s">
        <v>1600</v>
      </c>
      <c r="I103" s="94" t="s">
        <v>28</v>
      </c>
      <c r="J103" t="s">
        <v>3158</v>
      </c>
      <c r="K103">
        <v>349</v>
      </c>
      <c r="L103">
        <v>0</v>
      </c>
      <c r="M103">
        <v>44996.57</v>
      </c>
      <c r="N103">
        <v>44996.57</v>
      </c>
      <c r="O103">
        <v>0</v>
      </c>
      <c r="P103">
        <v>0</v>
      </c>
      <c r="Q103">
        <v>0</v>
      </c>
      <c r="R103">
        <v>0</v>
      </c>
    </row>
    <row r="104" spans="1:18">
      <c r="A104" s="80">
        <v>45689</v>
      </c>
      <c r="B104" s="95">
        <v>5237802</v>
      </c>
      <c r="C104" s="94" t="s">
        <v>2850</v>
      </c>
      <c r="D104" s="96">
        <v>45371</v>
      </c>
      <c r="E104" s="96">
        <v>45568</v>
      </c>
      <c r="F104" s="95">
        <v>2023</v>
      </c>
      <c r="G104" s="95">
        <v>2024</v>
      </c>
      <c r="H104" s="94" t="s">
        <v>1600</v>
      </c>
      <c r="I104" s="94" t="s">
        <v>28</v>
      </c>
      <c r="J104" t="s">
        <v>3153</v>
      </c>
      <c r="K104">
        <v>197</v>
      </c>
      <c r="L104">
        <v>600</v>
      </c>
      <c r="M104">
        <v>28220.25</v>
      </c>
      <c r="N104">
        <v>28820.25</v>
      </c>
      <c r="O104">
        <v>27.66</v>
      </c>
      <c r="P104">
        <v>3422.22</v>
      </c>
      <c r="Q104">
        <v>91.5</v>
      </c>
      <c r="R104">
        <v>3513.72</v>
      </c>
    </row>
    <row r="105" spans="1:18">
      <c r="A105" s="80">
        <v>45689</v>
      </c>
      <c r="B105" s="95">
        <v>4960223</v>
      </c>
      <c r="C105" s="94" t="s">
        <v>2172</v>
      </c>
      <c r="D105" s="96">
        <v>45107</v>
      </c>
      <c r="E105" s="96">
        <v>45351</v>
      </c>
      <c r="F105" s="95">
        <v>2023</v>
      </c>
      <c r="G105" s="95">
        <v>2023</v>
      </c>
      <c r="H105" s="94" t="s">
        <v>1600</v>
      </c>
      <c r="I105" s="94" t="s">
        <v>28</v>
      </c>
      <c r="J105" t="s">
        <v>3161</v>
      </c>
      <c r="K105">
        <v>533</v>
      </c>
      <c r="L105">
        <v>600</v>
      </c>
      <c r="M105">
        <v>65441.74</v>
      </c>
      <c r="N105">
        <v>66041.740000000005</v>
      </c>
      <c r="O105">
        <v>63.05</v>
      </c>
      <c r="P105">
        <v>7036.73</v>
      </c>
      <c r="Q105">
        <v>120.65</v>
      </c>
      <c r="R105">
        <v>7157.38</v>
      </c>
    </row>
    <row r="106" spans="1:18">
      <c r="A106" s="80">
        <v>45689</v>
      </c>
      <c r="B106" s="95">
        <v>5139467</v>
      </c>
      <c r="C106" s="94" t="s">
        <v>2752</v>
      </c>
      <c r="D106" s="96">
        <v>45279</v>
      </c>
      <c r="E106" s="96">
        <v>45532</v>
      </c>
      <c r="F106" s="95">
        <v>2023</v>
      </c>
      <c r="G106" s="95">
        <v>2024</v>
      </c>
      <c r="H106" s="94" t="s">
        <v>1603</v>
      </c>
      <c r="I106" s="94" t="s">
        <v>9</v>
      </c>
      <c r="J106" t="s">
        <v>3158</v>
      </c>
      <c r="K106">
        <v>240</v>
      </c>
      <c r="L106">
        <v>25</v>
      </c>
      <c r="M106">
        <v>34380</v>
      </c>
      <c r="N106">
        <v>34405</v>
      </c>
      <c r="O106">
        <v>150</v>
      </c>
      <c r="P106">
        <v>21487.5</v>
      </c>
      <c r="Q106">
        <v>25</v>
      </c>
      <c r="R106">
        <v>21512.5</v>
      </c>
    </row>
    <row r="107" spans="1:18">
      <c r="A107" s="80">
        <v>45689</v>
      </c>
      <c r="B107" s="95">
        <v>5028449</v>
      </c>
      <c r="C107" s="94" t="s">
        <v>2174</v>
      </c>
      <c r="D107" s="96">
        <v>45180</v>
      </c>
      <c r="E107" s="96">
        <v>45372</v>
      </c>
      <c r="F107" s="95">
        <v>2023</v>
      </c>
      <c r="G107" s="95">
        <v>2023</v>
      </c>
      <c r="H107" s="94" t="s">
        <v>1600</v>
      </c>
      <c r="I107" s="94" t="s">
        <v>28</v>
      </c>
      <c r="J107" t="s">
        <v>3157</v>
      </c>
      <c r="K107">
        <v>168</v>
      </c>
      <c r="L107">
        <v>8000</v>
      </c>
      <c r="M107">
        <v>22920.240000000002</v>
      </c>
      <c r="N107">
        <v>30920.240000000002</v>
      </c>
      <c r="O107">
        <v>0</v>
      </c>
      <c r="P107">
        <v>0</v>
      </c>
      <c r="Q107">
        <v>8000</v>
      </c>
      <c r="R107">
        <v>8000</v>
      </c>
    </row>
    <row r="108" spans="1:18">
      <c r="A108" s="80">
        <v>45689</v>
      </c>
      <c r="B108" s="95">
        <v>4736865</v>
      </c>
      <c r="C108" s="94" t="s">
        <v>2575</v>
      </c>
      <c r="D108" s="96">
        <v>44860</v>
      </c>
      <c r="E108" s="96">
        <v>45490</v>
      </c>
      <c r="F108" s="95">
        <v>2022</v>
      </c>
      <c r="G108" s="95">
        <v>2024</v>
      </c>
      <c r="H108" s="94" t="s">
        <v>1600</v>
      </c>
      <c r="I108" s="94" t="s">
        <v>10</v>
      </c>
      <c r="J108" t="s">
        <v>3159</v>
      </c>
      <c r="K108">
        <v>285</v>
      </c>
      <c r="L108">
        <v>0</v>
      </c>
      <c r="M108">
        <v>38882.550000000003</v>
      </c>
      <c r="N108">
        <v>38882.550000000003</v>
      </c>
      <c r="O108">
        <v>22.5</v>
      </c>
      <c r="P108">
        <v>3069.57</v>
      </c>
      <c r="Q108">
        <v>0</v>
      </c>
      <c r="R108">
        <v>3069.57</v>
      </c>
    </row>
    <row r="109" spans="1:18">
      <c r="A109" s="80">
        <v>45689</v>
      </c>
      <c r="B109" s="95">
        <v>5233385</v>
      </c>
      <c r="C109" s="94" t="s">
        <v>2302</v>
      </c>
      <c r="D109" s="96">
        <v>45370</v>
      </c>
      <c r="E109" s="96">
        <v>45379</v>
      </c>
      <c r="F109" s="95">
        <v>2023</v>
      </c>
      <c r="G109" s="95">
        <v>2023</v>
      </c>
      <c r="H109" s="94" t="s">
        <v>1600</v>
      </c>
      <c r="I109" s="94" t="s">
        <v>28</v>
      </c>
      <c r="J109" t="s">
        <v>3161</v>
      </c>
      <c r="K109">
        <v>449</v>
      </c>
      <c r="L109">
        <v>125</v>
      </c>
      <c r="M109">
        <v>75925.899999999994</v>
      </c>
      <c r="N109">
        <v>76050.899999999994</v>
      </c>
      <c r="O109">
        <v>57.69</v>
      </c>
      <c r="P109">
        <v>9625.43</v>
      </c>
      <c r="Q109">
        <v>44.3</v>
      </c>
      <c r="R109">
        <v>9669.73</v>
      </c>
    </row>
    <row r="110" spans="1:18">
      <c r="A110" s="80">
        <v>45689</v>
      </c>
      <c r="B110" s="95">
        <v>4792892</v>
      </c>
      <c r="C110" s="94" t="s">
        <v>1355</v>
      </c>
      <c r="D110" s="96">
        <v>44931</v>
      </c>
      <c r="E110" s="96">
        <v>44957</v>
      </c>
      <c r="F110" s="95">
        <v>2022</v>
      </c>
      <c r="G110" s="95">
        <v>2022</v>
      </c>
      <c r="H110" s="94" t="s">
        <v>1600</v>
      </c>
      <c r="I110" s="94" t="s">
        <v>28</v>
      </c>
      <c r="J110" t="s">
        <v>3152</v>
      </c>
      <c r="K110">
        <v>75</v>
      </c>
      <c r="L110">
        <v>225</v>
      </c>
      <c r="M110">
        <v>9208.5</v>
      </c>
      <c r="N110">
        <v>9433.5</v>
      </c>
      <c r="O110">
        <v>58</v>
      </c>
      <c r="P110">
        <v>7121.39</v>
      </c>
      <c r="Q110">
        <v>50</v>
      </c>
      <c r="R110">
        <v>7171.39</v>
      </c>
    </row>
    <row r="111" spans="1:18">
      <c r="A111" s="80">
        <v>45689</v>
      </c>
      <c r="B111" s="95">
        <v>5190456</v>
      </c>
      <c r="C111" s="94" t="s">
        <v>3176</v>
      </c>
      <c r="D111" s="96">
        <v>45330</v>
      </c>
      <c r="E111" s="96">
        <v>45674</v>
      </c>
      <c r="F111" s="95">
        <v>2023</v>
      </c>
      <c r="G111" s="95">
        <v>2024</v>
      </c>
      <c r="H111" s="94" t="s">
        <v>1603</v>
      </c>
      <c r="I111" s="94" t="s">
        <v>9</v>
      </c>
      <c r="J111" t="s">
        <v>3154</v>
      </c>
      <c r="K111">
        <v>315</v>
      </c>
      <c r="L111">
        <v>100</v>
      </c>
      <c r="M111">
        <v>45123.75</v>
      </c>
      <c r="N111">
        <v>45223.75</v>
      </c>
      <c r="O111">
        <v>0</v>
      </c>
      <c r="P111">
        <v>0</v>
      </c>
      <c r="Q111">
        <v>0</v>
      </c>
      <c r="R111">
        <v>0</v>
      </c>
    </row>
    <row r="112" spans="1:18">
      <c r="A112" s="80">
        <v>45689</v>
      </c>
      <c r="B112" s="95">
        <v>4707118</v>
      </c>
      <c r="C112" s="94" t="s">
        <v>1339</v>
      </c>
      <c r="D112" s="96">
        <v>44823</v>
      </c>
      <c r="E112" s="96">
        <v>44873</v>
      </c>
      <c r="F112" s="95">
        <v>2022</v>
      </c>
      <c r="G112" s="95">
        <v>2022</v>
      </c>
      <c r="H112" s="94" t="s">
        <v>1600</v>
      </c>
      <c r="I112" s="94" t="s">
        <v>10</v>
      </c>
      <c r="J112" t="s">
        <v>3154</v>
      </c>
      <c r="K112">
        <v>1373</v>
      </c>
      <c r="L112">
        <v>11650</v>
      </c>
      <c r="M112">
        <v>187318.39</v>
      </c>
      <c r="N112">
        <v>198968.39</v>
      </c>
      <c r="O112">
        <v>734.39</v>
      </c>
      <c r="P112">
        <v>94901.45</v>
      </c>
      <c r="Q112">
        <v>10131.450000000001</v>
      </c>
      <c r="R112">
        <v>105032.9</v>
      </c>
    </row>
    <row r="113" spans="1:18">
      <c r="A113" s="80">
        <v>45689</v>
      </c>
      <c r="B113" s="95">
        <v>4820096</v>
      </c>
      <c r="C113" s="94" t="s">
        <v>1640</v>
      </c>
      <c r="D113" s="96">
        <v>44978</v>
      </c>
      <c r="E113" s="96">
        <v>45182</v>
      </c>
      <c r="F113" s="95">
        <v>2022</v>
      </c>
      <c r="G113" s="95">
        <v>2023</v>
      </c>
      <c r="H113" s="94" t="s">
        <v>1600</v>
      </c>
      <c r="I113" s="94" t="s">
        <v>28</v>
      </c>
      <c r="J113" t="s">
        <v>3151</v>
      </c>
      <c r="K113">
        <v>570</v>
      </c>
      <c r="L113">
        <v>13100</v>
      </c>
      <c r="M113">
        <v>89459.6</v>
      </c>
      <c r="N113">
        <v>102559.6</v>
      </c>
      <c r="O113">
        <v>68.599999999999994</v>
      </c>
      <c r="P113">
        <v>8893.77</v>
      </c>
      <c r="Q113">
        <v>6867.1</v>
      </c>
      <c r="R113">
        <v>15760.87</v>
      </c>
    </row>
    <row r="114" spans="1:18">
      <c r="A114" s="80">
        <v>45689</v>
      </c>
      <c r="B114" s="95">
        <v>5153229</v>
      </c>
      <c r="C114" s="94" t="s">
        <v>2170</v>
      </c>
      <c r="D114" s="96">
        <v>45295</v>
      </c>
      <c r="E114" s="96">
        <v>45331</v>
      </c>
      <c r="F114" s="95">
        <v>2023</v>
      </c>
      <c r="G114" s="95">
        <v>2023</v>
      </c>
      <c r="H114" s="94" t="s">
        <v>1600</v>
      </c>
      <c r="I114" s="94" t="s">
        <v>10</v>
      </c>
      <c r="J114" t="s">
        <v>3161</v>
      </c>
      <c r="K114">
        <v>300</v>
      </c>
      <c r="L114">
        <v>6857.92</v>
      </c>
      <c r="M114">
        <v>42975</v>
      </c>
      <c r="N114">
        <v>49832.92</v>
      </c>
      <c r="O114">
        <v>343.43</v>
      </c>
      <c r="P114">
        <v>46609.94</v>
      </c>
      <c r="Q114">
        <v>5289.7</v>
      </c>
      <c r="R114">
        <v>51899.64</v>
      </c>
    </row>
    <row r="115" spans="1:18">
      <c r="A115" s="80">
        <v>45689</v>
      </c>
      <c r="B115" s="95">
        <v>4990089</v>
      </c>
      <c r="C115" s="94" t="s">
        <v>2577</v>
      </c>
      <c r="D115" s="96">
        <v>45222</v>
      </c>
      <c r="E115" s="96">
        <v>45497</v>
      </c>
      <c r="F115" s="95">
        <v>2023</v>
      </c>
      <c r="G115" s="95">
        <v>2024</v>
      </c>
      <c r="H115" s="94" t="s">
        <v>1600</v>
      </c>
      <c r="I115" s="94" t="s">
        <v>10</v>
      </c>
      <c r="J115" t="s">
        <v>3161</v>
      </c>
      <c r="K115">
        <v>520</v>
      </c>
      <c r="L115">
        <v>4807.7</v>
      </c>
      <c r="M115">
        <v>74490</v>
      </c>
      <c r="N115">
        <v>79297.7</v>
      </c>
      <c r="O115">
        <v>296.35000000000002</v>
      </c>
      <c r="P115">
        <v>34473.11</v>
      </c>
      <c r="Q115">
        <v>4194.8999999999996</v>
      </c>
      <c r="R115">
        <v>38668.01</v>
      </c>
    </row>
    <row r="116" spans="1:18">
      <c r="A116" s="80">
        <v>45689</v>
      </c>
      <c r="B116" s="95">
        <v>4710958</v>
      </c>
      <c r="C116" s="94" t="s">
        <v>1359</v>
      </c>
      <c r="D116" s="96">
        <v>44865</v>
      </c>
      <c r="E116" s="96">
        <v>45148</v>
      </c>
      <c r="F116" s="95">
        <v>2022</v>
      </c>
      <c r="G116" s="95">
        <v>2023</v>
      </c>
      <c r="H116" s="94" t="s">
        <v>1609</v>
      </c>
      <c r="I116" s="94" t="s">
        <v>18</v>
      </c>
      <c r="J116" t="s">
        <v>3154</v>
      </c>
      <c r="K116">
        <v>722</v>
      </c>
      <c r="L116">
        <v>869.4</v>
      </c>
      <c r="M116">
        <v>98502.46</v>
      </c>
      <c r="N116">
        <v>99371.86</v>
      </c>
      <c r="O116">
        <v>220.05</v>
      </c>
      <c r="P116">
        <v>30020.32</v>
      </c>
      <c r="Q116">
        <v>674.1</v>
      </c>
      <c r="R116">
        <v>30694.42</v>
      </c>
    </row>
    <row r="117" spans="1:18">
      <c r="A117" s="80">
        <v>45689</v>
      </c>
      <c r="B117" s="95">
        <v>5349345</v>
      </c>
      <c r="C117" s="94" t="s">
        <v>2906</v>
      </c>
      <c r="D117" s="96">
        <v>45477</v>
      </c>
      <c r="E117" s="96">
        <v>45614</v>
      </c>
      <c r="F117" s="95">
        <v>2024</v>
      </c>
      <c r="G117" s="95">
        <v>2024</v>
      </c>
      <c r="H117" s="94" t="s">
        <v>1604</v>
      </c>
      <c r="I117" s="94" t="s">
        <v>14</v>
      </c>
      <c r="J117" t="s">
        <v>3161</v>
      </c>
      <c r="K117">
        <v>432</v>
      </c>
      <c r="L117">
        <v>0</v>
      </c>
      <c r="M117">
        <v>64977.120000000003</v>
      </c>
      <c r="N117">
        <v>64977.120000000003</v>
      </c>
      <c r="O117">
        <v>0</v>
      </c>
      <c r="P117">
        <v>0</v>
      </c>
      <c r="Q117">
        <v>0</v>
      </c>
      <c r="R117">
        <v>0</v>
      </c>
    </row>
    <row r="118" spans="1:18">
      <c r="A118" s="80">
        <v>45689</v>
      </c>
      <c r="B118" s="95">
        <v>4492115</v>
      </c>
      <c r="C118" s="94" t="s">
        <v>1638</v>
      </c>
      <c r="D118" s="96">
        <v>44543</v>
      </c>
      <c r="E118" s="96">
        <v>45209</v>
      </c>
      <c r="F118" s="95">
        <v>2021</v>
      </c>
      <c r="G118" s="95">
        <v>2023</v>
      </c>
      <c r="H118" s="94" t="s">
        <v>1613</v>
      </c>
      <c r="I118" s="94" t="s">
        <v>16</v>
      </c>
      <c r="J118" t="s">
        <v>3161</v>
      </c>
      <c r="K118">
        <v>276</v>
      </c>
      <c r="L118">
        <v>0</v>
      </c>
      <c r="M118">
        <v>33887.279999999999</v>
      </c>
      <c r="N118">
        <v>33887.279999999999</v>
      </c>
      <c r="O118">
        <v>23.15</v>
      </c>
      <c r="P118">
        <v>2842.41</v>
      </c>
      <c r="Q118">
        <v>0</v>
      </c>
      <c r="R118">
        <v>2842.41</v>
      </c>
    </row>
    <row r="119" spans="1:18">
      <c r="A119" s="80">
        <v>45689</v>
      </c>
      <c r="B119" s="95">
        <v>4822716</v>
      </c>
      <c r="C119" s="94" t="s">
        <v>2579</v>
      </c>
      <c r="D119" s="96">
        <v>45065</v>
      </c>
      <c r="E119" s="96">
        <v>45489</v>
      </c>
      <c r="F119" s="95">
        <v>2023</v>
      </c>
      <c r="G119" s="95">
        <v>2024</v>
      </c>
      <c r="H119" s="94" t="s">
        <v>1603</v>
      </c>
      <c r="I119" s="94" t="s">
        <v>9</v>
      </c>
      <c r="J119" t="s">
        <v>3154</v>
      </c>
      <c r="K119">
        <v>425</v>
      </c>
      <c r="L119">
        <v>100</v>
      </c>
      <c r="M119">
        <v>57982.75</v>
      </c>
      <c r="N119">
        <v>58082.75</v>
      </c>
      <c r="O119">
        <v>112.5</v>
      </c>
      <c r="P119">
        <v>14303.93</v>
      </c>
      <c r="Q119">
        <v>50</v>
      </c>
      <c r="R119">
        <v>14353.93</v>
      </c>
    </row>
    <row r="120" spans="1:18">
      <c r="A120" s="80">
        <v>45689</v>
      </c>
      <c r="B120" s="95">
        <v>5338784</v>
      </c>
      <c r="C120" s="94" t="s">
        <v>2758</v>
      </c>
      <c r="D120" s="96">
        <v>45467</v>
      </c>
      <c r="E120" s="96">
        <v>45548</v>
      </c>
      <c r="F120" s="95">
        <v>2024</v>
      </c>
      <c r="G120" s="95">
        <v>2024</v>
      </c>
      <c r="H120" s="94" t="s">
        <v>1601</v>
      </c>
      <c r="I120" s="94" t="s">
        <v>13</v>
      </c>
      <c r="J120" t="s">
        <v>3171</v>
      </c>
      <c r="K120">
        <v>181</v>
      </c>
      <c r="L120">
        <v>0</v>
      </c>
      <c r="M120">
        <v>27224.21</v>
      </c>
      <c r="N120">
        <v>27224.21</v>
      </c>
      <c r="O120">
        <v>0</v>
      </c>
      <c r="P120">
        <v>0</v>
      </c>
      <c r="Q120">
        <v>0</v>
      </c>
      <c r="R120">
        <v>0</v>
      </c>
    </row>
    <row r="121" spans="1:18">
      <c r="A121" s="80">
        <v>45689</v>
      </c>
      <c r="B121" s="95">
        <v>4362771</v>
      </c>
      <c r="C121" s="94" t="s">
        <v>2754</v>
      </c>
      <c r="D121" s="96">
        <v>44413</v>
      </c>
      <c r="E121" s="96">
        <v>45525</v>
      </c>
      <c r="F121" s="95">
        <v>2021</v>
      </c>
      <c r="G121" s="95">
        <v>2024</v>
      </c>
      <c r="H121" s="94" t="s">
        <v>1600</v>
      </c>
      <c r="I121" s="94" t="s">
        <v>10</v>
      </c>
      <c r="J121" t="s">
        <v>3157</v>
      </c>
      <c r="K121">
        <v>319</v>
      </c>
      <c r="L121">
        <v>8545</v>
      </c>
      <c r="M121">
        <v>43521.17</v>
      </c>
      <c r="N121">
        <v>52066.17</v>
      </c>
      <c r="O121">
        <v>378.5</v>
      </c>
      <c r="P121">
        <v>45114</v>
      </c>
      <c r="Q121">
        <v>11214.1</v>
      </c>
      <c r="R121">
        <v>56328.1</v>
      </c>
    </row>
    <row r="122" spans="1:18">
      <c r="A122" s="80">
        <v>45689</v>
      </c>
      <c r="B122" s="95">
        <v>5104736</v>
      </c>
      <c r="C122" s="94" t="s">
        <v>2304</v>
      </c>
      <c r="D122" s="96">
        <v>45247</v>
      </c>
      <c r="E122" s="96">
        <v>45397</v>
      </c>
      <c r="F122" s="95">
        <v>2023</v>
      </c>
      <c r="G122" s="95">
        <v>2023</v>
      </c>
      <c r="H122" s="94" t="s">
        <v>1600</v>
      </c>
      <c r="I122" s="94" t="s">
        <v>28</v>
      </c>
      <c r="J122" t="s">
        <v>3157</v>
      </c>
      <c r="K122">
        <v>675</v>
      </c>
      <c r="L122">
        <v>400</v>
      </c>
      <c r="M122">
        <v>87027.75</v>
      </c>
      <c r="N122">
        <v>87427.75</v>
      </c>
      <c r="O122">
        <v>200.26</v>
      </c>
      <c r="P122">
        <v>25949.37</v>
      </c>
      <c r="Q122">
        <v>75.34</v>
      </c>
      <c r="R122">
        <v>26024.71</v>
      </c>
    </row>
    <row r="123" spans="1:18">
      <c r="A123" s="80">
        <v>45689</v>
      </c>
      <c r="B123" s="95">
        <v>5071911</v>
      </c>
      <c r="C123" s="94" t="s">
        <v>2583</v>
      </c>
      <c r="D123" s="96">
        <v>45218</v>
      </c>
      <c r="E123" s="96">
        <v>45491</v>
      </c>
      <c r="F123" s="95">
        <v>2023</v>
      </c>
      <c r="G123" s="95">
        <v>2024</v>
      </c>
      <c r="H123" s="94" t="s">
        <v>1600</v>
      </c>
      <c r="I123" s="94" t="s">
        <v>28</v>
      </c>
      <c r="J123" t="s">
        <v>3157</v>
      </c>
      <c r="K123">
        <v>351</v>
      </c>
      <c r="L123">
        <v>0</v>
      </c>
      <c r="M123">
        <v>50280.75</v>
      </c>
      <c r="N123">
        <v>50280.75</v>
      </c>
      <c r="O123">
        <v>0</v>
      </c>
      <c r="P123">
        <v>0</v>
      </c>
      <c r="Q123">
        <v>0</v>
      </c>
      <c r="R123">
        <v>0</v>
      </c>
    </row>
    <row r="124" spans="1:18">
      <c r="A124" s="80">
        <v>45689</v>
      </c>
      <c r="B124" s="95">
        <v>4970586</v>
      </c>
      <c r="C124" s="94" t="s">
        <v>2176</v>
      </c>
      <c r="D124" s="96">
        <v>45125</v>
      </c>
      <c r="E124" s="96">
        <v>45335</v>
      </c>
      <c r="F124" s="95">
        <v>2023</v>
      </c>
      <c r="G124" s="95">
        <v>2023</v>
      </c>
      <c r="H124" s="94" t="s">
        <v>1600</v>
      </c>
      <c r="I124" s="94" t="s">
        <v>10</v>
      </c>
      <c r="J124" t="s">
        <v>3157</v>
      </c>
      <c r="K124">
        <v>146</v>
      </c>
      <c r="L124">
        <v>0</v>
      </c>
      <c r="M124">
        <v>19918.78</v>
      </c>
      <c r="N124">
        <v>19918.78</v>
      </c>
      <c r="O124">
        <v>110.07</v>
      </c>
      <c r="P124">
        <v>14762</v>
      </c>
      <c r="Q124">
        <v>0</v>
      </c>
      <c r="R124">
        <v>14762</v>
      </c>
    </row>
    <row r="125" spans="1:18">
      <c r="A125" s="80">
        <v>45689</v>
      </c>
      <c r="B125" s="95">
        <v>5270592</v>
      </c>
      <c r="C125" s="94" t="s">
        <v>2760</v>
      </c>
      <c r="D125" s="96">
        <v>45412</v>
      </c>
      <c r="E125" s="96">
        <v>45540</v>
      </c>
      <c r="F125" s="95">
        <v>2023</v>
      </c>
      <c r="G125" s="95">
        <v>2024</v>
      </c>
      <c r="H125" s="94" t="s">
        <v>1600</v>
      </c>
      <c r="I125" s="94" t="s">
        <v>28</v>
      </c>
      <c r="J125" t="s">
        <v>3161</v>
      </c>
      <c r="K125">
        <v>193</v>
      </c>
      <c r="L125">
        <v>0</v>
      </c>
      <c r="M125">
        <v>29029.13</v>
      </c>
      <c r="N125">
        <v>29029.13</v>
      </c>
      <c r="O125">
        <v>8.5</v>
      </c>
      <c r="P125">
        <v>1278.51</v>
      </c>
      <c r="Q125">
        <v>0</v>
      </c>
      <c r="R125">
        <v>1278.51</v>
      </c>
    </row>
    <row r="126" spans="1:18">
      <c r="A126" s="80">
        <v>45689</v>
      </c>
      <c r="B126" s="95">
        <v>5084780</v>
      </c>
      <c r="C126" s="94" t="s">
        <v>2178</v>
      </c>
      <c r="D126" s="96">
        <v>45237</v>
      </c>
      <c r="E126" s="96">
        <v>45370</v>
      </c>
      <c r="F126" s="95">
        <v>2023</v>
      </c>
      <c r="G126" s="95">
        <v>2023</v>
      </c>
      <c r="H126" s="94" t="s">
        <v>1600</v>
      </c>
      <c r="I126" s="94" t="s">
        <v>28</v>
      </c>
      <c r="J126" t="s">
        <v>3157</v>
      </c>
      <c r="K126">
        <v>281</v>
      </c>
      <c r="L126">
        <v>425</v>
      </c>
      <c r="M126">
        <v>47517.1</v>
      </c>
      <c r="N126">
        <v>47942.1</v>
      </c>
      <c r="O126">
        <v>0</v>
      </c>
      <c r="P126">
        <v>0</v>
      </c>
      <c r="Q126">
        <v>0</v>
      </c>
      <c r="R126">
        <v>0</v>
      </c>
    </row>
    <row r="127" spans="1:18">
      <c r="A127" s="80">
        <v>45689</v>
      </c>
      <c r="B127" s="95">
        <v>4612210</v>
      </c>
      <c r="C127" s="94" t="s">
        <v>1316</v>
      </c>
      <c r="D127" s="96">
        <v>44712</v>
      </c>
      <c r="E127" s="96">
        <v>45093</v>
      </c>
      <c r="F127" s="95">
        <v>2022</v>
      </c>
      <c r="G127" s="95">
        <v>2023</v>
      </c>
      <c r="H127" s="94" t="s">
        <v>1600</v>
      </c>
      <c r="I127" s="94" t="s">
        <v>28</v>
      </c>
      <c r="J127" t="s">
        <v>3153</v>
      </c>
      <c r="K127">
        <v>294</v>
      </c>
      <c r="L127">
        <v>0</v>
      </c>
      <c r="M127">
        <v>36097.32</v>
      </c>
      <c r="N127">
        <v>36097.32</v>
      </c>
      <c r="O127">
        <v>0</v>
      </c>
      <c r="P127">
        <v>0</v>
      </c>
      <c r="Q127">
        <v>0</v>
      </c>
      <c r="R127">
        <v>0</v>
      </c>
    </row>
    <row r="128" spans="1:18">
      <c r="A128" s="80">
        <v>45689</v>
      </c>
      <c r="B128" s="95">
        <v>4702849</v>
      </c>
      <c r="C128" s="94" t="s">
        <v>1286</v>
      </c>
      <c r="D128" s="96">
        <v>44819</v>
      </c>
      <c r="E128" s="96">
        <v>44909</v>
      </c>
      <c r="F128" s="95">
        <v>2022</v>
      </c>
      <c r="G128" s="95">
        <v>2022</v>
      </c>
      <c r="H128" s="94" t="s">
        <v>1600</v>
      </c>
      <c r="I128" s="94" t="s">
        <v>28</v>
      </c>
      <c r="J128" t="s">
        <v>3153</v>
      </c>
      <c r="K128">
        <v>860</v>
      </c>
      <c r="L128">
        <v>1500</v>
      </c>
      <c r="M128">
        <v>117329.8</v>
      </c>
      <c r="N128">
        <v>118829.8</v>
      </c>
      <c r="O128">
        <v>324.91000000000003</v>
      </c>
      <c r="P128">
        <v>40626.559999999998</v>
      </c>
      <c r="Q128">
        <v>1147.0999999999999</v>
      </c>
      <c r="R128">
        <v>41773.660000000003</v>
      </c>
    </row>
    <row r="129" spans="1:18">
      <c r="A129" s="80">
        <v>45689</v>
      </c>
      <c r="B129" s="95">
        <v>5034189</v>
      </c>
      <c r="C129" s="94" t="s">
        <v>2762</v>
      </c>
      <c r="D129" s="96">
        <v>45182</v>
      </c>
      <c r="E129" s="96">
        <v>45531</v>
      </c>
      <c r="F129" s="95">
        <v>2023</v>
      </c>
      <c r="G129" s="95">
        <v>2024</v>
      </c>
      <c r="H129" s="94" t="s">
        <v>1600</v>
      </c>
      <c r="I129" s="94" t="s">
        <v>10</v>
      </c>
      <c r="J129" t="s">
        <v>3171</v>
      </c>
      <c r="K129">
        <v>300</v>
      </c>
      <c r="L129">
        <v>1800.8</v>
      </c>
      <c r="M129">
        <v>36834</v>
      </c>
      <c r="N129">
        <v>38634.800000000003</v>
      </c>
      <c r="O129">
        <v>9.5</v>
      </c>
      <c r="P129">
        <v>1166.43</v>
      </c>
      <c r="Q129">
        <v>1675.8</v>
      </c>
      <c r="R129">
        <v>2842.23</v>
      </c>
    </row>
    <row r="130" spans="1:18">
      <c r="A130" s="80">
        <v>45689</v>
      </c>
      <c r="B130" s="95">
        <v>4049081</v>
      </c>
      <c r="C130" s="94" t="s">
        <v>1322</v>
      </c>
      <c r="D130" s="96">
        <v>43949</v>
      </c>
      <c r="E130" s="96">
        <v>44776</v>
      </c>
      <c r="F130" s="95">
        <v>2019</v>
      </c>
      <c r="G130" s="95">
        <v>2022</v>
      </c>
      <c r="H130" s="94" t="s">
        <v>1600</v>
      </c>
      <c r="I130" s="94" t="s">
        <v>10</v>
      </c>
      <c r="J130" t="s">
        <v>3154</v>
      </c>
      <c r="K130">
        <v>550</v>
      </c>
      <c r="L130">
        <v>39675.65</v>
      </c>
      <c r="M130">
        <v>75036.5</v>
      </c>
      <c r="N130">
        <v>114712.15</v>
      </c>
      <c r="O130">
        <v>518.14</v>
      </c>
      <c r="P130">
        <v>70687.259999999995</v>
      </c>
      <c r="Q130">
        <v>38944.410000000003</v>
      </c>
      <c r="R130">
        <v>109631.67</v>
      </c>
    </row>
    <row r="131" spans="1:18">
      <c r="A131" s="80">
        <v>45689</v>
      </c>
      <c r="B131" s="95">
        <v>4534492</v>
      </c>
      <c r="C131" s="94" t="s">
        <v>1318</v>
      </c>
      <c r="D131" s="96">
        <v>44606</v>
      </c>
      <c r="E131" s="96">
        <v>44621</v>
      </c>
      <c r="F131" s="95">
        <v>2021</v>
      </c>
      <c r="G131" s="95">
        <v>2021</v>
      </c>
      <c r="H131" s="94" t="s">
        <v>1600</v>
      </c>
      <c r="I131" s="94" t="s">
        <v>28</v>
      </c>
      <c r="J131" t="s">
        <v>3152</v>
      </c>
      <c r="K131">
        <v>676</v>
      </c>
      <c r="L131">
        <v>1960</v>
      </c>
      <c r="M131">
        <v>108869.8</v>
      </c>
      <c r="N131">
        <v>110829.8</v>
      </c>
      <c r="O131">
        <v>563.28</v>
      </c>
      <c r="P131">
        <v>76584.86</v>
      </c>
      <c r="Q131">
        <v>1784.28</v>
      </c>
      <c r="R131">
        <v>78369.14</v>
      </c>
    </row>
    <row r="132" spans="1:18">
      <c r="A132" s="80">
        <v>45689</v>
      </c>
      <c r="B132" s="95">
        <v>4896234</v>
      </c>
      <c r="C132" s="94" t="s">
        <v>1831</v>
      </c>
      <c r="D132" s="96">
        <v>45051</v>
      </c>
      <c r="E132" s="96">
        <v>45250</v>
      </c>
      <c r="F132" s="95">
        <v>2023</v>
      </c>
      <c r="G132" s="95">
        <v>2023</v>
      </c>
      <c r="H132" s="94" t="s">
        <v>1600</v>
      </c>
      <c r="I132" s="94" t="s">
        <v>28</v>
      </c>
      <c r="J132" t="s">
        <v>3158</v>
      </c>
      <c r="K132">
        <v>265</v>
      </c>
      <c r="L132">
        <v>0</v>
      </c>
      <c r="M132">
        <v>42678.25</v>
      </c>
      <c r="N132">
        <v>42678.25</v>
      </c>
      <c r="O132">
        <v>0</v>
      </c>
      <c r="P132">
        <v>0</v>
      </c>
      <c r="Q132">
        <v>0</v>
      </c>
      <c r="R132">
        <v>0</v>
      </c>
    </row>
    <row r="133" spans="1:18">
      <c r="A133" s="80">
        <v>45689</v>
      </c>
      <c r="B133" s="95">
        <v>5101286</v>
      </c>
      <c r="C133" s="94" t="s">
        <v>2585</v>
      </c>
      <c r="D133" s="96">
        <v>45244</v>
      </c>
      <c r="E133" s="96">
        <v>45478</v>
      </c>
      <c r="F133" s="95">
        <v>2023</v>
      </c>
      <c r="G133" s="95">
        <v>2024</v>
      </c>
      <c r="H133" s="94" t="s">
        <v>1608</v>
      </c>
      <c r="I133" s="94" t="s">
        <v>17</v>
      </c>
      <c r="J133" t="s">
        <v>3151</v>
      </c>
      <c r="K133">
        <v>443</v>
      </c>
      <c r="L133">
        <v>200</v>
      </c>
      <c r="M133">
        <v>57115.99</v>
      </c>
      <c r="N133">
        <v>57315.99</v>
      </c>
      <c r="O133">
        <v>0</v>
      </c>
      <c r="P133">
        <v>0</v>
      </c>
      <c r="Q133">
        <v>0</v>
      </c>
      <c r="R133">
        <v>0</v>
      </c>
    </row>
    <row r="134" spans="1:18">
      <c r="A134" s="80">
        <v>45689</v>
      </c>
      <c r="B134" s="95">
        <v>5082728</v>
      </c>
      <c r="C134" s="94" t="s">
        <v>3054</v>
      </c>
      <c r="D134" s="96">
        <v>45226</v>
      </c>
      <c r="E134" s="96">
        <v>45639</v>
      </c>
      <c r="F134" s="95">
        <v>2023</v>
      </c>
      <c r="G134" s="95">
        <v>2024</v>
      </c>
      <c r="H134" s="94" t="s">
        <v>1603</v>
      </c>
      <c r="I134" s="94" t="s">
        <v>9</v>
      </c>
      <c r="J134" t="s">
        <v>3154</v>
      </c>
      <c r="K134">
        <v>265</v>
      </c>
      <c r="L134">
        <v>0</v>
      </c>
      <c r="M134">
        <v>34166.449999999997</v>
      </c>
      <c r="N134">
        <v>34166.449999999997</v>
      </c>
      <c r="O134">
        <v>0</v>
      </c>
      <c r="P134">
        <v>0</v>
      </c>
      <c r="Q134">
        <v>0</v>
      </c>
      <c r="R134">
        <v>0</v>
      </c>
    </row>
    <row r="135" spans="1:18">
      <c r="A135" s="80">
        <v>45689</v>
      </c>
      <c r="B135" s="95">
        <v>4813179</v>
      </c>
      <c r="C135" s="94" t="s">
        <v>2373</v>
      </c>
      <c r="D135" s="96">
        <v>44965</v>
      </c>
      <c r="E135" s="96">
        <v>45405</v>
      </c>
      <c r="F135" s="95">
        <v>2022</v>
      </c>
      <c r="G135" s="95">
        <v>2023</v>
      </c>
      <c r="H135" s="94" t="s">
        <v>1600</v>
      </c>
      <c r="I135" s="94" t="s">
        <v>28</v>
      </c>
      <c r="J135" t="s">
        <v>3157</v>
      </c>
      <c r="K135">
        <v>1110</v>
      </c>
      <c r="L135">
        <v>25</v>
      </c>
      <c r="M135">
        <v>136285.79999999999</v>
      </c>
      <c r="N135">
        <v>136310.79999999999</v>
      </c>
      <c r="O135">
        <v>355.91</v>
      </c>
      <c r="P135">
        <v>43875.31</v>
      </c>
      <c r="Q135">
        <v>25</v>
      </c>
      <c r="R135">
        <v>43900.31</v>
      </c>
    </row>
    <row r="136" spans="1:18">
      <c r="A136" s="80">
        <v>45689</v>
      </c>
      <c r="B136" s="95">
        <v>5036051</v>
      </c>
      <c r="C136" s="94" t="s">
        <v>2854</v>
      </c>
      <c r="D136" s="96">
        <v>45195</v>
      </c>
      <c r="E136" s="96">
        <v>45567</v>
      </c>
      <c r="F136" s="95">
        <v>2023</v>
      </c>
      <c r="G136" s="95">
        <v>2024</v>
      </c>
      <c r="H136" s="94" t="s">
        <v>1604</v>
      </c>
      <c r="I136" s="94" t="s">
        <v>14</v>
      </c>
      <c r="J136" t="s">
        <v>3158</v>
      </c>
      <c r="K136">
        <v>470</v>
      </c>
      <c r="L136">
        <v>0</v>
      </c>
      <c r="M136">
        <v>64122.1</v>
      </c>
      <c r="N136">
        <v>64122.1</v>
      </c>
      <c r="O136">
        <v>0</v>
      </c>
      <c r="P136">
        <v>0</v>
      </c>
      <c r="Q136">
        <v>0</v>
      </c>
      <c r="R136">
        <v>0</v>
      </c>
    </row>
    <row r="137" spans="1:18">
      <c r="A137" s="80">
        <v>45689</v>
      </c>
      <c r="B137" s="95">
        <v>4304313</v>
      </c>
      <c r="C137" s="94" t="s">
        <v>1290</v>
      </c>
      <c r="D137" s="96">
        <v>44377</v>
      </c>
      <c r="E137" s="96">
        <v>44399</v>
      </c>
      <c r="F137" s="95">
        <v>2021</v>
      </c>
      <c r="G137" s="95">
        <v>2021</v>
      </c>
      <c r="H137" s="94" t="s">
        <v>1603</v>
      </c>
      <c r="I137" s="94" t="s">
        <v>9</v>
      </c>
      <c r="J137" t="s">
        <v>3159</v>
      </c>
      <c r="K137">
        <v>815</v>
      </c>
      <c r="L137">
        <v>10658.15</v>
      </c>
      <c r="M137">
        <v>88949.1</v>
      </c>
      <c r="N137">
        <v>99607.25</v>
      </c>
      <c r="O137">
        <v>837.95</v>
      </c>
      <c r="P137">
        <v>109194.06</v>
      </c>
      <c r="Q137">
        <v>5723.45</v>
      </c>
      <c r="R137">
        <v>114917.51</v>
      </c>
    </row>
    <row r="138" spans="1:18">
      <c r="A138" s="80">
        <v>45689</v>
      </c>
      <c r="B138" s="95">
        <v>4788287</v>
      </c>
      <c r="C138" s="94" t="s">
        <v>1328</v>
      </c>
      <c r="D138" s="96">
        <v>44925</v>
      </c>
      <c r="E138" s="96">
        <v>45120</v>
      </c>
      <c r="F138" s="95">
        <v>2022</v>
      </c>
      <c r="G138" s="95">
        <v>2023</v>
      </c>
      <c r="H138" s="94" t="s">
        <v>1603</v>
      </c>
      <c r="I138" s="94" t="s">
        <v>9</v>
      </c>
      <c r="J138" t="s">
        <v>3159</v>
      </c>
      <c r="K138">
        <v>579</v>
      </c>
      <c r="L138">
        <v>0</v>
      </c>
      <c r="M138">
        <v>78992.97</v>
      </c>
      <c r="N138">
        <v>78992.97</v>
      </c>
      <c r="O138">
        <v>386</v>
      </c>
      <c r="P138">
        <v>52660.06</v>
      </c>
      <c r="Q138">
        <v>0</v>
      </c>
      <c r="R138">
        <v>52660.06</v>
      </c>
    </row>
    <row r="139" spans="1:18">
      <c r="A139" s="80">
        <v>45689</v>
      </c>
      <c r="B139" s="95">
        <v>4935822</v>
      </c>
      <c r="C139" s="94" t="s">
        <v>2180</v>
      </c>
      <c r="D139" s="96">
        <v>45086</v>
      </c>
      <c r="E139" s="96">
        <v>45363</v>
      </c>
      <c r="F139" s="95">
        <v>2023</v>
      </c>
      <c r="G139" s="95">
        <v>2023</v>
      </c>
      <c r="H139" s="94" t="s">
        <v>1603</v>
      </c>
      <c r="I139" s="94" t="s">
        <v>9</v>
      </c>
      <c r="J139" t="s">
        <v>3151</v>
      </c>
      <c r="K139">
        <v>190</v>
      </c>
      <c r="L139">
        <v>325</v>
      </c>
      <c r="M139">
        <v>25921.7</v>
      </c>
      <c r="N139">
        <v>26246.7</v>
      </c>
      <c r="O139">
        <v>213.76</v>
      </c>
      <c r="P139">
        <v>29134.92</v>
      </c>
      <c r="Q139">
        <v>168.43</v>
      </c>
      <c r="R139">
        <v>29303.35</v>
      </c>
    </row>
    <row r="140" spans="1:18">
      <c r="A140" s="80">
        <v>45689</v>
      </c>
      <c r="B140" s="95">
        <v>4332082</v>
      </c>
      <c r="C140" s="94" t="s">
        <v>1330</v>
      </c>
      <c r="D140" s="96">
        <v>44342</v>
      </c>
      <c r="E140" s="96">
        <v>45049</v>
      </c>
      <c r="F140" s="95">
        <v>2021</v>
      </c>
      <c r="G140" s="95">
        <v>2023</v>
      </c>
      <c r="H140" s="94" t="s">
        <v>1600</v>
      </c>
      <c r="I140" s="94" t="s">
        <v>28</v>
      </c>
      <c r="J140" t="s">
        <v>3152</v>
      </c>
      <c r="K140">
        <v>70</v>
      </c>
      <c r="L140">
        <v>14357</v>
      </c>
      <c r="M140">
        <v>11273.5</v>
      </c>
      <c r="N140">
        <v>25630.5</v>
      </c>
      <c r="O140">
        <v>220.46</v>
      </c>
      <c r="P140">
        <v>30414.560000000001</v>
      </c>
      <c r="Q140">
        <v>14973.86</v>
      </c>
      <c r="R140">
        <v>45388.42</v>
      </c>
    </row>
    <row r="141" spans="1:18">
      <c r="A141" s="80">
        <v>45689</v>
      </c>
      <c r="B141" s="95">
        <v>4144132</v>
      </c>
      <c r="C141" s="94" t="s">
        <v>1308</v>
      </c>
      <c r="D141" s="96">
        <v>44110</v>
      </c>
      <c r="E141" s="96">
        <v>44256</v>
      </c>
      <c r="F141" s="95">
        <v>2020</v>
      </c>
      <c r="G141" s="95">
        <v>2020</v>
      </c>
      <c r="H141" s="94" t="s">
        <v>1600</v>
      </c>
      <c r="I141" s="94" t="s">
        <v>28</v>
      </c>
      <c r="J141" t="s">
        <v>3151</v>
      </c>
      <c r="K141">
        <v>442</v>
      </c>
      <c r="L141">
        <v>500</v>
      </c>
      <c r="M141">
        <v>71184.100000000006</v>
      </c>
      <c r="N141">
        <v>71684.100000000006</v>
      </c>
      <c r="O141">
        <v>427.6</v>
      </c>
      <c r="P141">
        <v>63077.03</v>
      </c>
      <c r="Q141">
        <v>422.42</v>
      </c>
      <c r="R141">
        <v>63499.45</v>
      </c>
    </row>
    <row r="142" spans="1:18">
      <c r="A142" s="80">
        <v>45689</v>
      </c>
      <c r="B142" s="95">
        <v>4882597</v>
      </c>
      <c r="C142" s="94" t="s">
        <v>1646</v>
      </c>
      <c r="D142" s="96">
        <v>45028</v>
      </c>
      <c r="E142" s="96">
        <v>45212</v>
      </c>
      <c r="F142" s="95">
        <v>2022</v>
      </c>
      <c r="G142" s="95">
        <v>2023</v>
      </c>
      <c r="H142" s="94" t="s">
        <v>1600</v>
      </c>
      <c r="I142" s="94" t="s">
        <v>28</v>
      </c>
      <c r="J142" t="s">
        <v>3157</v>
      </c>
      <c r="K142">
        <v>1055</v>
      </c>
      <c r="L142">
        <v>425</v>
      </c>
      <c r="M142">
        <v>143933.65</v>
      </c>
      <c r="N142">
        <v>144358.65</v>
      </c>
      <c r="O142">
        <v>367.5</v>
      </c>
      <c r="P142">
        <v>47885.18</v>
      </c>
      <c r="Q142">
        <v>324</v>
      </c>
      <c r="R142">
        <v>48209.18</v>
      </c>
    </row>
    <row r="143" spans="1:18">
      <c r="A143" s="80">
        <v>45689</v>
      </c>
      <c r="B143" s="95">
        <v>4968843</v>
      </c>
      <c r="C143" s="94" t="s">
        <v>2080</v>
      </c>
      <c r="D143" s="96">
        <v>45117</v>
      </c>
      <c r="E143" s="96">
        <v>45299</v>
      </c>
      <c r="F143" s="95">
        <v>2023</v>
      </c>
      <c r="G143" s="95">
        <v>2023</v>
      </c>
      <c r="H143" s="94" t="s">
        <v>1603</v>
      </c>
      <c r="I143" s="94" t="s">
        <v>9</v>
      </c>
      <c r="J143" t="s">
        <v>3159</v>
      </c>
      <c r="K143">
        <v>225</v>
      </c>
      <c r="L143">
        <v>425</v>
      </c>
      <c r="M143">
        <v>30696.75</v>
      </c>
      <c r="N143">
        <v>31121.75</v>
      </c>
      <c r="O143">
        <v>0</v>
      </c>
      <c r="P143">
        <v>0</v>
      </c>
      <c r="Q143">
        <v>0</v>
      </c>
      <c r="R143">
        <v>0</v>
      </c>
    </row>
    <row r="144" spans="1:18">
      <c r="A144" s="80">
        <v>45689</v>
      </c>
      <c r="B144" s="95">
        <v>5061578</v>
      </c>
      <c r="C144" s="94" t="s">
        <v>2371</v>
      </c>
      <c r="D144" s="96">
        <v>45226</v>
      </c>
      <c r="E144" s="96">
        <v>45408</v>
      </c>
      <c r="F144" s="95">
        <v>2023</v>
      </c>
      <c r="G144" s="95">
        <v>2023</v>
      </c>
      <c r="H144" s="94" t="s">
        <v>1600</v>
      </c>
      <c r="I144" s="94" t="s">
        <v>28</v>
      </c>
      <c r="J144" t="s">
        <v>3157</v>
      </c>
      <c r="K144">
        <v>738</v>
      </c>
      <c r="L144">
        <v>25</v>
      </c>
      <c r="M144">
        <v>124795.8</v>
      </c>
      <c r="N144">
        <v>124820.8</v>
      </c>
      <c r="O144">
        <v>286.63</v>
      </c>
      <c r="P144">
        <v>43097.62</v>
      </c>
      <c r="Q144">
        <v>25</v>
      </c>
      <c r="R144">
        <v>43122.62</v>
      </c>
    </row>
    <row r="145" spans="1:18">
      <c r="A145" s="80">
        <v>45689</v>
      </c>
      <c r="B145" s="95">
        <v>4797756</v>
      </c>
      <c r="C145" s="94" t="s">
        <v>1298</v>
      </c>
      <c r="D145" s="96">
        <v>44938</v>
      </c>
      <c r="E145" s="96">
        <v>44995</v>
      </c>
      <c r="F145" s="95">
        <v>2022</v>
      </c>
      <c r="G145" s="95">
        <v>2022</v>
      </c>
      <c r="H145" s="94" t="s">
        <v>1600</v>
      </c>
      <c r="I145" s="94" t="s">
        <v>28</v>
      </c>
      <c r="J145" t="s">
        <v>3159</v>
      </c>
      <c r="K145">
        <v>694</v>
      </c>
      <c r="L145">
        <v>8050</v>
      </c>
      <c r="M145">
        <v>85209.32</v>
      </c>
      <c r="N145">
        <v>93259.32</v>
      </c>
      <c r="O145">
        <v>346.6</v>
      </c>
      <c r="P145">
        <v>44642.46</v>
      </c>
      <c r="Q145">
        <v>180.33</v>
      </c>
      <c r="R145">
        <v>44822.79</v>
      </c>
    </row>
    <row r="146" spans="1:18">
      <c r="A146" s="80">
        <v>45689</v>
      </c>
      <c r="B146" s="95">
        <v>4390576</v>
      </c>
      <c r="C146" s="94" t="s">
        <v>1644</v>
      </c>
      <c r="D146" s="96">
        <v>44419</v>
      </c>
      <c r="E146" s="96">
        <v>45190</v>
      </c>
      <c r="F146" s="95">
        <v>2021</v>
      </c>
      <c r="G146" s="95">
        <v>2023</v>
      </c>
      <c r="H146" s="94" t="s">
        <v>1603</v>
      </c>
      <c r="I146" s="94" t="s">
        <v>9</v>
      </c>
      <c r="J146" t="s">
        <v>3157</v>
      </c>
      <c r="K146">
        <v>170</v>
      </c>
      <c r="L146">
        <v>325</v>
      </c>
      <c r="M146">
        <v>23193.1</v>
      </c>
      <c r="N146">
        <v>23518.1</v>
      </c>
      <c r="O146">
        <v>42.15</v>
      </c>
      <c r="P146">
        <v>6429.52</v>
      </c>
      <c r="Q146">
        <v>104.45</v>
      </c>
      <c r="R146">
        <v>6533.97</v>
      </c>
    </row>
    <row r="147" spans="1:18">
      <c r="A147" s="80">
        <v>45689</v>
      </c>
      <c r="B147" s="95">
        <v>4747506</v>
      </c>
      <c r="C147" s="94" t="s">
        <v>2581</v>
      </c>
      <c r="D147" s="96">
        <v>44873</v>
      </c>
      <c r="E147" s="96">
        <v>45484</v>
      </c>
      <c r="F147" s="95">
        <v>2022</v>
      </c>
      <c r="G147" s="95">
        <v>2024</v>
      </c>
      <c r="H147" s="94" t="s">
        <v>1600</v>
      </c>
      <c r="I147" s="94" t="s">
        <v>10</v>
      </c>
      <c r="J147" t="s">
        <v>3151</v>
      </c>
      <c r="K147">
        <v>260</v>
      </c>
      <c r="L147">
        <v>8290.6</v>
      </c>
      <c r="M147">
        <v>35471.800000000003</v>
      </c>
      <c r="N147">
        <v>43762.400000000001</v>
      </c>
      <c r="O147">
        <v>0</v>
      </c>
      <c r="P147">
        <v>0</v>
      </c>
      <c r="Q147">
        <v>0</v>
      </c>
      <c r="R147">
        <v>0</v>
      </c>
    </row>
    <row r="148" spans="1:18">
      <c r="A148" s="80">
        <v>45689</v>
      </c>
      <c r="B148" s="95">
        <v>4660614</v>
      </c>
      <c r="C148" s="94" t="s">
        <v>1314</v>
      </c>
      <c r="D148" s="96">
        <v>44763</v>
      </c>
      <c r="E148" s="96">
        <v>44959</v>
      </c>
      <c r="F148" s="95">
        <v>2022</v>
      </c>
      <c r="G148" s="95">
        <v>2022</v>
      </c>
      <c r="H148" s="94" t="s">
        <v>1606</v>
      </c>
      <c r="I148" s="94" t="s">
        <v>15</v>
      </c>
      <c r="J148" t="s">
        <v>3159</v>
      </c>
      <c r="K148">
        <v>226</v>
      </c>
      <c r="L148">
        <v>1155</v>
      </c>
      <c r="M148">
        <v>30833.18</v>
      </c>
      <c r="N148">
        <v>31988.18</v>
      </c>
      <c r="O148">
        <v>113.74</v>
      </c>
      <c r="P148">
        <v>15981.83</v>
      </c>
      <c r="Q148">
        <v>439.81</v>
      </c>
      <c r="R148">
        <v>16421.64</v>
      </c>
    </row>
    <row r="149" spans="1:18">
      <c r="A149" s="80">
        <v>45689</v>
      </c>
      <c r="B149" s="95">
        <v>4694417</v>
      </c>
      <c r="C149" s="94" t="s">
        <v>1302</v>
      </c>
      <c r="D149" s="96">
        <v>44806</v>
      </c>
      <c r="E149" s="96">
        <v>45104</v>
      </c>
      <c r="F149" s="95">
        <v>2022</v>
      </c>
      <c r="G149" s="95">
        <v>2023</v>
      </c>
      <c r="H149" s="94" t="s">
        <v>1603</v>
      </c>
      <c r="I149" s="94" t="s">
        <v>9</v>
      </c>
      <c r="J149" t="s">
        <v>3159</v>
      </c>
      <c r="K149">
        <v>75</v>
      </c>
      <c r="L149">
        <v>200</v>
      </c>
      <c r="M149">
        <v>10232.25</v>
      </c>
      <c r="N149">
        <v>10432.25</v>
      </c>
      <c r="O149">
        <v>206.07</v>
      </c>
      <c r="P149">
        <v>23963.37</v>
      </c>
      <c r="Q149">
        <v>16.88</v>
      </c>
      <c r="R149">
        <v>23980.25</v>
      </c>
    </row>
    <row r="150" spans="1:18">
      <c r="A150" s="80">
        <v>45689</v>
      </c>
      <c r="B150" s="95">
        <v>4719378</v>
      </c>
      <c r="C150" s="94" t="s">
        <v>3052</v>
      </c>
      <c r="D150" s="96">
        <v>44838</v>
      </c>
      <c r="E150" s="96">
        <v>45628</v>
      </c>
      <c r="F150" s="95">
        <v>2022</v>
      </c>
      <c r="G150" s="95">
        <v>2024</v>
      </c>
      <c r="H150" s="94" t="s">
        <v>1602</v>
      </c>
      <c r="I150" s="94" t="s">
        <v>4</v>
      </c>
      <c r="J150" t="s">
        <v>3158</v>
      </c>
      <c r="K150">
        <v>395</v>
      </c>
      <c r="L150">
        <v>5605.2</v>
      </c>
      <c r="M150">
        <v>53889.85</v>
      </c>
      <c r="N150">
        <v>59495.05</v>
      </c>
      <c r="O150">
        <v>86</v>
      </c>
      <c r="P150">
        <v>11665.95</v>
      </c>
      <c r="Q150">
        <v>680.76</v>
      </c>
      <c r="R150">
        <v>12346.71</v>
      </c>
    </row>
    <row r="151" spans="1:18">
      <c r="A151" s="80">
        <v>45689</v>
      </c>
      <c r="B151" s="95">
        <v>4587863</v>
      </c>
      <c r="C151" s="94" t="s">
        <v>1249</v>
      </c>
      <c r="D151" s="96">
        <v>44679</v>
      </c>
      <c r="E151" s="96">
        <v>45076</v>
      </c>
      <c r="F151" s="95">
        <v>2021</v>
      </c>
      <c r="G151" s="95">
        <v>2023</v>
      </c>
      <c r="H151" s="94" t="s">
        <v>1600</v>
      </c>
      <c r="I151" s="94" t="s">
        <v>28</v>
      </c>
      <c r="J151" t="s">
        <v>3153</v>
      </c>
      <c r="K151">
        <v>1067</v>
      </c>
      <c r="L151">
        <v>4629.6499999999996</v>
      </c>
      <c r="M151">
        <v>171840.35</v>
      </c>
      <c r="N151">
        <v>176470</v>
      </c>
      <c r="O151">
        <v>225.05</v>
      </c>
      <c r="P151">
        <v>34699.64</v>
      </c>
      <c r="Q151">
        <v>3338.14</v>
      </c>
      <c r="R151">
        <v>38037.78</v>
      </c>
    </row>
    <row r="152" spans="1:18">
      <c r="A152" s="80">
        <v>45689</v>
      </c>
      <c r="B152" s="95">
        <v>4675347</v>
      </c>
      <c r="C152" s="94" t="s">
        <v>1274</v>
      </c>
      <c r="D152" s="96">
        <v>44813</v>
      </c>
      <c r="E152" s="96">
        <v>44883</v>
      </c>
      <c r="F152" s="95">
        <v>2022</v>
      </c>
      <c r="G152" s="95">
        <v>2022</v>
      </c>
      <c r="H152" s="94" t="s">
        <v>1600</v>
      </c>
      <c r="I152" s="94" t="s">
        <v>28</v>
      </c>
      <c r="J152" t="s">
        <v>3159</v>
      </c>
      <c r="K152">
        <v>715</v>
      </c>
      <c r="L152">
        <v>6400</v>
      </c>
      <c r="M152">
        <v>110349.85</v>
      </c>
      <c r="N152">
        <v>116749.85</v>
      </c>
      <c r="O152">
        <v>173.6</v>
      </c>
      <c r="P152">
        <v>27854.47</v>
      </c>
      <c r="Q152">
        <v>102.34</v>
      </c>
      <c r="R152">
        <v>27956.81</v>
      </c>
    </row>
    <row r="153" spans="1:18">
      <c r="A153" s="80">
        <v>45689</v>
      </c>
      <c r="B153" s="95">
        <v>4877783</v>
      </c>
      <c r="C153" s="94" t="s">
        <v>1832</v>
      </c>
      <c r="D153" s="96">
        <v>45035</v>
      </c>
      <c r="E153" s="96">
        <v>45254</v>
      </c>
      <c r="F153" s="95">
        <v>2022</v>
      </c>
      <c r="G153" s="95">
        <v>2023</v>
      </c>
      <c r="H153" s="94" t="s">
        <v>1600</v>
      </c>
      <c r="I153" s="94" t="s">
        <v>28</v>
      </c>
      <c r="J153" t="s">
        <v>3157</v>
      </c>
      <c r="K153">
        <v>389</v>
      </c>
      <c r="L153">
        <v>325</v>
      </c>
      <c r="M153">
        <v>53071.27</v>
      </c>
      <c r="N153">
        <v>53396.27</v>
      </c>
      <c r="O153">
        <v>113.7</v>
      </c>
      <c r="P153">
        <v>15511.53</v>
      </c>
      <c r="Q153">
        <v>135.1</v>
      </c>
      <c r="R153">
        <v>15646.63</v>
      </c>
    </row>
    <row r="154" spans="1:18">
      <c r="A154" s="80">
        <v>45689</v>
      </c>
      <c r="B154" s="95">
        <v>4912328</v>
      </c>
      <c r="C154" s="94" t="s">
        <v>2912</v>
      </c>
      <c r="D154" s="96">
        <v>45057</v>
      </c>
      <c r="E154" s="96">
        <v>45594</v>
      </c>
      <c r="F154" s="95">
        <v>2023</v>
      </c>
      <c r="G154" s="95">
        <v>2024</v>
      </c>
      <c r="H154" s="94" t="s">
        <v>1600</v>
      </c>
      <c r="I154" s="94" t="s">
        <v>10</v>
      </c>
      <c r="J154" t="s">
        <v>3151</v>
      </c>
      <c r="K154">
        <v>150</v>
      </c>
      <c r="L154">
        <v>0</v>
      </c>
      <c r="M154">
        <v>20464.5</v>
      </c>
      <c r="N154">
        <v>20464.5</v>
      </c>
      <c r="O154">
        <v>0</v>
      </c>
      <c r="P154">
        <v>0</v>
      </c>
      <c r="Q154">
        <v>0</v>
      </c>
      <c r="R154">
        <v>0</v>
      </c>
    </row>
    <row r="155" spans="1:18">
      <c r="A155" s="80">
        <v>45689</v>
      </c>
      <c r="B155" s="95">
        <v>4392351</v>
      </c>
      <c r="C155" s="94" t="s">
        <v>1251</v>
      </c>
      <c r="D155" s="96">
        <v>44416</v>
      </c>
      <c r="E155" s="96">
        <v>44719</v>
      </c>
      <c r="F155" s="95">
        <v>2021</v>
      </c>
      <c r="G155" s="95">
        <v>2022</v>
      </c>
      <c r="H155" s="94" t="s">
        <v>1600</v>
      </c>
      <c r="I155" s="94" t="s">
        <v>28</v>
      </c>
      <c r="J155" t="s">
        <v>3152</v>
      </c>
      <c r="K155">
        <v>150</v>
      </c>
      <c r="L155">
        <v>4550</v>
      </c>
      <c r="M155">
        <v>24157.5</v>
      </c>
      <c r="N155">
        <v>28707.5</v>
      </c>
      <c r="O155">
        <v>135.1</v>
      </c>
      <c r="P155">
        <v>23933.65</v>
      </c>
      <c r="Q155">
        <v>4238.03</v>
      </c>
      <c r="R155">
        <v>28171.68</v>
      </c>
    </row>
    <row r="156" spans="1:18">
      <c r="A156" s="80">
        <v>45689</v>
      </c>
      <c r="B156" s="95">
        <v>5179379</v>
      </c>
      <c r="C156" s="94" t="s">
        <v>2908</v>
      </c>
      <c r="D156" s="96">
        <v>45319</v>
      </c>
      <c r="E156" s="96">
        <v>45610</v>
      </c>
      <c r="F156" s="95">
        <v>2023</v>
      </c>
      <c r="G156" s="95">
        <v>2024</v>
      </c>
      <c r="H156" s="94" t="s">
        <v>1601</v>
      </c>
      <c r="I156" s="94" t="s">
        <v>13</v>
      </c>
      <c r="J156" t="s">
        <v>3153</v>
      </c>
      <c r="K156">
        <v>260</v>
      </c>
      <c r="L156">
        <v>200</v>
      </c>
      <c r="M156">
        <v>37245</v>
      </c>
      <c r="N156">
        <v>37445</v>
      </c>
      <c r="O156">
        <v>146.69</v>
      </c>
      <c r="P156">
        <v>21006.18</v>
      </c>
      <c r="Q156">
        <v>15.8</v>
      </c>
      <c r="R156">
        <v>21021.98</v>
      </c>
    </row>
    <row r="157" spans="1:18">
      <c r="A157" s="80">
        <v>45689</v>
      </c>
      <c r="B157" s="95">
        <v>4965607</v>
      </c>
      <c r="C157" s="94" t="s">
        <v>1652</v>
      </c>
      <c r="D157" s="96">
        <v>45113</v>
      </c>
      <c r="E157" s="96">
        <v>45204</v>
      </c>
      <c r="F157" s="95">
        <v>2023</v>
      </c>
      <c r="G157" s="95">
        <v>2023</v>
      </c>
      <c r="H157" s="94" t="s">
        <v>1603</v>
      </c>
      <c r="I157" s="94" t="s">
        <v>9</v>
      </c>
      <c r="J157" t="s">
        <v>3161</v>
      </c>
      <c r="K157">
        <v>50</v>
      </c>
      <c r="L157">
        <v>0</v>
      </c>
      <c r="M157">
        <v>6821.5</v>
      </c>
      <c r="N157">
        <v>6821.5</v>
      </c>
      <c r="O157">
        <v>36.299999999999997</v>
      </c>
      <c r="P157">
        <v>4952.2299999999996</v>
      </c>
      <c r="Q157">
        <v>0</v>
      </c>
      <c r="R157">
        <v>4952.2299999999996</v>
      </c>
    </row>
    <row r="158" spans="1:18">
      <c r="A158" s="80">
        <v>45689</v>
      </c>
      <c r="B158" s="95">
        <v>4980699</v>
      </c>
      <c r="C158" s="94" t="s">
        <v>2916</v>
      </c>
      <c r="D158" s="96">
        <v>45127</v>
      </c>
      <c r="E158" s="96">
        <v>45596</v>
      </c>
      <c r="F158" s="95">
        <v>2023</v>
      </c>
      <c r="G158" s="95">
        <v>2024</v>
      </c>
      <c r="H158" s="94" t="s">
        <v>1602</v>
      </c>
      <c r="I158" s="94" t="s">
        <v>4</v>
      </c>
      <c r="J158" t="s">
        <v>3154</v>
      </c>
      <c r="K158">
        <v>175</v>
      </c>
      <c r="L158">
        <v>107.1</v>
      </c>
      <c r="M158">
        <v>21486.5</v>
      </c>
      <c r="N158">
        <v>21593.599999999999</v>
      </c>
      <c r="O158">
        <v>0</v>
      </c>
      <c r="P158">
        <v>0</v>
      </c>
      <c r="Q158">
        <v>107.1</v>
      </c>
      <c r="R158">
        <v>107.1</v>
      </c>
    </row>
    <row r="159" spans="1:18">
      <c r="A159" s="80">
        <v>45689</v>
      </c>
      <c r="B159" s="95">
        <v>4468353</v>
      </c>
      <c r="C159" s="94" t="s">
        <v>1259</v>
      </c>
      <c r="D159" s="96">
        <v>44606</v>
      </c>
      <c r="E159" s="96">
        <v>45097</v>
      </c>
      <c r="F159" s="95">
        <v>2021</v>
      </c>
      <c r="G159" s="95">
        <v>2023</v>
      </c>
      <c r="H159" s="94" t="s">
        <v>1600</v>
      </c>
      <c r="I159" s="94" t="s">
        <v>10</v>
      </c>
      <c r="J159" t="s">
        <v>3151</v>
      </c>
      <c r="K159">
        <v>413</v>
      </c>
      <c r="L159">
        <v>200</v>
      </c>
      <c r="M159">
        <v>56345.59</v>
      </c>
      <c r="N159">
        <v>56545.59</v>
      </c>
      <c r="O159">
        <v>255.5</v>
      </c>
      <c r="P159">
        <v>34856.589999999997</v>
      </c>
      <c r="Q159">
        <v>50</v>
      </c>
      <c r="R159">
        <v>34906.589999999997</v>
      </c>
    </row>
    <row r="160" spans="1:18">
      <c r="A160" s="80">
        <v>45689</v>
      </c>
      <c r="B160" s="95">
        <v>4681548</v>
      </c>
      <c r="C160" s="94" t="s">
        <v>1833</v>
      </c>
      <c r="D160" s="96">
        <v>44806</v>
      </c>
      <c r="E160" s="96">
        <v>45268</v>
      </c>
      <c r="F160" s="95">
        <v>2022</v>
      </c>
      <c r="G160" s="95">
        <v>2023</v>
      </c>
      <c r="H160" s="94" t="s">
        <v>1600</v>
      </c>
      <c r="I160" s="94" t="s">
        <v>28</v>
      </c>
      <c r="J160" t="s">
        <v>3159</v>
      </c>
      <c r="K160">
        <v>50</v>
      </c>
      <c r="L160">
        <v>5650</v>
      </c>
      <c r="M160">
        <v>6821.5</v>
      </c>
      <c r="N160">
        <v>12471.5</v>
      </c>
      <c r="O160">
        <v>17.5</v>
      </c>
      <c r="P160">
        <v>2387.44</v>
      </c>
      <c r="Q160">
        <v>89</v>
      </c>
      <c r="R160">
        <v>2476.44</v>
      </c>
    </row>
    <row r="161" spans="1:18">
      <c r="A161" s="80">
        <v>45689</v>
      </c>
      <c r="B161" s="95">
        <v>5459563</v>
      </c>
      <c r="C161" s="94" t="s">
        <v>3177</v>
      </c>
      <c r="D161" s="96">
        <v>45609</v>
      </c>
      <c r="E161" s="96">
        <v>45695</v>
      </c>
      <c r="F161" s="95">
        <v>2024</v>
      </c>
      <c r="G161" s="95">
        <v>2024</v>
      </c>
      <c r="H161" s="94" t="s">
        <v>1603</v>
      </c>
      <c r="I161" s="94" t="s">
        <v>9</v>
      </c>
      <c r="J161" t="s">
        <v>3178</v>
      </c>
      <c r="K161">
        <v>105</v>
      </c>
      <c r="L161">
        <v>0</v>
      </c>
      <c r="M161">
        <v>15793.05</v>
      </c>
      <c r="N161">
        <v>15793.05</v>
      </c>
      <c r="O161">
        <v>2</v>
      </c>
      <c r="P161">
        <v>1005.09</v>
      </c>
      <c r="Q161">
        <v>0</v>
      </c>
      <c r="R161">
        <v>1005.09</v>
      </c>
    </row>
    <row r="162" spans="1:18">
      <c r="A162" s="80">
        <v>45689</v>
      </c>
      <c r="B162" s="95">
        <v>4756962</v>
      </c>
      <c r="C162" s="94" t="s">
        <v>2589</v>
      </c>
      <c r="D162" s="96">
        <v>44883</v>
      </c>
      <c r="E162" s="96">
        <v>45482</v>
      </c>
      <c r="F162" s="95">
        <v>2022</v>
      </c>
      <c r="G162" s="95">
        <v>2024</v>
      </c>
      <c r="H162" s="94" t="s">
        <v>1600</v>
      </c>
      <c r="I162" s="94" t="s">
        <v>10</v>
      </c>
      <c r="J162" t="s">
        <v>3159</v>
      </c>
      <c r="K162">
        <v>400</v>
      </c>
      <c r="L162">
        <v>10452.799999999999</v>
      </c>
      <c r="M162">
        <v>54572</v>
      </c>
      <c r="N162">
        <v>65024.800000000003</v>
      </c>
      <c r="O162">
        <v>262.25</v>
      </c>
      <c r="P162">
        <v>35777.93</v>
      </c>
      <c r="Q162">
        <v>14406.5</v>
      </c>
      <c r="R162">
        <v>50184.43</v>
      </c>
    </row>
    <row r="163" spans="1:18">
      <c r="A163" s="80">
        <v>45689</v>
      </c>
      <c r="B163" s="95">
        <v>5020296</v>
      </c>
      <c r="C163" s="94" t="s">
        <v>2591</v>
      </c>
      <c r="D163" s="96">
        <v>45168</v>
      </c>
      <c r="E163" s="96">
        <v>45499</v>
      </c>
      <c r="F163" s="95">
        <v>2023</v>
      </c>
      <c r="G163" s="95">
        <v>2024</v>
      </c>
      <c r="H163" s="94" t="s">
        <v>1602</v>
      </c>
      <c r="I163" s="94" t="s">
        <v>4</v>
      </c>
      <c r="J163" t="s">
        <v>3154</v>
      </c>
      <c r="K163">
        <v>265</v>
      </c>
      <c r="L163">
        <v>100</v>
      </c>
      <c r="M163">
        <v>36153.949999999997</v>
      </c>
      <c r="N163">
        <v>36253.949999999997</v>
      </c>
      <c r="O163">
        <v>182.33</v>
      </c>
      <c r="P163">
        <v>24290.74</v>
      </c>
      <c r="Q163">
        <v>100</v>
      </c>
      <c r="R163">
        <v>24390.74</v>
      </c>
    </row>
    <row r="164" spans="1:18">
      <c r="A164" s="80">
        <v>45689</v>
      </c>
      <c r="B164" s="95">
        <v>4792831</v>
      </c>
      <c r="C164" s="94" t="s">
        <v>2084</v>
      </c>
      <c r="D164" s="96">
        <v>44931</v>
      </c>
      <c r="E164" s="96">
        <v>45330</v>
      </c>
      <c r="F164" s="95">
        <v>2022</v>
      </c>
      <c r="G164" s="95">
        <v>2023</v>
      </c>
      <c r="H164" s="94" t="s">
        <v>1600</v>
      </c>
      <c r="I164" s="94" t="s">
        <v>28</v>
      </c>
      <c r="J164" t="s">
        <v>3159</v>
      </c>
      <c r="K164">
        <v>175</v>
      </c>
      <c r="L164">
        <v>400</v>
      </c>
      <c r="M164">
        <v>23875.25</v>
      </c>
      <c r="N164">
        <v>24275.25</v>
      </c>
      <c r="O164">
        <v>65</v>
      </c>
      <c r="P164">
        <v>9754.39</v>
      </c>
      <c r="Q164">
        <v>54</v>
      </c>
      <c r="R164">
        <v>9808.39</v>
      </c>
    </row>
    <row r="165" spans="1:18">
      <c r="A165" s="80">
        <v>45689</v>
      </c>
      <c r="B165" s="95">
        <v>4876299</v>
      </c>
      <c r="C165" s="94" t="s">
        <v>2593</v>
      </c>
      <c r="D165" s="96">
        <v>45020</v>
      </c>
      <c r="E165" s="96">
        <v>45457</v>
      </c>
      <c r="F165" s="95">
        <v>2022</v>
      </c>
      <c r="G165" s="95">
        <v>2024</v>
      </c>
      <c r="H165" s="94" t="s">
        <v>1603</v>
      </c>
      <c r="I165" s="94" t="s">
        <v>9</v>
      </c>
      <c r="J165" t="s">
        <v>3159</v>
      </c>
      <c r="K165">
        <v>400</v>
      </c>
      <c r="L165">
        <v>6725</v>
      </c>
      <c r="M165">
        <v>49112</v>
      </c>
      <c r="N165">
        <v>55837</v>
      </c>
      <c r="O165">
        <v>159</v>
      </c>
      <c r="P165">
        <v>17885.32</v>
      </c>
      <c r="Q165">
        <v>6016.12</v>
      </c>
      <c r="R165">
        <v>23901.439999999999</v>
      </c>
    </row>
    <row r="166" spans="1:18">
      <c r="A166" s="80">
        <v>45689</v>
      </c>
      <c r="B166" s="95">
        <v>4545319</v>
      </c>
      <c r="C166" s="94" t="s">
        <v>1276</v>
      </c>
      <c r="D166" s="96">
        <v>44747</v>
      </c>
      <c r="E166" s="96">
        <v>44784</v>
      </c>
      <c r="F166" s="95">
        <v>2022</v>
      </c>
      <c r="G166" s="95">
        <v>2022</v>
      </c>
      <c r="H166" s="94" t="s">
        <v>1600</v>
      </c>
      <c r="I166" s="94" t="s">
        <v>28</v>
      </c>
      <c r="J166" t="s">
        <v>3152</v>
      </c>
      <c r="K166">
        <v>1670</v>
      </c>
      <c r="L166">
        <v>625</v>
      </c>
      <c r="M166">
        <v>268953.5</v>
      </c>
      <c r="N166">
        <v>269578.5</v>
      </c>
      <c r="O166">
        <v>1431.06</v>
      </c>
      <c r="P166">
        <v>169916.51</v>
      </c>
      <c r="Q166">
        <v>582</v>
      </c>
      <c r="R166">
        <v>170498.51</v>
      </c>
    </row>
    <row r="167" spans="1:18">
      <c r="A167" s="80">
        <v>45689</v>
      </c>
      <c r="B167" s="95">
        <v>4454190</v>
      </c>
      <c r="C167" s="94" t="s">
        <v>1278</v>
      </c>
      <c r="D167" s="96">
        <v>44515</v>
      </c>
      <c r="E167" s="96">
        <v>44848</v>
      </c>
      <c r="F167" s="95">
        <v>2021</v>
      </c>
      <c r="G167" s="95">
        <v>2022</v>
      </c>
      <c r="H167" s="94" t="s">
        <v>1600</v>
      </c>
      <c r="I167" s="94" t="s">
        <v>28</v>
      </c>
      <c r="J167" t="s">
        <v>3159</v>
      </c>
      <c r="K167">
        <v>1128</v>
      </c>
      <c r="L167">
        <v>17406.099999999999</v>
      </c>
      <c r="M167">
        <v>181664.4</v>
      </c>
      <c r="N167">
        <v>199070.5</v>
      </c>
      <c r="O167">
        <v>375.8</v>
      </c>
      <c r="P167">
        <v>52208.53</v>
      </c>
      <c r="Q167">
        <v>4858.72</v>
      </c>
      <c r="R167">
        <v>57067.25</v>
      </c>
    </row>
    <row r="168" spans="1:18">
      <c r="A168" s="80">
        <v>45689</v>
      </c>
      <c r="B168" s="95">
        <v>4527516</v>
      </c>
      <c r="C168" s="94" t="s">
        <v>1266</v>
      </c>
      <c r="D168" s="96">
        <v>44699</v>
      </c>
      <c r="E168" s="96">
        <v>44741</v>
      </c>
      <c r="F168" s="95">
        <v>2022</v>
      </c>
      <c r="G168" s="95">
        <v>2022</v>
      </c>
      <c r="H168" s="94" t="s">
        <v>1604</v>
      </c>
      <c r="I168" s="94" t="s">
        <v>14</v>
      </c>
      <c r="J168" t="s">
        <v>3159</v>
      </c>
      <c r="K168">
        <v>253</v>
      </c>
      <c r="L168">
        <v>100</v>
      </c>
      <c r="M168">
        <v>34516.79</v>
      </c>
      <c r="N168">
        <v>34616.79</v>
      </c>
      <c r="O168">
        <v>170.8</v>
      </c>
      <c r="P168">
        <v>23301.4</v>
      </c>
      <c r="Q168">
        <v>144.80000000000001</v>
      </c>
      <c r="R168">
        <v>23446.2</v>
      </c>
    </row>
    <row r="169" spans="1:18">
      <c r="A169" s="80">
        <v>45689</v>
      </c>
      <c r="B169" s="95">
        <v>4756318</v>
      </c>
      <c r="C169" s="94" t="s">
        <v>2587</v>
      </c>
      <c r="D169" s="96">
        <v>44887</v>
      </c>
      <c r="E169" s="96">
        <v>45462</v>
      </c>
      <c r="F169" s="95">
        <v>2022</v>
      </c>
      <c r="G169" s="95">
        <v>2024</v>
      </c>
      <c r="H169" s="94" t="s">
        <v>1600</v>
      </c>
      <c r="I169" s="94" t="s">
        <v>28</v>
      </c>
      <c r="J169" t="s">
        <v>3157</v>
      </c>
      <c r="K169">
        <v>220</v>
      </c>
      <c r="L169">
        <v>1071</v>
      </c>
      <c r="M169">
        <v>27011.599999999999</v>
      </c>
      <c r="N169">
        <v>28082.6</v>
      </c>
      <c r="O169">
        <v>96.14</v>
      </c>
      <c r="P169">
        <v>12726</v>
      </c>
      <c r="Q169">
        <v>1071</v>
      </c>
      <c r="R169">
        <v>13797</v>
      </c>
    </row>
    <row r="170" spans="1:18">
      <c r="A170" s="80">
        <v>45689</v>
      </c>
      <c r="B170" s="95">
        <v>4574387</v>
      </c>
      <c r="C170" s="94" t="s">
        <v>1262</v>
      </c>
      <c r="D170" s="96">
        <v>44655</v>
      </c>
      <c r="E170" s="96">
        <v>44848</v>
      </c>
      <c r="F170" s="95">
        <v>2021</v>
      </c>
      <c r="G170" s="95">
        <v>2022</v>
      </c>
      <c r="H170" s="94" t="s">
        <v>1600</v>
      </c>
      <c r="I170" s="94" t="s">
        <v>28</v>
      </c>
      <c r="J170" t="s">
        <v>3159</v>
      </c>
      <c r="K170">
        <v>135</v>
      </c>
      <c r="L170">
        <v>675</v>
      </c>
      <c r="M170">
        <v>21741.75</v>
      </c>
      <c r="N170">
        <v>22416.75</v>
      </c>
      <c r="O170">
        <v>146.52000000000001</v>
      </c>
      <c r="P170">
        <v>23597.05</v>
      </c>
      <c r="Q170">
        <v>116.24</v>
      </c>
      <c r="R170">
        <v>23713.29</v>
      </c>
    </row>
    <row r="171" spans="1:18">
      <c r="A171" s="80">
        <v>45689</v>
      </c>
      <c r="B171" s="95">
        <v>5058169</v>
      </c>
      <c r="C171" s="94" t="s">
        <v>3056</v>
      </c>
      <c r="D171" s="96">
        <v>45216</v>
      </c>
      <c r="E171" s="96">
        <v>45623</v>
      </c>
      <c r="F171" s="95">
        <v>2023</v>
      </c>
      <c r="G171" s="95">
        <v>2024</v>
      </c>
      <c r="H171" s="94" t="s">
        <v>1613</v>
      </c>
      <c r="I171" s="94" t="s">
        <v>16</v>
      </c>
      <c r="J171" t="s">
        <v>3161</v>
      </c>
      <c r="K171">
        <v>112</v>
      </c>
      <c r="L171">
        <v>2016</v>
      </c>
      <c r="M171">
        <v>16044</v>
      </c>
      <c r="N171">
        <v>18060</v>
      </c>
      <c r="O171">
        <v>0</v>
      </c>
      <c r="P171">
        <v>0</v>
      </c>
      <c r="Q171">
        <v>0</v>
      </c>
      <c r="R171">
        <v>0</v>
      </c>
    </row>
    <row r="172" spans="1:18">
      <c r="A172" s="80">
        <v>45689</v>
      </c>
      <c r="B172" s="95">
        <v>4579051</v>
      </c>
      <c r="C172" s="94" t="s">
        <v>2375</v>
      </c>
      <c r="D172" s="96">
        <v>44672</v>
      </c>
      <c r="E172" s="96">
        <v>45422</v>
      </c>
      <c r="F172" s="95">
        <v>2021</v>
      </c>
      <c r="G172" s="95">
        <v>2024</v>
      </c>
      <c r="H172" s="94" t="s">
        <v>1600</v>
      </c>
      <c r="I172" s="94" t="s">
        <v>28</v>
      </c>
      <c r="J172" t="s">
        <v>3171</v>
      </c>
      <c r="K172">
        <v>200</v>
      </c>
      <c r="L172">
        <v>4338</v>
      </c>
      <c r="M172">
        <v>27286</v>
      </c>
      <c r="N172">
        <v>31624</v>
      </c>
      <c r="O172">
        <v>264.2</v>
      </c>
      <c r="P172">
        <v>35246.769999999997</v>
      </c>
      <c r="Q172">
        <v>337.42</v>
      </c>
      <c r="R172">
        <v>35584.19</v>
      </c>
    </row>
    <row r="173" spans="1:18">
      <c r="A173" s="80">
        <v>45689</v>
      </c>
      <c r="B173" s="95">
        <v>4833986</v>
      </c>
      <c r="C173" s="94" t="s">
        <v>2184</v>
      </c>
      <c r="D173" s="96">
        <v>44973</v>
      </c>
      <c r="E173" s="96">
        <v>45310</v>
      </c>
      <c r="F173" s="95">
        <v>2022</v>
      </c>
      <c r="G173" s="95">
        <v>2023</v>
      </c>
      <c r="H173" s="94" t="s">
        <v>1600</v>
      </c>
      <c r="I173" s="94" t="s">
        <v>10</v>
      </c>
      <c r="J173" t="s">
        <v>3161</v>
      </c>
      <c r="K173">
        <v>496</v>
      </c>
      <c r="L173">
        <v>4478.7</v>
      </c>
      <c r="M173">
        <v>60898.879999999997</v>
      </c>
      <c r="N173">
        <v>65377.58</v>
      </c>
      <c r="O173">
        <v>156.79</v>
      </c>
      <c r="P173">
        <v>19264.97</v>
      </c>
      <c r="Q173">
        <v>3624.8</v>
      </c>
      <c r="R173">
        <v>22889.77</v>
      </c>
    </row>
    <row r="174" spans="1:18">
      <c r="A174" s="80">
        <v>45689</v>
      </c>
      <c r="B174" s="95">
        <v>5173231</v>
      </c>
      <c r="C174" s="94" t="s">
        <v>2764</v>
      </c>
      <c r="D174" s="96">
        <v>45313</v>
      </c>
      <c r="E174" s="96">
        <v>45553</v>
      </c>
      <c r="F174" s="95">
        <v>2023</v>
      </c>
      <c r="G174" s="95">
        <v>2024</v>
      </c>
      <c r="H174" s="94" t="s">
        <v>1606</v>
      </c>
      <c r="I174" s="94" t="s">
        <v>15</v>
      </c>
      <c r="J174" t="s">
        <v>3179</v>
      </c>
      <c r="K174">
        <v>175</v>
      </c>
      <c r="L174">
        <v>756.5</v>
      </c>
      <c r="M174">
        <v>22562.75</v>
      </c>
      <c r="N174">
        <v>23319.25</v>
      </c>
      <c r="O174">
        <v>144</v>
      </c>
      <c r="P174">
        <v>20628</v>
      </c>
      <c r="Q174">
        <v>173.44</v>
      </c>
      <c r="R174">
        <v>20801.439999999999</v>
      </c>
    </row>
    <row r="175" spans="1:18">
      <c r="A175" s="80">
        <v>45689</v>
      </c>
      <c r="B175" s="95">
        <v>4598933</v>
      </c>
      <c r="C175" s="94" t="s">
        <v>1788</v>
      </c>
      <c r="D175" s="96">
        <v>44685</v>
      </c>
      <c r="E175" s="96">
        <v>45072</v>
      </c>
      <c r="F175" s="95">
        <v>2022</v>
      </c>
      <c r="G175" s="95">
        <v>2023</v>
      </c>
      <c r="H175" s="94" t="s">
        <v>1603</v>
      </c>
      <c r="I175" s="94" t="s">
        <v>9</v>
      </c>
      <c r="J175" t="s">
        <v>3151</v>
      </c>
      <c r="K175">
        <v>580</v>
      </c>
      <c r="L175">
        <v>378</v>
      </c>
      <c r="M175">
        <v>79129.399999999994</v>
      </c>
      <c r="N175">
        <v>79507.399999999994</v>
      </c>
      <c r="O175">
        <v>66.400000000000006</v>
      </c>
      <c r="P175">
        <v>8731.2000000000007</v>
      </c>
      <c r="Q175">
        <v>652.04999999999995</v>
      </c>
      <c r="R175">
        <v>9383.25</v>
      </c>
    </row>
    <row r="176" spans="1:18">
      <c r="A176" s="80">
        <v>45689</v>
      </c>
      <c r="B176" s="95">
        <v>4659556</v>
      </c>
      <c r="C176" s="94" t="s">
        <v>2377</v>
      </c>
      <c r="D176" s="96">
        <v>44762</v>
      </c>
      <c r="E176" s="96">
        <v>45399</v>
      </c>
      <c r="F176" s="95">
        <v>2022</v>
      </c>
      <c r="G176" s="95">
        <v>2023</v>
      </c>
      <c r="H176" s="94" t="s">
        <v>1601</v>
      </c>
      <c r="I176" s="94" t="s">
        <v>13</v>
      </c>
      <c r="J176" t="s">
        <v>3158</v>
      </c>
      <c r="K176">
        <v>210</v>
      </c>
      <c r="L176">
        <v>18477.099999999999</v>
      </c>
      <c r="M176">
        <v>28650.3</v>
      </c>
      <c r="N176">
        <v>47127.4</v>
      </c>
      <c r="O176">
        <v>41.6</v>
      </c>
      <c r="P176">
        <v>4540.22</v>
      </c>
      <c r="Q176">
        <v>18377.099999999999</v>
      </c>
      <c r="R176">
        <v>22917.32</v>
      </c>
    </row>
    <row r="177" spans="1:18">
      <c r="A177" s="80">
        <v>45689</v>
      </c>
      <c r="B177" s="95">
        <v>4547888</v>
      </c>
      <c r="C177" s="94" t="s">
        <v>1215</v>
      </c>
      <c r="D177" s="96">
        <v>44642</v>
      </c>
      <c r="E177" s="96">
        <v>44944</v>
      </c>
      <c r="F177" s="95">
        <v>2021</v>
      </c>
      <c r="G177" s="95">
        <v>2022</v>
      </c>
      <c r="H177" s="94" t="s">
        <v>1600</v>
      </c>
      <c r="I177" s="94" t="s">
        <v>28</v>
      </c>
      <c r="J177" t="s">
        <v>3153</v>
      </c>
      <c r="K177">
        <v>624</v>
      </c>
      <c r="L177">
        <v>2175</v>
      </c>
      <c r="M177">
        <v>85132.32</v>
      </c>
      <c r="N177">
        <v>87307.32</v>
      </c>
      <c r="O177">
        <v>403.5</v>
      </c>
      <c r="P177">
        <v>54386.09</v>
      </c>
      <c r="Q177">
        <v>1126.06</v>
      </c>
      <c r="R177">
        <v>55512.15</v>
      </c>
    </row>
    <row r="178" spans="1:18">
      <c r="A178" s="80">
        <v>45689</v>
      </c>
      <c r="B178" s="95">
        <v>5097065</v>
      </c>
      <c r="C178" s="94" t="s">
        <v>2123</v>
      </c>
      <c r="D178" s="96">
        <v>45272</v>
      </c>
      <c r="E178" s="96">
        <v>45329</v>
      </c>
      <c r="F178" s="95">
        <v>2023</v>
      </c>
      <c r="G178" s="95">
        <v>2023</v>
      </c>
      <c r="H178" s="94" t="s">
        <v>1600</v>
      </c>
      <c r="I178" s="94" t="s">
        <v>28</v>
      </c>
      <c r="J178" t="s">
        <v>3151</v>
      </c>
      <c r="K178">
        <v>75</v>
      </c>
      <c r="L178">
        <v>1087.0999999999999</v>
      </c>
      <c r="M178">
        <v>12682.5</v>
      </c>
      <c r="N178">
        <v>13769.6</v>
      </c>
      <c r="O178">
        <v>71</v>
      </c>
      <c r="P178">
        <v>10170.75</v>
      </c>
      <c r="Q178">
        <v>10.3</v>
      </c>
      <c r="R178">
        <v>10181.049999999999</v>
      </c>
    </row>
    <row r="179" spans="1:18">
      <c r="A179" s="80">
        <v>45689</v>
      </c>
      <c r="B179" s="95">
        <v>4649672</v>
      </c>
      <c r="C179" s="94" t="s">
        <v>1233</v>
      </c>
      <c r="D179" s="96">
        <v>44756</v>
      </c>
      <c r="E179" s="96">
        <v>44911</v>
      </c>
      <c r="F179" s="95">
        <v>2022</v>
      </c>
      <c r="G179" s="95">
        <v>2022</v>
      </c>
      <c r="H179" s="94" t="s">
        <v>1600</v>
      </c>
      <c r="I179" s="94" t="s">
        <v>28</v>
      </c>
      <c r="J179" t="s">
        <v>3154</v>
      </c>
      <c r="K179">
        <v>635</v>
      </c>
      <c r="L179">
        <v>375</v>
      </c>
      <c r="M179">
        <v>102266.75</v>
      </c>
      <c r="N179">
        <v>102641.75</v>
      </c>
      <c r="O179">
        <v>405.26</v>
      </c>
      <c r="P179">
        <v>49339.28</v>
      </c>
      <c r="Q179">
        <v>165.57</v>
      </c>
      <c r="R179">
        <v>49504.85</v>
      </c>
    </row>
    <row r="180" spans="1:18">
      <c r="A180" s="80">
        <v>45689</v>
      </c>
      <c r="B180" s="95">
        <v>4675666</v>
      </c>
      <c r="C180" s="94" t="s">
        <v>1211</v>
      </c>
      <c r="D180" s="96">
        <v>44831</v>
      </c>
      <c r="E180" s="96">
        <v>45132</v>
      </c>
      <c r="F180" s="95">
        <v>2022</v>
      </c>
      <c r="G180" s="95">
        <v>2023</v>
      </c>
      <c r="H180" s="94" t="s">
        <v>1601</v>
      </c>
      <c r="I180" s="94" t="s">
        <v>13</v>
      </c>
      <c r="J180" t="s">
        <v>3153</v>
      </c>
      <c r="K180">
        <v>40</v>
      </c>
      <c r="L180">
        <v>791.11</v>
      </c>
      <c r="M180">
        <v>4911.2</v>
      </c>
      <c r="N180">
        <v>5702.31</v>
      </c>
      <c r="O180">
        <v>51.5</v>
      </c>
      <c r="P180">
        <v>5861.98</v>
      </c>
      <c r="Q180">
        <v>791.11</v>
      </c>
      <c r="R180">
        <v>6653.09</v>
      </c>
    </row>
    <row r="181" spans="1:18">
      <c r="A181" s="80">
        <v>45689</v>
      </c>
      <c r="B181" s="95">
        <v>4830269</v>
      </c>
      <c r="C181" s="94" t="s">
        <v>2461</v>
      </c>
      <c r="D181" s="96">
        <v>44971</v>
      </c>
      <c r="E181" s="96">
        <v>45448</v>
      </c>
      <c r="F181" s="95">
        <v>2022</v>
      </c>
      <c r="G181" s="95">
        <v>2024</v>
      </c>
      <c r="H181" s="94" t="s">
        <v>1601</v>
      </c>
      <c r="I181" s="94" t="s">
        <v>13</v>
      </c>
      <c r="J181" t="s">
        <v>3151</v>
      </c>
      <c r="K181">
        <v>260</v>
      </c>
      <c r="L181">
        <v>0</v>
      </c>
      <c r="M181">
        <v>35471.800000000003</v>
      </c>
      <c r="N181">
        <v>35471.800000000003</v>
      </c>
      <c r="O181">
        <v>53.1</v>
      </c>
      <c r="P181">
        <v>5795.33</v>
      </c>
      <c r="Q181">
        <v>0</v>
      </c>
      <c r="R181">
        <v>5795.33</v>
      </c>
    </row>
    <row r="182" spans="1:18">
      <c r="A182" s="80">
        <v>45689</v>
      </c>
      <c r="B182" s="95">
        <v>4745758</v>
      </c>
      <c r="C182" s="94" t="s">
        <v>1871</v>
      </c>
      <c r="D182" s="96">
        <v>44869</v>
      </c>
      <c r="E182" s="96">
        <v>45282</v>
      </c>
      <c r="F182" s="95">
        <v>2022</v>
      </c>
      <c r="G182" s="95">
        <v>2023</v>
      </c>
      <c r="H182" s="94" t="s">
        <v>1600</v>
      </c>
      <c r="I182" s="94" t="s">
        <v>10</v>
      </c>
      <c r="J182" t="s">
        <v>3154</v>
      </c>
      <c r="K182">
        <v>500</v>
      </c>
      <c r="L182">
        <v>40321.699999999997</v>
      </c>
      <c r="M182">
        <v>80525</v>
      </c>
      <c r="N182">
        <v>120846.7</v>
      </c>
      <c r="O182">
        <v>102.4</v>
      </c>
      <c r="P182">
        <v>11625.35</v>
      </c>
      <c r="Q182">
        <v>40321.699999999997</v>
      </c>
      <c r="R182">
        <v>51947.05</v>
      </c>
    </row>
    <row r="183" spans="1:18">
      <c r="A183" s="80">
        <v>45689</v>
      </c>
      <c r="B183" s="95">
        <v>4753397</v>
      </c>
      <c r="C183" s="94" t="s">
        <v>1790</v>
      </c>
      <c r="D183" s="96">
        <v>44914</v>
      </c>
      <c r="E183" s="96">
        <v>45246</v>
      </c>
      <c r="F183" s="95">
        <v>2022</v>
      </c>
      <c r="G183" s="95">
        <v>2023</v>
      </c>
      <c r="H183" s="94" t="s">
        <v>1600</v>
      </c>
      <c r="I183" s="94" t="s">
        <v>28</v>
      </c>
      <c r="J183" t="s">
        <v>3157</v>
      </c>
      <c r="K183">
        <v>331</v>
      </c>
      <c r="L183">
        <v>1000</v>
      </c>
      <c r="M183">
        <v>53307.55</v>
      </c>
      <c r="N183">
        <v>54307.55</v>
      </c>
      <c r="O183">
        <v>297.8</v>
      </c>
      <c r="P183">
        <v>40895.25</v>
      </c>
      <c r="Q183">
        <v>453.51</v>
      </c>
      <c r="R183">
        <v>41348.76</v>
      </c>
    </row>
    <row r="184" spans="1:18">
      <c r="A184" s="80">
        <v>45689</v>
      </c>
      <c r="B184" s="95">
        <v>4520291</v>
      </c>
      <c r="C184" s="94" t="s">
        <v>1235</v>
      </c>
      <c r="D184" s="96">
        <v>44593</v>
      </c>
      <c r="E184" s="96">
        <v>45162</v>
      </c>
      <c r="F184" s="95">
        <v>2021</v>
      </c>
      <c r="G184" s="95">
        <v>2023</v>
      </c>
      <c r="H184" s="94" t="s">
        <v>1601</v>
      </c>
      <c r="I184" s="94" t="s">
        <v>13</v>
      </c>
      <c r="J184" t="s">
        <v>3158</v>
      </c>
      <c r="K184">
        <v>200</v>
      </c>
      <c r="L184">
        <v>4294.5</v>
      </c>
      <c r="M184">
        <v>27286</v>
      </c>
      <c r="N184">
        <v>31580.5</v>
      </c>
      <c r="O184">
        <v>149.55000000000001</v>
      </c>
      <c r="P184">
        <v>20402.36</v>
      </c>
      <c r="Q184">
        <v>3574.66</v>
      </c>
      <c r="R184">
        <v>23977.02</v>
      </c>
    </row>
    <row r="185" spans="1:18">
      <c r="A185" s="80">
        <v>45689</v>
      </c>
      <c r="B185" s="95">
        <v>5001621</v>
      </c>
      <c r="C185" s="94" t="s">
        <v>3180</v>
      </c>
      <c r="D185" s="96">
        <v>45149</v>
      </c>
      <c r="E185" s="96">
        <v>45663</v>
      </c>
      <c r="F185" s="95">
        <v>2023</v>
      </c>
      <c r="G185" s="95">
        <v>2024</v>
      </c>
      <c r="H185" s="94" t="s">
        <v>1600</v>
      </c>
      <c r="I185" s="94" t="s">
        <v>10</v>
      </c>
      <c r="J185" t="s">
        <v>3161</v>
      </c>
      <c r="K185">
        <v>360</v>
      </c>
      <c r="L185">
        <v>14639.9</v>
      </c>
      <c r="M185">
        <v>57978</v>
      </c>
      <c r="N185">
        <v>72617.899999999994</v>
      </c>
      <c r="O185">
        <v>0</v>
      </c>
      <c r="P185">
        <v>0</v>
      </c>
      <c r="Q185">
        <v>0</v>
      </c>
      <c r="R185">
        <v>0</v>
      </c>
    </row>
    <row r="186" spans="1:18">
      <c r="A186" s="80">
        <v>45689</v>
      </c>
      <c r="B186" s="95">
        <v>4910885</v>
      </c>
      <c r="C186" s="94" t="s">
        <v>2599</v>
      </c>
      <c r="D186" s="96">
        <v>45069</v>
      </c>
      <c r="E186" s="96">
        <v>45502</v>
      </c>
      <c r="F186" s="95">
        <v>2023</v>
      </c>
      <c r="G186" s="95">
        <v>2024</v>
      </c>
      <c r="H186" s="94" t="s">
        <v>1603</v>
      </c>
      <c r="I186" s="94" t="s">
        <v>9</v>
      </c>
      <c r="J186" t="s">
        <v>3159</v>
      </c>
      <c r="K186">
        <v>170</v>
      </c>
      <c r="L186">
        <v>0</v>
      </c>
      <c r="M186">
        <v>23193.1</v>
      </c>
      <c r="N186">
        <v>23193.1</v>
      </c>
      <c r="O186">
        <v>124</v>
      </c>
      <c r="P186">
        <v>16916.7</v>
      </c>
      <c r="Q186">
        <v>0</v>
      </c>
      <c r="R186">
        <v>16916.7</v>
      </c>
    </row>
    <row r="187" spans="1:18">
      <c r="A187" s="80">
        <v>45689</v>
      </c>
      <c r="B187" s="95">
        <v>4796194</v>
      </c>
      <c r="C187" s="94" t="s">
        <v>3181</v>
      </c>
      <c r="D187" s="96">
        <v>44936</v>
      </c>
      <c r="E187" s="96">
        <v>45691</v>
      </c>
      <c r="F187" s="95">
        <v>2022</v>
      </c>
      <c r="G187" s="95">
        <v>2024</v>
      </c>
      <c r="H187" s="94" t="s">
        <v>1604</v>
      </c>
      <c r="I187" s="94" t="s">
        <v>14</v>
      </c>
      <c r="J187" t="s">
        <v>3161</v>
      </c>
      <c r="K187">
        <v>260</v>
      </c>
      <c r="L187">
        <v>0</v>
      </c>
      <c r="M187">
        <v>35471.800000000003</v>
      </c>
      <c r="N187">
        <v>35471.800000000003</v>
      </c>
      <c r="O187">
        <v>44</v>
      </c>
      <c r="P187">
        <v>6002.7</v>
      </c>
      <c r="Q187">
        <v>0</v>
      </c>
      <c r="R187">
        <v>6002.7</v>
      </c>
    </row>
    <row r="188" spans="1:18">
      <c r="A188" s="80">
        <v>45689</v>
      </c>
      <c r="B188" s="95">
        <v>5208804</v>
      </c>
      <c r="C188" s="94" t="s">
        <v>3058</v>
      </c>
      <c r="D188" s="96">
        <v>45394</v>
      </c>
      <c r="E188" s="96">
        <v>45629</v>
      </c>
      <c r="F188" s="95">
        <v>2023</v>
      </c>
      <c r="G188" s="95">
        <v>2024</v>
      </c>
      <c r="H188" s="94" t="s">
        <v>1600</v>
      </c>
      <c r="I188" s="94" t="s">
        <v>28</v>
      </c>
      <c r="J188" t="s">
        <v>3178</v>
      </c>
      <c r="K188">
        <v>213</v>
      </c>
      <c r="L188">
        <v>0</v>
      </c>
      <c r="M188">
        <v>32037.33</v>
      </c>
      <c r="N188">
        <v>32037.33</v>
      </c>
      <c r="O188">
        <v>0</v>
      </c>
      <c r="P188">
        <v>0</v>
      </c>
      <c r="Q188">
        <v>0</v>
      </c>
      <c r="R188">
        <v>0</v>
      </c>
    </row>
    <row r="189" spans="1:18">
      <c r="A189" s="80">
        <v>45689</v>
      </c>
      <c r="B189" s="95">
        <v>4661364</v>
      </c>
      <c r="C189" s="94" t="s">
        <v>1654</v>
      </c>
      <c r="D189" s="96">
        <v>44778</v>
      </c>
      <c r="E189" s="96">
        <v>45184</v>
      </c>
      <c r="F189" s="95">
        <v>2022</v>
      </c>
      <c r="G189" s="95">
        <v>2023</v>
      </c>
      <c r="H189" s="94" t="s">
        <v>1600</v>
      </c>
      <c r="I189" s="94" t="s">
        <v>28</v>
      </c>
      <c r="J189" t="s">
        <v>3157</v>
      </c>
      <c r="K189">
        <v>690</v>
      </c>
      <c r="L189">
        <v>5000</v>
      </c>
      <c r="M189">
        <v>94136.7</v>
      </c>
      <c r="N189">
        <v>99136.7</v>
      </c>
      <c r="O189">
        <v>388.4</v>
      </c>
      <c r="P189">
        <v>51434.96</v>
      </c>
      <c r="Q189">
        <v>0</v>
      </c>
      <c r="R189">
        <v>51434.96</v>
      </c>
    </row>
    <row r="190" spans="1:18">
      <c r="A190" s="80">
        <v>45689</v>
      </c>
      <c r="B190" s="95">
        <v>5217864</v>
      </c>
      <c r="C190" s="94" t="s">
        <v>3060</v>
      </c>
      <c r="D190" s="96">
        <v>45352</v>
      </c>
      <c r="E190" s="96">
        <v>45632</v>
      </c>
      <c r="F190" s="95">
        <v>2023</v>
      </c>
      <c r="G190" s="95">
        <v>2024</v>
      </c>
      <c r="H190" s="94" t="s">
        <v>1603</v>
      </c>
      <c r="I190" s="94" t="s">
        <v>9</v>
      </c>
      <c r="J190" t="s">
        <v>3178</v>
      </c>
      <c r="K190">
        <v>150</v>
      </c>
      <c r="L190">
        <v>0</v>
      </c>
      <c r="M190">
        <v>19339.5</v>
      </c>
      <c r="N190">
        <v>19339.5</v>
      </c>
      <c r="O190">
        <v>0</v>
      </c>
      <c r="P190">
        <v>0</v>
      </c>
      <c r="Q190">
        <v>0</v>
      </c>
      <c r="R190">
        <v>0</v>
      </c>
    </row>
    <row r="191" spans="1:18">
      <c r="A191" s="80">
        <v>45689</v>
      </c>
      <c r="B191" s="95">
        <v>4628286</v>
      </c>
      <c r="C191" s="94" t="s">
        <v>2308</v>
      </c>
      <c r="D191" s="96">
        <v>44722</v>
      </c>
      <c r="E191" s="96">
        <v>45385</v>
      </c>
      <c r="F191" s="95">
        <v>2022</v>
      </c>
      <c r="G191" s="95">
        <v>2023</v>
      </c>
      <c r="H191" s="94" t="s">
        <v>1600</v>
      </c>
      <c r="I191" s="94" t="s">
        <v>10</v>
      </c>
      <c r="J191" t="s">
        <v>3171</v>
      </c>
      <c r="K191">
        <v>235</v>
      </c>
      <c r="L191">
        <v>25</v>
      </c>
      <c r="M191">
        <v>32061.05</v>
      </c>
      <c r="N191">
        <v>32086.05</v>
      </c>
      <c r="O191">
        <v>123.86</v>
      </c>
      <c r="P191">
        <v>16897.599999999999</v>
      </c>
      <c r="Q191">
        <v>7.7</v>
      </c>
      <c r="R191">
        <v>16905.3</v>
      </c>
    </row>
    <row r="192" spans="1:18">
      <c r="A192" s="80">
        <v>45689</v>
      </c>
      <c r="B192" s="95">
        <v>4740536</v>
      </c>
      <c r="C192" s="94" t="s">
        <v>2186</v>
      </c>
      <c r="D192" s="96">
        <v>44865</v>
      </c>
      <c r="E192" s="96">
        <v>45365</v>
      </c>
      <c r="F192" s="95">
        <v>2022</v>
      </c>
      <c r="G192" s="95">
        <v>2023</v>
      </c>
      <c r="H192" s="94" t="s">
        <v>1606</v>
      </c>
      <c r="I192" s="94" t="s">
        <v>15</v>
      </c>
      <c r="J192" t="s">
        <v>3152</v>
      </c>
      <c r="K192">
        <v>279</v>
      </c>
      <c r="L192">
        <v>0</v>
      </c>
      <c r="M192">
        <v>38063.97</v>
      </c>
      <c r="N192">
        <v>38063.97</v>
      </c>
      <c r="O192">
        <v>55.2</v>
      </c>
      <c r="P192">
        <v>7519.75</v>
      </c>
      <c r="Q192">
        <v>0</v>
      </c>
      <c r="R192">
        <v>7519.75</v>
      </c>
    </row>
    <row r="193" spans="1:18">
      <c r="A193" s="80">
        <v>45689</v>
      </c>
      <c r="B193" s="95">
        <v>5132665</v>
      </c>
      <c r="C193" s="94" t="s">
        <v>2597</v>
      </c>
      <c r="D193" s="96">
        <v>45274</v>
      </c>
      <c r="E193" s="96">
        <v>45482</v>
      </c>
      <c r="F193" s="95">
        <v>2023</v>
      </c>
      <c r="G193" s="95">
        <v>2024</v>
      </c>
      <c r="H193" s="94" t="s">
        <v>1600</v>
      </c>
      <c r="I193" s="94" t="s">
        <v>28</v>
      </c>
      <c r="J193" t="s">
        <v>3159</v>
      </c>
      <c r="K193">
        <v>127</v>
      </c>
      <c r="L193">
        <v>8225</v>
      </c>
      <c r="M193">
        <v>18192.75</v>
      </c>
      <c r="N193">
        <v>26417.75</v>
      </c>
      <c r="O193">
        <v>123.25</v>
      </c>
      <c r="P193">
        <v>17655.560000000001</v>
      </c>
      <c r="Q193">
        <v>27</v>
      </c>
      <c r="R193">
        <v>17682.560000000001</v>
      </c>
    </row>
    <row r="194" spans="1:18">
      <c r="A194" s="80">
        <v>45689</v>
      </c>
      <c r="B194" s="95">
        <v>4942577</v>
      </c>
      <c r="C194" s="94" t="s">
        <v>2188</v>
      </c>
      <c r="D194" s="96">
        <v>45181</v>
      </c>
      <c r="E194" s="96">
        <v>45372</v>
      </c>
      <c r="F194" s="95">
        <v>2023</v>
      </c>
      <c r="G194" s="95">
        <v>2023</v>
      </c>
      <c r="H194" s="94" t="s">
        <v>1600</v>
      </c>
      <c r="I194" s="94" t="s">
        <v>28</v>
      </c>
      <c r="J194" t="s">
        <v>3157</v>
      </c>
      <c r="K194">
        <v>200</v>
      </c>
      <c r="L194">
        <v>0</v>
      </c>
      <c r="M194">
        <v>32210</v>
      </c>
      <c r="N194">
        <v>32210</v>
      </c>
      <c r="O194">
        <v>169.69</v>
      </c>
      <c r="P194">
        <v>21206.18</v>
      </c>
      <c r="Q194">
        <v>0</v>
      </c>
      <c r="R194">
        <v>21206.18</v>
      </c>
    </row>
    <row r="195" spans="1:18">
      <c r="A195" s="80">
        <v>45689</v>
      </c>
      <c r="B195" s="95">
        <v>4738026</v>
      </c>
      <c r="C195" s="94" t="s">
        <v>3182</v>
      </c>
      <c r="D195" s="96">
        <v>44872</v>
      </c>
      <c r="E195" s="96">
        <v>45684</v>
      </c>
      <c r="F195" s="95">
        <v>2022</v>
      </c>
      <c r="G195" s="95">
        <v>2024</v>
      </c>
      <c r="H195" s="94" t="s">
        <v>1605</v>
      </c>
      <c r="I195" s="94" t="s">
        <v>5</v>
      </c>
      <c r="J195" t="s">
        <v>3153</v>
      </c>
      <c r="K195">
        <v>200</v>
      </c>
      <c r="L195">
        <v>4325</v>
      </c>
      <c r="M195">
        <v>24556</v>
      </c>
      <c r="N195">
        <v>28881</v>
      </c>
      <c r="O195">
        <v>82</v>
      </c>
      <c r="P195">
        <v>11186.85</v>
      </c>
      <c r="Q195">
        <v>50</v>
      </c>
      <c r="R195">
        <v>11236.85</v>
      </c>
    </row>
    <row r="196" spans="1:18">
      <c r="A196" s="80">
        <v>45689</v>
      </c>
      <c r="B196" s="95">
        <v>4709260</v>
      </c>
      <c r="C196" s="94" t="s">
        <v>2192</v>
      </c>
      <c r="D196" s="96">
        <v>44825</v>
      </c>
      <c r="E196" s="96">
        <v>45359</v>
      </c>
      <c r="F196" s="95">
        <v>2022</v>
      </c>
      <c r="G196" s="95">
        <v>2023</v>
      </c>
      <c r="H196" s="94" t="s">
        <v>1607</v>
      </c>
      <c r="I196" s="94" t="s">
        <v>12</v>
      </c>
      <c r="J196" t="s">
        <v>3154</v>
      </c>
      <c r="K196">
        <v>430</v>
      </c>
      <c r="L196">
        <v>2580</v>
      </c>
      <c r="M196">
        <v>58664.9</v>
      </c>
      <c r="N196">
        <v>61244.9</v>
      </c>
      <c r="O196">
        <v>123.74</v>
      </c>
      <c r="P196">
        <v>16478.54</v>
      </c>
      <c r="Q196">
        <v>216.82</v>
      </c>
      <c r="R196">
        <v>16695.36</v>
      </c>
    </row>
    <row r="197" spans="1:18">
      <c r="A197" s="80">
        <v>45689</v>
      </c>
      <c r="B197" s="95">
        <v>4831900</v>
      </c>
      <c r="C197" s="94" t="s">
        <v>1787</v>
      </c>
      <c r="D197" s="96">
        <v>44972</v>
      </c>
      <c r="E197" s="96">
        <v>45224</v>
      </c>
      <c r="F197" s="95">
        <v>2022</v>
      </c>
      <c r="G197" s="95">
        <v>2023</v>
      </c>
      <c r="H197" s="94" t="s">
        <v>1603</v>
      </c>
      <c r="I197" s="94" t="s">
        <v>9</v>
      </c>
      <c r="J197" t="s">
        <v>3161</v>
      </c>
      <c r="K197">
        <v>358</v>
      </c>
      <c r="L197">
        <v>2321.5</v>
      </c>
      <c r="M197">
        <v>48841.94</v>
      </c>
      <c r="N197">
        <v>51163.44</v>
      </c>
      <c r="O197">
        <v>119.9</v>
      </c>
      <c r="P197">
        <v>14417.4</v>
      </c>
      <c r="Q197">
        <v>941.6</v>
      </c>
      <c r="R197">
        <v>15359</v>
      </c>
    </row>
    <row r="198" spans="1:18">
      <c r="A198" s="80">
        <v>45689</v>
      </c>
      <c r="B198" s="95">
        <v>4520589</v>
      </c>
      <c r="C198" s="94" t="s">
        <v>1188</v>
      </c>
      <c r="D198" s="96">
        <v>44596</v>
      </c>
      <c r="E198" s="96">
        <v>44658</v>
      </c>
      <c r="F198" s="95">
        <v>2021</v>
      </c>
      <c r="G198" s="95">
        <v>2021</v>
      </c>
      <c r="H198" s="94" t="s">
        <v>1600</v>
      </c>
      <c r="I198" s="94" t="s">
        <v>28</v>
      </c>
      <c r="J198" t="s">
        <v>3154</v>
      </c>
      <c r="K198">
        <v>1071</v>
      </c>
      <c r="L198">
        <v>12994.79</v>
      </c>
      <c r="M198">
        <v>146116.53</v>
      </c>
      <c r="N198">
        <v>159111.32</v>
      </c>
      <c r="O198">
        <v>1032.3900000000001</v>
      </c>
      <c r="P198">
        <v>125952.36</v>
      </c>
      <c r="Q198">
        <v>20627.04</v>
      </c>
      <c r="R198">
        <v>146579.4</v>
      </c>
    </row>
    <row r="199" spans="1:18">
      <c r="A199" s="80">
        <v>45689</v>
      </c>
      <c r="B199" s="95">
        <v>4718115</v>
      </c>
      <c r="C199" s="94" t="s">
        <v>3183</v>
      </c>
      <c r="D199" s="96">
        <v>44839</v>
      </c>
      <c r="E199" s="96">
        <v>45699</v>
      </c>
      <c r="F199" s="95">
        <v>2022</v>
      </c>
      <c r="G199" s="95">
        <v>2024</v>
      </c>
      <c r="H199" s="94" t="s">
        <v>1606</v>
      </c>
      <c r="I199" s="94" t="s">
        <v>15</v>
      </c>
      <c r="J199" t="s">
        <v>3158</v>
      </c>
      <c r="K199">
        <v>412</v>
      </c>
      <c r="L199">
        <v>0</v>
      </c>
      <c r="M199">
        <v>56209.16</v>
      </c>
      <c r="N199">
        <v>56209.16</v>
      </c>
      <c r="O199">
        <v>40.5</v>
      </c>
      <c r="P199">
        <v>5525.21</v>
      </c>
      <c r="Q199">
        <v>0</v>
      </c>
      <c r="R199">
        <v>5525.21</v>
      </c>
    </row>
    <row r="200" spans="1:18">
      <c r="A200" s="80">
        <v>45689</v>
      </c>
      <c r="B200" s="95">
        <v>5068610</v>
      </c>
      <c r="C200" s="94" t="s">
        <v>2884</v>
      </c>
      <c r="D200" s="96">
        <v>45216</v>
      </c>
      <c r="E200" s="96">
        <v>45608</v>
      </c>
      <c r="F200" s="95">
        <v>2023</v>
      </c>
      <c r="G200" s="95">
        <v>2024</v>
      </c>
      <c r="H200" s="94" t="s">
        <v>1600</v>
      </c>
      <c r="I200" s="94" t="s">
        <v>28</v>
      </c>
      <c r="J200" t="s">
        <v>3161</v>
      </c>
      <c r="K200">
        <v>146</v>
      </c>
      <c r="L200">
        <v>1008</v>
      </c>
      <c r="M200">
        <v>20914.5</v>
      </c>
      <c r="N200">
        <v>21922.5</v>
      </c>
      <c r="O200">
        <v>0</v>
      </c>
      <c r="P200">
        <v>0</v>
      </c>
      <c r="Q200">
        <v>0</v>
      </c>
      <c r="R200">
        <v>0</v>
      </c>
    </row>
    <row r="201" spans="1:18">
      <c r="A201" s="80">
        <v>45689</v>
      </c>
      <c r="B201" s="95">
        <v>4824824</v>
      </c>
      <c r="C201" s="94" t="s">
        <v>2200</v>
      </c>
      <c r="D201" s="96">
        <v>44964</v>
      </c>
      <c r="E201" s="96">
        <v>45370</v>
      </c>
      <c r="F201" s="95">
        <v>2022</v>
      </c>
      <c r="G201" s="95">
        <v>2023</v>
      </c>
      <c r="H201" s="94" t="s">
        <v>1612</v>
      </c>
      <c r="I201" s="94" t="s">
        <v>6</v>
      </c>
      <c r="J201" t="s">
        <v>3157</v>
      </c>
      <c r="K201">
        <v>200</v>
      </c>
      <c r="L201">
        <v>1810</v>
      </c>
      <c r="M201">
        <v>24556</v>
      </c>
      <c r="N201">
        <v>26366</v>
      </c>
      <c r="O201">
        <v>25.25</v>
      </c>
      <c r="P201">
        <v>3028.64</v>
      </c>
      <c r="Q201">
        <v>1420</v>
      </c>
      <c r="R201">
        <v>4448.6400000000003</v>
      </c>
    </row>
    <row r="202" spans="1:18">
      <c r="A202" s="80">
        <v>45689</v>
      </c>
      <c r="B202" s="95">
        <v>5058341</v>
      </c>
      <c r="C202" s="94" t="s">
        <v>2892</v>
      </c>
      <c r="D202" s="96">
        <v>45204</v>
      </c>
      <c r="E202" s="96">
        <v>45601</v>
      </c>
      <c r="F202" s="95">
        <v>2023</v>
      </c>
      <c r="G202" s="95">
        <v>2024</v>
      </c>
      <c r="H202" s="94" t="s">
        <v>1601</v>
      </c>
      <c r="I202" s="94" t="s">
        <v>13</v>
      </c>
      <c r="J202" t="s">
        <v>3153</v>
      </c>
      <c r="K202">
        <v>156</v>
      </c>
      <c r="L202">
        <v>8400</v>
      </c>
      <c r="M202">
        <v>19153.68</v>
      </c>
      <c r="N202">
        <v>27553.68</v>
      </c>
      <c r="O202">
        <v>35.25</v>
      </c>
      <c r="P202">
        <v>4328.08</v>
      </c>
      <c r="Q202">
        <v>3637.35</v>
      </c>
      <c r="R202">
        <v>7965.43</v>
      </c>
    </row>
    <row r="203" spans="1:18">
      <c r="A203" s="80">
        <v>45689</v>
      </c>
      <c r="B203" s="95">
        <v>4997491</v>
      </c>
      <c r="C203" s="94" t="s">
        <v>2770</v>
      </c>
      <c r="D203" s="96">
        <v>45152</v>
      </c>
      <c r="E203" s="96">
        <v>45541</v>
      </c>
      <c r="F203" s="95">
        <v>2023</v>
      </c>
      <c r="G203" s="95">
        <v>2024</v>
      </c>
      <c r="H203" s="94" t="s">
        <v>1603</v>
      </c>
      <c r="I203" s="94" t="s">
        <v>9</v>
      </c>
      <c r="J203" t="s">
        <v>3159</v>
      </c>
      <c r="K203">
        <v>300</v>
      </c>
      <c r="L203">
        <v>600</v>
      </c>
      <c r="M203">
        <v>40929</v>
      </c>
      <c r="N203">
        <v>41529</v>
      </c>
      <c r="O203">
        <v>182</v>
      </c>
      <c r="P203">
        <v>19863.48</v>
      </c>
      <c r="Q203">
        <v>0</v>
      </c>
      <c r="R203">
        <v>19863.48</v>
      </c>
    </row>
    <row r="204" spans="1:18">
      <c r="A204" s="80">
        <v>45689</v>
      </c>
      <c r="B204" s="95">
        <v>5241950</v>
      </c>
      <c r="C204" s="94" t="s">
        <v>3184</v>
      </c>
      <c r="D204" s="96">
        <v>45572</v>
      </c>
      <c r="E204" s="96">
        <v>45674</v>
      </c>
      <c r="F204" s="95">
        <v>2024</v>
      </c>
      <c r="G204" s="95">
        <v>2024</v>
      </c>
      <c r="H204" s="94" t="s">
        <v>1602</v>
      </c>
      <c r="I204" s="94" t="s">
        <v>4</v>
      </c>
      <c r="J204" t="s">
        <v>3153</v>
      </c>
      <c r="K204">
        <v>188</v>
      </c>
      <c r="L204">
        <v>0</v>
      </c>
      <c r="M204">
        <v>25449.56</v>
      </c>
      <c r="N204">
        <v>25449.56</v>
      </c>
      <c r="O204">
        <v>0</v>
      </c>
      <c r="P204">
        <v>0</v>
      </c>
      <c r="Q204">
        <v>0</v>
      </c>
      <c r="R204">
        <v>0</v>
      </c>
    </row>
    <row r="205" spans="1:18">
      <c r="A205" s="80">
        <v>45689</v>
      </c>
      <c r="B205" s="95">
        <v>4386010</v>
      </c>
      <c r="C205" s="94" t="s">
        <v>2202</v>
      </c>
      <c r="D205" s="96">
        <v>44405</v>
      </c>
      <c r="E205" s="96">
        <v>45336</v>
      </c>
      <c r="F205" s="95">
        <v>2021</v>
      </c>
      <c r="G205" s="95">
        <v>2023</v>
      </c>
      <c r="H205" s="94" t="s">
        <v>1602</v>
      </c>
      <c r="I205" s="94" t="s">
        <v>4</v>
      </c>
      <c r="J205" t="s">
        <v>3153</v>
      </c>
      <c r="K205">
        <v>195</v>
      </c>
      <c r="L205">
        <v>1542</v>
      </c>
      <c r="M205">
        <v>26603.85</v>
      </c>
      <c r="N205">
        <v>28145.85</v>
      </c>
      <c r="O205">
        <v>113.25</v>
      </c>
      <c r="P205">
        <v>14127.77</v>
      </c>
      <c r="Q205">
        <v>760.8</v>
      </c>
      <c r="R205">
        <v>14888.57</v>
      </c>
    </row>
    <row r="206" spans="1:18">
      <c r="A206" s="80">
        <v>45689</v>
      </c>
      <c r="B206" s="95">
        <v>5025353</v>
      </c>
      <c r="C206" s="94" t="s">
        <v>2772</v>
      </c>
      <c r="D206" s="96">
        <v>45176</v>
      </c>
      <c r="E206" s="96">
        <v>45560</v>
      </c>
      <c r="F206" s="95">
        <v>2023</v>
      </c>
      <c r="G206" s="95">
        <v>2024</v>
      </c>
      <c r="H206" s="94" t="s">
        <v>1601</v>
      </c>
      <c r="I206" s="94" t="s">
        <v>13</v>
      </c>
      <c r="J206" t="s">
        <v>3151</v>
      </c>
      <c r="K206">
        <v>135</v>
      </c>
      <c r="L206">
        <v>2205</v>
      </c>
      <c r="M206">
        <v>16575.3</v>
      </c>
      <c r="N206">
        <v>18780.3</v>
      </c>
      <c r="O206">
        <v>88.25</v>
      </c>
      <c r="P206">
        <v>12039.51</v>
      </c>
      <c r="Q206">
        <v>132.30000000000001</v>
      </c>
      <c r="R206">
        <v>12171.81</v>
      </c>
    </row>
    <row r="207" spans="1:18">
      <c r="A207" s="80">
        <v>45689</v>
      </c>
      <c r="B207" s="95">
        <v>4682426</v>
      </c>
      <c r="C207" s="94" t="s">
        <v>1792</v>
      </c>
      <c r="D207" s="96">
        <v>44792</v>
      </c>
      <c r="E207" s="96">
        <v>45223</v>
      </c>
      <c r="F207" s="95">
        <v>2022</v>
      </c>
      <c r="G207" s="95">
        <v>2023</v>
      </c>
      <c r="H207" s="94" t="s">
        <v>1600</v>
      </c>
      <c r="I207" s="94" t="s">
        <v>10</v>
      </c>
      <c r="J207" t="s">
        <v>3151</v>
      </c>
      <c r="K207">
        <v>200</v>
      </c>
      <c r="L207">
        <v>575</v>
      </c>
      <c r="M207">
        <v>32210</v>
      </c>
      <c r="N207">
        <v>32785</v>
      </c>
      <c r="O207">
        <v>74.5</v>
      </c>
      <c r="P207">
        <v>9147.2900000000009</v>
      </c>
      <c r="Q207">
        <v>0</v>
      </c>
      <c r="R207">
        <v>9147.2900000000009</v>
      </c>
    </row>
    <row r="208" spans="1:18">
      <c r="A208" s="80">
        <v>45689</v>
      </c>
      <c r="B208" s="95">
        <v>5178986</v>
      </c>
      <c r="C208" s="94" t="s">
        <v>2886</v>
      </c>
      <c r="D208" s="96">
        <v>45321</v>
      </c>
      <c r="E208" s="96">
        <v>45601</v>
      </c>
      <c r="F208" s="95">
        <v>2023</v>
      </c>
      <c r="G208" s="95">
        <v>2024</v>
      </c>
      <c r="H208" s="94" t="s">
        <v>1600</v>
      </c>
      <c r="I208" s="94" t="s">
        <v>28</v>
      </c>
      <c r="J208" t="s">
        <v>3161</v>
      </c>
      <c r="K208">
        <v>322</v>
      </c>
      <c r="L208">
        <v>600</v>
      </c>
      <c r="M208">
        <v>46126.5</v>
      </c>
      <c r="N208">
        <v>46726.5</v>
      </c>
      <c r="O208">
        <v>0</v>
      </c>
      <c r="P208">
        <v>0</v>
      </c>
      <c r="Q208">
        <v>0</v>
      </c>
      <c r="R208">
        <v>0</v>
      </c>
    </row>
    <row r="209" spans="1:18">
      <c r="A209" s="80">
        <v>45689</v>
      </c>
      <c r="B209" s="95">
        <v>5089567</v>
      </c>
      <c r="C209" s="94" t="s">
        <v>2774</v>
      </c>
      <c r="D209" s="96">
        <v>45232</v>
      </c>
      <c r="E209" s="96">
        <v>45531</v>
      </c>
      <c r="F209" s="95">
        <v>2023</v>
      </c>
      <c r="G209" s="95">
        <v>2024</v>
      </c>
      <c r="H209" s="94" t="s">
        <v>1600</v>
      </c>
      <c r="I209" s="94" t="s">
        <v>28</v>
      </c>
      <c r="J209" t="s">
        <v>3158</v>
      </c>
      <c r="K209">
        <v>230</v>
      </c>
      <c r="L209">
        <v>0</v>
      </c>
      <c r="M209">
        <v>32947.5</v>
      </c>
      <c r="N209">
        <v>32947.5</v>
      </c>
      <c r="O209">
        <v>194.5</v>
      </c>
      <c r="P209">
        <v>27862.13</v>
      </c>
      <c r="Q209">
        <v>0</v>
      </c>
      <c r="R209">
        <v>27862.13</v>
      </c>
    </row>
    <row r="210" spans="1:18">
      <c r="A210" s="80">
        <v>45689</v>
      </c>
      <c r="B210" s="95">
        <v>5398253</v>
      </c>
      <c r="C210" s="94" t="s">
        <v>3062</v>
      </c>
      <c r="D210" s="96">
        <v>45588</v>
      </c>
      <c r="E210" s="96">
        <v>45628</v>
      </c>
      <c r="F210" s="95">
        <v>2024</v>
      </c>
      <c r="G210" s="95">
        <v>2024</v>
      </c>
      <c r="H210" s="94" t="s">
        <v>1600</v>
      </c>
      <c r="I210" s="94" t="s">
        <v>28</v>
      </c>
      <c r="J210" t="s">
        <v>3159</v>
      </c>
      <c r="K210">
        <v>290</v>
      </c>
      <c r="L210">
        <v>0</v>
      </c>
      <c r="M210">
        <v>51492.4</v>
      </c>
      <c r="N210">
        <v>51492.4</v>
      </c>
      <c r="O210">
        <v>0</v>
      </c>
      <c r="P210">
        <v>0</v>
      </c>
      <c r="Q210">
        <v>0</v>
      </c>
      <c r="R210">
        <v>0</v>
      </c>
    </row>
    <row r="211" spans="1:18">
      <c r="A211" s="80">
        <v>45689</v>
      </c>
      <c r="B211" s="95">
        <v>5357627</v>
      </c>
      <c r="C211" s="94" t="s">
        <v>2888</v>
      </c>
      <c r="D211" s="96">
        <v>45499</v>
      </c>
      <c r="E211" s="96">
        <v>45594</v>
      </c>
      <c r="F211" s="95">
        <v>2024</v>
      </c>
      <c r="G211" s="95">
        <v>2024</v>
      </c>
      <c r="H211" s="94" t="s">
        <v>1600</v>
      </c>
      <c r="I211" s="94" t="s">
        <v>28</v>
      </c>
      <c r="J211" t="s">
        <v>3158</v>
      </c>
      <c r="K211">
        <v>100</v>
      </c>
      <c r="L211">
        <v>7500</v>
      </c>
      <c r="M211">
        <v>15041</v>
      </c>
      <c r="N211">
        <v>22541</v>
      </c>
      <c r="O211">
        <v>0</v>
      </c>
      <c r="P211">
        <v>0</v>
      </c>
      <c r="Q211">
        <v>0</v>
      </c>
      <c r="R211">
        <v>0</v>
      </c>
    </row>
    <row r="212" spans="1:18">
      <c r="A212" s="80">
        <v>45689</v>
      </c>
      <c r="B212" s="95">
        <v>5125875</v>
      </c>
      <c r="C212" s="94" t="s">
        <v>2776</v>
      </c>
      <c r="D212" s="96">
        <v>45300</v>
      </c>
      <c r="E212" s="96">
        <v>45541</v>
      </c>
      <c r="F212" s="95">
        <v>2023</v>
      </c>
      <c r="G212" s="95">
        <v>2024</v>
      </c>
      <c r="H212" s="94" t="s">
        <v>1600</v>
      </c>
      <c r="I212" s="94" t="s">
        <v>28</v>
      </c>
      <c r="J212" t="s">
        <v>3158</v>
      </c>
      <c r="K212">
        <v>522</v>
      </c>
      <c r="L212">
        <v>3925</v>
      </c>
      <c r="M212">
        <v>88270.2</v>
      </c>
      <c r="N212">
        <v>92195.199999999997</v>
      </c>
      <c r="O212">
        <v>467</v>
      </c>
      <c r="P212">
        <v>70915.710000000006</v>
      </c>
      <c r="Q212">
        <v>4025</v>
      </c>
      <c r="R212">
        <v>74940.710000000006</v>
      </c>
    </row>
    <row r="213" spans="1:18">
      <c r="A213" s="80">
        <v>45689</v>
      </c>
      <c r="B213" s="95">
        <v>4969873</v>
      </c>
      <c r="C213" s="94" t="s">
        <v>3185</v>
      </c>
      <c r="D213" s="96">
        <v>45118</v>
      </c>
      <c r="E213" s="96">
        <v>45677</v>
      </c>
      <c r="F213" s="95">
        <v>2023</v>
      </c>
      <c r="G213" s="95">
        <v>2024</v>
      </c>
      <c r="H213" s="94" t="s">
        <v>1601</v>
      </c>
      <c r="I213" s="94" t="s">
        <v>13</v>
      </c>
      <c r="J213" t="s">
        <v>3158</v>
      </c>
      <c r="K213">
        <v>300</v>
      </c>
      <c r="L213">
        <v>3814.2</v>
      </c>
      <c r="M213">
        <v>36834</v>
      </c>
      <c r="N213">
        <v>40648.199999999997</v>
      </c>
      <c r="O213">
        <v>0</v>
      </c>
      <c r="P213">
        <v>0</v>
      </c>
      <c r="Q213">
        <v>3814.2</v>
      </c>
      <c r="R213">
        <v>3814.2</v>
      </c>
    </row>
    <row r="214" spans="1:18">
      <c r="A214" s="80">
        <v>45689</v>
      </c>
      <c r="B214" s="95">
        <v>5128133</v>
      </c>
      <c r="C214" s="94" t="s">
        <v>2204</v>
      </c>
      <c r="D214" s="96">
        <v>45267</v>
      </c>
      <c r="E214" s="96">
        <v>45376</v>
      </c>
      <c r="F214" s="95">
        <v>2023</v>
      </c>
      <c r="G214" s="95">
        <v>2023</v>
      </c>
      <c r="H214" s="94" t="s">
        <v>1603</v>
      </c>
      <c r="I214" s="94" t="s">
        <v>9</v>
      </c>
      <c r="J214" t="s">
        <v>3158</v>
      </c>
      <c r="K214">
        <v>179</v>
      </c>
      <c r="L214">
        <v>0</v>
      </c>
      <c r="M214">
        <v>25641.75</v>
      </c>
      <c r="N214">
        <v>25641.75</v>
      </c>
      <c r="O214">
        <v>66.75</v>
      </c>
      <c r="P214">
        <v>9561.94</v>
      </c>
      <c r="Q214">
        <v>0</v>
      </c>
      <c r="R214">
        <v>9561.94</v>
      </c>
    </row>
    <row r="215" spans="1:18">
      <c r="A215" s="80">
        <v>45689</v>
      </c>
      <c r="B215" s="95">
        <v>4737117</v>
      </c>
      <c r="C215" s="94" t="s">
        <v>1926</v>
      </c>
      <c r="D215" s="96">
        <v>44862</v>
      </c>
      <c r="E215" s="96">
        <v>45329</v>
      </c>
      <c r="F215" s="95">
        <v>2022</v>
      </c>
      <c r="G215" s="95">
        <v>2023</v>
      </c>
      <c r="H215" s="94" t="s">
        <v>1600</v>
      </c>
      <c r="I215" s="94" t="s">
        <v>10</v>
      </c>
      <c r="J215" t="s">
        <v>3158</v>
      </c>
      <c r="K215">
        <v>200</v>
      </c>
      <c r="L215">
        <v>6526.8</v>
      </c>
      <c r="M215">
        <v>24556</v>
      </c>
      <c r="N215">
        <v>31082.799999999999</v>
      </c>
      <c r="O215">
        <v>75.900000000000006</v>
      </c>
      <c r="P215">
        <v>9418.68</v>
      </c>
      <c r="Q215">
        <v>6325.2</v>
      </c>
      <c r="R215">
        <v>15743.88</v>
      </c>
    </row>
    <row r="216" spans="1:18">
      <c r="A216" s="80">
        <v>45689</v>
      </c>
      <c r="B216" s="95">
        <v>5172216</v>
      </c>
      <c r="C216" s="94" t="s">
        <v>2463</v>
      </c>
      <c r="D216" s="96">
        <v>45327</v>
      </c>
      <c r="E216" s="96">
        <v>45435</v>
      </c>
      <c r="F216" s="95">
        <v>2023</v>
      </c>
      <c r="G216" s="95">
        <v>2024</v>
      </c>
      <c r="H216" s="94" t="s">
        <v>1600</v>
      </c>
      <c r="I216" s="94" t="s">
        <v>28</v>
      </c>
      <c r="J216" t="s">
        <v>3158</v>
      </c>
      <c r="K216">
        <v>263</v>
      </c>
      <c r="L216">
        <v>200</v>
      </c>
      <c r="M216">
        <v>33908.589999999997</v>
      </c>
      <c r="N216">
        <v>34108.589999999997</v>
      </c>
      <c r="O216">
        <v>236</v>
      </c>
      <c r="P216">
        <v>30426.3</v>
      </c>
      <c r="Q216">
        <v>0</v>
      </c>
      <c r="R216">
        <v>30426.3</v>
      </c>
    </row>
    <row r="217" spans="1:18">
      <c r="A217" s="80">
        <v>45689</v>
      </c>
      <c r="B217" s="95">
        <v>4981219</v>
      </c>
      <c r="C217" s="94" t="s">
        <v>2465</v>
      </c>
      <c r="D217" s="96">
        <v>45127</v>
      </c>
      <c r="E217" s="96">
        <v>45448</v>
      </c>
      <c r="F217" s="95">
        <v>2023</v>
      </c>
      <c r="G217" s="95">
        <v>2024</v>
      </c>
      <c r="H217" s="94" t="s">
        <v>1603</v>
      </c>
      <c r="I217" s="94" t="s">
        <v>9</v>
      </c>
      <c r="J217" t="s">
        <v>3157</v>
      </c>
      <c r="K217">
        <v>276</v>
      </c>
      <c r="L217">
        <v>0</v>
      </c>
      <c r="M217">
        <v>37654.68</v>
      </c>
      <c r="N217">
        <v>37654.68</v>
      </c>
      <c r="O217">
        <v>176.35</v>
      </c>
      <c r="P217">
        <v>24058.55</v>
      </c>
      <c r="Q217">
        <v>0</v>
      </c>
      <c r="R217">
        <v>24058.55</v>
      </c>
    </row>
    <row r="218" spans="1:18">
      <c r="A218" s="80">
        <v>45689</v>
      </c>
      <c r="B218" s="95">
        <v>5047323</v>
      </c>
      <c r="C218" s="94" t="s">
        <v>2196</v>
      </c>
      <c r="D218" s="96">
        <v>45195</v>
      </c>
      <c r="E218" s="96">
        <v>45371</v>
      </c>
      <c r="F218" s="95">
        <v>2023</v>
      </c>
      <c r="G218" s="95">
        <v>2023</v>
      </c>
      <c r="H218" s="94" t="s">
        <v>1600</v>
      </c>
      <c r="I218" s="94" t="s">
        <v>28</v>
      </c>
      <c r="J218" t="s">
        <v>3153</v>
      </c>
      <c r="K218">
        <v>0</v>
      </c>
      <c r="L218">
        <v>25</v>
      </c>
      <c r="M218">
        <v>0</v>
      </c>
      <c r="N218">
        <v>25</v>
      </c>
      <c r="O218">
        <v>104</v>
      </c>
      <c r="P218">
        <v>14188.2</v>
      </c>
      <c r="Q218">
        <v>25</v>
      </c>
      <c r="R218">
        <v>14213.2</v>
      </c>
    </row>
    <row r="219" spans="1:18">
      <c r="A219" s="80">
        <v>45689</v>
      </c>
      <c r="B219" s="95">
        <v>4693685</v>
      </c>
      <c r="C219" s="94" t="s">
        <v>2848</v>
      </c>
      <c r="D219" s="96">
        <v>44838</v>
      </c>
      <c r="E219" s="96">
        <v>45569</v>
      </c>
      <c r="F219" s="95">
        <v>2022</v>
      </c>
      <c r="G219" s="95">
        <v>2024</v>
      </c>
      <c r="H219" s="94" t="s">
        <v>1606</v>
      </c>
      <c r="I219" s="94" t="s">
        <v>15</v>
      </c>
      <c r="J219" t="s">
        <v>3161</v>
      </c>
      <c r="K219">
        <v>265</v>
      </c>
      <c r="L219">
        <v>2211.3000000000002</v>
      </c>
      <c r="M219">
        <v>32536.7</v>
      </c>
      <c r="N219">
        <v>34748</v>
      </c>
      <c r="O219">
        <v>24.4</v>
      </c>
      <c r="P219">
        <v>2995.9</v>
      </c>
      <c r="Q219">
        <v>0</v>
      </c>
      <c r="R219">
        <v>2995.9</v>
      </c>
    </row>
    <row r="220" spans="1:18">
      <c r="A220" s="80">
        <v>45689</v>
      </c>
      <c r="B220" s="95">
        <v>4662690</v>
      </c>
      <c r="C220" s="94" t="s">
        <v>1184</v>
      </c>
      <c r="D220" s="96">
        <v>44767</v>
      </c>
      <c r="E220" s="96">
        <v>45013</v>
      </c>
      <c r="F220" s="95">
        <v>2022</v>
      </c>
      <c r="G220" s="95">
        <v>2022</v>
      </c>
      <c r="H220" s="94" t="s">
        <v>1600</v>
      </c>
      <c r="I220" s="94" t="s">
        <v>28</v>
      </c>
      <c r="J220" t="s">
        <v>3159</v>
      </c>
      <c r="K220">
        <v>1155</v>
      </c>
      <c r="L220">
        <v>14200.6</v>
      </c>
      <c r="M220">
        <v>157576.65</v>
      </c>
      <c r="N220">
        <v>171777.25</v>
      </c>
      <c r="O220">
        <v>320.8</v>
      </c>
      <c r="P220">
        <v>43765.15</v>
      </c>
      <c r="Q220">
        <v>7018.5</v>
      </c>
      <c r="R220">
        <v>50783.65</v>
      </c>
    </row>
    <row r="221" spans="1:18">
      <c r="A221" s="80">
        <v>45689</v>
      </c>
      <c r="B221" s="95">
        <v>4935390</v>
      </c>
      <c r="C221" s="94" t="s">
        <v>1793</v>
      </c>
      <c r="D221" s="96">
        <v>45085</v>
      </c>
      <c r="E221" s="96">
        <v>45238</v>
      </c>
      <c r="F221" s="95">
        <v>2023</v>
      </c>
      <c r="G221" s="95">
        <v>2023</v>
      </c>
      <c r="H221" s="94" t="s">
        <v>1600</v>
      </c>
      <c r="I221" s="94" t="s">
        <v>28</v>
      </c>
      <c r="J221" t="s">
        <v>3152</v>
      </c>
      <c r="K221">
        <v>256</v>
      </c>
      <c r="L221">
        <v>0</v>
      </c>
      <c r="M221">
        <v>41228.800000000003</v>
      </c>
      <c r="N221">
        <v>41228.800000000003</v>
      </c>
      <c r="O221">
        <v>226.5</v>
      </c>
      <c r="P221">
        <v>39795.83</v>
      </c>
      <c r="Q221">
        <v>0</v>
      </c>
      <c r="R221">
        <v>39795.83</v>
      </c>
    </row>
    <row r="222" spans="1:18">
      <c r="A222" s="80">
        <v>45689</v>
      </c>
      <c r="B222" s="95">
        <v>4772681</v>
      </c>
      <c r="C222" s="94" t="s">
        <v>2890</v>
      </c>
      <c r="D222" s="96">
        <v>44902</v>
      </c>
      <c r="E222" s="96">
        <v>45580</v>
      </c>
      <c r="F222" s="95">
        <v>2022</v>
      </c>
      <c r="G222" s="95">
        <v>2024</v>
      </c>
      <c r="H222" s="94" t="s">
        <v>1601</v>
      </c>
      <c r="I222" s="94" t="s">
        <v>13</v>
      </c>
      <c r="J222" t="s">
        <v>3153</v>
      </c>
      <c r="K222">
        <v>312</v>
      </c>
      <c r="L222">
        <v>2500</v>
      </c>
      <c r="M222">
        <v>42566.16</v>
      </c>
      <c r="N222">
        <v>45066.16</v>
      </c>
      <c r="O222">
        <v>46.4</v>
      </c>
      <c r="P222">
        <v>5989.05</v>
      </c>
      <c r="Q222">
        <v>1737.3</v>
      </c>
      <c r="R222">
        <v>7726.35</v>
      </c>
    </row>
    <row r="223" spans="1:18">
      <c r="A223" s="80">
        <v>45689</v>
      </c>
      <c r="B223" s="95">
        <v>5050970</v>
      </c>
      <c r="C223" s="94" t="s">
        <v>1959</v>
      </c>
      <c r="D223" s="96">
        <v>45197</v>
      </c>
      <c r="E223" s="96">
        <v>45327</v>
      </c>
      <c r="F223" s="95">
        <v>2023</v>
      </c>
      <c r="G223" s="95">
        <v>2023</v>
      </c>
      <c r="H223" s="94" t="s">
        <v>1600</v>
      </c>
      <c r="I223" s="94" t="s">
        <v>28</v>
      </c>
      <c r="J223" t="s">
        <v>3161</v>
      </c>
      <c r="K223">
        <v>224</v>
      </c>
      <c r="L223">
        <v>1025</v>
      </c>
      <c r="M223">
        <v>36075.199999999997</v>
      </c>
      <c r="N223">
        <v>37100.199999999997</v>
      </c>
      <c r="O223">
        <v>241.54</v>
      </c>
      <c r="P223">
        <v>34526.53</v>
      </c>
      <c r="Q223">
        <v>122.2</v>
      </c>
      <c r="R223">
        <v>34648.730000000003</v>
      </c>
    </row>
    <row r="224" spans="1:18">
      <c r="A224" s="80">
        <v>45689</v>
      </c>
      <c r="B224" s="95">
        <v>5058135</v>
      </c>
      <c r="C224" s="94" t="s">
        <v>3064</v>
      </c>
      <c r="D224" s="96">
        <v>45204</v>
      </c>
      <c r="E224" s="96">
        <v>45639</v>
      </c>
      <c r="F224" s="95">
        <v>2023</v>
      </c>
      <c r="G224" s="95">
        <v>2024</v>
      </c>
      <c r="H224" s="94" t="s">
        <v>1600</v>
      </c>
      <c r="I224" s="94" t="s">
        <v>28</v>
      </c>
      <c r="J224" t="s">
        <v>3153</v>
      </c>
      <c r="K224">
        <v>159</v>
      </c>
      <c r="L224">
        <v>13538.44</v>
      </c>
      <c r="M224">
        <v>21692.37</v>
      </c>
      <c r="N224">
        <v>35230.81</v>
      </c>
      <c r="O224">
        <v>95.33</v>
      </c>
      <c r="P224">
        <v>11199.83</v>
      </c>
      <c r="Q224">
        <v>1469.68</v>
      </c>
      <c r="R224">
        <v>12669.51</v>
      </c>
    </row>
    <row r="225" spans="1:18">
      <c r="A225" s="80">
        <v>45689</v>
      </c>
      <c r="B225" s="95">
        <v>5193402</v>
      </c>
      <c r="C225" s="94" t="s">
        <v>3186</v>
      </c>
      <c r="D225" s="96">
        <v>45331</v>
      </c>
      <c r="E225" s="96">
        <v>45657</v>
      </c>
      <c r="F225" s="95">
        <v>2023</v>
      </c>
      <c r="G225" s="95">
        <v>2024</v>
      </c>
      <c r="H225" s="94" t="s">
        <v>1600</v>
      </c>
      <c r="I225" s="94" t="s">
        <v>28</v>
      </c>
      <c r="J225" t="s">
        <v>3157</v>
      </c>
      <c r="K225">
        <v>148</v>
      </c>
      <c r="L225">
        <v>0</v>
      </c>
      <c r="M225">
        <v>21201</v>
      </c>
      <c r="N225">
        <v>21201</v>
      </c>
      <c r="O225">
        <v>0</v>
      </c>
      <c r="P225">
        <v>0</v>
      </c>
      <c r="Q225">
        <v>0</v>
      </c>
      <c r="R225">
        <v>0</v>
      </c>
    </row>
    <row r="226" spans="1:18">
      <c r="A226" s="80">
        <v>45689</v>
      </c>
      <c r="B226" s="95">
        <v>5074615</v>
      </c>
      <c r="C226" s="94" t="s">
        <v>2780</v>
      </c>
      <c r="D226" s="96">
        <v>45219</v>
      </c>
      <c r="E226" s="96">
        <v>45544</v>
      </c>
      <c r="F226" s="95">
        <v>2023</v>
      </c>
      <c r="G226" s="95">
        <v>2024</v>
      </c>
      <c r="H226" s="94" t="s">
        <v>1604</v>
      </c>
      <c r="I226" s="94" t="s">
        <v>14</v>
      </c>
      <c r="J226" t="s">
        <v>3161</v>
      </c>
      <c r="K226">
        <v>140</v>
      </c>
      <c r="L226">
        <v>0</v>
      </c>
      <c r="M226">
        <v>18050.2</v>
      </c>
      <c r="N226">
        <v>18050.2</v>
      </c>
      <c r="O226">
        <v>0</v>
      </c>
      <c r="P226">
        <v>0</v>
      </c>
      <c r="Q226">
        <v>0</v>
      </c>
      <c r="R226">
        <v>0</v>
      </c>
    </row>
    <row r="227" spans="1:18">
      <c r="A227" s="80">
        <v>45689</v>
      </c>
      <c r="B227" s="95">
        <v>4633945</v>
      </c>
      <c r="C227" s="94" t="s">
        <v>2778</v>
      </c>
      <c r="D227" s="96">
        <v>44729</v>
      </c>
      <c r="E227" s="96">
        <v>45531</v>
      </c>
      <c r="F227" s="95">
        <v>2022</v>
      </c>
      <c r="G227" s="95">
        <v>2024</v>
      </c>
      <c r="H227" s="94" t="s">
        <v>1600</v>
      </c>
      <c r="I227" s="94" t="s">
        <v>28</v>
      </c>
      <c r="J227" t="s">
        <v>3153</v>
      </c>
      <c r="K227">
        <v>144</v>
      </c>
      <c r="L227">
        <v>425</v>
      </c>
      <c r="M227">
        <v>19645.919999999998</v>
      </c>
      <c r="N227">
        <v>20070.919999999998</v>
      </c>
      <c r="O227">
        <v>119.9</v>
      </c>
      <c r="P227">
        <v>16618.48</v>
      </c>
      <c r="Q227">
        <v>78.5</v>
      </c>
      <c r="R227">
        <v>16696.98</v>
      </c>
    </row>
    <row r="228" spans="1:18">
      <c r="A228" s="80">
        <v>45689</v>
      </c>
      <c r="B228" s="95">
        <v>4513285</v>
      </c>
      <c r="C228" s="94" t="s">
        <v>1108</v>
      </c>
      <c r="D228" s="96">
        <v>44599</v>
      </c>
      <c r="E228" s="96">
        <v>44902</v>
      </c>
      <c r="F228" s="95">
        <v>2021</v>
      </c>
      <c r="G228" s="95">
        <v>2022</v>
      </c>
      <c r="H228" s="94" t="s">
        <v>1600</v>
      </c>
      <c r="I228" s="94" t="s">
        <v>28</v>
      </c>
      <c r="J228" t="s">
        <v>3153</v>
      </c>
      <c r="K228">
        <v>624</v>
      </c>
      <c r="L228">
        <v>2780</v>
      </c>
      <c r="M228">
        <v>100495.2</v>
      </c>
      <c r="N228">
        <v>103275.2</v>
      </c>
      <c r="O228">
        <v>539.92999999999995</v>
      </c>
      <c r="P228">
        <v>78322.41</v>
      </c>
      <c r="Q228">
        <v>738.36</v>
      </c>
      <c r="R228">
        <v>79060.77</v>
      </c>
    </row>
    <row r="229" spans="1:18">
      <c r="A229" s="80">
        <v>45689</v>
      </c>
      <c r="B229" s="95">
        <v>5213761</v>
      </c>
      <c r="C229" s="94" t="s">
        <v>3187</v>
      </c>
      <c r="D229" s="96">
        <v>45350</v>
      </c>
      <c r="E229" s="96">
        <v>45694</v>
      </c>
      <c r="F229" s="95">
        <v>2023</v>
      </c>
      <c r="G229" s="95">
        <v>2024</v>
      </c>
      <c r="H229" s="94" t="s">
        <v>1600</v>
      </c>
      <c r="I229" s="94" t="s">
        <v>28</v>
      </c>
      <c r="J229" t="s">
        <v>3153</v>
      </c>
      <c r="K229">
        <v>197</v>
      </c>
      <c r="L229">
        <v>0</v>
      </c>
      <c r="M229">
        <v>33312.699999999997</v>
      </c>
      <c r="N229">
        <v>33312.699999999997</v>
      </c>
      <c r="O229">
        <v>0</v>
      </c>
      <c r="P229">
        <v>0</v>
      </c>
      <c r="Q229">
        <v>0</v>
      </c>
      <c r="R229">
        <v>0</v>
      </c>
    </row>
    <row r="230" spans="1:18">
      <c r="A230" s="80">
        <v>45689</v>
      </c>
      <c r="B230" s="95">
        <v>5028921</v>
      </c>
      <c r="C230" s="94" t="s">
        <v>2858</v>
      </c>
      <c r="D230" s="96">
        <v>45177</v>
      </c>
      <c r="E230" s="96">
        <v>45568</v>
      </c>
      <c r="F230" s="95">
        <v>2023</v>
      </c>
      <c r="G230" s="95">
        <v>2024</v>
      </c>
      <c r="H230" s="94" t="s">
        <v>1600</v>
      </c>
      <c r="I230" s="94" t="s">
        <v>10</v>
      </c>
      <c r="J230" t="s">
        <v>3161</v>
      </c>
      <c r="K230">
        <v>142</v>
      </c>
      <c r="L230">
        <v>25</v>
      </c>
      <c r="M230">
        <v>19373.060000000001</v>
      </c>
      <c r="N230">
        <v>19398.060000000001</v>
      </c>
      <c r="O230">
        <v>32.1</v>
      </c>
      <c r="P230">
        <v>4246.96</v>
      </c>
      <c r="Q230">
        <v>30</v>
      </c>
      <c r="R230">
        <v>4276.96</v>
      </c>
    </row>
    <row r="231" spans="1:18">
      <c r="A231" s="80">
        <v>45689</v>
      </c>
      <c r="B231" s="95">
        <v>5217828</v>
      </c>
      <c r="C231" s="94" t="s">
        <v>3188</v>
      </c>
      <c r="D231" s="96">
        <v>45355</v>
      </c>
      <c r="E231" s="96">
        <v>45694</v>
      </c>
      <c r="F231" s="95">
        <v>2023</v>
      </c>
      <c r="G231" s="95">
        <v>2024</v>
      </c>
      <c r="H231" s="94" t="s">
        <v>1600</v>
      </c>
      <c r="I231" s="94" t="s">
        <v>28</v>
      </c>
      <c r="J231" t="s">
        <v>3153</v>
      </c>
      <c r="K231">
        <v>147</v>
      </c>
      <c r="L231">
        <v>0</v>
      </c>
      <c r="M231">
        <v>21057.75</v>
      </c>
      <c r="N231">
        <v>21057.75</v>
      </c>
      <c r="O231">
        <v>0</v>
      </c>
      <c r="P231">
        <v>0</v>
      </c>
      <c r="Q231">
        <v>0</v>
      </c>
      <c r="R231">
        <v>0</v>
      </c>
    </row>
    <row r="232" spans="1:18">
      <c r="A232" s="80">
        <v>45689</v>
      </c>
      <c r="B232" s="95">
        <v>4885689</v>
      </c>
      <c r="C232" s="94" t="s">
        <v>2206</v>
      </c>
      <c r="D232" s="96">
        <v>45030</v>
      </c>
      <c r="E232" s="96">
        <v>45352</v>
      </c>
      <c r="F232" s="95">
        <v>2022</v>
      </c>
      <c r="G232" s="95">
        <v>2023</v>
      </c>
      <c r="H232" s="94" t="s">
        <v>1600</v>
      </c>
      <c r="I232" s="94" t="s">
        <v>28</v>
      </c>
      <c r="J232" t="s">
        <v>3157</v>
      </c>
      <c r="K232">
        <v>200</v>
      </c>
      <c r="L232">
        <v>25</v>
      </c>
      <c r="M232">
        <v>27286</v>
      </c>
      <c r="N232">
        <v>27311</v>
      </c>
      <c r="O232">
        <v>180.5</v>
      </c>
      <c r="P232">
        <v>24624.71</v>
      </c>
      <c r="Q232">
        <v>86.9</v>
      </c>
      <c r="R232">
        <v>24711.61</v>
      </c>
    </row>
    <row r="233" spans="1:18">
      <c r="A233" s="80">
        <v>45689</v>
      </c>
      <c r="B233" s="95">
        <v>5453465</v>
      </c>
      <c r="C233" s="94" t="s">
        <v>3189</v>
      </c>
      <c r="D233" s="96">
        <v>45574</v>
      </c>
      <c r="E233" s="96">
        <v>45688</v>
      </c>
      <c r="F233" s="95">
        <v>2024</v>
      </c>
      <c r="G233" s="95">
        <v>2024</v>
      </c>
      <c r="H233" s="94" t="s">
        <v>1600</v>
      </c>
      <c r="I233" s="94" t="s">
        <v>28</v>
      </c>
      <c r="J233" t="s">
        <v>3157</v>
      </c>
      <c r="K233">
        <v>480</v>
      </c>
      <c r="L233">
        <v>0</v>
      </c>
      <c r="M233">
        <v>72196.800000000003</v>
      </c>
      <c r="N233">
        <v>72196.800000000003</v>
      </c>
      <c r="O233">
        <v>0</v>
      </c>
      <c r="P233">
        <v>0</v>
      </c>
      <c r="Q233">
        <v>0</v>
      </c>
      <c r="R233">
        <v>0</v>
      </c>
    </row>
    <row r="234" spans="1:18">
      <c r="A234" s="80">
        <v>45689</v>
      </c>
      <c r="B234" s="95">
        <v>4368419</v>
      </c>
      <c r="C234" s="94" t="s">
        <v>1116</v>
      </c>
      <c r="D234" s="96">
        <v>44383</v>
      </c>
      <c r="E234" s="96">
        <v>44525</v>
      </c>
      <c r="F234" s="95">
        <v>2021</v>
      </c>
      <c r="G234" s="95">
        <v>2021</v>
      </c>
      <c r="H234" s="94" t="s">
        <v>1602</v>
      </c>
      <c r="I234" s="94" t="s">
        <v>4</v>
      </c>
      <c r="J234" t="s">
        <v>3158</v>
      </c>
      <c r="K234">
        <v>300</v>
      </c>
      <c r="L234">
        <v>5224.1499999999996</v>
      </c>
      <c r="M234">
        <v>40929</v>
      </c>
      <c r="N234">
        <v>46153.15</v>
      </c>
      <c r="O234">
        <v>260.35000000000002</v>
      </c>
      <c r="P234">
        <v>35410.480000000003</v>
      </c>
      <c r="Q234">
        <v>5224.1499999999996</v>
      </c>
      <c r="R234">
        <v>40634.629999999997</v>
      </c>
    </row>
    <row r="235" spans="1:18">
      <c r="A235" s="80">
        <v>45689</v>
      </c>
      <c r="B235" s="95">
        <v>4795651</v>
      </c>
      <c r="C235" s="94" t="s">
        <v>1873</v>
      </c>
      <c r="D235" s="96">
        <v>44937</v>
      </c>
      <c r="E235" s="96">
        <v>45271</v>
      </c>
      <c r="F235" s="95">
        <v>2022</v>
      </c>
      <c r="G235" s="95">
        <v>2023</v>
      </c>
      <c r="H235" s="94" t="s">
        <v>1600</v>
      </c>
      <c r="I235" s="94" t="s">
        <v>28</v>
      </c>
      <c r="J235" t="s">
        <v>3161</v>
      </c>
      <c r="K235">
        <v>954</v>
      </c>
      <c r="L235">
        <v>13304.22</v>
      </c>
      <c r="M235">
        <v>117132.12</v>
      </c>
      <c r="N235">
        <v>130436.34</v>
      </c>
      <c r="O235">
        <v>243.4</v>
      </c>
      <c r="P235">
        <v>26230.7</v>
      </c>
      <c r="Q235">
        <v>769.37</v>
      </c>
      <c r="R235">
        <v>27000.07</v>
      </c>
    </row>
    <row r="236" spans="1:18">
      <c r="A236" s="80">
        <v>45689</v>
      </c>
      <c r="B236" s="95">
        <v>4586645</v>
      </c>
      <c r="C236" s="94" t="s">
        <v>2383</v>
      </c>
      <c r="D236" s="96">
        <v>44670</v>
      </c>
      <c r="E236" s="96">
        <v>45419</v>
      </c>
      <c r="F236" s="95">
        <v>2021</v>
      </c>
      <c r="G236" s="95">
        <v>2024</v>
      </c>
      <c r="H236" s="94" t="s">
        <v>1600</v>
      </c>
      <c r="I236" s="94" t="s">
        <v>10</v>
      </c>
      <c r="J236" t="s">
        <v>3171</v>
      </c>
      <c r="K236">
        <v>485</v>
      </c>
      <c r="L236">
        <v>3795.2</v>
      </c>
      <c r="M236">
        <v>78109.25</v>
      </c>
      <c r="N236">
        <v>81904.45</v>
      </c>
      <c r="O236">
        <v>220.54</v>
      </c>
      <c r="P236">
        <v>24113.54</v>
      </c>
      <c r="Q236">
        <v>3366</v>
      </c>
      <c r="R236">
        <v>27479.54</v>
      </c>
    </row>
    <row r="237" spans="1:18">
      <c r="A237" s="80">
        <v>45689</v>
      </c>
      <c r="B237" s="95">
        <v>5064770</v>
      </c>
      <c r="C237" s="94" t="s">
        <v>2385</v>
      </c>
      <c r="D237" s="96">
        <v>45216</v>
      </c>
      <c r="E237" s="96">
        <v>45413</v>
      </c>
      <c r="F237" s="95">
        <v>2023</v>
      </c>
      <c r="G237" s="95">
        <v>2024</v>
      </c>
      <c r="H237" s="94" t="s">
        <v>1600</v>
      </c>
      <c r="I237" s="94" t="s">
        <v>28</v>
      </c>
      <c r="J237" t="s">
        <v>3161</v>
      </c>
      <c r="K237">
        <v>670</v>
      </c>
      <c r="L237">
        <v>10000</v>
      </c>
      <c r="M237">
        <v>95977.5</v>
      </c>
      <c r="N237">
        <v>105977.5</v>
      </c>
      <c r="O237">
        <v>132.75</v>
      </c>
      <c r="P237">
        <v>19016.439999999999</v>
      </c>
      <c r="Q237">
        <v>0</v>
      </c>
      <c r="R237">
        <v>19016.439999999999</v>
      </c>
    </row>
    <row r="238" spans="1:18">
      <c r="A238" s="80">
        <v>45689</v>
      </c>
      <c r="B238" s="95">
        <v>4668574</v>
      </c>
      <c r="C238" s="94" t="s">
        <v>2601</v>
      </c>
      <c r="D238" s="96">
        <v>44775</v>
      </c>
      <c r="E238" s="96">
        <v>45464</v>
      </c>
      <c r="F238" s="95">
        <v>2022</v>
      </c>
      <c r="G238" s="95">
        <v>2024</v>
      </c>
      <c r="H238" s="94" t="s">
        <v>1606</v>
      </c>
      <c r="I238" s="94" t="s">
        <v>15</v>
      </c>
      <c r="J238" t="s">
        <v>3158</v>
      </c>
      <c r="K238">
        <v>255</v>
      </c>
      <c r="L238">
        <v>830</v>
      </c>
      <c r="M238">
        <v>31308.9</v>
      </c>
      <c r="N238">
        <v>32138.9</v>
      </c>
      <c r="O238">
        <v>2</v>
      </c>
      <c r="P238">
        <v>911.64</v>
      </c>
      <c r="Q238">
        <v>15</v>
      </c>
      <c r="R238">
        <v>926.64</v>
      </c>
    </row>
    <row r="239" spans="1:18">
      <c r="A239" s="80">
        <v>45689</v>
      </c>
      <c r="B239" s="95">
        <v>4682974</v>
      </c>
      <c r="C239" s="94" t="s">
        <v>2469</v>
      </c>
      <c r="D239" s="96">
        <v>44792</v>
      </c>
      <c r="E239" s="96">
        <v>45448</v>
      </c>
      <c r="F239" s="95">
        <v>2022</v>
      </c>
      <c r="G239" s="95">
        <v>2024</v>
      </c>
      <c r="H239" s="94" t="s">
        <v>1607</v>
      </c>
      <c r="I239" s="94" t="s">
        <v>12</v>
      </c>
      <c r="J239" t="s">
        <v>3151</v>
      </c>
      <c r="K239">
        <v>190</v>
      </c>
      <c r="L239">
        <v>0</v>
      </c>
      <c r="M239">
        <v>20736.599999999999</v>
      </c>
      <c r="N239">
        <v>20736.599999999999</v>
      </c>
      <c r="O239">
        <v>142.5</v>
      </c>
      <c r="P239">
        <v>15552.45</v>
      </c>
      <c r="Q239">
        <v>0</v>
      </c>
      <c r="R239">
        <v>15552.45</v>
      </c>
    </row>
    <row r="240" spans="1:18">
      <c r="A240" s="80">
        <v>45689</v>
      </c>
      <c r="B240" s="95">
        <v>4922246</v>
      </c>
      <c r="C240" s="94" t="s">
        <v>1795</v>
      </c>
      <c r="D240" s="96">
        <v>45072</v>
      </c>
      <c r="E240" s="96">
        <v>45233</v>
      </c>
      <c r="F240" s="95">
        <v>2023</v>
      </c>
      <c r="G240" s="95">
        <v>2023</v>
      </c>
      <c r="H240" s="94" t="s">
        <v>1600</v>
      </c>
      <c r="I240" s="94" t="s">
        <v>28</v>
      </c>
      <c r="J240" t="s">
        <v>3161</v>
      </c>
      <c r="K240">
        <v>150</v>
      </c>
      <c r="L240">
        <v>200</v>
      </c>
      <c r="M240">
        <v>24157.5</v>
      </c>
      <c r="N240">
        <v>24357.5</v>
      </c>
      <c r="O240">
        <v>19.2</v>
      </c>
      <c r="P240">
        <v>3092.17</v>
      </c>
      <c r="Q240">
        <v>0.9</v>
      </c>
      <c r="R240">
        <v>3093.07</v>
      </c>
    </row>
    <row r="241" spans="1:18">
      <c r="A241" s="80">
        <v>45689</v>
      </c>
      <c r="B241" s="95">
        <v>5117421</v>
      </c>
      <c r="C241" s="94" t="s">
        <v>3190</v>
      </c>
      <c r="D241" s="96">
        <v>45260</v>
      </c>
      <c r="E241" s="96">
        <v>45679</v>
      </c>
      <c r="F241" s="95">
        <v>2023</v>
      </c>
      <c r="G241" s="95">
        <v>2024</v>
      </c>
      <c r="H241" s="94" t="s">
        <v>1603</v>
      </c>
      <c r="I241" s="94" t="s">
        <v>9</v>
      </c>
      <c r="J241" t="s">
        <v>3161</v>
      </c>
      <c r="K241">
        <v>195</v>
      </c>
      <c r="L241">
        <v>0</v>
      </c>
      <c r="M241">
        <v>22347</v>
      </c>
      <c r="N241">
        <v>22347</v>
      </c>
      <c r="O241">
        <v>2</v>
      </c>
      <c r="P241">
        <v>229.2</v>
      </c>
      <c r="Q241">
        <v>0</v>
      </c>
      <c r="R241">
        <v>229.2</v>
      </c>
    </row>
    <row r="242" spans="1:18">
      <c r="A242" s="80">
        <v>45689</v>
      </c>
      <c r="B242" s="95">
        <v>4532553</v>
      </c>
      <c r="C242" s="94" t="s">
        <v>1132</v>
      </c>
      <c r="D242" s="96">
        <v>44599</v>
      </c>
      <c r="E242" s="96">
        <v>45034</v>
      </c>
      <c r="F242" s="95">
        <v>2021</v>
      </c>
      <c r="G242" s="95">
        <v>2022</v>
      </c>
      <c r="H242" s="94" t="s">
        <v>1605</v>
      </c>
      <c r="I242" s="94" t="s">
        <v>5</v>
      </c>
      <c r="J242" t="s">
        <v>3151</v>
      </c>
      <c r="K242">
        <v>196</v>
      </c>
      <c r="L242">
        <v>300</v>
      </c>
      <c r="M242">
        <v>21391.439999999999</v>
      </c>
      <c r="N242">
        <v>21691.439999999999</v>
      </c>
      <c r="O242">
        <v>133.5</v>
      </c>
      <c r="P242">
        <v>16391.46</v>
      </c>
      <c r="Q242">
        <v>160</v>
      </c>
      <c r="R242">
        <v>16551.46</v>
      </c>
    </row>
    <row r="243" spans="1:18">
      <c r="A243" s="80">
        <v>45689</v>
      </c>
      <c r="B243" s="95">
        <v>4884070</v>
      </c>
      <c r="C243" s="94" t="s">
        <v>2922</v>
      </c>
      <c r="D243" s="96">
        <v>45028</v>
      </c>
      <c r="E243" s="96">
        <v>45533</v>
      </c>
      <c r="F243" s="95">
        <v>2022</v>
      </c>
      <c r="G243" s="95">
        <v>2024</v>
      </c>
      <c r="H243" s="94" t="s">
        <v>1604</v>
      </c>
      <c r="I243" s="94" t="s">
        <v>14</v>
      </c>
      <c r="J243" t="s">
        <v>3157</v>
      </c>
      <c r="K243">
        <v>50</v>
      </c>
      <c r="L243">
        <v>0</v>
      </c>
      <c r="M243">
        <v>6821.5</v>
      </c>
      <c r="N243">
        <v>6821.5</v>
      </c>
      <c r="O243">
        <v>56</v>
      </c>
      <c r="P243">
        <v>6579.78</v>
      </c>
      <c r="Q243">
        <v>0</v>
      </c>
      <c r="R243">
        <v>6579.78</v>
      </c>
    </row>
    <row r="244" spans="1:18">
      <c r="A244" s="80">
        <v>45689</v>
      </c>
      <c r="B244" s="95">
        <v>4597553</v>
      </c>
      <c r="C244" s="94" t="s">
        <v>1658</v>
      </c>
      <c r="D244" s="96">
        <v>44692</v>
      </c>
      <c r="E244" s="96">
        <v>45198</v>
      </c>
      <c r="F244" s="95">
        <v>2022</v>
      </c>
      <c r="G244" s="95">
        <v>2023</v>
      </c>
      <c r="H244" s="94" t="s">
        <v>1600</v>
      </c>
      <c r="I244" s="94" t="s">
        <v>28</v>
      </c>
      <c r="J244" t="s">
        <v>3151</v>
      </c>
      <c r="K244">
        <v>455</v>
      </c>
      <c r="L244">
        <v>200</v>
      </c>
      <c r="M244">
        <v>62075.65</v>
      </c>
      <c r="N244">
        <v>62275.65</v>
      </c>
      <c r="O244">
        <v>376.92</v>
      </c>
      <c r="P244">
        <v>50370.84</v>
      </c>
      <c r="Q244">
        <v>17.5</v>
      </c>
      <c r="R244">
        <v>50388.34</v>
      </c>
    </row>
    <row r="245" spans="1:18">
      <c r="A245" s="80">
        <v>45689</v>
      </c>
      <c r="B245" s="95">
        <v>4603733</v>
      </c>
      <c r="C245" s="94" t="s">
        <v>1140</v>
      </c>
      <c r="D245" s="96">
        <v>44692</v>
      </c>
      <c r="E245" s="96">
        <v>44797</v>
      </c>
      <c r="F245" s="95">
        <v>2022</v>
      </c>
      <c r="G245" s="95">
        <v>2022</v>
      </c>
      <c r="H245" s="94" t="s">
        <v>1600</v>
      </c>
      <c r="I245" s="94" t="s">
        <v>28</v>
      </c>
      <c r="J245" t="s">
        <v>3152</v>
      </c>
      <c r="K245">
        <v>1330</v>
      </c>
      <c r="L245">
        <v>22875</v>
      </c>
      <c r="M245">
        <v>214196.5</v>
      </c>
      <c r="N245">
        <v>237071.5</v>
      </c>
      <c r="O245">
        <v>666.43</v>
      </c>
      <c r="P245">
        <v>94251.8</v>
      </c>
      <c r="Q245">
        <v>7936.15</v>
      </c>
      <c r="R245">
        <v>102187.95</v>
      </c>
    </row>
    <row r="246" spans="1:18">
      <c r="A246" s="80">
        <v>45689</v>
      </c>
      <c r="B246" s="95">
        <v>4923625</v>
      </c>
      <c r="C246" s="94" t="s">
        <v>3066</v>
      </c>
      <c r="D246" s="96">
        <v>45071</v>
      </c>
      <c r="E246" s="96">
        <v>45631</v>
      </c>
      <c r="F246" s="95">
        <v>2023</v>
      </c>
      <c r="G246" s="95">
        <v>2024</v>
      </c>
      <c r="H246" s="94" t="s">
        <v>1600</v>
      </c>
      <c r="I246" s="94" t="s">
        <v>28</v>
      </c>
      <c r="J246" t="s">
        <v>3151</v>
      </c>
      <c r="K246">
        <v>213</v>
      </c>
      <c r="L246">
        <v>0</v>
      </c>
      <c r="M246">
        <v>26152.14</v>
      </c>
      <c r="N246">
        <v>26152.14</v>
      </c>
      <c r="O246">
        <v>0</v>
      </c>
      <c r="P246">
        <v>0</v>
      </c>
      <c r="Q246">
        <v>0</v>
      </c>
      <c r="R246">
        <v>0</v>
      </c>
    </row>
    <row r="247" spans="1:18">
      <c r="A247" s="80">
        <v>45689</v>
      </c>
      <c r="B247" s="95">
        <v>5006381</v>
      </c>
      <c r="C247" s="94" t="s">
        <v>2603</v>
      </c>
      <c r="D247" s="96">
        <v>45344</v>
      </c>
      <c r="E247" s="96">
        <v>45512</v>
      </c>
      <c r="F247" s="95">
        <v>2023</v>
      </c>
      <c r="G247" s="95">
        <v>2024</v>
      </c>
      <c r="H247" s="94" t="s">
        <v>1601</v>
      </c>
      <c r="I247" s="94" t="s">
        <v>13</v>
      </c>
      <c r="J247" t="s">
        <v>3153</v>
      </c>
      <c r="K247">
        <v>120</v>
      </c>
      <c r="L247">
        <v>11200</v>
      </c>
      <c r="M247">
        <v>17190</v>
      </c>
      <c r="N247">
        <v>28390</v>
      </c>
      <c r="O247">
        <v>0</v>
      </c>
      <c r="P247">
        <v>0</v>
      </c>
      <c r="Q247">
        <v>0</v>
      </c>
      <c r="R247">
        <v>0</v>
      </c>
    </row>
    <row r="248" spans="1:18">
      <c r="A248" s="80">
        <v>45689</v>
      </c>
      <c r="B248" s="95">
        <v>4916852</v>
      </c>
      <c r="C248" s="94" t="s">
        <v>1146</v>
      </c>
      <c r="D248" s="96">
        <v>45064</v>
      </c>
      <c r="E248" s="96">
        <v>45128</v>
      </c>
      <c r="F248" s="95">
        <v>2023</v>
      </c>
      <c r="G248" s="95">
        <v>2023</v>
      </c>
      <c r="H248" s="94" t="s">
        <v>1600</v>
      </c>
      <c r="I248" s="94" t="s">
        <v>28</v>
      </c>
      <c r="J248" t="s">
        <v>3161</v>
      </c>
      <c r="K248">
        <v>970</v>
      </c>
      <c r="L248">
        <v>0</v>
      </c>
      <c r="M248">
        <v>132337.1</v>
      </c>
      <c r="N248">
        <v>132337.1</v>
      </c>
      <c r="O248">
        <v>151.4</v>
      </c>
      <c r="P248">
        <v>20654.75</v>
      </c>
      <c r="Q248">
        <v>0</v>
      </c>
      <c r="R248">
        <v>20654.75</v>
      </c>
    </row>
    <row r="249" spans="1:18">
      <c r="A249" s="80">
        <v>45689</v>
      </c>
      <c r="B249" s="95">
        <v>4604927</v>
      </c>
      <c r="C249" s="94" t="s">
        <v>1120</v>
      </c>
      <c r="D249" s="96">
        <v>44761</v>
      </c>
      <c r="E249" s="96">
        <v>45027</v>
      </c>
      <c r="F249" s="95">
        <v>2022</v>
      </c>
      <c r="G249" s="95">
        <v>2022</v>
      </c>
      <c r="H249" s="94" t="s">
        <v>1600</v>
      </c>
      <c r="I249" s="94" t="s">
        <v>28</v>
      </c>
      <c r="J249" t="s">
        <v>3159</v>
      </c>
      <c r="K249">
        <v>763</v>
      </c>
      <c r="L249">
        <v>800</v>
      </c>
      <c r="M249">
        <v>104096.09</v>
      </c>
      <c r="N249">
        <v>104896.09</v>
      </c>
      <c r="O249">
        <v>104.21</v>
      </c>
      <c r="P249">
        <v>13388.49</v>
      </c>
      <c r="Q249">
        <v>419.64</v>
      </c>
      <c r="R249">
        <v>13808.13</v>
      </c>
    </row>
    <row r="250" spans="1:18">
      <c r="A250" s="80">
        <v>45689</v>
      </c>
      <c r="B250" s="95">
        <v>4698365</v>
      </c>
      <c r="C250" s="94" t="s">
        <v>1081</v>
      </c>
      <c r="D250" s="96">
        <v>44812</v>
      </c>
      <c r="E250" s="96">
        <v>45089</v>
      </c>
      <c r="F250" s="95">
        <v>2022</v>
      </c>
      <c r="G250" s="95">
        <v>2023</v>
      </c>
      <c r="H250" s="94" t="s">
        <v>1606</v>
      </c>
      <c r="I250" s="94" t="s">
        <v>15</v>
      </c>
      <c r="J250" t="s">
        <v>3158</v>
      </c>
      <c r="K250">
        <v>212</v>
      </c>
      <c r="L250">
        <v>7137.3</v>
      </c>
      <c r="M250">
        <v>23137.68</v>
      </c>
      <c r="N250">
        <v>30274.98</v>
      </c>
      <c r="O250">
        <v>216.2</v>
      </c>
      <c r="P250">
        <v>23855.279999999999</v>
      </c>
      <c r="Q250">
        <v>7137.3</v>
      </c>
      <c r="R250">
        <v>30992.58</v>
      </c>
    </row>
    <row r="251" spans="1:18">
      <c r="A251" s="80">
        <v>45689</v>
      </c>
      <c r="B251" s="95">
        <v>4821596</v>
      </c>
      <c r="C251" s="94" t="s">
        <v>1073</v>
      </c>
      <c r="D251" s="96">
        <v>44965</v>
      </c>
      <c r="E251" s="96">
        <v>45100</v>
      </c>
      <c r="F251" s="95">
        <v>2022</v>
      </c>
      <c r="G251" s="95">
        <v>2023</v>
      </c>
      <c r="H251" s="94" t="s">
        <v>1600</v>
      </c>
      <c r="I251" s="94" t="s">
        <v>28</v>
      </c>
      <c r="J251" t="s">
        <v>3159</v>
      </c>
      <c r="K251">
        <v>675</v>
      </c>
      <c r="L251">
        <v>5109.3999999999996</v>
      </c>
      <c r="M251">
        <v>82876.5</v>
      </c>
      <c r="N251">
        <v>87985.9</v>
      </c>
      <c r="O251">
        <v>654.75</v>
      </c>
      <c r="P251">
        <v>80175.62</v>
      </c>
      <c r="Q251">
        <v>5037.5</v>
      </c>
      <c r="R251">
        <v>85213.119999999995</v>
      </c>
    </row>
    <row r="252" spans="1:18">
      <c r="A252" s="80">
        <v>45689</v>
      </c>
      <c r="B252" s="95">
        <v>4799934</v>
      </c>
      <c r="C252" s="94" t="s">
        <v>1057</v>
      </c>
      <c r="D252" s="96">
        <v>44939</v>
      </c>
      <c r="E252" s="96">
        <v>44981</v>
      </c>
      <c r="F252" s="95">
        <v>2022</v>
      </c>
      <c r="G252" s="95">
        <v>2022</v>
      </c>
      <c r="H252" s="94" t="s">
        <v>1600</v>
      </c>
      <c r="I252" s="94" t="s">
        <v>28</v>
      </c>
      <c r="J252" t="s">
        <v>3159</v>
      </c>
      <c r="K252">
        <v>1215</v>
      </c>
      <c r="L252">
        <v>200</v>
      </c>
      <c r="M252">
        <v>165762.45000000001</v>
      </c>
      <c r="N252">
        <v>165962.45000000001</v>
      </c>
      <c r="O252">
        <v>312.08999999999997</v>
      </c>
      <c r="P252">
        <v>36911.040000000001</v>
      </c>
      <c r="Q252">
        <v>153.5</v>
      </c>
      <c r="R252">
        <v>37064.54</v>
      </c>
    </row>
    <row r="253" spans="1:18">
      <c r="A253" s="80">
        <v>45689</v>
      </c>
      <c r="B253" s="95">
        <v>4933155</v>
      </c>
      <c r="C253" s="94" t="s">
        <v>1837</v>
      </c>
      <c r="D253" s="96">
        <v>45086</v>
      </c>
      <c r="E253" s="96">
        <v>45260</v>
      </c>
      <c r="F253" s="95">
        <v>2023</v>
      </c>
      <c r="G253" s="95">
        <v>2023</v>
      </c>
      <c r="H253" s="94" t="s">
        <v>1600</v>
      </c>
      <c r="I253" s="94" t="s">
        <v>28</v>
      </c>
      <c r="J253" t="s">
        <v>3191</v>
      </c>
      <c r="K253">
        <v>1362</v>
      </c>
      <c r="L253">
        <v>7700</v>
      </c>
      <c r="M253">
        <v>219350.1</v>
      </c>
      <c r="N253">
        <v>227050.1</v>
      </c>
      <c r="O253">
        <v>463.62</v>
      </c>
      <c r="P253">
        <v>54101.99</v>
      </c>
      <c r="Q253">
        <v>2963.71</v>
      </c>
      <c r="R253">
        <v>57065.7</v>
      </c>
    </row>
    <row r="254" spans="1:18">
      <c r="A254" s="80">
        <v>45689</v>
      </c>
      <c r="B254" s="95">
        <v>4629132</v>
      </c>
      <c r="C254" s="94" t="s">
        <v>1102</v>
      </c>
      <c r="D254" s="96">
        <v>44761</v>
      </c>
      <c r="E254" s="96">
        <v>45040</v>
      </c>
      <c r="F254" s="95">
        <v>2022</v>
      </c>
      <c r="G254" s="95">
        <v>2022</v>
      </c>
      <c r="H254" s="94" t="s">
        <v>1600</v>
      </c>
      <c r="I254" s="94" t="s">
        <v>28</v>
      </c>
      <c r="J254" t="s">
        <v>3153</v>
      </c>
      <c r="K254">
        <v>138</v>
      </c>
      <c r="L254">
        <v>0</v>
      </c>
      <c r="M254">
        <v>18827.34</v>
      </c>
      <c r="N254">
        <v>18827.34</v>
      </c>
      <c r="O254">
        <v>158.75</v>
      </c>
      <c r="P254">
        <v>21657.47</v>
      </c>
      <c r="Q254">
        <v>0</v>
      </c>
      <c r="R254">
        <v>21657.47</v>
      </c>
    </row>
    <row r="255" spans="1:18">
      <c r="A255" s="80">
        <v>45689</v>
      </c>
      <c r="B255" s="95">
        <v>4387927</v>
      </c>
      <c r="C255" s="94" t="s">
        <v>2782</v>
      </c>
      <c r="D255" s="96">
        <v>44581</v>
      </c>
      <c r="E255" s="96">
        <v>45539</v>
      </c>
      <c r="F255" s="95">
        <v>2021</v>
      </c>
      <c r="G255" s="95">
        <v>2024</v>
      </c>
      <c r="H255" s="94" t="s">
        <v>1601</v>
      </c>
      <c r="I255" s="94" t="s">
        <v>13</v>
      </c>
      <c r="J255" t="s">
        <v>3161</v>
      </c>
      <c r="K255">
        <v>165</v>
      </c>
      <c r="L255">
        <v>50</v>
      </c>
      <c r="M255">
        <v>20258.7</v>
      </c>
      <c r="N255">
        <v>20308.7</v>
      </c>
      <c r="O255">
        <v>36.159999999999997</v>
      </c>
      <c r="P255">
        <v>4435.45</v>
      </c>
      <c r="Q255">
        <v>0</v>
      </c>
      <c r="R255">
        <v>4435.45</v>
      </c>
    </row>
    <row r="256" spans="1:18">
      <c r="A256" s="80">
        <v>45689</v>
      </c>
      <c r="B256" s="95">
        <v>4636302</v>
      </c>
      <c r="C256" s="94" t="s">
        <v>1088</v>
      </c>
      <c r="D256" s="96">
        <v>44783</v>
      </c>
      <c r="E256" s="96">
        <v>44901</v>
      </c>
      <c r="F256" s="95">
        <v>2022</v>
      </c>
      <c r="G256" s="95">
        <v>2022</v>
      </c>
      <c r="H256" s="94" t="s">
        <v>1600</v>
      </c>
      <c r="I256" s="94" t="s">
        <v>28</v>
      </c>
      <c r="J256" t="s">
        <v>3151</v>
      </c>
      <c r="K256">
        <v>750</v>
      </c>
      <c r="L256">
        <v>6050</v>
      </c>
      <c r="M256">
        <v>102322.5</v>
      </c>
      <c r="N256">
        <v>108372.5</v>
      </c>
      <c r="O256">
        <v>428.88</v>
      </c>
      <c r="P256">
        <v>56382.79</v>
      </c>
      <c r="Q256">
        <v>694</v>
      </c>
      <c r="R256">
        <v>57076.79</v>
      </c>
    </row>
    <row r="257" spans="1:18">
      <c r="A257" s="80">
        <v>45689</v>
      </c>
      <c r="B257" s="95">
        <v>4556509</v>
      </c>
      <c r="C257" s="94" t="s">
        <v>1061</v>
      </c>
      <c r="D257" s="96">
        <v>44629</v>
      </c>
      <c r="E257" s="96">
        <v>44644</v>
      </c>
      <c r="F257" s="95">
        <v>2021</v>
      </c>
      <c r="G257" s="95">
        <v>2021</v>
      </c>
      <c r="H257" s="94" t="s">
        <v>1600</v>
      </c>
      <c r="I257" s="94" t="s">
        <v>28</v>
      </c>
      <c r="J257" t="s">
        <v>3171</v>
      </c>
      <c r="K257">
        <v>380</v>
      </c>
      <c r="L257">
        <v>0</v>
      </c>
      <c r="M257">
        <v>61199</v>
      </c>
      <c r="N257">
        <v>61199</v>
      </c>
      <c r="O257">
        <v>0</v>
      </c>
      <c r="P257">
        <v>0</v>
      </c>
      <c r="Q257">
        <v>0</v>
      </c>
      <c r="R257">
        <v>0</v>
      </c>
    </row>
    <row r="258" spans="1:18">
      <c r="A258" s="80">
        <v>45689</v>
      </c>
      <c r="B258" s="95">
        <v>4061346</v>
      </c>
      <c r="C258" s="94" t="s">
        <v>1055</v>
      </c>
      <c r="D258" s="96">
        <v>43978</v>
      </c>
      <c r="E258" s="96">
        <v>44217</v>
      </c>
      <c r="F258" s="95">
        <v>2020</v>
      </c>
      <c r="G258" s="95">
        <v>2020</v>
      </c>
      <c r="H258" s="94" t="s">
        <v>1600</v>
      </c>
      <c r="I258" s="94" t="s">
        <v>28</v>
      </c>
      <c r="J258" t="s">
        <v>3151</v>
      </c>
      <c r="K258">
        <v>743</v>
      </c>
      <c r="L258">
        <v>29602.59</v>
      </c>
      <c r="M258">
        <v>101367.49</v>
      </c>
      <c r="N258">
        <v>130970.08</v>
      </c>
      <c r="O258">
        <v>884</v>
      </c>
      <c r="P258">
        <v>111950.38</v>
      </c>
      <c r="Q258">
        <v>22777.56</v>
      </c>
      <c r="R258">
        <v>134727.94</v>
      </c>
    </row>
    <row r="259" spans="1:18">
      <c r="A259" s="80">
        <v>45689</v>
      </c>
      <c r="B259" s="95">
        <v>5041669</v>
      </c>
      <c r="C259" s="94" t="s">
        <v>3068</v>
      </c>
      <c r="D259" s="96">
        <v>45190</v>
      </c>
      <c r="E259" s="96">
        <v>45628</v>
      </c>
      <c r="F259" s="95">
        <v>2023</v>
      </c>
      <c r="G259" s="95">
        <v>2024</v>
      </c>
      <c r="H259" s="94" t="s">
        <v>1600</v>
      </c>
      <c r="I259" s="94" t="s">
        <v>28</v>
      </c>
      <c r="J259" t="s">
        <v>3161</v>
      </c>
      <c r="K259">
        <v>144</v>
      </c>
      <c r="L259">
        <v>0</v>
      </c>
      <c r="M259">
        <v>19645.919999999998</v>
      </c>
      <c r="N259">
        <v>19645.919999999998</v>
      </c>
      <c r="O259">
        <v>0</v>
      </c>
      <c r="P259">
        <v>0</v>
      </c>
      <c r="Q259">
        <v>0</v>
      </c>
      <c r="R259">
        <v>0</v>
      </c>
    </row>
    <row r="260" spans="1:18">
      <c r="A260" s="80">
        <v>45689</v>
      </c>
      <c r="B260" s="95">
        <v>4908559</v>
      </c>
      <c r="C260" s="94" t="s">
        <v>2605</v>
      </c>
      <c r="D260" s="96">
        <v>45058</v>
      </c>
      <c r="E260" s="96">
        <v>45455</v>
      </c>
      <c r="F260" s="95">
        <v>2023</v>
      </c>
      <c r="G260" s="95">
        <v>2024</v>
      </c>
      <c r="H260" s="94" t="s">
        <v>1600</v>
      </c>
      <c r="I260" s="94" t="s">
        <v>28</v>
      </c>
      <c r="J260" t="s">
        <v>3161</v>
      </c>
      <c r="K260">
        <v>317</v>
      </c>
      <c r="L260">
        <v>300</v>
      </c>
      <c r="M260">
        <v>43248.31</v>
      </c>
      <c r="N260">
        <v>43548.31</v>
      </c>
      <c r="O260">
        <v>230.7</v>
      </c>
      <c r="P260">
        <v>31280.49</v>
      </c>
      <c r="Q260">
        <v>168.63</v>
      </c>
      <c r="R260">
        <v>31449.119999999999</v>
      </c>
    </row>
    <row r="261" spans="1:18">
      <c r="A261" s="80">
        <v>45689</v>
      </c>
      <c r="B261" s="95">
        <v>4665827</v>
      </c>
      <c r="C261" s="94" t="s">
        <v>1045</v>
      </c>
      <c r="D261" s="96">
        <v>44770</v>
      </c>
      <c r="E261" s="96">
        <v>44965</v>
      </c>
      <c r="F261" s="95">
        <v>2022</v>
      </c>
      <c r="G261" s="95">
        <v>2022</v>
      </c>
      <c r="H261" s="94" t="s">
        <v>1600</v>
      </c>
      <c r="I261" s="94" t="s">
        <v>10</v>
      </c>
      <c r="J261" t="s">
        <v>3151</v>
      </c>
      <c r="K261">
        <v>200</v>
      </c>
      <c r="L261">
        <v>700</v>
      </c>
      <c r="M261">
        <v>27286</v>
      </c>
      <c r="N261">
        <v>27986</v>
      </c>
      <c r="O261">
        <v>165.2</v>
      </c>
      <c r="P261">
        <v>22503.95</v>
      </c>
      <c r="Q261">
        <v>283.10000000000002</v>
      </c>
      <c r="R261">
        <v>22787.05</v>
      </c>
    </row>
    <row r="262" spans="1:18">
      <c r="A262" s="80">
        <v>45689</v>
      </c>
      <c r="B262" s="95">
        <v>4981639</v>
      </c>
      <c r="C262" s="94" t="s">
        <v>2389</v>
      </c>
      <c r="D262" s="96">
        <v>45131</v>
      </c>
      <c r="E262" s="96">
        <v>45365</v>
      </c>
      <c r="F262" s="95">
        <v>2023</v>
      </c>
      <c r="G262" s="95">
        <v>2023</v>
      </c>
      <c r="H262" s="94" t="s">
        <v>1600</v>
      </c>
      <c r="I262" s="94" t="s">
        <v>28</v>
      </c>
      <c r="J262" t="s">
        <v>3157</v>
      </c>
      <c r="K262">
        <v>145</v>
      </c>
      <c r="L262">
        <v>8000</v>
      </c>
      <c r="M262">
        <v>19782.349999999999</v>
      </c>
      <c r="N262">
        <v>27782.35</v>
      </c>
      <c r="O262">
        <v>0</v>
      </c>
      <c r="P262">
        <v>0</v>
      </c>
      <c r="Q262">
        <v>0</v>
      </c>
      <c r="R262">
        <v>0</v>
      </c>
    </row>
    <row r="263" spans="1:18">
      <c r="A263" s="80">
        <v>45689</v>
      </c>
      <c r="B263" s="95">
        <v>5021065</v>
      </c>
      <c r="C263" s="94" t="s">
        <v>1969</v>
      </c>
      <c r="D263" s="96">
        <v>45169</v>
      </c>
      <c r="E263" s="96">
        <v>45323</v>
      </c>
      <c r="F263" s="95">
        <v>2023</v>
      </c>
      <c r="G263" s="95">
        <v>2023</v>
      </c>
      <c r="H263" s="94" t="s">
        <v>1600</v>
      </c>
      <c r="I263" s="94" t="s">
        <v>10</v>
      </c>
      <c r="J263" t="s">
        <v>3161</v>
      </c>
      <c r="K263">
        <v>50</v>
      </c>
      <c r="L263">
        <v>0</v>
      </c>
      <c r="M263">
        <v>6821.5</v>
      </c>
      <c r="N263">
        <v>6821.5</v>
      </c>
      <c r="O263">
        <v>0</v>
      </c>
      <c r="P263">
        <v>0</v>
      </c>
      <c r="Q263">
        <v>0</v>
      </c>
      <c r="R263">
        <v>0</v>
      </c>
    </row>
    <row r="264" spans="1:18">
      <c r="A264" s="80">
        <v>45689</v>
      </c>
      <c r="B264" s="95">
        <v>5024634</v>
      </c>
      <c r="C264" s="94" t="s">
        <v>1660</v>
      </c>
      <c r="D264" s="96">
        <v>45175</v>
      </c>
      <c r="E264" s="96">
        <v>45202</v>
      </c>
      <c r="F264" s="95">
        <v>2023</v>
      </c>
      <c r="G264" s="95">
        <v>2023</v>
      </c>
      <c r="H264" s="94" t="s">
        <v>1600</v>
      </c>
      <c r="I264" s="94" t="s">
        <v>28</v>
      </c>
      <c r="J264" t="s">
        <v>3161</v>
      </c>
      <c r="K264">
        <v>613</v>
      </c>
      <c r="L264">
        <v>0</v>
      </c>
      <c r="M264">
        <v>83631.59</v>
      </c>
      <c r="N264">
        <v>83631.59</v>
      </c>
      <c r="O264">
        <v>0</v>
      </c>
      <c r="P264">
        <v>0</v>
      </c>
      <c r="Q264">
        <v>0</v>
      </c>
      <c r="R264">
        <v>0</v>
      </c>
    </row>
    <row r="265" spans="1:18">
      <c r="A265" s="80">
        <v>45689</v>
      </c>
      <c r="B265" s="95">
        <v>4525839</v>
      </c>
      <c r="C265" s="94" t="s">
        <v>1104</v>
      </c>
      <c r="D265" s="96">
        <v>44615</v>
      </c>
      <c r="E265" s="96">
        <v>44741</v>
      </c>
      <c r="F265" s="95">
        <v>2021</v>
      </c>
      <c r="G265" s="95">
        <v>2022</v>
      </c>
      <c r="H265" s="94" t="s">
        <v>1600</v>
      </c>
      <c r="I265" s="94" t="s">
        <v>28</v>
      </c>
      <c r="J265" t="s">
        <v>3159</v>
      </c>
      <c r="K265">
        <v>1320</v>
      </c>
      <c r="L265">
        <v>9250</v>
      </c>
      <c r="M265">
        <v>162069.6</v>
      </c>
      <c r="N265">
        <v>171319.6</v>
      </c>
      <c r="O265">
        <v>333.75</v>
      </c>
      <c r="P265">
        <v>40978.660000000003</v>
      </c>
      <c r="Q265">
        <v>0</v>
      </c>
      <c r="R265">
        <v>40978.660000000003</v>
      </c>
    </row>
    <row r="266" spans="1:18">
      <c r="A266" s="80">
        <v>45689</v>
      </c>
      <c r="B266" s="95">
        <v>4910591</v>
      </c>
      <c r="C266" s="94" t="s">
        <v>2210</v>
      </c>
      <c r="D266" s="96">
        <v>45121</v>
      </c>
      <c r="E266" s="96">
        <v>45356</v>
      </c>
      <c r="F266" s="95">
        <v>2023</v>
      </c>
      <c r="G266" s="95">
        <v>2023</v>
      </c>
      <c r="H266" s="94" t="s">
        <v>1600</v>
      </c>
      <c r="I266" s="94" t="s">
        <v>28</v>
      </c>
      <c r="J266" t="s">
        <v>3158</v>
      </c>
      <c r="K266">
        <v>326</v>
      </c>
      <c r="L266">
        <v>3414.87</v>
      </c>
      <c r="M266">
        <v>44476.18</v>
      </c>
      <c r="N266">
        <v>47891.05</v>
      </c>
      <c r="O266">
        <v>397.5</v>
      </c>
      <c r="P266">
        <v>53236.84</v>
      </c>
      <c r="Q266">
        <v>2039.87</v>
      </c>
      <c r="R266">
        <v>55276.71</v>
      </c>
    </row>
    <row r="267" spans="1:18">
      <c r="A267" s="80">
        <v>45689</v>
      </c>
      <c r="B267" s="95">
        <v>4581181</v>
      </c>
      <c r="C267" s="94" t="s">
        <v>2387</v>
      </c>
      <c r="D267" s="96">
        <v>44662</v>
      </c>
      <c r="E267" s="96">
        <v>45407</v>
      </c>
      <c r="F267" s="95">
        <v>2021</v>
      </c>
      <c r="G267" s="95">
        <v>2023</v>
      </c>
      <c r="H267" s="94" t="s">
        <v>1603</v>
      </c>
      <c r="I267" s="94" t="s">
        <v>9</v>
      </c>
      <c r="J267" t="s">
        <v>3154</v>
      </c>
      <c r="K267">
        <v>328</v>
      </c>
      <c r="L267">
        <v>2780</v>
      </c>
      <c r="M267">
        <v>40271.839999999997</v>
      </c>
      <c r="N267">
        <v>43051.839999999997</v>
      </c>
      <c r="O267">
        <v>191.89</v>
      </c>
      <c r="P267">
        <v>24473.51</v>
      </c>
      <c r="Q267">
        <v>1596.16</v>
      </c>
      <c r="R267">
        <v>26069.67</v>
      </c>
    </row>
    <row r="268" spans="1:18">
      <c r="A268" s="80">
        <v>45689</v>
      </c>
      <c r="B268" s="95">
        <v>4968477</v>
      </c>
      <c r="C268" s="94" t="s">
        <v>2477</v>
      </c>
      <c r="D268" s="96">
        <v>45117</v>
      </c>
      <c r="E268" s="96">
        <v>45426</v>
      </c>
      <c r="F268" s="95">
        <v>2023</v>
      </c>
      <c r="G268" s="95">
        <v>2024</v>
      </c>
      <c r="H268" s="94" t="s">
        <v>1600</v>
      </c>
      <c r="I268" s="94" t="s">
        <v>28</v>
      </c>
      <c r="J268" t="s">
        <v>3157</v>
      </c>
      <c r="K268">
        <v>153</v>
      </c>
      <c r="L268">
        <v>25</v>
      </c>
      <c r="M268">
        <v>20873.79</v>
      </c>
      <c r="N268">
        <v>20898.79</v>
      </c>
      <c r="O268">
        <v>129.81</v>
      </c>
      <c r="P268">
        <v>16100.4</v>
      </c>
      <c r="Q268">
        <v>15</v>
      </c>
      <c r="R268">
        <v>16115.4</v>
      </c>
    </row>
    <row r="269" spans="1:18">
      <c r="A269" s="80">
        <v>45689</v>
      </c>
      <c r="B269" s="95">
        <v>4813794</v>
      </c>
      <c r="C269" s="94" t="s">
        <v>3070</v>
      </c>
      <c r="D269" s="96">
        <v>45035</v>
      </c>
      <c r="E269" s="96">
        <v>45636</v>
      </c>
      <c r="F269" s="95">
        <v>2022</v>
      </c>
      <c r="G269" s="95">
        <v>2024</v>
      </c>
      <c r="H269" s="94" t="s">
        <v>1603</v>
      </c>
      <c r="I269" s="94" t="s">
        <v>9</v>
      </c>
      <c r="J269" t="s">
        <v>3159</v>
      </c>
      <c r="K269">
        <v>405</v>
      </c>
      <c r="L269">
        <v>0</v>
      </c>
      <c r="M269">
        <v>49725.9</v>
      </c>
      <c r="N269">
        <v>49725.9</v>
      </c>
      <c r="O269">
        <v>17</v>
      </c>
      <c r="P269">
        <v>2087.31</v>
      </c>
      <c r="Q269">
        <v>0</v>
      </c>
      <c r="R269">
        <v>2087.31</v>
      </c>
    </row>
    <row r="270" spans="1:18">
      <c r="A270" s="80">
        <v>45689</v>
      </c>
      <c r="B270" s="95">
        <v>5090786</v>
      </c>
      <c r="C270" s="94" t="s">
        <v>2924</v>
      </c>
      <c r="D270" s="96">
        <v>45233</v>
      </c>
      <c r="E270" s="96">
        <v>45611</v>
      </c>
      <c r="F270" s="95">
        <v>2023</v>
      </c>
      <c r="G270" s="95">
        <v>2024</v>
      </c>
      <c r="H270" s="94" t="s">
        <v>1600</v>
      </c>
      <c r="I270" s="94" t="s">
        <v>28</v>
      </c>
      <c r="J270" t="s">
        <v>3159</v>
      </c>
      <c r="K270">
        <v>340</v>
      </c>
      <c r="L270">
        <v>0</v>
      </c>
      <c r="M270">
        <v>48705</v>
      </c>
      <c r="N270">
        <v>48705</v>
      </c>
      <c r="O270">
        <v>0</v>
      </c>
      <c r="P270">
        <v>0</v>
      </c>
      <c r="Q270">
        <v>0</v>
      </c>
      <c r="R270">
        <v>0</v>
      </c>
    </row>
    <row r="271" spans="1:18">
      <c r="A271" s="80">
        <v>45689</v>
      </c>
      <c r="B271" s="95">
        <v>4598654</v>
      </c>
      <c r="C271" s="94" t="s">
        <v>1031</v>
      </c>
      <c r="D271" s="96">
        <v>44687</v>
      </c>
      <c r="E271" s="96">
        <v>44848</v>
      </c>
      <c r="F271" s="95">
        <v>2022</v>
      </c>
      <c r="G271" s="95">
        <v>2022</v>
      </c>
      <c r="H271" s="94" t="s">
        <v>1600</v>
      </c>
      <c r="I271" s="94" t="s">
        <v>28</v>
      </c>
      <c r="J271" t="s">
        <v>3159</v>
      </c>
      <c r="K271">
        <v>700</v>
      </c>
      <c r="L271">
        <v>5871.25</v>
      </c>
      <c r="M271">
        <v>95501</v>
      </c>
      <c r="N271">
        <v>101372.25</v>
      </c>
      <c r="O271">
        <v>647.34</v>
      </c>
      <c r="P271">
        <v>86721.87</v>
      </c>
      <c r="Q271">
        <v>4641.12</v>
      </c>
      <c r="R271">
        <v>91362.99</v>
      </c>
    </row>
    <row r="272" spans="1:18">
      <c r="A272" s="80">
        <v>45689</v>
      </c>
      <c r="B272" s="95">
        <v>4742799</v>
      </c>
      <c r="C272" s="94" t="s">
        <v>1005</v>
      </c>
      <c r="D272" s="96">
        <v>44866</v>
      </c>
      <c r="E272" s="96">
        <v>45028</v>
      </c>
      <c r="F272" s="95">
        <v>2022</v>
      </c>
      <c r="G272" s="95">
        <v>2022</v>
      </c>
      <c r="H272" s="94" t="s">
        <v>1600</v>
      </c>
      <c r="I272" s="94" t="s">
        <v>10</v>
      </c>
      <c r="J272" t="s">
        <v>3158</v>
      </c>
      <c r="K272">
        <v>545</v>
      </c>
      <c r="L272">
        <v>11350.2</v>
      </c>
      <c r="M272">
        <v>66915.100000000006</v>
      </c>
      <c r="N272">
        <v>78265.3</v>
      </c>
      <c r="O272">
        <v>158.30000000000001</v>
      </c>
      <c r="P272">
        <v>19436.47</v>
      </c>
      <c r="Q272">
        <v>34.200000000000003</v>
      </c>
      <c r="R272">
        <v>19470.669999999998</v>
      </c>
    </row>
    <row r="273" spans="1:18">
      <c r="A273" s="80">
        <v>45689</v>
      </c>
      <c r="B273" s="95">
        <v>5355309</v>
      </c>
      <c r="C273" s="94" t="s">
        <v>3072</v>
      </c>
      <c r="D273" s="96">
        <v>45531</v>
      </c>
      <c r="E273" s="96">
        <v>45623</v>
      </c>
      <c r="F273" s="95">
        <v>2024</v>
      </c>
      <c r="G273" s="95">
        <v>2024</v>
      </c>
      <c r="H273" s="94" t="s">
        <v>1600</v>
      </c>
      <c r="I273" s="94" t="s">
        <v>28</v>
      </c>
      <c r="J273" t="s">
        <v>3178</v>
      </c>
      <c r="K273">
        <v>177</v>
      </c>
      <c r="L273">
        <v>0</v>
      </c>
      <c r="M273">
        <v>26622.57</v>
      </c>
      <c r="N273">
        <v>26622.57</v>
      </c>
      <c r="O273">
        <v>0</v>
      </c>
      <c r="P273">
        <v>0</v>
      </c>
      <c r="Q273">
        <v>0</v>
      </c>
      <c r="R273">
        <v>0</v>
      </c>
    </row>
    <row r="274" spans="1:18">
      <c r="A274" s="80">
        <v>45689</v>
      </c>
      <c r="B274" s="95">
        <v>4933038</v>
      </c>
      <c r="C274" s="94" t="s">
        <v>2214</v>
      </c>
      <c r="D274" s="96">
        <v>45084</v>
      </c>
      <c r="E274" s="96">
        <v>45348</v>
      </c>
      <c r="F274" s="95">
        <v>2023</v>
      </c>
      <c r="G274" s="95">
        <v>2023</v>
      </c>
      <c r="H274" s="94" t="s">
        <v>1600</v>
      </c>
      <c r="I274" s="94" t="s">
        <v>28</v>
      </c>
      <c r="J274" t="s">
        <v>3161</v>
      </c>
      <c r="K274">
        <v>400.9</v>
      </c>
      <c r="L274">
        <v>14000</v>
      </c>
      <c r="M274">
        <v>64564.95</v>
      </c>
      <c r="N274">
        <v>78564.95</v>
      </c>
      <c r="O274">
        <v>134.1</v>
      </c>
      <c r="P274">
        <v>19196.52</v>
      </c>
      <c r="Q274">
        <v>7344.8</v>
      </c>
      <c r="R274">
        <v>26541.32</v>
      </c>
    </row>
    <row r="275" spans="1:18">
      <c r="A275" s="80">
        <v>45689</v>
      </c>
      <c r="B275" s="95">
        <v>5025129</v>
      </c>
      <c r="C275" s="94" t="s">
        <v>1939</v>
      </c>
      <c r="D275" s="96">
        <v>45175</v>
      </c>
      <c r="E275" s="96">
        <v>45307</v>
      </c>
      <c r="F275" s="95">
        <v>2023</v>
      </c>
      <c r="G275" s="95">
        <v>2023</v>
      </c>
      <c r="H275" s="94" t="s">
        <v>1609</v>
      </c>
      <c r="I275" s="94" t="s">
        <v>18</v>
      </c>
      <c r="J275" t="s">
        <v>3161</v>
      </c>
      <c r="K275">
        <v>292</v>
      </c>
      <c r="L275">
        <v>225</v>
      </c>
      <c r="M275">
        <v>35851.760000000002</v>
      </c>
      <c r="N275">
        <v>36076.76</v>
      </c>
      <c r="O275">
        <v>87.57</v>
      </c>
      <c r="P275">
        <v>10079.540000000001</v>
      </c>
      <c r="Q275">
        <v>32.5</v>
      </c>
      <c r="R275">
        <v>10112.040000000001</v>
      </c>
    </row>
    <row r="276" spans="1:18">
      <c r="A276" s="80">
        <v>45689</v>
      </c>
      <c r="B276" s="95">
        <v>5102492</v>
      </c>
      <c r="C276" s="94" t="s">
        <v>2786</v>
      </c>
      <c r="D276" s="96">
        <v>45279</v>
      </c>
      <c r="E276" s="96">
        <v>45547</v>
      </c>
      <c r="F276" s="95">
        <v>2023</v>
      </c>
      <c r="G276" s="95">
        <v>2024</v>
      </c>
      <c r="H276" s="94" t="s">
        <v>1603</v>
      </c>
      <c r="I276" s="94" t="s">
        <v>9</v>
      </c>
      <c r="J276" t="s">
        <v>3161</v>
      </c>
      <c r="K276">
        <v>150</v>
      </c>
      <c r="L276">
        <v>0</v>
      </c>
      <c r="M276">
        <v>21487.5</v>
      </c>
      <c r="N276">
        <v>21487.5</v>
      </c>
      <c r="O276">
        <v>0</v>
      </c>
      <c r="P276">
        <v>0</v>
      </c>
      <c r="Q276">
        <v>0</v>
      </c>
      <c r="R276">
        <v>0</v>
      </c>
    </row>
    <row r="277" spans="1:18">
      <c r="A277" s="80">
        <v>45689</v>
      </c>
      <c r="B277" s="95">
        <v>4755500</v>
      </c>
      <c r="C277" s="94" t="s">
        <v>1668</v>
      </c>
      <c r="D277" s="96">
        <v>44886</v>
      </c>
      <c r="E277" s="96">
        <v>45183</v>
      </c>
      <c r="F277" s="95">
        <v>2022</v>
      </c>
      <c r="G277" s="95">
        <v>2023</v>
      </c>
      <c r="H277" s="94" t="s">
        <v>1600</v>
      </c>
      <c r="I277" s="94" t="s">
        <v>28</v>
      </c>
      <c r="J277" t="s">
        <v>3153</v>
      </c>
      <c r="K277">
        <v>595</v>
      </c>
      <c r="L277">
        <v>604</v>
      </c>
      <c r="M277">
        <v>95824.75</v>
      </c>
      <c r="N277">
        <v>96428.75</v>
      </c>
      <c r="O277">
        <v>155.4</v>
      </c>
      <c r="P277">
        <v>21894.86</v>
      </c>
      <c r="Q277">
        <v>228.2</v>
      </c>
      <c r="R277">
        <v>22123.06</v>
      </c>
    </row>
    <row r="278" spans="1:18">
      <c r="A278" s="80">
        <v>45689</v>
      </c>
      <c r="B278" s="95">
        <v>5079873</v>
      </c>
      <c r="C278" s="94" t="s">
        <v>2216</v>
      </c>
      <c r="D278" s="96">
        <v>45293</v>
      </c>
      <c r="E278" s="96">
        <v>45342</v>
      </c>
      <c r="F278" s="95">
        <v>2023</v>
      </c>
      <c r="G278" s="95">
        <v>2023</v>
      </c>
      <c r="H278" s="94" t="s">
        <v>1600</v>
      </c>
      <c r="I278" s="94" t="s">
        <v>28</v>
      </c>
      <c r="J278" t="s">
        <v>3151</v>
      </c>
      <c r="K278">
        <v>1170</v>
      </c>
      <c r="L278">
        <v>3000</v>
      </c>
      <c r="M278">
        <v>197847</v>
      </c>
      <c r="N278">
        <v>200847</v>
      </c>
      <c r="O278">
        <v>964.92</v>
      </c>
      <c r="P278">
        <v>136881.74</v>
      </c>
      <c r="Q278">
        <v>10154.07</v>
      </c>
      <c r="R278">
        <v>147035.81</v>
      </c>
    </row>
    <row r="279" spans="1:18">
      <c r="A279" s="80">
        <v>45689</v>
      </c>
      <c r="B279" s="95">
        <v>4952473</v>
      </c>
      <c r="C279" s="94" t="s">
        <v>1670</v>
      </c>
      <c r="D279" s="96">
        <v>45099</v>
      </c>
      <c r="E279" s="96">
        <v>45197</v>
      </c>
      <c r="F279" s="95">
        <v>2023</v>
      </c>
      <c r="G279" s="95">
        <v>2023</v>
      </c>
      <c r="H279" s="94" t="s">
        <v>1600</v>
      </c>
      <c r="I279" s="94" t="s">
        <v>28</v>
      </c>
      <c r="J279" t="s">
        <v>3161</v>
      </c>
      <c r="K279">
        <v>376</v>
      </c>
      <c r="L279">
        <v>2025</v>
      </c>
      <c r="M279">
        <v>60554.8</v>
      </c>
      <c r="N279">
        <v>62579.8</v>
      </c>
      <c r="O279">
        <v>284.06</v>
      </c>
      <c r="P279">
        <v>30941.86</v>
      </c>
      <c r="Q279">
        <v>1519.3</v>
      </c>
      <c r="R279">
        <v>32461.16</v>
      </c>
    </row>
    <row r="280" spans="1:18">
      <c r="A280" s="80">
        <v>45689</v>
      </c>
      <c r="B280" s="95">
        <v>5111126</v>
      </c>
      <c r="C280" s="94" t="s">
        <v>2852</v>
      </c>
      <c r="D280" s="96">
        <v>45272</v>
      </c>
      <c r="E280" s="96">
        <v>45566</v>
      </c>
      <c r="F280" s="95">
        <v>2023</v>
      </c>
      <c r="G280" s="95">
        <v>2024</v>
      </c>
      <c r="H280" s="94" t="s">
        <v>1600</v>
      </c>
      <c r="I280" s="94" t="s">
        <v>28</v>
      </c>
      <c r="J280" t="s">
        <v>3153</v>
      </c>
      <c r="K280">
        <v>281</v>
      </c>
      <c r="L280">
        <v>200</v>
      </c>
      <c r="M280">
        <v>47517.1</v>
      </c>
      <c r="N280">
        <v>47717.1</v>
      </c>
      <c r="O280">
        <v>0</v>
      </c>
      <c r="P280">
        <v>0</v>
      </c>
      <c r="Q280">
        <v>0</v>
      </c>
      <c r="R280">
        <v>0</v>
      </c>
    </row>
    <row r="281" spans="1:18">
      <c r="A281" s="80">
        <v>45689</v>
      </c>
      <c r="B281" s="95">
        <v>5296941</v>
      </c>
      <c r="C281" s="94" t="s">
        <v>2607</v>
      </c>
      <c r="D281" s="96">
        <v>45455</v>
      </c>
      <c r="E281" s="96">
        <v>45469</v>
      </c>
      <c r="F281" s="95">
        <v>2024</v>
      </c>
      <c r="G281" s="95">
        <v>2024</v>
      </c>
      <c r="H281" s="94" t="s">
        <v>1600</v>
      </c>
      <c r="I281" s="94" t="s">
        <v>28</v>
      </c>
      <c r="J281" t="s">
        <v>3159</v>
      </c>
      <c r="K281">
        <v>340</v>
      </c>
      <c r="L281">
        <v>4316.5</v>
      </c>
      <c r="M281">
        <v>60370.400000000001</v>
      </c>
      <c r="N281">
        <v>64686.9</v>
      </c>
      <c r="O281">
        <v>29.24</v>
      </c>
      <c r="P281">
        <v>4160.76</v>
      </c>
      <c r="Q281">
        <v>4186.5</v>
      </c>
      <c r="R281">
        <v>8347.26</v>
      </c>
    </row>
    <row r="282" spans="1:18">
      <c r="A282" s="80">
        <v>45689</v>
      </c>
      <c r="B282" s="95">
        <v>4974495</v>
      </c>
      <c r="C282" s="94" t="s">
        <v>1001</v>
      </c>
      <c r="D282" s="96">
        <v>45121</v>
      </c>
      <c r="E282" s="96">
        <v>45162</v>
      </c>
      <c r="F282" s="95">
        <v>2023</v>
      </c>
      <c r="G282" s="95">
        <v>2023</v>
      </c>
      <c r="H282" s="94" t="s">
        <v>1602</v>
      </c>
      <c r="I282" s="94" t="s">
        <v>4</v>
      </c>
      <c r="J282" t="s">
        <v>3151</v>
      </c>
      <c r="K282">
        <v>510</v>
      </c>
      <c r="L282">
        <v>200</v>
      </c>
      <c r="M282">
        <v>69579.3</v>
      </c>
      <c r="N282">
        <v>69779.3</v>
      </c>
      <c r="O282">
        <v>522</v>
      </c>
      <c r="P282">
        <v>70365.289999999994</v>
      </c>
      <c r="Q282">
        <v>1308.81</v>
      </c>
      <c r="R282">
        <v>71674.100000000006</v>
      </c>
    </row>
    <row r="283" spans="1:18">
      <c r="A283" s="80">
        <v>45689</v>
      </c>
      <c r="B283" s="95">
        <v>5019035</v>
      </c>
      <c r="C283" s="94" t="s">
        <v>1874</v>
      </c>
      <c r="D283" s="96">
        <v>45175</v>
      </c>
      <c r="E283" s="96">
        <v>45274</v>
      </c>
      <c r="F283" s="95">
        <v>2023</v>
      </c>
      <c r="G283" s="95">
        <v>2023</v>
      </c>
      <c r="H283" s="94" t="s">
        <v>1600</v>
      </c>
      <c r="I283" s="94" t="s">
        <v>28</v>
      </c>
      <c r="J283" t="s">
        <v>3157</v>
      </c>
      <c r="K283">
        <v>526</v>
      </c>
      <c r="L283">
        <v>7432.5</v>
      </c>
      <c r="M283">
        <v>82250.3</v>
      </c>
      <c r="N283">
        <v>89682.8</v>
      </c>
      <c r="O283">
        <v>435.75</v>
      </c>
      <c r="P283">
        <v>66170.759999999995</v>
      </c>
      <c r="Q283">
        <v>2502.4699999999998</v>
      </c>
      <c r="R283">
        <v>68673.23</v>
      </c>
    </row>
    <row r="284" spans="1:18">
      <c r="A284" s="80">
        <v>45689</v>
      </c>
      <c r="B284" s="95">
        <v>4795940</v>
      </c>
      <c r="C284" s="94" t="s">
        <v>983</v>
      </c>
      <c r="D284" s="96">
        <v>44935</v>
      </c>
      <c r="E284" s="96">
        <v>44957</v>
      </c>
      <c r="F284" s="95">
        <v>2022</v>
      </c>
      <c r="G284" s="95">
        <v>2022</v>
      </c>
      <c r="H284" s="94" t="s">
        <v>1602</v>
      </c>
      <c r="I284" s="94" t="s">
        <v>4</v>
      </c>
      <c r="J284" t="s">
        <v>3171</v>
      </c>
      <c r="K284">
        <v>100</v>
      </c>
      <c r="L284">
        <v>1397.8</v>
      </c>
      <c r="M284">
        <v>12278</v>
      </c>
      <c r="N284">
        <v>13675.8</v>
      </c>
      <c r="O284">
        <v>14.2</v>
      </c>
      <c r="P284">
        <v>1739.42</v>
      </c>
      <c r="Q284">
        <v>1348.3</v>
      </c>
      <c r="R284">
        <v>3087.72</v>
      </c>
    </row>
    <row r="285" spans="1:18">
      <c r="A285" s="80">
        <v>45689</v>
      </c>
      <c r="B285" s="95">
        <v>4915815</v>
      </c>
      <c r="C285" s="94" t="s">
        <v>1840</v>
      </c>
      <c r="D285" s="96">
        <v>45062</v>
      </c>
      <c r="E285" s="96">
        <v>45261</v>
      </c>
      <c r="F285" s="95">
        <v>2023</v>
      </c>
      <c r="G285" s="95">
        <v>2023</v>
      </c>
      <c r="H285" s="94" t="s">
        <v>1600</v>
      </c>
      <c r="I285" s="94" t="s">
        <v>28</v>
      </c>
      <c r="J285" t="s">
        <v>3159</v>
      </c>
      <c r="K285">
        <v>430</v>
      </c>
      <c r="L285">
        <v>0</v>
      </c>
      <c r="M285">
        <v>58664.9</v>
      </c>
      <c r="N285">
        <v>58664.9</v>
      </c>
      <c r="O285">
        <v>304.83999999999997</v>
      </c>
      <c r="P285">
        <v>41517.129999999997</v>
      </c>
      <c r="Q285">
        <v>0</v>
      </c>
      <c r="R285">
        <v>41517.129999999997</v>
      </c>
    </row>
    <row r="286" spans="1:18">
      <c r="A286" s="80">
        <v>45689</v>
      </c>
      <c r="B286" s="95">
        <v>4874265</v>
      </c>
      <c r="C286" s="94" t="s">
        <v>2218</v>
      </c>
      <c r="D286" s="96">
        <v>45029</v>
      </c>
      <c r="E286" s="96">
        <v>45307</v>
      </c>
      <c r="F286" s="95">
        <v>2022</v>
      </c>
      <c r="G286" s="95">
        <v>2023</v>
      </c>
      <c r="H286" s="94" t="s">
        <v>1600</v>
      </c>
      <c r="I286" s="94" t="s">
        <v>28</v>
      </c>
      <c r="J286" t="s">
        <v>3151</v>
      </c>
      <c r="K286">
        <v>856</v>
      </c>
      <c r="L286">
        <v>5000</v>
      </c>
      <c r="M286">
        <v>116784.08</v>
      </c>
      <c r="N286">
        <v>121784.08</v>
      </c>
      <c r="O286">
        <v>191.5</v>
      </c>
      <c r="P286">
        <v>25443.26</v>
      </c>
      <c r="Q286">
        <v>5000</v>
      </c>
      <c r="R286">
        <v>30443.26</v>
      </c>
    </row>
    <row r="287" spans="1:18">
      <c r="A287" s="80">
        <v>45689</v>
      </c>
      <c r="B287" s="95">
        <v>4879331</v>
      </c>
      <c r="C287" s="94" t="s">
        <v>1943</v>
      </c>
      <c r="D287" s="96">
        <v>45022</v>
      </c>
      <c r="E287" s="96">
        <v>45329</v>
      </c>
      <c r="F287" s="95">
        <v>2022</v>
      </c>
      <c r="G287" s="95">
        <v>2023</v>
      </c>
      <c r="H287" s="94" t="s">
        <v>1600</v>
      </c>
      <c r="I287" s="94" t="s">
        <v>28</v>
      </c>
      <c r="J287" t="s">
        <v>3153</v>
      </c>
      <c r="K287">
        <v>190</v>
      </c>
      <c r="L287">
        <v>2928.9</v>
      </c>
      <c r="M287">
        <v>25921.7</v>
      </c>
      <c r="N287">
        <v>28850.6</v>
      </c>
      <c r="O287">
        <v>138.5</v>
      </c>
      <c r="P287">
        <v>17073.62</v>
      </c>
      <c r="Q287">
        <v>2140.4</v>
      </c>
      <c r="R287">
        <v>19214.02</v>
      </c>
    </row>
    <row r="288" spans="1:18">
      <c r="A288" s="80">
        <v>45689</v>
      </c>
      <c r="B288" s="95">
        <v>4637553</v>
      </c>
      <c r="C288" s="94" t="s">
        <v>987</v>
      </c>
      <c r="D288" s="96">
        <v>44736</v>
      </c>
      <c r="E288" s="96">
        <v>44818</v>
      </c>
      <c r="F288" s="95">
        <v>2022</v>
      </c>
      <c r="G288" s="95">
        <v>2022</v>
      </c>
      <c r="H288" s="94" t="s">
        <v>1600</v>
      </c>
      <c r="I288" s="94" t="s">
        <v>28</v>
      </c>
      <c r="J288" t="s">
        <v>3158</v>
      </c>
      <c r="K288">
        <v>662</v>
      </c>
      <c r="L288">
        <v>3686.8</v>
      </c>
      <c r="M288">
        <v>90316.66</v>
      </c>
      <c r="N288">
        <v>94003.46</v>
      </c>
      <c r="O288">
        <v>322.25</v>
      </c>
      <c r="P288">
        <v>43929.67</v>
      </c>
      <c r="Q288">
        <v>3478.6</v>
      </c>
      <c r="R288">
        <v>47408.27</v>
      </c>
    </row>
    <row r="289" spans="1:18">
      <c r="A289" s="80">
        <v>45689</v>
      </c>
      <c r="B289" s="95">
        <v>4731060</v>
      </c>
      <c r="C289" s="94" t="s">
        <v>2391</v>
      </c>
      <c r="D289" s="96">
        <v>44861</v>
      </c>
      <c r="E289" s="96">
        <v>45407</v>
      </c>
      <c r="F289" s="95">
        <v>2022</v>
      </c>
      <c r="G289" s="95">
        <v>2023</v>
      </c>
      <c r="H289" s="94" t="s">
        <v>1600</v>
      </c>
      <c r="I289" s="94" t="s">
        <v>28</v>
      </c>
      <c r="J289" t="s">
        <v>3151</v>
      </c>
      <c r="K289">
        <v>745</v>
      </c>
      <c r="L289">
        <v>2330</v>
      </c>
      <c r="M289">
        <v>119982.25</v>
      </c>
      <c r="N289">
        <v>122312.25</v>
      </c>
      <c r="O289">
        <v>253.51</v>
      </c>
      <c r="P289">
        <v>40827.79</v>
      </c>
      <c r="Q289">
        <v>18.37</v>
      </c>
      <c r="R289">
        <v>40846.160000000003</v>
      </c>
    </row>
    <row r="290" spans="1:18">
      <c r="A290" s="80">
        <v>45689</v>
      </c>
      <c r="B290" s="95">
        <v>4830097</v>
      </c>
      <c r="C290" s="94" t="s">
        <v>1003</v>
      </c>
      <c r="D290" s="96">
        <v>44970</v>
      </c>
      <c r="E290" s="96">
        <v>45142</v>
      </c>
      <c r="F290" s="95">
        <v>2022</v>
      </c>
      <c r="G290" s="95">
        <v>2023</v>
      </c>
      <c r="H290" s="94" t="s">
        <v>1602</v>
      </c>
      <c r="I290" s="94" t="s">
        <v>4</v>
      </c>
      <c r="J290" t="s">
        <v>3152</v>
      </c>
      <c r="K290">
        <v>351</v>
      </c>
      <c r="L290">
        <v>5225</v>
      </c>
      <c r="M290">
        <v>47886.93</v>
      </c>
      <c r="N290">
        <v>53111.93</v>
      </c>
      <c r="O290">
        <v>240.7</v>
      </c>
      <c r="P290">
        <v>32837.51</v>
      </c>
      <c r="Q290">
        <v>4545</v>
      </c>
      <c r="R290">
        <v>37382.51</v>
      </c>
    </row>
    <row r="291" spans="1:18">
      <c r="A291" s="80">
        <v>45689</v>
      </c>
      <c r="B291" s="95">
        <v>4603941</v>
      </c>
      <c r="C291" s="94" t="s">
        <v>2926</v>
      </c>
      <c r="D291" s="96">
        <v>44698</v>
      </c>
      <c r="E291" s="96">
        <v>45594</v>
      </c>
      <c r="F291" s="95">
        <v>2022</v>
      </c>
      <c r="G291" s="95">
        <v>2024</v>
      </c>
      <c r="H291" s="94" t="s">
        <v>1606</v>
      </c>
      <c r="I291" s="94" t="s">
        <v>15</v>
      </c>
      <c r="J291" t="s">
        <v>3151</v>
      </c>
      <c r="K291">
        <v>242</v>
      </c>
      <c r="L291">
        <v>1679.1</v>
      </c>
      <c r="M291">
        <v>29712.76</v>
      </c>
      <c r="N291">
        <v>31391.86</v>
      </c>
      <c r="O291">
        <v>25.42</v>
      </c>
      <c r="P291">
        <v>3307.23</v>
      </c>
      <c r="Q291">
        <v>914.6</v>
      </c>
      <c r="R291">
        <v>4221.83</v>
      </c>
    </row>
    <row r="292" spans="1:18">
      <c r="A292" s="80">
        <v>45689</v>
      </c>
      <c r="B292" s="95">
        <v>4746698</v>
      </c>
      <c r="C292" s="94" t="s">
        <v>1945</v>
      </c>
      <c r="D292" s="96">
        <v>44939</v>
      </c>
      <c r="E292" s="96">
        <v>45310</v>
      </c>
      <c r="F292" s="95">
        <v>2022</v>
      </c>
      <c r="G292" s="95">
        <v>2023</v>
      </c>
      <c r="H292" s="94" t="s">
        <v>1600</v>
      </c>
      <c r="I292" s="94" t="s">
        <v>28</v>
      </c>
      <c r="J292" t="s">
        <v>3152</v>
      </c>
      <c r="K292">
        <v>203</v>
      </c>
      <c r="L292">
        <v>6400</v>
      </c>
      <c r="M292">
        <v>27695.29</v>
      </c>
      <c r="N292">
        <v>34095.29</v>
      </c>
      <c r="O292">
        <v>179.3</v>
      </c>
      <c r="P292">
        <v>24475.94</v>
      </c>
      <c r="Q292">
        <v>6124.4</v>
      </c>
      <c r="R292">
        <v>30600.34</v>
      </c>
    </row>
    <row r="293" spans="1:18">
      <c r="A293" s="80">
        <v>45689</v>
      </c>
      <c r="B293" s="95">
        <v>4511791</v>
      </c>
      <c r="C293" s="94" t="s">
        <v>1672</v>
      </c>
      <c r="D293" s="96">
        <v>44573</v>
      </c>
      <c r="E293" s="96">
        <v>45202</v>
      </c>
      <c r="F293" s="95">
        <v>2021</v>
      </c>
      <c r="G293" s="95">
        <v>2023</v>
      </c>
      <c r="H293" s="94" t="s">
        <v>1603</v>
      </c>
      <c r="I293" s="94" t="s">
        <v>9</v>
      </c>
      <c r="J293" t="s">
        <v>3159</v>
      </c>
      <c r="K293">
        <v>0</v>
      </c>
      <c r="L293">
        <v>0</v>
      </c>
      <c r="M293">
        <v>0</v>
      </c>
      <c r="N293">
        <v>0</v>
      </c>
      <c r="O293">
        <v>64.5</v>
      </c>
      <c r="P293">
        <v>8668.44</v>
      </c>
      <c r="Q293">
        <v>0</v>
      </c>
      <c r="R293">
        <v>8668.44</v>
      </c>
    </row>
    <row r="294" spans="1:18">
      <c r="A294" s="80">
        <v>45689</v>
      </c>
      <c r="B294" s="95">
        <v>4729474</v>
      </c>
      <c r="C294" s="94" t="s">
        <v>2393</v>
      </c>
      <c r="D294" s="96">
        <v>44852</v>
      </c>
      <c r="E294" s="96">
        <v>45399</v>
      </c>
      <c r="F294" s="95">
        <v>2022</v>
      </c>
      <c r="G294" s="95">
        <v>2023</v>
      </c>
      <c r="H294" s="94" t="s">
        <v>1608</v>
      </c>
      <c r="I294" s="94" t="s">
        <v>17</v>
      </c>
      <c r="J294" t="s">
        <v>3154</v>
      </c>
      <c r="K294">
        <v>206</v>
      </c>
      <c r="L294">
        <v>225</v>
      </c>
      <c r="M294">
        <v>25292.68</v>
      </c>
      <c r="N294">
        <v>25517.68</v>
      </c>
      <c r="O294">
        <v>16.27</v>
      </c>
      <c r="P294">
        <v>2205.15</v>
      </c>
      <c r="Q294">
        <v>15</v>
      </c>
      <c r="R294">
        <v>2220.15</v>
      </c>
    </row>
    <row r="295" spans="1:18">
      <c r="A295" s="80">
        <v>45689</v>
      </c>
      <c r="B295" s="95">
        <v>4827899</v>
      </c>
      <c r="C295" s="94" t="s">
        <v>2611</v>
      </c>
      <c r="D295" s="96">
        <v>45096</v>
      </c>
      <c r="E295" s="96">
        <v>45470</v>
      </c>
      <c r="F295" s="95">
        <v>2023</v>
      </c>
      <c r="G295" s="95">
        <v>2024</v>
      </c>
      <c r="H295" s="94" t="s">
        <v>1602</v>
      </c>
      <c r="I295" s="94" t="s">
        <v>4</v>
      </c>
      <c r="J295" t="s">
        <v>3154</v>
      </c>
      <c r="K295">
        <v>855</v>
      </c>
      <c r="L295">
        <v>2325</v>
      </c>
      <c r="M295">
        <v>116647.65</v>
      </c>
      <c r="N295">
        <v>118972.65</v>
      </c>
      <c r="O295">
        <v>274.7</v>
      </c>
      <c r="P295">
        <v>38606.85</v>
      </c>
      <c r="Q295">
        <v>1661.62</v>
      </c>
      <c r="R295">
        <v>40268.47</v>
      </c>
    </row>
    <row r="296" spans="1:18">
      <c r="A296" s="80">
        <v>45689</v>
      </c>
      <c r="B296" s="95">
        <v>5042136</v>
      </c>
      <c r="C296" s="94" t="s">
        <v>2609</v>
      </c>
      <c r="D296" s="96">
        <v>45189</v>
      </c>
      <c r="E296" s="96">
        <v>45497</v>
      </c>
      <c r="F296" s="95">
        <v>2023</v>
      </c>
      <c r="G296" s="95">
        <v>2024</v>
      </c>
      <c r="H296" s="94" t="s">
        <v>1603</v>
      </c>
      <c r="I296" s="94" t="s">
        <v>9</v>
      </c>
      <c r="J296" t="s">
        <v>3154</v>
      </c>
      <c r="K296">
        <v>105</v>
      </c>
      <c r="L296">
        <v>0</v>
      </c>
      <c r="M296">
        <v>14325.15</v>
      </c>
      <c r="N296">
        <v>14325.15</v>
      </c>
      <c r="O296">
        <v>0</v>
      </c>
      <c r="P296">
        <v>0</v>
      </c>
      <c r="Q296">
        <v>0</v>
      </c>
      <c r="R296">
        <v>0</v>
      </c>
    </row>
    <row r="297" spans="1:18">
      <c r="A297" s="80">
        <v>45689</v>
      </c>
      <c r="B297" s="95">
        <v>4810584</v>
      </c>
      <c r="C297" s="94" t="s">
        <v>943</v>
      </c>
      <c r="D297" s="96">
        <v>44950</v>
      </c>
      <c r="E297" s="96">
        <v>44963</v>
      </c>
      <c r="F297" s="95">
        <v>2022</v>
      </c>
      <c r="G297" s="95">
        <v>2022</v>
      </c>
      <c r="H297" s="94" t="s">
        <v>1600</v>
      </c>
      <c r="I297" s="94" t="s">
        <v>10</v>
      </c>
      <c r="J297" t="s">
        <v>3171</v>
      </c>
      <c r="K297">
        <v>180</v>
      </c>
      <c r="L297">
        <v>17696.7</v>
      </c>
      <c r="M297">
        <v>24557.4</v>
      </c>
      <c r="N297">
        <v>42254.1</v>
      </c>
      <c r="O297">
        <v>4.5</v>
      </c>
      <c r="P297">
        <v>613.91999999999996</v>
      </c>
      <c r="Q297">
        <v>17696.7</v>
      </c>
      <c r="R297">
        <v>18310.62</v>
      </c>
    </row>
    <row r="298" spans="1:18">
      <c r="A298" s="80">
        <v>45689</v>
      </c>
      <c r="B298" s="95">
        <v>4661377</v>
      </c>
      <c r="C298" s="94" t="s">
        <v>957</v>
      </c>
      <c r="D298" s="96">
        <v>44770</v>
      </c>
      <c r="E298" s="96">
        <v>45069</v>
      </c>
      <c r="F298" s="95">
        <v>2022</v>
      </c>
      <c r="G298" s="95">
        <v>2023</v>
      </c>
      <c r="H298" s="94" t="s">
        <v>1600</v>
      </c>
      <c r="I298" s="94" t="s">
        <v>28</v>
      </c>
      <c r="J298" t="s">
        <v>3151</v>
      </c>
      <c r="K298">
        <v>666</v>
      </c>
      <c r="L298">
        <v>0</v>
      </c>
      <c r="M298">
        <v>90862.38</v>
      </c>
      <c r="N298">
        <v>90862.38</v>
      </c>
      <c r="O298">
        <v>253.5</v>
      </c>
      <c r="P298">
        <v>34583.74</v>
      </c>
      <c r="Q298">
        <v>0</v>
      </c>
      <c r="R298">
        <v>34583.74</v>
      </c>
    </row>
    <row r="299" spans="1:18">
      <c r="A299" s="80">
        <v>45689</v>
      </c>
      <c r="B299" s="95">
        <v>5029098</v>
      </c>
      <c r="C299" s="94" t="s">
        <v>2790</v>
      </c>
      <c r="D299" s="96">
        <v>45177</v>
      </c>
      <c r="E299" s="96">
        <v>45555</v>
      </c>
      <c r="F299" s="95">
        <v>2023</v>
      </c>
      <c r="G299" s="95">
        <v>2024</v>
      </c>
      <c r="H299" s="94" t="s">
        <v>1600</v>
      </c>
      <c r="I299" s="94" t="s">
        <v>28</v>
      </c>
      <c r="J299" t="s">
        <v>3179</v>
      </c>
      <c r="K299">
        <v>365</v>
      </c>
      <c r="L299">
        <v>1000</v>
      </c>
      <c r="M299">
        <v>44814.7</v>
      </c>
      <c r="N299">
        <v>45814.7</v>
      </c>
      <c r="O299">
        <v>356.75</v>
      </c>
      <c r="P299">
        <v>43802.66</v>
      </c>
      <c r="Q299">
        <v>56.59</v>
      </c>
      <c r="R299">
        <v>43859.25</v>
      </c>
    </row>
    <row r="300" spans="1:18">
      <c r="A300" s="80">
        <v>45689</v>
      </c>
      <c r="B300" s="95">
        <v>5291706</v>
      </c>
      <c r="C300" s="94" t="s">
        <v>2481</v>
      </c>
      <c r="D300" s="96">
        <v>45421</v>
      </c>
      <c r="E300" s="96">
        <v>45446</v>
      </c>
      <c r="F300" s="95">
        <v>2024</v>
      </c>
      <c r="G300" s="95">
        <v>2024</v>
      </c>
      <c r="H300" s="94" t="s">
        <v>1600</v>
      </c>
      <c r="I300" s="94" t="s">
        <v>10</v>
      </c>
      <c r="J300" t="s">
        <v>3159</v>
      </c>
      <c r="K300">
        <v>825</v>
      </c>
      <c r="L300">
        <v>1750</v>
      </c>
      <c r="M300">
        <v>124088.25</v>
      </c>
      <c r="N300">
        <v>125838.25</v>
      </c>
      <c r="O300">
        <v>0</v>
      </c>
      <c r="P300">
        <v>0</v>
      </c>
      <c r="Q300">
        <v>0</v>
      </c>
      <c r="R300">
        <v>0</v>
      </c>
    </row>
    <row r="301" spans="1:18">
      <c r="A301" s="80">
        <v>45689</v>
      </c>
      <c r="B301" s="95">
        <v>4600230</v>
      </c>
      <c r="C301" s="94" t="s">
        <v>965</v>
      </c>
      <c r="D301" s="96">
        <v>44697</v>
      </c>
      <c r="E301" s="96">
        <v>44848</v>
      </c>
      <c r="F301" s="95">
        <v>2022</v>
      </c>
      <c r="G301" s="95">
        <v>2022</v>
      </c>
      <c r="H301" s="94" t="s">
        <v>1600</v>
      </c>
      <c r="I301" s="94" t="s">
        <v>28</v>
      </c>
      <c r="J301" t="s">
        <v>3152</v>
      </c>
      <c r="K301">
        <v>616</v>
      </c>
      <c r="L301">
        <v>1175</v>
      </c>
      <c r="M301">
        <v>96744.8</v>
      </c>
      <c r="N301">
        <v>97919.8</v>
      </c>
      <c r="O301">
        <v>782.81</v>
      </c>
      <c r="P301">
        <v>126071.55</v>
      </c>
      <c r="Q301">
        <v>88.51</v>
      </c>
      <c r="R301">
        <v>126160.06</v>
      </c>
    </row>
    <row r="302" spans="1:18">
      <c r="A302" s="80">
        <v>45689</v>
      </c>
      <c r="B302" s="95">
        <v>4679172</v>
      </c>
      <c r="C302" s="94" t="s">
        <v>1955</v>
      </c>
      <c r="D302" s="96">
        <v>44839</v>
      </c>
      <c r="E302" s="96">
        <v>45329</v>
      </c>
      <c r="F302" s="95">
        <v>2022</v>
      </c>
      <c r="G302" s="95">
        <v>2023</v>
      </c>
      <c r="H302" s="94" t="s">
        <v>1600</v>
      </c>
      <c r="I302" s="94" t="s">
        <v>28</v>
      </c>
      <c r="J302" t="s">
        <v>3154</v>
      </c>
      <c r="K302">
        <v>381</v>
      </c>
      <c r="L302">
        <v>200</v>
      </c>
      <c r="M302">
        <v>51979.83</v>
      </c>
      <c r="N302">
        <v>52179.83</v>
      </c>
      <c r="O302">
        <v>52.9</v>
      </c>
      <c r="P302">
        <v>7938.57</v>
      </c>
      <c r="Q302">
        <v>23</v>
      </c>
      <c r="R302">
        <v>7961.57</v>
      </c>
    </row>
    <row r="303" spans="1:18">
      <c r="A303" s="80">
        <v>45689</v>
      </c>
      <c r="B303" s="95">
        <v>4981006</v>
      </c>
      <c r="C303" s="94" t="s">
        <v>2902</v>
      </c>
      <c r="D303" s="96">
        <v>45127</v>
      </c>
      <c r="E303" s="96">
        <v>45604</v>
      </c>
      <c r="F303" s="95">
        <v>2023</v>
      </c>
      <c r="G303" s="95">
        <v>2024</v>
      </c>
      <c r="H303" s="94" t="s">
        <v>1606</v>
      </c>
      <c r="I303" s="94" t="s">
        <v>15</v>
      </c>
      <c r="J303" t="s">
        <v>3157</v>
      </c>
      <c r="K303">
        <v>235</v>
      </c>
      <c r="L303">
        <v>0</v>
      </c>
      <c r="M303">
        <v>32061.05</v>
      </c>
      <c r="N303">
        <v>32061.05</v>
      </c>
      <c r="O303">
        <v>0</v>
      </c>
      <c r="P303">
        <v>0</v>
      </c>
      <c r="Q303">
        <v>0</v>
      </c>
      <c r="R303">
        <v>0</v>
      </c>
    </row>
    <row r="304" spans="1:18">
      <c r="A304" s="80">
        <v>45689</v>
      </c>
      <c r="B304" s="95">
        <v>4920072</v>
      </c>
      <c r="C304" s="94" t="s">
        <v>2615</v>
      </c>
      <c r="D304" s="96">
        <v>45067</v>
      </c>
      <c r="E304" s="96">
        <v>45457</v>
      </c>
      <c r="F304" s="95">
        <v>2023</v>
      </c>
      <c r="G304" s="95">
        <v>2024</v>
      </c>
      <c r="H304" s="94" t="s">
        <v>1603</v>
      </c>
      <c r="I304" s="94" t="s">
        <v>9</v>
      </c>
      <c r="J304" t="s">
        <v>3159</v>
      </c>
      <c r="K304">
        <v>263</v>
      </c>
      <c r="L304">
        <v>400</v>
      </c>
      <c r="M304">
        <v>35881.089999999997</v>
      </c>
      <c r="N304">
        <v>36281.089999999997</v>
      </c>
      <c r="O304">
        <v>104.2</v>
      </c>
      <c r="P304">
        <v>11374.33</v>
      </c>
      <c r="Q304">
        <v>77.2</v>
      </c>
      <c r="R304">
        <v>11451.53</v>
      </c>
    </row>
    <row r="305" spans="1:18">
      <c r="A305" s="80">
        <v>45689</v>
      </c>
      <c r="B305" s="95">
        <v>4695308</v>
      </c>
      <c r="C305" s="94" t="s">
        <v>2220</v>
      </c>
      <c r="D305" s="96">
        <v>44810</v>
      </c>
      <c r="E305" s="96">
        <v>45350</v>
      </c>
      <c r="F305" s="95">
        <v>2022</v>
      </c>
      <c r="G305" s="95">
        <v>2023</v>
      </c>
      <c r="H305" s="94" t="s">
        <v>1601</v>
      </c>
      <c r="I305" s="94" t="s">
        <v>13</v>
      </c>
      <c r="J305" t="s">
        <v>3161</v>
      </c>
      <c r="K305">
        <v>285</v>
      </c>
      <c r="L305">
        <v>425</v>
      </c>
      <c r="M305">
        <v>38882.550000000003</v>
      </c>
      <c r="N305">
        <v>39307.550000000003</v>
      </c>
      <c r="O305">
        <v>260.74</v>
      </c>
      <c r="P305">
        <v>35757.1</v>
      </c>
      <c r="Q305">
        <v>163.58000000000001</v>
      </c>
      <c r="R305">
        <v>35920.68</v>
      </c>
    </row>
    <row r="306" spans="1:18">
      <c r="A306" s="80">
        <v>45689</v>
      </c>
      <c r="B306" s="95">
        <v>4952293</v>
      </c>
      <c r="C306" s="94" t="s">
        <v>2619</v>
      </c>
      <c r="D306" s="96">
        <v>45099</v>
      </c>
      <c r="E306" s="96">
        <v>45505</v>
      </c>
      <c r="F306" s="95">
        <v>2023</v>
      </c>
      <c r="G306" s="95">
        <v>2024</v>
      </c>
      <c r="H306" s="94" t="s">
        <v>1606</v>
      </c>
      <c r="I306" s="94" t="s">
        <v>15</v>
      </c>
      <c r="J306" t="s">
        <v>3154</v>
      </c>
      <c r="K306">
        <v>182</v>
      </c>
      <c r="L306">
        <v>1144.5</v>
      </c>
      <c r="M306">
        <v>24830.26</v>
      </c>
      <c r="N306">
        <v>25974.76</v>
      </c>
      <c r="O306">
        <v>45.1</v>
      </c>
      <c r="P306">
        <v>5721.66</v>
      </c>
      <c r="Q306">
        <v>1089.9000000000001</v>
      </c>
      <c r="R306">
        <v>6811.56</v>
      </c>
    </row>
    <row r="307" spans="1:18">
      <c r="A307" s="80">
        <v>45689</v>
      </c>
      <c r="B307" s="95">
        <v>4627574</v>
      </c>
      <c r="C307" s="94" t="s">
        <v>959</v>
      </c>
      <c r="D307" s="96">
        <v>44721</v>
      </c>
      <c r="E307" s="96">
        <v>45120</v>
      </c>
      <c r="F307" s="95">
        <v>2022</v>
      </c>
      <c r="G307" s="95">
        <v>2023</v>
      </c>
      <c r="H307" s="94" t="s">
        <v>1604</v>
      </c>
      <c r="I307" s="94" t="s">
        <v>14</v>
      </c>
      <c r="J307" t="s">
        <v>3159</v>
      </c>
      <c r="K307">
        <v>498</v>
      </c>
      <c r="L307">
        <v>100</v>
      </c>
      <c r="M307">
        <v>67942.14</v>
      </c>
      <c r="N307">
        <v>68042.14</v>
      </c>
      <c r="O307">
        <v>291.75</v>
      </c>
      <c r="P307">
        <v>39801.99</v>
      </c>
      <c r="Q307">
        <v>200</v>
      </c>
      <c r="R307">
        <v>40001.99</v>
      </c>
    </row>
    <row r="308" spans="1:18">
      <c r="A308" s="80">
        <v>45689</v>
      </c>
      <c r="B308" s="95">
        <v>4824611</v>
      </c>
      <c r="C308" s="94" t="s">
        <v>2617</v>
      </c>
      <c r="D308" s="96">
        <v>44964</v>
      </c>
      <c r="E308" s="96">
        <v>45464</v>
      </c>
      <c r="F308" s="95">
        <v>2022</v>
      </c>
      <c r="G308" s="95">
        <v>2024</v>
      </c>
      <c r="H308" s="94" t="s">
        <v>1601</v>
      </c>
      <c r="I308" s="94" t="s">
        <v>13</v>
      </c>
      <c r="J308" t="s">
        <v>3171</v>
      </c>
      <c r="K308">
        <v>215</v>
      </c>
      <c r="L308">
        <v>3025</v>
      </c>
      <c r="M308">
        <v>29332.45</v>
      </c>
      <c r="N308">
        <v>32357.45</v>
      </c>
      <c r="O308">
        <v>65.5</v>
      </c>
      <c r="P308">
        <v>8330.11</v>
      </c>
      <c r="Q308">
        <v>629.29999999999995</v>
      </c>
      <c r="R308">
        <v>8959.41</v>
      </c>
    </row>
    <row r="309" spans="1:18">
      <c r="A309" s="80">
        <v>45689</v>
      </c>
      <c r="B309" s="95">
        <v>4827870</v>
      </c>
      <c r="C309" s="94" t="s">
        <v>1842</v>
      </c>
      <c r="D309" s="96">
        <v>44967</v>
      </c>
      <c r="E309" s="96">
        <v>45260</v>
      </c>
      <c r="F309" s="95">
        <v>2022</v>
      </c>
      <c r="G309" s="95">
        <v>2023</v>
      </c>
      <c r="H309" s="94" t="s">
        <v>1600</v>
      </c>
      <c r="I309" s="94" t="s">
        <v>28</v>
      </c>
      <c r="J309" t="s">
        <v>3161</v>
      </c>
      <c r="K309">
        <v>1412</v>
      </c>
      <c r="L309">
        <v>15050</v>
      </c>
      <c r="M309">
        <v>227402.6</v>
      </c>
      <c r="N309">
        <v>242452.6</v>
      </c>
      <c r="O309">
        <v>702</v>
      </c>
      <c r="P309">
        <v>94502.24</v>
      </c>
      <c r="Q309">
        <v>5571.4</v>
      </c>
      <c r="R309">
        <v>100073.64</v>
      </c>
    </row>
    <row r="310" spans="1:18">
      <c r="A310" s="80">
        <v>45689</v>
      </c>
      <c r="B310" s="95">
        <v>5248552</v>
      </c>
      <c r="C310" s="94" t="s">
        <v>2904</v>
      </c>
      <c r="D310" s="96">
        <v>45384</v>
      </c>
      <c r="E310" s="96">
        <v>45573</v>
      </c>
      <c r="F310" s="95">
        <v>2023</v>
      </c>
      <c r="G310" s="95">
        <v>2024</v>
      </c>
      <c r="H310" s="94" t="s">
        <v>1603</v>
      </c>
      <c r="I310" s="94" t="s">
        <v>9</v>
      </c>
      <c r="J310" t="s">
        <v>3178</v>
      </c>
      <c r="K310">
        <v>177</v>
      </c>
      <c r="L310">
        <v>600</v>
      </c>
      <c r="M310">
        <v>26622.57</v>
      </c>
      <c r="N310">
        <v>27222.57</v>
      </c>
      <c r="O310">
        <v>61</v>
      </c>
      <c r="P310">
        <v>9183.57</v>
      </c>
      <c r="Q310">
        <v>17.190000000000001</v>
      </c>
      <c r="R310">
        <v>9200.76</v>
      </c>
    </row>
    <row r="311" spans="1:18">
      <c r="A311" s="80">
        <v>45689</v>
      </c>
      <c r="B311" s="95">
        <v>4315358</v>
      </c>
      <c r="C311" s="94" t="s">
        <v>951</v>
      </c>
      <c r="D311" s="96">
        <v>44315</v>
      </c>
      <c r="E311" s="96">
        <v>44813</v>
      </c>
      <c r="F311" s="95">
        <v>2020</v>
      </c>
      <c r="G311" s="95">
        <v>2022</v>
      </c>
      <c r="H311" s="94" t="s">
        <v>1600</v>
      </c>
      <c r="I311" s="94" t="s">
        <v>28</v>
      </c>
      <c r="J311" t="s">
        <v>3153</v>
      </c>
      <c r="K311">
        <v>551</v>
      </c>
      <c r="L311">
        <v>14600</v>
      </c>
      <c r="M311">
        <v>75172.929999999993</v>
      </c>
      <c r="N311">
        <v>89772.93</v>
      </c>
      <c r="O311">
        <v>87.76</v>
      </c>
      <c r="P311">
        <v>12058.68</v>
      </c>
      <c r="Q311">
        <v>9011.7000000000007</v>
      </c>
      <c r="R311">
        <v>21070.38</v>
      </c>
    </row>
    <row r="312" spans="1:18">
      <c r="A312" s="80">
        <v>45689</v>
      </c>
      <c r="B312" s="95">
        <v>4550026</v>
      </c>
      <c r="C312" s="94" t="s">
        <v>933</v>
      </c>
      <c r="D312" s="96">
        <v>44622</v>
      </c>
      <c r="E312" s="96">
        <v>44754</v>
      </c>
      <c r="F312" s="95">
        <v>2021</v>
      </c>
      <c r="G312" s="95">
        <v>2022</v>
      </c>
      <c r="H312" s="94" t="s">
        <v>1600</v>
      </c>
      <c r="I312" s="94" t="s">
        <v>10</v>
      </c>
      <c r="J312" t="s">
        <v>3171</v>
      </c>
      <c r="K312">
        <v>421</v>
      </c>
      <c r="L312">
        <v>250</v>
      </c>
      <c r="M312">
        <v>57437.03</v>
      </c>
      <c r="N312">
        <v>57687.03</v>
      </c>
      <c r="O312">
        <v>221.4</v>
      </c>
      <c r="P312">
        <v>30542.01</v>
      </c>
      <c r="Q312">
        <v>554.5</v>
      </c>
      <c r="R312">
        <v>31096.51</v>
      </c>
    </row>
    <row r="313" spans="1:18">
      <c r="A313" s="80">
        <v>45689</v>
      </c>
      <c r="B313" s="95">
        <v>4882413</v>
      </c>
      <c r="C313" s="94" t="s">
        <v>1841</v>
      </c>
      <c r="D313" s="96">
        <v>45027</v>
      </c>
      <c r="E313" s="96">
        <v>45271</v>
      </c>
      <c r="F313" s="95">
        <v>2022</v>
      </c>
      <c r="G313" s="95">
        <v>2023</v>
      </c>
      <c r="H313" s="94" t="s">
        <v>1603</v>
      </c>
      <c r="I313" s="94" t="s">
        <v>9</v>
      </c>
      <c r="J313" t="s">
        <v>3171</v>
      </c>
      <c r="K313">
        <v>570</v>
      </c>
      <c r="L313">
        <v>0</v>
      </c>
      <c r="M313">
        <v>77765.100000000006</v>
      </c>
      <c r="N313">
        <v>77765.100000000006</v>
      </c>
      <c r="O313">
        <v>364.71</v>
      </c>
      <c r="P313">
        <v>47718.35</v>
      </c>
      <c r="Q313">
        <v>0</v>
      </c>
      <c r="R313">
        <v>47718.35</v>
      </c>
    </row>
    <row r="314" spans="1:18">
      <c r="A314" s="80">
        <v>45689</v>
      </c>
      <c r="B314" s="95">
        <v>4763054</v>
      </c>
      <c r="C314" s="94" t="s">
        <v>1843</v>
      </c>
      <c r="D314" s="96">
        <v>44914</v>
      </c>
      <c r="E314" s="96">
        <v>45266</v>
      </c>
      <c r="F314" s="95">
        <v>2022</v>
      </c>
      <c r="G314" s="95">
        <v>2023</v>
      </c>
      <c r="H314" s="94" t="s">
        <v>1602</v>
      </c>
      <c r="I314" s="94" t="s">
        <v>4</v>
      </c>
      <c r="J314" t="s">
        <v>3152</v>
      </c>
      <c r="K314">
        <v>188</v>
      </c>
      <c r="L314">
        <v>2203.4</v>
      </c>
      <c r="M314">
        <v>25648.84</v>
      </c>
      <c r="N314">
        <v>27852.240000000002</v>
      </c>
      <c r="O314">
        <v>184.66</v>
      </c>
      <c r="P314">
        <v>24529.67</v>
      </c>
      <c r="Q314">
        <v>1903.8</v>
      </c>
      <c r="R314">
        <v>26433.47</v>
      </c>
    </row>
    <row r="315" spans="1:18">
      <c r="A315" s="80">
        <v>45689</v>
      </c>
      <c r="B315" s="95">
        <v>4639778</v>
      </c>
      <c r="C315" s="94" t="s">
        <v>2487</v>
      </c>
      <c r="D315" s="96">
        <v>44832</v>
      </c>
      <c r="E315" s="96">
        <v>45428</v>
      </c>
      <c r="F315" s="95">
        <v>2022</v>
      </c>
      <c r="G315" s="95">
        <v>2024</v>
      </c>
      <c r="H315" s="94" t="s">
        <v>1600</v>
      </c>
      <c r="I315" s="94" t="s">
        <v>28</v>
      </c>
      <c r="J315" t="s">
        <v>3159</v>
      </c>
      <c r="K315">
        <v>210</v>
      </c>
      <c r="L315">
        <v>200</v>
      </c>
      <c r="M315">
        <v>28650.3</v>
      </c>
      <c r="N315">
        <v>28850.3</v>
      </c>
      <c r="O315">
        <v>7.2</v>
      </c>
      <c r="P315">
        <v>982.26</v>
      </c>
      <c r="Q315">
        <v>18</v>
      </c>
      <c r="R315">
        <v>1000.26</v>
      </c>
    </row>
    <row r="316" spans="1:18">
      <c r="A316" s="80">
        <v>45689</v>
      </c>
      <c r="B316" s="95">
        <v>5143573</v>
      </c>
      <c r="C316" s="94" t="s">
        <v>2934</v>
      </c>
      <c r="D316" s="96">
        <v>45303</v>
      </c>
      <c r="E316" s="96">
        <v>45616</v>
      </c>
      <c r="F316" s="95">
        <v>2023</v>
      </c>
      <c r="G316" s="95">
        <v>2024</v>
      </c>
      <c r="H316" s="94" t="s">
        <v>1600</v>
      </c>
      <c r="I316" s="94" t="s">
        <v>28</v>
      </c>
      <c r="J316" t="s">
        <v>3157</v>
      </c>
      <c r="K316">
        <v>173</v>
      </c>
      <c r="L316">
        <v>0</v>
      </c>
      <c r="M316">
        <v>22304.89</v>
      </c>
      <c r="N316">
        <v>22304.89</v>
      </c>
      <c r="O316">
        <v>0</v>
      </c>
      <c r="P316">
        <v>0</v>
      </c>
      <c r="Q316">
        <v>0</v>
      </c>
      <c r="R316">
        <v>0</v>
      </c>
    </row>
    <row r="317" spans="1:18">
      <c r="A317" s="80">
        <v>45689</v>
      </c>
      <c r="B317" s="95">
        <v>4840828</v>
      </c>
      <c r="C317" s="94" t="s">
        <v>1991</v>
      </c>
      <c r="D317" s="96">
        <v>44994</v>
      </c>
      <c r="E317" s="96">
        <v>45313</v>
      </c>
      <c r="F317" s="95">
        <v>2022</v>
      </c>
      <c r="G317" s="95">
        <v>2023</v>
      </c>
      <c r="H317" s="94" t="s">
        <v>1600</v>
      </c>
      <c r="I317" s="94" t="s">
        <v>28</v>
      </c>
      <c r="J317" t="s">
        <v>3153</v>
      </c>
      <c r="K317">
        <v>67</v>
      </c>
      <c r="L317">
        <v>0</v>
      </c>
      <c r="M317">
        <v>10790.35</v>
      </c>
      <c r="N317">
        <v>10790.35</v>
      </c>
      <c r="O317">
        <v>56.41</v>
      </c>
      <c r="P317">
        <v>8255.35</v>
      </c>
      <c r="Q317">
        <v>0</v>
      </c>
      <c r="R317">
        <v>8255.35</v>
      </c>
    </row>
    <row r="318" spans="1:18">
      <c r="A318" s="80">
        <v>45689</v>
      </c>
      <c r="B318" s="95">
        <v>5191714</v>
      </c>
      <c r="C318" s="94" t="s">
        <v>2836</v>
      </c>
      <c r="D318" s="96">
        <v>45329</v>
      </c>
      <c r="E318" s="96">
        <v>45548</v>
      </c>
      <c r="F318" s="95">
        <v>2023</v>
      </c>
      <c r="G318" s="95">
        <v>2024</v>
      </c>
      <c r="H318" s="94" t="s">
        <v>1601</v>
      </c>
      <c r="I318" s="94" t="s">
        <v>13</v>
      </c>
      <c r="J318" t="s">
        <v>3153</v>
      </c>
      <c r="K318">
        <v>118</v>
      </c>
      <c r="L318">
        <v>0</v>
      </c>
      <c r="M318">
        <v>16903.5</v>
      </c>
      <c r="N318">
        <v>16903.5</v>
      </c>
      <c r="O318">
        <v>0</v>
      </c>
      <c r="P318">
        <v>0</v>
      </c>
      <c r="Q318">
        <v>0</v>
      </c>
      <c r="R318">
        <v>0</v>
      </c>
    </row>
    <row r="319" spans="1:18">
      <c r="A319" s="80">
        <v>45689</v>
      </c>
      <c r="B319" s="95">
        <v>4917092</v>
      </c>
      <c r="C319" s="94" t="s">
        <v>2485</v>
      </c>
      <c r="D319" s="96">
        <v>45076</v>
      </c>
      <c r="E319" s="96">
        <v>45443</v>
      </c>
      <c r="F319" s="95">
        <v>2023</v>
      </c>
      <c r="G319" s="95">
        <v>2024</v>
      </c>
      <c r="H319" s="94" t="s">
        <v>1601</v>
      </c>
      <c r="I319" s="94" t="s">
        <v>13</v>
      </c>
      <c r="J319" t="s">
        <v>3151</v>
      </c>
      <c r="K319">
        <v>386</v>
      </c>
      <c r="L319">
        <v>1025</v>
      </c>
      <c r="M319">
        <v>52661.98</v>
      </c>
      <c r="N319">
        <v>53686.98</v>
      </c>
      <c r="O319">
        <v>216.61</v>
      </c>
      <c r="P319">
        <v>26814.33</v>
      </c>
      <c r="Q319">
        <v>112.74</v>
      </c>
      <c r="R319">
        <v>26927.07</v>
      </c>
    </row>
    <row r="320" spans="1:18">
      <c r="A320" s="80">
        <v>45689</v>
      </c>
      <c r="B320" s="95">
        <v>4912928</v>
      </c>
      <c r="C320" s="94" t="s">
        <v>1996</v>
      </c>
      <c r="D320" s="96">
        <v>45058</v>
      </c>
      <c r="E320" s="96">
        <v>45189</v>
      </c>
      <c r="F320" s="95">
        <v>2023</v>
      </c>
      <c r="G320" s="95">
        <v>2023</v>
      </c>
      <c r="H320" s="94" t="s">
        <v>1600</v>
      </c>
      <c r="I320" s="94" t="s">
        <v>28</v>
      </c>
      <c r="J320" t="s">
        <v>3153</v>
      </c>
      <c r="K320">
        <v>247</v>
      </c>
      <c r="L320">
        <v>5250</v>
      </c>
      <c r="M320">
        <v>33698.21</v>
      </c>
      <c r="N320">
        <v>38948.21</v>
      </c>
      <c r="O320">
        <v>93.45</v>
      </c>
      <c r="P320">
        <v>12237.32</v>
      </c>
      <c r="Q320">
        <v>0</v>
      </c>
      <c r="R320">
        <v>12237.32</v>
      </c>
    </row>
    <row r="321" spans="1:18">
      <c r="A321" s="80">
        <v>45689</v>
      </c>
      <c r="B321" s="95">
        <v>4953454</v>
      </c>
      <c r="C321" s="94" t="s">
        <v>2224</v>
      </c>
      <c r="D321" s="96">
        <v>45100</v>
      </c>
      <c r="E321" s="96">
        <v>45344</v>
      </c>
      <c r="F321" s="95">
        <v>2023</v>
      </c>
      <c r="G321" s="95">
        <v>2023</v>
      </c>
      <c r="H321" s="94" t="s">
        <v>1607</v>
      </c>
      <c r="I321" s="94" t="s">
        <v>12</v>
      </c>
      <c r="J321" t="s">
        <v>3153</v>
      </c>
      <c r="K321">
        <v>233</v>
      </c>
      <c r="L321">
        <v>225</v>
      </c>
      <c r="M321">
        <v>31788.19</v>
      </c>
      <c r="N321">
        <v>32013.19</v>
      </c>
      <c r="O321">
        <v>238.5</v>
      </c>
      <c r="P321">
        <v>32537.37</v>
      </c>
      <c r="Q321">
        <v>180</v>
      </c>
      <c r="R321">
        <v>32717.37</v>
      </c>
    </row>
    <row r="322" spans="1:18">
      <c r="A322" s="80">
        <v>45689</v>
      </c>
      <c r="B322" s="95">
        <v>5359609</v>
      </c>
      <c r="C322" s="94" t="s">
        <v>2623</v>
      </c>
      <c r="D322" s="96">
        <v>45485</v>
      </c>
      <c r="E322" s="96">
        <v>45512</v>
      </c>
      <c r="F322" s="95">
        <v>2024</v>
      </c>
      <c r="G322" s="95">
        <v>2024</v>
      </c>
      <c r="H322" s="94" t="s">
        <v>1604</v>
      </c>
      <c r="I322" s="94" t="s">
        <v>14</v>
      </c>
      <c r="J322" t="s">
        <v>3151</v>
      </c>
      <c r="K322">
        <v>369</v>
      </c>
      <c r="L322">
        <v>0</v>
      </c>
      <c r="M322">
        <v>55501.29</v>
      </c>
      <c r="N322">
        <v>55501.29</v>
      </c>
      <c r="O322">
        <v>0</v>
      </c>
      <c r="P322">
        <v>0</v>
      </c>
      <c r="Q322">
        <v>0</v>
      </c>
      <c r="R322">
        <v>0</v>
      </c>
    </row>
    <row r="323" spans="1:18">
      <c r="A323" s="80">
        <v>45689</v>
      </c>
      <c r="B323" s="95">
        <v>5255641</v>
      </c>
      <c r="C323" s="94" t="s">
        <v>3192</v>
      </c>
      <c r="D323" s="96">
        <v>45412</v>
      </c>
      <c r="E323" s="96">
        <v>45679</v>
      </c>
      <c r="F323" s="95">
        <v>2023</v>
      </c>
      <c r="G323" s="95">
        <v>2024</v>
      </c>
      <c r="H323" s="94" t="s">
        <v>1600</v>
      </c>
      <c r="I323" s="94" t="s">
        <v>28</v>
      </c>
      <c r="J323" t="s">
        <v>3154</v>
      </c>
      <c r="K323">
        <v>195</v>
      </c>
      <c r="L323">
        <v>0</v>
      </c>
      <c r="M323">
        <v>29329.95</v>
      </c>
      <c r="N323">
        <v>29329.95</v>
      </c>
      <c r="O323">
        <v>0</v>
      </c>
      <c r="P323">
        <v>0</v>
      </c>
      <c r="Q323">
        <v>0</v>
      </c>
      <c r="R323">
        <v>0</v>
      </c>
    </row>
    <row r="324" spans="1:18">
      <c r="A324" s="80">
        <v>45689</v>
      </c>
      <c r="B324" s="95">
        <v>5056004</v>
      </c>
      <c r="C324" s="94" t="s">
        <v>2489</v>
      </c>
      <c r="D324" s="96">
        <v>45204</v>
      </c>
      <c r="E324" s="96">
        <v>45441</v>
      </c>
      <c r="F324" s="95">
        <v>2023</v>
      </c>
      <c r="G324" s="95">
        <v>2024</v>
      </c>
      <c r="H324" s="94" t="s">
        <v>1600</v>
      </c>
      <c r="I324" s="94" t="s">
        <v>28</v>
      </c>
      <c r="J324" t="s">
        <v>3161</v>
      </c>
      <c r="K324">
        <v>308</v>
      </c>
      <c r="L324">
        <v>8750</v>
      </c>
      <c r="M324">
        <v>49603.4</v>
      </c>
      <c r="N324">
        <v>58353.4</v>
      </c>
      <c r="O324">
        <v>52.4</v>
      </c>
      <c r="P324">
        <v>8439.02</v>
      </c>
      <c r="Q324">
        <v>91.52</v>
      </c>
      <c r="R324">
        <v>8530.5400000000009</v>
      </c>
    </row>
    <row r="325" spans="1:18">
      <c r="A325" s="80">
        <v>45689</v>
      </c>
      <c r="B325" s="95">
        <v>5244856</v>
      </c>
      <c r="C325" s="94" t="s">
        <v>2936</v>
      </c>
      <c r="D325" s="96">
        <v>45385</v>
      </c>
      <c r="E325" s="96">
        <v>45593</v>
      </c>
      <c r="F325" s="95">
        <v>2023</v>
      </c>
      <c r="G325" s="95">
        <v>2024</v>
      </c>
      <c r="H325" s="94" t="s">
        <v>1600</v>
      </c>
      <c r="I325" s="94" t="s">
        <v>28</v>
      </c>
      <c r="J325" t="s">
        <v>3178</v>
      </c>
      <c r="K325">
        <v>482</v>
      </c>
      <c r="L325">
        <v>0</v>
      </c>
      <c r="M325">
        <v>72497.62</v>
      </c>
      <c r="N325">
        <v>72497.62</v>
      </c>
      <c r="O325">
        <v>158</v>
      </c>
      <c r="P325">
        <v>23765.18</v>
      </c>
      <c r="Q325">
        <v>0</v>
      </c>
      <c r="R325">
        <v>23765.18</v>
      </c>
    </row>
    <row r="326" spans="1:18">
      <c r="A326" s="80">
        <v>45689</v>
      </c>
      <c r="B326" s="95">
        <v>5006872</v>
      </c>
      <c r="C326" s="94" t="s">
        <v>2625</v>
      </c>
      <c r="D326" s="96">
        <v>45159</v>
      </c>
      <c r="E326" s="96">
        <v>45456</v>
      </c>
      <c r="F326" s="95">
        <v>2023</v>
      </c>
      <c r="G326" s="95">
        <v>2024</v>
      </c>
      <c r="H326" s="94" t="s">
        <v>1600</v>
      </c>
      <c r="I326" s="94" t="s">
        <v>28</v>
      </c>
      <c r="J326" t="s">
        <v>3159</v>
      </c>
      <c r="K326">
        <v>213</v>
      </c>
      <c r="L326">
        <v>400</v>
      </c>
      <c r="M326">
        <v>29059.59</v>
      </c>
      <c r="N326">
        <v>29459.59</v>
      </c>
      <c r="O326">
        <v>197</v>
      </c>
      <c r="P326">
        <v>21776.21</v>
      </c>
      <c r="Q326">
        <v>275.3</v>
      </c>
      <c r="R326">
        <v>22051.51</v>
      </c>
    </row>
    <row r="327" spans="1:18">
      <c r="A327" s="80">
        <v>45689</v>
      </c>
      <c r="B327" s="95">
        <v>4754687</v>
      </c>
      <c r="C327" s="94" t="s">
        <v>911</v>
      </c>
      <c r="D327" s="96">
        <v>44886</v>
      </c>
      <c r="E327" s="96">
        <v>45085</v>
      </c>
      <c r="F327" s="95">
        <v>2022</v>
      </c>
      <c r="G327" s="95">
        <v>2023</v>
      </c>
      <c r="H327" s="94" t="s">
        <v>1600</v>
      </c>
      <c r="I327" s="94" t="s">
        <v>28</v>
      </c>
      <c r="J327" t="s">
        <v>3159</v>
      </c>
      <c r="K327">
        <v>883</v>
      </c>
      <c r="L327">
        <v>9650</v>
      </c>
      <c r="M327">
        <v>142207.15</v>
      </c>
      <c r="N327">
        <v>151857.15</v>
      </c>
      <c r="O327">
        <v>245.5</v>
      </c>
      <c r="P327">
        <v>33012.49</v>
      </c>
      <c r="Q327">
        <v>3736.83</v>
      </c>
      <c r="R327">
        <v>36749.32</v>
      </c>
    </row>
    <row r="328" spans="1:18">
      <c r="A328" s="80">
        <v>45689</v>
      </c>
      <c r="B328" s="95">
        <v>4743717</v>
      </c>
      <c r="C328" s="94" t="s">
        <v>3074</v>
      </c>
      <c r="D328" s="96">
        <v>44880</v>
      </c>
      <c r="E328" s="96">
        <v>45645</v>
      </c>
      <c r="F328" s="95">
        <v>2022</v>
      </c>
      <c r="G328" s="95">
        <v>2024</v>
      </c>
      <c r="H328" s="94" t="s">
        <v>1600</v>
      </c>
      <c r="I328" s="94" t="s">
        <v>28</v>
      </c>
      <c r="J328" t="s">
        <v>3157</v>
      </c>
      <c r="K328">
        <v>447</v>
      </c>
      <c r="L328">
        <v>200</v>
      </c>
      <c r="M328">
        <v>60984.21</v>
      </c>
      <c r="N328">
        <v>61184.21</v>
      </c>
      <c r="O328">
        <v>80</v>
      </c>
      <c r="P328">
        <v>10914</v>
      </c>
      <c r="Q328">
        <v>88</v>
      </c>
      <c r="R328">
        <v>11002</v>
      </c>
    </row>
    <row r="329" spans="1:18">
      <c r="A329" s="80">
        <v>45689</v>
      </c>
      <c r="B329" s="95">
        <v>3613747</v>
      </c>
      <c r="C329" s="94" t="s">
        <v>885</v>
      </c>
      <c r="D329" s="96">
        <v>43417</v>
      </c>
      <c r="E329" s="96">
        <v>45104</v>
      </c>
      <c r="F329" s="95">
        <v>2018</v>
      </c>
      <c r="G329" s="95">
        <v>2023</v>
      </c>
      <c r="H329" s="94" t="s">
        <v>1600</v>
      </c>
      <c r="I329" s="94" t="s">
        <v>10</v>
      </c>
      <c r="J329" t="s">
        <v>3153</v>
      </c>
      <c r="K329">
        <v>0</v>
      </c>
      <c r="L329">
        <v>970.3</v>
      </c>
      <c r="M329">
        <v>0</v>
      </c>
      <c r="N329">
        <v>970.3</v>
      </c>
      <c r="O329">
        <v>442.4</v>
      </c>
      <c r="P329">
        <v>53739.17</v>
      </c>
      <c r="Q329">
        <v>1175.55</v>
      </c>
      <c r="R329">
        <v>54914.720000000001</v>
      </c>
    </row>
    <row r="330" spans="1:18">
      <c r="A330" s="80">
        <v>45689</v>
      </c>
      <c r="B330" s="95">
        <v>5469506</v>
      </c>
      <c r="C330" s="94" t="s">
        <v>3193</v>
      </c>
      <c r="D330" s="96">
        <v>45595</v>
      </c>
      <c r="E330" s="96">
        <v>45674</v>
      </c>
      <c r="F330" s="95">
        <v>2024</v>
      </c>
      <c r="G330" s="95">
        <v>2024</v>
      </c>
      <c r="H330" s="94" t="s">
        <v>1607</v>
      </c>
      <c r="I330" s="94" t="s">
        <v>12</v>
      </c>
      <c r="J330" t="s">
        <v>3161</v>
      </c>
      <c r="K330">
        <v>335</v>
      </c>
      <c r="L330">
        <v>0</v>
      </c>
      <c r="M330">
        <v>50387.35</v>
      </c>
      <c r="N330">
        <v>50387.35</v>
      </c>
      <c r="O330">
        <v>0</v>
      </c>
      <c r="P330">
        <v>0</v>
      </c>
      <c r="Q330">
        <v>0</v>
      </c>
      <c r="R330">
        <v>0</v>
      </c>
    </row>
    <row r="331" spans="1:18">
      <c r="A331" s="80">
        <v>45689</v>
      </c>
      <c r="B331" s="95">
        <v>4793281</v>
      </c>
      <c r="C331" s="94" t="s">
        <v>917</v>
      </c>
      <c r="D331" s="96">
        <v>44936</v>
      </c>
      <c r="E331" s="96">
        <v>45034</v>
      </c>
      <c r="F331" s="95">
        <v>2022</v>
      </c>
      <c r="G331" s="95">
        <v>2022</v>
      </c>
      <c r="H331" s="94" t="s">
        <v>1600</v>
      </c>
      <c r="I331" s="94" t="s">
        <v>28</v>
      </c>
      <c r="J331" t="s">
        <v>3151</v>
      </c>
      <c r="K331">
        <v>1038</v>
      </c>
      <c r="L331">
        <v>13475</v>
      </c>
      <c r="M331">
        <v>127445.64</v>
      </c>
      <c r="N331">
        <v>140920.64000000001</v>
      </c>
      <c r="O331">
        <v>309.47000000000003</v>
      </c>
      <c r="P331">
        <v>40140.93</v>
      </c>
      <c r="Q331">
        <v>7100</v>
      </c>
      <c r="R331">
        <v>47240.93</v>
      </c>
    </row>
    <row r="332" spans="1:18">
      <c r="A332" s="80">
        <v>45689</v>
      </c>
      <c r="B332" s="95">
        <v>4858007</v>
      </c>
      <c r="C332" s="94" t="s">
        <v>2627</v>
      </c>
      <c r="D332" s="96">
        <v>45002</v>
      </c>
      <c r="E332" s="96">
        <v>45456</v>
      </c>
      <c r="F332" s="95">
        <v>2022</v>
      </c>
      <c r="G332" s="95">
        <v>2024</v>
      </c>
      <c r="H332" s="94" t="s">
        <v>1600</v>
      </c>
      <c r="I332" s="94" t="s">
        <v>28</v>
      </c>
      <c r="J332" t="s">
        <v>3158</v>
      </c>
      <c r="K332">
        <v>230</v>
      </c>
      <c r="L332">
        <v>525</v>
      </c>
      <c r="M332">
        <v>37041.5</v>
      </c>
      <c r="N332">
        <v>37566.5</v>
      </c>
      <c r="O332">
        <v>202.61</v>
      </c>
      <c r="P332">
        <v>31560.49</v>
      </c>
      <c r="Q332">
        <v>195.65</v>
      </c>
      <c r="R332">
        <v>31756.14</v>
      </c>
    </row>
    <row r="333" spans="1:18">
      <c r="A333" s="80">
        <v>45689</v>
      </c>
      <c r="B333" s="95">
        <v>4579515</v>
      </c>
      <c r="C333" s="94" t="s">
        <v>873</v>
      </c>
      <c r="D333" s="96">
        <v>44671</v>
      </c>
      <c r="E333" s="96">
        <v>44825</v>
      </c>
      <c r="F333" s="95">
        <v>2021</v>
      </c>
      <c r="G333" s="95">
        <v>2022</v>
      </c>
      <c r="H333" s="94" t="s">
        <v>1600</v>
      </c>
      <c r="I333" s="94" t="s">
        <v>28</v>
      </c>
      <c r="J333" t="s">
        <v>3158</v>
      </c>
      <c r="K333">
        <v>111</v>
      </c>
      <c r="L333">
        <v>25</v>
      </c>
      <c r="M333">
        <v>15143.73</v>
      </c>
      <c r="N333">
        <v>15168.73</v>
      </c>
      <c r="O333">
        <v>107.5</v>
      </c>
      <c r="P333">
        <v>14665.69</v>
      </c>
      <c r="Q333">
        <v>25</v>
      </c>
      <c r="R333">
        <v>14690.69</v>
      </c>
    </row>
    <row r="334" spans="1:18">
      <c r="A334" s="80">
        <v>45689</v>
      </c>
      <c r="B334" s="95">
        <v>4822854</v>
      </c>
      <c r="C334" s="94" t="s">
        <v>2000</v>
      </c>
      <c r="D334" s="96">
        <v>44985</v>
      </c>
      <c r="E334" s="96">
        <v>45300</v>
      </c>
      <c r="F334" s="95">
        <v>2022</v>
      </c>
      <c r="G334" s="95">
        <v>2023</v>
      </c>
      <c r="H334" s="94" t="s">
        <v>1600</v>
      </c>
      <c r="I334" s="94" t="s">
        <v>28</v>
      </c>
      <c r="J334" t="s">
        <v>3152</v>
      </c>
      <c r="K334">
        <v>192</v>
      </c>
      <c r="L334">
        <v>200</v>
      </c>
      <c r="M334">
        <v>26194.560000000001</v>
      </c>
      <c r="N334">
        <v>26394.560000000001</v>
      </c>
      <c r="O334">
        <v>150.19999999999999</v>
      </c>
      <c r="P334">
        <v>20474.669999999998</v>
      </c>
      <c r="Q334">
        <v>500</v>
      </c>
      <c r="R334">
        <v>20974.67</v>
      </c>
    </row>
    <row r="335" spans="1:18">
      <c r="A335" s="80">
        <v>45689</v>
      </c>
      <c r="B335" s="95">
        <v>4756890</v>
      </c>
      <c r="C335" s="94" t="s">
        <v>2940</v>
      </c>
      <c r="D335" s="96">
        <v>44883</v>
      </c>
      <c r="E335" s="96">
        <v>45615</v>
      </c>
      <c r="F335" s="95">
        <v>2022</v>
      </c>
      <c r="G335" s="95">
        <v>2024</v>
      </c>
      <c r="H335" s="94" t="s">
        <v>1604</v>
      </c>
      <c r="I335" s="94" t="s">
        <v>14</v>
      </c>
      <c r="J335" t="s">
        <v>3161</v>
      </c>
      <c r="K335">
        <v>190</v>
      </c>
      <c r="L335">
        <v>6518</v>
      </c>
      <c r="M335">
        <v>25921.7</v>
      </c>
      <c r="N335">
        <v>32439.7</v>
      </c>
      <c r="O335">
        <v>117.08</v>
      </c>
      <c r="P335">
        <v>15669.6</v>
      </c>
      <c r="Q335">
        <v>3741.93</v>
      </c>
      <c r="R335">
        <v>19411.53</v>
      </c>
    </row>
    <row r="336" spans="1:18">
      <c r="A336" s="80">
        <v>45689</v>
      </c>
      <c r="B336" s="95">
        <v>5263723</v>
      </c>
      <c r="C336" s="94" t="s">
        <v>3194</v>
      </c>
      <c r="D336" s="96">
        <v>45406</v>
      </c>
      <c r="E336" s="96">
        <v>45670</v>
      </c>
      <c r="F336" s="95">
        <v>2023</v>
      </c>
      <c r="G336" s="95">
        <v>2024</v>
      </c>
      <c r="H336" s="94" t="s">
        <v>1600</v>
      </c>
      <c r="I336" s="94" t="s">
        <v>10</v>
      </c>
      <c r="J336" t="s">
        <v>3154</v>
      </c>
      <c r="K336">
        <v>202</v>
      </c>
      <c r="L336">
        <v>0</v>
      </c>
      <c r="M336">
        <v>30382.82</v>
      </c>
      <c r="N336">
        <v>30382.82</v>
      </c>
      <c r="O336">
        <v>0</v>
      </c>
      <c r="P336">
        <v>0</v>
      </c>
      <c r="Q336">
        <v>0</v>
      </c>
      <c r="R336">
        <v>0</v>
      </c>
    </row>
    <row r="337" spans="1:18">
      <c r="A337" s="80">
        <v>45689</v>
      </c>
      <c r="B337" s="95">
        <v>4815648</v>
      </c>
      <c r="C337" s="94" t="s">
        <v>1678</v>
      </c>
      <c r="D337" s="96">
        <v>44956</v>
      </c>
      <c r="E337" s="96">
        <v>45184</v>
      </c>
      <c r="F337" s="95">
        <v>2022</v>
      </c>
      <c r="G337" s="95">
        <v>2023</v>
      </c>
      <c r="H337" s="94" t="s">
        <v>1600</v>
      </c>
      <c r="I337" s="94" t="s">
        <v>28</v>
      </c>
      <c r="J337" t="s">
        <v>3151</v>
      </c>
      <c r="K337">
        <v>388</v>
      </c>
      <c r="L337">
        <v>675</v>
      </c>
      <c r="M337">
        <v>62487.4</v>
      </c>
      <c r="N337">
        <v>63162.400000000001</v>
      </c>
      <c r="O337">
        <v>350.33</v>
      </c>
      <c r="P337">
        <v>48549.77</v>
      </c>
      <c r="Q337">
        <v>267.45</v>
      </c>
      <c r="R337">
        <v>48817.22</v>
      </c>
    </row>
    <row r="338" spans="1:18">
      <c r="A338" s="80">
        <v>45689</v>
      </c>
      <c r="B338" s="95">
        <v>4763999</v>
      </c>
      <c r="C338" s="94" t="s">
        <v>859</v>
      </c>
      <c r="D338" s="96">
        <v>44893</v>
      </c>
      <c r="E338" s="96">
        <v>44995</v>
      </c>
      <c r="F338" s="95">
        <v>2022</v>
      </c>
      <c r="G338" s="95">
        <v>2022</v>
      </c>
      <c r="H338" s="94" t="s">
        <v>1600</v>
      </c>
      <c r="I338" s="94" t="s">
        <v>10</v>
      </c>
      <c r="J338" t="s">
        <v>3158</v>
      </c>
      <c r="K338">
        <v>170</v>
      </c>
      <c r="L338">
        <v>18790.099999999999</v>
      </c>
      <c r="M338">
        <v>23193.1</v>
      </c>
      <c r="N338">
        <v>41983.199999999997</v>
      </c>
      <c r="O338">
        <v>138.53</v>
      </c>
      <c r="P338">
        <v>18597.73</v>
      </c>
      <c r="Q338">
        <v>18582.45</v>
      </c>
      <c r="R338">
        <v>37180.18</v>
      </c>
    </row>
    <row r="339" spans="1:18">
      <c r="A339" s="80">
        <v>45689</v>
      </c>
      <c r="B339" s="95">
        <v>5071973</v>
      </c>
      <c r="C339" s="94" t="s">
        <v>2397</v>
      </c>
      <c r="D339" s="96">
        <v>45236</v>
      </c>
      <c r="E339" s="96">
        <v>45418</v>
      </c>
      <c r="F339" s="95">
        <v>2023</v>
      </c>
      <c r="G339" s="95">
        <v>2024</v>
      </c>
      <c r="H339" s="94" t="s">
        <v>1603</v>
      </c>
      <c r="I339" s="94" t="s">
        <v>9</v>
      </c>
      <c r="J339" t="s">
        <v>3154</v>
      </c>
      <c r="K339">
        <v>455</v>
      </c>
      <c r="L339">
        <v>3305</v>
      </c>
      <c r="M339">
        <v>65178.75</v>
      </c>
      <c r="N339">
        <v>68483.75</v>
      </c>
      <c r="O339">
        <v>65.45</v>
      </c>
      <c r="P339">
        <v>9017.7199999999993</v>
      </c>
      <c r="Q339">
        <v>372</v>
      </c>
      <c r="R339">
        <v>9389.7199999999993</v>
      </c>
    </row>
    <row r="340" spans="1:18">
      <c r="A340" s="80">
        <v>45689</v>
      </c>
      <c r="B340" s="95">
        <v>5465877</v>
      </c>
      <c r="C340" s="94" t="s">
        <v>3195</v>
      </c>
      <c r="D340" s="96">
        <v>45587</v>
      </c>
      <c r="E340" s="96">
        <v>45701</v>
      </c>
      <c r="F340" s="95">
        <v>2024</v>
      </c>
      <c r="G340" s="95">
        <v>2024</v>
      </c>
      <c r="H340" s="94" t="s">
        <v>1602</v>
      </c>
      <c r="I340" s="94" t="s">
        <v>4</v>
      </c>
      <c r="J340" t="s">
        <v>3157</v>
      </c>
      <c r="K340">
        <v>110</v>
      </c>
      <c r="L340">
        <v>119.7</v>
      </c>
      <c r="M340">
        <v>13236.3</v>
      </c>
      <c r="N340">
        <v>13356</v>
      </c>
      <c r="O340">
        <v>0</v>
      </c>
      <c r="P340">
        <v>0</v>
      </c>
      <c r="Q340">
        <v>0</v>
      </c>
      <c r="R340">
        <v>0</v>
      </c>
    </row>
    <row r="341" spans="1:18">
      <c r="A341" s="80">
        <v>45689</v>
      </c>
      <c r="B341" s="95">
        <v>4672300</v>
      </c>
      <c r="C341" s="94" t="s">
        <v>829</v>
      </c>
      <c r="D341" s="96">
        <v>44853</v>
      </c>
      <c r="E341" s="96">
        <v>45082</v>
      </c>
      <c r="F341" s="95">
        <v>2022</v>
      </c>
      <c r="G341" s="95">
        <v>2023</v>
      </c>
      <c r="H341" s="94" t="s">
        <v>1600</v>
      </c>
      <c r="I341" s="94" t="s">
        <v>28</v>
      </c>
      <c r="J341" t="s">
        <v>3153</v>
      </c>
      <c r="K341">
        <v>441</v>
      </c>
      <c r="L341">
        <v>200</v>
      </c>
      <c r="M341">
        <v>60165.63</v>
      </c>
      <c r="N341">
        <v>60365.63</v>
      </c>
      <c r="O341">
        <v>59.4</v>
      </c>
      <c r="P341">
        <v>7517.02</v>
      </c>
      <c r="Q341">
        <v>17</v>
      </c>
      <c r="R341">
        <v>7534.02</v>
      </c>
    </row>
    <row r="342" spans="1:18">
      <c r="A342" s="80">
        <v>45689</v>
      </c>
      <c r="B342" s="95">
        <v>4648253</v>
      </c>
      <c r="C342" s="94" t="s">
        <v>2226</v>
      </c>
      <c r="D342" s="96">
        <v>44911</v>
      </c>
      <c r="E342" s="96">
        <v>45338</v>
      </c>
      <c r="F342" s="95">
        <v>2022</v>
      </c>
      <c r="G342" s="95">
        <v>2023</v>
      </c>
      <c r="H342" s="94" t="s">
        <v>1603</v>
      </c>
      <c r="I342" s="94" t="s">
        <v>9</v>
      </c>
      <c r="J342" t="s">
        <v>3158</v>
      </c>
      <c r="K342">
        <v>439</v>
      </c>
      <c r="L342">
        <v>7710</v>
      </c>
      <c r="M342">
        <v>47912.46</v>
      </c>
      <c r="N342">
        <v>55622.46</v>
      </c>
      <c r="O342">
        <v>106.4</v>
      </c>
      <c r="P342">
        <v>13017.43</v>
      </c>
      <c r="Q342">
        <v>147.5</v>
      </c>
      <c r="R342">
        <v>13164.93</v>
      </c>
    </row>
    <row r="343" spans="1:18">
      <c r="A343" s="80">
        <v>45689</v>
      </c>
      <c r="B343" s="95">
        <v>4971772</v>
      </c>
      <c r="C343" s="94" t="s">
        <v>2006</v>
      </c>
      <c r="D343" s="96">
        <v>45119</v>
      </c>
      <c r="E343" s="96">
        <v>45314</v>
      </c>
      <c r="F343" s="95">
        <v>2023</v>
      </c>
      <c r="G343" s="95">
        <v>2023</v>
      </c>
      <c r="H343" s="94" t="s">
        <v>1600</v>
      </c>
      <c r="I343" s="94" t="s">
        <v>28</v>
      </c>
      <c r="J343" t="s">
        <v>3151</v>
      </c>
      <c r="K343">
        <v>430</v>
      </c>
      <c r="L343">
        <v>6000</v>
      </c>
      <c r="M343">
        <v>58664.9</v>
      </c>
      <c r="N343">
        <v>64664.9</v>
      </c>
      <c r="O343">
        <v>167.25</v>
      </c>
      <c r="P343">
        <v>22373.71</v>
      </c>
      <c r="Q343">
        <v>0</v>
      </c>
      <c r="R343">
        <v>22373.71</v>
      </c>
    </row>
    <row r="344" spans="1:18">
      <c r="A344" s="80">
        <v>45689</v>
      </c>
      <c r="B344" s="95">
        <v>4981382</v>
      </c>
      <c r="C344" s="94" t="s">
        <v>3196</v>
      </c>
      <c r="D344" s="96">
        <v>45128</v>
      </c>
      <c r="E344" s="96">
        <v>45678</v>
      </c>
      <c r="F344" s="95">
        <v>2023</v>
      </c>
      <c r="G344" s="95">
        <v>2024</v>
      </c>
      <c r="H344" s="94" t="s">
        <v>1606</v>
      </c>
      <c r="I344" s="94" t="s">
        <v>15</v>
      </c>
      <c r="J344" t="s">
        <v>3161</v>
      </c>
      <c r="K344">
        <v>190</v>
      </c>
      <c r="L344">
        <v>400</v>
      </c>
      <c r="M344">
        <v>25921.7</v>
      </c>
      <c r="N344">
        <v>26321.7</v>
      </c>
      <c r="O344">
        <v>35.5</v>
      </c>
      <c r="P344">
        <v>4857.54</v>
      </c>
      <c r="Q344">
        <v>36.94</v>
      </c>
      <c r="R344">
        <v>4894.4799999999996</v>
      </c>
    </row>
    <row r="345" spans="1:18">
      <c r="A345" s="80">
        <v>45689</v>
      </c>
      <c r="B345" s="95">
        <v>4983613</v>
      </c>
      <c r="C345" s="94" t="s">
        <v>843</v>
      </c>
      <c r="D345" s="96">
        <v>45133</v>
      </c>
      <c r="E345" s="96">
        <v>45162</v>
      </c>
      <c r="F345" s="95">
        <v>2023</v>
      </c>
      <c r="G345" s="95">
        <v>2023</v>
      </c>
      <c r="H345" s="94" t="s">
        <v>1602</v>
      </c>
      <c r="I345" s="94" t="s">
        <v>4</v>
      </c>
      <c r="J345" t="s">
        <v>3151</v>
      </c>
      <c r="K345">
        <v>710</v>
      </c>
      <c r="L345">
        <v>625</v>
      </c>
      <c r="M345">
        <v>96865.3</v>
      </c>
      <c r="N345">
        <v>97490.3</v>
      </c>
      <c r="O345">
        <v>537.69000000000005</v>
      </c>
      <c r="P345">
        <v>64165.73</v>
      </c>
      <c r="Q345">
        <v>2725.46</v>
      </c>
      <c r="R345">
        <v>66891.19</v>
      </c>
    </row>
    <row r="346" spans="1:18">
      <c r="A346" s="80">
        <v>45689</v>
      </c>
      <c r="B346" s="95">
        <v>4559778</v>
      </c>
      <c r="C346" s="94" t="s">
        <v>849</v>
      </c>
      <c r="D346" s="96">
        <v>44636</v>
      </c>
      <c r="E346" s="96">
        <v>45149</v>
      </c>
      <c r="F346" s="95">
        <v>2021</v>
      </c>
      <c r="G346" s="95">
        <v>2023</v>
      </c>
      <c r="H346" s="94" t="s">
        <v>1603</v>
      </c>
      <c r="I346" s="94" t="s">
        <v>9</v>
      </c>
      <c r="J346" t="s">
        <v>3161</v>
      </c>
      <c r="K346">
        <v>206</v>
      </c>
      <c r="L346">
        <v>825.1</v>
      </c>
      <c r="M346">
        <v>25292.68</v>
      </c>
      <c r="N346">
        <v>26117.78</v>
      </c>
      <c r="O346">
        <v>108.75</v>
      </c>
      <c r="P346">
        <v>15051.03</v>
      </c>
      <c r="Q346">
        <v>850.1</v>
      </c>
      <c r="R346">
        <v>15901.13</v>
      </c>
    </row>
    <row r="347" spans="1:18">
      <c r="A347" s="80">
        <v>45689</v>
      </c>
      <c r="B347" s="95">
        <v>4417047</v>
      </c>
      <c r="C347" s="94" t="s">
        <v>877</v>
      </c>
      <c r="D347" s="96">
        <v>44454</v>
      </c>
      <c r="E347" s="96">
        <v>44728</v>
      </c>
      <c r="F347" s="95">
        <v>2021</v>
      </c>
      <c r="G347" s="95">
        <v>2022</v>
      </c>
      <c r="H347" s="94" t="s">
        <v>1600</v>
      </c>
      <c r="I347" s="94" t="s">
        <v>28</v>
      </c>
      <c r="J347" t="s">
        <v>3158</v>
      </c>
      <c r="K347">
        <v>740</v>
      </c>
      <c r="L347">
        <v>750</v>
      </c>
      <c r="M347">
        <v>100958.2</v>
      </c>
      <c r="N347">
        <v>101708.2</v>
      </c>
      <c r="O347">
        <v>311.2</v>
      </c>
      <c r="P347">
        <v>45800.18</v>
      </c>
      <c r="Q347">
        <v>444.69</v>
      </c>
      <c r="R347">
        <v>46244.87</v>
      </c>
    </row>
    <row r="348" spans="1:18">
      <c r="A348" s="80">
        <v>45689</v>
      </c>
      <c r="B348" s="95">
        <v>5223601</v>
      </c>
      <c r="C348" s="94" t="s">
        <v>3080</v>
      </c>
      <c r="D348" s="96">
        <v>45446</v>
      </c>
      <c r="E348" s="96">
        <v>45623</v>
      </c>
      <c r="F348" s="95">
        <v>2024</v>
      </c>
      <c r="G348" s="95">
        <v>2024</v>
      </c>
      <c r="H348" s="94" t="s">
        <v>1603</v>
      </c>
      <c r="I348" s="94" t="s">
        <v>9</v>
      </c>
      <c r="J348" t="s">
        <v>3157</v>
      </c>
      <c r="K348">
        <v>213</v>
      </c>
      <c r="L348">
        <v>25</v>
      </c>
      <c r="M348">
        <v>32037.33</v>
      </c>
      <c r="N348">
        <v>32062.33</v>
      </c>
      <c r="O348">
        <v>0</v>
      </c>
      <c r="P348">
        <v>0</v>
      </c>
      <c r="Q348">
        <v>0</v>
      </c>
      <c r="R348">
        <v>0</v>
      </c>
    </row>
    <row r="349" spans="1:18">
      <c r="A349" s="80">
        <v>45689</v>
      </c>
      <c r="B349" s="95">
        <v>4654682</v>
      </c>
      <c r="C349" s="94" t="s">
        <v>875</v>
      </c>
      <c r="D349" s="96">
        <v>44757</v>
      </c>
      <c r="E349" s="96">
        <v>44988</v>
      </c>
      <c r="F349" s="95">
        <v>2022</v>
      </c>
      <c r="G349" s="95">
        <v>2022</v>
      </c>
      <c r="H349" s="94" t="s">
        <v>1600</v>
      </c>
      <c r="I349" s="94" t="s">
        <v>28</v>
      </c>
      <c r="J349" t="s">
        <v>3151</v>
      </c>
      <c r="K349">
        <v>716</v>
      </c>
      <c r="L349">
        <v>513.20000000000005</v>
      </c>
      <c r="M349">
        <v>97683.88</v>
      </c>
      <c r="N349">
        <v>98197.08</v>
      </c>
      <c r="O349">
        <v>270.3</v>
      </c>
      <c r="P349">
        <v>36572.080000000002</v>
      </c>
      <c r="Q349">
        <v>163.19999999999999</v>
      </c>
      <c r="R349">
        <v>36735.279999999999</v>
      </c>
    </row>
    <row r="350" spans="1:18">
      <c r="A350" s="80">
        <v>45689</v>
      </c>
      <c r="B350" s="95">
        <v>4867045</v>
      </c>
      <c r="C350" s="94" t="s">
        <v>2491</v>
      </c>
      <c r="D350" s="96">
        <v>45408</v>
      </c>
      <c r="E350" s="96">
        <v>45434</v>
      </c>
      <c r="F350" s="95">
        <v>2023</v>
      </c>
      <c r="G350" s="95">
        <v>2024</v>
      </c>
      <c r="H350" s="94" t="s">
        <v>1603</v>
      </c>
      <c r="I350" s="94" t="s">
        <v>9</v>
      </c>
      <c r="J350" t="s">
        <v>3161</v>
      </c>
      <c r="K350">
        <v>145</v>
      </c>
      <c r="L350">
        <v>0</v>
      </c>
      <c r="M350">
        <v>21809.45</v>
      </c>
      <c r="N350">
        <v>21809.45</v>
      </c>
      <c r="O350">
        <v>0</v>
      </c>
      <c r="P350">
        <v>0</v>
      </c>
      <c r="Q350">
        <v>0</v>
      </c>
      <c r="R350">
        <v>0</v>
      </c>
    </row>
    <row r="351" spans="1:18">
      <c r="A351" s="80">
        <v>45689</v>
      </c>
      <c r="B351" s="95">
        <v>4992260</v>
      </c>
      <c r="C351" s="94" t="s">
        <v>2493</v>
      </c>
      <c r="D351" s="96">
        <v>45139</v>
      </c>
      <c r="E351" s="96">
        <v>45450</v>
      </c>
      <c r="F351" s="95">
        <v>2023</v>
      </c>
      <c r="G351" s="95">
        <v>2024</v>
      </c>
      <c r="H351" s="94" t="s">
        <v>1606</v>
      </c>
      <c r="I351" s="94" t="s">
        <v>15</v>
      </c>
      <c r="J351" t="s">
        <v>3171</v>
      </c>
      <c r="K351">
        <v>100</v>
      </c>
      <c r="L351">
        <v>4920.1000000000004</v>
      </c>
      <c r="M351">
        <v>12278</v>
      </c>
      <c r="N351">
        <v>17198.099999999999</v>
      </c>
      <c r="O351">
        <v>72</v>
      </c>
      <c r="P351">
        <v>7960.4</v>
      </c>
      <c r="Q351">
        <v>4917.22</v>
      </c>
      <c r="R351">
        <v>12877.62</v>
      </c>
    </row>
    <row r="352" spans="1:18">
      <c r="A352" s="80">
        <v>45689</v>
      </c>
      <c r="B352" s="95">
        <v>4962763</v>
      </c>
      <c r="C352" s="94" t="s">
        <v>2798</v>
      </c>
      <c r="D352" s="96">
        <v>45111</v>
      </c>
      <c r="E352" s="96">
        <v>45524</v>
      </c>
      <c r="F352" s="95">
        <v>2023</v>
      </c>
      <c r="G352" s="95">
        <v>2024</v>
      </c>
      <c r="H352" s="94" t="s">
        <v>1603</v>
      </c>
      <c r="I352" s="94" t="s">
        <v>9</v>
      </c>
      <c r="J352" t="s">
        <v>3161</v>
      </c>
      <c r="K352">
        <v>196</v>
      </c>
      <c r="L352">
        <v>0</v>
      </c>
      <c r="M352">
        <v>0</v>
      </c>
      <c r="N352">
        <v>0</v>
      </c>
      <c r="O352">
        <v>119.75</v>
      </c>
      <c r="P352">
        <v>13161.61</v>
      </c>
      <c r="Q352">
        <v>0</v>
      </c>
      <c r="R352">
        <v>13161.61</v>
      </c>
    </row>
    <row r="353" spans="1:18">
      <c r="A353" s="80">
        <v>45689</v>
      </c>
      <c r="B353" s="95">
        <v>5393463</v>
      </c>
      <c r="C353" s="94" t="s">
        <v>3197</v>
      </c>
      <c r="D353" s="96">
        <v>45531</v>
      </c>
      <c r="E353" s="96">
        <v>45686</v>
      </c>
      <c r="F353" s="95">
        <v>2024</v>
      </c>
      <c r="G353" s="95">
        <v>2024</v>
      </c>
      <c r="H353" s="94" t="s">
        <v>1600</v>
      </c>
      <c r="I353" s="94" t="s">
        <v>28</v>
      </c>
      <c r="J353" t="s">
        <v>3157</v>
      </c>
      <c r="K353">
        <v>265</v>
      </c>
      <c r="L353">
        <v>400</v>
      </c>
      <c r="M353">
        <v>35873.050000000003</v>
      </c>
      <c r="N353">
        <v>36273.050000000003</v>
      </c>
      <c r="O353">
        <v>0</v>
      </c>
      <c r="P353">
        <v>0</v>
      </c>
      <c r="Q353">
        <v>0</v>
      </c>
      <c r="R353">
        <v>0</v>
      </c>
    </row>
    <row r="354" spans="1:18">
      <c r="A354" s="80">
        <v>45689</v>
      </c>
      <c r="B354" s="95">
        <v>4751622</v>
      </c>
      <c r="C354" s="94" t="s">
        <v>2938</v>
      </c>
      <c r="D354" s="96">
        <v>44886</v>
      </c>
      <c r="E354" s="96">
        <v>45601</v>
      </c>
      <c r="F354" s="95">
        <v>2022</v>
      </c>
      <c r="G354" s="95">
        <v>2024</v>
      </c>
      <c r="H354" s="94" t="s">
        <v>1600</v>
      </c>
      <c r="I354" s="94" t="s">
        <v>28</v>
      </c>
      <c r="J354" t="s">
        <v>3153</v>
      </c>
      <c r="K354">
        <v>860</v>
      </c>
      <c r="L354">
        <v>0</v>
      </c>
      <c r="M354">
        <v>138503</v>
      </c>
      <c r="N354">
        <v>138503</v>
      </c>
      <c r="O354">
        <v>0</v>
      </c>
      <c r="P354">
        <v>0</v>
      </c>
      <c r="Q354">
        <v>0</v>
      </c>
      <c r="R354">
        <v>0</v>
      </c>
    </row>
    <row r="355" spans="1:18">
      <c r="A355" s="80">
        <v>45689</v>
      </c>
      <c r="B355" s="95">
        <v>5227117</v>
      </c>
      <c r="C355" s="94" t="s">
        <v>2633</v>
      </c>
      <c r="D355" s="96">
        <v>45362</v>
      </c>
      <c r="E355" s="96">
        <v>45406</v>
      </c>
      <c r="F355" s="95">
        <v>2023</v>
      </c>
      <c r="G355" s="95">
        <v>2023</v>
      </c>
      <c r="H355" s="94" t="s">
        <v>1600</v>
      </c>
      <c r="I355" s="94" t="s">
        <v>10</v>
      </c>
      <c r="J355" t="s">
        <v>3171</v>
      </c>
      <c r="K355">
        <v>300</v>
      </c>
      <c r="L355">
        <v>15528.09</v>
      </c>
      <c r="M355">
        <v>42975</v>
      </c>
      <c r="N355">
        <v>58503.09</v>
      </c>
      <c r="O355">
        <v>218.82</v>
      </c>
      <c r="P355">
        <v>26857.96</v>
      </c>
      <c r="Q355">
        <v>6151.71</v>
      </c>
      <c r="R355">
        <v>33009.67</v>
      </c>
    </row>
    <row r="356" spans="1:18">
      <c r="A356" s="80">
        <v>45689</v>
      </c>
      <c r="B356" s="95">
        <v>5080485</v>
      </c>
      <c r="C356" s="94" t="s">
        <v>2635</v>
      </c>
      <c r="D356" s="96">
        <v>45224</v>
      </c>
      <c r="E356" s="96">
        <v>45511</v>
      </c>
      <c r="F356" s="95">
        <v>2023</v>
      </c>
      <c r="G356" s="95">
        <v>2024</v>
      </c>
      <c r="H356" s="94" t="s">
        <v>1602</v>
      </c>
      <c r="I356" s="94" t="s">
        <v>4</v>
      </c>
      <c r="J356" t="s">
        <v>3154</v>
      </c>
      <c r="K356">
        <v>125</v>
      </c>
      <c r="L356">
        <v>0</v>
      </c>
      <c r="M356">
        <v>14325</v>
      </c>
      <c r="N356">
        <v>14325</v>
      </c>
      <c r="O356">
        <v>0</v>
      </c>
      <c r="P356">
        <v>0</v>
      </c>
      <c r="Q356">
        <v>0</v>
      </c>
      <c r="R356">
        <v>0</v>
      </c>
    </row>
    <row r="357" spans="1:18">
      <c r="A357" s="80">
        <v>45689</v>
      </c>
      <c r="B357" s="95">
        <v>4929183</v>
      </c>
      <c r="C357" s="94" t="s">
        <v>3078</v>
      </c>
      <c r="D357" s="96">
        <v>45077</v>
      </c>
      <c r="E357" s="96">
        <v>45631</v>
      </c>
      <c r="F357" s="95">
        <v>2023</v>
      </c>
      <c r="G357" s="95">
        <v>2024</v>
      </c>
      <c r="H357" s="94" t="s">
        <v>1600</v>
      </c>
      <c r="I357" s="94" t="s">
        <v>10</v>
      </c>
      <c r="J357" t="s">
        <v>3161</v>
      </c>
      <c r="K357">
        <v>201</v>
      </c>
      <c r="L357">
        <v>2205</v>
      </c>
      <c r="M357">
        <v>24678.78</v>
      </c>
      <c r="N357">
        <v>26883.78</v>
      </c>
      <c r="O357">
        <v>92.25</v>
      </c>
      <c r="P357">
        <v>11278.95</v>
      </c>
      <c r="Q357">
        <v>1593.9</v>
      </c>
      <c r="R357">
        <v>12872.85</v>
      </c>
    </row>
    <row r="358" spans="1:18">
      <c r="A358" s="80">
        <v>45689</v>
      </c>
      <c r="B358" s="95">
        <v>4568102</v>
      </c>
      <c r="C358" s="94" t="s">
        <v>798</v>
      </c>
      <c r="D358" s="96">
        <v>44644</v>
      </c>
      <c r="E358" s="96">
        <v>44886</v>
      </c>
      <c r="F358" s="95">
        <v>2021</v>
      </c>
      <c r="G358" s="95">
        <v>2022</v>
      </c>
      <c r="H358" s="94" t="s">
        <v>1601</v>
      </c>
      <c r="I358" s="94" t="s">
        <v>13</v>
      </c>
      <c r="J358" t="s">
        <v>3198</v>
      </c>
      <c r="K358">
        <v>530</v>
      </c>
      <c r="L358">
        <v>2736.5</v>
      </c>
      <c r="M358">
        <v>72307.899999999994</v>
      </c>
      <c r="N358">
        <v>75044.399999999994</v>
      </c>
      <c r="O358">
        <v>478.8</v>
      </c>
      <c r="P358">
        <v>64703.67</v>
      </c>
      <c r="Q358">
        <v>1405.3</v>
      </c>
      <c r="R358">
        <v>66108.97</v>
      </c>
    </row>
    <row r="359" spans="1:18">
      <c r="A359" s="80">
        <v>45689</v>
      </c>
      <c r="B359" s="95">
        <v>5014059</v>
      </c>
      <c r="C359" s="94" t="s">
        <v>1801</v>
      </c>
      <c r="D359" s="96">
        <v>45162</v>
      </c>
      <c r="E359" s="96">
        <v>45232</v>
      </c>
      <c r="F359" s="95">
        <v>2023</v>
      </c>
      <c r="G359" s="95">
        <v>2023</v>
      </c>
      <c r="H359" s="94" t="s">
        <v>1601</v>
      </c>
      <c r="I359" s="94" t="s">
        <v>13</v>
      </c>
      <c r="J359" t="s">
        <v>3152</v>
      </c>
      <c r="K359">
        <v>50</v>
      </c>
      <c r="L359">
        <v>14400</v>
      </c>
      <c r="M359">
        <v>6821.5</v>
      </c>
      <c r="N359">
        <v>21221.5</v>
      </c>
      <c r="O359">
        <v>14.9</v>
      </c>
      <c r="P359">
        <v>2032.74</v>
      </c>
      <c r="Q359">
        <v>11018.9</v>
      </c>
      <c r="R359">
        <v>13051.64</v>
      </c>
    </row>
    <row r="360" spans="1:18">
      <c r="A360" s="80">
        <v>45689</v>
      </c>
      <c r="B360" s="95">
        <v>5312896</v>
      </c>
      <c r="C360" s="94" t="s">
        <v>2637</v>
      </c>
      <c r="D360" s="96">
        <v>45447</v>
      </c>
      <c r="E360" s="96">
        <v>45502</v>
      </c>
      <c r="F360" s="95">
        <v>2024</v>
      </c>
      <c r="G360" s="95">
        <v>2024</v>
      </c>
      <c r="H360" s="94" t="s">
        <v>1600</v>
      </c>
      <c r="I360" s="94" t="s">
        <v>28</v>
      </c>
      <c r="J360" t="s">
        <v>3159</v>
      </c>
      <c r="K360">
        <v>831</v>
      </c>
      <c r="L360">
        <v>0</v>
      </c>
      <c r="M360">
        <v>124990.71</v>
      </c>
      <c r="N360">
        <v>124990.71</v>
      </c>
      <c r="O360">
        <v>0</v>
      </c>
      <c r="P360">
        <v>0</v>
      </c>
      <c r="Q360">
        <v>0</v>
      </c>
      <c r="R360">
        <v>0</v>
      </c>
    </row>
    <row r="361" spans="1:18">
      <c r="A361" s="80">
        <v>45689</v>
      </c>
      <c r="B361" s="95">
        <v>4703174</v>
      </c>
      <c r="C361" s="94" t="s">
        <v>1680</v>
      </c>
      <c r="D361" s="96">
        <v>44818</v>
      </c>
      <c r="E361" s="96">
        <v>45196</v>
      </c>
      <c r="F361" s="95">
        <v>2022</v>
      </c>
      <c r="G361" s="95">
        <v>2023</v>
      </c>
      <c r="H361" s="94" t="s">
        <v>1600</v>
      </c>
      <c r="I361" s="94" t="s">
        <v>28</v>
      </c>
      <c r="J361" t="s">
        <v>3161</v>
      </c>
      <c r="K361">
        <v>174</v>
      </c>
      <c r="L361">
        <v>0</v>
      </c>
      <c r="M361">
        <v>23738.82</v>
      </c>
      <c r="N361">
        <v>23738.82</v>
      </c>
      <c r="O361">
        <v>122.18</v>
      </c>
      <c r="P361">
        <v>16650.95</v>
      </c>
      <c r="Q361">
        <v>0</v>
      </c>
      <c r="R361">
        <v>16650.95</v>
      </c>
    </row>
    <row r="362" spans="1:18">
      <c r="A362" s="80">
        <v>45689</v>
      </c>
      <c r="B362" s="95">
        <v>4624411</v>
      </c>
      <c r="C362" s="94" t="s">
        <v>768</v>
      </c>
      <c r="D362" s="96">
        <v>44719</v>
      </c>
      <c r="E362" s="96">
        <v>45036</v>
      </c>
      <c r="F362" s="95">
        <v>2022</v>
      </c>
      <c r="G362" s="95">
        <v>2022</v>
      </c>
      <c r="H362" s="94" t="s">
        <v>1603</v>
      </c>
      <c r="I362" s="94" t="s">
        <v>9</v>
      </c>
      <c r="J362" t="s">
        <v>3159</v>
      </c>
      <c r="K362">
        <v>410</v>
      </c>
      <c r="L362">
        <v>225</v>
      </c>
      <c r="M362">
        <v>50339.8</v>
      </c>
      <c r="N362">
        <v>50564.800000000003</v>
      </c>
      <c r="O362">
        <v>184.6</v>
      </c>
      <c r="P362">
        <v>22665.65</v>
      </c>
      <c r="Q362">
        <v>29.5</v>
      </c>
      <c r="R362">
        <v>22695.15</v>
      </c>
    </row>
    <row r="363" spans="1:18">
      <c r="A363" s="80">
        <v>45689</v>
      </c>
      <c r="B363" s="95">
        <v>5051687</v>
      </c>
      <c r="C363" s="94" t="s">
        <v>2399</v>
      </c>
      <c r="D363" s="96">
        <v>45204</v>
      </c>
      <c r="E363" s="96">
        <v>45399</v>
      </c>
      <c r="F363" s="95">
        <v>2023</v>
      </c>
      <c r="G363" s="95">
        <v>2023</v>
      </c>
      <c r="H363" s="94" t="s">
        <v>1600</v>
      </c>
      <c r="I363" s="94" t="s">
        <v>28</v>
      </c>
      <c r="J363" t="s">
        <v>3161</v>
      </c>
      <c r="K363">
        <v>193</v>
      </c>
      <c r="L363">
        <v>200</v>
      </c>
      <c r="M363">
        <v>26330.99</v>
      </c>
      <c r="N363">
        <v>26530.99</v>
      </c>
      <c r="O363">
        <v>74.12</v>
      </c>
      <c r="P363">
        <v>9995.0400000000009</v>
      </c>
      <c r="Q363">
        <v>30.83</v>
      </c>
      <c r="R363">
        <v>10025.870000000001</v>
      </c>
    </row>
    <row r="364" spans="1:18">
      <c r="A364" s="80">
        <v>45689</v>
      </c>
      <c r="B364" s="95">
        <v>5303877</v>
      </c>
      <c r="C364" s="94" t="s">
        <v>2942</v>
      </c>
      <c r="D364" s="96">
        <v>45434</v>
      </c>
      <c r="E364" s="96">
        <v>45608</v>
      </c>
      <c r="F364" s="95">
        <v>2024</v>
      </c>
      <c r="G364" s="95">
        <v>2024</v>
      </c>
      <c r="H364" s="94" t="s">
        <v>1600</v>
      </c>
      <c r="I364" s="94" t="s">
        <v>10</v>
      </c>
      <c r="J364" t="s">
        <v>3151</v>
      </c>
      <c r="K364">
        <v>162</v>
      </c>
      <c r="L364">
        <v>0</v>
      </c>
      <c r="M364">
        <v>24366.42</v>
      </c>
      <c r="N364">
        <v>24366.42</v>
      </c>
      <c r="O364">
        <v>0</v>
      </c>
      <c r="P364">
        <v>0</v>
      </c>
      <c r="Q364">
        <v>0</v>
      </c>
      <c r="R364">
        <v>0</v>
      </c>
    </row>
    <row r="365" spans="1:18">
      <c r="A365" s="80">
        <v>45689</v>
      </c>
      <c r="B365" s="95">
        <v>4742432</v>
      </c>
      <c r="C365" s="94" t="s">
        <v>1882</v>
      </c>
      <c r="D365" s="96">
        <v>44866</v>
      </c>
      <c r="E365" s="96">
        <v>45282</v>
      </c>
      <c r="F365" s="95">
        <v>2022</v>
      </c>
      <c r="G365" s="95">
        <v>2023</v>
      </c>
      <c r="H365" s="94" t="s">
        <v>1601</v>
      </c>
      <c r="I365" s="94" t="s">
        <v>13</v>
      </c>
      <c r="J365" t="s">
        <v>3154</v>
      </c>
      <c r="K365">
        <v>281</v>
      </c>
      <c r="L365">
        <v>300</v>
      </c>
      <c r="M365">
        <v>38336.83</v>
      </c>
      <c r="N365">
        <v>38636.83</v>
      </c>
      <c r="O365">
        <v>29.16</v>
      </c>
      <c r="P365">
        <v>4429.83</v>
      </c>
      <c r="Q365">
        <v>45.67</v>
      </c>
      <c r="R365">
        <v>4475.5</v>
      </c>
    </row>
    <row r="366" spans="1:18">
      <c r="A366" s="80">
        <v>45689</v>
      </c>
      <c r="B366" s="95">
        <v>5044392</v>
      </c>
      <c r="C366" s="94" t="s">
        <v>2230</v>
      </c>
      <c r="D366" s="96">
        <v>45191</v>
      </c>
      <c r="E366" s="96">
        <v>45351</v>
      </c>
      <c r="F366" s="95">
        <v>2023</v>
      </c>
      <c r="G366" s="95">
        <v>2023</v>
      </c>
      <c r="H366" s="94" t="s">
        <v>1601</v>
      </c>
      <c r="I366" s="94" t="s">
        <v>13</v>
      </c>
      <c r="J366" t="s">
        <v>3171</v>
      </c>
      <c r="K366">
        <v>240</v>
      </c>
      <c r="L366">
        <v>9032.2000000000007</v>
      </c>
      <c r="M366">
        <v>32743.200000000001</v>
      </c>
      <c r="N366">
        <v>41775.4</v>
      </c>
      <c r="O366">
        <v>38.9</v>
      </c>
      <c r="P366">
        <v>5306.94</v>
      </c>
      <c r="Q366">
        <v>7740.9</v>
      </c>
      <c r="R366">
        <v>13047.84</v>
      </c>
    </row>
    <row r="367" spans="1:18">
      <c r="A367" s="80">
        <v>45689</v>
      </c>
      <c r="B367" s="95">
        <v>5110483</v>
      </c>
      <c r="C367" s="94" t="s">
        <v>2401</v>
      </c>
      <c r="D367" s="96">
        <v>45253</v>
      </c>
      <c r="E367" s="96">
        <v>45405</v>
      </c>
      <c r="F367" s="95">
        <v>2023</v>
      </c>
      <c r="G367" s="95">
        <v>2023</v>
      </c>
      <c r="H367" s="94" t="s">
        <v>1600</v>
      </c>
      <c r="I367" s="94" t="s">
        <v>28</v>
      </c>
      <c r="J367" t="s">
        <v>3151</v>
      </c>
      <c r="K367">
        <v>280</v>
      </c>
      <c r="L367">
        <v>1168.5999999999999</v>
      </c>
      <c r="M367">
        <v>47348</v>
      </c>
      <c r="N367">
        <v>48516.6</v>
      </c>
      <c r="O367">
        <v>65.63</v>
      </c>
      <c r="P367">
        <v>11098.03</v>
      </c>
      <c r="Q367">
        <v>7.37</v>
      </c>
      <c r="R367">
        <v>11105.4</v>
      </c>
    </row>
    <row r="368" spans="1:18">
      <c r="A368" s="80">
        <v>45689</v>
      </c>
      <c r="B368" s="95">
        <v>4430020</v>
      </c>
      <c r="C368" s="94" t="s">
        <v>794</v>
      </c>
      <c r="D368" s="96">
        <v>44466</v>
      </c>
      <c r="E368" s="96">
        <v>44727</v>
      </c>
      <c r="F368" s="95">
        <v>2021</v>
      </c>
      <c r="G368" s="95">
        <v>2022</v>
      </c>
      <c r="H368" s="94" t="s">
        <v>1601</v>
      </c>
      <c r="I368" s="94" t="s">
        <v>13</v>
      </c>
      <c r="J368" t="s">
        <v>3152</v>
      </c>
      <c r="K368">
        <v>125</v>
      </c>
      <c r="L368">
        <v>5821.2</v>
      </c>
      <c r="M368">
        <v>15347.5</v>
      </c>
      <c r="N368">
        <v>21168.7</v>
      </c>
      <c r="O368">
        <v>127.75</v>
      </c>
      <c r="P368">
        <v>15242.09</v>
      </c>
      <c r="Q368">
        <v>5337.49</v>
      </c>
      <c r="R368">
        <v>20579.580000000002</v>
      </c>
    </row>
    <row r="369" spans="1:18">
      <c r="A369" s="80">
        <v>45689</v>
      </c>
      <c r="B369" s="95">
        <v>4774457</v>
      </c>
      <c r="C369" s="94" t="s">
        <v>764</v>
      </c>
      <c r="D369" s="96">
        <v>44904</v>
      </c>
      <c r="E369" s="96">
        <v>44980</v>
      </c>
      <c r="F369" s="95">
        <v>2022</v>
      </c>
      <c r="G369" s="95">
        <v>2022</v>
      </c>
      <c r="H369" s="94" t="s">
        <v>1601</v>
      </c>
      <c r="I369" s="94" t="s">
        <v>13</v>
      </c>
      <c r="J369" t="s">
        <v>3151</v>
      </c>
      <c r="K369">
        <v>195</v>
      </c>
      <c r="L369">
        <v>5200</v>
      </c>
      <c r="M369">
        <v>26603.85</v>
      </c>
      <c r="N369">
        <v>31803.85</v>
      </c>
      <c r="O369">
        <v>179</v>
      </c>
      <c r="P369">
        <v>23055.83</v>
      </c>
      <c r="Q369">
        <v>1217</v>
      </c>
      <c r="R369">
        <v>24272.83</v>
      </c>
    </row>
    <row r="370" spans="1:18">
      <c r="A370" s="80">
        <v>45689</v>
      </c>
      <c r="B370" s="95">
        <v>4562349</v>
      </c>
      <c r="C370" s="94" t="s">
        <v>770</v>
      </c>
      <c r="D370" s="96">
        <v>44672</v>
      </c>
      <c r="E370" s="96">
        <v>44910</v>
      </c>
      <c r="F370" s="95">
        <v>2021</v>
      </c>
      <c r="G370" s="95">
        <v>2022</v>
      </c>
      <c r="H370" s="94" t="s">
        <v>1600</v>
      </c>
      <c r="I370" s="94" t="s">
        <v>28</v>
      </c>
      <c r="J370" t="s">
        <v>3151</v>
      </c>
      <c r="K370">
        <v>277</v>
      </c>
      <c r="L370">
        <v>0</v>
      </c>
      <c r="M370">
        <v>37791.11</v>
      </c>
      <c r="N370">
        <v>37791.11</v>
      </c>
      <c r="O370">
        <v>160</v>
      </c>
      <c r="P370">
        <v>20277.11</v>
      </c>
      <c r="Q370">
        <v>0</v>
      </c>
      <c r="R370">
        <v>20277.11</v>
      </c>
    </row>
    <row r="371" spans="1:18">
      <c r="A371" s="80">
        <v>45689</v>
      </c>
      <c r="B371" s="95">
        <v>4584250</v>
      </c>
      <c r="C371" s="94" t="s">
        <v>2013</v>
      </c>
      <c r="D371" s="96">
        <v>44665</v>
      </c>
      <c r="E371" s="96">
        <v>45327</v>
      </c>
      <c r="F371" s="95">
        <v>2021</v>
      </c>
      <c r="G371" s="95">
        <v>2023</v>
      </c>
      <c r="H371" s="94" t="s">
        <v>1603</v>
      </c>
      <c r="I371" s="94" t="s">
        <v>9</v>
      </c>
      <c r="J371" t="s">
        <v>3161</v>
      </c>
      <c r="K371">
        <v>295</v>
      </c>
      <c r="L371">
        <v>2405</v>
      </c>
      <c r="M371">
        <v>40246.85</v>
      </c>
      <c r="N371">
        <v>42651.85</v>
      </c>
      <c r="O371">
        <v>212.7</v>
      </c>
      <c r="P371">
        <v>29017.59</v>
      </c>
      <c r="Q371">
        <v>777.3</v>
      </c>
      <c r="R371">
        <v>29794.89</v>
      </c>
    </row>
    <row r="372" spans="1:18">
      <c r="A372" s="80">
        <v>45689</v>
      </c>
      <c r="B372" s="95">
        <v>5255447</v>
      </c>
      <c r="C372" s="94" t="s">
        <v>3084</v>
      </c>
      <c r="D372" s="96">
        <v>45511</v>
      </c>
      <c r="E372" s="96">
        <v>45636</v>
      </c>
      <c r="F372" s="95">
        <v>2024</v>
      </c>
      <c r="G372" s="95">
        <v>2024</v>
      </c>
      <c r="H372" s="94" t="s">
        <v>1604</v>
      </c>
      <c r="I372" s="94" t="s">
        <v>14</v>
      </c>
      <c r="J372" t="s">
        <v>3159</v>
      </c>
      <c r="K372">
        <v>50</v>
      </c>
      <c r="L372">
        <v>0</v>
      </c>
      <c r="M372">
        <v>7520.5</v>
      </c>
      <c r="N372">
        <v>7520.5</v>
      </c>
      <c r="O372">
        <v>0</v>
      </c>
      <c r="P372">
        <v>0</v>
      </c>
      <c r="Q372">
        <v>0</v>
      </c>
      <c r="R372">
        <v>0</v>
      </c>
    </row>
    <row r="373" spans="1:18">
      <c r="A373" s="80">
        <v>45689</v>
      </c>
      <c r="B373" s="95">
        <v>4727852</v>
      </c>
      <c r="C373" s="94" t="s">
        <v>781</v>
      </c>
      <c r="D373" s="96">
        <v>44848</v>
      </c>
      <c r="E373" s="96">
        <v>44855</v>
      </c>
      <c r="F373" s="95">
        <v>2022</v>
      </c>
      <c r="G373" s="95">
        <v>2022</v>
      </c>
      <c r="H373" s="94" t="s">
        <v>1604</v>
      </c>
      <c r="I373" s="94" t="s">
        <v>14</v>
      </c>
      <c r="J373" t="s">
        <v>3152</v>
      </c>
      <c r="K373">
        <v>266</v>
      </c>
      <c r="L373">
        <v>0</v>
      </c>
      <c r="M373">
        <v>32659.48</v>
      </c>
      <c r="N373">
        <v>32659.48</v>
      </c>
      <c r="O373">
        <v>185</v>
      </c>
      <c r="P373">
        <v>20716.14</v>
      </c>
      <c r="Q373">
        <v>0</v>
      </c>
      <c r="R373">
        <v>20716.14</v>
      </c>
    </row>
    <row r="374" spans="1:18">
      <c r="A374" s="80">
        <v>45689</v>
      </c>
      <c r="B374" s="95">
        <v>5040507</v>
      </c>
      <c r="C374" s="94" t="s">
        <v>2017</v>
      </c>
      <c r="D374" s="96">
        <v>45188</v>
      </c>
      <c r="E374" s="96">
        <v>45329</v>
      </c>
      <c r="F374" s="95">
        <v>2023</v>
      </c>
      <c r="G374" s="95">
        <v>2023</v>
      </c>
      <c r="H374" s="94" t="s">
        <v>1600</v>
      </c>
      <c r="I374" s="94" t="s">
        <v>10</v>
      </c>
      <c r="J374" t="s">
        <v>3157</v>
      </c>
      <c r="K374">
        <v>331</v>
      </c>
      <c r="L374">
        <v>250</v>
      </c>
      <c r="M374">
        <v>45158.33</v>
      </c>
      <c r="N374">
        <v>45408.33</v>
      </c>
      <c r="O374">
        <v>258.52999999999997</v>
      </c>
      <c r="P374">
        <v>35269.97</v>
      </c>
      <c r="Q374">
        <v>124.9</v>
      </c>
      <c r="R374">
        <v>35394.870000000003</v>
      </c>
    </row>
    <row r="375" spans="1:18">
      <c r="A375" s="80">
        <v>45689</v>
      </c>
      <c r="B375" s="95">
        <v>5358100</v>
      </c>
      <c r="C375" s="94" t="s">
        <v>3082</v>
      </c>
      <c r="D375" s="96">
        <v>45484</v>
      </c>
      <c r="E375" s="96">
        <v>45628</v>
      </c>
      <c r="F375" s="95">
        <v>2024</v>
      </c>
      <c r="G375" s="95">
        <v>2024</v>
      </c>
      <c r="H375" s="94" t="s">
        <v>1606</v>
      </c>
      <c r="I375" s="94" t="s">
        <v>15</v>
      </c>
      <c r="J375" t="s">
        <v>3158</v>
      </c>
      <c r="K375">
        <v>235</v>
      </c>
      <c r="L375">
        <v>0</v>
      </c>
      <c r="M375">
        <v>28277.55</v>
      </c>
      <c r="N375">
        <v>28277.55</v>
      </c>
      <c r="O375">
        <v>168.7</v>
      </c>
      <c r="P375">
        <v>20299.669999999998</v>
      </c>
      <c r="Q375">
        <v>0</v>
      </c>
      <c r="R375">
        <v>20299.669999999998</v>
      </c>
    </row>
    <row r="376" spans="1:18">
      <c r="A376" s="80">
        <v>45689</v>
      </c>
      <c r="B376" s="95">
        <v>4822909</v>
      </c>
      <c r="C376" s="94" t="s">
        <v>2015</v>
      </c>
      <c r="D376" s="96">
        <v>44970</v>
      </c>
      <c r="E376" s="96">
        <v>45321</v>
      </c>
      <c r="F376" s="95">
        <v>2022</v>
      </c>
      <c r="G376" s="95">
        <v>2023</v>
      </c>
      <c r="H376" s="94" t="s">
        <v>1602</v>
      </c>
      <c r="I376" s="94" t="s">
        <v>4</v>
      </c>
      <c r="J376" t="s">
        <v>3161</v>
      </c>
      <c r="K376">
        <v>245</v>
      </c>
      <c r="L376">
        <v>325</v>
      </c>
      <c r="M376">
        <v>33425.35</v>
      </c>
      <c r="N376">
        <v>33750.35</v>
      </c>
      <c r="O376">
        <v>198.06</v>
      </c>
      <c r="P376">
        <v>27016.93</v>
      </c>
      <c r="Q376">
        <v>191.67</v>
      </c>
      <c r="R376">
        <v>27208.6</v>
      </c>
    </row>
    <row r="377" spans="1:18">
      <c r="A377" s="80">
        <v>45689</v>
      </c>
      <c r="B377" s="95">
        <v>5035806</v>
      </c>
      <c r="C377" s="94" t="s">
        <v>2639</v>
      </c>
      <c r="D377" s="96">
        <v>45400</v>
      </c>
      <c r="E377" s="96">
        <v>45412</v>
      </c>
      <c r="F377" s="95">
        <v>2023</v>
      </c>
      <c r="G377" s="95">
        <v>2023</v>
      </c>
      <c r="H377" s="94" t="s">
        <v>1600</v>
      </c>
      <c r="I377" s="94" t="s">
        <v>28</v>
      </c>
      <c r="J377" t="s">
        <v>3159</v>
      </c>
      <c r="K377">
        <v>1272</v>
      </c>
      <c r="L377">
        <v>11825</v>
      </c>
      <c r="M377">
        <v>225856.32</v>
      </c>
      <c r="N377">
        <v>237681.32</v>
      </c>
      <c r="O377">
        <v>306.77</v>
      </c>
      <c r="P377">
        <v>45566.94</v>
      </c>
      <c r="Q377">
        <v>1</v>
      </c>
      <c r="R377">
        <v>45567.94</v>
      </c>
    </row>
    <row r="378" spans="1:18">
      <c r="A378" s="80">
        <v>45689</v>
      </c>
      <c r="B378" s="95">
        <v>3078800</v>
      </c>
      <c r="C378" s="94" t="s">
        <v>808</v>
      </c>
      <c r="D378" s="96">
        <v>42762</v>
      </c>
      <c r="E378" s="96">
        <v>43319</v>
      </c>
      <c r="F378" s="95">
        <v>2016</v>
      </c>
      <c r="G378" s="95">
        <v>2018</v>
      </c>
      <c r="H378" s="94" t="s">
        <v>1600</v>
      </c>
      <c r="I378" s="94" t="s">
        <v>28</v>
      </c>
      <c r="J378" t="s">
        <v>3171</v>
      </c>
      <c r="K378">
        <v>840</v>
      </c>
      <c r="L378">
        <v>77077.5</v>
      </c>
      <c r="M378">
        <v>114601.2</v>
      </c>
      <c r="N378">
        <v>191678.7</v>
      </c>
      <c r="O378">
        <v>1163.3900000000001</v>
      </c>
      <c r="P378">
        <v>145754.34</v>
      </c>
      <c r="Q378">
        <v>67707.649999999994</v>
      </c>
      <c r="R378">
        <v>213461.99</v>
      </c>
    </row>
    <row r="379" spans="1:18">
      <c r="A379" s="80">
        <v>45689</v>
      </c>
      <c r="B379" s="95">
        <v>5414973</v>
      </c>
      <c r="C379" s="94" t="s">
        <v>3199</v>
      </c>
      <c r="D379" s="96">
        <v>45539</v>
      </c>
      <c r="E379" s="96">
        <v>45677</v>
      </c>
      <c r="F379" s="95">
        <v>2024</v>
      </c>
      <c r="G379" s="95">
        <v>2024</v>
      </c>
      <c r="H379" s="94" t="s">
        <v>1603</v>
      </c>
      <c r="I379" s="94" t="s">
        <v>9</v>
      </c>
      <c r="J379" t="s">
        <v>3154</v>
      </c>
      <c r="K379">
        <v>353</v>
      </c>
      <c r="L379">
        <v>825</v>
      </c>
      <c r="M379">
        <v>42476.49</v>
      </c>
      <c r="N379">
        <v>43301.49</v>
      </c>
      <c r="O379">
        <v>51.75</v>
      </c>
      <c r="P379">
        <v>6227.08</v>
      </c>
      <c r="Q379">
        <v>209.25</v>
      </c>
      <c r="R379">
        <v>6436.33</v>
      </c>
    </row>
    <row r="380" spans="1:18">
      <c r="A380" s="80">
        <v>45689</v>
      </c>
      <c r="B380" s="95">
        <v>4934438</v>
      </c>
      <c r="C380" s="94" t="s">
        <v>788</v>
      </c>
      <c r="D380" s="96">
        <v>45083</v>
      </c>
      <c r="E380" s="96">
        <v>45120</v>
      </c>
      <c r="F380" s="95">
        <v>2023</v>
      </c>
      <c r="G380" s="95">
        <v>2023</v>
      </c>
      <c r="H380" s="94" t="s">
        <v>1610</v>
      </c>
      <c r="I380" s="94" t="s">
        <v>2</v>
      </c>
      <c r="J380" t="s">
        <v>3159</v>
      </c>
      <c r="K380">
        <v>861</v>
      </c>
      <c r="L380">
        <v>25</v>
      </c>
      <c r="M380">
        <v>117466.23</v>
      </c>
      <c r="N380">
        <v>117491.23</v>
      </c>
      <c r="O380">
        <v>473.7</v>
      </c>
      <c r="P380">
        <v>58162.07</v>
      </c>
      <c r="Q380">
        <v>175</v>
      </c>
      <c r="R380">
        <v>58337.07</v>
      </c>
    </row>
    <row r="381" spans="1:18">
      <c r="A381" s="80">
        <v>45689</v>
      </c>
      <c r="B381" s="95">
        <v>4738391</v>
      </c>
      <c r="C381" s="94" t="s">
        <v>2495</v>
      </c>
      <c r="D381" s="96">
        <v>44861</v>
      </c>
      <c r="E381" s="96">
        <v>45446</v>
      </c>
      <c r="F381" s="95">
        <v>2022</v>
      </c>
      <c r="G381" s="95">
        <v>2024</v>
      </c>
      <c r="H381" s="94" t="s">
        <v>1600</v>
      </c>
      <c r="I381" s="94" t="s">
        <v>10</v>
      </c>
      <c r="J381" t="s">
        <v>3158</v>
      </c>
      <c r="K381">
        <v>370</v>
      </c>
      <c r="L381">
        <v>13750</v>
      </c>
      <c r="M381">
        <v>50479.1</v>
      </c>
      <c r="N381">
        <v>64229.1</v>
      </c>
      <c r="O381">
        <v>142.75</v>
      </c>
      <c r="P381">
        <v>19474.669999999998</v>
      </c>
      <c r="Q381">
        <v>12526.3</v>
      </c>
      <c r="R381">
        <v>32000.97</v>
      </c>
    </row>
    <row r="382" spans="1:18">
      <c r="A382" s="80">
        <v>45689</v>
      </c>
      <c r="B382" s="95">
        <v>4597461</v>
      </c>
      <c r="C382" s="94" t="s">
        <v>744</v>
      </c>
      <c r="D382" s="96">
        <v>44802</v>
      </c>
      <c r="E382" s="96">
        <v>44973</v>
      </c>
      <c r="F382" s="95">
        <v>2022</v>
      </c>
      <c r="G382" s="95">
        <v>2022</v>
      </c>
      <c r="H382" s="94" t="s">
        <v>1601</v>
      </c>
      <c r="I382" s="94" t="s">
        <v>13</v>
      </c>
      <c r="J382" t="s">
        <v>3151</v>
      </c>
      <c r="K382">
        <v>280</v>
      </c>
      <c r="L382">
        <v>200</v>
      </c>
      <c r="M382">
        <v>30559.200000000001</v>
      </c>
      <c r="N382">
        <v>30759.200000000001</v>
      </c>
      <c r="O382">
        <v>316</v>
      </c>
      <c r="P382">
        <v>34488.25</v>
      </c>
      <c r="Q382">
        <v>49</v>
      </c>
      <c r="R382">
        <v>34537.25</v>
      </c>
    </row>
    <row r="383" spans="1:18">
      <c r="A383" s="80">
        <v>45689</v>
      </c>
      <c r="B383" s="95">
        <v>5422282</v>
      </c>
      <c r="C383" s="94" t="s">
        <v>3200</v>
      </c>
      <c r="D383" s="96">
        <v>45569</v>
      </c>
      <c r="E383" s="96">
        <v>45698</v>
      </c>
      <c r="F383" s="95">
        <v>2024</v>
      </c>
      <c r="G383" s="95">
        <v>2024</v>
      </c>
      <c r="H383" s="94" t="s">
        <v>1600</v>
      </c>
      <c r="I383" s="94" t="s">
        <v>28</v>
      </c>
      <c r="J383" t="s">
        <v>3159</v>
      </c>
      <c r="K383">
        <v>100</v>
      </c>
      <c r="L383">
        <v>0</v>
      </c>
      <c r="M383">
        <v>17756</v>
      </c>
      <c r="N383">
        <v>17756</v>
      </c>
      <c r="O383">
        <v>0</v>
      </c>
      <c r="P383">
        <v>0</v>
      </c>
      <c r="Q383">
        <v>0</v>
      </c>
      <c r="R383">
        <v>0</v>
      </c>
    </row>
    <row r="384" spans="1:18">
      <c r="A384" s="80">
        <v>45689</v>
      </c>
      <c r="B384" s="95">
        <v>4850949</v>
      </c>
      <c r="C384" s="94" t="s">
        <v>1682</v>
      </c>
      <c r="D384" s="96">
        <v>45009</v>
      </c>
      <c r="E384" s="96">
        <v>45187</v>
      </c>
      <c r="F384" s="95">
        <v>2022</v>
      </c>
      <c r="G384" s="95">
        <v>2023</v>
      </c>
      <c r="H384" s="94" t="s">
        <v>1600</v>
      </c>
      <c r="I384" s="94" t="s">
        <v>28</v>
      </c>
      <c r="J384" t="s">
        <v>3161</v>
      </c>
      <c r="K384">
        <v>1173</v>
      </c>
      <c r="L384">
        <v>700</v>
      </c>
      <c r="M384">
        <v>160032.39000000001</v>
      </c>
      <c r="N384">
        <v>160732.39000000001</v>
      </c>
      <c r="O384">
        <v>294.89999999999998</v>
      </c>
      <c r="P384">
        <v>40231.730000000003</v>
      </c>
      <c r="Q384">
        <v>442.25</v>
      </c>
      <c r="R384">
        <v>40673.980000000003</v>
      </c>
    </row>
    <row r="385" spans="1:18">
      <c r="A385" s="80">
        <v>45689</v>
      </c>
      <c r="B385" s="95">
        <v>5184781</v>
      </c>
      <c r="C385" s="94" t="s">
        <v>2643</v>
      </c>
      <c r="D385" s="96">
        <v>45323</v>
      </c>
      <c r="E385" s="96">
        <v>45513</v>
      </c>
      <c r="F385" s="95">
        <v>2023</v>
      </c>
      <c r="G385" s="95">
        <v>2024</v>
      </c>
      <c r="H385" s="94" t="s">
        <v>1602</v>
      </c>
      <c r="I385" s="94" t="s">
        <v>4</v>
      </c>
      <c r="J385" t="s">
        <v>3154</v>
      </c>
      <c r="K385">
        <v>200</v>
      </c>
      <c r="L385">
        <v>2338.1999999999998</v>
      </c>
      <c r="M385">
        <v>25786</v>
      </c>
      <c r="N385">
        <v>28124.2</v>
      </c>
      <c r="O385">
        <v>36.979999999999997</v>
      </c>
      <c r="P385">
        <v>4767.6499999999996</v>
      </c>
      <c r="Q385">
        <v>1786.47</v>
      </c>
      <c r="R385">
        <v>6554.12</v>
      </c>
    </row>
    <row r="386" spans="1:18">
      <c r="A386" s="80">
        <v>45689</v>
      </c>
      <c r="B386" s="95">
        <v>4648434</v>
      </c>
      <c r="C386" s="94" t="s">
        <v>3086</v>
      </c>
      <c r="D386" s="96">
        <v>44753</v>
      </c>
      <c r="E386" s="96">
        <v>45622</v>
      </c>
      <c r="F386" s="95">
        <v>2022</v>
      </c>
      <c r="G386" s="95">
        <v>2024</v>
      </c>
      <c r="H386" s="94" t="s">
        <v>1604</v>
      </c>
      <c r="I386" s="94" t="s">
        <v>14</v>
      </c>
      <c r="J386" t="s">
        <v>3161</v>
      </c>
      <c r="K386">
        <v>522</v>
      </c>
      <c r="L386">
        <v>225</v>
      </c>
      <c r="M386">
        <v>71216.460000000006</v>
      </c>
      <c r="N386">
        <v>71441.460000000006</v>
      </c>
      <c r="O386">
        <v>131.07</v>
      </c>
      <c r="P386">
        <v>17854.490000000002</v>
      </c>
      <c r="Q386">
        <v>30</v>
      </c>
      <c r="R386">
        <v>17884.490000000002</v>
      </c>
    </row>
    <row r="387" spans="1:18">
      <c r="A387" s="80">
        <v>45689</v>
      </c>
      <c r="B387" s="95">
        <v>4722090</v>
      </c>
      <c r="C387" s="94" t="s">
        <v>2804</v>
      </c>
      <c r="D387" s="96">
        <v>44895</v>
      </c>
      <c r="E387" s="96">
        <v>45541</v>
      </c>
      <c r="F387" s="95">
        <v>2022</v>
      </c>
      <c r="G387" s="95">
        <v>2024</v>
      </c>
      <c r="H387" s="94" t="s">
        <v>1600</v>
      </c>
      <c r="I387" s="94" t="s">
        <v>28</v>
      </c>
      <c r="J387" t="s">
        <v>3157</v>
      </c>
      <c r="K387">
        <v>1187</v>
      </c>
      <c r="L387">
        <v>22950</v>
      </c>
      <c r="M387">
        <v>161942.41</v>
      </c>
      <c r="N387">
        <v>184892.41</v>
      </c>
      <c r="O387">
        <v>486.8</v>
      </c>
      <c r="P387">
        <v>66411.69</v>
      </c>
      <c r="Q387">
        <v>22950</v>
      </c>
      <c r="R387">
        <v>89361.69</v>
      </c>
    </row>
    <row r="388" spans="1:18">
      <c r="A388" s="80">
        <v>45689</v>
      </c>
      <c r="B388" s="95">
        <v>4788606</v>
      </c>
      <c r="C388" s="94" t="s">
        <v>2236</v>
      </c>
      <c r="D388" s="96">
        <v>45104</v>
      </c>
      <c r="E388" s="96">
        <v>45376</v>
      </c>
      <c r="F388" s="95">
        <v>2023</v>
      </c>
      <c r="G388" s="95">
        <v>2023</v>
      </c>
      <c r="H388" s="94" t="s">
        <v>1603</v>
      </c>
      <c r="I388" s="94" t="s">
        <v>9</v>
      </c>
      <c r="J388" t="s">
        <v>3171</v>
      </c>
      <c r="K388">
        <v>145</v>
      </c>
      <c r="L388">
        <v>0</v>
      </c>
      <c r="M388">
        <v>17803.099999999999</v>
      </c>
      <c r="N388">
        <v>17803.099999999999</v>
      </c>
      <c r="O388">
        <v>146.75</v>
      </c>
      <c r="P388">
        <v>18018.330000000002</v>
      </c>
      <c r="Q388">
        <v>0</v>
      </c>
      <c r="R388">
        <v>18018.330000000002</v>
      </c>
    </row>
    <row r="389" spans="1:18">
      <c r="A389" s="80">
        <v>45689</v>
      </c>
      <c r="B389" s="95">
        <v>4742800</v>
      </c>
      <c r="C389" s="94" t="s">
        <v>1804</v>
      </c>
      <c r="D389" s="96">
        <v>44866</v>
      </c>
      <c r="E389" s="96">
        <v>45204</v>
      </c>
      <c r="F389" s="95">
        <v>2022</v>
      </c>
      <c r="G389" s="95">
        <v>2023</v>
      </c>
      <c r="H389" s="94" t="s">
        <v>1604</v>
      </c>
      <c r="I389" s="94" t="s">
        <v>14</v>
      </c>
      <c r="J389" t="s">
        <v>3152</v>
      </c>
      <c r="K389">
        <v>115</v>
      </c>
      <c r="L389">
        <v>0</v>
      </c>
      <c r="M389">
        <v>14119.7</v>
      </c>
      <c r="N389">
        <v>14119.7</v>
      </c>
      <c r="O389">
        <v>91</v>
      </c>
      <c r="P389">
        <v>11173.21</v>
      </c>
      <c r="Q389">
        <v>0</v>
      </c>
      <c r="R389">
        <v>11173.21</v>
      </c>
    </row>
    <row r="390" spans="1:18">
      <c r="A390" s="80">
        <v>45689</v>
      </c>
      <c r="B390" s="95">
        <v>5183200</v>
      </c>
      <c r="C390" s="94" t="s">
        <v>2944</v>
      </c>
      <c r="D390" s="96">
        <v>45321</v>
      </c>
      <c r="E390" s="96">
        <v>45590</v>
      </c>
      <c r="F390" s="95">
        <v>2023</v>
      </c>
      <c r="G390" s="95">
        <v>2024</v>
      </c>
      <c r="H390" s="94" t="s">
        <v>1604</v>
      </c>
      <c r="I390" s="94" t="s">
        <v>14</v>
      </c>
      <c r="J390" t="s">
        <v>3179</v>
      </c>
      <c r="K390">
        <v>317</v>
      </c>
      <c r="L390">
        <v>100</v>
      </c>
      <c r="M390">
        <v>45410.25</v>
      </c>
      <c r="N390">
        <v>45510.25</v>
      </c>
      <c r="O390">
        <v>227</v>
      </c>
      <c r="P390">
        <v>32517.75</v>
      </c>
      <c r="Q390">
        <v>41.7</v>
      </c>
      <c r="R390">
        <v>32559.45</v>
      </c>
    </row>
    <row r="391" spans="1:18">
      <c r="A391" s="80">
        <v>45689</v>
      </c>
      <c r="B391" s="95">
        <v>5273806</v>
      </c>
      <c r="C391" s="94" t="s">
        <v>2802</v>
      </c>
      <c r="D391" s="96">
        <v>45406</v>
      </c>
      <c r="E391" s="96">
        <v>45537</v>
      </c>
      <c r="F391" s="95">
        <v>2023</v>
      </c>
      <c r="G391" s="95">
        <v>2024</v>
      </c>
      <c r="H391" s="94" t="s">
        <v>1601</v>
      </c>
      <c r="I391" s="94" t="s">
        <v>13</v>
      </c>
      <c r="J391" t="s">
        <v>3153</v>
      </c>
      <c r="K391">
        <v>0</v>
      </c>
      <c r="L391">
        <v>2205</v>
      </c>
      <c r="M391">
        <v>0</v>
      </c>
      <c r="N391">
        <v>2205</v>
      </c>
      <c r="O391">
        <v>47.21</v>
      </c>
      <c r="P391">
        <v>7100.97</v>
      </c>
      <c r="Q391">
        <v>3717</v>
      </c>
      <c r="R391">
        <v>10817.97</v>
      </c>
    </row>
    <row r="392" spans="1:18">
      <c r="A392" s="80">
        <v>45689</v>
      </c>
      <c r="B392" s="95">
        <v>4631837</v>
      </c>
      <c r="C392" s="94" t="s">
        <v>2946</v>
      </c>
      <c r="D392" s="96">
        <v>44727</v>
      </c>
      <c r="E392" s="96">
        <v>45608</v>
      </c>
      <c r="F392" s="95">
        <v>2022</v>
      </c>
      <c r="G392" s="95">
        <v>2024</v>
      </c>
      <c r="H392" s="94" t="s">
        <v>1602</v>
      </c>
      <c r="I392" s="94" t="s">
        <v>4</v>
      </c>
      <c r="J392" t="s">
        <v>3151</v>
      </c>
      <c r="K392">
        <v>200</v>
      </c>
      <c r="L392">
        <v>7473.1</v>
      </c>
      <c r="M392">
        <v>27286</v>
      </c>
      <c r="N392">
        <v>34759.1</v>
      </c>
      <c r="O392">
        <v>163.25</v>
      </c>
      <c r="P392">
        <v>20071.53</v>
      </c>
      <c r="Q392">
        <v>6979.16</v>
      </c>
      <c r="R392">
        <v>27050.69</v>
      </c>
    </row>
    <row r="393" spans="1:18">
      <c r="A393" s="80">
        <v>45689</v>
      </c>
      <c r="B393" s="95">
        <v>4945160</v>
      </c>
      <c r="C393" s="94" t="s">
        <v>2806</v>
      </c>
      <c r="D393" s="96">
        <v>45219</v>
      </c>
      <c r="E393" s="96">
        <v>45531</v>
      </c>
      <c r="F393" s="95">
        <v>2023</v>
      </c>
      <c r="G393" s="95">
        <v>2024</v>
      </c>
      <c r="H393" s="94" t="s">
        <v>1600</v>
      </c>
      <c r="I393" s="94" t="s">
        <v>28</v>
      </c>
      <c r="J393" t="s">
        <v>3153</v>
      </c>
      <c r="K393">
        <v>145</v>
      </c>
      <c r="L393">
        <v>425</v>
      </c>
      <c r="M393">
        <v>20771.25</v>
      </c>
      <c r="N393">
        <v>21196.25</v>
      </c>
      <c r="O393">
        <v>52.7</v>
      </c>
      <c r="P393">
        <v>8304.2099999999991</v>
      </c>
      <c r="Q393">
        <v>60.7</v>
      </c>
      <c r="R393">
        <v>8364.91</v>
      </c>
    </row>
    <row r="394" spans="1:18">
      <c r="A394" s="80">
        <v>45689</v>
      </c>
      <c r="B394" s="95">
        <v>4731143</v>
      </c>
      <c r="C394" s="94" t="s">
        <v>2030</v>
      </c>
      <c r="D394" s="96">
        <v>44853</v>
      </c>
      <c r="E394" s="96">
        <v>45307</v>
      </c>
      <c r="F394" s="95">
        <v>2022</v>
      </c>
      <c r="G394" s="95">
        <v>2023</v>
      </c>
      <c r="H394" s="94" t="s">
        <v>1604</v>
      </c>
      <c r="I394" s="94" t="s">
        <v>14</v>
      </c>
      <c r="J394" t="s">
        <v>3161</v>
      </c>
      <c r="K394">
        <v>215</v>
      </c>
      <c r="L394">
        <v>0</v>
      </c>
      <c r="M394">
        <v>29332.45</v>
      </c>
      <c r="N394">
        <v>29332.45</v>
      </c>
      <c r="O394">
        <v>27.75</v>
      </c>
      <c r="P394">
        <v>3028.64</v>
      </c>
      <c r="Q394">
        <v>0</v>
      </c>
      <c r="R394">
        <v>3028.64</v>
      </c>
    </row>
    <row r="395" spans="1:18">
      <c r="A395" s="80">
        <v>45689</v>
      </c>
      <c r="B395" s="95">
        <v>5276164</v>
      </c>
      <c r="C395" s="94" t="s">
        <v>2651</v>
      </c>
      <c r="D395" s="96">
        <v>45418</v>
      </c>
      <c r="E395" s="96">
        <v>45519</v>
      </c>
      <c r="F395" s="95">
        <v>2024</v>
      </c>
      <c r="G395" s="95">
        <v>2024</v>
      </c>
      <c r="H395" s="94" t="s">
        <v>1600</v>
      </c>
      <c r="I395" s="94" t="s">
        <v>28</v>
      </c>
      <c r="J395" t="s">
        <v>3158</v>
      </c>
      <c r="K395">
        <v>235</v>
      </c>
      <c r="L395">
        <v>200</v>
      </c>
      <c r="M395">
        <v>35346.35</v>
      </c>
      <c r="N395">
        <v>35546.35</v>
      </c>
      <c r="O395">
        <v>232.5</v>
      </c>
      <c r="P395">
        <v>34970.910000000003</v>
      </c>
      <c r="Q395">
        <v>40</v>
      </c>
      <c r="R395">
        <v>35010.910000000003</v>
      </c>
    </row>
    <row r="396" spans="1:18">
      <c r="A396" s="80">
        <v>45689</v>
      </c>
      <c r="B396" s="95">
        <v>4718542</v>
      </c>
      <c r="C396" s="94" t="s">
        <v>1684</v>
      </c>
      <c r="D396" s="96">
        <v>44838</v>
      </c>
      <c r="E396" s="96">
        <v>45209</v>
      </c>
      <c r="F396" s="95">
        <v>2022</v>
      </c>
      <c r="G396" s="95">
        <v>2023</v>
      </c>
      <c r="H396" s="94" t="s">
        <v>1600</v>
      </c>
      <c r="I396" s="94" t="s">
        <v>28</v>
      </c>
      <c r="J396" t="s">
        <v>3159</v>
      </c>
      <c r="K396">
        <v>635</v>
      </c>
      <c r="L396">
        <v>2280</v>
      </c>
      <c r="M396">
        <v>102266.75</v>
      </c>
      <c r="N396">
        <v>104546.75</v>
      </c>
      <c r="O396">
        <v>124.23</v>
      </c>
      <c r="P396">
        <v>17396.689999999999</v>
      </c>
      <c r="Q396">
        <v>200</v>
      </c>
      <c r="R396">
        <v>17596.689999999999</v>
      </c>
    </row>
    <row r="397" spans="1:18">
      <c r="A397" s="80">
        <v>45689</v>
      </c>
      <c r="B397" s="95">
        <v>4765949</v>
      </c>
      <c r="C397" s="94" t="s">
        <v>2403</v>
      </c>
      <c r="D397" s="96">
        <v>44895</v>
      </c>
      <c r="E397" s="96">
        <v>45400</v>
      </c>
      <c r="F397" s="95">
        <v>2022</v>
      </c>
      <c r="G397" s="95">
        <v>2023</v>
      </c>
      <c r="H397" s="94" t="s">
        <v>1606</v>
      </c>
      <c r="I397" s="94" t="s">
        <v>15</v>
      </c>
      <c r="J397" t="s">
        <v>3157</v>
      </c>
      <c r="K397">
        <v>60</v>
      </c>
      <c r="L397">
        <v>300</v>
      </c>
      <c r="M397">
        <v>8185.8</v>
      </c>
      <c r="N397">
        <v>8485.7999999999993</v>
      </c>
      <c r="O397">
        <v>124.33</v>
      </c>
      <c r="P397">
        <v>14550.29</v>
      </c>
      <c r="Q397">
        <v>115.68</v>
      </c>
      <c r="R397">
        <v>14665.97</v>
      </c>
    </row>
    <row r="398" spans="1:18">
      <c r="A398" s="80">
        <v>45689</v>
      </c>
      <c r="B398" s="95">
        <v>4927194</v>
      </c>
      <c r="C398" s="94" t="s">
        <v>2028</v>
      </c>
      <c r="D398" s="96">
        <v>45077</v>
      </c>
      <c r="E398" s="96">
        <v>45314</v>
      </c>
      <c r="F398" s="95">
        <v>2023</v>
      </c>
      <c r="G398" s="95">
        <v>2023</v>
      </c>
      <c r="H398" s="94" t="s">
        <v>1600</v>
      </c>
      <c r="I398" s="94" t="s">
        <v>28</v>
      </c>
      <c r="J398" t="s">
        <v>3158</v>
      </c>
      <c r="K398">
        <v>245</v>
      </c>
      <c r="L398">
        <v>2585</v>
      </c>
      <c r="M398">
        <v>33425.35</v>
      </c>
      <c r="N398">
        <v>36010.35</v>
      </c>
      <c r="O398">
        <v>172.85</v>
      </c>
      <c r="P398">
        <v>23581.06</v>
      </c>
      <c r="Q398">
        <v>1719.25</v>
      </c>
      <c r="R398">
        <v>25300.31</v>
      </c>
    </row>
    <row r="399" spans="1:18">
      <c r="A399" s="80">
        <v>45689</v>
      </c>
      <c r="B399" s="95">
        <v>5086051</v>
      </c>
      <c r="C399" s="94" t="s">
        <v>2649</v>
      </c>
      <c r="D399" s="96">
        <v>45244</v>
      </c>
      <c r="E399" s="96">
        <v>45463</v>
      </c>
      <c r="F399" s="95">
        <v>2023</v>
      </c>
      <c r="G399" s="95">
        <v>2024</v>
      </c>
      <c r="H399" s="94" t="s">
        <v>1603</v>
      </c>
      <c r="I399" s="94" t="s">
        <v>9</v>
      </c>
      <c r="J399" t="s">
        <v>3157</v>
      </c>
      <c r="K399">
        <v>360</v>
      </c>
      <c r="L399">
        <v>800</v>
      </c>
      <c r="M399">
        <v>51570</v>
      </c>
      <c r="N399">
        <v>52370</v>
      </c>
      <c r="O399">
        <v>312.75</v>
      </c>
      <c r="P399">
        <v>40174.47</v>
      </c>
      <c r="Q399">
        <v>36.22</v>
      </c>
      <c r="R399">
        <v>40210.69</v>
      </c>
    </row>
    <row r="400" spans="1:18">
      <c r="A400" s="80">
        <v>45689</v>
      </c>
      <c r="B400" s="95">
        <v>4413837</v>
      </c>
      <c r="C400" s="94" t="s">
        <v>1803</v>
      </c>
      <c r="D400" s="96">
        <v>44473</v>
      </c>
      <c r="E400" s="96">
        <v>45223</v>
      </c>
      <c r="F400" s="95">
        <v>2021</v>
      </c>
      <c r="G400" s="95">
        <v>2023</v>
      </c>
      <c r="H400" s="94" t="s">
        <v>1600</v>
      </c>
      <c r="I400" s="94" t="s">
        <v>28</v>
      </c>
      <c r="J400" t="s">
        <v>3158</v>
      </c>
      <c r="K400">
        <v>1770</v>
      </c>
      <c r="L400">
        <v>125</v>
      </c>
      <c r="M400">
        <v>285058.5</v>
      </c>
      <c r="N400">
        <v>285183.5</v>
      </c>
      <c r="O400">
        <v>706.14</v>
      </c>
      <c r="P400">
        <v>113723.85</v>
      </c>
      <c r="Q400">
        <v>43.24</v>
      </c>
      <c r="R400">
        <v>113767.09</v>
      </c>
    </row>
    <row r="401" spans="1:18">
      <c r="A401" s="80">
        <v>45689</v>
      </c>
      <c r="B401" s="95">
        <v>5154125</v>
      </c>
      <c r="C401" s="94" t="s">
        <v>3201</v>
      </c>
      <c r="D401" s="96">
        <v>45309</v>
      </c>
      <c r="E401" s="96">
        <v>45679</v>
      </c>
      <c r="F401" s="95">
        <v>2023</v>
      </c>
      <c r="G401" s="95">
        <v>2024</v>
      </c>
      <c r="H401" s="94" t="s">
        <v>1603</v>
      </c>
      <c r="I401" s="94" t="s">
        <v>9</v>
      </c>
      <c r="J401" t="s">
        <v>3153</v>
      </c>
      <c r="K401">
        <v>226</v>
      </c>
      <c r="L401">
        <v>3254.1</v>
      </c>
      <c r="M401">
        <v>32374.5</v>
      </c>
      <c r="N401">
        <v>35628.6</v>
      </c>
      <c r="O401">
        <v>34.25</v>
      </c>
      <c r="P401">
        <v>5316.96</v>
      </c>
      <c r="Q401">
        <v>1774.53</v>
      </c>
      <c r="R401">
        <v>7091.49</v>
      </c>
    </row>
    <row r="402" spans="1:18">
      <c r="A402" s="80">
        <v>45689</v>
      </c>
      <c r="B402" s="95">
        <v>5137053</v>
      </c>
      <c r="C402" s="94" t="s">
        <v>3090</v>
      </c>
      <c r="D402" s="96">
        <v>45275</v>
      </c>
      <c r="E402" s="96">
        <v>45639</v>
      </c>
      <c r="F402" s="95">
        <v>2023</v>
      </c>
      <c r="G402" s="95">
        <v>2024</v>
      </c>
      <c r="H402" s="94" t="s">
        <v>1604</v>
      </c>
      <c r="I402" s="94" t="s">
        <v>14</v>
      </c>
      <c r="J402" t="s">
        <v>3157</v>
      </c>
      <c r="K402">
        <v>390</v>
      </c>
      <c r="L402">
        <v>0</v>
      </c>
      <c r="M402">
        <v>55867.5</v>
      </c>
      <c r="N402">
        <v>55867.5</v>
      </c>
      <c r="O402">
        <v>0</v>
      </c>
      <c r="P402">
        <v>0</v>
      </c>
      <c r="Q402">
        <v>0</v>
      </c>
      <c r="R402">
        <v>0</v>
      </c>
    </row>
    <row r="403" spans="1:18">
      <c r="A403" s="80">
        <v>45689</v>
      </c>
      <c r="B403" s="95">
        <v>4839185</v>
      </c>
      <c r="C403" s="94" t="s">
        <v>3092</v>
      </c>
      <c r="D403" s="96">
        <v>44981</v>
      </c>
      <c r="E403" s="96">
        <v>45630</v>
      </c>
      <c r="F403" s="95">
        <v>2022</v>
      </c>
      <c r="G403" s="95">
        <v>2024</v>
      </c>
      <c r="H403" s="94" t="s">
        <v>1603</v>
      </c>
      <c r="I403" s="94" t="s">
        <v>9</v>
      </c>
      <c r="J403" t="s">
        <v>3161</v>
      </c>
      <c r="K403">
        <v>594</v>
      </c>
      <c r="L403">
        <v>200</v>
      </c>
      <c r="M403">
        <v>81039.42</v>
      </c>
      <c r="N403">
        <v>81239.42</v>
      </c>
      <c r="O403">
        <v>37.5</v>
      </c>
      <c r="P403">
        <v>4604.34</v>
      </c>
      <c r="Q403">
        <v>24.29</v>
      </c>
      <c r="R403">
        <v>4628.63</v>
      </c>
    </row>
    <row r="404" spans="1:18">
      <c r="A404" s="80">
        <v>45689</v>
      </c>
      <c r="B404" s="95">
        <v>4309074</v>
      </c>
      <c r="C404" s="94" t="s">
        <v>756</v>
      </c>
      <c r="D404" s="96">
        <v>44306</v>
      </c>
      <c r="E404" s="96">
        <v>44887</v>
      </c>
      <c r="F404" s="95">
        <v>2020</v>
      </c>
      <c r="G404" s="95">
        <v>2022</v>
      </c>
      <c r="H404" s="94" t="s">
        <v>1600</v>
      </c>
      <c r="I404" s="94" t="s">
        <v>28</v>
      </c>
      <c r="J404" t="s">
        <v>3151</v>
      </c>
      <c r="K404">
        <v>715</v>
      </c>
      <c r="L404">
        <v>6525</v>
      </c>
      <c r="M404">
        <v>115150.75</v>
      </c>
      <c r="N404">
        <v>121675.75</v>
      </c>
      <c r="O404">
        <v>219.51</v>
      </c>
      <c r="P404">
        <v>33621.269999999997</v>
      </c>
      <c r="Q404">
        <v>670.49</v>
      </c>
      <c r="R404">
        <v>34291.760000000002</v>
      </c>
    </row>
    <row r="405" spans="1:18">
      <c r="A405" s="80">
        <v>45689</v>
      </c>
      <c r="B405" s="95">
        <v>4928301</v>
      </c>
      <c r="C405" s="94" t="s">
        <v>2497</v>
      </c>
      <c r="D405" s="96">
        <v>45105</v>
      </c>
      <c r="E405" s="96">
        <v>45448</v>
      </c>
      <c r="F405" s="95">
        <v>2023</v>
      </c>
      <c r="G405" s="95">
        <v>2024</v>
      </c>
      <c r="H405" s="94" t="s">
        <v>1600</v>
      </c>
      <c r="I405" s="94" t="s">
        <v>28</v>
      </c>
      <c r="J405" t="s">
        <v>3151</v>
      </c>
      <c r="K405">
        <v>265</v>
      </c>
      <c r="L405">
        <v>1159.2</v>
      </c>
      <c r="M405">
        <v>36153.949999999997</v>
      </c>
      <c r="N405">
        <v>37313.15</v>
      </c>
      <c r="O405">
        <v>220.5</v>
      </c>
      <c r="P405">
        <v>30081.71</v>
      </c>
      <c r="Q405">
        <v>938.7</v>
      </c>
      <c r="R405">
        <v>31020.41</v>
      </c>
    </row>
    <row r="406" spans="1:18">
      <c r="A406" s="80">
        <v>45689</v>
      </c>
      <c r="B406" s="95">
        <v>4730561</v>
      </c>
      <c r="C406" s="94" t="s">
        <v>730</v>
      </c>
      <c r="D406" s="96">
        <v>44874</v>
      </c>
      <c r="E406" s="96">
        <v>45140</v>
      </c>
      <c r="F406" s="95">
        <v>2022</v>
      </c>
      <c r="G406" s="95">
        <v>2023</v>
      </c>
      <c r="H406" s="94" t="s">
        <v>1600</v>
      </c>
      <c r="I406" s="94" t="s">
        <v>28</v>
      </c>
      <c r="J406" t="s">
        <v>3159</v>
      </c>
      <c r="K406">
        <v>817</v>
      </c>
      <c r="L406">
        <v>5800</v>
      </c>
      <c r="M406">
        <v>131577.85</v>
      </c>
      <c r="N406">
        <v>137377.85</v>
      </c>
      <c r="O406">
        <v>568.79999999999995</v>
      </c>
      <c r="P406">
        <v>86586.85</v>
      </c>
      <c r="Q406">
        <v>4915.7</v>
      </c>
      <c r="R406">
        <v>91502.55</v>
      </c>
    </row>
    <row r="407" spans="1:18">
      <c r="A407" s="80">
        <v>45689</v>
      </c>
      <c r="B407" s="95">
        <v>4920483</v>
      </c>
      <c r="C407" s="94" t="s">
        <v>2647</v>
      </c>
      <c r="D407" s="96">
        <v>45069</v>
      </c>
      <c r="E407" s="96">
        <v>45511</v>
      </c>
      <c r="F407" s="95">
        <v>2023</v>
      </c>
      <c r="G407" s="95">
        <v>2024</v>
      </c>
      <c r="H407" s="94" t="s">
        <v>1603</v>
      </c>
      <c r="I407" s="94" t="s">
        <v>9</v>
      </c>
      <c r="J407" t="s">
        <v>3161</v>
      </c>
      <c r="K407">
        <v>335</v>
      </c>
      <c r="L407">
        <v>0</v>
      </c>
      <c r="M407">
        <v>45704.05</v>
      </c>
      <c r="N407">
        <v>45704.05</v>
      </c>
      <c r="O407">
        <v>74.5</v>
      </c>
      <c r="P407">
        <v>10163.66</v>
      </c>
      <c r="Q407">
        <v>0</v>
      </c>
      <c r="R407">
        <v>10163.66</v>
      </c>
    </row>
    <row r="408" spans="1:18">
      <c r="A408" s="80">
        <v>45689</v>
      </c>
      <c r="B408" s="95">
        <v>5475667</v>
      </c>
      <c r="C408" s="94" t="s">
        <v>3088</v>
      </c>
      <c r="D408" s="96">
        <v>45596</v>
      </c>
      <c r="E408" s="96">
        <v>45615</v>
      </c>
      <c r="F408" s="95">
        <v>2024</v>
      </c>
      <c r="G408" s="95">
        <v>2024</v>
      </c>
      <c r="H408" s="94" t="s">
        <v>1606</v>
      </c>
      <c r="I408" s="94" t="s">
        <v>15</v>
      </c>
      <c r="J408" t="s">
        <v>3157</v>
      </c>
      <c r="K408">
        <v>190</v>
      </c>
      <c r="L408">
        <v>25</v>
      </c>
      <c r="M408">
        <v>28577.9</v>
      </c>
      <c r="N408">
        <v>28602.9</v>
      </c>
      <c r="O408">
        <v>100</v>
      </c>
      <c r="P408">
        <v>15041.25</v>
      </c>
      <c r="Q408">
        <v>25</v>
      </c>
      <c r="R408">
        <v>15066.25</v>
      </c>
    </row>
    <row r="409" spans="1:18">
      <c r="A409" s="80">
        <v>45689</v>
      </c>
      <c r="B409" s="95">
        <v>4722142</v>
      </c>
      <c r="C409" s="94" t="s">
        <v>2234</v>
      </c>
      <c r="D409" s="96">
        <v>44852</v>
      </c>
      <c r="E409" s="96">
        <v>45362</v>
      </c>
      <c r="F409" s="95">
        <v>2022</v>
      </c>
      <c r="G409" s="95">
        <v>2023</v>
      </c>
      <c r="H409" s="94" t="s">
        <v>1600</v>
      </c>
      <c r="I409" s="94" t="s">
        <v>28</v>
      </c>
      <c r="J409" t="s">
        <v>3151</v>
      </c>
      <c r="K409">
        <v>317</v>
      </c>
      <c r="L409">
        <v>200</v>
      </c>
      <c r="M409">
        <v>43248.31</v>
      </c>
      <c r="N409">
        <v>43448.31</v>
      </c>
      <c r="O409">
        <v>270.17</v>
      </c>
      <c r="P409">
        <v>36530.53</v>
      </c>
      <c r="Q409">
        <v>160</v>
      </c>
      <c r="R409">
        <v>36690.53</v>
      </c>
    </row>
    <row r="410" spans="1:18">
      <c r="A410" s="80">
        <v>45689</v>
      </c>
      <c r="B410" s="95">
        <v>4423044</v>
      </c>
      <c r="C410" s="94" t="s">
        <v>2021</v>
      </c>
      <c r="D410" s="96">
        <v>44460</v>
      </c>
      <c r="E410" s="96">
        <v>45320</v>
      </c>
      <c r="F410" s="95">
        <v>2021</v>
      </c>
      <c r="G410" s="95">
        <v>2023</v>
      </c>
      <c r="H410" s="94" t="s">
        <v>1602</v>
      </c>
      <c r="I410" s="94" t="s">
        <v>4</v>
      </c>
      <c r="J410" t="s">
        <v>3157</v>
      </c>
      <c r="K410">
        <v>300</v>
      </c>
      <c r="L410">
        <v>12628.23</v>
      </c>
      <c r="M410">
        <v>40929</v>
      </c>
      <c r="N410">
        <v>53557.23</v>
      </c>
      <c r="O410">
        <v>77.099999999999994</v>
      </c>
      <c r="P410">
        <v>8538</v>
      </c>
      <c r="Q410">
        <v>10177.83</v>
      </c>
      <c r="R410">
        <v>18715.830000000002</v>
      </c>
    </row>
    <row r="411" spans="1:18">
      <c r="A411" s="80">
        <v>45689</v>
      </c>
      <c r="B411" s="95">
        <v>4616202</v>
      </c>
      <c r="C411" s="94" t="s">
        <v>3094</v>
      </c>
      <c r="D411" s="96">
        <v>44708</v>
      </c>
      <c r="E411" s="96">
        <v>45638</v>
      </c>
      <c r="F411" s="95">
        <v>2022</v>
      </c>
      <c r="G411" s="95">
        <v>2024</v>
      </c>
      <c r="H411" s="94" t="s">
        <v>1604</v>
      </c>
      <c r="I411" s="94" t="s">
        <v>14</v>
      </c>
      <c r="J411" t="s">
        <v>3154</v>
      </c>
      <c r="K411">
        <v>170</v>
      </c>
      <c r="L411">
        <v>0</v>
      </c>
      <c r="M411">
        <v>23193.1</v>
      </c>
      <c r="N411">
        <v>23193.1</v>
      </c>
      <c r="O411">
        <v>21.03</v>
      </c>
      <c r="P411">
        <v>2869.02</v>
      </c>
      <c r="Q411">
        <v>0</v>
      </c>
      <c r="R411">
        <v>2869.02</v>
      </c>
    </row>
    <row r="412" spans="1:18">
      <c r="A412" s="80">
        <v>45689</v>
      </c>
      <c r="B412" s="95">
        <v>4857701</v>
      </c>
      <c r="C412" s="94" t="s">
        <v>2035</v>
      </c>
      <c r="D412" s="96">
        <v>45000</v>
      </c>
      <c r="E412" s="96">
        <v>45299</v>
      </c>
      <c r="F412" s="95">
        <v>2022</v>
      </c>
      <c r="G412" s="95">
        <v>2023</v>
      </c>
      <c r="H412" s="94" t="s">
        <v>1600</v>
      </c>
      <c r="I412" s="94" t="s">
        <v>28</v>
      </c>
      <c r="J412" t="s">
        <v>3161</v>
      </c>
      <c r="K412">
        <v>146</v>
      </c>
      <c r="L412">
        <v>425</v>
      </c>
      <c r="M412">
        <v>23513.3</v>
      </c>
      <c r="N412">
        <v>23938.3</v>
      </c>
      <c r="O412">
        <v>90.5</v>
      </c>
      <c r="P412">
        <v>16032.53</v>
      </c>
      <c r="Q412">
        <v>119.3</v>
      </c>
      <c r="R412">
        <v>16151.83</v>
      </c>
    </row>
    <row r="413" spans="1:18">
      <c r="A413" s="80">
        <v>45689</v>
      </c>
      <c r="B413" s="95">
        <v>4131238</v>
      </c>
      <c r="C413" s="94" t="s">
        <v>698</v>
      </c>
      <c r="D413" s="96">
        <v>44091</v>
      </c>
      <c r="E413" s="96">
        <v>44874</v>
      </c>
      <c r="F413" s="95">
        <v>2020</v>
      </c>
      <c r="G413" s="95">
        <v>2022</v>
      </c>
      <c r="H413" s="94" t="s">
        <v>1601</v>
      </c>
      <c r="I413" s="94" t="s">
        <v>13</v>
      </c>
      <c r="J413" t="s">
        <v>3152</v>
      </c>
      <c r="K413">
        <v>150</v>
      </c>
      <c r="L413">
        <v>2320.0500000000002</v>
      </c>
      <c r="M413">
        <v>18417</v>
      </c>
      <c r="N413">
        <v>20737.05</v>
      </c>
      <c r="O413">
        <v>177.23</v>
      </c>
      <c r="P413">
        <v>23354.94</v>
      </c>
      <c r="Q413">
        <v>3419.1</v>
      </c>
      <c r="R413">
        <v>26774.04</v>
      </c>
    </row>
    <row r="414" spans="1:18">
      <c r="A414" s="80">
        <v>45689</v>
      </c>
      <c r="B414" s="95">
        <v>5269006</v>
      </c>
      <c r="C414" s="94" t="s">
        <v>2950</v>
      </c>
      <c r="D414" s="96">
        <v>45401</v>
      </c>
      <c r="E414" s="96">
        <v>45618</v>
      </c>
      <c r="F414" s="95">
        <v>2023</v>
      </c>
      <c r="G414" s="95">
        <v>2024</v>
      </c>
      <c r="H414" s="94" t="s">
        <v>1600</v>
      </c>
      <c r="I414" s="94" t="s">
        <v>10</v>
      </c>
      <c r="J414" t="s">
        <v>3161</v>
      </c>
      <c r="K414">
        <v>109</v>
      </c>
      <c r="L414">
        <v>0</v>
      </c>
      <c r="M414">
        <v>16394.689999999999</v>
      </c>
      <c r="N414">
        <v>16394.689999999999</v>
      </c>
      <c r="O414">
        <v>98.19</v>
      </c>
      <c r="P414">
        <v>14462.46</v>
      </c>
      <c r="Q414">
        <v>0</v>
      </c>
      <c r="R414">
        <v>14462.46</v>
      </c>
    </row>
    <row r="415" spans="1:18">
      <c r="A415" s="80">
        <v>45689</v>
      </c>
      <c r="B415" s="95">
        <v>5213721</v>
      </c>
      <c r="C415" s="94" t="s">
        <v>2948</v>
      </c>
      <c r="D415" s="96">
        <v>45352</v>
      </c>
      <c r="E415" s="96">
        <v>45583</v>
      </c>
      <c r="F415" s="95">
        <v>2023</v>
      </c>
      <c r="G415" s="95">
        <v>2024</v>
      </c>
      <c r="H415" s="94" t="s">
        <v>1600</v>
      </c>
      <c r="I415" s="94" t="s">
        <v>28</v>
      </c>
      <c r="J415" t="s">
        <v>3151</v>
      </c>
      <c r="K415">
        <v>213</v>
      </c>
      <c r="L415">
        <v>2075</v>
      </c>
      <c r="M415">
        <v>27462.09</v>
      </c>
      <c r="N415">
        <v>29537.09</v>
      </c>
      <c r="O415">
        <v>177.4</v>
      </c>
      <c r="P415">
        <v>22048.77</v>
      </c>
      <c r="Q415">
        <v>1407.68</v>
      </c>
      <c r="R415">
        <v>23456.45</v>
      </c>
    </row>
    <row r="416" spans="1:18">
      <c r="A416" s="80">
        <v>45689</v>
      </c>
      <c r="B416" s="95">
        <v>4786551</v>
      </c>
      <c r="C416" s="94" t="s">
        <v>2653</v>
      </c>
      <c r="D416" s="96">
        <v>44923</v>
      </c>
      <c r="E416" s="96">
        <v>45457</v>
      </c>
      <c r="F416" s="95">
        <v>2022</v>
      </c>
      <c r="G416" s="95">
        <v>2024</v>
      </c>
      <c r="H416" s="94" t="s">
        <v>1603</v>
      </c>
      <c r="I416" s="94" t="s">
        <v>9</v>
      </c>
      <c r="J416" t="s">
        <v>3159</v>
      </c>
      <c r="K416">
        <v>50</v>
      </c>
      <c r="L416">
        <v>800</v>
      </c>
      <c r="M416">
        <v>6821.5</v>
      </c>
      <c r="N416">
        <v>7621.5</v>
      </c>
      <c r="O416">
        <v>31</v>
      </c>
      <c r="P416">
        <v>3691.79</v>
      </c>
      <c r="Q416">
        <v>171.2</v>
      </c>
      <c r="R416">
        <v>3862.99</v>
      </c>
    </row>
    <row r="417" spans="1:18">
      <c r="A417" s="80">
        <v>45689</v>
      </c>
      <c r="B417" s="95">
        <v>4937862</v>
      </c>
      <c r="C417" s="94" t="s">
        <v>2864</v>
      </c>
      <c r="D417" s="96">
        <v>45138</v>
      </c>
      <c r="E417" s="96">
        <v>45569</v>
      </c>
      <c r="F417" s="95">
        <v>2023</v>
      </c>
      <c r="G417" s="95">
        <v>2024</v>
      </c>
      <c r="H417" s="94" t="s">
        <v>1600</v>
      </c>
      <c r="I417" s="94" t="s">
        <v>28</v>
      </c>
      <c r="J417" t="s">
        <v>3153</v>
      </c>
      <c r="K417">
        <v>150</v>
      </c>
      <c r="L417">
        <v>25</v>
      </c>
      <c r="M417">
        <v>24157.5</v>
      </c>
      <c r="N417">
        <v>24182.5</v>
      </c>
      <c r="O417">
        <v>0</v>
      </c>
      <c r="P417">
        <v>0</v>
      </c>
      <c r="Q417">
        <v>0</v>
      </c>
      <c r="R417">
        <v>0</v>
      </c>
    </row>
    <row r="418" spans="1:18">
      <c r="A418" s="80">
        <v>45689</v>
      </c>
      <c r="B418" s="95">
        <v>4994725</v>
      </c>
      <c r="C418" s="94" t="s">
        <v>1806</v>
      </c>
      <c r="D418" s="96">
        <v>45166</v>
      </c>
      <c r="E418" s="96">
        <v>45233</v>
      </c>
      <c r="F418" s="95">
        <v>2023</v>
      </c>
      <c r="G418" s="95">
        <v>2023</v>
      </c>
      <c r="H418" s="94" t="s">
        <v>1600</v>
      </c>
      <c r="I418" s="94" t="s">
        <v>10</v>
      </c>
      <c r="J418" t="s">
        <v>3157</v>
      </c>
      <c r="K418">
        <v>170</v>
      </c>
      <c r="L418">
        <v>200</v>
      </c>
      <c r="M418">
        <v>23193.1</v>
      </c>
      <c r="N418">
        <v>23393.1</v>
      </c>
      <c r="O418">
        <v>127.9</v>
      </c>
      <c r="P418">
        <v>17380.55</v>
      </c>
      <c r="Q418">
        <v>40</v>
      </c>
      <c r="R418">
        <v>17420.55</v>
      </c>
    </row>
    <row r="419" spans="1:18">
      <c r="A419" s="80">
        <v>45689</v>
      </c>
      <c r="B419" s="95">
        <v>4727483</v>
      </c>
      <c r="C419" s="94" t="s">
        <v>664</v>
      </c>
      <c r="D419" s="96">
        <v>44852</v>
      </c>
      <c r="E419" s="96">
        <v>45007</v>
      </c>
      <c r="F419" s="95">
        <v>2022</v>
      </c>
      <c r="G419" s="95">
        <v>2022</v>
      </c>
      <c r="H419" s="94" t="s">
        <v>1602</v>
      </c>
      <c r="I419" s="94" t="s">
        <v>4</v>
      </c>
      <c r="J419" t="s">
        <v>3151</v>
      </c>
      <c r="K419">
        <v>150</v>
      </c>
      <c r="L419">
        <v>49831.5</v>
      </c>
      <c r="M419">
        <v>18417</v>
      </c>
      <c r="N419">
        <v>68248.5</v>
      </c>
      <c r="O419">
        <v>137.78</v>
      </c>
      <c r="P419">
        <v>16909.07</v>
      </c>
      <c r="Q419">
        <v>49643.8</v>
      </c>
      <c r="R419">
        <v>66552.87</v>
      </c>
    </row>
    <row r="420" spans="1:18">
      <c r="A420" s="80">
        <v>45689</v>
      </c>
      <c r="B420" s="95">
        <v>5005467</v>
      </c>
      <c r="C420" s="94" t="s">
        <v>2832</v>
      </c>
      <c r="D420" s="96">
        <v>45190</v>
      </c>
      <c r="E420" s="96">
        <v>45547</v>
      </c>
      <c r="F420" s="95">
        <v>2023</v>
      </c>
      <c r="G420" s="95">
        <v>2024</v>
      </c>
      <c r="H420" s="94" t="s">
        <v>1600</v>
      </c>
      <c r="I420" s="94" t="s">
        <v>28</v>
      </c>
      <c r="J420" t="s">
        <v>3158</v>
      </c>
      <c r="K420">
        <v>340</v>
      </c>
      <c r="L420">
        <v>0</v>
      </c>
      <c r="M420">
        <v>46386.2</v>
      </c>
      <c r="N420">
        <v>46386.2</v>
      </c>
      <c r="O420">
        <v>0</v>
      </c>
      <c r="P420">
        <v>0</v>
      </c>
      <c r="Q420">
        <v>0</v>
      </c>
      <c r="R420">
        <v>0</v>
      </c>
    </row>
    <row r="421" spans="1:18">
      <c r="A421" s="80">
        <v>45689</v>
      </c>
      <c r="B421" s="95">
        <v>5197866</v>
      </c>
      <c r="C421" s="94" t="s">
        <v>2954</v>
      </c>
      <c r="D421" s="96">
        <v>45352</v>
      </c>
      <c r="E421" s="96">
        <v>45614</v>
      </c>
      <c r="F421" s="95">
        <v>2023</v>
      </c>
      <c r="G421" s="95">
        <v>2024</v>
      </c>
      <c r="H421" s="94" t="s">
        <v>1606</v>
      </c>
      <c r="I421" s="94" t="s">
        <v>15</v>
      </c>
      <c r="J421" t="s">
        <v>3159</v>
      </c>
      <c r="K421">
        <v>225</v>
      </c>
      <c r="L421">
        <v>0</v>
      </c>
      <c r="M421">
        <v>29009.25</v>
      </c>
      <c r="N421">
        <v>29009.25</v>
      </c>
      <c r="O421">
        <v>10.7</v>
      </c>
      <c r="P421">
        <v>1345.45</v>
      </c>
      <c r="Q421">
        <v>0</v>
      </c>
      <c r="R421">
        <v>1345.45</v>
      </c>
    </row>
    <row r="422" spans="1:18">
      <c r="A422" s="80">
        <v>45689</v>
      </c>
      <c r="B422" s="95">
        <v>4736412</v>
      </c>
      <c r="C422" s="94" t="s">
        <v>688</v>
      </c>
      <c r="D422" s="96">
        <v>44865</v>
      </c>
      <c r="E422" s="96">
        <v>45124</v>
      </c>
      <c r="F422" s="95">
        <v>2022</v>
      </c>
      <c r="G422" s="95">
        <v>2023</v>
      </c>
      <c r="H422" s="94" t="s">
        <v>1600</v>
      </c>
      <c r="I422" s="94" t="s">
        <v>28</v>
      </c>
      <c r="J422" t="s">
        <v>3161</v>
      </c>
      <c r="K422">
        <v>550</v>
      </c>
      <c r="L422">
        <v>5225</v>
      </c>
      <c r="M422">
        <v>75036.5</v>
      </c>
      <c r="N422">
        <v>80261.5</v>
      </c>
      <c r="O422">
        <v>116.8</v>
      </c>
      <c r="P422">
        <v>16455.97</v>
      </c>
      <c r="Q422">
        <v>271</v>
      </c>
      <c r="R422">
        <v>16726.97</v>
      </c>
    </row>
    <row r="423" spans="1:18">
      <c r="A423" s="80">
        <v>45689</v>
      </c>
      <c r="B423" s="95">
        <v>4781243</v>
      </c>
      <c r="C423" s="94" t="s">
        <v>706</v>
      </c>
      <c r="D423" s="96">
        <v>44915</v>
      </c>
      <c r="E423" s="96">
        <v>44959</v>
      </c>
      <c r="F423" s="95">
        <v>2022</v>
      </c>
      <c r="G423" s="95">
        <v>2022</v>
      </c>
      <c r="H423" s="94" t="s">
        <v>1600</v>
      </c>
      <c r="I423" s="94" t="s">
        <v>28</v>
      </c>
      <c r="J423" t="s">
        <v>3159</v>
      </c>
      <c r="K423">
        <v>545</v>
      </c>
      <c r="L423">
        <v>300</v>
      </c>
      <c r="M423">
        <v>74354.350000000006</v>
      </c>
      <c r="N423">
        <v>74654.350000000006</v>
      </c>
      <c r="O423">
        <v>383.25</v>
      </c>
      <c r="P423">
        <v>47891.88</v>
      </c>
      <c r="Q423">
        <v>206.1</v>
      </c>
      <c r="R423">
        <v>48097.98</v>
      </c>
    </row>
    <row r="424" spans="1:18">
      <c r="A424" s="80">
        <v>45689</v>
      </c>
      <c r="B424" s="95">
        <v>5494147</v>
      </c>
      <c r="C424" s="94" t="s">
        <v>3202</v>
      </c>
      <c r="D424" s="96">
        <v>45628</v>
      </c>
      <c r="E424" s="96">
        <v>45685</v>
      </c>
      <c r="F424" s="95">
        <v>2024</v>
      </c>
      <c r="G424" s="95">
        <v>2024</v>
      </c>
      <c r="H424" s="94" t="s">
        <v>1600</v>
      </c>
      <c r="I424" s="94" t="s">
        <v>28</v>
      </c>
      <c r="J424" t="s">
        <v>3161</v>
      </c>
      <c r="K424">
        <v>50</v>
      </c>
      <c r="L424">
        <v>0</v>
      </c>
      <c r="M424">
        <v>7520.5</v>
      </c>
      <c r="N424">
        <v>7520.5</v>
      </c>
      <c r="O424">
        <v>0</v>
      </c>
      <c r="P424">
        <v>0</v>
      </c>
      <c r="Q424">
        <v>0</v>
      </c>
      <c r="R424">
        <v>0</v>
      </c>
    </row>
    <row r="425" spans="1:18">
      <c r="A425" s="80">
        <v>45689</v>
      </c>
      <c r="B425" s="95">
        <v>5255473</v>
      </c>
      <c r="C425" s="94" t="s">
        <v>2952</v>
      </c>
      <c r="D425" s="96">
        <v>45391</v>
      </c>
      <c r="E425" s="96">
        <v>45574</v>
      </c>
      <c r="F425" s="95">
        <v>2023</v>
      </c>
      <c r="G425" s="95">
        <v>2024</v>
      </c>
      <c r="H425" s="94" t="s">
        <v>1600</v>
      </c>
      <c r="I425" s="94" t="s">
        <v>28</v>
      </c>
      <c r="J425" t="s">
        <v>3157</v>
      </c>
      <c r="K425">
        <v>215</v>
      </c>
      <c r="L425">
        <v>2977</v>
      </c>
      <c r="M425">
        <v>0</v>
      </c>
      <c r="N425">
        <v>2977</v>
      </c>
      <c r="O425">
        <v>0</v>
      </c>
      <c r="P425">
        <v>0</v>
      </c>
      <c r="Q425">
        <v>0</v>
      </c>
      <c r="R425">
        <v>0</v>
      </c>
    </row>
    <row r="426" spans="1:18">
      <c r="A426" s="80">
        <v>45689</v>
      </c>
      <c r="B426" s="95">
        <v>4770865</v>
      </c>
      <c r="C426" s="94" t="s">
        <v>2499</v>
      </c>
      <c r="D426" s="96">
        <v>44901</v>
      </c>
      <c r="E426" s="96">
        <v>45447</v>
      </c>
      <c r="F426" s="95">
        <v>2022</v>
      </c>
      <c r="G426" s="95">
        <v>2024</v>
      </c>
      <c r="H426" s="94" t="s">
        <v>1600</v>
      </c>
      <c r="I426" s="94" t="s">
        <v>10</v>
      </c>
      <c r="J426" t="s">
        <v>3158</v>
      </c>
      <c r="K426">
        <v>185</v>
      </c>
      <c r="L426">
        <v>1915.4</v>
      </c>
      <c r="M426">
        <v>28070.85</v>
      </c>
      <c r="N426">
        <v>29986.25</v>
      </c>
      <c r="O426">
        <v>69.98</v>
      </c>
      <c r="P426">
        <v>7655.76</v>
      </c>
      <c r="Q426">
        <v>1165.4000000000001</v>
      </c>
      <c r="R426">
        <v>8821.16</v>
      </c>
    </row>
    <row r="427" spans="1:18">
      <c r="A427" s="80">
        <v>45689</v>
      </c>
      <c r="B427" s="95">
        <v>4853508</v>
      </c>
      <c r="C427" s="94" t="s">
        <v>1849</v>
      </c>
      <c r="D427" s="96">
        <v>44994</v>
      </c>
      <c r="E427" s="96">
        <v>45266</v>
      </c>
      <c r="F427" s="95">
        <v>2022</v>
      </c>
      <c r="G427" s="95">
        <v>2023</v>
      </c>
      <c r="H427" s="94" t="s">
        <v>1600</v>
      </c>
      <c r="I427" s="94" t="s">
        <v>10</v>
      </c>
      <c r="J427" t="s">
        <v>3161</v>
      </c>
      <c r="K427">
        <v>558</v>
      </c>
      <c r="L427">
        <v>4447.8</v>
      </c>
      <c r="M427">
        <v>76127.94</v>
      </c>
      <c r="N427">
        <v>80575.740000000005</v>
      </c>
      <c r="O427">
        <v>192.65</v>
      </c>
      <c r="P427">
        <v>25672.87</v>
      </c>
      <c r="Q427">
        <v>0</v>
      </c>
      <c r="R427">
        <v>25672.87</v>
      </c>
    </row>
    <row r="428" spans="1:18">
      <c r="A428" s="80">
        <v>45689</v>
      </c>
      <c r="B428" s="95">
        <v>4541952</v>
      </c>
      <c r="C428" s="94" t="s">
        <v>676</v>
      </c>
      <c r="D428" s="96">
        <v>44616</v>
      </c>
      <c r="E428" s="96">
        <v>45160</v>
      </c>
      <c r="F428" s="95">
        <v>2021</v>
      </c>
      <c r="G428" s="95">
        <v>2023</v>
      </c>
      <c r="H428" s="94" t="s">
        <v>1600</v>
      </c>
      <c r="I428" s="94" t="s">
        <v>28</v>
      </c>
      <c r="J428" t="s">
        <v>3151</v>
      </c>
      <c r="K428">
        <v>1114</v>
      </c>
      <c r="L428">
        <v>0</v>
      </c>
      <c r="M428">
        <v>151983.01999999999</v>
      </c>
      <c r="N428">
        <v>151983.01999999999</v>
      </c>
      <c r="O428">
        <v>363.75</v>
      </c>
      <c r="P428">
        <v>46175.78</v>
      </c>
      <c r="Q428">
        <v>0</v>
      </c>
      <c r="R428">
        <v>46175.78</v>
      </c>
    </row>
    <row r="429" spans="1:18">
      <c r="A429" s="80">
        <v>45689</v>
      </c>
      <c r="B429" s="95">
        <v>4908018</v>
      </c>
      <c r="C429" s="94" t="s">
        <v>1884</v>
      </c>
      <c r="D429" s="96">
        <v>45058</v>
      </c>
      <c r="E429" s="96">
        <v>45288</v>
      </c>
      <c r="F429" s="95">
        <v>2023</v>
      </c>
      <c r="G429" s="95">
        <v>2023</v>
      </c>
      <c r="H429" s="94" t="s">
        <v>1602</v>
      </c>
      <c r="I429" s="94" t="s">
        <v>4</v>
      </c>
      <c r="J429" t="s">
        <v>3158</v>
      </c>
      <c r="K429">
        <v>275</v>
      </c>
      <c r="L429">
        <v>7451.8</v>
      </c>
      <c r="M429">
        <v>37518.25</v>
      </c>
      <c r="N429">
        <v>44970.05</v>
      </c>
      <c r="O429">
        <v>34.97</v>
      </c>
      <c r="P429">
        <v>5877.18</v>
      </c>
      <c r="Q429">
        <v>7048.8</v>
      </c>
      <c r="R429">
        <v>12925.98</v>
      </c>
    </row>
    <row r="430" spans="1:18">
      <c r="A430" s="80">
        <v>45689</v>
      </c>
      <c r="B430" s="95">
        <v>4458823</v>
      </c>
      <c r="C430" s="94" t="s">
        <v>714</v>
      </c>
      <c r="D430" s="96">
        <v>44501</v>
      </c>
      <c r="E430" s="96">
        <v>45126</v>
      </c>
      <c r="F430" s="95">
        <v>2021</v>
      </c>
      <c r="G430" s="95">
        <v>2023</v>
      </c>
      <c r="H430" s="94" t="s">
        <v>1600</v>
      </c>
      <c r="I430" s="94" t="s">
        <v>28</v>
      </c>
      <c r="J430" t="s">
        <v>3153</v>
      </c>
      <c r="K430">
        <v>303</v>
      </c>
      <c r="L430">
        <v>2825</v>
      </c>
      <c r="M430">
        <v>41338.29</v>
      </c>
      <c r="N430">
        <v>44163.29</v>
      </c>
      <c r="O430">
        <v>33.5</v>
      </c>
      <c r="P430">
        <v>4102.3900000000003</v>
      </c>
      <c r="Q430">
        <v>50</v>
      </c>
      <c r="R430">
        <v>4152.3900000000003</v>
      </c>
    </row>
    <row r="431" spans="1:18">
      <c r="A431" s="80">
        <v>45689</v>
      </c>
      <c r="B431" s="95">
        <v>5089404</v>
      </c>
      <c r="C431" s="94" t="s">
        <v>2956</v>
      </c>
      <c r="D431" s="96">
        <v>45232</v>
      </c>
      <c r="E431" s="96">
        <v>45590</v>
      </c>
      <c r="F431" s="95">
        <v>2023</v>
      </c>
      <c r="G431" s="95">
        <v>2024</v>
      </c>
      <c r="H431" s="94" t="s">
        <v>1606</v>
      </c>
      <c r="I431" s="94" t="s">
        <v>15</v>
      </c>
      <c r="J431" t="s">
        <v>3153</v>
      </c>
      <c r="K431">
        <v>183</v>
      </c>
      <c r="L431">
        <v>0</v>
      </c>
      <c r="M431">
        <v>26214.75</v>
      </c>
      <c r="N431">
        <v>26214.75</v>
      </c>
      <c r="O431">
        <v>0</v>
      </c>
      <c r="P431">
        <v>0</v>
      </c>
      <c r="Q431">
        <v>0</v>
      </c>
      <c r="R431">
        <v>0</v>
      </c>
    </row>
    <row r="432" spans="1:18">
      <c r="A432" s="80">
        <v>45689</v>
      </c>
      <c r="B432" s="95">
        <v>4455229</v>
      </c>
      <c r="C432" s="94" t="s">
        <v>636</v>
      </c>
      <c r="D432" s="96">
        <v>44496</v>
      </c>
      <c r="E432" s="96">
        <v>44805</v>
      </c>
      <c r="F432" s="95">
        <v>2021</v>
      </c>
      <c r="G432" s="95">
        <v>2022</v>
      </c>
      <c r="H432" s="94" t="s">
        <v>1600</v>
      </c>
      <c r="I432" s="94" t="s">
        <v>10</v>
      </c>
      <c r="J432" t="s">
        <v>3198</v>
      </c>
      <c r="K432">
        <v>345</v>
      </c>
      <c r="L432">
        <v>2925</v>
      </c>
      <c r="M432">
        <v>42359.1</v>
      </c>
      <c r="N432">
        <v>45284.1</v>
      </c>
      <c r="O432">
        <v>309.5</v>
      </c>
      <c r="P432">
        <v>38001.19</v>
      </c>
      <c r="Q432">
        <v>325</v>
      </c>
      <c r="R432">
        <v>38326.19</v>
      </c>
    </row>
    <row r="433" spans="1:18">
      <c r="A433" s="80">
        <v>45689</v>
      </c>
      <c r="B433" s="95">
        <v>5447848</v>
      </c>
      <c r="C433" s="94" t="s">
        <v>2958</v>
      </c>
      <c r="D433" s="96">
        <v>45580</v>
      </c>
      <c r="E433" s="96">
        <v>45600</v>
      </c>
      <c r="F433" s="95">
        <v>2024</v>
      </c>
      <c r="G433" s="95">
        <v>2024</v>
      </c>
      <c r="H433" s="94" t="s">
        <v>1602</v>
      </c>
      <c r="I433" s="94" t="s">
        <v>4</v>
      </c>
      <c r="J433" t="s">
        <v>3153</v>
      </c>
      <c r="K433">
        <v>262</v>
      </c>
      <c r="L433">
        <v>0</v>
      </c>
      <c r="M433">
        <v>39407.42</v>
      </c>
      <c r="N433">
        <v>39407.42</v>
      </c>
      <c r="O433">
        <v>0</v>
      </c>
      <c r="P433">
        <v>0</v>
      </c>
      <c r="Q433">
        <v>0</v>
      </c>
      <c r="R433">
        <v>0</v>
      </c>
    </row>
    <row r="434" spans="1:18">
      <c r="A434" s="80">
        <v>45689</v>
      </c>
      <c r="B434" s="95">
        <v>4745896</v>
      </c>
      <c r="C434" s="94" t="s">
        <v>1686</v>
      </c>
      <c r="D434" s="96">
        <v>44889</v>
      </c>
      <c r="E434" s="96">
        <v>45198</v>
      </c>
      <c r="F434" s="95">
        <v>2022</v>
      </c>
      <c r="G434" s="95">
        <v>2023</v>
      </c>
      <c r="H434" s="94" t="s">
        <v>1600</v>
      </c>
      <c r="I434" s="94" t="s">
        <v>28</v>
      </c>
      <c r="J434" t="s">
        <v>3159</v>
      </c>
      <c r="K434">
        <v>1000</v>
      </c>
      <c r="L434">
        <v>17350.25</v>
      </c>
      <c r="M434">
        <v>161050</v>
      </c>
      <c r="N434">
        <v>178400.25</v>
      </c>
      <c r="O434">
        <v>184.5</v>
      </c>
      <c r="P434">
        <v>29713.73</v>
      </c>
      <c r="Q434">
        <v>1064.9000000000001</v>
      </c>
      <c r="R434">
        <v>30778.63</v>
      </c>
    </row>
    <row r="435" spans="1:18">
      <c r="A435" s="80">
        <v>45689</v>
      </c>
      <c r="B435" s="95">
        <v>4991426</v>
      </c>
      <c r="C435" s="94" t="s">
        <v>2501</v>
      </c>
      <c r="D435" s="96">
        <v>45147</v>
      </c>
      <c r="E435" s="96">
        <v>45434</v>
      </c>
      <c r="F435" s="95">
        <v>2023</v>
      </c>
      <c r="G435" s="95">
        <v>2024</v>
      </c>
      <c r="H435" s="94" t="s">
        <v>1600</v>
      </c>
      <c r="I435" s="94" t="s">
        <v>28</v>
      </c>
      <c r="J435" t="s">
        <v>3157</v>
      </c>
      <c r="K435">
        <v>220</v>
      </c>
      <c r="L435">
        <v>0</v>
      </c>
      <c r="M435">
        <v>35431</v>
      </c>
      <c r="N435">
        <v>35431</v>
      </c>
      <c r="O435">
        <v>160.5</v>
      </c>
      <c r="P435">
        <v>25848.53</v>
      </c>
      <c r="Q435">
        <v>0</v>
      </c>
      <c r="R435">
        <v>25848.53</v>
      </c>
    </row>
    <row r="436" spans="1:18">
      <c r="A436" s="80">
        <v>45689</v>
      </c>
      <c r="B436" s="95">
        <v>4919580</v>
      </c>
      <c r="C436" s="94" t="s">
        <v>1869</v>
      </c>
      <c r="D436" s="96">
        <v>45077</v>
      </c>
      <c r="E436" s="96">
        <v>45280</v>
      </c>
      <c r="F436" s="95">
        <v>2023</v>
      </c>
      <c r="G436" s="95">
        <v>2023</v>
      </c>
      <c r="H436" s="94" t="s">
        <v>1600</v>
      </c>
      <c r="I436" s="94" t="s">
        <v>28</v>
      </c>
      <c r="J436" t="s">
        <v>3157</v>
      </c>
      <c r="K436">
        <v>842</v>
      </c>
      <c r="L436">
        <v>225</v>
      </c>
      <c r="M436">
        <v>130630.86</v>
      </c>
      <c r="N436">
        <v>130855.86</v>
      </c>
      <c r="O436">
        <v>343.6</v>
      </c>
      <c r="P436">
        <v>49351.33</v>
      </c>
      <c r="Q436">
        <v>0</v>
      </c>
      <c r="R436">
        <v>49351.33</v>
      </c>
    </row>
    <row r="437" spans="1:18">
      <c r="A437" s="80">
        <v>45689</v>
      </c>
      <c r="B437" s="95">
        <v>4634890</v>
      </c>
      <c r="C437" s="94" t="s">
        <v>2405</v>
      </c>
      <c r="D437" s="96">
        <v>44733</v>
      </c>
      <c r="E437" s="96">
        <v>45412</v>
      </c>
      <c r="F437" s="95">
        <v>2022</v>
      </c>
      <c r="G437" s="95">
        <v>2023</v>
      </c>
      <c r="H437" s="94" t="s">
        <v>1600</v>
      </c>
      <c r="I437" s="94" t="s">
        <v>28</v>
      </c>
      <c r="J437" t="s">
        <v>3159</v>
      </c>
      <c r="K437">
        <v>295</v>
      </c>
      <c r="L437">
        <v>2969.9</v>
      </c>
      <c r="M437">
        <v>40246.85</v>
      </c>
      <c r="N437">
        <v>43216.75</v>
      </c>
      <c r="O437">
        <v>299.85000000000002</v>
      </c>
      <c r="P437">
        <v>35714.31</v>
      </c>
      <c r="Q437">
        <v>1306.1300000000001</v>
      </c>
      <c r="R437">
        <v>37020.44</v>
      </c>
    </row>
    <row r="438" spans="1:18">
      <c r="A438" s="80">
        <v>45689</v>
      </c>
      <c r="B438" s="95">
        <v>4606320</v>
      </c>
      <c r="C438" s="94" t="s">
        <v>658</v>
      </c>
      <c r="D438" s="96">
        <v>44694</v>
      </c>
      <c r="E438" s="96">
        <v>44903</v>
      </c>
      <c r="F438" s="95">
        <v>2022</v>
      </c>
      <c r="G438" s="95">
        <v>2022</v>
      </c>
      <c r="H438" s="94" t="s">
        <v>1600</v>
      </c>
      <c r="I438" s="94" t="s">
        <v>28</v>
      </c>
      <c r="J438" t="s">
        <v>3153</v>
      </c>
      <c r="K438">
        <v>1649</v>
      </c>
      <c r="L438">
        <v>350</v>
      </c>
      <c r="M438">
        <v>202464.22</v>
      </c>
      <c r="N438">
        <v>202814.22</v>
      </c>
      <c r="O438">
        <v>483.3</v>
      </c>
      <c r="P438">
        <v>74979.02</v>
      </c>
      <c r="Q438">
        <v>602.29999999999995</v>
      </c>
      <c r="R438">
        <v>75581.320000000007</v>
      </c>
    </row>
    <row r="439" spans="1:18">
      <c r="A439" s="80">
        <v>45689</v>
      </c>
      <c r="B439" s="95">
        <v>5225634</v>
      </c>
      <c r="C439" s="94" t="s">
        <v>3203</v>
      </c>
      <c r="D439" s="96">
        <v>45359</v>
      </c>
      <c r="E439" s="96">
        <v>45691</v>
      </c>
      <c r="F439" s="95">
        <v>2023</v>
      </c>
      <c r="G439" s="95">
        <v>2024</v>
      </c>
      <c r="H439" s="94" t="s">
        <v>1600</v>
      </c>
      <c r="I439" s="94" t="s">
        <v>28</v>
      </c>
      <c r="J439" t="s">
        <v>3161</v>
      </c>
      <c r="K439">
        <v>75</v>
      </c>
      <c r="L439">
        <v>0</v>
      </c>
      <c r="M439">
        <v>10743.75</v>
      </c>
      <c r="N439">
        <v>10743.75</v>
      </c>
      <c r="O439">
        <v>15</v>
      </c>
      <c r="P439">
        <v>2148.75</v>
      </c>
      <c r="Q439">
        <v>0</v>
      </c>
      <c r="R439">
        <v>2148.75</v>
      </c>
    </row>
    <row r="440" spans="1:18">
      <c r="A440" s="80">
        <v>45689</v>
      </c>
      <c r="B440" s="95">
        <v>5040245</v>
      </c>
      <c r="C440" s="94" t="s">
        <v>2105</v>
      </c>
      <c r="D440" s="96">
        <v>45205</v>
      </c>
      <c r="E440" s="96">
        <v>45330</v>
      </c>
      <c r="F440" s="95">
        <v>2023</v>
      </c>
      <c r="G440" s="95">
        <v>2023</v>
      </c>
      <c r="H440" s="94" t="s">
        <v>1606</v>
      </c>
      <c r="I440" s="94" t="s">
        <v>15</v>
      </c>
      <c r="J440" t="s">
        <v>3159</v>
      </c>
      <c r="K440">
        <v>75</v>
      </c>
      <c r="L440">
        <v>0</v>
      </c>
      <c r="M440">
        <v>10232.25</v>
      </c>
      <c r="N440">
        <v>10232.25</v>
      </c>
      <c r="O440">
        <v>72.95</v>
      </c>
      <c r="P440">
        <v>8671.08</v>
      </c>
      <c r="Q440">
        <v>0</v>
      </c>
      <c r="R440">
        <v>8671.08</v>
      </c>
    </row>
    <row r="441" spans="1:18">
      <c r="A441" s="80">
        <v>45689</v>
      </c>
      <c r="B441" s="95">
        <v>5401736</v>
      </c>
      <c r="C441" s="94" t="s">
        <v>2960</v>
      </c>
      <c r="D441" s="96">
        <v>45561</v>
      </c>
      <c r="E441" s="96">
        <v>45594</v>
      </c>
      <c r="F441" s="95">
        <v>2024</v>
      </c>
      <c r="G441" s="95">
        <v>2024</v>
      </c>
      <c r="H441" s="94" t="s">
        <v>1603</v>
      </c>
      <c r="I441" s="94" t="s">
        <v>9</v>
      </c>
      <c r="J441" t="s">
        <v>3157</v>
      </c>
      <c r="K441">
        <v>263</v>
      </c>
      <c r="L441">
        <v>6500</v>
      </c>
      <c r="M441">
        <v>35602.31</v>
      </c>
      <c r="N441">
        <v>42102.31</v>
      </c>
      <c r="O441">
        <v>196.5</v>
      </c>
      <c r="P441">
        <v>26600.45</v>
      </c>
      <c r="Q441">
        <v>100</v>
      </c>
      <c r="R441">
        <v>26700.45</v>
      </c>
    </row>
    <row r="442" spans="1:18">
      <c r="A442" s="80">
        <v>45689</v>
      </c>
      <c r="B442" s="95">
        <v>4981897</v>
      </c>
      <c r="C442" s="94" t="s">
        <v>2407</v>
      </c>
      <c r="D442" s="96">
        <v>45162</v>
      </c>
      <c r="E442" s="96">
        <v>45413</v>
      </c>
      <c r="F442" s="95">
        <v>2023</v>
      </c>
      <c r="G442" s="95">
        <v>2024</v>
      </c>
      <c r="H442" s="94" t="s">
        <v>1603</v>
      </c>
      <c r="I442" s="94" t="s">
        <v>9</v>
      </c>
      <c r="J442" t="s">
        <v>3154</v>
      </c>
      <c r="K442">
        <v>328</v>
      </c>
      <c r="L442">
        <v>0</v>
      </c>
      <c r="M442">
        <v>44749.04</v>
      </c>
      <c r="N442">
        <v>44749.04</v>
      </c>
      <c r="O442">
        <v>140.78</v>
      </c>
      <c r="P442">
        <v>19059.830000000002</v>
      </c>
      <c r="Q442">
        <v>0</v>
      </c>
      <c r="R442">
        <v>19059.830000000002</v>
      </c>
    </row>
    <row r="443" spans="1:18">
      <c r="A443" s="80">
        <v>45689</v>
      </c>
      <c r="B443" s="95">
        <v>4916239</v>
      </c>
      <c r="C443" s="94" t="s">
        <v>2658</v>
      </c>
      <c r="D443" s="96">
        <v>45063</v>
      </c>
      <c r="E443" s="96">
        <v>45497</v>
      </c>
      <c r="F443" s="95">
        <v>2023</v>
      </c>
      <c r="G443" s="95">
        <v>2024</v>
      </c>
      <c r="H443" s="94" t="s">
        <v>1601</v>
      </c>
      <c r="I443" s="94" t="s">
        <v>13</v>
      </c>
      <c r="J443" t="s">
        <v>3161</v>
      </c>
      <c r="K443">
        <v>520</v>
      </c>
      <c r="L443">
        <v>550</v>
      </c>
      <c r="M443">
        <v>63845.599999999999</v>
      </c>
      <c r="N443">
        <v>64395.6</v>
      </c>
      <c r="O443">
        <v>64</v>
      </c>
      <c r="P443">
        <v>8277.93</v>
      </c>
      <c r="Q443">
        <v>127.47</v>
      </c>
      <c r="R443">
        <v>8405.4</v>
      </c>
    </row>
    <row r="444" spans="1:18">
      <c r="A444" s="80">
        <v>45689</v>
      </c>
      <c r="B444" s="95">
        <v>4856669</v>
      </c>
      <c r="C444" s="94" t="s">
        <v>2964</v>
      </c>
      <c r="D444" s="96">
        <v>45006</v>
      </c>
      <c r="E444" s="96">
        <v>45617</v>
      </c>
      <c r="F444" s="95">
        <v>2022</v>
      </c>
      <c r="G444" s="95">
        <v>2024</v>
      </c>
      <c r="H444" s="94" t="s">
        <v>1607</v>
      </c>
      <c r="I444" s="94" t="s">
        <v>12</v>
      </c>
      <c r="J444" t="s">
        <v>3178</v>
      </c>
      <c r="K444">
        <v>355</v>
      </c>
      <c r="L444">
        <v>1425</v>
      </c>
      <c r="M444">
        <v>48432.65</v>
      </c>
      <c r="N444">
        <v>49857.65</v>
      </c>
      <c r="O444">
        <v>15</v>
      </c>
      <c r="P444">
        <v>2042.98</v>
      </c>
      <c r="Q444">
        <v>898.02</v>
      </c>
      <c r="R444">
        <v>2941</v>
      </c>
    </row>
    <row r="445" spans="1:18">
      <c r="A445" s="80">
        <v>45689</v>
      </c>
      <c r="B445" s="95">
        <v>4812584</v>
      </c>
      <c r="C445" s="94" t="s">
        <v>1809</v>
      </c>
      <c r="D445" s="96">
        <v>44972</v>
      </c>
      <c r="E445" s="96">
        <v>45226</v>
      </c>
      <c r="F445" s="95">
        <v>2022</v>
      </c>
      <c r="G445" s="95">
        <v>2023</v>
      </c>
      <c r="H445" s="94" t="s">
        <v>1603</v>
      </c>
      <c r="I445" s="94" t="s">
        <v>9</v>
      </c>
      <c r="J445" t="s">
        <v>3161</v>
      </c>
      <c r="K445">
        <v>390.5</v>
      </c>
      <c r="L445">
        <v>3701.4</v>
      </c>
      <c r="M445">
        <v>53275.94</v>
      </c>
      <c r="N445">
        <v>56977.34</v>
      </c>
      <c r="O445">
        <v>155.69999999999999</v>
      </c>
      <c r="P445">
        <v>21241.38</v>
      </c>
      <c r="Q445">
        <v>3561.32</v>
      </c>
      <c r="R445">
        <v>24802.7</v>
      </c>
    </row>
    <row r="446" spans="1:18">
      <c r="A446" s="80">
        <v>45689</v>
      </c>
      <c r="B446" s="95">
        <v>5246617</v>
      </c>
      <c r="C446" s="94" t="s">
        <v>2962</v>
      </c>
      <c r="D446" s="96">
        <v>45379</v>
      </c>
      <c r="E446" s="96">
        <v>45604</v>
      </c>
      <c r="F446" s="95">
        <v>2023</v>
      </c>
      <c r="G446" s="95">
        <v>2024</v>
      </c>
      <c r="H446" s="94" t="s">
        <v>1603</v>
      </c>
      <c r="I446" s="94" t="s">
        <v>9</v>
      </c>
      <c r="J446" t="s">
        <v>3161</v>
      </c>
      <c r="K446">
        <v>251</v>
      </c>
      <c r="L446">
        <v>0</v>
      </c>
      <c r="M446">
        <v>28764.6</v>
      </c>
      <c r="N446">
        <v>28764.6</v>
      </c>
      <c r="O446">
        <v>0</v>
      </c>
      <c r="P446">
        <v>0</v>
      </c>
      <c r="Q446">
        <v>0</v>
      </c>
      <c r="R446">
        <v>0</v>
      </c>
    </row>
    <row r="447" spans="1:18">
      <c r="A447" s="80">
        <v>45689</v>
      </c>
      <c r="B447" s="95">
        <v>4782980</v>
      </c>
      <c r="C447" s="94" t="s">
        <v>656</v>
      </c>
      <c r="D447" s="96">
        <v>44939</v>
      </c>
      <c r="E447" s="96">
        <v>45161</v>
      </c>
      <c r="F447" s="95">
        <v>2022</v>
      </c>
      <c r="G447" s="95">
        <v>2023</v>
      </c>
      <c r="H447" s="94" t="s">
        <v>1600</v>
      </c>
      <c r="I447" s="94" t="s">
        <v>10</v>
      </c>
      <c r="J447" t="s">
        <v>3151</v>
      </c>
      <c r="K447">
        <v>350</v>
      </c>
      <c r="L447">
        <v>20959.8</v>
      </c>
      <c r="M447">
        <v>56367.5</v>
      </c>
      <c r="N447">
        <v>77327.3</v>
      </c>
      <c r="O447">
        <v>186.1</v>
      </c>
      <c r="P447">
        <v>26532.27</v>
      </c>
      <c r="Q447">
        <v>20335.11</v>
      </c>
      <c r="R447">
        <v>46867.38</v>
      </c>
    </row>
    <row r="448" spans="1:18">
      <c r="A448" s="80">
        <v>45689</v>
      </c>
      <c r="B448" s="95">
        <v>3864125</v>
      </c>
      <c r="C448" s="94" t="s">
        <v>634</v>
      </c>
      <c r="D448" s="96">
        <v>43718</v>
      </c>
      <c r="E448" s="96">
        <v>45169</v>
      </c>
      <c r="F448" s="95">
        <v>2019</v>
      </c>
      <c r="G448" s="95">
        <v>2023</v>
      </c>
      <c r="H448" s="94" t="s">
        <v>1607</v>
      </c>
      <c r="I448" s="94" t="s">
        <v>12</v>
      </c>
      <c r="J448" t="s">
        <v>3151</v>
      </c>
      <c r="K448">
        <v>285</v>
      </c>
      <c r="L448">
        <v>950</v>
      </c>
      <c r="M448">
        <v>38882.550000000003</v>
      </c>
      <c r="N448">
        <v>39832.550000000003</v>
      </c>
      <c r="O448">
        <v>15</v>
      </c>
      <c r="P448">
        <v>2046.38</v>
      </c>
      <c r="Q448">
        <v>162.53</v>
      </c>
      <c r="R448">
        <v>2208.91</v>
      </c>
    </row>
    <row r="449" spans="1:18">
      <c r="A449" s="80">
        <v>45689</v>
      </c>
      <c r="B449" s="95">
        <v>4540945</v>
      </c>
      <c r="C449" s="94" t="s">
        <v>660</v>
      </c>
      <c r="D449" s="96">
        <v>44621</v>
      </c>
      <c r="E449" s="96">
        <v>44797</v>
      </c>
      <c r="F449" s="95">
        <v>2021</v>
      </c>
      <c r="G449" s="95">
        <v>2022</v>
      </c>
      <c r="H449" s="94" t="s">
        <v>1600</v>
      </c>
      <c r="I449" s="94" t="s">
        <v>28</v>
      </c>
      <c r="J449" t="s">
        <v>3159</v>
      </c>
      <c r="K449">
        <v>839</v>
      </c>
      <c r="L449">
        <v>425</v>
      </c>
      <c r="M449">
        <v>114464.77</v>
      </c>
      <c r="N449">
        <v>114889.77</v>
      </c>
      <c r="O449">
        <v>548</v>
      </c>
      <c r="P449">
        <v>74699.13</v>
      </c>
      <c r="Q449">
        <v>181</v>
      </c>
      <c r="R449">
        <v>74880.13</v>
      </c>
    </row>
    <row r="450" spans="1:18">
      <c r="A450" s="80">
        <v>45689</v>
      </c>
      <c r="B450" s="95">
        <v>4815663</v>
      </c>
      <c r="C450" s="94" t="s">
        <v>3204</v>
      </c>
      <c r="D450" s="96">
        <v>44957</v>
      </c>
      <c r="E450" s="96">
        <v>45699</v>
      </c>
      <c r="F450" s="95">
        <v>2022</v>
      </c>
      <c r="G450" s="95">
        <v>2024</v>
      </c>
      <c r="H450" s="94" t="s">
        <v>1600</v>
      </c>
      <c r="I450" s="94" t="s">
        <v>10</v>
      </c>
      <c r="J450" t="s">
        <v>3151</v>
      </c>
      <c r="K450">
        <v>75</v>
      </c>
      <c r="L450">
        <v>9348.5</v>
      </c>
      <c r="M450">
        <v>10232.25</v>
      </c>
      <c r="N450">
        <v>19580.75</v>
      </c>
      <c r="O450">
        <v>94</v>
      </c>
      <c r="P450">
        <v>11604.27</v>
      </c>
      <c r="Q450">
        <v>746.93</v>
      </c>
      <c r="R450">
        <v>12351.2</v>
      </c>
    </row>
    <row r="451" spans="1:18">
      <c r="A451" s="80">
        <v>45689</v>
      </c>
      <c r="B451" s="95">
        <v>4815751</v>
      </c>
      <c r="C451" s="94" t="s">
        <v>1692</v>
      </c>
      <c r="D451" s="96">
        <v>44958</v>
      </c>
      <c r="E451" s="96">
        <v>45202</v>
      </c>
      <c r="F451" s="95">
        <v>2022</v>
      </c>
      <c r="G451" s="95">
        <v>2023</v>
      </c>
      <c r="H451" s="94" t="s">
        <v>1600</v>
      </c>
      <c r="I451" s="94" t="s">
        <v>28</v>
      </c>
      <c r="J451" t="s">
        <v>3152</v>
      </c>
      <c r="K451">
        <v>605</v>
      </c>
      <c r="L451">
        <v>575</v>
      </c>
      <c r="M451">
        <v>97435.25</v>
      </c>
      <c r="N451">
        <v>98010.25</v>
      </c>
      <c r="O451">
        <v>519.86</v>
      </c>
      <c r="P451">
        <v>74632.45</v>
      </c>
      <c r="Q451">
        <v>568.05999999999995</v>
      </c>
      <c r="R451">
        <v>75200.509999999995</v>
      </c>
    </row>
    <row r="452" spans="1:18">
      <c r="A452" s="80">
        <v>45689</v>
      </c>
      <c r="B452" s="95">
        <v>5119623</v>
      </c>
      <c r="C452" s="94" t="s">
        <v>2660</v>
      </c>
      <c r="D452" s="96">
        <v>45260</v>
      </c>
      <c r="E452" s="96">
        <v>45467</v>
      </c>
      <c r="F452" s="95">
        <v>2023</v>
      </c>
      <c r="G452" s="95">
        <v>2024</v>
      </c>
      <c r="H452" s="94" t="s">
        <v>1600</v>
      </c>
      <c r="I452" s="94" t="s">
        <v>10</v>
      </c>
      <c r="J452" t="s">
        <v>3154</v>
      </c>
      <c r="K452">
        <v>210</v>
      </c>
      <c r="L452">
        <v>100</v>
      </c>
      <c r="M452">
        <v>30082.5</v>
      </c>
      <c r="N452">
        <v>30182.5</v>
      </c>
      <c r="O452">
        <v>225.24</v>
      </c>
      <c r="P452">
        <v>32265.63</v>
      </c>
      <c r="Q452">
        <v>148</v>
      </c>
      <c r="R452">
        <v>32413.63</v>
      </c>
    </row>
    <row r="453" spans="1:18">
      <c r="A453" s="80">
        <v>45689</v>
      </c>
      <c r="B453" s="95">
        <v>4704750</v>
      </c>
      <c r="C453" s="94" t="s">
        <v>624</v>
      </c>
      <c r="D453" s="96">
        <v>44819</v>
      </c>
      <c r="E453" s="96">
        <v>44883</v>
      </c>
      <c r="F453" s="95">
        <v>2022</v>
      </c>
      <c r="G453" s="95">
        <v>2022</v>
      </c>
      <c r="H453" s="94" t="s">
        <v>1600</v>
      </c>
      <c r="I453" s="94" t="s">
        <v>28</v>
      </c>
      <c r="J453" t="s">
        <v>3159</v>
      </c>
      <c r="K453">
        <v>583</v>
      </c>
      <c r="L453">
        <v>25</v>
      </c>
      <c r="M453">
        <v>93892.15</v>
      </c>
      <c r="N453">
        <v>93917.15</v>
      </c>
      <c r="O453">
        <v>530.04999999999995</v>
      </c>
      <c r="P453">
        <v>80464.92</v>
      </c>
      <c r="Q453">
        <v>50</v>
      </c>
      <c r="R453">
        <v>80514.92</v>
      </c>
    </row>
    <row r="454" spans="1:18">
      <c r="A454" s="80">
        <v>45689</v>
      </c>
      <c r="B454" s="95">
        <v>5177082</v>
      </c>
      <c r="C454" s="94" t="s">
        <v>3096</v>
      </c>
      <c r="D454" s="96">
        <v>45316</v>
      </c>
      <c r="E454" s="96">
        <v>45631</v>
      </c>
      <c r="F454" s="95">
        <v>2023</v>
      </c>
      <c r="G454" s="95">
        <v>2024</v>
      </c>
      <c r="H454" s="94" t="s">
        <v>1601</v>
      </c>
      <c r="I454" s="94" t="s">
        <v>13</v>
      </c>
      <c r="J454" t="s">
        <v>3153</v>
      </c>
      <c r="K454">
        <v>210</v>
      </c>
      <c r="L454">
        <v>0</v>
      </c>
      <c r="M454">
        <v>30082.5</v>
      </c>
      <c r="N454">
        <v>30082.5</v>
      </c>
      <c r="O454">
        <v>0</v>
      </c>
      <c r="P454">
        <v>0</v>
      </c>
      <c r="Q454">
        <v>0</v>
      </c>
      <c r="R454">
        <v>0</v>
      </c>
    </row>
    <row r="455" spans="1:18">
      <c r="A455" s="80">
        <v>45689</v>
      </c>
      <c r="B455" s="95">
        <v>4690389</v>
      </c>
      <c r="C455" s="94" t="s">
        <v>601</v>
      </c>
      <c r="D455" s="96">
        <v>44805</v>
      </c>
      <c r="E455" s="96">
        <v>45177</v>
      </c>
      <c r="F455" s="95">
        <v>2022</v>
      </c>
      <c r="G455" s="95">
        <v>2023</v>
      </c>
      <c r="H455" s="94" t="s">
        <v>1600</v>
      </c>
      <c r="I455" s="94" t="s">
        <v>28</v>
      </c>
      <c r="J455" t="s">
        <v>3157</v>
      </c>
      <c r="K455">
        <v>922</v>
      </c>
      <c r="L455">
        <v>0</v>
      </c>
      <c r="M455">
        <v>125788.46</v>
      </c>
      <c r="N455">
        <v>125788.46</v>
      </c>
      <c r="O455">
        <v>187.6</v>
      </c>
      <c r="P455">
        <v>25593.33</v>
      </c>
      <c r="Q455">
        <v>0</v>
      </c>
      <c r="R455">
        <v>25593.33</v>
      </c>
    </row>
    <row r="456" spans="1:18">
      <c r="A456" s="80">
        <v>45689</v>
      </c>
      <c r="B456" s="95">
        <v>4581100</v>
      </c>
      <c r="C456" s="94" t="s">
        <v>2409</v>
      </c>
      <c r="D456" s="96">
        <v>44672</v>
      </c>
      <c r="E456" s="96">
        <v>45412</v>
      </c>
      <c r="F456" s="95">
        <v>2021</v>
      </c>
      <c r="G456" s="95">
        <v>2023</v>
      </c>
      <c r="H456" s="94" t="s">
        <v>1600</v>
      </c>
      <c r="I456" s="94" t="s">
        <v>28</v>
      </c>
      <c r="J456" t="s">
        <v>3159</v>
      </c>
      <c r="K456">
        <v>472</v>
      </c>
      <c r="L456">
        <v>8025</v>
      </c>
      <c r="M456">
        <v>76015.600000000006</v>
      </c>
      <c r="N456">
        <v>84040.6</v>
      </c>
      <c r="O456">
        <v>49.3</v>
      </c>
      <c r="P456">
        <v>7107.45</v>
      </c>
      <c r="Q456">
        <v>33.200000000000003</v>
      </c>
      <c r="R456">
        <v>7140.65</v>
      </c>
    </row>
    <row r="457" spans="1:18">
      <c r="A457" s="80">
        <v>45689</v>
      </c>
      <c r="B457" s="95">
        <v>5020784</v>
      </c>
      <c r="C457" s="94" t="s">
        <v>2503</v>
      </c>
      <c r="D457" s="96">
        <v>45205</v>
      </c>
      <c r="E457" s="96">
        <v>45439</v>
      </c>
      <c r="F457" s="95">
        <v>2023</v>
      </c>
      <c r="G457" s="95">
        <v>2024</v>
      </c>
      <c r="H457" s="94" t="s">
        <v>1606</v>
      </c>
      <c r="I457" s="94" t="s">
        <v>15</v>
      </c>
      <c r="J457" t="s">
        <v>3151</v>
      </c>
      <c r="K457">
        <v>186</v>
      </c>
      <c r="L457">
        <v>0</v>
      </c>
      <c r="M457">
        <v>25375.98</v>
      </c>
      <c r="N457">
        <v>25375.98</v>
      </c>
      <c r="O457">
        <v>150</v>
      </c>
      <c r="P457">
        <v>20463.75</v>
      </c>
      <c r="Q457">
        <v>0</v>
      </c>
      <c r="R457">
        <v>20463.75</v>
      </c>
    </row>
    <row r="458" spans="1:18">
      <c r="A458" s="80">
        <v>45689</v>
      </c>
      <c r="B458" s="95">
        <v>5132358</v>
      </c>
      <c r="C458" s="94" t="s">
        <v>2662</v>
      </c>
      <c r="D458" s="96">
        <v>45272</v>
      </c>
      <c r="E458" s="96">
        <v>45518</v>
      </c>
      <c r="F458" s="95">
        <v>2023</v>
      </c>
      <c r="G458" s="95">
        <v>2024</v>
      </c>
      <c r="H458" s="94" t="s">
        <v>1600</v>
      </c>
      <c r="I458" s="94" t="s">
        <v>10</v>
      </c>
      <c r="J458" t="s">
        <v>3154</v>
      </c>
      <c r="K458">
        <v>500</v>
      </c>
      <c r="L458">
        <v>13607</v>
      </c>
      <c r="M458">
        <v>84550</v>
      </c>
      <c r="N458">
        <v>98157</v>
      </c>
      <c r="O458">
        <v>9.5</v>
      </c>
      <c r="P458">
        <v>1151.73</v>
      </c>
      <c r="Q458">
        <v>13507</v>
      </c>
      <c r="R458">
        <v>14658.73</v>
      </c>
    </row>
    <row r="459" spans="1:18">
      <c r="A459" s="80">
        <v>45689</v>
      </c>
      <c r="B459" s="95">
        <v>4937211</v>
      </c>
      <c r="C459" s="94" t="s">
        <v>2664</v>
      </c>
      <c r="D459" s="96">
        <v>45106</v>
      </c>
      <c r="E459" s="96">
        <v>45489</v>
      </c>
      <c r="F459" s="95">
        <v>2023</v>
      </c>
      <c r="G459" s="95">
        <v>2024</v>
      </c>
      <c r="H459" s="94" t="s">
        <v>1600</v>
      </c>
      <c r="I459" s="94" t="s">
        <v>28</v>
      </c>
      <c r="J459" t="s">
        <v>3153</v>
      </c>
      <c r="K459">
        <v>170</v>
      </c>
      <c r="L459">
        <v>0</v>
      </c>
      <c r="M459">
        <v>20872.599999999999</v>
      </c>
      <c r="N459">
        <v>20872.599999999999</v>
      </c>
      <c r="O459">
        <v>17.899999999999999</v>
      </c>
      <c r="P459">
        <v>2197.81</v>
      </c>
      <c r="Q459">
        <v>0</v>
      </c>
      <c r="R459">
        <v>2197.81</v>
      </c>
    </row>
    <row r="460" spans="1:18">
      <c r="A460" s="80">
        <v>45689</v>
      </c>
      <c r="B460" s="95">
        <v>5441618</v>
      </c>
      <c r="C460" s="94" t="s">
        <v>3205</v>
      </c>
      <c r="D460" s="96">
        <v>45589</v>
      </c>
      <c r="E460" s="96">
        <v>45687</v>
      </c>
      <c r="F460" s="95">
        <v>2024</v>
      </c>
      <c r="G460" s="95">
        <v>2024</v>
      </c>
      <c r="H460" s="94" t="s">
        <v>1603</v>
      </c>
      <c r="I460" s="94" t="s">
        <v>9</v>
      </c>
      <c r="J460" t="s">
        <v>3153</v>
      </c>
      <c r="K460">
        <v>118</v>
      </c>
      <c r="L460">
        <v>0</v>
      </c>
      <c r="M460">
        <v>17748.38</v>
      </c>
      <c r="N460">
        <v>17748.38</v>
      </c>
      <c r="O460">
        <v>0</v>
      </c>
      <c r="P460">
        <v>0</v>
      </c>
      <c r="Q460">
        <v>0</v>
      </c>
      <c r="R460">
        <v>0</v>
      </c>
    </row>
    <row r="461" spans="1:18">
      <c r="A461" s="80">
        <v>45689</v>
      </c>
      <c r="B461" s="95">
        <v>4660870</v>
      </c>
      <c r="C461" s="94" t="s">
        <v>2976</v>
      </c>
      <c r="D461" s="96">
        <v>44763</v>
      </c>
      <c r="E461" s="96">
        <v>45594</v>
      </c>
      <c r="F461" s="95">
        <v>2022</v>
      </c>
      <c r="G461" s="95">
        <v>2024</v>
      </c>
      <c r="H461" s="94" t="s">
        <v>1602</v>
      </c>
      <c r="I461" s="94" t="s">
        <v>4</v>
      </c>
      <c r="J461" t="s">
        <v>3154</v>
      </c>
      <c r="K461">
        <v>247</v>
      </c>
      <c r="L461">
        <v>400</v>
      </c>
      <c r="M461">
        <v>33698.21</v>
      </c>
      <c r="N461">
        <v>34098.21</v>
      </c>
      <c r="O461">
        <v>40.299999999999997</v>
      </c>
      <c r="P461">
        <v>5495.2</v>
      </c>
      <c r="Q461">
        <v>151</v>
      </c>
      <c r="R461">
        <v>5646.2</v>
      </c>
    </row>
    <row r="462" spans="1:18">
      <c r="A462" s="80">
        <v>45689</v>
      </c>
      <c r="B462" s="95">
        <v>5201788</v>
      </c>
      <c r="C462" s="94" t="s">
        <v>3206</v>
      </c>
      <c r="D462" s="96">
        <v>45338</v>
      </c>
      <c r="E462" s="96">
        <v>45670</v>
      </c>
      <c r="F462" s="95">
        <v>2023</v>
      </c>
      <c r="G462" s="95">
        <v>2024</v>
      </c>
      <c r="H462" s="94" t="s">
        <v>1600</v>
      </c>
      <c r="I462" s="94" t="s">
        <v>28</v>
      </c>
      <c r="J462" t="s">
        <v>3158</v>
      </c>
      <c r="K462">
        <v>401</v>
      </c>
      <c r="L462">
        <v>10000</v>
      </c>
      <c r="M462">
        <v>57443.25</v>
      </c>
      <c r="N462">
        <v>67443.25</v>
      </c>
      <c r="O462">
        <v>0</v>
      </c>
      <c r="P462">
        <v>0</v>
      </c>
      <c r="Q462">
        <v>0</v>
      </c>
      <c r="R462">
        <v>0</v>
      </c>
    </row>
    <row r="463" spans="1:18">
      <c r="A463" s="80">
        <v>45689</v>
      </c>
      <c r="B463" s="95">
        <v>5331528</v>
      </c>
      <c r="C463" s="94" t="s">
        <v>3207</v>
      </c>
      <c r="D463" s="96">
        <v>45460</v>
      </c>
      <c r="E463" s="96">
        <v>45692</v>
      </c>
      <c r="F463" s="95">
        <v>2024</v>
      </c>
      <c r="G463" s="95">
        <v>2024</v>
      </c>
      <c r="H463" s="94" t="s">
        <v>1600</v>
      </c>
      <c r="I463" s="94" t="s">
        <v>10</v>
      </c>
      <c r="J463" t="s">
        <v>3161</v>
      </c>
      <c r="K463">
        <v>328</v>
      </c>
      <c r="L463">
        <v>0</v>
      </c>
      <c r="M463">
        <v>49334.48</v>
      </c>
      <c r="N463">
        <v>49334.48</v>
      </c>
      <c r="O463">
        <v>0</v>
      </c>
      <c r="P463">
        <v>0</v>
      </c>
      <c r="Q463">
        <v>0</v>
      </c>
      <c r="R463">
        <v>0</v>
      </c>
    </row>
    <row r="464" spans="1:18">
      <c r="A464" s="80">
        <v>45689</v>
      </c>
      <c r="B464" s="95">
        <v>5304985</v>
      </c>
      <c r="C464" s="94" t="s">
        <v>3208</v>
      </c>
      <c r="D464" s="96">
        <v>45434</v>
      </c>
      <c r="E464" s="96">
        <v>45674</v>
      </c>
      <c r="F464" s="95">
        <v>2024</v>
      </c>
      <c r="G464" s="95">
        <v>2024</v>
      </c>
      <c r="H464" s="94" t="s">
        <v>1606</v>
      </c>
      <c r="I464" s="94" t="s">
        <v>15</v>
      </c>
      <c r="J464" t="s">
        <v>3154</v>
      </c>
      <c r="K464">
        <v>225</v>
      </c>
      <c r="L464">
        <v>3899.5</v>
      </c>
      <c r="M464">
        <v>30458.25</v>
      </c>
      <c r="N464">
        <v>34357.75</v>
      </c>
      <c r="O464">
        <v>0</v>
      </c>
      <c r="P464">
        <v>0</v>
      </c>
      <c r="Q464">
        <v>3899.5</v>
      </c>
      <c r="R464">
        <v>3899.5</v>
      </c>
    </row>
    <row r="465" spans="1:18">
      <c r="A465" s="80">
        <v>45689</v>
      </c>
      <c r="B465" s="95">
        <v>5101816</v>
      </c>
      <c r="C465" s="94" t="s">
        <v>2966</v>
      </c>
      <c r="D465" s="96">
        <v>45271</v>
      </c>
      <c r="E465" s="96">
        <v>45601</v>
      </c>
      <c r="F465" s="95">
        <v>2023</v>
      </c>
      <c r="G465" s="95">
        <v>2024</v>
      </c>
      <c r="H465" s="94" t="s">
        <v>1609</v>
      </c>
      <c r="I465" s="94" t="s">
        <v>18</v>
      </c>
      <c r="J465" t="s">
        <v>3151</v>
      </c>
      <c r="K465">
        <v>428</v>
      </c>
      <c r="L465">
        <v>0</v>
      </c>
      <c r="M465">
        <v>61311</v>
      </c>
      <c r="N465">
        <v>61311</v>
      </c>
      <c r="O465">
        <v>0</v>
      </c>
      <c r="P465">
        <v>0</v>
      </c>
      <c r="Q465">
        <v>0</v>
      </c>
      <c r="R465">
        <v>0</v>
      </c>
    </row>
    <row r="466" spans="1:18">
      <c r="A466" s="80">
        <v>45689</v>
      </c>
      <c r="B466" s="95">
        <v>5433887</v>
      </c>
      <c r="C466" s="94" t="s">
        <v>3209</v>
      </c>
      <c r="D466" s="96">
        <v>45562</v>
      </c>
      <c r="E466" s="96">
        <v>45664</v>
      </c>
      <c r="F466" s="95">
        <v>2024</v>
      </c>
      <c r="G466" s="95">
        <v>2024</v>
      </c>
      <c r="H466" s="94" t="s">
        <v>1600</v>
      </c>
      <c r="I466" s="94" t="s">
        <v>28</v>
      </c>
      <c r="J466" t="s">
        <v>3158</v>
      </c>
      <c r="K466">
        <v>75</v>
      </c>
      <c r="L466">
        <v>0</v>
      </c>
      <c r="M466">
        <v>13317</v>
      </c>
      <c r="N466">
        <v>13317</v>
      </c>
      <c r="O466">
        <v>0</v>
      </c>
      <c r="P466">
        <v>0</v>
      </c>
      <c r="Q466">
        <v>0</v>
      </c>
      <c r="R466">
        <v>0</v>
      </c>
    </row>
    <row r="467" spans="1:18">
      <c r="A467" s="80">
        <v>45689</v>
      </c>
      <c r="B467" s="95">
        <v>5081050</v>
      </c>
      <c r="C467" s="94" t="s">
        <v>2974</v>
      </c>
      <c r="D467" s="96">
        <v>45226</v>
      </c>
      <c r="E467" s="96">
        <v>45590</v>
      </c>
      <c r="F467" s="95">
        <v>2023</v>
      </c>
      <c r="G467" s="95">
        <v>2024</v>
      </c>
      <c r="H467" s="94" t="s">
        <v>1600</v>
      </c>
      <c r="I467" s="94" t="s">
        <v>10</v>
      </c>
      <c r="J467" t="s">
        <v>3153</v>
      </c>
      <c r="K467">
        <v>350</v>
      </c>
      <c r="L467">
        <v>0</v>
      </c>
      <c r="M467">
        <v>50137.5</v>
      </c>
      <c r="N467">
        <v>50137.5</v>
      </c>
      <c r="O467">
        <v>0</v>
      </c>
      <c r="P467">
        <v>0</v>
      </c>
      <c r="Q467">
        <v>0</v>
      </c>
      <c r="R467">
        <v>0</v>
      </c>
    </row>
    <row r="468" spans="1:18">
      <c r="A468" s="80">
        <v>45689</v>
      </c>
      <c r="B468" s="95">
        <v>5296269</v>
      </c>
      <c r="C468" s="94" t="s">
        <v>2972</v>
      </c>
      <c r="D468" s="96">
        <v>45442</v>
      </c>
      <c r="E468" s="96">
        <v>45617</v>
      </c>
      <c r="F468" s="95">
        <v>2024</v>
      </c>
      <c r="G468" s="95">
        <v>2024</v>
      </c>
      <c r="H468" s="94" t="s">
        <v>1602</v>
      </c>
      <c r="I468" s="94" t="s">
        <v>4</v>
      </c>
      <c r="J468" t="s">
        <v>3178</v>
      </c>
      <c r="K468">
        <v>154</v>
      </c>
      <c r="L468">
        <v>8600</v>
      </c>
      <c r="M468">
        <v>23163.14</v>
      </c>
      <c r="N468">
        <v>31763.14</v>
      </c>
      <c r="O468">
        <v>0</v>
      </c>
      <c r="P468">
        <v>0</v>
      </c>
      <c r="Q468">
        <v>0</v>
      </c>
      <c r="R468">
        <v>0</v>
      </c>
    </row>
    <row r="469" spans="1:18">
      <c r="A469" s="80">
        <v>45689</v>
      </c>
      <c r="B469" s="95">
        <v>5263335</v>
      </c>
      <c r="C469" s="94" t="s">
        <v>2968</v>
      </c>
      <c r="D469" s="96">
        <v>45397</v>
      </c>
      <c r="E469" s="96">
        <v>45609</v>
      </c>
      <c r="F469" s="95">
        <v>2023</v>
      </c>
      <c r="G469" s="95">
        <v>2024</v>
      </c>
      <c r="H469" s="94" t="s">
        <v>1603</v>
      </c>
      <c r="I469" s="94" t="s">
        <v>9</v>
      </c>
      <c r="J469" t="s">
        <v>3154</v>
      </c>
      <c r="K469">
        <v>181</v>
      </c>
      <c r="L469">
        <v>325</v>
      </c>
      <c r="M469">
        <v>21779.73</v>
      </c>
      <c r="N469">
        <v>22104.73</v>
      </c>
      <c r="O469">
        <v>151.03</v>
      </c>
      <c r="P469">
        <v>18173.439999999999</v>
      </c>
      <c r="Q469">
        <v>105.89</v>
      </c>
      <c r="R469">
        <v>18279.330000000002</v>
      </c>
    </row>
    <row r="470" spans="1:18">
      <c r="A470" s="80">
        <v>45689</v>
      </c>
      <c r="B470" s="95">
        <v>5366347</v>
      </c>
      <c r="C470" s="94" t="s">
        <v>2970</v>
      </c>
      <c r="D470" s="96">
        <v>45520</v>
      </c>
      <c r="E470" s="96">
        <v>45621</v>
      </c>
      <c r="F470" s="95">
        <v>2024</v>
      </c>
      <c r="G470" s="95">
        <v>2024</v>
      </c>
      <c r="H470" s="94" t="s">
        <v>1603</v>
      </c>
      <c r="I470" s="94" t="s">
        <v>9</v>
      </c>
      <c r="J470" t="s">
        <v>3159</v>
      </c>
      <c r="K470">
        <v>0</v>
      </c>
      <c r="L470">
        <v>0</v>
      </c>
      <c r="M470">
        <v>0</v>
      </c>
      <c r="N470">
        <v>0</v>
      </c>
      <c r="O470">
        <v>0</v>
      </c>
      <c r="P470">
        <v>0</v>
      </c>
      <c r="Q470">
        <v>0</v>
      </c>
      <c r="R470">
        <v>0</v>
      </c>
    </row>
    <row r="471" spans="1:18">
      <c r="A471" s="80">
        <v>45689</v>
      </c>
      <c r="B471" s="95">
        <v>4632857</v>
      </c>
      <c r="C471" s="94" t="s">
        <v>610</v>
      </c>
      <c r="D471" s="96">
        <v>44728</v>
      </c>
      <c r="E471" s="96">
        <v>45135</v>
      </c>
      <c r="F471" s="95">
        <v>2022</v>
      </c>
      <c r="G471" s="95">
        <v>2023</v>
      </c>
      <c r="H471" s="94" t="s">
        <v>1603</v>
      </c>
      <c r="I471" s="94" t="s">
        <v>9</v>
      </c>
      <c r="J471" t="s">
        <v>3161</v>
      </c>
      <c r="K471">
        <v>170</v>
      </c>
      <c r="L471">
        <v>1743.5</v>
      </c>
      <c r="M471">
        <v>20872.599999999999</v>
      </c>
      <c r="N471">
        <v>22616.1</v>
      </c>
      <c r="O471">
        <v>105</v>
      </c>
      <c r="P471">
        <v>15078.59</v>
      </c>
      <c r="Q471">
        <v>1238.5</v>
      </c>
      <c r="R471">
        <v>16317.09</v>
      </c>
    </row>
    <row r="472" spans="1:18">
      <c r="A472" s="80">
        <v>45689</v>
      </c>
      <c r="B472" s="95">
        <v>5231715</v>
      </c>
      <c r="C472" s="94" t="s">
        <v>2674</v>
      </c>
      <c r="D472" s="96">
        <v>45365</v>
      </c>
      <c r="E472" s="96">
        <v>45516</v>
      </c>
      <c r="F472" s="95">
        <v>2023</v>
      </c>
      <c r="G472" s="95">
        <v>2024</v>
      </c>
      <c r="H472" s="94" t="s">
        <v>1601</v>
      </c>
      <c r="I472" s="94" t="s">
        <v>13</v>
      </c>
      <c r="J472" t="s">
        <v>3151</v>
      </c>
      <c r="K472">
        <v>240</v>
      </c>
      <c r="L472">
        <v>1667.2</v>
      </c>
      <c r="M472">
        <v>27504</v>
      </c>
      <c r="N472">
        <v>29171.200000000001</v>
      </c>
      <c r="O472">
        <v>186.25</v>
      </c>
      <c r="P472">
        <v>24256.52</v>
      </c>
      <c r="Q472">
        <v>2278.3000000000002</v>
      </c>
      <c r="R472">
        <v>26534.82</v>
      </c>
    </row>
    <row r="473" spans="1:18">
      <c r="A473" s="80">
        <v>45689</v>
      </c>
      <c r="B473" s="95">
        <v>4702592</v>
      </c>
      <c r="C473" s="94" t="s">
        <v>626</v>
      </c>
      <c r="D473" s="96">
        <v>44817</v>
      </c>
      <c r="E473" s="96">
        <v>45142</v>
      </c>
      <c r="F473" s="95">
        <v>2022</v>
      </c>
      <c r="G473" s="95">
        <v>2023</v>
      </c>
      <c r="H473" s="94" t="s">
        <v>1606</v>
      </c>
      <c r="I473" s="94" t="s">
        <v>15</v>
      </c>
      <c r="J473" t="s">
        <v>3161</v>
      </c>
      <c r="K473">
        <v>256</v>
      </c>
      <c r="L473">
        <v>75</v>
      </c>
      <c r="M473">
        <v>34926.080000000002</v>
      </c>
      <c r="N473">
        <v>35001.08</v>
      </c>
      <c r="O473">
        <v>224.35</v>
      </c>
      <c r="P473">
        <v>30606.95</v>
      </c>
      <c r="Q473">
        <v>53</v>
      </c>
      <c r="R473">
        <v>30659.95</v>
      </c>
    </row>
    <row r="474" spans="1:18">
      <c r="A474" s="80">
        <v>45689</v>
      </c>
      <c r="B474" s="95">
        <v>5011978</v>
      </c>
      <c r="C474" s="94" t="s">
        <v>2672</v>
      </c>
      <c r="D474" s="96">
        <v>45160</v>
      </c>
      <c r="E474" s="96">
        <v>45468</v>
      </c>
      <c r="F474" s="95">
        <v>2023</v>
      </c>
      <c r="G474" s="95">
        <v>2024</v>
      </c>
      <c r="H474" s="94" t="s">
        <v>1600</v>
      </c>
      <c r="I474" s="94" t="s">
        <v>28</v>
      </c>
      <c r="J474" t="s">
        <v>3159</v>
      </c>
      <c r="K474">
        <v>419</v>
      </c>
      <c r="L474">
        <v>1000</v>
      </c>
      <c r="M474">
        <v>67479.95</v>
      </c>
      <c r="N474">
        <v>68479.95</v>
      </c>
      <c r="O474">
        <v>759.75</v>
      </c>
      <c r="P474">
        <v>107229.4</v>
      </c>
      <c r="Q474">
        <v>57.44</v>
      </c>
      <c r="R474">
        <v>107286.84</v>
      </c>
    </row>
    <row r="475" spans="1:18">
      <c r="A475" s="80">
        <v>45689</v>
      </c>
      <c r="B475" s="95">
        <v>5143883</v>
      </c>
      <c r="C475" s="94" t="s">
        <v>3100</v>
      </c>
      <c r="D475" s="96">
        <v>45282</v>
      </c>
      <c r="E475" s="96">
        <v>45629</v>
      </c>
      <c r="F475" s="95">
        <v>2023</v>
      </c>
      <c r="G475" s="95">
        <v>2024</v>
      </c>
      <c r="H475" s="94" t="s">
        <v>1602</v>
      </c>
      <c r="I475" s="94" t="s">
        <v>4</v>
      </c>
      <c r="J475" t="s">
        <v>3158</v>
      </c>
      <c r="K475">
        <v>305</v>
      </c>
      <c r="L475">
        <v>0</v>
      </c>
      <c r="M475">
        <v>43691.25</v>
      </c>
      <c r="N475">
        <v>43691.25</v>
      </c>
      <c r="O475">
        <v>0</v>
      </c>
      <c r="P475">
        <v>0</v>
      </c>
      <c r="Q475">
        <v>0</v>
      </c>
      <c r="R475">
        <v>0</v>
      </c>
    </row>
    <row r="476" spans="1:18">
      <c r="A476" s="80">
        <v>45689</v>
      </c>
      <c r="B476" s="95">
        <v>4790086</v>
      </c>
      <c r="C476" s="94" t="s">
        <v>2670</v>
      </c>
      <c r="D476" s="96">
        <v>44929</v>
      </c>
      <c r="E476" s="96">
        <v>45463</v>
      </c>
      <c r="F476" s="95">
        <v>2022</v>
      </c>
      <c r="G476" s="95">
        <v>2024</v>
      </c>
      <c r="H476" s="94" t="s">
        <v>1602</v>
      </c>
      <c r="I476" s="94" t="s">
        <v>4</v>
      </c>
      <c r="J476" t="s">
        <v>3157</v>
      </c>
      <c r="K476">
        <v>406</v>
      </c>
      <c r="L476">
        <v>525</v>
      </c>
      <c r="M476">
        <v>44310.84</v>
      </c>
      <c r="N476">
        <v>44835.839999999997</v>
      </c>
      <c r="O476">
        <v>142.78</v>
      </c>
      <c r="P476">
        <v>15583</v>
      </c>
      <c r="Q476">
        <v>152.97999999999999</v>
      </c>
      <c r="R476">
        <v>15735.98</v>
      </c>
    </row>
    <row r="477" spans="1:18">
      <c r="A477" s="80">
        <v>45689</v>
      </c>
      <c r="B477" s="95">
        <v>4495473</v>
      </c>
      <c r="C477" s="94" t="s">
        <v>585</v>
      </c>
      <c r="D477" s="96">
        <v>44547</v>
      </c>
      <c r="E477" s="96">
        <v>44817</v>
      </c>
      <c r="F477" s="95">
        <v>2021</v>
      </c>
      <c r="G477" s="95">
        <v>2022</v>
      </c>
      <c r="H477" s="94" t="s">
        <v>1607</v>
      </c>
      <c r="I477" s="94" t="s">
        <v>12</v>
      </c>
      <c r="J477" t="s">
        <v>3152</v>
      </c>
      <c r="K477">
        <v>125</v>
      </c>
      <c r="L477">
        <v>10500</v>
      </c>
      <c r="M477">
        <v>17053.75</v>
      </c>
      <c r="N477">
        <v>27553.75</v>
      </c>
      <c r="O477">
        <v>117.9</v>
      </c>
      <c r="P477">
        <v>16084.51</v>
      </c>
      <c r="Q477">
        <v>0</v>
      </c>
      <c r="R477">
        <v>16084.51</v>
      </c>
    </row>
    <row r="478" spans="1:18">
      <c r="A478" s="80">
        <v>45689</v>
      </c>
      <c r="B478" s="95">
        <v>5170321</v>
      </c>
      <c r="C478" s="94" t="s">
        <v>3210</v>
      </c>
      <c r="D478" s="96">
        <v>45329</v>
      </c>
      <c r="E478" s="96">
        <v>45685</v>
      </c>
      <c r="F478" s="95">
        <v>2023</v>
      </c>
      <c r="G478" s="95">
        <v>2024</v>
      </c>
      <c r="H478" s="94" t="s">
        <v>1600</v>
      </c>
      <c r="I478" s="94" t="s">
        <v>10</v>
      </c>
      <c r="J478" t="s">
        <v>3154</v>
      </c>
      <c r="K478">
        <v>315</v>
      </c>
      <c r="L478">
        <v>0</v>
      </c>
      <c r="M478">
        <v>45123.75</v>
      </c>
      <c r="N478">
        <v>45123.75</v>
      </c>
      <c r="O478">
        <v>0</v>
      </c>
      <c r="P478">
        <v>0</v>
      </c>
      <c r="Q478">
        <v>0</v>
      </c>
      <c r="R478">
        <v>0</v>
      </c>
    </row>
    <row r="479" spans="1:18">
      <c r="A479" s="80">
        <v>45689</v>
      </c>
      <c r="B479" s="95">
        <v>4687539</v>
      </c>
      <c r="C479" s="94" t="s">
        <v>2676</v>
      </c>
      <c r="D479" s="96">
        <v>44813</v>
      </c>
      <c r="E479" s="96">
        <v>45467</v>
      </c>
      <c r="F479" s="95">
        <v>2022</v>
      </c>
      <c r="G479" s="95">
        <v>2024</v>
      </c>
      <c r="H479" s="94" t="s">
        <v>1600</v>
      </c>
      <c r="I479" s="94" t="s">
        <v>28</v>
      </c>
      <c r="J479" t="s">
        <v>3153</v>
      </c>
      <c r="K479">
        <v>336</v>
      </c>
      <c r="L479">
        <v>0</v>
      </c>
      <c r="M479">
        <v>45840.480000000003</v>
      </c>
      <c r="N479">
        <v>45840.480000000003</v>
      </c>
      <c r="O479">
        <v>30.5</v>
      </c>
      <c r="P479">
        <v>4160.97</v>
      </c>
      <c r="Q479">
        <v>0</v>
      </c>
      <c r="R479">
        <v>4160.97</v>
      </c>
    </row>
    <row r="480" spans="1:18">
      <c r="A480" s="80">
        <v>45689</v>
      </c>
      <c r="B480" s="95">
        <v>5031427</v>
      </c>
      <c r="C480" s="94" t="s">
        <v>2507</v>
      </c>
      <c r="D480" s="96">
        <v>45180</v>
      </c>
      <c r="E480" s="96">
        <v>45436</v>
      </c>
      <c r="F480" s="95">
        <v>2023</v>
      </c>
      <c r="G480" s="95">
        <v>2024</v>
      </c>
      <c r="H480" s="94" t="s">
        <v>1600</v>
      </c>
      <c r="I480" s="94" t="s">
        <v>10</v>
      </c>
      <c r="J480" t="s">
        <v>3161</v>
      </c>
      <c r="K480">
        <v>188</v>
      </c>
      <c r="L480">
        <v>2175</v>
      </c>
      <c r="M480">
        <v>23082.639999999999</v>
      </c>
      <c r="N480">
        <v>25257.64</v>
      </c>
      <c r="O480">
        <v>39</v>
      </c>
      <c r="P480">
        <v>4420.18</v>
      </c>
      <c r="Q480">
        <v>0</v>
      </c>
      <c r="R480">
        <v>4420.18</v>
      </c>
    </row>
    <row r="481" spans="1:18">
      <c r="A481" s="80">
        <v>45689</v>
      </c>
      <c r="B481" s="95">
        <v>4784464</v>
      </c>
      <c r="C481" s="94" t="s">
        <v>614</v>
      </c>
      <c r="D481" s="96">
        <v>44935</v>
      </c>
      <c r="E481" s="96">
        <v>45070</v>
      </c>
      <c r="F481" s="95">
        <v>2022</v>
      </c>
      <c r="G481" s="95">
        <v>2023</v>
      </c>
      <c r="H481" s="94" t="s">
        <v>1600</v>
      </c>
      <c r="I481" s="94" t="s">
        <v>28</v>
      </c>
      <c r="J481" t="s">
        <v>3153</v>
      </c>
      <c r="K481">
        <v>80</v>
      </c>
      <c r="L481">
        <v>6917</v>
      </c>
      <c r="M481">
        <v>10914.4</v>
      </c>
      <c r="N481">
        <v>17831.400000000001</v>
      </c>
      <c r="O481">
        <v>33.700000000000003</v>
      </c>
      <c r="P481">
        <v>4597.5200000000004</v>
      </c>
      <c r="Q481">
        <v>23.07</v>
      </c>
      <c r="R481">
        <v>4620.59</v>
      </c>
    </row>
    <row r="482" spans="1:18">
      <c r="A482" s="80">
        <v>45689</v>
      </c>
      <c r="B482" s="95">
        <v>5130694</v>
      </c>
      <c r="C482" s="94" t="s">
        <v>2982</v>
      </c>
      <c r="D482" s="96">
        <v>45271</v>
      </c>
      <c r="E482" s="96">
        <v>45590</v>
      </c>
      <c r="F482" s="95">
        <v>2023</v>
      </c>
      <c r="G482" s="95">
        <v>2024</v>
      </c>
      <c r="H482" s="94" t="s">
        <v>1601</v>
      </c>
      <c r="I482" s="94" t="s">
        <v>13</v>
      </c>
      <c r="J482" t="s">
        <v>3157</v>
      </c>
      <c r="K482">
        <v>95</v>
      </c>
      <c r="L482">
        <v>3123.4</v>
      </c>
      <c r="M482">
        <v>13608.75</v>
      </c>
      <c r="N482">
        <v>16732.150000000001</v>
      </c>
      <c r="O482">
        <v>10.9</v>
      </c>
      <c r="P482">
        <v>1249.1400000000001</v>
      </c>
      <c r="Q482">
        <v>3123.4</v>
      </c>
      <c r="R482">
        <v>4372.54</v>
      </c>
    </row>
    <row r="483" spans="1:18">
      <c r="A483" s="80">
        <v>45689</v>
      </c>
      <c r="B483" s="95">
        <v>5121499</v>
      </c>
      <c r="C483" s="94" t="s">
        <v>3211</v>
      </c>
      <c r="D483" s="96">
        <v>45261</v>
      </c>
      <c r="E483" s="96">
        <v>45679</v>
      </c>
      <c r="F483" s="95">
        <v>2023</v>
      </c>
      <c r="G483" s="95">
        <v>2024</v>
      </c>
      <c r="H483" s="94" t="s">
        <v>1607</v>
      </c>
      <c r="I483" s="94" t="s">
        <v>12</v>
      </c>
      <c r="J483" t="s">
        <v>3154</v>
      </c>
      <c r="K483">
        <v>150</v>
      </c>
      <c r="L483">
        <v>1411.2</v>
      </c>
      <c r="M483">
        <v>21487.5</v>
      </c>
      <c r="N483">
        <v>22898.7</v>
      </c>
      <c r="O483">
        <v>0</v>
      </c>
      <c r="P483">
        <v>0</v>
      </c>
      <c r="Q483">
        <v>1165.5</v>
      </c>
      <c r="R483">
        <v>1165.5</v>
      </c>
    </row>
    <row r="484" spans="1:18">
      <c r="A484" s="80">
        <v>45689</v>
      </c>
      <c r="B484" s="95">
        <v>5203341</v>
      </c>
      <c r="C484" s="94" t="s">
        <v>2980</v>
      </c>
      <c r="D484" s="96">
        <v>45338</v>
      </c>
      <c r="E484" s="96">
        <v>45583</v>
      </c>
      <c r="F484" s="95">
        <v>2023</v>
      </c>
      <c r="G484" s="95">
        <v>2024</v>
      </c>
      <c r="H484" s="94" t="s">
        <v>1603</v>
      </c>
      <c r="I484" s="94" t="s">
        <v>9</v>
      </c>
      <c r="J484" t="s">
        <v>3158</v>
      </c>
      <c r="K484">
        <v>183</v>
      </c>
      <c r="L484">
        <v>0</v>
      </c>
      <c r="M484">
        <v>26214.75</v>
      </c>
      <c r="N484">
        <v>26214.75</v>
      </c>
      <c r="O484">
        <v>1</v>
      </c>
      <c r="P484">
        <v>638.15</v>
      </c>
      <c r="Q484">
        <v>0</v>
      </c>
      <c r="R484">
        <v>638.15</v>
      </c>
    </row>
    <row r="485" spans="1:18">
      <c r="A485" s="80">
        <v>45689</v>
      </c>
      <c r="B485" s="95">
        <v>5124833</v>
      </c>
      <c r="C485" s="94" t="s">
        <v>2978</v>
      </c>
      <c r="D485" s="96">
        <v>45268</v>
      </c>
      <c r="E485" s="96">
        <v>45589</v>
      </c>
      <c r="F485" s="95">
        <v>2023</v>
      </c>
      <c r="G485" s="95">
        <v>2024</v>
      </c>
      <c r="H485" s="94" t="s">
        <v>1601</v>
      </c>
      <c r="I485" s="94" t="s">
        <v>13</v>
      </c>
      <c r="J485" t="s">
        <v>3159</v>
      </c>
      <c r="K485">
        <v>150</v>
      </c>
      <c r="L485">
        <v>3770.7</v>
      </c>
      <c r="M485">
        <v>21487.5</v>
      </c>
      <c r="N485">
        <v>25258.2</v>
      </c>
      <c r="O485">
        <v>54.5</v>
      </c>
      <c r="P485">
        <v>7517.76</v>
      </c>
      <c r="Q485">
        <v>3342.7</v>
      </c>
      <c r="R485">
        <v>10860.46</v>
      </c>
    </row>
    <row r="486" spans="1:18">
      <c r="A486" s="80">
        <v>45689</v>
      </c>
      <c r="B486" s="95">
        <v>4430708</v>
      </c>
      <c r="C486" s="94" t="s">
        <v>591</v>
      </c>
      <c r="D486" s="96">
        <v>44463</v>
      </c>
      <c r="E486" s="96">
        <v>44621</v>
      </c>
      <c r="F486" s="95">
        <v>2021</v>
      </c>
      <c r="G486" s="95">
        <v>2021</v>
      </c>
      <c r="H486" s="94" t="s">
        <v>1600</v>
      </c>
      <c r="I486" s="94" t="s">
        <v>28</v>
      </c>
      <c r="J486" t="s">
        <v>3153</v>
      </c>
      <c r="K486">
        <v>647</v>
      </c>
      <c r="L486">
        <v>10000</v>
      </c>
      <c r="M486">
        <v>88270.21</v>
      </c>
      <c r="N486">
        <v>98270.21</v>
      </c>
      <c r="O486">
        <v>229.25</v>
      </c>
      <c r="P486">
        <v>28864.79</v>
      </c>
      <c r="Q486">
        <v>8800</v>
      </c>
      <c r="R486">
        <v>37664.79</v>
      </c>
    </row>
    <row r="487" spans="1:18">
      <c r="A487" s="80">
        <v>45689</v>
      </c>
      <c r="B487" s="95">
        <v>5309022</v>
      </c>
      <c r="C487" s="94" t="s">
        <v>3212</v>
      </c>
      <c r="D487" s="96">
        <v>45586</v>
      </c>
      <c r="E487" s="96">
        <v>45670</v>
      </c>
      <c r="F487" s="95">
        <v>2024</v>
      </c>
      <c r="G487" s="95">
        <v>2024</v>
      </c>
      <c r="H487" s="94" t="s">
        <v>1603</v>
      </c>
      <c r="I487" s="94" t="s">
        <v>9</v>
      </c>
      <c r="J487" t="s">
        <v>3153</v>
      </c>
      <c r="K487">
        <v>118</v>
      </c>
      <c r="L487">
        <v>0</v>
      </c>
      <c r="M487">
        <v>17748.38</v>
      </c>
      <c r="N487">
        <v>17748.38</v>
      </c>
      <c r="O487">
        <v>0</v>
      </c>
      <c r="P487">
        <v>0</v>
      </c>
      <c r="Q487">
        <v>0</v>
      </c>
      <c r="R487">
        <v>0</v>
      </c>
    </row>
    <row r="488" spans="1:18">
      <c r="A488" s="80">
        <v>45689</v>
      </c>
      <c r="B488" s="95">
        <v>5208777</v>
      </c>
      <c r="C488" s="94" t="s">
        <v>3102</v>
      </c>
      <c r="D488" s="96">
        <v>45391</v>
      </c>
      <c r="E488" s="96">
        <v>45629</v>
      </c>
      <c r="F488" s="95">
        <v>2023</v>
      </c>
      <c r="G488" s="95">
        <v>2024</v>
      </c>
      <c r="H488" s="94" t="s">
        <v>1603</v>
      </c>
      <c r="I488" s="94" t="s">
        <v>9</v>
      </c>
      <c r="J488" t="s">
        <v>3178</v>
      </c>
      <c r="K488">
        <v>151</v>
      </c>
      <c r="L488">
        <v>0</v>
      </c>
      <c r="M488">
        <v>22711.91</v>
      </c>
      <c r="N488">
        <v>22711.91</v>
      </c>
      <c r="O488">
        <v>0</v>
      </c>
      <c r="P488">
        <v>0</v>
      </c>
      <c r="Q488">
        <v>0</v>
      </c>
      <c r="R488">
        <v>0</v>
      </c>
    </row>
    <row r="489" spans="1:18">
      <c r="A489" s="80">
        <v>45689</v>
      </c>
      <c r="B489" s="95">
        <v>5221311</v>
      </c>
      <c r="C489" s="94" t="s">
        <v>2509</v>
      </c>
      <c r="D489" s="96">
        <v>45356</v>
      </c>
      <c r="E489" s="96">
        <v>45428</v>
      </c>
      <c r="F489" s="95">
        <v>2023</v>
      </c>
      <c r="G489" s="95">
        <v>2024</v>
      </c>
      <c r="H489" s="94" t="s">
        <v>1611</v>
      </c>
      <c r="I489" s="94" t="s">
        <v>11</v>
      </c>
      <c r="J489" t="s">
        <v>3159</v>
      </c>
      <c r="K489">
        <v>0</v>
      </c>
      <c r="L489">
        <v>0</v>
      </c>
      <c r="M489">
        <v>0</v>
      </c>
      <c r="N489">
        <v>0</v>
      </c>
      <c r="O489">
        <v>0</v>
      </c>
      <c r="P489">
        <v>0</v>
      </c>
      <c r="Q489">
        <v>0</v>
      </c>
      <c r="R489">
        <v>0</v>
      </c>
    </row>
    <row r="490" spans="1:18">
      <c r="A490" s="80">
        <v>45689</v>
      </c>
      <c r="B490" s="95">
        <v>5194898</v>
      </c>
      <c r="C490" s="94" t="s">
        <v>2680</v>
      </c>
      <c r="D490" s="96">
        <v>45331</v>
      </c>
      <c r="E490" s="96">
        <v>45481</v>
      </c>
      <c r="F490" s="95">
        <v>2023</v>
      </c>
      <c r="G490" s="95">
        <v>2024</v>
      </c>
      <c r="H490" s="94" t="s">
        <v>1604</v>
      </c>
      <c r="I490" s="94" t="s">
        <v>14</v>
      </c>
      <c r="J490" t="s">
        <v>3154</v>
      </c>
      <c r="K490">
        <v>475</v>
      </c>
      <c r="L490">
        <v>262.5</v>
      </c>
      <c r="M490">
        <v>68043.75</v>
      </c>
      <c r="N490">
        <v>68306.25</v>
      </c>
      <c r="O490">
        <v>140.4</v>
      </c>
      <c r="P490">
        <v>20112.3</v>
      </c>
      <c r="Q490">
        <v>0</v>
      </c>
      <c r="R490">
        <v>20112.3</v>
      </c>
    </row>
    <row r="491" spans="1:18">
      <c r="A491" s="80">
        <v>45689</v>
      </c>
      <c r="B491" s="95">
        <v>5094775</v>
      </c>
      <c r="C491" s="94" t="s">
        <v>2816</v>
      </c>
      <c r="D491" s="96">
        <v>45237</v>
      </c>
      <c r="E491" s="96">
        <v>45540</v>
      </c>
      <c r="F491" s="95">
        <v>2023</v>
      </c>
      <c r="G491" s="95">
        <v>2024</v>
      </c>
      <c r="H491" s="94" t="s">
        <v>1600</v>
      </c>
      <c r="I491" s="94" t="s">
        <v>28</v>
      </c>
      <c r="J491" t="s">
        <v>3158</v>
      </c>
      <c r="K491">
        <v>175</v>
      </c>
      <c r="L491">
        <v>0</v>
      </c>
      <c r="M491">
        <v>25068.75</v>
      </c>
      <c r="N491">
        <v>25068.75</v>
      </c>
      <c r="O491">
        <v>207.4</v>
      </c>
      <c r="P491">
        <v>29710.05</v>
      </c>
      <c r="Q491">
        <v>0</v>
      </c>
      <c r="R491">
        <v>29710.05</v>
      </c>
    </row>
    <row r="492" spans="1:18">
      <c r="A492" s="80">
        <v>45689</v>
      </c>
      <c r="B492" s="95">
        <v>5268349</v>
      </c>
      <c r="C492" s="94" t="s">
        <v>2678</v>
      </c>
      <c r="D492" s="96">
        <v>45405</v>
      </c>
      <c r="E492" s="96">
        <v>45467</v>
      </c>
      <c r="F492" s="95">
        <v>2023</v>
      </c>
      <c r="G492" s="95">
        <v>2024</v>
      </c>
      <c r="H492" s="94" t="s">
        <v>1603</v>
      </c>
      <c r="I492" s="94" t="s">
        <v>9</v>
      </c>
      <c r="J492" t="s">
        <v>3158</v>
      </c>
      <c r="K492">
        <v>505</v>
      </c>
      <c r="L492">
        <v>144.9</v>
      </c>
      <c r="M492">
        <v>75957.05</v>
      </c>
      <c r="N492">
        <v>76101.95</v>
      </c>
      <c r="O492">
        <v>0</v>
      </c>
      <c r="P492">
        <v>0</v>
      </c>
      <c r="Q492">
        <v>0</v>
      </c>
      <c r="R492">
        <v>0</v>
      </c>
    </row>
    <row r="493" spans="1:18">
      <c r="A493" s="80">
        <v>45689</v>
      </c>
      <c r="B493" s="95">
        <v>5048861</v>
      </c>
      <c r="C493" s="94" t="s">
        <v>2242</v>
      </c>
      <c r="D493" s="96">
        <v>45246</v>
      </c>
      <c r="E493" s="96">
        <v>45345</v>
      </c>
      <c r="F493" s="95">
        <v>2023</v>
      </c>
      <c r="G493" s="95">
        <v>2023</v>
      </c>
      <c r="H493" s="94" t="s">
        <v>1600</v>
      </c>
      <c r="I493" s="94" t="s">
        <v>28</v>
      </c>
      <c r="J493" t="s">
        <v>3153</v>
      </c>
      <c r="K493">
        <v>482</v>
      </c>
      <c r="L493">
        <v>0</v>
      </c>
      <c r="M493">
        <v>81506.2</v>
      </c>
      <c r="N493">
        <v>81506.2</v>
      </c>
      <c r="O493">
        <v>90.5</v>
      </c>
      <c r="P493">
        <v>15303.55</v>
      </c>
      <c r="Q493">
        <v>0</v>
      </c>
      <c r="R493">
        <v>15303.55</v>
      </c>
    </row>
    <row r="494" spans="1:18">
      <c r="A494" s="80">
        <v>45689</v>
      </c>
      <c r="B494" s="95">
        <v>4624453</v>
      </c>
      <c r="C494" s="94" t="s">
        <v>527</v>
      </c>
      <c r="D494" s="96">
        <v>44741</v>
      </c>
      <c r="E494" s="96">
        <v>45114</v>
      </c>
      <c r="F494" s="95">
        <v>2022</v>
      </c>
      <c r="G494" s="95">
        <v>2023</v>
      </c>
      <c r="H494" s="94" t="s">
        <v>1602</v>
      </c>
      <c r="I494" s="94" t="s">
        <v>4</v>
      </c>
      <c r="J494" t="s">
        <v>3152</v>
      </c>
      <c r="K494">
        <v>606</v>
      </c>
      <c r="L494">
        <v>4987.5</v>
      </c>
      <c r="M494">
        <v>82676.58</v>
      </c>
      <c r="N494">
        <v>87664.08</v>
      </c>
      <c r="O494">
        <v>250.45</v>
      </c>
      <c r="P494">
        <v>31793.11</v>
      </c>
      <c r="Q494">
        <v>11.69</v>
      </c>
      <c r="R494">
        <v>31804.799999999999</v>
      </c>
    </row>
    <row r="495" spans="1:18">
      <c r="A495" s="80">
        <v>45689</v>
      </c>
      <c r="B495" s="95">
        <v>4627414</v>
      </c>
      <c r="C495" s="94" t="s">
        <v>1906</v>
      </c>
      <c r="D495" s="96">
        <v>44721</v>
      </c>
      <c r="E495" s="96">
        <v>45330</v>
      </c>
      <c r="F495" s="95">
        <v>2022</v>
      </c>
      <c r="G495" s="95">
        <v>2023</v>
      </c>
      <c r="H495" s="94" t="s">
        <v>1600</v>
      </c>
      <c r="I495" s="94" t="s">
        <v>10</v>
      </c>
      <c r="J495" t="s">
        <v>3159</v>
      </c>
      <c r="K495">
        <v>75</v>
      </c>
      <c r="L495">
        <v>630</v>
      </c>
      <c r="M495">
        <v>10232.25</v>
      </c>
      <c r="N495">
        <v>10862.25</v>
      </c>
      <c r="O495">
        <v>0</v>
      </c>
      <c r="P495">
        <v>0</v>
      </c>
      <c r="Q495">
        <v>0</v>
      </c>
      <c r="R495">
        <v>0</v>
      </c>
    </row>
    <row r="496" spans="1:18">
      <c r="A496" s="80">
        <v>45689</v>
      </c>
      <c r="B496" s="95">
        <v>4968024</v>
      </c>
      <c r="C496" s="94" t="s">
        <v>2920</v>
      </c>
      <c r="D496" s="96">
        <v>45117</v>
      </c>
      <c r="E496" s="96">
        <v>45601</v>
      </c>
      <c r="F496" s="95">
        <v>2023</v>
      </c>
      <c r="G496" s="95">
        <v>2024</v>
      </c>
      <c r="H496" s="94" t="s">
        <v>1600</v>
      </c>
      <c r="I496" s="94" t="s">
        <v>10</v>
      </c>
      <c r="J496" t="s">
        <v>3154</v>
      </c>
      <c r="K496">
        <v>325</v>
      </c>
      <c r="L496">
        <v>12151.7</v>
      </c>
      <c r="M496">
        <v>44339.75</v>
      </c>
      <c r="N496">
        <v>56491.45</v>
      </c>
      <c r="O496">
        <v>249.6</v>
      </c>
      <c r="P496">
        <v>29546.93</v>
      </c>
      <c r="Q496">
        <v>12151.7</v>
      </c>
      <c r="R496">
        <v>41698.629999999997</v>
      </c>
    </row>
    <row r="497" spans="1:18">
      <c r="A497" s="80">
        <v>45689</v>
      </c>
      <c r="B497" s="95">
        <v>5192919</v>
      </c>
      <c r="C497" s="94" t="s">
        <v>3213</v>
      </c>
      <c r="D497" s="96">
        <v>45334</v>
      </c>
      <c r="E497" s="96">
        <v>45657</v>
      </c>
      <c r="F497" s="95">
        <v>2023</v>
      </c>
      <c r="G497" s="95">
        <v>2024</v>
      </c>
      <c r="H497" s="94" t="s">
        <v>1600</v>
      </c>
      <c r="I497" s="94" t="s">
        <v>28</v>
      </c>
      <c r="J497" t="s">
        <v>3157</v>
      </c>
      <c r="K497">
        <v>195</v>
      </c>
      <c r="L497">
        <v>0</v>
      </c>
      <c r="M497">
        <v>27933.75</v>
      </c>
      <c r="N497">
        <v>27933.75</v>
      </c>
      <c r="O497">
        <v>0</v>
      </c>
      <c r="P497">
        <v>0</v>
      </c>
      <c r="Q497">
        <v>0</v>
      </c>
      <c r="R497">
        <v>0</v>
      </c>
    </row>
    <row r="498" spans="1:18">
      <c r="A498" s="80">
        <v>45689</v>
      </c>
      <c r="B498" s="95">
        <v>4641330</v>
      </c>
      <c r="C498" s="94" t="s">
        <v>2684</v>
      </c>
      <c r="D498" s="96">
        <v>44763</v>
      </c>
      <c r="E498" s="96">
        <v>45457</v>
      </c>
      <c r="F498" s="95">
        <v>2022</v>
      </c>
      <c r="G498" s="95">
        <v>2024</v>
      </c>
      <c r="H498" s="94" t="s">
        <v>1605</v>
      </c>
      <c r="I498" s="94" t="s">
        <v>5</v>
      </c>
      <c r="J498" t="s">
        <v>3153</v>
      </c>
      <c r="K498">
        <v>140</v>
      </c>
      <c r="L498">
        <v>6325</v>
      </c>
      <c r="M498">
        <v>15279.6</v>
      </c>
      <c r="N498">
        <v>21604.6</v>
      </c>
      <c r="O498">
        <v>84.09</v>
      </c>
      <c r="P498">
        <v>10303.33</v>
      </c>
      <c r="Q498">
        <v>4503</v>
      </c>
      <c r="R498">
        <v>14806.33</v>
      </c>
    </row>
    <row r="499" spans="1:18">
      <c r="A499" s="80">
        <v>45689</v>
      </c>
      <c r="B499" s="95">
        <v>4908426</v>
      </c>
      <c r="C499" s="94" t="s">
        <v>2686</v>
      </c>
      <c r="D499" s="96">
        <v>45055</v>
      </c>
      <c r="E499" s="96">
        <v>45463</v>
      </c>
      <c r="F499" s="95">
        <v>2023</v>
      </c>
      <c r="G499" s="95">
        <v>2024</v>
      </c>
      <c r="H499" s="94" t="s">
        <v>1600</v>
      </c>
      <c r="I499" s="94" t="s">
        <v>10</v>
      </c>
      <c r="J499" t="s">
        <v>3153</v>
      </c>
      <c r="K499">
        <v>470</v>
      </c>
      <c r="L499">
        <v>0</v>
      </c>
      <c r="M499">
        <v>51295.8</v>
      </c>
      <c r="N499">
        <v>51295.8</v>
      </c>
      <c r="O499">
        <v>59.42</v>
      </c>
      <c r="P499">
        <v>7295.74</v>
      </c>
      <c r="Q499">
        <v>0</v>
      </c>
      <c r="R499">
        <v>7295.74</v>
      </c>
    </row>
    <row r="500" spans="1:18">
      <c r="A500" s="80">
        <v>45689</v>
      </c>
      <c r="B500" s="95">
        <v>4853455</v>
      </c>
      <c r="C500" s="94" t="s">
        <v>1908</v>
      </c>
      <c r="D500" s="96">
        <v>45047</v>
      </c>
      <c r="E500" s="96">
        <v>45309</v>
      </c>
      <c r="F500" s="95">
        <v>2023</v>
      </c>
      <c r="G500" s="95">
        <v>2023</v>
      </c>
      <c r="H500" s="94" t="s">
        <v>1600</v>
      </c>
      <c r="I500" s="94" t="s">
        <v>28</v>
      </c>
      <c r="J500" t="s">
        <v>3153</v>
      </c>
      <c r="K500">
        <v>247</v>
      </c>
      <c r="L500">
        <v>0</v>
      </c>
      <c r="M500">
        <v>33698.21</v>
      </c>
      <c r="N500">
        <v>33698.21</v>
      </c>
      <c r="O500">
        <v>214</v>
      </c>
      <c r="P500">
        <v>29194.95</v>
      </c>
      <c r="Q500">
        <v>0</v>
      </c>
      <c r="R500">
        <v>29194.95</v>
      </c>
    </row>
    <row r="501" spans="1:18">
      <c r="A501" s="80">
        <v>45689</v>
      </c>
      <c r="B501" s="95">
        <v>4803964</v>
      </c>
      <c r="C501" s="94" t="s">
        <v>2688</v>
      </c>
      <c r="D501" s="96">
        <v>44943</v>
      </c>
      <c r="E501" s="96">
        <v>45477</v>
      </c>
      <c r="F501" s="95">
        <v>2022</v>
      </c>
      <c r="G501" s="95">
        <v>2024</v>
      </c>
      <c r="H501" s="94" t="s">
        <v>1603</v>
      </c>
      <c r="I501" s="94" t="s">
        <v>9</v>
      </c>
      <c r="J501" t="s">
        <v>3161</v>
      </c>
      <c r="K501">
        <v>217</v>
      </c>
      <c r="L501">
        <v>2305</v>
      </c>
      <c r="M501">
        <v>29605.31</v>
      </c>
      <c r="N501">
        <v>31910.31</v>
      </c>
      <c r="O501">
        <v>136.91</v>
      </c>
      <c r="P501">
        <v>16781.919999999998</v>
      </c>
      <c r="Q501">
        <v>818.2</v>
      </c>
      <c r="R501">
        <v>17600.12</v>
      </c>
    </row>
    <row r="502" spans="1:18">
      <c r="A502" s="80">
        <v>45689</v>
      </c>
      <c r="B502" s="95">
        <v>4659842</v>
      </c>
      <c r="C502" s="94" t="s">
        <v>2918</v>
      </c>
      <c r="D502" s="96">
        <v>44776</v>
      </c>
      <c r="E502" s="96">
        <v>45575</v>
      </c>
      <c r="F502" s="95">
        <v>2022</v>
      </c>
      <c r="G502" s="95">
        <v>2024</v>
      </c>
      <c r="H502" s="94" t="s">
        <v>1603</v>
      </c>
      <c r="I502" s="94" t="s">
        <v>9</v>
      </c>
      <c r="J502" t="s">
        <v>3151</v>
      </c>
      <c r="K502">
        <v>172</v>
      </c>
      <c r="L502">
        <v>0</v>
      </c>
      <c r="M502">
        <v>23465.96</v>
      </c>
      <c r="N502">
        <v>23465.96</v>
      </c>
      <c r="O502">
        <v>46.1</v>
      </c>
      <c r="P502">
        <v>5644.8</v>
      </c>
      <c r="Q502">
        <v>0</v>
      </c>
      <c r="R502">
        <v>5644.8</v>
      </c>
    </row>
    <row r="503" spans="1:18">
      <c r="A503" s="80">
        <v>45689</v>
      </c>
      <c r="B503" s="95">
        <v>5222412</v>
      </c>
      <c r="C503" s="94" t="s">
        <v>2246</v>
      </c>
      <c r="D503" s="96">
        <v>45357</v>
      </c>
      <c r="E503" s="96">
        <v>45369</v>
      </c>
      <c r="F503" s="95">
        <v>2023</v>
      </c>
      <c r="G503" s="95">
        <v>2023</v>
      </c>
      <c r="H503" s="94" t="s">
        <v>1600</v>
      </c>
      <c r="I503" s="94" t="s">
        <v>10</v>
      </c>
      <c r="J503" t="s">
        <v>3161</v>
      </c>
      <c r="K503">
        <v>279</v>
      </c>
      <c r="L503">
        <v>88.2</v>
      </c>
      <c r="M503">
        <v>39966.75</v>
      </c>
      <c r="N503">
        <v>40054.949999999997</v>
      </c>
      <c r="O503">
        <v>218</v>
      </c>
      <c r="P503">
        <v>30691.5</v>
      </c>
      <c r="Q503">
        <v>0</v>
      </c>
      <c r="R503">
        <v>30691.5</v>
      </c>
    </row>
    <row r="504" spans="1:18">
      <c r="A504" s="80">
        <v>45689</v>
      </c>
      <c r="B504" s="95">
        <v>4608742</v>
      </c>
      <c r="C504" s="94" t="s">
        <v>546</v>
      </c>
      <c r="D504" s="96">
        <v>44701</v>
      </c>
      <c r="E504" s="96">
        <v>44916</v>
      </c>
      <c r="F504" s="95">
        <v>2022</v>
      </c>
      <c r="G504" s="95">
        <v>2022</v>
      </c>
      <c r="H504" s="94" t="s">
        <v>1600</v>
      </c>
      <c r="I504" s="94" t="s">
        <v>28</v>
      </c>
      <c r="J504" t="s">
        <v>3158</v>
      </c>
      <c r="K504">
        <v>889</v>
      </c>
      <c r="L504">
        <v>8975</v>
      </c>
      <c r="M504">
        <v>143173.45000000001</v>
      </c>
      <c r="N504">
        <v>152148.45000000001</v>
      </c>
      <c r="O504">
        <v>781.56</v>
      </c>
      <c r="P504">
        <v>112324.16</v>
      </c>
      <c r="Q504">
        <v>2004.32</v>
      </c>
      <c r="R504">
        <v>114328.48</v>
      </c>
    </row>
    <row r="505" spans="1:18">
      <c r="A505" s="80">
        <v>45689</v>
      </c>
      <c r="B505" s="95">
        <v>4981446</v>
      </c>
      <c r="C505" s="94" t="s">
        <v>2820</v>
      </c>
      <c r="D505" s="96">
        <v>45128</v>
      </c>
      <c r="E505" s="96">
        <v>45555</v>
      </c>
      <c r="F505" s="95">
        <v>2023</v>
      </c>
      <c r="G505" s="95">
        <v>2024</v>
      </c>
      <c r="H505" s="94" t="s">
        <v>1606</v>
      </c>
      <c r="I505" s="94" t="s">
        <v>15</v>
      </c>
      <c r="J505" t="s">
        <v>3157</v>
      </c>
      <c r="K505">
        <v>235</v>
      </c>
      <c r="L505">
        <v>0</v>
      </c>
      <c r="M505">
        <v>32061.05</v>
      </c>
      <c r="N505">
        <v>32061.05</v>
      </c>
      <c r="O505">
        <v>0</v>
      </c>
      <c r="P505">
        <v>0</v>
      </c>
      <c r="Q505">
        <v>0</v>
      </c>
      <c r="R505">
        <v>0</v>
      </c>
    </row>
    <row r="506" spans="1:18">
      <c r="A506" s="80">
        <v>45689</v>
      </c>
      <c r="B506" s="95">
        <v>4647643</v>
      </c>
      <c r="C506" s="94" t="s">
        <v>2690</v>
      </c>
      <c r="D506" s="96">
        <v>44748</v>
      </c>
      <c r="E506" s="96">
        <v>45523</v>
      </c>
      <c r="F506" s="95">
        <v>2022</v>
      </c>
      <c r="G506" s="95">
        <v>2024</v>
      </c>
      <c r="H506" s="94" t="s">
        <v>1601</v>
      </c>
      <c r="I506" s="94" t="s">
        <v>13</v>
      </c>
      <c r="J506" t="s">
        <v>3161</v>
      </c>
      <c r="K506">
        <v>350</v>
      </c>
      <c r="L506">
        <v>3135</v>
      </c>
      <c r="M506">
        <v>47750.5</v>
      </c>
      <c r="N506">
        <v>50885.5</v>
      </c>
      <c r="O506">
        <v>95.86</v>
      </c>
      <c r="P506">
        <v>10955.61</v>
      </c>
      <c r="Q506">
        <v>1135.74</v>
      </c>
      <c r="R506">
        <v>12091.35</v>
      </c>
    </row>
    <row r="507" spans="1:18">
      <c r="A507" s="80">
        <v>45689</v>
      </c>
      <c r="B507" s="95">
        <v>5482535</v>
      </c>
      <c r="C507" s="94" t="s">
        <v>3104</v>
      </c>
      <c r="D507" s="96">
        <v>45602</v>
      </c>
      <c r="E507" s="96">
        <v>45631</v>
      </c>
      <c r="F507" s="95">
        <v>2024</v>
      </c>
      <c r="G507" s="95">
        <v>2024</v>
      </c>
      <c r="H507" s="94" t="s">
        <v>1602</v>
      </c>
      <c r="I507" s="94" t="s">
        <v>4</v>
      </c>
      <c r="J507" t="s">
        <v>3158</v>
      </c>
      <c r="K507">
        <v>215</v>
      </c>
      <c r="L507">
        <v>0</v>
      </c>
      <c r="M507">
        <v>32338.15</v>
      </c>
      <c r="N507">
        <v>32338.15</v>
      </c>
      <c r="O507">
        <v>15</v>
      </c>
      <c r="P507">
        <v>2256.19</v>
      </c>
      <c r="Q507">
        <v>0</v>
      </c>
      <c r="R507">
        <v>2256.19</v>
      </c>
    </row>
    <row r="508" spans="1:18">
      <c r="A508" s="80">
        <v>45689</v>
      </c>
      <c r="B508" s="95">
        <v>4807375</v>
      </c>
      <c r="C508" s="94" t="s">
        <v>2244</v>
      </c>
      <c r="D508" s="96">
        <v>44946</v>
      </c>
      <c r="E508" s="96">
        <v>45363</v>
      </c>
      <c r="F508" s="95">
        <v>2022</v>
      </c>
      <c r="G508" s="95">
        <v>2023</v>
      </c>
      <c r="H508" s="94" t="s">
        <v>1601</v>
      </c>
      <c r="I508" s="94" t="s">
        <v>13</v>
      </c>
      <c r="J508" t="s">
        <v>3152</v>
      </c>
      <c r="K508">
        <v>155</v>
      </c>
      <c r="L508">
        <v>0</v>
      </c>
      <c r="M508">
        <v>21146.65</v>
      </c>
      <c r="N508">
        <v>21146.65</v>
      </c>
      <c r="O508">
        <v>206.3</v>
      </c>
      <c r="P508">
        <v>26173.14</v>
      </c>
      <c r="Q508">
        <v>0</v>
      </c>
      <c r="R508">
        <v>26173.14</v>
      </c>
    </row>
    <row r="509" spans="1:18">
      <c r="A509" s="80">
        <v>45689</v>
      </c>
      <c r="B509" s="95">
        <v>4194631</v>
      </c>
      <c r="C509" s="94" t="s">
        <v>537</v>
      </c>
      <c r="D509" s="96">
        <v>44160</v>
      </c>
      <c r="E509" s="96">
        <v>44300</v>
      </c>
      <c r="F509" s="95">
        <v>2020</v>
      </c>
      <c r="G509" s="95">
        <v>2020</v>
      </c>
      <c r="H509" s="94" t="s">
        <v>1601</v>
      </c>
      <c r="I509" s="94" t="s">
        <v>13</v>
      </c>
      <c r="J509" t="s">
        <v>3171</v>
      </c>
      <c r="K509">
        <v>100</v>
      </c>
      <c r="L509">
        <v>2000</v>
      </c>
      <c r="M509">
        <v>12278</v>
      </c>
      <c r="N509">
        <v>14278</v>
      </c>
      <c r="O509">
        <v>100</v>
      </c>
      <c r="P509">
        <v>13395.99</v>
      </c>
      <c r="Q509">
        <v>0</v>
      </c>
      <c r="R509">
        <v>13395.99</v>
      </c>
    </row>
    <row r="510" spans="1:18">
      <c r="A510" s="80">
        <v>45689</v>
      </c>
      <c r="B510" s="95">
        <v>4668558</v>
      </c>
      <c r="C510" s="94" t="s">
        <v>1812</v>
      </c>
      <c r="D510" s="96">
        <v>44776</v>
      </c>
      <c r="E510" s="96">
        <v>45229</v>
      </c>
      <c r="F510" s="95">
        <v>2022</v>
      </c>
      <c r="G510" s="95">
        <v>2023</v>
      </c>
      <c r="H510" s="94" t="s">
        <v>1600</v>
      </c>
      <c r="I510" s="94" t="s">
        <v>28</v>
      </c>
      <c r="J510" t="s">
        <v>3159</v>
      </c>
      <c r="K510">
        <v>550</v>
      </c>
      <c r="L510">
        <v>16150</v>
      </c>
      <c r="M510">
        <v>75036.5</v>
      </c>
      <c r="N510">
        <v>91186.5</v>
      </c>
      <c r="O510">
        <v>59.2</v>
      </c>
      <c r="P510">
        <v>7354.28</v>
      </c>
      <c r="Q510">
        <v>2094.84</v>
      </c>
      <c r="R510">
        <v>9449.1200000000008</v>
      </c>
    </row>
    <row r="511" spans="1:18">
      <c r="A511" s="80">
        <v>45689</v>
      </c>
      <c r="B511" s="95">
        <v>5153953</v>
      </c>
      <c r="C511" s="94" t="s">
        <v>1910</v>
      </c>
      <c r="D511" s="96">
        <v>45301</v>
      </c>
      <c r="E511" s="96">
        <v>45302</v>
      </c>
      <c r="F511" s="95">
        <v>2023</v>
      </c>
      <c r="G511" s="95">
        <v>2023</v>
      </c>
      <c r="H511" s="94" t="s">
        <v>1603</v>
      </c>
      <c r="I511" s="94" t="s">
        <v>9</v>
      </c>
      <c r="J511" t="s">
        <v>3152</v>
      </c>
      <c r="K511">
        <v>195</v>
      </c>
      <c r="L511">
        <v>0</v>
      </c>
      <c r="M511">
        <v>25141.35</v>
      </c>
      <c r="N511">
        <v>25141.35</v>
      </c>
      <c r="O511">
        <v>107.15</v>
      </c>
      <c r="P511">
        <v>13814.32</v>
      </c>
      <c r="Q511">
        <v>0</v>
      </c>
      <c r="R511">
        <v>13814.32</v>
      </c>
    </row>
    <row r="512" spans="1:18">
      <c r="A512" s="80">
        <v>45689</v>
      </c>
      <c r="B512" s="95">
        <v>4803651</v>
      </c>
      <c r="C512" s="94" t="s">
        <v>1702</v>
      </c>
      <c r="D512" s="96">
        <v>44944</v>
      </c>
      <c r="E512" s="96">
        <v>45195</v>
      </c>
      <c r="F512" s="95">
        <v>2022</v>
      </c>
      <c r="G512" s="95">
        <v>2023</v>
      </c>
      <c r="H512" s="94" t="s">
        <v>1600</v>
      </c>
      <c r="I512" s="94" t="s">
        <v>28</v>
      </c>
      <c r="J512" t="s">
        <v>3157</v>
      </c>
      <c r="K512">
        <v>593</v>
      </c>
      <c r="L512">
        <v>4014.41</v>
      </c>
      <c r="M512">
        <v>80902.990000000005</v>
      </c>
      <c r="N512">
        <v>84917.4</v>
      </c>
      <c r="O512">
        <v>191.5</v>
      </c>
      <c r="P512">
        <v>23165.64</v>
      </c>
      <c r="Q512">
        <v>3406.94</v>
      </c>
      <c r="R512">
        <v>26572.58</v>
      </c>
    </row>
    <row r="513" spans="1:18">
      <c r="A513" s="80">
        <v>45689</v>
      </c>
      <c r="B513" s="95">
        <v>4627172</v>
      </c>
      <c r="C513" s="94" t="s">
        <v>495</v>
      </c>
      <c r="D513" s="96">
        <v>44721</v>
      </c>
      <c r="E513" s="96">
        <v>44827</v>
      </c>
      <c r="F513" s="95">
        <v>2022</v>
      </c>
      <c r="G513" s="95">
        <v>2022</v>
      </c>
      <c r="H513" s="94" t="s">
        <v>1604</v>
      </c>
      <c r="I513" s="94" t="s">
        <v>14</v>
      </c>
      <c r="J513" t="s">
        <v>3161</v>
      </c>
      <c r="K513">
        <v>170</v>
      </c>
      <c r="L513">
        <v>200</v>
      </c>
      <c r="M513">
        <v>20872.599999999999</v>
      </c>
      <c r="N513">
        <v>21072.6</v>
      </c>
      <c r="O513">
        <v>166</v>
      </c>
      <c r="P513">
        <v>20381.900000000001</v>
      </c>
      <c r="Q513">
        <v>25</v>
      </c>
      <c r="R513">
        <v>20406.900000000001</v>
      </c>
    </row>
    <row r="514" spans="1:18">
      <c r="A514" s="80">
        <v>45689</v>
      </c>
      <c r="B514" s="95">
        <v>4578483</v>
      </c>
      <c r="C514" s="94" t="s">
        <v>491</v>
      </c>
      <c r="D514" s="96">
        <v>44657</v>
      </c>
      <c r="E514" s="96">
        <v>45120</v>
      </c>
      <c r="F514" s="95">
        <v>2021</v>
      </c>
      <c r="G514" s="95">
        <v>2023</v>
      </c>
      <c r="H514" s="94" t="s">
        <v>1600</v>
      </c>
      <c r="I514" s="94" t="s">
        <v>28</v>
      </c>
      <c r="J514" t="s">
        <v>3159</v>
      </c>
      <c r="K514">
        <v>650</v>
      </c>
      <c r="L514">
        <v>125</v>
      </c>
      <c r="M514">
        <v>88679.5</v>
      </c>
      <c r="N514">
        <v>88804.5</v>
      </c>
      <c r="O514">
        <v>526.38</v>
      </c>
      <c r="P514">
        <v>66648.95</v>
      </c>
      <c r="Q514">
        <v>101</v>
      </c>
      <c r="R514">
        <v>66749.95</v>
      </c>
    </row>
    <row r="515" spans="1:18">
      <c r="A515" s="80">
        <v>45689</v>
      </c>
      <c r="B515" s="95">
        <v>4952585</v>
      </c>
      <c r="C515" s="94" t="s">
        <v>2822</v>
      </c>
      <c r="D515" s="96">
        <v>45099</v>
      </c>
      <c r="E515" s="96">
        <v>45541</v>
      </c>
      <c r="F515" s="95">
        <v>2023</v>
      </c>
      <c r="G515" s="95">
        <v>2024</v>
      </c>
      <c r="H515" s="94" t="s">
        <v>1603</v>
      </c>
      <c r="I515" s="94" t="s">
        <v>9</v>
      </c>
      <c r="J515" t="s">
        <v>3171</v>
      </c>
      <c r="K515">
        <v>552</v>
      </c>
      <c r="L515">
        <v>225</v>
      </c>
      <c r="M515">
        <v>60245.279999999999</v>
      </c>
      <c r="N515">
        <v>60470.28</v>
      </c>
      <c r="O515">
        <v>115.18</v>
      </c>
      <c r="P515">
        <v>12570.75</v>
      </c>
      <c r="Q515">
        <v>50</v>
      </c>
      <c r="R515">
        <v>12620.75</v>
      </c>
    </row>
    <row r="516" spans="1:18">
      <c r="A516" s="80">
        <v>45689</v>
      </c>
      <c r="B516" s="95">
        <v>4947495</v>
      </c>
      <c r="C516" s="94" t="s">
        <v>2248</v>
      </c>
      <c r="D516" s="96">
        <v>45096</v>
      </c>
      <c r="E516" s="96">
        <v>45349</v>
      </c>
      <c r="F516" s="95">
        <v>2023</v>
      </c>
      <c r="G516" s="95">
        <v>2023</v>
      </c>
      <c r="H516" s="94" t="s">
        <v>1602</v>
      </c>
      <c r="I516" s="94" t="s">
        <v>4</v>
      </c>
      <c r="J516" t="s">
        <v>3171</v>
      </c>
      <c r="K516">
        <v>100</v>
      </c>
      <c r="L516">
        <v>408.3</v>
      </c>
      <c r="M516">
        <v>12278</v>
      </c>
      <c r="N516">
        <v>12686.3</v>
      </c>
      <c r="O516">
        <v>75.5</v>
      </c>
      <c r="P516">
        <v>8610.74</v>
      </c>
      <c r="Q516">
        <v>490.4</v>
      </c>
      <c r="R516">
        <v>9101.14</v>
      </c>
    </row>
    <row r="517" spans="1:18">
      <c r="A517" s="80">
        <v>45689</v>
      </c>
      <c r="B517" s="95">
        <v>5073371</v>
      </c>
      <c r="C517" s="94" t="s">
        <v>1813</v>
      </c>
      <c r="D517" s="96">
        <v>45218</v>
      </c>
      <c r="E517" s="96">
        <v>45246</v>
      </c>
      <c r="F517" s="95">
        <v>2023</v>
      </c>
      <c r="G517" s="95">
        <v>2023</v>
      </c>
      <c r="H517" s="94" t="s">
        <v>1600</v>
      </c>
      <c r="I517" s="94" t="s">
        <v>28</v>
      </c>
      <c r="J517" t="s">
        <v>3152</v>
      </c>
      <c r="K517">
        <v>50</v>
      </c>
      <c r="L517">
        <v>100</v>
      </c>
      <c r="M517">
        <v>7162.5</v>
      </c>
      <c r="N517">
        <v>7262.5</v>
      </c>
      <c r="O517">
        <v>49.36</v>
      </c>
      <c r="P517">
        <v>7654.88</v>
      </c>
      <c r="Q517">
        <v>68.3</v>
      </c>
      <c r="R517">
        <v>7723.18</v>
      </c>
    </row>
    <row r="518" spans="1:18">
      <c r="A518" s="80">
        <v>45689</v>
      </c>
      <c r="B518" s="95">
        <v>4473718</v>
      </c>
      <c r="C518" s="94" t="s">
        <v>477</v>
      </c>
      <c r="D518" s="96">
        <v>44518</v>
      </c>
      <c r="E518" s="96">
        <v>44685</v>
      </c>
      <c r="F518" s="95">
        <v>2021</v>
      </c>
      <c r="G518" s="95">
        <v>2022</v>
      </c>
      <c r="H518" s="94" t="s">
        <v>1600</v>
      </c>
      <c r="I518" s="94" t="s">
        <v>10</v>
      </c>
      <c r="J518" t="s">
        <v>3152</v>
      </c>
      <c r="K518">
        <v>275</v>
      </c>
      <c r="L518">
        <v>12159.2</v>
      </c>
      <c r="M518">
        <v>37518.25</v>
      </c>
      <c r="N518">
        <v>49677.45</v>
      </c>
      <c r="O518">
        <v>275</v>
      </c>
      <c r="P518">
        <v>31705.18</v>
      </c>
      <c r="Q518">
        <v>7959.2</v>
      </c>
      <c r="R518">
        <v>39664.379999999997</v>
      </c>
    </row>
    <row r="519" spans="1:18">
      <c r="A519" s="80">
        <v>45689</v>
      </c>
      <c r="B519" s="95">
        <v>5188483</v>
      </c>
      <c r="C519" s="94" t="s">
        <v>3214</v>
      </c>
      <c r="D519" s="96">
        <v>45390</v>
      </c>
      <c r="E519" s="96">
        <v>45678</v>
      </c>
      <c r="F519" s="95">
        <v>2023</v>
      </c>
      <c r="G519" s="95">
        <v>2024</v>
      </c>
      <c r="H519" s="94" t="s">
        <v>1601</v>
      </c>
      <c r="I519" s="94" t="s">
        <v>13</v>
      </c>
      <c r="J519" t="s">
        <v>3154</v>
      </c>
      <c r="K519">
        <v>111</v>
      </c>
      <c r="L519">
        <v>720</v>
      </c>
      <c r="M519">
        <v>13356.63</v>
      </c>
      <c r="N519">
        <v>14076.63</v>
      </c>
      <c r="O519">
        <v>0</v>
      </c>
      <c r="P519">
        <v>0</v>
      </c>
      <c r="Q519">
        <v>0</v>
      </c>
      <c r="R519">
        <v>0</v>
      </c>
    </row>
    <row r="520" spans="1:18">
      <c r="A520" s="80">
        <v>45689</v>
      </c>
      <c r="B520" s="95">
        <v>4993735</v>
      </c>
      <c r="C520" s="94" t="s">
        <v>2250</v>
      </c>
      <c r="D520" s="96">
        <v>45140</v>
      </c>
      <c r="E520" s="96">
        <v>45372</v>
      </c>
      <c r="F520" s="95">
        <v>2023</v>
      </c>
      <c r="G520" s="95">
        <v>2023</v>
      </c>
      <c r="H520" s="94" t="s">
        <v>1600</v>
      </c>
      <c r="I520" s="94" t="s">
        <v>28</v>
      </c>
      <c r="J520" t="s">
        <v>3158</v>
      </c>
      <c r="K520">
        <v>245</v>
      </c>
      <c r="L520">
        <v>11592.25</v>
      </c>
      <c r="M520">
        <v>30081.1</v>
      </c>
      <c r="N520">
        <v>41673.35</v>
      </c>
      <c r="O520">
        <v>235</v>
      </c>
      <c r="P520">
        <v>28158.12</v>
      </c>
      <c r="Q520">
        <v>744.43</v>
      </c>
      <c r="R520">
        <v>28902.55</v>
      </c>
    </row>
    <row r="521" spans="1:18">
      <c r="A521" s="80">
        <v>45689</v>
      </c>
      <c r="B521" s="95">
        <v>5213865</v>
      </c>
      <c r="C521" s="94" t="s">
        <v>3108</v>
      </c>
      <c r="D521" s="96">
        <v>45349</v>
      </c>
      <c r="E521" s="96">
        <v>45624</v>
      </c>
      <c r="F521" s="95">
        <v>2023</v>
      </c>
      <c r="G521" s="95">
        <v>2024</v>
      </c>
      <c r="H521" s="94" t="s">
        <v>1606</v>
      </c>
      <c r="I521" s="94" t="s">
        <v>15</v>
      </c>
      <c r="J521" t="s">
        <v>3161</v>
      </c>
      <c r="K521">
        <v>102</v>
      </c>
      <c r="L521">
        <v>0</v>
      </c>
      <c r="M521">
        <v>14611.5</v>
      </c>
      <c r="N521">
        <v>14611.5</v>
      </c>
      <c r="O521">
        <v>0</v>
      </c>
      <c r="P521">
        <v>0</v>
      </c>
      <c r="Q521">
        <v>0</v>
      </c>
      <c r="R521">
        <v>0</v>
      </c>
    </row>
    <row r="522" spans="1:18">
      <c r="A522" s="80">
        <v>45689</v>
      </c>
      <c r="B522" s="95">
        <v>5378047</v>
      </c>
      <c r="C522" s="94" t="s">
        <v>3110</v>
      </c>
      <c r="D522" s="96">
        <v>45519</v>
      </c>
      <c r="E522" s="96">
        <v>45637</v>
      </c>
      <c r="F522" s="95">
        <v>2024</v>
      </c>
      <c r="G522" s="95">
        <v>2024</v>
      </c>
      <c r="H522" s="94" t="s">
        <v>1600</v>
      </c>
      <c r="I522" s="94" t="s">
        <v>28</v>
      </c>
      <c r="J522" t="s">
        <v>3151</v>
      </c>
      <c r="K522">
        <v>220</v>
      </c>
      <c r="L522">
        <v>0</v>
      </c>
      <c r="M522">
        <v>39063.199999999997</v>
      </c>
      <c r="N522">
        <v>39063.199999999997</v>
      </c>
      <c r="O522">
        <v>0</v>
      </c>
      <c r="P522">
        <v>0</v>
      </c>
      <c r="Q522">
        <v>0</v>
      </c>
      <c r="R522">
        <v>0</v>
      </c>
    </row>
    <row r="523" spans="1:18">
      <c r="A523" s="80">
        <v>45689</v>
      </c>
      <c r="B523" s="95">
        <v>4746941</v>
      </c>
      <c r="C523" s="94" t="s">
        <v>1982</v>
      </c>
      <c r="D523" s="96">
        <v>44875</v>
      </c>
      <c r="E523" s="96">
        <v>45317</v>
      </c>
      <c r="F523" s="95">
        <v>2022</v>
      </c>
      <c r="G523" s="95">
        <v>2023</v>
      </c>
      <c r="H523" s="94" t="s">
        <v>1600</v>
      </c>
      <c r="I523" s="94" t="s">
        <v>28</v>
      </c>
      <c r="J523" t="s">
        <v>3157</v>
      </c>
      <c r="K523">
        <v>202</v>
      </c>
      <c r="L523">
        <v>125</v>
      </c>
      <c r="M523">
        <v>27558.86</v>
      </c>
      <c r="N523">
        <v>27683.86</v>
      </c>
      <c r="O523">
        <v>204.85</v>
      </c>
      <c r="P523">
        <v>27939.84</v>
      </c>
      <c r="Q523">
        <v>350.7</v>
      </c>
      <c r="R523">
        <v>28290.54</v>
      </c>
    </row>
    <row r="524" spans="1:18">
      <c r="A524" s="80">
        <v>45689</v>
      </c>
      <c r="B524" s="95">
        <v>4954945</v>
      </c>
      <c r="C524" s="94" t="s">
        <v>3106</v>
      </c>
      <c r="D524" s="96">
        <v>45133</v>
      </c>
      <c r="E524" s="96">
        <v>45636</v>
      </c>
      <c r="F524" s="95">
        <v>2023</v>
      </c>
      <c r="G524" s="95">
        <v>2024</v>
      </c>
      <c r="H524" s="94" t="s">
        <v>1600</v>
      </c>
      <c r="I524" s="94" t="s">
        <v>28</v>
      </c>
      <c r="J524" t="s">
        <v>3159</v>
      </c>
      <c r="K524">
        <v>1244</v>
      </c>
      <c r="L524">
        <v>175</v>
      </c>
      <c r="M524">
        <v>200346.2</v>
      </c>
      <c r="N524">
        <v>200521.2</v>
      </c>
      <c r="O524">
        <v>0</v>
      </c>
      <c r="P524">
        <v>0</v>
      </c>
      <c r="Q524">
        <v>0</v>
      </c>
      <c r="R524">
        <v>0</v>
      </c>
    </row>
    <row r="525" spans="1:18">
      <c r="A525" s="80">
        <v>45689</v>
      </c>
      <c r="B525" s="95">
        <v>5102290</v>
      </c>
      <c r="C525" s="94" t="s">
        <v>2254</v>
      </c>
      <c r="D525" s="96">
        <v>45245</v>
      </c>
      <c r="E525" s="96">
        <v>45348</v>
      </c>
      <c r="F525" s="95">
        <v>2023</v>
      </c>
      <c r="G525" s="95">
        <v>2023</v>
      </c>
      <c r="H525" s="94" t="s">
        <v>1600</v>
      </c>
      <c r="I525" s="94" t="s">
        <v>28</v>
      </c>
      <c r="J525" t="s">
        <v>3159</v>
      </c>
      <c r="K525">
        <v>665</v>
      </c>
      <c r="L525">
        <v>4800</v>
      </c>
      <c r="M525">
        <v>95261.25</v>
      </c>
      <c r="N525">
        <v>100061.25</v>
      </c>
      <c r="O525">
        <v>383.94</v>
      </c>
      <c r="P525">
        <v>54891.98</v>
      </c>
      <c r="Q525">
        <v>767.6</v>
      </c>
      <c r="R525">
        <v>55659.58</v>
      </c>
    </row>
    <row r="526" spans="1:18">
      <c r="A526" s="80">
        <v>45689</v>
      </c>
      <c r="B526" s="95">
        <v>4230014</v>
      </c>
      <c r="C526" s="94" t="s">
        <v>505</v>
      </c>
      <c r="D526" s="96">
        <v>44210</v>
      </c>
      <c r="E526" s="96">
        <v>44264</v>
      </c>
      <c r="F526" s="95">
        <v>2020</v>
      </c>
      <c r="G526" s="95">
        <v>2020</v>
      </c>
      <c r="H526" s="94" t="s">
        <v>1600</v>
      </c>
      <c r="I526" s="94" t="s">
        <v>28</v>
      </c>
      <c r="J526" t="s">
        <v>3198</v>
      </c>
      <c r="K526">
        <v>1005</v>
      </c>
      <c r="L526">
        <v>4600</v>
      </c>
      <c r="M526">
        <v>137112.15</v>
      </c>
      <c r="N526">
        <v>141712.15</v>
      </c>
      <c r="O526">
        <v>309.41000000000003</v>
      </c>
      <c r="P526">
        <v>44553.14</v>
      </c>
      <c r="Q526">
        <v>4194</v>
      </c>
      <c r="R526">
        <v>48747.14</v>
      </c>
    </row>
    <row r="527" spans="1:18">
      <c r="A527" s="80">
        <v>45689</v>
      </c>
      <c r="B527" s="95">
        <v>5172130</v>
      </c>
      <c r="C527" s="94" t="s">
        <v>2694</v>
      </c>
      <c r="D527" s="96">
        <v>45313</v>
      </c>
      <c r="E527" s="96">
        <v>45478</v>
      </c>
      <c r="F527" s="95">
        <v>2023</v>
      </c>
      <c r="G527" s="95">
        <v>2024</v>
      </c>
      <c r="H527" s="94" t="s">
        <v>1602</v>
      </c>
      <c r="I527" s="94" t="s">
        <v>4</v>
      </c>
      <c r="J527" t="s">
        <v>3151</v>
      </c>
      <c r="K527">
        <v>443</v>
      </c>
      <c r="L527">
        <v>0</v>
      </c>
      <c r="M527">
        <v>57115.99</v>
      </c>
      <c r="N527">
        <v>57115.99</v>
      </c>
      <c r="O527">
        <v>0</v>
      </c>
      <c r="P527">
        <v>0</v>
      </c>
      <c r="Q527">
        <v>0</v>
      </c>
      <c r="R527">
        <v>0</v>
      </c>
    </row>
    <row r="528" spans="1:18">
      <c r="A528" s="80">
        <v>45689</v>
      </c>
      <c r="B528" s="95">
        <v>5059938</v>
      </c>
      <c r="C528" s="94" t="s">
        <v>2411</v>
      </c>
      <c r="D528" s="96">
        <v>45299</v>
      </c>
      <c r="E528" s="96">
        <v>45418</v>
      </c>
      <c r="F528" s="95">
        <v>2023</v>
      </c>
      <c r="G528" s="95">
        <v>2024</v>
      </c>
      <c r="H528" s="94" t="s">
        <v>1604</v>
      </c>
      <c r="I528" s="94" t="s">
        <v>14</v>
      </c>
      <c r="J528" t="s">
        <v>3161</v>
      </c>
      <c r="K528">
        <v>217</v>
      </c>
      <c r="L528">
        <v>0</v>
      </c>
      <c r="M528">
        <v>27977.81</v>
      </c>
      <c r="N528">
        <v>27977.81</v>
      </c>
      <c r="O528">
        <v>0</v>
      </c>
      <c r="P528">
        <v>0</v>
      </c>
      <c r="Q528">
        <v>0</v>
      </c>
      <c r="R528">
        <v>0</v>
      </c>
    </row>
    <row r="529" spans="1:18">
      <c r="A529" s="80">
        <v>45689</v>
      </c>
      <c r="B529" s="95">
        <v>5289628</v>
      </c>
      <c r="C529" s="94" t="s">
        <v>2698</v>
      </c>
      <c r="D529" s="96">
        <v>45475</v>
      </c>
      <c r="E529" s="96">
        <v>45517</v>
      </c>
      <c r="F529" s="95">
        <v>2024</v>
      </c>
      <c r="G529" s="95">
        <v>2024</v>
      </c>
      <c r="H529" s="94" t="s">
        <v>1600</v>
      </c>
      <c r="I529" s="94" t="s">
        <v>28</v>
      </c>
      <c r="J529" t="s">
        <v>3157</v>
      </c>
      <c r="K529">
        <v>309</v>
      </c>
      <c r="L529">
        <v>0</v>
      </c>
      <c r="M529">
        <v>54866.04</v>
      </c>
      <c r="N529">
        <v>54866.04</v>
      </c>
      <c r="O529">
        <v>8.91</v>
      </c>
      <c r="P529">
        <v>1340.18</v>
      </c>
      <c r="Q529">
        <v>0</v>
      </c>
      <c r="R529">
        <v>1340.18</v>
      </c>
    </row>
    <row r="530" spans="1:18">
      <c r="A530" s="80">
        <v>45689</v>
      </c>
      <c r="B530" s="95">
        <v>4809148</v>
      </c>
      <c r="C530" s="94" t="s">
        <v>1814</v>
      </c>
      <c r="D530" s="96">
        <v>44950</v>
      </c>
      <c r="E530" s="96">
        <v>45244</v>
      </c>
      <c r="F530" s="95">
        <v>2022</v>
      </c>
      <c r="G530" s="95">
        <v>2023</v>
      </c>
      <c r="H530" s="94" t="s">
        <v>1600</v>
      </c>
      <c r="I530" s="94" t="s">
        <v>28</v>
      </c>
      <c r="J530" t="s">
        <v>3157</v>
      </c>
      <c r="K530">
        <v>265</v>
      </c>
      <c r="L530">
        <v>0</v>
      </c>
      <c r="M530">
        <v>42678.25</v>
      </c>
      <c r="N530">
        <v>42678.25</v>
      </c>
      <c r="O530">
        <v>0</v>
      </c>
      <c r="P530">
        <v>0</v>
      </c>
      <c r="Q530">
        <v>0</v>
      </c>
      <c r="R530">
        <v>0</v>
      </c>
    </row>
    <row r="531" spans="1:18">
      <c r="A531" s="80">
        <v>45689</v>
      </c>
      <c r="B531" s="95">
        <v>4963030</v>
      </c>
      <c r="C531" s="94" t="s">
        <v>1979</v>
      </c>
      <c r="D531" s="96">
        <v>45112</v>
      </c>
      <c r="E531" s="96">
        <v>45307</v>
      </c>
      <c r="F531" s="95">
        <v>2023</v>
      </c>
      <c r="G531" s="95">
        <v>2023</v>
      </c>
      <c r="H531" s="94" t="s">
        <v>1600</v>
      </c>
      <c r="I531" s="94" t="s">
        <v>28</v>
      </c>
      <c r="J531" t="s">
        <v>3161</v>
      </c>
      <c r="K531">
        <v>653</v>
      </c>
      <c r="L531">
        <v>2650</v>
      </c>
      <c r="M531">
        <v>105165.65</v>
      </c>
      <c r="N531">
        <v>107815.65</v>
      </c>
      <c r="O531">
        <v>183.85</v>
      </c>
      <c r="P531">
        <v>20216.14</v>
      </c>
      <c r="Q531">
        <v>275</v>
      </c>
      <c r="R531">
        <v>20491.14</v>
      </c>
    </row>
    <row r="532" spans="1:18">
      <c r="A532" s="80">
        <v>45689</v>
      </c>
      <c r="B532" s="95">
        <v>4787014</v>
      </c>
      <c r="C532" s="94" t="s">
        <v>467</v>
      </c>
      <c r="D532" s="96">
        <v>44923</v>
      </c>
      <c r="E532" s="96">
        <v>45058</v>
      </c>
      <c r="F532" s="95">
        <v>2022</v>
      </c>
      <c r="G532" s="95">
        <v>2023</v>
      </c>
      <c r="H532" s="94" t="s">
        <v>1600</v>
      </c>
      <c r="I532" s="94" t="s">
        <v>10</v>
      </c>
      <c r="J532" t="s">
        <v>3153</v>
      </c>
      <c r="K532">
        <v>120</v>
      </c>
      <c r="L532">
        <v>0</v>
      </c>
      <c r="M532">
        <v>16371.6</v>
      </c>
      <c r="N532">
        <v>16371.6</v>
      </c>
      <c r="O532">
        <v>104</v>
      </c>
      <c r="P532">
        <v>11350.56</v>
      </c>
      <c r="Q532">
        <v>0</v>
      </c>
      <c r="R532">
        <v>11350.56</v>
      </c>
    </row>
    <row r="533" spans="1:18">
      <c r="A533" s="80">
        <v>45689</v>
      </c>
      <c r="B533" s="95">
        <v>5391759</v>
      </c>
      <c r="C533" s="94" t="s">
        <v>3215</v>
      </c>
      <c r="D533" s="96">
        <v>45517</v>
      </c>
      <c r="E533" s="96">
        <v>45677</v>
      </c>
      <c r="F533" s="95">
        <v>2024</v>
      </c>
      <c r="G533" s="95">
        <v>2024</v>
      </c>
      <c r="H533" s="94" t="s">
        <v>1601</v>
      </c>
      <c r="I533" s="94" t="s">
        <v>13</v>
      </c>
      <c r="J533" t="s">
        <v>3161</v>
      </c>
      <c r="K533">
        <v>97</v>
      </c>
      <c r="L533">
        <v>0</v>
      </c>
      <c r="M533">
        <v>14589.77</v>
      </c>
      <c r="N533">
        <v>14589.77</v>
      </c>
      <c r="O533">
        <v>0</v>
      </c>
      <c r="P533">
        <v>0</v>
      </c>
      <c r="Q533">
        <v>0</v>
      </c>
      <c r="R533">
        <v>0</v>
      </c>
    </row>
    <row r="534" spans="1:18">
      <c r="A534" s="80">
        <v>45689</v>
      </c>
      <c r="B534" s="95">
        <v>4812922</v>
      </c>
      <c r="C534" s="94" t="s">
        <v>2413</v>
      </c>
      <c r="D534" s="96">
        <v>44952</v>
      </c>
      <c r="E534" s="96">
        <v>45418</v>
      </c>
      <c r="F534" s="95">
        <v>2022</v>
      </c>
      <c r="G534" s="95">
        <v>2024</v>
      </c>
      <c r="H534" s="94" t="s">
        <v>1601</v>
      </c>
      <c r="I534" s="94" t="s">
        <v>13</v>
      </c>
      <c r="J534" t="s">
        <v>3158</v>
      </c>
      <c r="K534">
        <v>190</v>
      </c>
      <c r="L534">
        <v>4882.5</v>
      </c>
      <c r="M534">
        <v>20736.599999999999</v>
      </c>
      <c r="N534">
        <v>25619.1</v>
      </c>
      <c r="O534">
        <v>87.8</v>
      </c>
      <c r="P534">
        <v>9582.49</v>
      </c>
      <c r="Q534">
        <v>2061</v>
      </c>
      <c r="R534">
        <v>11643.49</v>
      </c>
    </row>
    <row r="535" spans="1:18">
      <c r="A535" s="80">
        <v>45689</v>
      </c>
      <c r="B535" s="95">
        <v>5354140</v>
      </c>
      <c r="C535" s="94" t="s">
        <v>3216</v>
      </c>
      <c r="D535" s="96">
        <v>45481</v>
      </c>
      <c r="E535" s="96">
        <v>45681</v>
      </c>
      <c r="F535" s="95">
        <v>2024</v>
      </c>
      <c r="G535" s="95">
        <v>2024</v>
      </c>
      <c r="H535" s="94" t="s">
        <v>1602</v>
      </c>
      <c r="I535" s="94" t="s">
        <v>4</v>
      </c>
      <c r="J535" t="s">
        <v>3151</v>
      </c>
      <c r="K535">
        <v>100</v>
      </c>
      <c r="L535">
        <v>6744.7</v>
      </c>
      <c r="M535">
        <v>15041</v>
      </c>
      <c r="N535">
        <v>21785.7</v>
      </c>
      <c r="O535">
        <v>39.4</v>
      </c>
      <c r="P535">
        <v>5322.19</v>
      </c>
      <c r="Q535">
        <v>6483.62</v>
      </c>
      <c r="R535">
        <v>11805.81</v>
      </c>
    </row>
    <row r="536" spans="1:18">
      <c r="A536" s="80">
        <v>45689</v>
      </c>
      <c r="B536" s="95">
        <v>4587398</v>
      </c>
      <c r="C536" s="94" t="s">
        <v>449</v>
      </c>
      <c r="D536" s="96">
        <v>44671</v>
      </c>
      <c r="E536" s="96">
        <v>44930</v>
      </c>
      <c r="F536" s="95">
        <v>2021</v>
      </c>
      <c r="G536" s="95">
        <v>2022</v>
      </c>
      <c r="H536" s="94" t="s">
        <v>1602</v>
      </c>
      <c r="I536" s="94" t="s">
        <v>4</v>
      </c>
      <c r="J536" t="s">
        <v>3152</v>
      </c>
      <c r="K536">
        <v>429</v>
      </c>
      <c r="L536">
        <v>425</v>
      </c>
      <c r="M536">
        <v>52672.62</v>
      </c>
      <c r="N536">
        <v>53097.62</v>
      </c>
      <c r="O536">
        <v>437.2</v>
      </c>
      <c r="P536">
        <v>53680.51</v>
      </c>
      <c r="Q536">
        <v>375</v>
      </c>
      <c r="R536">
        <v>54055.51</v>
      </c>
    </row>
    <row r="537" spans="1:18">
      <c r="A537" s="80">
        <v>45689</v>
      </c>
      <c r="B537" s="95">
        <v>5006178</v>
      </c>
      <c r="C537" s="94" t="s">
        <v>2513</v>
      </c>
      <c r="D537" s="96">
        <v>45154</v>
      </c>
      <c r="E537" s="96">
        <v>45440</v>
      </c>
      <c r="F537" s="95">
        <v>2023</v>
      </c>
      <c r="G537" s="95">
        <v>2024</v>
      </c>
      <c r="H537" s="94" t="s">
        <v>1609</v>
      </c>
      <c r="I537" s="94" t="s">
        <v>18</v>
      </c>
      <c r="J537" t="s">
        <v>3161</v>
      </c>
      <c r="K537">
        <v>215</v>
      </c>
      <c r="L537">
        <v>466.2</v>
      </c>
      <c r="M537">
        <v>29332.45</v>
      </c>
      <c r="N537">
        <v>29798.65</v>
      </c>
      <c r="O537">
        <v>0</v>
      </c>
      <c r="P537">
        <v>0</v>
      </c>
      <c r="Q537">
        <v>0</v>
      </c>
      <c r="R537">
        <v>0</v>
      </c>
    </row>
    <row r="538" spans="1:18">
      <c r="A538" s="80">
        <v>45689</v>
      </c>
      <c r="B538" s="95">
        <v>4575491</v>
      </c>
      <c r="C538" s="94" t="s">
        <v>451</v>
      </c>
      <c r="D538" s="96">
        <v>44816</v>
      </c>
      <c r="E538" s="96">
        <v>45076</v>
      </c>
      <c r="F538" s="95">
        <v>2022</v>
      </c>
      <c r="G538" s="95">
        <v>2023</v>
      </c>
      <c r="H538" s="94" t="s">
        <v>1600</v>
      </c>
      <c r="I538" s="94" t="s">
        <v>28</v>
      </c>
      <c r="J538" t="s">
        <v>3161</v>
      </c>
      <c r="K538">
        <v>220</v>
      </c>
      <c r="L538">
        <v>625</v>
      </c>
      <c r="M538">
        <v>30014.6</v>
      </c>
      <c r="N538">
        <v>30639.599999999999</v>
      </c>
      <c r="O538">
        <v>189.69</v>
      </c>
      <c r="P538">
        <v>25272.87</v>
      </c>
      <c r="Q538">
        <v>276.43</v>
      </c>
      <c r="R538">
        <v>25549.3</v>
      </c>
    </row>
    <row r="539" spans="1:18">
      <c r="A539" s="80">
        <v>45689</v>
      </c>
      <c r="B539" s="95">
        <v>4740558</v>
      </c>
      <c r="C539" s="94" t="s">
        <v>2515</v>
      </c>
      <c r="D539" s="96">
        <v>44881</v>
      </c>
      <c r="E539" s="96">
        <v>45441</v>
      </c>
      <c r="F539" s="95">
        <v>2022</v>
      </c>
      <c r="G539" s="95">
        <v>2024</v>
      </c>
      <c r="H539" s="94" t="s">
        <v>1600</v>
      </c>
      <c r="I539" s="94" t="s">
        <v>28</v>
      </c>
      <c r="J539" t="s">
        <v>3151</v>
      </c>
      <c r="K539">
        <v>522</v>
      </c>
      <c r="L539">
        <v>3605</v>
      </c>
      <c r="M539">
        <v>84068.1</v>
      </c>
      <c r="N539">
        <v>87673.1</v>
      </c>
      <c r="O539">
        <v>426.39</v>
      </c>
      <c r="P539">
        <v>55708.04</v>
      </c>
      <c r="Q539">
        <v>6390.41</v>
      </c>
      <c r="R539">
        <v>62098.45</v>
      </c>
    </row>
    <row r="540" spans="1:18">
      <c r="A540" s="80">
        <v>45689</v>
      </c>
      <c r="B540" s="95">
        <v>4652580</v>
      </c>
      <c r="C540" s="94" t="s">
        <v>2700</v>
      </c>
      <c r="D540" s="96">
        <v>44757</v>
      </c>
      <c r="E540" s="96">
        <v>45467</v>
      </c>
      <c r="F540" s="95">
        <v>2022</v>
      </c>
      <c r="G540" s="95">
        <v>2024</v>
      </c>
      <c r="H540" s="94" t="s">
        <v>1600</v>
      </c>
      <c r="I540" s="94" t="s">
        <v>28</v>
      </c>
      <c r="J540" t="s">
        <v>3161</v>
      </c>
      <c r="K540">
        <v>195</v>
      </c>
      <c r="L540">
        <v>600</v>
      </c>
      <c r="M540">
        <v>26603.85</v>
      </c>
      <c r="N540">
        <v>27203.85</v>
      </c>
      <c r="O540">
        <v>34.270000000000003</v>
      </c>
      <c r="P540">
        <v>3949.9</v>
      </c>
      <c r="Q540">
        <v>52.96</v>
      </c>
      <c r="R540">
        <v>4002.86</v>
      </c>
    </row>
    <row r="541" spans="1:18">
      <c r="A541" s="80">
        <v>45689</v>
      </c>
      <c r="B541" s="95">
        <v>4664599</v>
      </c>
      <c r="C541" s="94" t="s">
        <v>435</v>
      </c>
      <c r="D541" s="96">
        <v>44769</v>
      </c>
      <c r="E541" s="96">
        <v>45124</v>
      </c>
      <c r="F541" s="95">
        <v>2022</v>
      </c>
      <c r="G541" s="95">
        <v>2023</v>
      </c>
      <c r="H541" s="94" t="s">
        <v>1600</v>
      </c>
      <c r="I541" s="94" t="s">
        <v>10</v>
      </c>
      <c r="J541" t="s">
        <v>3153</v>
      </c>
      <c r="K541">
        <v>120</v>
      </c>
      <c r="L541">
        <v>1200</v>
      </c>
      <c r="M541">
        <v>16371.6</v>
      </c>
      <c r="N541">
        <v>17571.599999999999</v>
      </c>
      <c r="O541">
        <v>107.25</v>
      </c>
      <c r="P541">
        <v>12805.77</v>
      </c>
      <c r="Q541">
        <v>160</v>
      </c>
      <c r="R541">
        <v>12965.77</v>
      </c>
    </row>
    <row r="542" spans="1:18">
      <c r="A542" s="80">
        <v>45689</v>
      </c>
      <c r="B542" s="95">
        <v>4577616</v>
      </c>
      <c r="C542" s="94" t="s">
        <v>461</v>
      </c>
      <c r="D542" s="96">
        <v>44665</v>
      </c>
      <c r="E542" s="96">
        <v>44918</v>
      </c>
      <c r="F542" s="95">
        <v>2021</v>
      </c>
      <c r="G542" s="95">
        <v>2022</v>
      </c>
      <c r="H542" s="94" t="s">
        <v>1600</v>
      </c>
      <c r="I542" s="94" t="s">
        <v>28</v>
      </c>
      <c r="J542" t="s">
        <v>3159</v>
      </c>
      <c r="K542">
        <v>515</v>
      </c>
      <c r="L542">
        <v>6057.3</v>
      </c>
      <c r="M542">
        <v>63231.7</v>
      </c>
      <c r="N542">
        <v>69289</v>
      </c>
      <c r="O542">
        <v>161.87</v>
      </c>
      <c r="P542">
        <v>20420.310000000001</v>
      </c>
      <c r="Q542">
        <v>429.55</v>
      </c>
      <c r="R542">
        <v>20849.86</v>
      </c>
    </row>
    <row r="543" spans="1:18">
      <c r="A543" s="80">
        <v>45689</v>
      </c>
      <c r="B543" s="95">
        <v>4979354</v>
      </c>
      <c r="C543" s="94" t="s">
        <v>2517</v>
      </c>
      <c r="D543" s="96">
        <v>45140</v>
      </c>
      <c r="E543" s="96">
        <v>45428</v>
      </c>
      <c r="F543" s="95">
        <v>2023</v>
      </c>
      <c r="G543" s="95">
        <v>2024</v>
      </c>
      <c r="H543" s="94" t="s">
        <v>1600</v>
      </c>
      <c r="I543" s="94" t="s">
        <v>28</v>
      </c>
      <c r="J543" t="s">
        <v>3159</v>
      </c>
      <c r="K543">
        <v>120</v>
      </c>
      <c r="L543">
        <v>400</v>
      </c>
      <c r="M543">
        <v>16371.6</v>
      </c>
      <c r="N543">
        <v>16771.599999999999</v>
      </c>
      <c r="O543">
        <v>74.400000000000006</v>
      </c>
      <c r="P543">
        <v>10150.02</v>
      </c>
      <c r="Q543">
        <v>25</v>
      </c>
      <c r="R543">
        <v>10175.02</v>
      </c>
    </row>
    <row r="544" spans="1:18">
      <c r="A544" s="80">
        <v>45689</v>
      </c>
      <c r="B544" s="95">
        <v>4719741</v>
      </c>
      <c r="C544" s="94" t="s">
        <v>3217</v>
      </c>
      <c r="D544" s="96">
        <v>44839</v>
      </c>
      <c r="E544" s="96">
        <v>45681</v>
      </c>
      <c r="F544" s="95">
        <v>2022</v>
      </c>
      <c r="G544" s="95">
        <v>2024</v>
      </c>
      <c r="H544" s="94" t="s">
        <v>1603</v>
      </c>
      <c r="I544" s="94" t="s">
        <v>9</v>
      </c>
      <c r="J544" t="s">
        <v>3151</v>
      </c>
      <c r="K544">
        <v>165</v>
      </c>
      <c r="L544">
        <v>2380</v>
      </c>
      <c r="M544">
        <v>22510.95</v>
      </c>
      <c r="N544">
        <v>24890.95</v>
      </c>
      <c r="O544">
        <v>65.239999999999995</v>
      </c>
      <c r="P544">
        <v>8553.68</v>
      </c>
      <c r="Q544">
        <v>686.87</v>
      </c>
      <c r="R544">
        <v>9240.5499999999993</v>
      </c>
    </row>
    <row r="545" spans="1:18">
      <c r="A545" s="80">
        <v>45689</v>
      </c>
      <c r="B545" s="95">
        <v>4851597</v>
      </c>
      <c r="C545" s="94" t="s">
        <v>457</v>
      </c>
      <c r="D545" s="96">
        <v>44993</v>
      </c>
      <c r="E545" s="96">
        <v>45072</v>
      </c>
      <c r="F545" s="95">
        <v>2022</v>
      </c>
      <c r="G545" s="95">
        <v>2023</v>
      </c>
      <c r="H545" s="94" t="s">
        <v>1600</v>
      </c>
      <c r="I545" s="94" t="s">
        <v>28</v>
      </c>
      <c r="J545" t="s">
        <v>3158</v>
      </c>
      <c r="K545">
        <v>1060</v>
      </c>
      <c r="L545">
        <v>0</v>
      </c>
      <c r="M545">
        <v>170713</v>
      </c>
      <c r="N545">
        <v>170713</v>
      </c>
      <c r="O545">
        <v>409.7</v>
      </c>
      <c r="P545">
        <v>65982.19</v>
      </c>
      <c r="Q545">
        <v>0</v>
      </c>
      <c r="R545">
        <v>65982.19</v>
      </c>
    </row>
    <row r="546" spans="1:18">
      <c r="A546" s="80">
        <v>45689</v>
      </c>
      <c r="B546" s="95">
        <v>4684060</v>
      </c>
      <c r="C546" s="94" t="s">
        <v>1706</v>
      </c>
      <c r="D546" s="96">
        <v>44795</v>
      </c>
      <c r="E546" s="96">
        <v>45196</v>
      </c>
      <c r="F546" s="95">
        <v>2022</v>
      </c>
      <c r="G546" s="95">
        <v>2023</v>
      </c>
      <c r="H546" s="94" t="s">
        <v>1600</v>
      </c>
      <c r="I546" s="94" t="s">
        <v>28</v>
      </c>
      <c r="J546" t="s">
        <v>3151</v>
      </c>
      <c r="K546">
        <v>378</v>
      </c>
      <c r="L546">
        <v>1023.41</v>
      </c>
      <c r="M546">
        <v>51570.54</v>
      </c>
      <c r="N546">
        <v>52593.95</v>
      </c>
      <c r="O546">
        <v>311.75</v>
      </c>
      <c r="P546">
        <v>40222.76</v>
      </c>
      <c r="Q546">
        <v>555.39</v>
      </c>
      <c r="R546">
        <v>40778.15</v>
      </c>
    </row>
    <row r="547" spans="1:18">
      <c r="A547" s="80">
        <v>45689</v>
      </c>
      <c r="B547" s="95">
        <v>5414291</v>
      </c>
      <c r="C547" s="94" t="s">
        <v>2894</v>
      </c>
      <c r="D547" s="96">
        <v>45538</v>
      </c>
      <c r="E547" s="96">
        <v>45610</v>
      </c>
      <c r="F547" s="95">
        <v>2024</v>
      </c>
      <c r="G547" s="95">
        <v>2024</v>
      </c>
      <c r="H547" s="94" t="s">
        <v>1603</v>
      </c>
      <c r="I547" s="94" t="s">
        <v>9</v>
      </c>
      <c r="J547" t="s">
        <v>3171</v>
      </c>
      <c r="K547">
        <v>208</v>
      </c>
      <c r="L547">
        <v>525</v>
      </c>
      <c r="M547">
        <v>28156.959999999999</v>
      </c>
      <c r="N547">
        <v>28681.96</v>
      </c>
      <c r="O547">
        <v>263.25</v>
      </c>
      <c r="P547">
        <v>35636.480000000003</v>
      </c>
      <c r="Q547">
        <v>215.4</v>
      </c>
      <c r="R547">
        <v>35851.879999999997</v>
      </c>
    </row>
    <row r="548" spans="1:18">
      <c r="A548" s="80">
        <v>45689</v>
      </c>
      <c r="B548" s="95">
        <v>5089684</v>
      </c>
      <c r="C548" s="94" t="s">
        <v>2330</v>
      </c>
      <c r="D548" s="96">
        <v>45232</v>
      </c>
      <c r="E548" s="96">
        <v>45394</v>
      </c>
      <c r="F548" s="95">
        <v>2023</v>
      </c>
      <c r="G548" s="95">
        <v>2023</v>
      </c>
      <c r="H548" s="94" t="s">
        <v>1606</v>
      </c>
      <c r="I548" s="94" t="s">
        <v>15</v>
      </c>
      <c r="J548" t="s">
        <v>3151</v>
      </c>
      <c r="K548">
        <v>135</v>
      </c>
      <c r="L548">
        <v>2430</v>
      </c>
      <c r="M548">
        <v>19338.75</v>
      </c>
      <c r="N548">
        <v>21768.75</v>
      </c>
      <c r="O548">
        <v>122.45</v>
      </c>
      <c r="P548">
        <v>16896.34</v>
      </c>
      <c r="Q548">
        <v>106.7</v>
      </c>
      <c r="R548">
        <v>17003.04</v>
      </c>
    </row>
    <row r="549" spans="1:18">
      <c r="A549" s="80">
        <v>45689</v>
      </c>
      <c r="B549" s="95">
        <v>5100416</v>
      </c>
      <c r="C549" s="94" t="s">
        <v>2256</v>
      </c>
      <c r="D549" s="96">
        <v>45265</v>
      </c>
      <c r="E549" s="96">
        <v>45345</v>
      </c>
      <c r="F549" s="95">
        <v>2023</v>
      </c>
      <c r="G549" s="95">
        <v>2023</v>
      </c>
      <c r="H549" s="94" t="s">
        <v>1603</v>
      </c>
      <c r="I549" s="94" t="s">
        <v>9</v>
      </c>
      <c r="J549" t="s">
        <v>3161</v>
      </c>
      <c r="K549">
        <v>243</v>
      </c>
      <c r="L549">
        <v>25</v>
      </c>
      <c r="M549">
        <v>34809.75</v>
      </c>
      <c r="N549">
        <v>34834.75</v>
      </c>
      <c r="O549">
        <v>146.25</v>
      </c>
      <c r="P549">
        <v>16771</v>
      </c>
      <c r="Q549">
        <v>25</v>
      </c>
      <c r="R549">
        <v>16796</v>
      </c>
    </row>
    <row r="550" spans="1:18">
      <c r="A550" s="80">
        <v>45689</v>
      </c>
      <c r="B550" s="95">
        <v>5078057</v>
      </c>
      <c r="C550" s="94" t="s">
        <v>3218</v>
      </c>
      <c r="D550" s="96">
        <v>45240</v>
      </c>
      <c r="E550" s="96">
        <v>45657</v>
      </c>
      <c r="F550" s="95">
        <v>2023</v>
      </c>
      <c r="G550" s="95">
        <v>2024</v>
      </c>
      <c r="H550" s="94" t="s">
        <v>1604</v>
      </c>
      <c r="I550" s="94" t="s">
        <v>14</v>
      </c>
      <c r="J550" t="s">
        <v>3157</v>
      </c>
      <c r="K550">
        <v>440</v>
      </c>
      <c r="L550">
        <v>25</v>
      </c>
      <c r="M550">
        <v>56729.2</v>
      </c>
      <c r="N550">
        <v>56754.2</v>
      </c>
      <c r="O550">
        <v>192.91</v>
      </c>
      <c r="P550">
        <v>26381.13</v>
      </c>
      <c r="Q550">
        <v>25</v>
      </c>
      <c r="R550">
        <v>26406.13</v>
      </c>
    </row>
    <row r="551" spans="1:18">
      <c r="A551" s="80">
        <v>45689</v>
      </c>
      <c r="B551" s="95">
        <v>5372553</v>
      </c>
      <c r="C551" s="94" t="s">
        <v>2898</v>
      </c>
      <c r="D551" s="96">
        <v>45498</v>
      </c>
      <c r="E551" s="96">
        <v>45608</v>
      </c>
      <c r="F551" s="95">
        <v>2024</v>
      </c>
      <c r="G551" s="95">
        <v>2024</v>
      </c>
      <c r="H551" s="94" t="s">
        <v>1603</v>
      </c>
      <c r="I551" s="94" t="s">
        <v>9</v>
      </c>
      <c r="J551" t="s">
        <v>3178</v>
      </c>
      <c r="K551">
        <v>290</v>
      </c>
      <c r="L551">
        <v>0</v>
      </c>
      <c r="M551">
        <v>39257.300000000003</v>
      </c>
      <c r="N551">
        <v>39257.300000000003</v>
      </c>
      <c r="O551">
        <v>0</v>
      </c>
      <c r="P551">
        <v>0</v>
      </c>
      <c r="Q551">
        <v>0</v>
      </c>
      <c r="R551">
        <v>0</v>
      </c>
    </row>
    <row r="552" spans="1:18">
      <c r="A552" s="80">
        <v>45689</v>
      </c>
      <c r="B552" s="95">
        <v>5150492</v>
      </c>
      <c r="C552" s="94" t="s">
        <v>3112</v>
      </c>
      <c r="D552" s="96">
        <v>45301</v>
      </c>
      <c r="E552" s="96">
        <v>45644</v>
      </c>
      <c r="F552" s="95">
        <v>2023</v>
      </c>
      <c r="G552" s="95">
        <v>2024</v>
      </c>
      <c r="H552" s="94" t="s">
        <v>1600</v>
      </c>
      <c r="I552" s="94" t="s">
        <v>10</v>
      </c>
      <c r="J552" t="s">
        <v>3154</v>
      </c>
      <c r="K552">
        <v>145</v>
      </c>
      <c r="L552">
        <v>125</v>
      </c>
      <c r="M552">
        <v>20771.25</v>
      </c>
      <c r="N552">
        <v>20896.25</v>
      </c>
      <c r="O552">
        <v>51.46</v>
      </c>
      <c r="P552">
        <v>5922.24</v>
      </c>
      <c r="Q552">
        <v>29.15</v>
      </c>
      <c r="R552">
        <v>5951.39</v>
      </c>
    </row>
    <row r="553" spans="1:18">
      <c r="A553" s="80">
        <v>45689</v>
      </c>
      <c r="B553" s="95">
        <v>5177281</v>
      </c>
      <c r="C553" s="94" t="s">
        <v>2860</v>
      </c>
      <c r="D553" s="96">
        <v>45329</v>
      </c>
      <c r="E553" s="96">
        <v>45572</v>
      </c>
      <c r="F553" s="95">
        <v>2023</v>
      </c>
      <c r="G553" s="95">
        <v>2024</v>
      </c>
      <c r="H553" s="94" t="s">
        <v>1600</v>
      </c>
      <c r="I553" s="94" t="s">
        <v>28</v>
      </c>
      <c r="J553" t="s">
        <v>3161</v>
      </c>
      <c r="K553">
        <v>197</v>
      </c>
      <c r="L553">
        <v>0</v>
      </c>
      <c r="M553">
        <v>28220.25</v>
      </c>
      <c r="N553">
        <v>28220.25</v>
      </c>
      <c r="O553">
        <v>0</v>
      </c>
      <c r="P553">
        <v>0</v>
      </c>
      <c r="Q553">
        <v>0</v>
      </c>
      <c r="R553">
        <v>0</v>
      </c>
    </row>
    <row r="554" spans="1:18">
      <c r="A554" s="80">
        <v>45689</v>
      </c>
      <c r="B554" s="95">
        <v>5369742</v>
      </c>
      <c r="C554" s="94" t="s">
        <v>2900</v>
      </c>
      <c r="D554" s="96">
        <v>45496</v>
      </c>
      <c r="E554" s="96">
        <v>45590</v>
      </c>
      <c r="F554" s="95">
        <v>2024</v>
      </c>
      <c r="G554" s="95">
        <v>2024</v>
      </c>
      <c r="H554" s="94" t="s">
        <v>1600</v>
      </c>
      <c r="I554" s="94" t="s">
        <v>28</v>
      </c>
      <c r="J554" t="s">
        <v>3151</v>
      </c>
      <c r="K554">
        <v>462</v>
      </c>
      <c r="L554">
        <v>0</v>
      </c>
      <c r="M554">
        <v>82032.72</v>
      </c>
      <c r="N554">
        <v>82032.72</v>
      </c>
      <c r="O554">
        <v>425.75</v>
      </c>
      <c r="P554">
        <v>69379.649999999994</v>
      </c>
      <c r="Q554">
        <v>0</v>
      </c>
      <c r="R554">
        <v>69379.649999999994</v>
      </c>
    </row>
    <row r="555" spans="1:18">
      <c r="A555" s="80">
        <v>45689</v>
      </c>
      <c r="B555" s="95">
        <v>5068362</v>
      </c>
      <c r="C555" s="94" t="s">
        <v>2519</v>
      </c>
      <c r="D555" s="96">
        <v>45217</v>
      </c>
      <c r="E555" s="96">
        <v>45449</v>
      </c>
      <c r="F555" s="95">
        <v>2023</v>
      </c>
      <c r="G555" s="95">
        <v>2024</v>
      </c>
      <c r="H555" s="94" t="s">
        <v>1600</v>
      </c>
      <c r="I555" s="94" t="s">
        <v>10</v>
      </c>
      <c r="J555" t="s">
        <v>3158</v>
      </c>
      <c r="K555">
        <v>250</v>
      </c>
      <c r="L555">
        <v>10220.700000000001</v>
      </c>
      <c r="M555">
        <v>35812.5</v>
      </c>
      <c r="N555">
        <v>46033.2</v>
      </c>
      <c r="O555">
        <v>48.04</v>
      </c>
      <c r="P555">
        <v>6647.23</v>
      </c>
      <c r="Q555">
        <v>9955.24</v>
      </c>
      <c r="R555">
        <v>16602.47</v>
      </c>
    </row>
    <row r="556" spans="1:18">
      <c r="A556" s="80">
        <v>45689</v>
      </c>
      <c r="B556" s="95">
        <v>4974226</v>
      </c>
      <c r="C556" s="94" t="s">
        <v>1708</v>
      </c>
      <c r="D556" s="96">
        <v>45126</v>
      </c>
      <c r="E556" s="96">
        <v>45212</v>
      </c>
      <c r="F556" s="95">
        <v>2023</v>
      </c>
      <c r="G556" s="95">
        <v>2023</v>
      </c>
      <c r="H556" s="94" t="s">
        <v>1603</v>
      </c>
      <c r="I556" s="94" t="s">
        <v>9</v>
      </c>
      <c r="J556" t="s">
        <v>3159</v>
      </c>
      <c r="K556">
        <v>20</v>
      </c>
      <c r="L556">
        <v>0</v>
      </c>
      <c r="M556">
        <v>2728.6</v>
      </c>
      <c r="N556">
        <v>2728.6</v>
      </c>
      <c r="O556">
        <v>0</v>
      </c>
      <c r="P556">
        <v>0</v>
      </c>
      <c r="Q556">
        <v>0</v>
      </c>
      <c r="R556">
        <v>0</v>
      </c>
    </row>
    <row r="557" spans="1:18">
      <c r="A557" s="80">
        <v>45689</v>
      </c>
      <c r="B557" s="95">
        <v>5213066</v>
      </c>
      <c r="C557" s="94" t="s">
        <v>2896</v>
      </c>
      <c r="D557" s="96">
        <v>45355</v>
      </c>
      <c r="E557" s="96">
        <v>45614</v>
      </c>
      <c r="F557" s="95">
        <v>2023</v>
      </c>
      <c r="G557" s="95">
        <v>2024</v>
      </c>
      <c r="H557" s="94" t="s">
        <v>1600</v>
      </c>
      <c r="I557" s="94" t="s">
        <v>28</v>
      </c>
      <c r="J557" t="s">
        <v>3159</v>
      </c>
      <c r="K557">
        <v>213</v>
      </c>
      <c r="L557">
        <v>0</v>
      </c>
      <c r="M557">
        <v>27462.09</v>
      </c>
      <c r="N557">
        <v>27462.09</v>
      </c>
      <c r="O557">
        <v>15</v>
      </c>
      <c r="P557">
        <v>1874.25</v>
      </c>
      <c r="Q557">
        <v>0</v>
      </c>
      <c r="R557">
        <v>1874.25</v>
      </c>
    </row>
    <row r="558" spans="1:18">
      <c r="A558" s="80">
        <v>45689</v>
      </c>
      <c r="B558" s="95">
        <v>4052933</v>
      </c>
      <c r="C558" s="94" t="s">
        <v>447</v>
      </c>
      <c r="D558" s="96">
        <v>43956</v>
      </c>
      <c r="E558" s="96">
        <v>45077</v>
      </c>
      <c r="F558" s="95">
        <v>2020</v>
      </c>
      <c r="G558" s="95">
        <v>2023</v>
      </c>
      <c r="H558" s="94" t="s">
        <v>1601</v>
      </c>
      <c r="I558" s="94" t="s">
        <v>13</v>
      </c>
      <c r="J558" t="s">
        <v>3171</v>
      </c>
      <c r="K558">
        <v>480</v>
      </c>
      <c r="L558">
        <v>125</v>
      </c>
      <c r="M558">
        <v>65486.400000000001</v>
      </c>
      <c r="N558">
        <v>65611.399999999994</v>
      </c>
      <c r="O558">
        <v>310.05</v>
      </c>
      <c r="P558">
        <v>39591.42</v>
      </c>
      <c r="Q558">
        <v>239.8</v>
      </c>
      <c r="R558">
        <v>39831.22</v>
      </c>
    </row>
    <row r="559" spans="1:18">
      <c r="A559" s="80">
        <v>45689</v>
      </c>
      <c r="B559" s="95">
        <v>4960850</v>
      </c>
      <c r="C559" s="94" t="s">
        <v>2872</v>
      </c>
      <c r="D559" s="96">
        <v>45112</v>
      </c>
      <c r="E559" s="96">
        <v>45568</v>
      </c>
      <c r="F559" s="95">
        <v>2023</v>
      </c>
      <c r="G559" s="95">
        <v>2024</v>
      </c>
      <c r="H559" s="94" t="s">
        <v>1603</v>
      </c>
      <c r="I559" s="94" t="s">
        <v>9</v>
      </c>
      <c r="J559" t="s">
        <v>3159</v>
      </c>
      <c r="K559">
        <v>75</v>
      </c>
      <c r="L559">
        <v>0</v>
      </c>
      <c r="M559">
        <v>10232.25</v>
      </c>
      <c r="N559">
        <v>10232.25</v>
      </c>
      <c r="O559">
        <v>0</v>
      </c>
      <c r="P559">
        <v>0</v>
      </c>
      <c r="Q559">
        <v>0</v>
      </c>
      <c r="R559">
        <v>0</v>
      </c>
    </row>
    <row r="560" spans="1:18">
      <c r="A560" s="80">
        <v>45689</v>
      </c>
      <c r="B560" s="95">
        <v>5238860</v>
      </c>
      <c r="C560" s="94" t="s">
        <v>2702</v>
      </c>
      <c r="D560" s="96">
        <v>45373</v>
      </c>
      <c r="E560" s="96">
        <v>45453</v>
      </c>
      <c r="F560" s="95">
        <v>2023</v>
      </c>
      <c r="G560" s="95">
        <v>2024</v>
      </c>
      <c r="H560" s="94" t="s">
        <v>1600</v>
      </c>
      <c r="I560" s="94" t="s">
        <v>10</v>
      </c>
      <c r="J560" t="s">
        <v>3161</v>
      </c>
      <c r="K560">
        <v>30</v>
      </c>
      <c r="L560">
        <v>0</v>
      </c>
      <c r="M560">
        <v>4297.5</v>
      </c>
      <c r="N560">
        <v>4297.5</v>
      </c>
      <c r="O560">
        <v>0</v>
      </c>
      <c r="P560">
        <v>0</v>
      </c>
      <c r="Q560">
        <v>0</v>
      </c>
      <c r="R560">
        <v>0</v>
      </c>
    </row>
    <row r="561" spans="1:18">
      <c r="A561" s="80">
        <v>45689</v>
      </c>
      <c r="B561" s="95">
        <v>5231400</v>
      </c>
      <c r="C561" s="94" t="s">
        <v>2990</v>
      </c>
      <c r="D561" s="96">
        <v>45365</v>
      </c>
      <c r="E561" s="96">
        <v>45604</v>
      </c>
      <c r="F561" s="95">
        <v>2023</v>
      </c>
      <c r="G561" s="95">
        <v>2024</v>
      </c>
      <c r="H561" s="94" t="s">
        <v>1600</v>
      </c>
      <c r="I561" s="94" t="s">
        <v>28</v>
      </c>
      <c r="J561" t="s">
        <v>3157</v>
      </c>
      <c r="K561">
        <v>360</v>
      </c>
      <c r="L561">
        <v>0</v>
      </c>
      <c r="M561">
        <v>51570</v>
      </c>
      <c r="N561">
        <v>51570</v>
      </c>
      <c r="O561">
        <v>17</v>
      </c>
      <c r="P561">
        <v>2329.25</v>
      </c>
      <c r="Q561">
        <v>0</v>
      </c>
      <c r="R561">
        <v>2329.25</v>
      </c>
    </row>
    <row r="562" spans="1:18">
      <c r="A562" s="80">
        <v>45689</v>
      </c>
      <c r="B562" s="95">
        <v>4711505</v>
      </c>
      <c r="C562" s="94" t="s">
        <v>3114</v>
      </c>
      <c r="D562" s="96">
        <v>44839</v>
      </c>
      <c r="E562" s="96">
        <v>45631</v>
      </c>
      <c r="F562" s="95">
        <v>2022</v>
      </c>
      <c r="G562" s="95">
        <v>2024</v>
      </c>
      <c r="H562" s="94" t="s">
        <v>1606</v>
      </c>
      <c r="I562" s="94" t="s">
        <v>15</v>
      </c>
      <c r="J562" t="s">
        <v>3159</v>
      </c>
      <c r="K562">
        <v>60</v>
      </c>
      <c r="L562">
        <v>5176.5</v>
      </c>
      <c r="M562">
        <v>6548.4</v>
      </c>
      <c r="N562">
        <v>11724.9</v>
      </c>
      <c r="O562">
        <v>57.92</v>
      </c>
      <c r="P562">
        <v>6321.39</v>
      </c>
      <c r="Q562">
        <v>12</v>
      </c>
      <c r="R562">
        <v>6333.39</v>
      </c>
    </row>
    <row r="563" spans="1:18">
      <c r="A563" s="80">
        <v>45689</v>
      </c>
      <c r="B563" s="95">
        <v>4790771</v>
      </c>
      <c r="C563" s="94" t="s">
        <v>3219</v>
      </c>
      <c r="D563" s="96">
        <v>44930</v>
      </c>
      <c r="E563" s="96">
        <v>45698</v>
      </c>
      <c r="F563" s="95">
        <v>2022</v>
      </c>
      <c r="G563" s="95">
        <v>2024</v>
      </c>
      <c r="H563" s="94" t="s">
        <v>1600</v>
      </c>
      <c r="I563" s="94" t="s">
        <v>10</v>
      </c>
      <c r="J563" t="s">
        <v>3154</v>
      </c>
      <c r="K563">
        <v>511</v>
      </c>
      <c r="L563">
        <v>350</v>
      </c>
      <c r="M563">
        <v>55770.54</v>
      </c>
      <c r="N563">
        <v>56120.54</v>
      </c>
      <c r="O563">
        <v>64.58</v>
      </c>
      <c r="P563">
        <v>7048.26</v>
      </c>
      <c r="Q563">
        <v>121.98</v>
      </c>
      <c r="R563">
        <v>7170.24</v>
      </c>
    </row>
    <row r="564" spans="1:18">
      <c r="A564" s="80">
        <v>45689</v>
      </c>
      <c r="B564" s="95">
        <v>5223976</v>
      </c>
      <c r="C564" s="94" t="s">
        <v>2704</v>
      </c>
      <c r="D564" s="96">
        <v>45358</v>
      </c>
      <c r="E564" s="96">
        <v>45467</v>
      </c>
      <c r="F564" s="95">
        <v>2023</v>
      </c>
      <c r="G564" s="95">
        <v>2024</v>
      </c>
      <c r="H564" s="94" t="s">
        <v>1600</v>
      </c>
      <c r="I564" s="94" t="s">
        <v>10</v>
      </c>
      <c r="J564" t="s">
        <v>3159</v>
      </c>
      <c r="K564">
        <v>265</v>
      </c>
      <c r="L564">
        <v>31800.1</v>
      </c>
      <c r="M564">
        <v>44811.5</v>
      </c>
      <c r="N564">
        <v>76611.600000000006</v>
      </c>
      <c r="O564">
        <v>260.10000000000002</v>
      </c>
      <c r="P564">
        <v>43786.45</v>
      </c>
      <c r="Q564">
        <v>33718.54</v>
      </c>
      <c r="R564">
        <v>77504.990000000005</v>
      </c>
    </row>
    <row r="565" spans="1:18">
      <c r="A565" s="80">
        <v>45689</v>
      </c>
      <c r="B565" s="95">
        <v>4631532</v>
      </c>
      <c r="C565" s="94" t="s">
        <v>2260</v>
      </c>
      <c r="D565" s="96">
        <v>44727</v>
      </c>
      <c r="E565" s="96">
        <v>45357</v>
      </c>
      <c r="F565" s="95">
        <v>2022</v>
      </c>
      <c r="G565" s="95">
        <v>2023</v>
      </c>
      <c r="H565" s="94" t="s">
        <v>1600</v>
      </c>
      <c r="I565" s="94" t="s">
        <v>10</v>
      </c>
      <c r="J565" t="s">
        <v>3159</v>
      </c>
      <c r="K565">
        <v>360</v>
      </c>
      <c r="L565">
        <v>36687.800000000003</v>
      </c>
      <c r="M565">
        <v>49114.8</v>
      </c>
      <c r="N565">
        <v>85802.6</v>
      </c>
      <c r="O565">
        <v>118.3</v>
      </c>
      <c r="P565">
        <v>13012.21</v>
      </c>
      <c r="Q565">
        <v>36300.800000000003</v>
      </c>
      <c r="R565">
        <v>49313.01</v>
      </c>
    </row>
    <row r="566" spans="1:18">
      <c r="A566" s="80">
        <v>45689</v>
      </c>
      <c r="B566" s="95">
        <v>4899423</v>
      </c>
      <c r="C566" s="94" t="s">
        <v>2091</v>
      </c>
      <c r="D566" s="96">
        <v>45044</v>
      </c>
      <c r="E566" s="96">
        <v>45303</v>
      </c>
      <c r="F566" s="95">
        <v>2022</v>
      </c>
      <c r="G566" s="95">
        <v>2023</v>
      </c>
      <c r="H566" s="94" t="s">
        <v>1600</v>
      </c>
      <c r="I566" s="94" t="s">
        <v>10</v>
      </c>
      <c r="J566" t="s">
        <v>3154</v>
      </c>
      <c r="K566">
        <v>375</v>
      </c>
      <c r="L566">
        <v>14236.57</v>
      </c>
      <c r="M566">
        <v>60393.75</v>
      </c>
      <c r="N566">
        <v>74630.320000000007</v>
      </c>
      <c r="O566">
        <v>383.2</v>
      </c>
      <c r="P566">
        <v>58570.95</v>
      </c>
      <c r="Q566">
        <v>12639.63</v>
      </c>
      <c r="R566">
        <v>71210.58</v>
      </c>
    </row>
    <row r="567" spans="1:18">
      <c r="A567" s="80">
        <v>45689</v>
      </c>
      <c r="B567" s="95">
        <v>4876594</v>
      </c>
      <c r="C567" s="94" t="s">
        <v>2994</v>
      </c>
      <c r="D567" s="96">
        <v>45019</v>
      </c>
      <c r="E567" s="96">
        <v>45616</v>
      </c>
      <c r="F567" s="95">
        <v>2022</v>
      </c>
      <c r="G567" s="95">
        <v>2024</v>
      </c>
      <c r="H567" s="94" t="s">
        <v>1600</v>
      </c>
      <c r="I567" s="94" t="s">
        <v>28</v>
      </c>
      <c r="J567" t="s">
        <v>3161</v>
      </c>
      <c r="K567">
        <v>773</v>
      </c>
      <c r="L567">
        <v>0</v>
      </c>
      <c r="M567">
        <v>94908.94</v>
      </c>
      <c r="N567">
        <v>94908.94</v>
      </c>
      <c r="O567">
        <v>0</v>
      </c>
      <c r="P567">
        <v>0</v>
      </c>
      <c r="Q567">
        <v>0</v>
      </c>
      <c r="R567">
        <v>0</v>
      </c>
    </row>
    <row r="568" spans="1:18">
      <c r="A568" s="80">
        <v>45689</v>
      </c>
      <c r="B568" s="95">
        <v>5153056</v>
      </c>
      <c r="C568" s="94" t="s">
        <v>2706</v>
      </c>
      <c r="D568" s="96">
        <v>45295</v>
      </c>
      <c r="E568" s="96">
        <v>45467</v>
      </c>
      <c r="F568" s="95">
        <v>2023</v>
      </c>
      <c r="G568" s="95">
        <v>2024</v>
      </c>
      <c r="H568" s="94" t="s">
        <v>1607</v>
      </c>
      <c r="I568" s="94" t="s">
        <v>12</v>
      </c>
      <c r="J568" t="s">
        <v>3159</v>
      </c>
      <c r="K568">
        <v>120</v>
      </c>
      <c r="L568">
        <v>3394.1</v>
      </c>
      <c r="M568">
        <v>17190</v>
      </c>
      <c r="N568">
        <v>20584.099999999999</v>
      </c>
      <c r="O568">
        <v>0</v>
      </c>
      <c r="P568">
        <v>0</v>
      </c>
      <c r="Q568">
        <v>3204.5</v>
      </c>
      <c r="R568">
        <v>3204.5</v>
      </c>
    </row>
    <row r="569" spans="1:18">
      <c r="A569" s="80">
        <v>45689</v>
      </c>
      <c r="B569" s="95">
        <v>5175029</v>
      </c>
      <c r="C569" s="94" t="s">
        <v>3116</v>
      </c>
      <c r="D569" s="96">
        <v>45316</v>
      </c>
      <c r="E569" s="96">
        <v>45639</v>
      </c>
      <c r="F569" s="95">
        <v>2023</v>
      </c>
      <c r="G569" s="95">
        <v>2024</v>
      </c>
      <c r="H569" s="94" t="s">
        <v>1603</v>
      </c>
      <c r="I569" s="94" t="s">
        <v>9</v>
      </c>
      <c r="J569" t="s">
        <v>3157</v>
      </c>
      <c r="K569">
        <v>0</v>
      </c>
      <c r="L569">
        <v>2205</v>
      </c>
      <c r="M569">
        <v>0</v>
      </c>
      <c r="N569">
        <v>2205</v>
      </c>
      <c r="O569">
        <v>0</v>
      </c>
      <c r="P569">
        <v>0</v>
      </c>
      <c r="Q569">
        <v>0</v>
      </c>
      <c r="R569">
        <v>0</v>
      </c>
    </row>
    <row r="570" spans="1:18">
      <c r="A570" s="80">
        <v>45689</v>
      </c>
      <c r="B570" s="95">
        <v>4921118</v>
      </c>
      <c r="C570" s="94" t="s">
        <v>2992</v>
      </c>
      <c r="D570" s="96">
        <v>45071</v>
      </c>
      <c r="E570" s="96">
        <v>45611</v>
      </c>
      <c r="F570" s="95">
        <v>2023</v>
      </c>
      <c r="G570" s="95">
        <v>2024</v>
      </c>
      <c r="H570" s="94" t="s">
        <v>1600</v>
      </c>
      <c r="I570" s="94" t="s">
        <v>28</v>
      </c>
      <c r="J570" t="s">
        <v>3159</v>
      </c>
      <c r="K570">
        <v>290</v>
      </c>
      <c r="L570">
        <v>0</v>
      </c>
      <c r="M570">
        <v>35606.199999999997</v>
      </c>
      <c r="N570">
        <v>35606.199999999997</v>
      </c>
      <c r="O570">
        <v>0</v>
      </c>
      <c r="P570">
        <v>0</v>
      </c>
      <c r="Q570">
        <v>0</v>
      </c>
      <c r="R570">
        <v>0</v>
      </c>
    </row>
    <row r="571" spans="1:18">
      <c r="A571" s="80">
        <v>45689</v>
      </c>
      <c r="B571" s="95">
        <v>4135234</v>
      </c>
      <c r="C571" s="94" t="s">
        <v>399</v>
      </c>
      <c r="D571" s="96">
        <v>44088</v>
      </c>
      <c r="E571" s="96">
        <v>44628</v>
      </c>
      <c r="F571" s="95">
        <v>2020</v>
      </c>
      <c r="G571" s="95">
        <v>2021</v>
      </c>
      <c r="H571" s="94" t="s">
        <v>1600</v>
      </c>
      <c r="I571" s="94" t="s">
        <v>10</v>
      </c>
      <c r="J571" t="s">
        <v>3158</v>
      </c>
      <c r="K571">
        <v>360</v>
      </c>
      <c r="L571">
        <v>400</v>
      </c>
      <c r="M571">
        <v>49114.8</v>
      </c>
      <c r="N571">
        <v>49514.8</v>
      </c>
      <c r="O571">
        <v>360.9</v>
      </c>
      <c r="P571">
        <v>44338.94</v>
      </c>
      <c r="Q571">
        <v>415.75</v>
      </c>
      <c r="R571">
        <v>44754.69</v>
      </c>
    </row>
    <row r="572" spans="1:18">
      <c r="A572" s="80">
        <v>45689</v>
      </c>
      <c r="B572" s="95">
        <v>4538107</v>
      </c>
      <c r="C572" s="94" t="s">
        <v>425</v>
      </c>
      <c r="D572" s="96">
        <v>44609</v>
      </c>
      <c r="E572" s="96">
        <v>45141</v>
      </c>
      <c r="F572" s="95">
        <v>2021</v>
      </c>
      <c r="G572" s="95">
        <v>2023</v>
      </c>
      <c r="H572" s="94" t="s">
        <v>1600</v>
      </c>
      <c r="I572" s="94" t="s">
        <v>10</v>
      </c>
      <c r="J572" t="s">
        <v>3151</v>
      </c>
      <c r="K572">
        <v>315</v>
      </c>
      <c r="L572">
        <v>200</v>
      </c>
      <c r="M572">
        <v>42975.45</v>
      </c>
      <c r="N572">
        <v>43175.45</v>
      </c>
      <c r="O572">
        <v>246.9</v>
      </c>
      <c r="P572">
        <v>28870.26</v>
      </c>
      <c r="Q572">
        <v>151</v>
      </c>
      <c r="R572">
        <v>29021.26</v>
      </c>
    </row>
    <row r="573" spans="1:18">
      <c r="A573" s="80">
        <v>45689</v>
      </c>
      <c r="B573" s="95">
        <v>5301249</v>
      </c>
      <c r="C573" s="94" t="s">
        <v>3220</v>
      </c>
      <c r="D573" s="96">
        <v>45462</v>
      </c>
      <c r="E573" s="96">
        <v>45666</v>
      </c>
      <c r="F573" s="95">
        <v>2024</v>
      </c>
      <c r="G573" s="95">
        <v>2024</v>
      </c>
      <c r="H573" s="94" t="s">
        <v>1604</v>
      </c>
      <c r="I573" s="94" t="s">
        <v>14</v>
      </c>
      <c r="J573" t="s">
        <v>3157</v>
      </c>
      <c r="K573">
        <v>77</v>
      </c>
      <c r="L573">
        <v>600</v>
      </c>
      <c r="M573">
        <v>11581.57</v>
      </c>
      <c r="N573">
        <v>12181.57</v>
      </c>
      <c r="O573">
        <v>94.8</v>
      </c>
      <c r="P573">
        <v>14259.12</v>
      </c>
      <c r="Q573">
        <v>91.82</v>
      </c>
      <c r="R573">
        <v>14350.94</v>
      </c>
    </row>
    <row r="574" spans="1:18">
      <c r="A574" s="80">
        <v>45689</v>
      </c>
      <c r="B574" s="95">
        <v>4627763</v>
      </c>
      <c r="C574" s="94" t="s">
        <v>1714</v>
      </c>
      <c r="D574" s="96">
        <v>44767</v>
      </c>
      <c r="E574" s="96">
        <v>45191</v>
      </c>
      <c r="F574" s="95">
        <v>2022</v>
      </c>
      <c r="G574" s="95">
        <v>2023</v>
      </c>
      <c r="H574" s="94" t="s">
        <v>1600</v>
      </c>
      <c r="I574" s="94" t="s">
        <v>10</v>
      </c>
      <c r="J574" t="s">
        <v>3153</v>
      </c>
      <c r="K574">
        <v>275</v>
      </c>
      <c r="L574">
        <v>9823.7999999999993</v>
      </c>
      <c r="M574">
        <v>37518.25</v>
      </c>
      <c r="N574">
        <v>47342.05</v>
      </c>
      <c r="O574">
        <v>263.39999999999998</v>
      </c>
      <c r="P574">
        <v>31301.35</v>
      </c>
      <c r="Q574">
        <v>9590.81</v>
      </c>
      <c r="R574">
        <v>40892.160000000003</v>
      </c>
    </row>
    <row r="575" spans="1:18">
      <c r="A575" s="80">
        <v>45689</v>
      </c>
      <c r="B575" s="95">
        <v>5346116</v>
      </c>
      <c r="C575" s="94" t="s">
        <v>3120</v>
      </c>
      <c r="D575" s="96">
        <v>45575</v>
      </c>
      <c r="E575" s="96">
        <v>45635</v>
      </c>
      <c r="F575" s="95">
        <v>2024</v>
      </c>
      <c r="G575" s="95">
        <v>2024</v>
      </c>
      <c r="H575" s="94" t="s">
        <v>1606</v>
      </c>
      <c r="I575" s="94" t="s">
        <v>15</v>
      </c>
      <c r="J575" t="s">
        <v>3161</v>
      </c>
      <c r="K575">
        <v>540</v>
      </c>
      <c r="L575">
        <v>0</v>
      </c>
      <c r="M575">
        <v>81221.399999999994</v>
      </c>
      <c r="N575">
        <v>81221.399999999994</v>
      </c>
      <c r="O575">
        <v>0</v>
      </c>
      <c r="P575">
        <v>0</v>
      </c>
      <c r="Q575">
        <v>0</v>
      </c>
      <c r="R575">
        <v>0</v>
      </c>
    </row>
    <row r="576" spans="1:18">
      <c r="A576" s="80">
        <v>45689</v>
      </c>
      <c r="B576" s="95">
        <v>5263522</v>
      </c>
      <c r="C576" s="94" t="s">
        <v>2710</v>
      </c>
      <c r="D576" s="96">
        <v>45397</v>
      </c>
      <c r="E576" s="96">
        <v>45483</v>
      </c>
      <c r="F576" s="95">
        <v>2023</v>
      </c>
      <c r="G576" s="95">
        <v>2024</v>
      </c>
      <c r="H576" s="94" t="s">
        <v>1601</v>
      </c>
      <c r="I576" s="94" t="s">
        <v>13</v>
      </c>
      <c r="J576" t="s">
        <v>3151</v>
      </c>
      <c r="K576">
        <v>75</v>
      </c>
      <c r="L576">
        <v>0</v>
      </c>
      <c r="M576">
        <v>11280.75</v>
      </c>
      <c r="N576">
        <v>11280.75</v>
      </c>
      <c r="O576">
        <v>0</v>
      </c>
      <c r="P576">
        <v>0</v>
      </c>
      <c r="Q576">
        <v>0</v>
      </c>
      <c r="R576">
        <v>0</v>
      </c>
    </row>
    <row r="577" spans="1:18">
      <c r="A577" s="80">
        <v>45689</v>
      </c>
      <c r="B577" s="95">
        <v>5070048</v>
      </c>
      <c r="C577" s="94" t="s">
        <v>2264</v>
      </c>
      <c r="D577" s="96">
        <v>45275</v>
      </c>
      <c r="E577" s="96">
        <v>45362</v>
      </c>
      <c r="F577" s="95">
        <v>2023</v>
      </c>
      <c r="G577" s="95">
        <v>2023</v>
      </c>
      <c r="H577" s="94" t="s">
        <v>1600</v>
      </c>
      <c r="I577" s="94" t="s">
        <v>28</v>
      </c>
      <c r="J577" t="s">
        <v>3153</v>
      </c>
      <c r="K577">
        <v>1044</v>
      </c>
      <c r="L577">
        <v>0</v>
      </c>
      <c r="M577">
        <v>149553</v>
      </c>
      <c r="N577">
        <v>149553</v>
      </c>
      <c r="O577">
        <v>148.19</v>
      </c>
      <c r="P577">
        <v>18733.560000000001</v>
      </c>
      <c r="Q577">
        <v>0</v>
      </c>
      <c r="R577">
        <v>18733.560000000001</v>
      </c>
    </row>
    <row r="578" spans="1:18">
      <c r="A578" s="80">
        <v>45689</v>
      </c>
      <c r="B578" s="95">
        <v>4357346</v>
      </c>
      <c r="C578" s="94" t="s">
        <v>371</v>
      </c>
      <c r="D578" s="96">
        <v>44460</v>
      </c>
      <c r="E578" s="96">
        <v>44950</v>
      </c>
      <c r="F578" s="95">
        <v>2021</v>
      </c>
      <c r="G578" s="95">
        <v>2022</v>
      </c>
      <c r="H578" s="94" t="s">
        <v>1600</v>
      </c>
      <c r="I578" s="94" t="s">
        <v>28</v>
      </c>
      <c r="J578" t="s">
        <v>3153</v>
      </c>
      <c r="K578">
        <v>842</v>
      </c>
      <c r="L578">
        <v>450</v>
      </c>
      <c r="M578">
        <v>135604.1</v>
      </c>
      <c r="N578">
        <v>136054.1</v>
      </c>
      <c r="O578">
        <v>120.71</v>
      </c>
      <c r="P578">
        <v>18008.349999999999</v>
      </c>
      <c r="Q578">
        <v>120</v>
      </c>
      <c r="R578">
        <v>18128.349999999999</v>
      </c>
    </row>
    <row r="579" spans="1:18">
      <c r="A579" s="80">
        <v>45689</v>
      </c>
      <c r="B579" s="95">
        <v>5147663</v>
      </c>
      <c r="C579" s="94" t="s">
        <v>3122</v>
      </c>
      <c r="D579" s="96">
        <v>45307</v>
      </c>
      <c r="E579" s="96">
        <v>45631</v>
      </c>
      <c r="F579" s="95">
        <v>2023</v>
      </c>
      <c r="G579" s="95">
        <v>2024</v>
      </c>
      <c r="H579" s="94" t="s">
        <v>1600</v>
      </c>
      <c r="I579" s="94" t="s">
        <v>28</v>
      </c>
      <c r="J579" t="s">
        <v>3157</v>
      </c>
      <c r="K579">
        <v>112</v>
      </c>
      <c r="L579">
        <v>0</v>
      </c>
      <c r="M579">
        <v>18939.2</v>
      </c>
      <c r="N579">
        <v>18939.2</v>
      </c>
      <c r="O579">
        <v>0</v>
      </c>
      <c r="P579">
        <v>0</v>
      </c>
      <c r="Q579">
        <v>0</v>
      </c>
      <c r="R579">
        <v>0</v>
      </c>
    </row>
    <row r="580" spans="1:18">
      <c r="A580" s="80">
        <v>45689</v>
      </c>
      <c r="B580" s="95">
        <v>5063202</v>
      </c>
      <c r="C580" s="94" t="s">
        <v>2527</v>
      </c>
      <c r="D580" s="96">
        <v>45210</v>
      </c>
      <c r="E580" s="96">
        <v>45447</v>
      </c>
      <c r="F580" s="95">
        <v>2023</v>
      </c>
      <c r="G580" s="95">
        <v>2024</v>
      </c>
      <c r="H580" s="94" t="s">
        <v>1600</v>
      </c>
      <c r="I580" s="94" t="s">
        <v>10</v>
      </c>
      <c r="J580" t="s">
        <v>3161</v>
      </c>
      <c r="K580">
        <v>551</v>
      </c>
      <c r="L580">
        <v>812.7</v>
      </c>
      <c r="M580">
        <v>75172.929999999993</v>
      </c>
      <c r="N580">
        <v>75985.63</v>
      </c>
      <c r="O580">
        <v>225.5</v>
      </c>
      <c r="P580">
        <v>30763.84</v>
      </c>
      <c r="Q580">
        <v>869.4</v>
      </c>
      <c r="R580">
        <v>31633.24</v>
      </c>
    </row>
    <row r="581" spans="1:18">
      <c r="A581" s="80">
        <v>45689</v>
      </c>
      <c r="B581" s="95">
        <v>4662429</v>
      </c>
      <c r="C581" s="94" t="s">
        <v>375</v>
      </c>
      <c r="D581" s="96">
        <v>44803</v>
      </c>
      <c r="E581" s="96">
        <v>44952</v>
      </c>
      <c r="F581" s="95">
        <v>2022</v>
      </c>
      <c r="G581" s="95">
        <v>2022</v>
      </c>
      <c r="H581" s="94" t="s">
        <v>1603</v>
      </c>
      <c r="I581" s="94" t="s">
        <v>9</v>
      </c>
      <c r="J581" t="s">
        <v>3158</v>
      </c>
      <c r="K581">
        <v>440</v>
      </c>
      <c r="L581">
        <v>2123.1</v>
      </c>
      <c r="M581">
        <v>60029.2</v>
      </c>
      <c r="N581">
        <v>62152.3</v>
      </c>
      <c r="O581">
        <v>212.25</v>
      </c>
      <c r="P581">
        <v>28956.21</v>
      </c>
      <c r="Q581">
        <v>2123.1</v>
      </c>
      <c r="R581">
        <v>31079.31</v>
      </c>
    </row>
    <row r="582" spans="1:18">
      <c r="A582" s="80">
        <v>45689</v>
      </c>
      <c r="B582" s="95">
        <v>5324200</v>
      </c>
      <c r="C582" s="94" t="s">
        <v>3000</v>
      </c>
      <c r="D582" s="96">
        <v>45523</v>
      </c>
      <c r="E582" s="96">
        <v>45580</v>
      </c>
      <c r="F582" s="95">
        <v>2024</v>
      </c>
      <c r="G582" s="95">
        <v>2024</v>
      </c>
      <c r="H582" s="94" t="s">
        <v>1600</v>
      </c>
      <c r="I582" s="94" t="s">
        <v>10</v>
      </c>
      <c r="J582" t="s">
        <v>3154</v>
      </c>
      <c r="K582">
        <v>0</v>
      </c>
      <c r="L582">
        <v>869.4</v>
      </c>
      <c r="M582">
        <v>0</v>
      </c>
      <c r="N582">
        <v>869.4</v>
      </c>
      <c r="O582">
        <v>0</v>
      </c>
      <c r="P582">
        <v>0</v>
      </c>
      <c r="Q582">
        <v>0</v>
      </c>
      <c r="R582">
        <v>0</v>
      </c>
    </row>
    <row r="583" spans="1:18">
      <c r="A583" s="80">
        <v>45689</v>
      </c>
      <c r="B583" s="95">
        <v>5185451</v>
      </c>
      <c r="C583" s="94" t="s">
        <v>3221</v>
      </c>
      <c r="D583" s="96">
        <v>45337</v>
      </c>
      <c r="E583" s="96">
        <v>45700</v>
      </c>
      <c r="F583" s="95">
        <v>2023</v>
      </c>
      <c r="G583" s="95">
        <v>2024</v>
      </c>
      <c r="H583" s="94" t="s">
        <v>1606</v>
      </c>
      <c r="I583" s="94" t="s">
        <v>15</v>
      </c>
      <c r="J583" t="s">
        <v>3222</v>
      </c>
      <c r="K583">
        <v>315</v>
      </c>
      <c r="L583">
        <v>0</v>
      </c>
      <c r="M583">
        <v>36099</v>
      </c>
      <c r="N583">
        <v>36099</v>
      </c>
      <c r="O583">
        <v>0</v>
      </c>
      <c r="P583">
        <v>0</v>
      </c>
      <c r="Q583">
        <v>0</v>
      </c>
      <c r="R583">
        <v>0</v>
      </c>
    </row>
    <row r="584" spans="1:18">
      <c r="A584" s="80">
        <v>45689</v>
      </c>
      <c r="B584" s="95">
        <v>4621435</v>
      </c>
      <c r="C584" s="94" t="s">
        <v>379</v>
      </c>
      <c r="D584" s="96">
        <v>44714</v>
      </c>
      <c r="E584" s="96">
        <v>44887</v>
      </c>
      <c r="F584" s="95">
        <v>2022</v>
      </c>
      <c r="G584" s="95">
        <v>2022</v>
      </c>
      <c r="H584" s="94" t="s">
        <v>1600</v>
      </c>
      <c r="I584" s="94" t="s">
        <v>10</v>
      </c>
      <c r="J584" t="s">
        <v>3198</v>
      </c>
      <c r="K584">
        <v>520</v>
      </c>
      <c r="L584">
        <v>100</v>
      </c>
      <c r="M584">
        <v>70943.600000000006</v>
      </c>
      <c r="N584">
        <v>71043.600000000006</v>
      </c>
      <c r="O584">
        <v>413.64</v>
      </c>
      <c r="P584">
        <v>56430.84</v>
      </c>
      <c r="Q584">
        <v>106</v>
      </c>
      <c r="R584">
        <v>56536.84</v>
      </c>
    </row>
    <row r="585" spans="1:18">
      <c r="A585" s="80">
        <v>45689</v>
      </c>
      <c r="B585" s="95">
        <v>4634761</v>
      </c>
      <c r="C585" s="94" t="s">
        <v>377</v>
      </c>
      <c r="D585" s="96">
        <v>44732</v>
      </c>
      <c r="E585" s="96">
        <v>44818</v>
      </c>
      <c r="F585" s="95">
        <v>2022</v>
      </c>
      <c r="G585" s="95">
        <v>2022</v>
      </c>
      <c r="H585" s="94" t="s">
        <v>1600</v>
      </c>
      <c r="I585" s="94" t="s">
        <v>28</v>
      </c>
      <c r="J585" t="s">
        <v>3158</v>
      </c>
      <c r="K585">
        <v>270</v>
      </c>
      <c r="L585">
        <v>12200</v>
      </c>
      <c r="M585">
        <v>36836.1</v>
      </c>
      <c r="N585">
        <v>49036.1</v>
      </c>
      <c r="O585">
        <v>275.75</v>
      </c>
      <c r="P585">
        <v>36821.120000000003</v>
      </c>
      <c r="Q585">
        <v>11050</v>
      </c>
      <c r="R585">
        <v>47871.12</v>
      </c>
    </row>
    <row r="586" spans="1:18">
      <c r="A586" s="80">
        <v>45689</v>
      </c>
      <c r="B586" s="95">
        <v>5154411</v>
      </c>
      <c r="C586" s="94" t="s">
        <v>2826</v>
      </c>
      <c r="D586" s="96">
        <v>45400</v>
      </c>
      <c r="E586" s="96">
        <v>45552</v>
      </c>
      <c r="F586" s="95">
        <v>2023</v>
      </c>
      <c r="G586" s="95">
        <v>2024</v>
      </c>
      <c r="H586" s="94" t="s">
        <v>1604</v>
      </c>
      <c r="I586" s="94" t="s">
        <v>14</v>
      </c>
      <c r="J586" t="s">
        <v>3158</v>
      </c>
      <c r="K586">
        <v>161</v>
      </c>
      <c r="L586">
        <v>425</v>
      </c>
      <c r="M586">
        <v>24216.01</v>
      </c>
      <c r="N586">
        <v>24641.01</v>
      </c>
      <c r="O586">
        <v>145.25</v>
      </c>
      <c r="P586">
        <v>21847.42</v>
      </c>
      <c r="Q586">
        <v>150</v>
      </c>
      <c r="R586">
        <v>21997.42</v>
      </c>
    </row>
    <row r="587" spans="1:18">
      <c r="A587" s="80">
        <v>45689</v>
      </c>
      <c r="B587" s="95">
        <v>4896109</v>
      </c>
      <c r="C587" s="94" t="s">
        <v>2266</v>
      </c>
      <c r="D587" s="96">
        <v>45041</v>
      </c>
      <c r="E587" s="96">
        <v>45369</v>
      </c>
      <c r="F587" s="95">
        <v>2022</v>
      </c>
      <c r="G587" s="95">
        <v>2023</v>
      </c>
      <c r="H587" s="94" t="s">
        <v>1606</v>
      </c>
      <c r="I587" s="94" t="s">
        <v>15</v>
      </c>
      <c r="J587" t="s">
        <v>3159</v>
      </c>
      <c r="K587">
        <v>75</v>
      </c>
      <c r="L587">
        <v>25</v>
      </c>
      <c r="M587">
        <v>10232.25</v>
      </c>
      <c r="N587">
        <v>10257.25</v>
      </c>
      <c r="O587">
        <v>75</v>
      </c>
      <c r="P587">
        <v>10231.879999999999</v>
      </c>
      <c r="Q587">
        <v>25</v>
      </c>
      <c r="R587">
        <v>10256.879999999999</v>
      </c>
    </row>
    <row r="588" spans="1:18">
      <c r="A588" s="80">
        <v>45689</v>
      </c>
      <c r="B588" s="95">
        <v>4848663</v>
      </c>
      <c r="C588" s="94" t="s">
        <v>3002</v>
      </c>
      <c r="D588" s="96">
        <v>45006</v>
      </c>
      <c r="E588" s="96">
        <v>45582</v>
      </c>
      <c r="F588" s="95">
        <v>2022</v>
      </c>
      <c r="G588" s="95">
        <v>2024</v>
      </c>
      <c r="H588" s="94" t="s">
        <v>1603</v>
      </c>
      <c r="I588" s="94" t="s">
        <v>9</v>
      </c>
      <c r="J588" t="s">
        <v>3158</v>
      </c>
      <c r="K588">
        <v>550</v>
      </c>
      <c r="L588">
        <v>830</v>
      </c>
      <c r="M588">
        <v>75036.5</v>
      </c>
      <c r="N588">
        <v>75866.5</v>
      </c>
      <c r="O588">
        <v>107</v>
      </c>
      <c r="P588">
        <v>13188.21</v>
      </c>
      <c r="Q588">
        <v>63.5</v>
      </c>
      <c r="R588">
        <v>13251.71</v>
      </c>
    </row>
    <row r="589" spans="1:18">
      <c r="A589" s="80">
        <v>45689</v>
      </c>
      <c r="B589" s="95">
        <v>5076056</v>
      </c>
      <c r="C589" s="94" t="s">
        <v>1930</v>
      </c>
      <c r="D589" s="96">
        <v>45223</v>
      </c>
      <c r="E589" s="96">
        <v>45329</v>
      </c>
      <c r="F589" s="95">
        <v>2023</v>
      </c>
      <c r="G589" s="95">
        <v>2023</v>
      </c>
      <c r="H589" s="94" t="s">
        <v>1604</v>
      </c>
      <c r="I589" s="94" t="s">
        <v>14</v>
      </c>
      <c r="J589" t="s">
        <v>3161</v>
      </c>
      <c r="K589">
        <v>283</v>
      </c>
      <c r="L589">
        <v>50</v>
      </c>
      <c r="M589">
        <v>36487.19</v>
      </c>
      <c r="N589">
        <v>36537.19</v>
      </c>
      <c r="O589">
        <v>48.5</v>
      </c>
      <c r="P589">
        <v>6252.86</v>
      </c>
      <c r="Q589">
        <v>25</v>
      </c>
      <c r="R589">
        <v>6277.86</v>
      </c>
    </row>
    <row r="590" spans="1:18">
      <c r="A590" s="80">
        <v>45689</v>
      </c>
      <c r="B590" s="95">
        <v>4525356</v>
      </c>
      <c r="C590" s="94" t="s">
        <v>2421</v>
      </c>
      <c r="D590" s="96">
        <v>44589</v>
      </c>
      <c r="E590" s="96">
        <v>45400</v>
      </c>
      <c r="F590" s="95">
        <v>2021</v>
      </c>
      <c r="G590" s="95">
        <v>2023</v>
      </c>
      <c r="H590" s="94" t="s">
        <v>1603</v>
      </c>
      <c r="I590" s="94" t="s">
        <v>9</v>
      </c>
      <c r="J590" t="s">
        <v>3157</v>
      </c>
      <c r="K590">
        <v>190</v>
      </c>
      <c r="L590">
        <v>1120.5999999999999</v>
      </c>
      <c r="M590">
        <v>25921.7</v>
      </c>
      <c r="N590">
        <v>27042.3</v>
      </c>
      <c r="O590">
        <v>35.76</v>
      </c>
      <c r="P590">
        <v>4707.8999999999996</v>
      </c>
      <c r="Q590">
        <v>948.3</v>
      </c>
      <c r="R590">
        <v>5656.2</v>
      </c>
    </row>
    <row r="591" spans="1:18">
      <c r="A591" s="80">
        <v>45689</v>
      </c>
      <c r="B591" s="95">
        <v>5179121</v>
      </c>
      <c r="C591" s="94" t="s">
        <v>2712</v>
      </c>
      <c r="D591" s="96">
        <v>45343</v>
      </c>
      <c r="E591" s="96">
        <v>45483</v>
      </c>
      <c r="F591" s="95">
        <v>2023</v>
      </c>
      <c r="G591" s="95">
        <v>2024</v>
      </c>
      <c r="H591" s="94" t="s">
        <v>1600</v>
      </c>
      <c r="I591" s="94" t="s">
        <v>28</v>
      </c>
      <c r="J591" t="s">
        <v>3154</v>
      </c>
      <c r="K591">
        <v>150</v>
      </c>
      <c r="L591">
        <v>25</v>
      </c>
      <c r="M591">
        <v>25365</v>
      </c>
      <c r="N591">
        <v>25390</v>
      </c>
      <c r="O591">
        <v>39.020000000000003</v>
      </c>
      <c r="P591">
        <v>5033.95</v>
      </c>
      <c r="Q591">
        <v>25</v>
      </c>
      <c r="R591">
        <v>5058.95</v>
      </c>
    </row>
    <row r="592" spans="1:18">
      <c r="A592" s="80">
        <v>45689</v>
      </c>
      <c r="B592" s="95">
        <v>5312652</v>
      </c>
      <c r="C592" s="94" t="s">
        <v>3223</v>
      </c>
      <c r="D592" s="96">
        <v>45471</v>
      </c>
      <c r="E592" s="96">
        <v>45692</v>
      </c>
      <c r="F592" s="95">
        <v>2024</v>
      </c>
      <c r="G592" s="95">
        <v>2024</v>
      </c>
      <c r="H592" s="94" t="s">
        <v>1600</v>
      </c>
      <c r="I592" s="94" t="s">
        <v>28</v>
      </c>
      <c r="J592" t="s">
        <v>3157</v>
      </c>
      <c r="K592">
        <v>340</v>
      </c>
      <c r="L592">
        <v>0</v>
      </c>
      <c r="M592">
        <v>46025.8</v>
      </c>
      <c r="N592">
        <v>46025.8</v>
      </c>
      <c r="O592">
        <v>0</v>
      </c>
      <c r="P592">
        <v>0</v>
      </c>
      <c r="Q592">
        <v>0</v>
      </c>
      <c r="R592">
        <v>0</v>
      </c>
    </row>
    <row r="593" spans="1:18">
      <c r="A593" s="80">
        <v>45689</v>
      </c>
      <c r="B593" s="95">
        <v>5374850</v>
      </c>
      <c r="C593" s="94" t="s">
        <v>2998</v>
      </c>
      <c r="D593" s="96">
        <v>45499</v>
      </c>
      <c r="E593" s="96">
        <v>45581</v>
      </c>
      <c r="F593" s="95">
        <v>2024</v>
      </c>
      <c r="G593" s="95">
        <v>2024</v>
      </c>
      <c r="H593" s="94" t="s">
        <v>1601</v>
      </c>
      <c r="I593" s="94" t="s">
        <v>13</v>
      </c>
      <c r="J593" t="s">
        <v>3154</v>
      </c>
      <c r="K593">
        <v>181</v>
      </c>
      <c r="L593">
        <v>0</v>
      </c>
      <c r="M593">
        <v>27224.21</v>
      </c>
      <c r="N593">
        <v>27224.21</v>
      </c>
      <c r="O593">
        <v>15</v>
      </c>
      <c r="P593">
        <v>2063.67</v>
      </c>
      <c r="Q593">
        <v>0</v>
      </c>
      <c r="R593">
        <v>2063.67</v>
      </c>
    </row>
    <row r="594" spans="1:18">
      <c r="A594" s="80">
        <v>45689</v>
      </c>
      <c r="B594" s="95">
        <v>4421859</v>
      </c>
      <c r="C594" s="94" t="s">
        <v>355</v>
      </c>
      <c r="D594" s="96">
        <v>44456</v>
      </c>
      <c r="E594" s="96">
        <v>44496</v>
      </c>
      <c r="F594" s="95">
        <v>2021</v>
      </c>
      <c r="G594" s="95">
        <v>2021</v>
      </c>
      <c r="H594" s="94" t="s">
        <v>1600</v>
      </c>
      <c r="I594" s="94" t="s">
        <v>28</v>
      </c>
      <c r="J594" t="s">
        <v>3151</v>
      </c>
      <c r="K594">
        <v>980</v>
      </c>
      <c r="L594">
        <v>8662.9</v>
      </c>
      <c r="M594">
        <v>157829</v>
      </c>
      <c r="N594">
        <v>166491.9</v>
      </c>
      <c r="O594">
        <v>887.85</v>
      </c>
      <c r="P594">
        <v>139983.85</v>
      </c>
      <c r="Q594">
        <v>10529.38</v>
      </c>
      <c r="R594">
        <v>150513.23000000001</v>
      </c>
    </row>
    <row r="595" spans="1:18">
      <c r="A595" s="80">
        <v>45689</v>
      </c>
      <c r="B595" s="95">
        <v>5230539</v>
      </c>
      <c r="C595" s="94" t="s">
        <v>3224</v>
      </c>
      <c r="D595" s="96">
        <v>45365</v>
      </c>
      <c r="E595" s="96">
        <v>45694</v>
      </c>
      <c r="F595" s="95">
        <v>2023</v>
      </c>
      <c r="G595" s="95">
        <v>2024</v>
      </c>
      <c r="H595" s="94" t="s">
        <v>1600</v>
      </c>
      <c r="I595" s="94" t="s">
        <v>28</v>
      </c>
      <c r="J595" t="s">
        <v>3153</v>
      </c>
      <c r="K595">
        <v>247</v>
      </c>
      <c r="L595">
        <v>0</v>
      </c>
      <c r="M595">
        <v>41767.699999999997</v>
      </c>
      <c r="N595">
        <v>41767.699999999997</v>
      </c>
      <c r="O595">
        <v>0</v>
      </c>
      <c r="P595">
        <v>0</v>
      </c>
      <c r="Q595">
        <v>0</v>
      </c>
      <c r="R595">
        <v>0</v>
      </c>
    </row>
    <row r="596" spans="1:18">
      <c r="A596" s="80">
        <v>45689</v>
      </c>
      <c r="B596" s="95">
        <v>4127259</v>
      </c>
      <c r="C596" s="94" t="s">
        <v>367</v>
      </c>
      <c r="D596" s="96">
        <v>44076</v>
      </c>
      <c r="E596" s="96">
        <v>44715</v>
      </c>
      <c r="F596" s="95">
        <v>2020</v>
      </c>
      <c r="G596" s="95">
        <v>2022</v>
      </c>
      <c r="H596" s="94" t="s">
        <v>1602</v>
      </c>
      <c r="I596" s="94" t="s">
        <v>4</v>
      </c>
      <c r="J596" t="s">
        <v>3161</v>
      </c>
      <c r="K596">
        <v>90</v>
      </c>
      <c r="L596">
        <v>525</v>
      </c>
      <c r="M596">
        <v>12278.7</v>
      </c>
      <c r="N596">
        <v>12803.7</v>
      </c>
      <c r="O596">
        <v>212.57</v>
      </c>
      <c r="P596">
        <v>25204.26</v>
      </c>
      <c r="Q596">
        <v>132</v>
      </c>
      <c r="R596">
        <v>25336.26</v>
      </c>
    </row>
    <row r="597" spans="1:18">
      <c r="A597" s="80">
        <v>45689</v>
      </c>
      <c r="B597" s="95">
        <v>4523074</v>
      </c>
      <c r="C597" s="94" t="s">
        <v>2419</v>
      </c>
      <c r="D597" s="96">
        <v>44587</v>
      </c>
      <c r="E597" s="96">
        <v>45405</v>
      </c>
      <c r="F597" s="95">
        <v>2021</v>
      </c>
      <c r="G597" s="95">
        <v>2023</v>
      </c>
      <c r="H597" s="94" t="s">
        <v>1600</v>
      </c>
      <c r="I597" s="94" t="s">
        <v>10</v>
      </c>
      <c r="J597" t="s">
        <v>3171</v>
      </c>
      <c r="K597">
        <v>175</v>
      </c>
      <c r="L597">
        <v>1248.8499999999999</v>
      </c>
      <c r="M597">
        <v>28183.75</v>
      </c>
      <c r="N597">
        <v>29432.6</v>
      </c>
      <c r="O597">
        <v>155.38999999999999</v>
      </c>
      <c r="P597">
        <v>17405.919999999998</v>
      </c>
      <c r="Q597">
        <v>421.32</v>
      </c>
      <c r="R597">
        <v>17827.240000000002</v>
      </c>
    </row>
    <row r="598" spans="1:18">
      <c r="A598" s="80">
        <v>45689</v>
      </c>
      <c r="B598" s="95">
        <v>4511442</v>
      </c>
      <c r="C598" s="94" t="s">
        <v>315</v>
      </c>
      <c r="D598" s="96">
        <v>44643</v>
      </c>
      <c r="E598" s="96">
        <v>45001</v>
      </c>
      <c r="F598" s="95">
        <v>2021</v>
      </c>
      <c r="G598" s="95">
        <v>2022</v>
      </c>
      <c r="H598" s="94" t="s">
        <v>1600</v>
      </c>
      <c r="I598" s="94" t="s">
        <v>28</v>
      </c>
      <c r="J598" t="s">
        <v>3152</v>
      </c>
      <c r="K598">
        <v>540</v>
      </c>
      <c r="L598">
        <v>0</v>
      </c>
      <c r="M598">
        <v>86967</v>
      </c>
      <c r="N598">
        <v>86967</v>
      </c>
      <c r="O598">
        <v>294.58999999999997</v>
      </c>
      <c r="P598">
        <v>41453.360000000001</v>
      </c>
      <c r="Q598">
        <v>0</v>
      </c>
      <c r="R598">
        <v>41453.360000000001</v>
      </c>
    </row>
    <row r="599" spans="1:18">
      <c r="A599" s="80">
        <v>45689</v>
      </c>
      <c r="B599" s="95">
        <v>5225449</v>
      </c>
      <c r="C599" s="94" t="s">
        <v>2714</v>
      </c>
      <c r="D599" s="96">
        <v>45362</v>
      </c>
      <c r="E599" s="96">
        <v>45454</v>
      </c>
      <c r="F599" s="95">
        <v>2023</v>
      </c>
      <c r="G599" s="95">
        <v>2024</v>
      </c>
      <c r="H599" s="94" t="s">
        <v>1600</v>
      </c>
      <c r="I599" s="94" t="s">
        <v>28</v>
      </c>
      <c r="J599" t="s">
        <v>3161</v>
      </c>
      <c r="K599">
        <v>75</v>
      </c>
      <c r="L599">
        <v>16400</v>
      </c>
      <c r="M599">
        <v>12682.5</v>
      </c>
      <c r="N599">
        <v>29082.5</v>
      </c>
      <c r="O599">
        <v>72.599999999999994</v>
      </c>
      <c r="P599">
        <v>12276.66</v>
      </c>
      <c r="Q599">
        <v>102.34</v>
      </c>
      <c r="R599">
        <v>12379</v>
      </c>
    </row>
    <row r="600" spans="1:18">
      <c r="A600" s="80">
        <v>45689</v>
      </c>
      <c r="B600" s="95">
        <v>5195492</v>
      </c>
      <c r="C600" s="94" t="s">
        <v>3225</v>
      </c>
      <c r="D600" s="96">
        <v>45331</v>
      </c>
      <c r="E600" s="96">
        <v>45671</v>
      </c>
      <c r="F600" s="95">
        <v>2023</v>
      </c>
      <c r="G600" s="95">
        <v>2024</v>
      </c>
      <c r="H600" s="94" t="s">
        <v>1601</v>
      </c>
      <c r="I600" s="94" t="s">
        <v>13</v>
      </c>
      <c r="J600" t="s">
        <v>3153</v>
      </c>
      <c r="K600">
        <v>210</v>
      </c>
      <c r="L600">
        <v>0</v>
      </c>
      <c r="M600">
        <v>30082.5</v>
      </c>
      <c r="N600">
        <v>30082.5</v>
      </c>
      <c r="O600">
        <v>0</v>
      </c>
      <c r="P600">
        <v>0</v>
      </c>
      <c r="Q600">
        <v>0</v>
      </c>
      <c r="R600">
        <v>0</v>
      </c>
    </row>
    <row r="601" spans="1:18">
      <c r="A601" s="80">
        <v>45689</v>
      </c>
      <c r="B601" s="95">
        <v>5063563</v>
      </c>
      <c r="C601" s="94" t="s">
        <v>2840</v>
      </c>
      <c r="D601" s="96">
        <v>45210</v>
      </c>
      <c r="E601" s="96">
        <v>45572</v>
      </c>
      <c r="F601" s="95">
        <v>2023</v>
      </c>
      <c r="G601" s="95">
        <v>2024</v>
      </c>
      <c r="H601" s="94" t="s">
        <v>1602</v>
      </c>
      <c r="I601" s="94" t="s">
        <v>4</v>
      </c>
      <c r="J601" t="s">
        <v>3178</v>
      </c>
      <c r="K601">
        <v>380</v>
      </c>
      <c r="L601">
        <v>0</v>
      </c>
      <c r="M601">
        <v>51843.4</v>
      </c>
      <c r="N601">
        <v>51843.4</v>
      </c>
      <c r="O601">
        <v>0</v>
      </c>
      <c r="P601">
        <v>0</v>
      </c>
      <c r="Q601">
        <v>0</v>
      </c>
      <c r="R601">
        <v>0</v>
      </c>
    </row>
    <row r="602" spans="1:18">
      <c r="A602" s="80">
        <v>45689</v>
      </c>
      <c r="B602" s="95">
        <v>4879372</v>
      </c>
      <c r="C602" s="94" t="s">
        <v>2423</v>
      </c>
      <c r="D602" s="96">
        <v>45021</v>
      </c>
      <c r="E602" s="96">
        <v>45399</v>
      </c>
      <c r="F602" s="95">
        <v>2022</v>
      </c>
      <c r="G602" s="95">
        <v>2023</v>
      </c>
      <c r="H602" s="94" t="s">
        <v>1607</v>
      </c>
      <c r="I602" s="94" t="s">
        <v>12</v>
      </c>
      <c r="J602" t="s">
        <v>3157</v>
      </c>
      <c r="K602">
        <v>100</v>
      </c>
      <c r="L602">
        <v>22750</v>
      </c>
      <c r="M602">
        <v>12278</v>
      </c>
      <c r="N602">
        <v>35028</v>
      </c>
      <c r="O602">
        <v>0</v>
      </c>
      <c r="P602">
        <v>0</v>
      </c>
      <c r="Q602">
        <v>0</v>
      </c>
      <c r="R602">
        <v>0</v>
      </c>
    </row>
    <row r="603" spans="1:18">
      <c r="A603" s="80">
        <v>45689</v>
      </c>
      <c r="B603" s="95">
        <v>4844999</v>
      </c>
      <c r="C603" s="94" t="s">
        <v>2340</v>
      </c>
      <c r="D603" s="96">
        <v>44986</v>
      </c>
      <c r="E603" s="96">
        <v>45384</v>
      </c>
      <c r="F603" s="95">
        <v>2022</v>
      </c>
      <c r="G603" s="95">
        <v>2023</v>
      </c>
      <c r="H603" s="94" t="s">
        <v>1600</v>
      </c>
      <c r="I603" s="94" t="s">
        <v>28</v>
      </c>
      <c r="J603" t="s">
        <v>3151</v>
      </c>
      <c r="K603">
        <v>290</v>
      </c>
      <c r="L603">
        <v>2775</v>
      </c>
      <c r="M603">
        <v>39564.699999999997</v>
      </c>
      <c r="N603">
        <v>42339.7</v>
      </c>
      <c r="O603">
        <v>167.6</v>
      </c>
      <c r="P603">
        <v>19868.7</v>
      </c>
      <c r="Q603">
        <v>3694.13</v>
      </c>
      <c r="R603">
        <v>23562.83</v>
      </c>
    </row>
    <row r="604" spans="1:18">
      <c r="A604" s="80">
        <v>45689</v>
      </c>
      <c r="B604" s="95">
        <v>3757532</v>
      </c>
      <c r="C604" s="94" t="s">
        <v>1818</v>
      </c>
      <c r="D604" s="96">
        <v>43602</v>
      </c>
      <c r="E604" s="96">
        <v>44908</v>
      </c>
      <c r="F604" s="95">
        <v>2019</v>
      </c>
      <c r="G604" s="95">
        <v>2022</v>
      </c>
      <c r="H604" s="94" t="s">
        <v>1607</v>
      </c>
      <c r="I604" s="94" t="s">
        <v>12</v>
      </c>
      <c r="J604" t="s">
        <v>3158</v>
      </c>
      <c r="K604">
        <v>276</v>
      </c>
      <c r="L604">
        <v>9140</v>
      </c>
      <c r="M604">
        <v>37654.68</v>
      </c>
      <c r="N604">
        <v>46794.68</v>
      </c>
      <c r="O604">
        <v>204.52</v>
      </c>
      <c r="P604">
        <v>26620.93</v>
      </c>
      <c r="Q604">
        <v>429.78</v>
      </c>
      <c r="R604">
        <v>27050.71</v>
      </c>
    </row>
    <row r="605" spans="1:18">
      <c r="A605" s="80">
        <v>45689</v>
      </c>
      <c r="B605" s="95">
        <v>4576632</v>
      </c>
      <c r="C605" s="94" t="s">
        <v>329</v>
      </c>
      <c r="D605" s="96">
        <v>44657</v>
      </c>
      <c r="E605" s="96">
        <v>44826</v>
      </c>
      <c r="F605" s="95">
        <v>2021</v>
      </c>
      <c r="G605" s="95">
        <v>2022</v>
      </c>
      <c r="H605" s="94" t="s">
        <v>1600</v>
      </c>
      <c r="I605" s="94" t="s">
        <v>28</v>
      </c>
      <c r="J605" t="s">
        <v>3158</v>
      </c>
      <c r="K605">
        <v>1110</v>
      </c>
      <c r="L605">
        <v>15550</v>
      </c>
      <c r="M605">
        <v>151437.29999999999</v>
      </c>
      <c r="N605">
        <v>166987.29999999999</v>
      </c>
      <c r="O605">
        <v>864.25</v>
      </c>
      <c r="P605">
        <v>122311.08</v>
      </c>
      <c r="Q605">
        <v>15648.1</v>
      </c>
      <c r="R605">
        <v>137959.18</v>
      </c>
    </row>
    <row r="606" spans="1:18">
      <c r="A606" s="80">
        <v>45689</v>
      </c>
      <c r="B606" s="95">
        <v>5061794</v>
      </c>
      <c r="C606" s="94" t="s">
        <v>3124</v>
      </c>
      <c r="D606" s="96">
        <v>45209</v>
      </c>
      <c r="E606" s="96">
        <v>45649</v>
      </c>
      <c r="F606" s="95">
        <v>2023</v>
      </c>
      <c r="G606" s="95">
        <v>2024</v>
      </c>
      <c r="H606" s="94" t="s">
        <v>1606</v>
      </c>
      <c r="I606" s="94" t="s">
        <v>15</v>
      </c>
      <c r="J606" t="s">
        <v>3158</v>
      </c>
      <c r="K606">
        <v>407</v>
      </c>
      <c r="L606">
        <v>0</v>
      </c>
      <c r="M606">
        <v>55527.01</v>
      </c>
      <c r="N606">
        <v>55527.01</v>
      </c>
      <c r="O606">
        <v>0</v>
      </c>
      <c r="P606">
        <v>0</v>
      </c>
      <c r="Q606">
        <v>0</v>
      </c>
      <c r="R606">
        <v>0</v>
      </c>
    </row>
    <row r="607" spans="1:18">
      <c r="A607" s="80">
        <v>45689</v>
      </c>
      <c r="B607" s="95">
        <v>5070961</v>
      </c>
      <c r="C607" s="94" t="s">
        <v>2272</v>
      </c>
      <c r="D607" s="96">
        <v>45217</v>
      </c>
      <c r="E607" s="96">
        <v>45359</v>
      </c>
      <c r="F607" s="95">
        <v>2023</v>
      </c>
      <c r="G607" s="95">
        <v>2023</v>
      </c>
      <c r="H607" s="94" t="s">
        <v>1600</v>
      </c>
      <c r="I607" s="94" t="s">
        <v>28</v>
      </c>
      <c r="J607" t="s">
        <v>3154</v>
      </c>
      <c r="K607">
        <v>704</v>
      </c>
      <c r="L607">
        <v>0</v>
      </c>
      <c r="M607">
        <v>119046.39999999999</v>
      </c>
      <c r="N607">
        <v>119046.39999999999</v>
      </c>
      <c r="O607">
        <v>0</v>
      </c>
      <c r="P607">
        <v>0</v>
      </c>
      <c r="Q607">
        <v>0</v>
      </c>
      <c r="R607">
        <v>0</v>
      </c>
    </row>
    <row r="608" spans="1:18">
      <c r="A608" s="80">
        <v>45689</v>
      </c>
      <c r="B608" s="95">
        <v>4537431</v>
      </c>
      <c r="C608" s="94" t="s">
        <v>313</v>
      </c>
      <c r="D608" s="96">
        <v>44711</v>
      </c>
      <c r="E608" s="96">
        <v>44972</v>
      </c>
      <c r="F608" s="95">
        <v>2022</v>
      </c>
      <c r="G608" s="95">
        <v>2022</v>
      </c>
      <c r="H608" s="94" t="s">
        <v>1600</v>
      </c>
      <c r="I608" s="94" t="s">
        <v>28</v>
      </c>
      <c r="J608" t="s">
        <v>3153</v>
      </c>
      <c r="K608">
        <v>755</v>
      </c>
      <c r="L608">
        <v>5380</v>
      </c>
      <c r="M608">
        <v>104235.65</v>
      </c>
      <c r="N608">
        <v>109615.65</v>
      </c>
      <c r="O608">
        <v>956.85</v>
      </c>
      <c r="P608">
        <v>136303.51</v>
      </c>
      <c r="Q608">
        <v>1180</v>
      </c>
      <c r="R608">
        <v>137483.51</v>
      </c>
    </row>
    <row r="609" spans="1:18">
      <c r="A609" s="80">
        <v>45689</v>
      </c>
      <c r="B609" s="95">
        <v>5268907</v>
      </c>
      <c r="C609" s="94" t="s">
        <v>3004</v>
      </c>
      <c r="D609" s="96">
        <v>45419</v>
      </c>
      <c r="E609" s="96">
        <v>45583</v>
      </c>
      <c r="F609" s="95">
        <v>2024</v>
      </c>
      <c r="G609" s="95">
        <v>2024</v>
      </c>
      <c r="H609" s="94" t="s">
        <v>1600</v>
      </c>
      <c r="I609" s="94" t="s">
        <v>28</v>
      </c>
      <c r="J609" t="s">
        <v>3161</v>
      </c>
      <c r="K609">
        <v>430</v>
      </c>
      <c r="L609">
        <v>7200</v>
      </c>
      <c r="M609">
        <v>58209.1</v>
      </c>
      <c r="N609">
        <v>65409.1</v>
      </c>
      <c r="O609">
        <v>83.76</v>
      </c>
      <c r="P609">
        <v>11289.57</v>
      </c>
      <c r="Q609">
        <v>3600</v>
      </c>
      <c r="R609">
        <v>14889.57</v>
      </c>
    </row>
    <row r="610" spans="1:18">
      <c r="A610" s="80">
        <v>45689</v>
      </c>
      <c r="B610" s="95">
        <v>5138677</v>
      </c>
      <c r="C610" s="94" t="s">
        <v>3006</v>
      </c>
      <c r="D610" s="96">
        <v>45334</v>
      </c>
      <c r="E610" s="96">
        <v>45608</v>
      </c>
      <c r="F610" s="95">
        <v>2023</v>
      </c>
      <c r="G610" s="95">
        <v>2024</v>
      </c>
      <c r="H610" s="94" t="s">
        <v>1602</v>
      </c>
      <c r="I610" s="94" t="s">
        <v>4</v>
      </c>
      <c r="J610" t="s">
        <v>3153</v>
      </c>
      <c r="K610">
        <v>335</v>
      </c>
      <c r="L610">
        <v>0</v>
      </c>
      <c r="M610">
        <v>47988.75</v>
      </c>
      <c r="N610">
        <v>47988.75</v>
      </c>
      <c r="O610">
        <v>0</v>
      </c>
      <c r="P610">
        <v>0</v>
      </c>
      <c r="Q610">
        <v>0</v>
      </c>
      <c r="R610">
        <v>0</v>
      </c>
    </row>
    <row r="611" spans="1:18">
      <c r="A611" s="80">
        <v>45689</v>
      </c>
      <c r="B611" s="95">
        <v>5108902</v>
      </c>
      <c r="C611" s="94" t="s">
        <v>2746</v>
      </c>
      <c r="D611" s="96">
        <v>45251</v>
      </c>
      <c r="E611" s="96">
        <v>45555</v>
      </c>
      <c r="F611" s="95">
        <v>2023</v>
      </c>
      <c r="G611" s="95">
        <v>2024</v>
      </c>
      <c r="H611" s="94" t="s">
        <v>1606</v>
      </c>
      <c r="I611" s="94" t="s">
        <v>15</v>
      </c>
      <c r="J611" t="s">
        <v>3157</v>
      </c>
      <c r="K611">
        <v>343</v>
      </c>
      <c r="L611">
        <v>6400</v>
      </c>
      <c r="M611">
        <v>49134.75</v>
      </c>
      <c r="N611">
        <v>55534.75</v>
      </c>
      <c r="O611">
        <v>59.99</v>
      </c>
      <c r="P611">
        <v>8478.18</v>
      </c>
      <c r="Q611">
        <v>105.37</v>
      </c>
      <c r="R611">
        <v>8583.5499999999993</v>
      </c>
    </row>
    <row r="612" spans="1:18">
      <c r="A612" s="80">
        <v>45689</v>
      </c>
      <c r="B612" s="95">
        <v>5232214</v>
      </c>
      <c r="C612" s="94" t="s">
        <v>2338</v>
      </c>
      <c r="D612" s="96">
        <v>45365</v>
      </c>
      <c r="E612" s="96">
        <v>45378</v>
      </c>
      <c r="F612" s="95">
        <v>2023</v>
      </c>
      <c r="G612" s="95">
        <v>2023</v>
      </c>
      <c r="H612" s="94" t="s">
        <v>1600</v>
      </c>
      <c r="I612" s="94" t="s">
        <v>10</v>
      </c>
      <c r="J612" t="s">
        <v>3161</v>
      </c>
      <c r="K612">
        <v>260</v>
      </c>
      <c r="L612">
        <v>5173.3</v>
      </c>
      <c r="M612">
        <v>43966</v>
      </c>
      <c r="N612">
        <v>49139.3</v>
      </c>
      <c r="O612">
        <v>276</v>
      </c>
      <c r="P612">
        <v>39618.51</v>
      </c>
      <c r="Q612">
        <v>3120.33</v>
      </c>
      <c r="R612">
        <v>42738.84</v>
      </c>
    </row>
    <row r="613" spans="1:18">
      <c r="A613" s="80">
        <v>45689</v>
      </c>
      <c r="B613" s="95">
        <v>5486376</v>
      </c>
      <c r="C613" s="94" t="s">
        <v>3226</v>
      </c>
      <c r="D613" s="96">
        <v>45644</v>
      </c>
      <c r="E613" s="96">
        <v>45677</v>
      </c>
      <c r="F613" s="95">
        <v>2024</v>
      </c>
      <c r="G613" s="95">
        <v>2024</v>
      </c>
      <c r="H613" s="94" t="s">
        <v>1606</v>
      </c>
      <c r="I613" s="94" t="s">
        <v>15</v>
      </c>
      <c r="J613" t="s">
        <v>3154</v>
      </c>
      <c r="K613">
        <v>195</v>
      </c>
      <c r="L613">
        <v>0</v>
      </c>
      <c r="M613">
        <v>26397.15</v>
      </c>
      <c r="N613">
        <v>26397.15</v>
      </c>
      <c r="O613">
        <v>0</v>
      </c>
      <c r="P613">
        <v>0</v>
      </c>
      <c r="Q613">
        <v>0</v>
      </c>
      <c r="R613">
        <v>0</v>
      </c>
    </row>
    <row r="614" spans="1:18">
      <c r="A614" s="80">
        <v>45689</v>
      </c>
      <c r="B614" s="95">
        <v>4981962</v>
      </c>
      <c r="C614" s="94" t="s">
        <v>335</v>
      </c>
      <c r="D614" s="96">
        <v>45128</v>
      </c>
      <c r="E614" s="96">
        <v>45134</v>
      </c>
      <c r="F614" s="95">
        <v>2023</v>
      </c>
      <c r="G614" s="95">
        <v>2023</v>
      </c>
      <c r="H614" s="94" t="s">
        <v>1600</v>
      </c>
      <c r="I614" s="94" t="s">
        <v>28</v>
      </c>
      <c r="J614" t="s">
        <v>3151</v>
      </c>
      <c r="K614">
        <v>821</v>
      </c>
      <c r="L614">
        <v>12350</v>
      </c>
      <c r="M614">
        <v>132222.04999999999</v>
      </c>
      <c r="N614">
        <v>144572.04999999999</v>
      </c>
      <c r="O614">
        <v>317.47000000000003</v>
      </c>
      <c r="P614">
        <v>43878.16</v>
      </c>
      <c r="Q614">
        <v>1195</v>
      </c>
      <c r="R614">
        <v>45073.16</v>
      </c>
    </row>
    <row r="615" spans="1:18">
      <c r="A615" s="80">
        <v>45689</v>
      </c>
      <c r="B615" s="95">
        <v>4834872</v>
      </c>
      <c r="C615" s="94" t="s">
        <v>1718</v>
      </c>
      <c r="D615" s="96">
        <v>44979</v>
      </c>
      <c r="E615" s="96">
        <v>45189</v>
      </c>
      <c r="F615" s="95">
        <v>2022</v>
      </c>
      <c r="G615" s="95">
        <v>2023</v>
      </c>
      <c r="H615" s="94" t="s">
        <v>1600</v>
      </c>
      <c r="I615" s="94" t="s">
        <v>28</v>
      </c>
      <c r="J615" t="s">
        <v>3153</v>
      </c>
      <c r="K615">
        <v>360</v>
      </c>
      <c r="L615">
        <v>4500</v>
      </c>
      <c r="M615">
        <v>49114.8</v>
      </c>
      <c r="N615">
        <v>53614.8</v>
      </c>
      <c r="O615">
        <v>159.69999999999999</v>
      </c>
      <c r="P615">
        <v>20794.97</v>
      </c>
      <c r="Q615">
        <v>1093.1500000000001</v>
      </c>
      <c r="R615">
        <v>21888.12</v>
      </c>
    </row>
    <row r="616" spans="1:18">
      <c r="A616" s="80">
        <v>45689</v>
      </c>
      <c r="B616" s="95">
        <v>4626039</v>
      </c>
      <c r="C616" s="94" t="s">
        <v>323</v>
      </c>
      <c r="D616" s="96">
        <v>44721</v>
      </c>
      <c r="E616" s="96">
        <v>44979</v>
      </c>
      <c r="F616" s="95">
        <v>2022</v>
      </c>
      <c r="G616" s="95">
        <v>2022</v>
      </c>
      <c r="H616" s="94" t="s">
        <v>1602</v>
      </c>
      <c r="I616" s="94" t="s">
        <v>4</v>
      </c>
      <c r="J616" t="s">
        <v>3152</v>
      </c>
      <c r="K616">
        <v>282</v>
      </c>
      <c r="L616">
        <v>1125</v>
      </c>
      <c r="M616">
        <v>30777.48</v>
      </c>
      <c r="N616">
        <v>31902.48</v>
      </c>
      <c r="O616">
        <v>169</v>
      </c>
      <c r="P616">
        <v>18444.66</v>
      </c>
      <c r="Q616">
        <v>25</v>
      </c>
      <c r="R616">
        <v>18469.66</v>
      </c>
    </row>
    <row r="617" spans="1:18">
      <c r="A617" s="80">
        <v>45689</v>
      </c>
      <c r="B617" s="95">
        <v>4997394</v>
      </c>
      <c r="C617" s="94" t="s">
        <v>2425</v>
      </c>
      <c r="D617" s="96">
        <v>45146</v>
      </c>
      <c r="E617" s="96">
        <v>45406</v>
      </c>
      <c r="F617" s="95">
        <v>2023</v>
      </c>
      <c r="G617" s="95">
        <v>2023</v>
      </c>
      <c r="H617" s="94" t="s">
        <v>1600</v>
      </c>
      <c r="I617" s="94" t="s">
        <v>28</v>
      </c>
      <c r="J617" t="s">
        <v>3161</v>
      </c>
      <c r="K617">
        <v>165</v>
      </c>
      <c r="L617">
        <v>8372</v>
      </c>
      <c r="M617">
        <v>22510.95</v>
      </c>
      <c r="N617">
        <v>30882.95</v>
      </c>
      <c r="O617">
        <v>133.72999999999999</v>
      </c>
      <c r="P617">
        <v>16415.41</v>
      </c>
      <c r="Q617">
        <v>100</v>
      </c>
      <c r="R617">
        <v>16515.41</v>
      </c>
    </row>
    <row r="618" spans="1:18">
      <c r="A618" s="80">
        <v>45689</v>
      </c>
      <c r="B618" s="95">
        <v>5336986</v>
      </c>
      <c r="C618" s="94" t="s">
        <v>3227</v>
      </c>
      <c r="D618" s="96">
        <v>45464</v>
      </c>
      <c r="E618" s="96">
        <v>45695</v>
      </c>
      <c r="F618" s="95">
        <v>2024</v>
      </c>
      <c r="G618" s="95">
        <v>2024</v>
      </c>
      <c r="H618" s="94" t="s">
        <v>1602</v>
      </c>
      <c r="I618" s="94" t="s">
        <v>4</v>
      </c>
      <c r="J618" t="s">
        <v>3178</v>
      </c>
      <c r="K618">
        <v>200</v>
      </c>
      <c r="L618">
        <v>5896.4</v>
      </c>
      <c r="M618">
        <v>27074</v>
      </c>
      <c r="N618">
        <v>32970.400000000001</v>
      </c>
      <c r="O618">
        <v>0</v>
      </c>
      <c r="P618">
        <v>0</v>
      </c>
      <c r="Q618">
        <v>5896.4</v>
      </c>
      <c r="R618">
        <v>5896.4</v>
      </c>
    </row>
    <row r="619" spans="1:18">
      <c r="A619" s="80">
        <v>45689</v>
      </c>
      <c r="B619" s="95">
        <v>4572573</v>
      </c>
      <c r="C619" s="94" t="s">
        <v>311</v>
      </c>
      <c r="D619" s="96">
        <v>44656</v>
      </c>
      <c r="E619" s="96">
        <v>44791</v>
      </c>
      <c r="F619" s="95">
        <v>2021</v>
      </c>
      <c r="G619" s="95">
        <v>2022</v>
      </c>
      <c r="H619" s="94" t="s">
        <v>1600</v>
      </c>
      <c r="I619" s="94" t="s">
        <v>28</v>
      </c>
      <c r="J619" t="s">
        <v>3151</v>
      </c>
      <c r="K619">
        <v>694</v>
      </c>
      <c r="L619">
        <v>3400</v>
      </c>
      <c r="M619">
        <v>111768.7</v>
      </c>
      <c r="N619">
        <v>115168.7</v>
      </c>
      <c r="O619">
        <v>242.99</v>
      </c>
      <c r="P619">
        <v>39133.54</v>
      </c>
      <c r="Q619">
        <v>14.77</v>
      </c>
      <c r="R619">
        <v>39148.31</v>
      </c>
    </row>
    <row r="620" spans="1:18">
      <c r="A620" s="80">
        <v>45689</v>
      </c>
      <c r="B620" s="95">
        <v>4957914</v>
      </c>
      <c r="C620" s="94" t="s">
        <v>2748</v>
      </c>
      <c r="D620" s="96">
        <v>45107</v>
      </c>
      <c r="E620" s="96">
        <v>45553</v>
      </c>
      <c r="F620" s="95">
        <v>2023</v>
      </c>
      <c r="G620" s="95">
        <v>2024</v>
      </c>
      <c r="H620" s="94" t="s">
        <v>1602</v>
      </c>
      <c r="I620" s="94" t="s">
        <v>4</v>
      </c>
      <c r="J620" t="s">
        <v>3179</v>
      </c>
      <c r="K620">
        <v>180</v>
      </c>
      <c r="L620">
        <v>25</v>
      </c>
      <c r="M620">
        <v>24557.4</v>
      </c>
      <c r="N620">
        <v>24582.400000000001</v>
      </c>
      <c r="O620">
        <v>10.5</v>
      </c>
      <c r="P620">
        <v>1432.46</v>
      </c>
      <c r="Q620">
        <v>1</v>
      </c>
      <c r="R620">
        <v>1433.46</v>
      </c>
    </row>
    <row r="621" spans="1:18">
      <c r="A621" s="80">
        <v>45689</v>
      </c>
      <c r="B621" s="95">
        <v>4622409</v>
      </c>
      <c r="C621" s="94" t="s">
        <v>265</v>
      </c>
      <c r="D621" s="96">
        <v>44721</v>
      </c>
      <c r="E621" s="96">
        <v>45097</v>
      </c>
      <c r="F621" s="95">
        <v>2022</v>
      </c>
      <c r="G621" s="95">
        <v>2023</v>
      </c>
      <c r="H621" s="94" t="s">
        <v>1604</v>
      </c>
      <c r="I621" s="94" t="s">
        <v>14</v>
      </c>
      <c r="J621" t="s">
        <v>3151</v>
      </c>
      <c r="K621">
        <v>180</v>
      </c>
      <c r="L621">
        <v>2410</v>
      </c>
      <c r="M621">
        <v>24557.4</v>
      </c>
      <c r="N621">
        <v>26967.4</v>
      </c>
      <c r="O621">
        <v>131.19999999999999</v>
      </c>
      <c r="P621">
        <v>17898.96</v>
      </c>
      <c r="Q621">
        <v>2139.8000000000002</v>
      </c>
      <c r="R621">
        <v>20038.759999999998</v>
      </c>
    </row>
    <row r="622" spans="1:18">
      <c r="A622" s="80">
        <v>45689</v>
      </c>
      <c r="B622" s="95">
        <v>4471997</v>
      </c>
      <c r="C622" s="94" t="s">
        <v>304</v>
      </c>
      <c r="D622" s="96">
        <v>44525</v>
      </c>
      <c r="E622" s="96">
        <v>44715</v>
      </c>
      <c r="F622" s="95">
        <v>2021</v>
      </c>
      <c r="G622" s="95">
        <v>2022</v>
      </c>
      <c r="H622" s="94" t="s">
        <v>1600</v>
      </c>
      <c r="I622" s="94" t="s">
        <v>28</v>
      </c>
      <c r="J622" t="s">
        <v>3158</v>
      </c>
      <c r="K622">
        <v>195</v>
      </c>
      <c r="L622">
        <v>5300</v>
      </c>
      <c r="M622">
        <v>26603.85</v>
      </c>
      <c r="N622">
        <v>31903.85</v>
      </c>
      <c r="O622">
        <v>197.6</v>
      </c>
      <c r="P622">
        <v>26712.02</v>
      </c>
      <c r="Q622">
        <v>11101.5</v>
      </c>
      <c r="R622">
        <v>37813.519999999997</v>
      </c>
    </row>
    <row r="623" spans="1:18">
      <c r="A623" s="80">
        <v>45689</v>
      </c>
      <c r="B623" s="95">
        <v>5206931</v>
      </c>
      <c r="C623" s="94" t="s">
        <v>2429</v>
      </c>
      <c r="D623" s="96">
        <v>45379</v>
      </c>
      <c r="E623" s="96">
        <v>45411</v>
      </c>
      <c r="F623" s="95">
        <v>2023</v>
      </c>
      <c r="G623" s="95">
        <v>2023</v>
      </c>
      <c r="H623" s="94" t="s">
        <v>1603</v>
      </c>
      <c r="I623" s="94" t="s">
        <v>9</v>
      </c>
      <c r="J623" t="s">
        <v>3161</v>
      </c>
      <c r="K623">
        <v>220</v>
      </c>
      <c r="L623">
        <v>0</v>
      </c>
      <c r="M623">
        <v>28364.6</v>
      </c>
      <c r="N623">
        <v>28364.6</v>
      </c>
      <c r="O623">
        <v>0</v>
      </c>
      <c r="P623">
        <v>0</v>
      </c>
      <c r="Q623">
        <v>0</v>
      </c>
      <c r="R623">
        <v>0</v>
      </c>
    </row>
    <row r="624" spans="1:18">
      <c r="A624" s="80">
        <v>45689</v>
      </c>
      <c r="B624" s="95">
        <v>5232667</v>
      </c>
      <c r="C624" s="94" t="s">
        <v>2808</v>
      </c>
      <c r="D624" s="96">
        <v>45369</v>
      </c>
      <c r="E624" s="96">
        <v>45531</v>
      </c>
      <c r="F624" s="95">
        <v>2023</v>
      </c>
      <c r="G624" s="95">
        <v>2024</v>
      </c>
      <c r="H624" s="94" t="s">
        <v>1600</v>
      </c>
      <c r="I624" s="94" t="s">
        <v>28</v>
      </c>
      <c r="J624" t="s">
        <v>3154</v>
      </c>
      <c r="K624">
        <v>919</v>
      </c>
      <c r="L624">
        <v>0</v>
      </c>
      <c r="M624">
        <v>131646.75</v>
      </c>
      <c r="N624">
        <v>131646.75</v>
      </c>
      <c r="O624">
        <v>0</v>
      </c>
      <c r="P624">
        <v>0</v>
      </c>
      <c r="Q624">
        <v>0</v>
      </c>
      <c r="R624">
        <v>0</v>
      </c>
    </row>
    <row r="625" spans="1:18">
      <c r="A625" s="80">
        <v>45689</v>
      </c>
      <c r="B625" s="95">
        <v>4580194</v>
      </c>
      <c r="C625" s="94" t="s">
        <v>1730</v>
      </c>
      <c r="D625" s="96">
        <v>44662</v>
      </c>
      <c r="E625" s="96">
        <v>44944</v>
      </c>
      <c r="F625" s="95">
        <v>2021</v>
      </c>
      <c r="G625" s="95">
        <v>2022</v>
      </c>
      <c r="H625" s="94" t="s">
        <v>1600</v>
      </c>
      <c r="I625" s="94" t="s">
        <v>28</v>
      </c>
      <c r="J625" t="s">
        <v>3159</v>
      </c>
      <c r="K625">
        <v>335</v>
      </c>
      <c r="L625">
        <v>0</v>
      </c>
      <c r="M625">
        <v>45704.05</v>
      </c>
      <c r="N625">
        <v>45704.05</v>
      </c>
      <c r="O625">
        <v>202.2</v>
      </c>
      <c r="P625">
        <v>27443.27</v>
      </c>
      <c r="Q625">
        <v>0</v>
      </c>
      <c r="R625">
        <v>27443.27</v>
      </c>
    </row>
    <row r="626" spans="1:18">
      <c r="A626" s="80">
        <v>45689</v>
      </c>
      <c r="B626" s="95">
        <v>5225424</v>
      </c>
      <c r="C626" s="94" t="s">
        <v>3228</v>
      </c>
      <c r="D626" s="96">
        <v>45359</v>
      </c>
      <c r="E626" s="96">
        <v>45657</v>
      </c>
      <c r="F626" s="95">
        <v>2023</v>
      </c>
      <c r="G626" s="95">
        <v>2024</v>
      </c>
      <c r="H626" s="94" t="s">
        <v>1600</v>
      </c>
      <c r="I626" s="94" t="s">
        <v>28</v>
      </c>
      <c r="J626" t="s">
        <v>3157</v>
      </c>
      <c r="K626">
        <v>360</v>
      </c>
      <c r="L626">
        <v>1890</v>
      </c>
      <c r="M626">
        <v>51570</v>
      </c>
      <c r="N626">
        <v>53460</v>
      </c>
      <c r="O626">
        <v>0</v>
      </c>
      <c r="P626">
        <v>0</v>
      </c>
      <c r="Q626">
        <v>0</v>
      </c>
      <c r="R626">
        <v>0</v>
      </c>
    </row>
    <row r="627" spans="1:18">
      <c r="A627" s="80">
        <v>45689</v>
      </c>
      <c r="B627" s="95">
        <v>5095063</v>
      </c>
      <c r="C627" s="94" t="s">
        <v>2529</v>
      </c>
      <c r="D627" s="96">
        <v>45237</v>
      </c>
      <c r="E627" s="96">
        <v>45447</v>
      </c>
      <c r="F627" s="95">
        <v>2023</v>
      </c>
      <c r="G627" s="95">
        <v>2024</v>
      </c>
      <c r="H627" s="94" t="s">
        <v>1601</v>
      </c>
      <c r="I627" s="94" t="s">
        <v>13</v>
      </c>
      <c r="J627" t="s">
        <v>3171</v>
      </c>
      <c r="K627">
        <v>240</v>
      </c>
      <c r="L627">
        <v>0</v>
      </c>
      <c r="M627">
        <v>27504</v>
      </c>
      <c r="N627">
        <v>27504</v>
      </c>
      <c r="O627">
        <v>40</v>
      </c>
      <c r="P627">
        <v>4584</v>
      </c>
      <c r="Q627">
        <v>0</v>
      </c>
      <c r="R627">
        <v>4584</v>
      </c>
    </row>
    <row r="628" spans="1:18">
      <c r="A628" s="80">
        <v>45689</v>
      </c>
      <c r="B628" s="95">
        <v>5256694</v>
      </c>
      <c r="C628" s="94" t="s">
        <v>2812</v>
      </c>
      <c r="D628" s="96">
        <v>45391</v>
      </c>
      <c r="E628" s="96">
        <v>45532</v>
      </c>
      <c r="F628" s="95">
        <v>2023</v>
      </c>
      <c r="G628" s="95">
        <v>2024</v>
      </c>
      <c r="H628" s="94" t="s">
        <v>1602</v>
      </c>
      <c r="I628" s="94" t="s">
        <v>4</v>
      </c>
      <c r="J628" t="s">
        <v>3157</v>
      </c>
      <c r="K628">
        <v>391</v>
      </c>
      <c r="L628">
        <v>325</v>
      </c>
      <c r="M628">
        <v>58810.31</v>
      </c>
      <c r="N628">
        <v>59135.31</v>
      </c>
      <c r="O628">
        <v>58.33</v>
      </c>
      <c r="P628">
        <v>7018.85</v>
      </c>
      <c r="Q628">
        <v>92.95</v>
      </c>
      <c r="R628">
        <v>7111.8</v>
      </c>
    </row>
    <row r="629" spans="1:18">
      <c r="A629" s="80">
        <v>45689</v>
      </c>
      <c r="B629" s="95">
        <v>4707265</v>
      </c>
      <c r="C629" s="94" t="s">
        <v>2810</v>
      </c>
      <c r="D629" s="96">
        <v>44831</v>
      </c>
      <c r="E629" s="96">
        <v>45526</v>
      </c>
      <c r="F629" s="95">
        <v>2022</v>
      </c>
      <c r="G629" s="95">
        <v>2024</v>
      </c>
      <c r="H629" s="94" t="s">
        <v>1602</v>
      </c>
      <c r="I629" s="94" t="s">
        <v>4</v>
      </c>
      <c r="J629" t="s">
        <v>3171</v>
      </c>
      <c r="K629">
        <v>405</v>
      </c>
      <c r="L629">
        <v>653.6</v>
      </c>
      <c r="M629">
        <v>44201.7</v>
      </c>
      <c r="N629">
        <v>44855.3</v>
      </c>
      <c r="O629">
        <v>329.07</v>
      </c>
      <c r="P629">
        <v>40376.75</v>
      </c>
      <c r="Q629">
        <v>383.9</v>
      </c>
      <c r="R629">
        <v>40760.65</v>
      </c>
    </row>
    <row r="630" spans="1:18">
      <c r="A630" s="80">
        <v>45689</v>
      </c>
      <c r="B630" s="95">
        <v>4470091</v>
      </c>
      <c r="C630" s="94" t="s">
        <v>261</v>
      </c>
      <c r="D630" s="96">
        <v>44515</v>
      </c>
      <c r="E630" s="96">
        <v>44816</v>
      </c>
      <c r="F630" s="95">
        <v>2021</v>
      </c>
      <c r="G630" s="95">
        <v>2022</v>
      </c>
      <c r="H630" s="94" t="s">
        <v>1600</v>
      </c>
      <c r="I630" s="94" t="s">
        <v>28</v>
      </c>
      <c r="J630" t="s">
        <v>3153</v>
      </c>
      <c r="K630">
        <v>1390</v>
      </c>
      <c r="L630">
        <v>7080</v>
      </c>
      <c r="M630">
        <v>189637.7</v>
      </c>
      <c r="N630">
        <v>196717.7</v>
      </c>
      <c r="O630">
        <v>885.92</v>
      </c>
      <c r="P630">
        <v>115507.2</v>
      </c>
      <c r="Q630">
        <v>6867.07</v>
      </c>
      <c r="R630">
        <v>122374.27</v>
      </c>
    </row>
    <row r="631" spans="1:18">
      <c r="A631" s="80">
        <v>45689</v>
      </c>
      <c r="B631" s="95">
        <v>5102551</v>
      </c>
      <c r="C631" s="94" t="s">
        <v>2431</v>
      </c>
      <c r="D631" s="96">
        <v>45245</v>
      </c>
      <c r="E631" s="96">
        <v>45413</v>
      </c>
      <c r="F631" s="95">
        <v>2023</v>
      </c>
      <c r="G631" s="95">
        <v>2024</v>
      </c>
      <c r="H631" s="94" t="s">
        <v>1600</v>
      </c>
      <c r="I631" s="94" t="s">
        <v>28</v>
      </c>
      <c r="J631" t="s">
        <v>3161</v>
      </c>
      <c r="K631">
        <v>170</v>
      </c>
      <c r="L631">
        <v>0</v>
      </c>
      <c r="M631">
        <v>24352.5</v>
      </c>
      <c r="N631">
        <v>24352.5</v>
      </c>
      <c r="O631">
        <v>0</v>
      </c>
      <c r="P631">
        <v>0</v>
      </c>
      <c r="Q631">
        <v>0</v>
      </c>
      <c r="R631">
        <v>0</v>
      </c>
    </row>
    <row r="632" spans="1:18">
      <c r="A632" s="80">
        <v>45689</v>
      </c>
      <c r="B632" s="95">
        <v>4982485</v>
      </c>
      <c r="C632" s="94" t="s">
        <v>2984</v>
      </c>
      <c r="D632" s="96">
        <v>45128</v>
      </c>
      <c r="E632" s="96">
        <v>45595</v>
      </c>
      <c r="F632" s="95">
        <v>2023</v>
      </c>
      <c r="G632" s="95">
        <v>2024</v>
      </c>
      <c r="H632" s="94" t="s">
        <v>1600</v>
      </c>
      <c r="I632" s="94" t="s">
        <v>10</v>
      </c>
      <c r="J632" t="s">
        <v>3158</v>
      </c>
      <c r="K632">
        <v>150</v>
      </c>
      <c r="L632">
        <v>500</v>
      </c>
      <c r="M632">
        <v>18417</v>
      </c>
      <c r="N632">
        <v>18917</v>
      </c>
      <c r="O632">
        <v>5</v>
      </c>
      <c r="P632">
        <v>613.91</v>
      </c>
      <c r="Q632">
        <v>50</v>
      </c>
      <c r="R632">
        <v>663.91</v>
      </c>
    </row>
    <row r="633" spans="1:18">
      <c r="A633" s="80">
        <v>45689</v>
      </c>
      <c r="B633" s="95">
        <v>5353546</v>
      </c>
      <c r="C633" s="94" t="s">
        <v>3126</v>
      </c>
      <c r="D633" s="96">
        <v>45534</v>
      </c>
      <c r="E633" s="96">
        <v>45638</v>
      </c>
      <c r="F633" s="95">
        <v>2024</v>
      </c>
      <c r="G633" s="95">
        <v>2024</v>
      </c>
      <c r="H633" s="94" t="s">
        <v>1606</v>
      </c>
      <c r="I633" s="94" t="s">
        <v>15</v>
      </c>
      <c r="J633" t="s">
        <v>3157</v>
      </c>
      <c r="K633">
        <v>540</v>
      </c>
      <c r="L633">
        <v>0</v>
      </c>
      <c r="M633">
        <v>73099.8</v>
      </c>
      <c r="N633">
        <v>73099.8</v>
      </c>
      <c r="O633">
        <v>0</v>
      </c>
      <c r="P633">
        <v>0</v>
      </c>
      <c r="Q633">
        <v>0</v>
      </c>
      <c r="R633">
        <v>0</v>
      </c>
    </row>
    <row r="634" spans="1:18">
      <c r="A634" s="80">
        <v>45689</v>
      </c>
      <c r="B634" s="95">
        <v>5292390</v>
      </c>
      <c r="C634" s="94" t="s">
        <v>2814</v>
      </c>
      <c r="D634" s="96">
        <v>45440</v>
      </c>
      <c r="E634" s="96">
        <v>45538</v>
      </c>
      <c r="F634" s="95">
        <v>2024</v>
      </c>
      <c r="G634" s="95">
        <v>2024</v>
      </c>
      <c r="H634" s="94" t="s">
        <v>1600</v>
      </c>
      <c r="I634" s="94" t="s">
        <v>28</v>
      </c>
      <c r="J634" t="s">
        <v>3154</v>
      </c>
      <c r="K634">
        <v>825</v>
      </c>
      <c r="L634">
        <v>50</v>
      </c>
      <c r="M634">
        <v>124088.25</v>
      </c>
      <c r="N634">
        <v>124138.25</v>
      </c>
      <c r="O634">
        <v>143</v>
      </c>
      <c r="P634">
        <v>21508.99</v>
      </c>
      <c r="Q634">
        <v>0</v>
      </c>
      <c r="R634">
        <v>21508.99</v>
      </c>
    </row>
    <row r="635" spans="1:18">
      <c r="A635" s="80">
        <v>45689</v>
      </c>
      <c r="B635" s="95">
        <v>4443596</v>
      </c>
      <c r="C635" s="94" t="s">
        <v>237</v>
      </c>
      <c r="D635" s="96">
        <v>44725</v>
      </c>
      <c r="E635" s="96">
        <v>44847</v>
      </c>
      <c r="F635" s="95">
        <v>2022</v>
      </c>
      <c r="G635" s="95">
        <v>2022</v>
      </c>
      <c r="H635" s="94" t="s">
        <v>1600</v>
      </c>
      <c r="I635" s="94" t="s">
        <v>28</v>
      </c>
      <c r="J635" t="s">
        <v>3158</v>
      </c>
      <c r="K635">
        <v>477</v>
      </c>
      <c r="L635">
        <v>0</v>
      </c>
      <c r="M635">
        <v>65077.11</v>
      </c>
      <c r="N635">
        <v>65077.11</v>
      </c>
      <c r="O635">
        <v>341.4</v>
      </c>
      <c r="P635">
        <v>44549.2</v>
      </c>
      <c r="Q635">
        <v>0</v>
      </c>
      <c r="R635">
        <v>44549.2</v>
      </c>
    </row>
    <row r="636" spans="1:18">
      <c r="A636" s="80">
        <v>45689</v>
      </c>
      <c r="B636" s="95">
        <v>4710353</v>
      </c>
      <c r="C636" s="94" t="s">
        <v>223</v>
      </c>
      <c r="D636" s="96">
        <v>44840</v>
      </c>
      <c r="E636" s="96">
        <v>44896</v>
      </c>
      <c r="F636" s="95">
        <v>2022</v>
      </c>
      <c r="G636" s="95">
        <v>2022</v>
      </c>
      <c r="H636" s="94" t="s">
        <v>1600</v>
      </c>
      <c r="I636" s="94" t="s">
        <v>28</v>
      </c>
      <c r="J636" t="s">
        <v>3151</v>
      </c>
      <c r="K636">
        <v>882</v>
      </c>
      <c r="L636">
        <v>19400</v>
      </c>
      <c r="M636">
        <v>142046.1</v>
      </c>
      <c r="N636">
        <v>161446.1</v>
      </c>
      <c r="O636">
        <v>657.5</v>
      </c>
      <c r="P636">
        <v>100855.11</v>
      </c>
      <c r="Q636">
        <v>6173.8</v>
      </c>
      <c r="R636">
        <v>107028.91</v>
      </c>
    </row>
    <row r="637" spans="1:18">
      <c r="A637" s="80">
        <v>45689</v>
      </c>
      <c r="B637" s="95">
        <v>4522691</v>
      </c>
      <c r="C637" s="94" t="s">
        <v>247</v>
      </c>
      <c r="D637" s="96">
        <v>44672</v>
      </c>
      <c r="E637" s="96">
        <v>44740</v>
      </c>
      <c r="F637" s="95">
        <v>2021</v>
      </c>
      <c r="G637" s="95">
        <v>2022</v>
      </c>
      <c r="H637" s="94" t="s">
        <v>1600</v>
      </c>
      <c r="I637" s="94" t="s">
        <v>28</v>
      </c>
      <c r="J637" t="s">
        <v>3158</v>
      </c>
      <c r="K637">
        <v>1103</v>
      </c>
      <c r="L637">
        <v>5148</v>
      </c>
      <c r="M637">
        <v>150482.29</v>
      </c>
      <c r="N637">
        <v>155630.29</v>
      </c>
      <c r="O637">
        <v>1358.8</v>
      </c>
      <c r="P637">
        <v>157427.09</v>
      </c>
      <c r="Q637">
        <v>7743</v>
      </c>
      <c r="R637">
        <v>165170.09</v>
      </c>
    </row>
    <row r="638" spans="1:18">
      <c r="A638" s="80">
        <v>45689</v>
      </c>
      <c r="B638" s="95">
        <v>5349551</v>
      </c>
      <c r="C638" s="94" t="s">
        <v>3229</v>
      </c>
      <c r="D638" s="96">
        <v>45477</v>
      </c>
      <c r="E638" s="96">
        <v>45695</v>
      </c>
      <c r="F638" s="95">
        <v>2024</v>
      </c>
      <c r="G638" s="95">
        <v>2024</v>
      </c>
      <c r="H638" s="94" t="s">
        <v>1606</v>
      </c>
      <c r="I638" s="94" t="s">
        <v>15</v>
      </c>
      <c r="J638" t="s">
        <v>3178</v>
      </c>
      <c r="K638">
        <v>177</v>
      </c>
      <c r="L638">
        <v>0</v>
      </c>
      <c r="M638">
        <v>23960.49</v>
      </c>
      <c r="N638">
        <v>23960.49</v>
      </c>
      <c r="O638">
        <v>4</v>
      </c>
      <c r="P638">
        <v>541.49</v>
      </c>
      <c r="Q638">
        <v>0</v>
      </c>
      <c r="R638">
        <v>541.49</v>
      </c>
    </row>
    <row r="639" spans="1:18">
      <c r="A639" s="80">
        <v>45689</v>
      </c>
      <c r="B639" s="95">
        <v>5296336</v>
      </c>
      <c r="C639" s="94" t="s">
        <v>2716</v>
      </c>
      <c r="D639" s="96">
        <v>45426</v>
      </c>
      <c r="E639" s="96">
        <v>45503</v>
      </c>
      <c r="F639" s="95">
        <v>2024</v>
      </c>
      <c r="G639" s="95">
        <v>2024</v>
      </c>
      <c r="H639" s="94" t="s">
        <v>1603</v>
      </c>
      <c r="I639" s="94" t="s">
        <v>9</v>
      </c>
      <c r="J639" t="s">
        <v>3157</v>
      </c>
      <c r="K639">
        <v>190</v>
      </c>
      <c r="L639">
        <v>2830</v>
      </c>
      <c r="M639">
        <v>28577.9</v>
      </c>
      <c r="N639">
        <v>31407.9</v>
      </c>
      <c r="O639">
        <v>41.3</v>
      </c>
      <c r="P639">
        <v>6212.04</v>
      </c>
      <c r="Q639">
        <v>38.92</v>
      </c>
      <c r="R639">
        <v>6250.96</v>
      </c>
    </row>
    <row r="640" spans="1:18">
      <c r="A640" s="80">
        <v>45689</v>
      </c>
      <c r="B640" s="95">
        <v>4047745</v>
      </c>
      <c r="C640" s="94" t="s">
        <v>2535</v>
      </c>
      <c r="D640" s="96">
        <v>43942</v>
      </c>
      <c r="E640" s="96">
        <v>44298</v>
      </c>
      <c r="F640" s="95">
        <v>2019</v>
      </c>
      <c r="G640" s="95">
        <v>2020</v>
      </c>
      <c r="H640" s="94" t="s">
        <v>1600</v>
      </c>
      <c r="I640" s="94" t="s">
        <v>10</v>
      </c>
      <c r="J640" t="s">
        <v>3152</v>
      </c>
      <c r="K640">
        <v>275</v>
      </c>
      <c r="L640">
        <v>12854.2</v>
      </c>
      <c r="M640">
        <v>37518.25</v>
      </c>
      <c r="N640">
        <v>50372.45</v>
      </c>
      <c r="O640">
        <v>275.02999999999997</v>
      </c>
      <c r="P640">
        <v>37233.129999999997</v>
      </c>
      <c r="Q640">
        <v>13048.39</v>
      </c>
      <c r="R640">
        <v>50281.52</v>
      </c>
    </row>
    <row r="641" spans="1:18">
      <c r="A641" s="80">
        <v>45689</v>
      </c>
      <c r="B641" s="95">
        <v>5007752</v>
      </c>
      <c r="C641" s="94" t="s">
        <v>3230</v>
      </c>
      <c r="D641" s="96">
        <v>45166</v>
      </c>
      <c r="E641" s="96">
        <v>45684</v>
      </c>
      <c r="F641" s="95">
        <v>2023</v>
      </c>
      <c r="G641" s="95">
        <v>2024</v>
      </c>
      <c r="H641" s="94" t="s">
        <v>1600</v>
      </c>
      <c r="I641" s="94" t="s">
        <v>28</v>
      </c>
      <c r="J641" t="s">
        <v>3157</v>
      </c>
      <c r="K641">
        <v>86</v>
      </c>
      <c r="L641">
        <v>250</v>
      </c>
      <c r="M641">
        <v>11732.98</v>
      </c>
      <c r="N641">
        <v>11982.98</v>
      </c>
      <c r="O641">
        <v>15</v>
      </c>
      <c r="P641">
        <v>2251.02</v>
      </c>
      <c r="Q641">
        <v>70</v>
      </c>
      <c r="R641">
        <v>2321.02</v>
      </c>
    </row>
    <row r="642" spans="1:18">
      <c r="A642" s="80">
        <v>45689</v>
      </c>
      <c r="B642" s="95">
        <v>4992440</v>
      </c>
      <c r="C642" s="94" t="s">
        <v>2146</v>
      </c>
      <c r="D642" s="96">
        <v>45139</v>
      </c>
      <c r="E642" s="96">
        <v>45307</v>
      </c>
      <c r="F642" s="95">
        <v>2023</v>
      </c>
      <c r="G642" s="95">
        <v>2023</v>
      </c>
      <c r="H642" s="94" t="s">
        <v>1600</v>
      </c>
      <c r="I642" s="94" t="s">
        <v>10</v>
      </c>
      <c r="J642" t="s">
        <v>3157</v>
      </c>
      <c r="K642">
        <v>170</v>
      </c>
      <c r="L642">
        <v>0</v>
      </c>
      <c r="M642">
        <v>23193.1</v>
      </c>
      <c r="N642">
        <v>23193.1</v>
      </c>
      <c r="O642">
        <v>155.25</v>
      </c>
      <c r="P642">
        <v>21179.99</v>
      </c>
      <c r="Q642">
        <v>0</v>
      </c>
      <c r="R642">
        <v>21179.99</v>
      </c>
    </row>
    <row r="643" spans="1:18">
      <c r="A643" s="80">
        <v>45689</v>
      </c>
      <c r="B643" s="95">
        <v>4782076</v>
      </c>
      <c r="C643" s="94" t="s">
        <v>1738</v>
      </c>
      <c r="D643" s="96">
        <v>44914</v>
      </c>
      <c r="E643" s="96">
        <v>45209</v>
      </c>
      <c r="F643" s="95">
        <v>2022</v>
      </c>
      <c r="G643" s="95">
        <v>2023</v>
      </c>
      <c r="H643" s="94" t="s">
        <v>1600</v>
      </c>
      <c r="I643" s="94" t="s">
        <v>28</v>
      </c>
      <c r="J643" t="s">
        <v>3159</v>
      </c>
      <c r="K643">
        <v>1093</v>
      </c>
      <c r="L643">
        <v>113</v>
      </c>
      <c r="M643">
        <v>134198.54</v>
      </c>
      <c r="N643">
        <v>134311.54</v>
      </c>
      <c r="O643">
        <v>518</v>
      </c>
      <c r="P643">
        <v>69317.539999999994</v>
      </c>
      <c r="Q643">
        <v>47</v>
      </c>
      <c r="R643">
        <v>69364.539999999994</v>
      </c>
    </row>
    <row r="644" spans="1:18">
      <c r="A644" s="80">
        <v>45689</v>
      </c>
      <c r="B644" s="95">
        <v>5179161</v>
      </c>
      <c r="C644" s="94" t="s">
        <v>3231</v>
      </c>
      <c r="D644" s="96">
        <v>45323</v>
      </c>
      <c r="E644" s="96">
        <v>45672</v>
      </c>
      <c r="F644" s="95">
        <v>2023</v>
      </c>
      <c r="G644" s="95">
        <v>2024</v>
      </c>
      <c r="H644" s="94" t="s">
        <v>1602</v>
      </c>
      <c r="I644" s="94" t="s">
        <v>4</v>
      </c>
      <c r="J644" t="s">
        <v>3178</v>
      </c>
      <c r="K644">
        <v>325</v>
      </c>
      <c r="L644">
        <v>1707.3</v>
      </c>
      <c r="M644">
        <v>46556.25</v>
      </c>
      <c r="N644">
        <v>48263.55</v>
      </c>
      <c r="O644">
        <v>0</v>
      </c>
      <c r="P644">
        <v>0</v>
      </c>
      <c r="Q644">
        <v>1707.3</v>
      </c>
      <c r="R644">
        <v>1707.3</v>
      </c>
    </row>
    <row r="645" spans="1:18">
      <c r="A645" s="80">
        <v>45689</v>
      </c>
      <c r="B645" s="95">
        <v>4950908</v>
      </c>
      <c r="C645" s="94" t="s">
        <v>2533</v>
      </c>
      <c r="D645" s="96">
        <v>45099</v>
      </c>
      <c r="E645" s="96">
        <v>45428</v>
      </c>
      <c r="F645" s="95">
        <v>2023</v>
      </c>
      <c r="G645" s="95">
        <v>2024</v>
      </c>
      <c r="H645" s="94" t="s">
        <v>1606</v>
      </c>
      <c r="I645" s="94" t="s">
        <v>15</v>
      </c>
      <c r="J645" t="s">
        <v>3159</v>
      </c>
      <c r="K645">
        <v>326</v>
      </c>
      <c r="L645">
        <v>0</v>
      </c>
      <c r="M645">
        <v>44476.18</v>
      </c>
      <c r="N645">
        <v>44476.18</v>
      </c>
      <c r="O645">
        <v>202</v>
      </c>
      <c r="P645">
        <v>27557.85</v>
      </c>
      <c r="Q645">
        <v>0</v>
      </c>
      <c r="R645">
        <v>27557.85</v>
      </c>
    </row>
    <row r="646" spans="1:18">
      <c r="A646" s="80">
        <v>45689</v>
      </c>
      <c r="B646" s="95">
        <v>4563786</v>
      </c>
      <c r="C646" s="94" t="s">
        <v>2144</v>
      </c>
      <c r="D646" s="96">
        <v>44684</v>
      </c>
      <c r="E646" s="96">
        <v>45322</v>
      </c>
      <c r="F646" s="95">
        <v>2022</v>
      </c>
      <c r="G646" s="95">
        <v>2023</v>
      </c>
      <c r="H646" s="94" t="s">
        <v>1600</v>
      </c>
      <c r="I646" s="94" t="s">
        <v>10</v>
      </c>
      <c r="J646" t="s">
        <v>3152</v>
      </c>
      <c r="K646">
        <v>180</v>
      </c>
      <c r="L646">
        <v>150</v>
      </c>
      <c r="M646">
        <v>24557.4</v>
      </c>
      <c r="N646">
        <v>24707.4</v>
      </c>
      <c r="O646">
        <v>213.01</v>
      </c>
      <c r="P646">
        <v>28702.89</v>
      </c>
      <c r="Q646">
        <v>52.9</v>
      </c>
      <c r="R646">
        <v>28755.79</v>
      </c>
    </row>
    <row r="647" spans="1:18">
      <c r="A647" s="80">
        <v>45689</v>
      </c>
      <c r="B647" s="95">
        <v>4573978</v>
      </c>
      <c r="C647" s="94" t="s">
        <v>2537</v>
      </c>
      <c r="D647" s="96">
        <v>44812</v>
      </c>
      <c r="E647" s="96">
        <v>45450</v>
      </c>
      <c r="F647" s="95">
        <v>2022</v>
      </c>
      <c r="G647" s="95">
        <v>2024</v>
      </c>
      <c r="H647" s="94" t="s">
        <v>1600</v>
      </c>
      <c r="I647" s="94" t="s">
        <v>28</v>
      </c>
      <c r="J647" t="s">
        <v>3151</v>
      </c>
      <c r="K647">
        <v>75</v>
      </c>
      <c r="L647">
        <v>6300</v>
      </c>
      <c r="M647">
        <v>10232.25</v>
      </c>
      <c r="N647">
        <v>16532.25</v>
      </c>
      <c r="O647">
        <v>28.76</v>
      </c>
      <c r="P647">
        <v>3183.21</v>
      </c>
      <c r="Q647">
        <v>6275</v>
      </c>
      <c r="R647">
        <v>9458.2099999999991</v>
      </c>
    </row>
    <row r="648" spans="1:18">
      <c r="A648" s="80">
        <v>45689</v>
      </c>
      <c r="B648" s="95">
        <v>4945569</v>
      </c>
      <c r="C648" s="94" t="s">
        <v>2986</v>
      </c>
      <c r="D648" s="96">
        <v>45103</v>
      </c>
      <c r="E648" s="96">
        <v>45588</v>
      </c>
      <c r="F648" s="95">
        <v>2023</v>
      </c>
      <c r="G648" s="95">
        <v>2024</v>
      </c>
      <c r="H648" s="94" t="s">
        <v>1600</v>
      </c>
      <c r="I648" s="94" t="s">
        <v>28</v>
      </c>
      <c r="J648" t="s">
        <v>3151</v>
      </c>
      <c r="K648">
        <v>410</v>
      </c>
      <c r="L648">
        <v>0</v>
      </c>
      <c r="M648">
        <v>55936.3</v>
      </c>
      <c r="N648">
        <v>55936.3</v>
      </c>
      <c r="O648">
        <v>42.67</v>
      </c>
      <c r="P648">
        <v>5821.25</v>
      </c>
      <c r="Q648">
        <v>0</v>
      </c>
      <c r="R648">
        <v>5821.25</v>
      </c>
    </row>
    <row r="649" spans="1:18">
      <c r="A649" s="80">
        <v>45689</v>
      </c>
      <c r="B649" s="95">
        <v>4596450</v>
      </c>
      <c r="C649" s="94" t="s">
        <v>2276</v>
      </c>
      <c r="D649" s="96">
        <v>44756</v>
      </c>
      <c r="E649" s="96">
        <v>45358</v>
      </c>
      <c r="F649" s="95">
        <v>2022</v>
      </c>
      <c r="G649" s="95">
        <v>2023</v>
      </c>
      <c r="H649" s="94" t="s">
        <v>1603</v>
      </c>
      <c r="I649" s="94" t="s">
        <v>9</v>
      </c>
      <c r="J649" t="s">
        <v>3151</v>
      </c>
      <c r="K649">
        <v>638</v>
      </c>
      <c r="L649">
        <v>1900</v>
      </c>
      <c r="M649">
        <v>87042.34</v>
      </c>
      <c r="N649">
        <v>88942.34</v>
      </c>
      <c r="O649">
        <v>354.9</v>
      </c>
      <c r="P649">
        <v>48002.5</v>
      </c>
      <c r="Q649">
        <v>1592.4</v>
      </c>
      <c r="R649">
        <v>49594.9</v>
      </c>
    </row>
    <row r="650" spans="1:18">
      <c r="A650" s="80">
        <v>45689</v>
      </c>
      <c r="B650" s="95">
        <v>4828530</v>
      </c>
      <c r="C650" s="94" t="s">
        <v>2278</v>
      </c>
      <c r="D650" s="96">
        <v>44992</v>
      </c>
      <c r="E650" s="96">
        <v>45369</v>
      </c>
      <c r="F650" s="95">
        <v>2022</v>
      </c>
      <c r="G650" s="95">
        <v>2023</v>
      </c>
      <c r="H650" s="94" t="s">
        <v>1602</v>
      </c>
      <c r="I650" s="94" t="s">
        <v>4</v>
      </c>
      <c r="J650" t="s">
        <v>3161</v>
      </c>
      <c r="K650">
        <v>319</v>
      </c>
      <c r="L650">
        <v>0</v>
      </c>
      <c r="M650">
        <v>43521.17</v>
      </c>
      <c r="N650">
        <v>43521.17</v>
      </c>
      <c r="O650">
        <v>21</v>
      </c>
      <c r="P650">
        <v>2864.93</v>
      </c>
      <c r="Q650">
        <v>0</v>
      </c>
      <c r="R650">
        <v>2864.93</v>
      </c>
    </row>
    <row r="651" spans="1:18">
      <c r="A651" s="80">
        <v>45689</v>
      </c>
      <c r="B651" s="95">
        <v>4690135</v>
      </c>
      <c r="C651" s="94" t="s">
        <v>1876</v>
      </c>
      <c r="D651" s="96">
        <v>44802</v>
      </c>
      <c r="E651" s="96">
        <v>45272</v>
      </c>
      <c r="F651" s="95">
        <v>2022</v>
      </c>
      <c r="G651" s="95">
        <v>2023</v>
      </c>
      <c r="H651" s="94" t="s">
        <v>1606</v>
      </c>
      <c r="I651" s="94" t="s">
        <v>15</v>
      </c>
      <c r="J651" t="s">
        <v>3171</v>
      </c>
      <c r="K651">
        <v>208</v>
      </c>
      <c r="L651">
        <v>150</v>
      </c>
      <c r="M651">
        <v>28377.439999999999</v>
      </c>
      <c r="N651">
        <v>28527.439999999999</v>
      </c>
      <c r="O651">
        <v>73.25</v>
      </c>
      <c r="P651">
        <v>9985.58</v>
      </c>
      <c r="Q651">
        <v>30.54</v>
      </c>
      <c r="R651">
        <v>10016.120000000001</v>
      </c>
    </row>
    <row r="652" spans="1:18">
      <c r="A652" s="80">
        <v>45689</v>
      </c>
      <c r="B652" s="95">
        <v>4821621</v>
      </c>
      <c r="C652" s="94" t="s">
        <v>1819</v>
      </c>
      <c r="D652" s="96">
        <v>44960</v>
      </c>
      <c r="E652" s="96">
        <v>45230</v>
      </c>
      <c r="F652" s="95">
        <v>2022</v>
      </c>
      <c r="G652" s="95">
        <v>2023</v>
      </c>
      <c r="H652" s="94" t="s">
        <v>1600</v>
      </c>
      <c r="I652" s="94" t="s">
        <v>28</v>
      </c>
      <c r="J652" t="s">
        <v>3161</v>
      </c>
      <c r="K652">
        <v>180</v>
      </c>
      <c r="L652">
        <v>200</v>
      </c>
      <c r="M652">
        <v>24557.4</v>
      </c>
      <c r="N652">
        <v>24757.4</v>
      </c>
      <c r="O652">
        <v>148.24</v>
      </c>
      <c r="P652">
        <v>23295.37</v>
      </c>
      <c r="Q652">
        <v>48</v>
      </c>
      <c r="R652">
        <v>23343.37</v>
      </c>
    </row>
    <row r="653" spans="1:18">
      <c r="A653" s="80">
        <v>45689</v>
      </c>
      <c r="B653" s="95">
        <v>5110523</v>
      </c>
      <c r="C653" s="94" t="s">
        <v>3232</v>
      </c>
      <c r="D653" s="96">
        <v>45252</v>
      </c>
      <c r="E653" s="96">
        <v>45671</v>
      </c>
      <c r="F653" s="95">
        <v>2023</v>
      </c>
      <c r="G653" s="95">
        <v>2024</v>
      </c>
      <c r="H653" s="94" t="s">
        <v>1603</v>
      </c>
      <c r="I653" s="94" t="s">
        <v>9</v>
      </c>
      <c r="J653" t="s">
        <v>3158</v>
      </c>
      <c r="K653">
        <v>375</v>
      </c>
      <c r="L653">
        <v>0</v>
      </c>
      <c r="M653">
        <v>48348.75</v>
      </c>
      <c r="N653">
        <v>48348.75</v>
      </c>
      <c r="O653">
        <v>0</v>
      </c>
      <c r="P653">
        <v>0</v>
      </c>
      <c r="Q653">
        <v>0</v>
      </c>
      <c r="R653">
        <v>0</v>
      </c>
    </row>
    <row r="654" spans="1:18">
      <c r="A654" s="80">
        <v>45689</v>
      </c>
      <c r="B654" s="95">
        <v>4533396</v>
      </c>
      <c r="C654" s="94" t="s">
        <v>215</v>
      </c>
      <c r="D654" s="96">
        <v>44602</v>
      </c>
      <c r="E654" s="96">
        <v>44784</v>
      </c>
      <c r="F654" s="95">
        <v>2021</v>
      </c>
      <c r="G654" s="95">
        <v>2022</v>
      </c>
      <c r="H654" s="94" t="s">
        <v>1600</v>
      </c>
      <c r="I654" s="94" t="s">
        <v>28</v>
      </c>
      <c r="J654" t="s">
        <v>3152</v>
      </c>
      <c r="K654">
        <v>1945</v>
      </c>
      <c r="L654">
        <v>325</v>
      </c>
      <c r="M654">
        <v>265356.34999999998</v>
      </c>
      <c r="N654">
        <v>265681.34999999998</v>
      </c>
      <c r="O654">
        <v>1624.03</v>
      </c>
      <c r="P654">
        <v>209883.04</v>
      </c>
      <c r="Q654">
        <v>592.29</v>
      </c>
      <c r="R654">
        <v>210475.33</v>
      </c>
    </row>
    <row r="655" spans="1:18">
      <c r="A655" s="80">
        <v>45689</v>
      </c>
      <c r="B655" s="95">
        <v>4793380</v>
      </c>
      <c r="C655" s="94" t="s">
        <v>241</v>
      </c>
      <c r="D655" s="96">
        <v>44942</v>
      </c>
      <c r="E655" s="96">
        <v>45065</v>
      </c>
      <c r="F655" s="95">
        <v>2022</v>
      </c>
      <c r="G655" s="95">
        <v>2023</v>
      </c>
      <c r="H655" s="94" t="s">
        <v>1600</v>
      </c>
      <c r="I655" s="94" t="s">
        <v>28</v>
      </c>
      <c r="J655" t="s">
        <v>3161</v>
      </c>
      <c r="K655">
        <v>308</v>
      </c>
      <c r="L655">
        <v>25</v>
      </c>
      <c r="M655">
        <v>42020.44</v>
      </c>
      <c r="N655">
        <v>42045.440000000002</v>
      </c>
      <c r="O655">
        <v>96.05</v>
      </c>
      <c r="P655">
        <v>13103.62</v>
      </c>
      <c r="Q655">
        <v>84.7</v>
      </c>
      <c r="R655">
        <v>13188.32</v>
      </c>
    </row>
    <row r="656" spans="1:18">
      <c r="A656" s="80">
        <v>45689</v>
      </c>
      <c r="B656" s="95">
        <v>5059556</v>
      </c>
      <c r="C656" s="94" t="s">
        <v>3233</v>
      </c>
      <c r="D656" s="96">
        <v>45205</v>
      </c>
      <c r="E656" s="96">
        <v>45680</v>
      </c>
      <c r="F656" s="95">
        <v>2023</v>
      </c>
      <c r="G656" s="95">
        <v>2024</v>
      </c>
      <c r="H656" s="94" t="s">
        <v>1614</v>
      </c>
      <c r="I656" s="94" t="s">
        <v>8</v>
      </c>
      <c r="J656" t="s">
        <v>3151</v>
      </c>
      <c r="K656">
        <v>335</v>
      </c>
      <c r="L656">
        <v>0</v>
      </c>
      <c r="M656">
        <v>41131.300000000003</v>
      </c>
      <c r="N656">
        <v>41131.300000000003</v>
      </c>
      <c r="O656">
        <v>0</v>
      </c>
      <c r="P656">
        <v>0</v>
      </c>
      <c r="Q656">
        <v>0</v>
      </c>
      <c r="R656">
        <v>0</v>
      </c>
    </row>
    <row r="657" spans="1:18">
      <c r="A657" s="80">
        <v>45689</v>
      </c>
      <c r="B657" s="95">
        <v>3844968</v>
      </c>
      <c r="C657" s="94" t="s">
        <v>257</v>
      </c>
      <c r="D657" s="96">
        <v>43685</v>
      </c>
      <c r="E657" s="96">
        <v>44216</v>
      </c>
      <c r="F657" s="95">
        <v>2019</v>
      </c>
      <c r="G657" s="95">
        <v>2020</v>
      </c>
      <c r="H657" s="94" t="s">
        <v>1602</v>
      </c>
      <c r="I657" s="94" t="s">
        <v>4</v>
      </c>
      <c r="J657" t="s">
        <v>3158</v>
      </c>
      <c r="K657">
        <v>275</v>
      </c>
      <c r="L657">
        <v>6682.2</v>
      </c>
      <c r="M657">
        <v>37518.25</v>
      </c>
      <c r="N657">
        <v>44200.45</v>
      </c>
      <c r="O657">
        <v>88.25</v>
      </c>
      <c r="P657">
        <v>12039.51</v>
      </c>
      <c r="Q657">
        <v>4687.8999999999996</v>
      </c>
      <c r="R657">
        <v>16727.41</v>
      </c>
    </row>
    <row r="658" spans="1:18">
      <c r="A658" s="80">
        <v>45689</v>
      </c>
      <c r="B658" s="95">
        <v>4714125</v>
      </c>
      <c r="C658" s="94" t="s">
        <v>243</v>
      </c>
      <c r="D658" s="96">
        <v>44833</v>
      </c>
      <c r="E658" s="96">
        <v>45071</v>
      </c>
      <c r="F658" s="95">
        <v>2022</v>
      </c>
      <c r="G658" s="95">
        <v>2023</v>
      </c>
      <c r="H658" s="94" t="s">
        <v>1603</v>
      </c>
      <c r="I658" s="94" t="s">
        <v>9</v>
      </c>
      <c r="J658" t="s">
        <v>3151</v>
      </c>
      <c r="K658">
        <v>526</v>
      </c>
      <c r="L658">
        <v>579.6</v>
      </c>
      <c r="M658">
        <v>64582.28</v>
      </c>
      <c r="N658">
        <v>65161.88</v>
      </c>
      <c r="O658">
        <v>0</v>
      </c>
      <c r="P658">
        <v>0</v>
      </c>
      <c r="Q658">
        <v>0</v>
      </c>
      <c r="R658">
        <v>0</v>
      </c>
    </row>
    <row r="659" spans="1:18">
      <c r="A659" s="80">
        <v>45689</v>
      </c>
      <c r="B659" s="95">
        <v>4679168</v>
      </c>
      <c r="C659" s="94" t="s">
        <v>1744</v>
      </c>
      <c r="D659" s="96">
        <v>44789</v>
      </c>
      <c r="E659" s="96">
        <v>45197</v>
      </c>
      <c r="F659" s="95">
        <v>2022</v>
      </c>
      <c r="G659" s="95">
        <v>2023</v>
      </c>
      <c r="H659" s="94" t="s">
        <v>1600</v>
      </c>
      <c r="I659" s="94" t="s">
        <v>28</v>
      </c>
      <c r="J659" t="s">
        <v>3153</v>
      </c>
      <c r="K659">
        <v>713</v>
      </c>
      <c r="L659">
        <v>4000</v>
      </c>
      <c r="M659">
        <v>97274.59</v>
      </c>
      <c r="N659">
        <v>101274.59</v>
      </c>
      <c r="O659">
        <v>138.97999999999999</v>
      </c>
      <c r="P659">
        <v>18769.64</v>
      </c>
      <c r="Q659">
        <v>0</v>
      </c>
      <c r="R659">
        <v>18769.64</v>
      </c>
    </row>
    <row r="660" spans="1:18">
      <c r="A660" s="80">
        <v>45689</v>
      </c>
      <c r="B660" s="95">
        <v>4641485</v>
      </c>
      <c r="C660" s="94" t="s">
        <v>3234</v>
      </c>
      <c r="D660" s="96">
        <v>44812</v>
      </c>
      <c r="E660" s="96">
        <v>45684</v>
      </c>
      <c r="F660" s="95">
        <v>2022</v>
      </c>
      <c r="G660" s="95">
        <v>2024</v>
      </c>
      <c r="H660" s="94" t="s">
        <v>1606</v>
      </c>
      <c r="I660" s="94" t="s">
        <v>15</v>
      </c>
      <c r="J660" t="s">
        <v>3151</v>
      </c>
      <c r="K660">
        <v>223</v>
      </c>
      <c r="L660">
        <v>0</v>
      </c>
      <c r="M660">
        <v>30423.89</v>
      </c>
      <c r="N660">
        <v>30423.89</v>
      </c>
      <c r="O660">
        <v>0</v>
      </c>
      <c r="P660">
        <v>0</v>
      </c>
      <c r="Q660">
        <v>0</v>
      </c>
      <c r="R660">
        <v>0</v>
      </c>
    </row>
    <row r="661" spans="1:18">
      <c r="A661" s="80">
        <v>45689</v>
      </c>
      <c r="B661" s="95">
        <v>4733193</v>
      </c>
      <c r="C661" s="94" t="s">
        <v>209</v>
      </c>
      <c r="D661" s="96">
        <v>44854</v>
      </c>
      <c r="E661" s="96">
        <v>44959</v>
      </c>
      <c r="F661" s="95">
        <v>2022</v>
      </c>
      <c r="G661" s="95">
        <v>2022</v>
      </c>
      <c r="H661" s="94" t="s">
        <v>1600</v>
      </c>
      <c r="I661" s="94" t="s">
        <v>10</v>
      </c>
      <c r="J661" t="s">
        <v>3154</v>
      </c>
      <c r="K661">
        <v>563</v>
      </c>
      <c r="L661">
        <v>5768.58</v>
      </c>
      <c r="M661">
        <v>90671.15</v>
      </c>
      <c r="N661">
        <v>96439.73</v>
      </c>
      <c r="O661">
        <v>603.20000000000005</v>
      </c>
      <c r="P661">
        <v>99231.94</v>
      </c>
      <c r="Q661">
        <v>5770.87</v>
      </c>
      <c r="R661">
        <v>105002.81</v>
      </c>
    </row>
    <row r="662" spans="1:18">
      <c r="A662" s="80">
        <v>45689</v>
      </c>
      <c r="B662" s="95">
        <v>5134833</v>
      </c>
      <c r="C662" s="94" t="s">
        <v>2539</v>
      </c>
      <c r="D662" s="96">
        <v>45281</v>
      </c>
      <c r="E662" s="96">
        <v>45429</v>
      </c>
      <c r="F662" s="95">
        <v>2023</v>
      </c>
      <c r="G662" s="95">
        <v>2024</v>
      </c>
      <c r="H662" s="94" t="s">
        <v>1600</v>
      </c>
      <c r="I662" s="94" t="s">
        <v>28</v>
      </c>
      <c r="J662" t="s">
        <v>3157</v>
      </c>
      <c r="K662">
        <v>306</v>
      </c>
      <c r="L662">
        <v>12179.92</v>
      </c>
      <c r="M662">
        <v>51744.6</v>
      </c>
      <c r="N662">
        <v>63924.52</v>
      </c>
      <c r="O662">
        <v>44.1</v>
      </c>
      <c r="P662">
        <v>5429.91</v>
      </c>
      <c r="Q662">
        <v>390.44</v>
      </c>
      <c r="R662">
        <v>5820.35</v>
      </c>
    </row>
    <row r="663" spans="1:18">
      <c r="A663" s="80">
        <v>45689</v>
      </c>
      <c r="B663" s="95">
        <v>4812408</v>
      </c>
      <c r="C663" s="94" t="s">
        <v>2435</v>
      </c>
      <c r="D663" s="96">
        <v>44951</v>
      </c>
      <c r="E663" s="96">
        <v>45412</v>
      </c>
      <c r="F663" s="95">
        <v>2022</v>
      </c>
      <c r="G663" s="95">
        <v>2023</v>
      </c>
      <c r="H663" s="94" t="s">
        <v>1600</v>
      </c>
      <c r="I663" s="94" t="s">
        <v>28</v>
      </c>
      <c r="J663" t="s">
        <v>3159</v>
      </c>
      <c r="K663">
        <v>260</v>
      </c>
      <c r="L663">
        <v>250</v>
      </c>
      <c r="M663">
        <v>35471.800000000003</v>
      </c>
      <c r="N663">
        <v>35721.800000000003</v>
      </c>
      <c r="O663">
        <v>94.85</v>
      </c>
      <c r="P663">
        <v>13495.57</v>
      </c>
      <c r="Q663">
        <v>80</v>
      </c>
      <c r="R663">
        <v>13575.57</v>
      </c>
    </row>
    <row r="664" spans="1:18">
      <c r="A664" s="80">
        <v>45689</v>
      </c>
      <c r="B664" s="95">
        <v>4420251</v>
      </c>
      <c r="C664" s="94" t="s">
        <v>217</v>
      </c>
      <c r="D664" s="96">
        <v>44651</v>
      </c>
      <c r="E664" s="96">
        <v>45125</v>
      </c>
      <c r="F664" s="95">
        <v>2021</v>
      </c>
      <c r="G664" s="95">
        <v>2023</v>
      </c>
      <c r="H664" s="94" t="s">
        <v>1600</v>
      </c>
      <c r="I664" s="94" t="s">
        <v>28</v>
      </c>
      <c r="J664" t="s">
        <v>3159</v>
      </c>
      <c r="K664">
        <v>1060</v>
      </c>
      <c r="L664">
        <v>350</v>
      </c>
      <c r="M664">
        <v>170713</v>
      </c>
      <c r="N664">
        <v>171063</v>
      </c>
      <c r="O664">
        <v>1144.6199999999999</v>
      </c>
      <c r="P664">
        <v>159612.74</v>
      </c>
      <c r="Q664">
        <v>474.69</v>
      </c>
      <c r="R664">
        <v>160087.43</v>
      </c>
    </row>
    <row r="665" spans="1:18">
      <c r="A665" s="80">
        <v>45689</v>
      </c>
      <c r="B665" s="95">
        <v>5001495</v>
      </c>
      <c r="C665" s="94" t="s">
        <v>2433</v>
      </c>
      <c r="D665" s="96">
        <v>45153</v>
      </c>
      <c r="E665" s="96">
        <v>45415</v>
      </c>
      <c r="F665" s="95">
        <v>2023</v>
      </c>
      <c r="G665" s="95">
        <v>2024</v>
      </c>
      <c r="H665" s="94" t="s">
        <v>1606</v>
      </c>
      <c r="I665" s="94" t="s">
        <v>15</v>
      </c>
      <c r="J665" t="s">
        <v>3157</v>
      </c>
      <c r="K665">
        <v>50</v>
      </c>
      <c r="L665">
        <v>0</v>
      </c>
      <c r="M665">
        <v>6821.5</v>
      </c>
      <c r="N665">
        <v>6821.5</v>
      </c>
      <c r="O665">
        <v>0</v>
      </c>
      <c r="P665">
        <v>0</v>
      </c>
      <c r="Q665">
        <v>0</v>
      </c>
      <c r="R665">
        <v>0</v>
      </c>
    </row>
    <row r="666" spans="1:18">
      <c r="A666" s="80">
        <v>45689</v>
      </c>
      <c r="B666" s="95">
        <v>5394653</v>
      </c>
      <c r="C666" s="94" t="s">
        <v>2928</v>
      </c>
      <c r="D666" s="96">
        <v>45519</v>
      </c>
      <c r="E666" s="96">
        <v>45594</v>
      </c>
      <c r="F666" s="95">
        <v>2024</v>
      </c>
      <c r="G666" s="95">
        <v>2024</v>
      </c>
      <c r="H666" s="94" t="s">
        <v>1601</v>
      </c>
      <c r="I666" s="94" t="s">
        <v>13</v>
      </c>
      <c r="J666" t="s">
        <v>3151</v>
      </c>
      <c r="K666">
        <v>80</v>
      </c>
      <c r="L666">
        <v>0</v>
      </c>
      <c r="M666">
        <v>14204.8</v>
      </c>
      <c r="N666">
        <v>14204.8</v>
      </c>
      <c r="O666">
        <v>0</v>
      </c>
      <c r="P666">
        <v>0</v>
      </c>
      <c r="Q666">
        <v>0</v>
      </c>
      <c r="R666">
        <v>0</v>
      </c>
    </row>
    <row r="667" spans="1:18">
      <c r="A667" s="80">
        <v>45689</v>
      </c>
      <c r="B667" s="95">
        <v>4336934</v>
      </c>
      <c r="C667" s="94" t="s">
        <v>219</v>
      </c>
      <c r="D667" s="96">
        <v>44347</v>
      </c>
      <c r="E667" s="96">
        <v>44403</v>
      </c>
      <c r="F667" s="95">
        <v>2021</v>
      </c>
      <c r="G667" s="95">
        <v>2021</v>
      </c>
      <c r="H667" s="94" t="s">
        <v>1603</v>
      </c>
      <c r="I667" s="94" t="s">
        <v>9</v>
      </c>
      <c r="J667" t="s">
        <v>3159</v>
      </c>
      <c r="K667">
        <v>457</v>
      </c>
      <c r="L667">
        <v>4000</v>
      </c>
      <c r="M667">
        <v>62348.51</v>
      </c>
      <c r="N667">
        <v>66348.509999999995</v>
      </c>
      <c r="O667">
        <v>369.27</v>
      </c>
      <c r="P667">
        <v>43413.98</v>
      </c>
      <c r="Q667">
        <v>0</v>
      </c>
      <c r="R667">
        <v>43413.98</v>
      </c>
    </row>
    <row r="668" spans="1:18">
      <c r="A668" s="80">
        <v>45689</v>
      </c>
      <c r="B668" s="95">
        <v>4704823</v>
      </c>
      <c r="C668" s="94" t="s">
        <v>2728</v>
      </c>
      <c r="D668" s="96">
        <v>44819</v>
      </c>
      <c r="E668" s="96">
        <v>45519</v>
      </c>
      <c r="F668" s="95">
        <v>2022</v>
      </c>
      <c r="G668" s="95">
        <v>2024</v>
      </c>
      <c r="H668" s="94" t="s">
        <v>1603</v>
      </c>
      <c r="I668" s="94" t="s">
        <v>9</v>
      </c>
      <c r="J668" t="s">
        <v>3161</v>
      </c>
      <c r="K668">
        <v>251</v>
      </c>
      <c r="L668">
        <v>3305</v>
      </c>
      <c r="M668">
        <v>34243.93</v>
      </c>
      <c r="N668">
        <v>37548.93</v>
      </c>
      <c r="O668">
        <v>169.33</v>
      </c>
      <c r="P668">
        <v>20623.78</v>
      </c>
      <c r="Q668">
        <v>3460.8</v>
      </c>
      <c r="R668">
        <v>24084.58</v>
      </c>
    </row>
    <row r="669" spans="1:18">
      <c r="A669" s="80">
        <v>45689</v>
      </c>
      <c r="B669" s="95">
        <v>4707132</v>
      </c>
      <c r="C669" s="94" t="s">
        <v>253</v>
      </c>
      <c r="D669" s="96">
        <v>44823</v>
      </c>
      <c r="E669" s="96">
        <v>44896</v>
      </c>
      <c r="F669" s="95">
        <v>2022</v>
      </c>
      <c r="G669" s="95">
        <v>2022</v>
      </c>
      <c r="H669" s="94" t="s">
        <v>1606</v>
      </c>
      <c r="I669" s="94" t="s">
        <v>15</v>
      </c>
      <c r="J669" t="s">
        <v>3154</v>
      </c>
      <c r="K669">
        <v>620</v>
      </c>
      <c r="L669">
        <v>16115</v>
      </c>
      <c r="M669">
        <v>84586.6</v>
      </c>
      <c r="N669">
        <v>100701.6</v>
      </c>
      <c r="O669">
        <v>164.1</v>
      </c>
      <c r="P669">
        <v>21338.57</v>
      </c>
      <c r="Q669">
        <v>17204.39</v>
      </c>
      <c r="R669">
        <v>38542.959999999999</v>
      </c>
    </row>
    <row r="670" spans="1:18">
      <c r="A670" s="80">
        <v>45689</v>
      </c>
      <c r="B670" s="95">
        <v>4697965</v>
      </c>
      <c r="C670" s="94" t="s">
        <v>245</v>
      </c>
      <c r="D670" s="96">
        <v>44812</v>
      </c>
      <c r="E670" s="96">
        <v>45134</v>
      </c>
      <c r="F670" s="95">
        <v>2022</v>
      </c>
      <c r="G670" s="95">
        <v>2023</v>
      </c>
      <c r="H670" s="94" t="s">
        <v>1601</v>
      </c>
      <c r="I670" s="94" t="s">
        <v>13</v>
      </c>
      <c r="J670" t="s">
        <v>3152</v>
      </c>
      <c r="K670">
        <v>75</v>
      </c>
      <c r="L670">
        <v>15600</v>
      </c>
      <c r="M670">
        <v>9208.5</v>
      </c>
      <c r="N670">
        <v>24808.5</v>
      </c>
      <c r="O670">
        <v>69.98</v>
      </c>
      <c r="P670">
        <v>8161.89</v>
      </c>
      <c r="Q670">
        <v>13863.48</v>
      </c>
      <c r="R670">
        <v>22025.37</v>
      </c>
    </row>
    <row r="671" spans="1:18">
      <c r="A671" s="80">
        <v>45689</v>
      </c>
      <c r="B671" s="95">
        <v>5028378</v>
      </c>
      <c r="C671" s="94" t="s">
        <v>2718</v>
      </c>
      <c r="D671" s="96">
        <v>45183</v>
      </c>
      <c r="E671" s="96">
        <v>45455</v>
      </c>
      <c r="F671" s="95">
        <v>2023</v>
      </c>
      <c r="G671" s="95">
        <v>2024</v>
      </c>
      <c r="H671" s="94" t="s">
        <v>1600</v>
      </c>
      <c r="I671" s="94" t="s">
        <v>10</v>
      </c>
      <c r="J671" t="s">
        <v>3157</v>
      </c>
      <c r="K671">
        <v>247</v>
      </c>
      <c r="L671">
        <v>958.7</v>
      </c>
      <c r="M671">
        <v>33698.21</v>
      </c>
      <c r="N671">
        <v>34656.910000000003</v>
      </c>
      <c r="O671">
        <v>33.9</v>
      </c>
      <c r="P671">
        <v>4624.8100000000004</v>
      </c>
      <c r="Q671">
        <v>308.7</v>
      </c>
      <c r="R671">
        <v>4933.51</v>
      </c>
    </row>
    <row r="672" spans="1:18">
      <c r="A672" s="80">
        <v>45689</v>
      </c>
      <c r="B672" s="95">
        <v>5064537</v>
      </c>
      <c r="C672" s="94" t="s">
        <v>3235</v>
      </c>
      <c r="D672" s="96">
        <v>45229</v>
      </c>
      <c r="E672" s="96">
        <v>45671</v>
      </c>
      <c r="F672" s="95">
        <v>2023</v>
      </c>
      <c r="G672" s="95">
        <v>2024</v>
      </c>
      <c r="H672" s="94" t="s">
        <v>1603</v>
      </c>
      <c r="I672" s="94" t="s">
        <v>9</v>
      </c>
      <c r="J672" t="s">
        <v>3153</v>
      </c>
      <c r="K672">
        <v>262</v>
      </c>
      <c r="L672">
        <v>0</v>
      </c>
      <c r="M672">
        <v>37531.5</v>
      </c>
      <c r="N672">
        <v>37531.5</v>
      </c>
      <c r="O672">
        <v>0</v>
      </c>
      <c r="P672">
        <v>0</v>
      </c>
      <c r="Q672">
        <v>0</v>
      </c>
      <c r="R672">
        <v>0</v>
      </c>
    </row>
    <row r="673" spans="1:18">
      <c r="A673" s="80">
        <v>45689</v>
      </c>
      <c r="B673" s="95">
        <v>4809300</v>
      </c>
      <c r="C673" s="94" t="s">
        <v>2720</v>
      </c>
      <c r="D673" s="96">
        <v>44970</v>
      </c>
      <c r="E673" s="96">
        <v>45482</v>
      </c>
      <c r="F673" s="95">
        <v>2022</v>
      </c>
      <c r="G673" s="95">
        <v>2024</v>
      </c>
      <c r="H673" s="94" t="s">
        <v>1600</v>
      </c>
      <c r="I673" s="94" t="s">
        <v>28</v>
      </c>
      <c r="J673" t="s">
        <v>3161</v>
      </c>
      <c r="K673">
        <v>385</v>
      </c>
      <c r="L673">
        <v>800</v>
      </c>
      <c r="M673">
        <v>52525.55</v>
      </c>
      <c r="N673">
        <v>53325.55</v>
      </c>
      <c r="O673">
        <v>112.9</v>
      </c>
      <c r="P673">
        <v>14823.66</v>
      </c>
      <c r="Q673">
        <v>234.4</v>
      </c>
      <c r="R673">
        <v>15058.06</v>
      </c>
    </row>
    <row r="674" spans="1:18">
      <c r="A674" s="80">
        <v>45689</v>
      </c>
      <c r="B674" s="95">
        <v>4719165</v>
      </c>
      <c r="C674" s="94" t="s">
        <v>1861</v>
      </c>
      <c r="D674" s="96">
        <v>44840</v>
      </c>
      <c r="E674" s="96">
        <v>45253</v>
      </c>
      <c r="F674" s="95">
        <v>2022</v>
      </c>
      <c r="G674" s="95">
        <v>2023</v>
      </c>
      <c r="H674" s="94" t="s">
        <v>1600</v>
      </c>
      <c r="I674" s="94" t="s">
        <v>10</v>
      </c>
      <c r="J674" t="s">
        <v>3153</v>
      </c>
      <c r="K674">
        <v>0</v>
      </c>
      <c r="L674">
        <v>0</v>
      </c>
      <c r="M674">
        <v>0</v>
      </c>
      <c r="N674">
        <v>0</v>
      </c>
      <c r="O674">
        <v>0</v>
      </c>
      <c r="P674">
        <v>0</v>
      </c>
      <c r="Q674">
        <v>0</v>
      </c>
      <c r="R674">
        <v>0</v>
      </c>
    </row>
    <row r="675" spans="1:18">
      <c r="A675" s="80">
        <v>45689</v>
      </c>
      <c r="B675" s="95">
        <v>4966804</v>
      </c>
      <c r="C675" s="94" t="s">
        <v>3016</v>
      </c>
      <c r="D675" s="96">
        <v>45125</v>
      </c>
      <c r="E675" s="96">
        <v>45588</v>
      </c>
      <c r="F675" s="95">
        <v>2023</v>
      </c>
      <c r="G675" s="95">
        <v>2024</v>
      </c>
      <c r="H675" s="94" t="s">
        <v>1600</v>
      </c>
      <c r="I675" s="94" t="s">
        <v>10</v>
      </c>
      <c r="J675" t="s">
        <v>3157</v>
      </c>
      <c r="K675">
        <v>247</v>
      </c>
      <c r="L675">
        <v>0</v>
      </c>
      <c r="M675">
        <v>33698.21</v>
      </c>
      <c r="N675">
        <v>33698.21</v>
      </c>
      <c r="O675">
        <v>6</v>
      </c>
      <c r="P675">
        <v>818.55</v>
      </c>
      <c r="Q675">
        <v>0</v>
      </c>
      <c r="R675">
        <v>818.55</v>
      </c>
    </row>
    <row r="676" spans="1:18">
      <c r="A676" s="80">
        <v>45689</v>
      </c>
      <c r="B676" s="95">
        <v>4685384</v>
      </c>
      <c r="C676" s="94" t="s">
        <v>2096</v>
      </c>
      <c r="D676" s="96">
        <v>44796</v>
      </c>
      <c r="E676" s="96">
        <v>45324</v>
      </c>
      <c r="F676" s="95">
        <v>2022</v>
      </c>
      <c r="G676" s="95">
        <v>2023</v>
      </c>
      <c r="H676" s="94" t="s">
        <v>1604</v>
      </c>
      <c r="I676" s="94" t="s">
        <v>14</v>
      </c>
      <c r="J676" t="s">
        <v>3151</v>
      </c>
      <c r="K676">
        <v>260</v>
      </c>
      <c r="L676">
        <v>600</v>
      </c>
      <c r="M676">
        <v>31922.799999999999</v>
      </c>
      <c r="N676">
        <v>32522.799999999999</v>
      </c>
      <c r="O676">
        <v>224</v>
      </c>
      <c r="P676">
        <v>27503.29</v>
      </c>
      <c r="Q676">
        <v>85</v>
      </c>
      <c r="R676">
        <v>27588.29</v>
      </c>
    </row>
    <row r="677" spans="1:18">
      <c r="A677" s="80">
        <v>45689</v>
      </c>
      <c r="B677" s="95">
        <v>5278396</v>
      </c>
      <c r="C677" s="94" t="s">
        <v>2730</v>
      </c>
      <c r="D677" s="96">
        <v>45453</v>
      </c>
      <c r="E677" s="96">
        <v>45511</v>
      </c>
      <c r="F677" s="95">
        <v>2024</v>
      </c>
      <c r="G677" s="95">
        <v>2024</v>
      </c>
      <c r="H677" s="94" t="s">
        <v>1600</v>
      </c>
      <c r="I677" s="94" t="s">
        <v>28</v>
      </c>
      <c r="J677" t="s">
        <v>3159</v>
      </c>
      <c r="K677">
        <v>150</v>
      </c>
      <c r="L677">
        <v>0</v>
      </c>
      <c r="M677">
        <v>22561.5</v>
      </c>
      <c r="N677">
        <v>22561.5</v>
      </c>
      <c r="O677">
        <v>132.5</v>
      </c>
      <c r="P677">
        <v>19831.89</v>
      </c>
      <c r="Q677">
        <v>0</v>
      </c>
      <c r="R677">
        <v>19831.89</v>
      </c>
    </row>
    <row r="678" spans="1:18">
      <c r="A678" s="80">
        <v>45689</v>
      </c>
      <c r="B678" s="95">
        <v>4752318</v>
      </c>
      <c r="C678" s="94" t="s">
        <v>201</v>
      </c>
      <c r="D678" s="96">
        <v>44879</v>
      </c>
      <c r="E678" s="96">
        <v>45127</v>
      </c>
      <c r="F678" s="95">
        <v>2022</v>
      </c>
      <c r="G678" s="95">
        <v>2023</v>
      </c>
      <c r="H678" s="94" t="s">
        <v>1600</v>
      </c>
      <c r="I678" s="94" t="s">
        <v>28</v>
      </c>
      <c r="J678" t="s">
        <v>3153</v>
      </c>
      <c r="K678">
        <v>537</v>
      </c>
      <c r="L678">
        <v>25</v>
      </c>
      <c r="M678">
        <v>73262.91</v>
      </c>
      <c r="N678">
        <v>73287.91</v>
      </c>
      <c r="O678">
        <v>83.93</v>
      </c>
      <c r="P678">
        <v>11288.43</v>
      </c>
      <c r="Q678">
        <v>39.1</v>
      </c>
      <c r="R678">
        <v>11327.53</v>
      </c>
    </row>
    <row r="679" spans="1:18">
      <c r="A679" s="80">
        <v>45689</v>
      </c>
      <c r="B679" s="95">
        <v>5028546</v>
      </c>
      <c r="C679" s="94" t="s">
        <v>2930</v>
      </c>
      <c r="D679" s="96">
        <v>45217</v>
      </c>
      <c r="E679" s="96">
        <v>45576</v>
      </c>
      <c r="F679" s="95">
        <v>2023</v>
      </c>
      <c r="G679" s="95">
        <v>2024</v>
      </c>
      <c r="H679" s="94" t="s">
        <v>1601</v>
      </c>
      <c r="I679" s="94" t="s">
        <v>13</v>
      </c>
      <c r="J679" t="s">
        <v>3157</v>
      </c>
      <c r="K679">
        <v>182</v>
      </c>
      <c r="L679">
        <v>6200</v>
      </c>
      <c r="M679">
        <v>26071.5</v>
      </c>
      <c r="N679">
        <v>32271.5</v>
      </c>
      <c r="O679">
        <v>96.5</v>
      </c>
      <c r="P679">
        <v>13823.63</v>
      </c>
      <c r="Q679">
        <v>4350</v>
      </c>
      <c r="R679">
        <v>18173.63</v>
      </c>
    </row>
    <row r="680" spans="1:18">
      <c r="A680" s="80">
        <v>45689</v>
      </c>
      <c r="B680" s="95">
        <v>4689969</v>
      </c>
      <c r="C680" s="94" t="s">
        <v>2724</v>
      </c>
      <c r="D680" s="96">
        <v>44802</v>
      </c>
      <c r="E680" s="96">
        <v>45477</v>
      </c>
      <c r="F680" s="95">
        <v>2022</v>
      </c>
      <c r="G680" s="95">
        <v>2024</v>
      </c>
      <c r="H680" s="94" t="s">
        <v>1600</v>
      </c>
      <c r="I680" s="94" t="s">
        <v>10</v>
      </c>
      <c r="J680" t="s">
        <v>3158</v>
      </c>
      <c r="K680">
        <v>445</v>
      </c>
      <c r="L680">
        <v>100</v>
      </c>
      <c r="M680">
        <v>60711.35</v>
      </c>
      <c r="N680">
        <v>60811.35</v>
      </c>
      <c r="O680">
        <v>226.91</v>
      </c>
      <c r="P680">
        <v>29087.18</v>
      </c>
      <c r="Q680">
        <v>100</v>
      </c>
      <c r="R680">
        <v>29187.18</v>
      </c>
    </row>
    <row r="681" spans="1:18">
      <c r="A681" s="80">
        <v>45689</v>
      </c>
      <c r="B681" s="95">
        <v>4445148</v>
      </c>
      <c r="C681" s="94" t="s">
        <v>3018</v>
      </c>
      <c r="D681" s="96">
        <v>44483</v>
      </c>
      <c r="E681" s="96">
        <v>45574</v>
      </c>
      <c r="F681" s="95">
        <v>2021</v>
      </c>
      <c r="G681" s="95">
        <v>2024</v>
      </c>
      <c r="H681" s="94" t="s">
        <v>1603</v>
      </c>
      <c r="I681" s="94" t="s">
        <v>9</v>
      </c>
      <c r="J681" t="s">
        <v>3178</v>
      </c>
      <c r="K681">
        <v>222</v>
      </c>
      <c r="L681">
        <v>1052.0999999999999</v>
      </c>
      <c r="M681">
        <v>30287.46</v>
      </c>
      <c r="N681">
        <v>31339.56</v>
      </c>
      <c r="O681">
        <v>41.5</v>
      </c>
      <c r="P681">
        <v>5661.64</v>
      </c>
      <c r="Q681">
        <v>0</v>
      </c>
      <c r="R681">
        <v>5661.64</v>
      </c>
    </row>
    <row r="682" spans="1:18">
      <c r="A682" s="80">
        <v>45689</v>
      </c>
      <c r="B682" s="95">
        <v>5290060</v>
      </c>
      <c r="C682" s="94" t="s">
        <v>2732</v>
      </c>
      <c r="D682" s="96">
        <v>45420</v>
      </c>
      <c r="E682" s="96">
        <v>45519</v>
      </c>
      <c r="F682" s="95">
        <v>2024</v>
      </c>
      <c r="G682" s="95">
        <v>2024</v>
      </c>
      <c r="H682" s="94" t="s">
        <v>1603</v>
      </c>
      <c r="I682" s="94" t="s">
        <v>9</v>
      </c>
      <c r="J682" t="s">
        <v>3171</v>
      </c>
      <c r="K682">
        <v>235</v>
      </c>
      <c r="L682">
        <v>6134.2</v>
      </c>
      <c r="M682">
        <v>35346.35</v>
      </c>
      <c r="N682">
        <v>41480.550000000003</v>
      </c>
      <c r="O682">
        <v>102.74</v>
      </c>
      <c r="P682">
        <v>15453.38</v>
      </c>
      <c r="Q682">
        <v>3557.19</v>
      </c>
      <c r="R682">
        <v>19010.57</v>
      </c>
    </row>
    <row r="683" spans="1:18">
      <c r="A683" s="80">
        <v>45689</v>
      </c>
      <c r="B683" s="95">
        <v>4986715</v>
      </c>
      <c r="C683" s="94" t="s">
        <v>2541</v>
      </c>
      <c r="D683" s="96">
        <v>45134</v>
      </c>
      <c r="E683" s="96">
        <v>45434</v>
      </c>
      <c r="F683" s="95">
        <v>2023</v>
      </c>
      <c r="G683" s="95">
        <v>2024</v>
      </c>
      <c r="H683" s="94" t="s">
        <v>1600</v>
      </c>
      <c r="I683" s="94" t="s">
        <v>28</v>
      </c>
      <c r="J683" t="s">
        <v>3158</v>
      </c>
      <c r="K683">
        <v>100</v>
      </c>
      <c r="L683">
        <v>400</v>
      </c>
      <c r="M683">
        <v>13643</v>
      </c>
      <c r="N683">
        <v>14043</v>
      </c>
      <c r="O683">
        <v>42.63</v>
      </c>
      <c r="P683">
        <v>6171.28</v>
      </c>
      <c r="Q683">
        <v>39.96</v>
      </c>
      <c r="R683">
        <v>6211.24</v>
      </c>
    </row>
    <row r="684" spans="1:18">
      <c r="A684" s="80">
        <v>45689</v>
      </c>
      <c r="B684" s="95">
        <v>4748438</v>
      </c>
      <c r="C684" s="94" t="s">
        <v>2282</v>
      </c>
      <c r="D684" s="96">
        <v>44875</v>
      </c>
      <c r="E684" s="96">
        <v>45373</v>
      </c>
      <c r="F684" s="95">
        <v>2022</v>
      </c>
      <c r="G684" s="95">
        <v>2023</v>
      </c>
      <c r="H684" s="94" t="s">
        <v>1600</v>
      </c>
      <c r="I684" s="94" t="s">
        <v>28</v>
      </c>
      <c r="J684" t="s">
        <v>3157</v>
      </c>
      <c r="K684">
        <v>165</v>
      </c>
      <c r="L684">
        <v>0</v>
      </c>
      <c r="M684">
        <v>22510.95</v>
      </c>
      <c r="N684">
        <v>22510.95</v>
      </c>
      <c r="O684">
        <v>169</v>
      </c>
      <c r="P684">
        <v>23055.83</v>
      </c>
      <c r="Q684">
        <v>0</v>
      </c>
      <c r="R684">
        <v>23055.83</v>
      </c>
    </row>
    <row r="685" spans="1:18">
      <c r="A685" s="80">
        <v>45689</v>
      </c>
      <c r="B685" s="95">
        <v>4684057</v>
      </c>
      <c r="C685" s="94" t="s">
        <v>194</v>
      </c>
      <c r="D685" s="96">
        <v>44839</v>
      </c>
      <c r="E685" s="96">
        <v>44886</v>
      </c>
      <c r="F685" s="95">
        <v>2022</v>
      </c>
      <c r="G685" s="95">
        <v>2022</v>
      </c>
      <c r="H685" s="94" t="s">
        <v>1603</v>
      </c>
      <c r="I685" s="94" t="s">
        <v>9</v>
      </c>
      <c r="J685" t="s">
        <v>3198</v>
      </c>
      <c r="K685">
        <v>240</v>
      </c>
      <c r="L685">
        <v>4125</v>
      </c>
      <c r="M685">
        <v>29467.200000000001</v>
      </c>
      <c r="N685">
        <v>33592.199999999997</v>
      </c>
      <c r="O685">
        <v>172.6</v>
      </c>
      <c r="P685">
        <v>21192.26</v>
      </c>
      <c r="Q685">
        <v>4086.6</v>
      </c>
      <c r="R685">
        <v>25278.86</v>
      </c>
    </row>
    <row r="686" spans="1:18">
      <c r="A686" s="80">
        <v>45689</v>
      </c>
      <c r="B686" s="95">
        <v>4591096</v>
      </c>
      <c r="C686" s="94" t="s">
        <v>1820</v>
      </c>
      <c r="D686" s="96">
        <v>44687</v>
      </c>
      <c r="E686" s="96">
        <v>45245</v>
      </c>
      <c r="F686" s="95">
        <v>2022</v>
      </c>
      <c r="G686" s="95">
        <v>2023</v>
      </c>
      <c r="H686" s="94" t="s">
        <v>1600</v>
      </c>
      <c r="I686" s="94" t="s">
        <v>28</v>
      </c>
      <c r="J686" t="s">
        <v>3153</v>
      </c>
      <c r="K686">
        <v>692</v>
      </c>
      <c r="L686">
        <v>0</v>
      </c>
      <c r="M686">
        <v>94409.56</v>
      </c>
      <c r="N686">
        <v>94409.56</v>
      </c>
      <c r="O686">
        <v>145.59</v>
      </c>
      <c r="P686">
        <v>19862.12</v>
      </c>
      <c r="Q686">
        <v>0</v>
      </c>
      <c r="R686">
        <v>19862.12</v>
      </c>
    </row>
    <row r="687" spans="1:18">
      <c r="A687" s="80">
        <v>45689</v>
      </c>
      <c r="B687" s="95">
        <v>5164198</v>
      </c>
      <c r="C687" s="94" t="s">
        <v>2098</v>
      </c>
      <c r="D687" s="96">
        <v>45306</v>
      </c>
      <c r="E687" s="96">
        <v>45323</v>
      </c>
      <c r="F687" s="95">
        <v>2023</v>
      </c>
      <c r="G687" s="95">
        <v>2023</v>
      </c>
      <c r="H687" s="94" t="s">
        <v>1600</v>
      </c>
      <c r="I687" s="94" t="s">
        <v>28</v>
      </c>
      <c r="J687" t="s">
        <v>3158</v>
      </c>
      <c r="K687">
        <v>1250</v>
      </c>
      <c r="L687">
        <v>200</v>
      </c>
      <c r="M687">
        <v>211375</v>
      </c>
      <c r="N687">
        <v>211575</v>
      </c>
      <c r="O687">
        <v>536.25</v>
      </c>
      <c r="P687">
        <v>83133.850000000006</v>
      </c>
      <c r="Q687">
        <v>157.5</v>
      </c>
      <c r="R687">
        <v>83291.350000000006</v>
      </c>
    </row>
    <row r="688" spans="1:18">
      <c r="A688" s="80">
        <v>45689</v>
      </c>
      <c r="B688" s="95">
        <v>4966959</v>
      </c>
      <c r="C688" s="94" t="s">
        <v>3130</v>
      </c>
      <c r="D688" s="96">
        <v>45118</v>
      </c>
      <c r="E688" s="96">
        <v>45637</v>
      </c>
      <c r="F688" s="95">
        <v>2023</v>
      </c>
      <c r="G688" s="95">
        <v>2024</v>
      </c>
      <c r="H688" s="94" t="s">
        <v>1600</v>
      </c>
      <c r="I688" s="94" t="s">
        <v>28</v>
      </c>
      <c r="J688" t="s">
        <v>3151</v>
      </c>
      <c r="K688">
        <v>206</v>
      </c>
      <c r="L688">
        <v>827.27</v>
      </c>
      <c r="M688">
        <v>28104.58</v>
      </c>
      <c r="N688">
        <v>28931.85</v>
      </c>
      <c r="O688">
        <v>0</v>
      </c>
      <c r="P688">
        <v>0</v>
      </c>
      <c r="Q688">
        <v>0</v>
      </c>
      <c r="R688">
        <v>0</v>
      </c>
    </row>
    <row r="689" spans="1:18">
      <c r="A689" s="80">
        <v>45689</v>
      </c>
      <c r="B689" s="95">
        <v>4808657</v>
      </c>
      <c r="C689" s="94" t="s">
        <v>3236</v>
      </c>
      <c r="D689" s="96">
        <v>44949</v>
      </c>
      <c r="E689" s="96">
        <v>45688</v>
      </c>
      <c r="F689" s="95">
        <v>2022</v>
      </c>
      <c r="G689" s="95">
        <v>2024</v>
      </c>
      <c r="H689" s="94" t="s">
        <v>1603</v>
      </c>
      <c r="I689" s="94" t="s">
        <v>9</v>
      </c>
      <c r="J689" t="s">
        <v>3154</v>
      </c>
      <c r="K689">
        <v>380</v>
      </c>
      <c r="L689">
        <v>200</v>
      </c>
      <c r="M689">
        <v>51843.4</v>
      </c>
      <c r="N689">
        <v>52043.4</v>
      </c>
      <c r="O689">
        <v>30.25</v>
      </c>
      <c r="P689">
        <v>3540.24</v>
      </c>
      <c r="Q689">
        <v>0</v>
      </c>
      <c r="R689">
        <v>3540.24</v>
      </c>
    </row>
    <row r="690" spans="1:18">
      <c r="A690" s="80">
        <v>45689</v>
      </c>
      <c r="B690" s="95">
        <v>5252984</v>
      </c>
      <c r="C690" s="94" t="s">
        <v>2543</v>
      </c>
      <c r="D690" s="96">
        <v>45386</v>
      </c>
      <c r="E690" s="96">
        <v>45439</v>
      </c>
      <c r="F690" s="95">
        <v>2023</v>
      </c>
      <c r="G690" s="95">
        <v>2024</v>
      </c>
      <c r="H690" s="94" t="s">
        <v>1600</v>
      </c>
      <c r="I690" s="94" t="s">
        <v>10</v>
      </c>
      <c r="J690" t="s">
        <v>3161</v>
      </c>
      <c r="K690">
        <v>188</v>
      </c>
      <c r="L690">
        <v>0</v>
      </c>
      <c r="M690">
        <v>28277.08</v>
      </c>
      <c r="N690">
        <v>28277.08</v>
      </c>
      <c r="O690">
        <v>0</v>
      </c>
      <c r="P690">
        <v>0</v>
      </c>
      <c r="Q690">
        <v>0</v>
      </c>
      <c r="R690">
        <v>0</v>
      </c>
    </row>
    <row r="691" spans="1:18">
      <c r="A691" s="80">
        <v>45689</v>
      </c>
      <c r="B691" s="95">
        <v>5081637</v>
      </c>
      <c r="C691" s="94" t="s">
        <v>2830</v>
      </c>
      <c r="D691" s="96">
        <v>45225</v>
      </c>
      <c r="E691" s="96">
        <v>45526</v>
      </c>
      <c r="F691" s="95">
        <v>2023</v>
      </c>
      <c r="G691" s="95">
        <v>2024</v>
      </c>
      <c r="H691" s="94" t="s">
        <v>1600</v>
      </c>
      <c r="I691" s="94" t="s">
        <v>10</v>
      </c>
      <c r="J691" t="s">
        <v>3151</v>
      </c>
      <c r="K691">
        <v>408</v>
      </c>
      <c r="L691">
        <v>0</v>
      </c>
      <c r="M691">
        <v>58446</v>
      </c>
      <c r="N691">
        <v>58446</v>
      </c>
      <c r="O691">
        <v>0</v>
      </c>
      <c r="P691">
        <v>0</v>
      </c>
      <c r="Q691">
        <v>0</v>
      </c>
      <c r="R691">
        <v>0</v>
      </c>
    </row>
    <row r="692" spans="1:18">
      <c r="A692" s="80">
        <v>45689</v>
      </c>
      <c r="B692" s="95">
        <v>4778159</v>
      </c>
      <c r="C692" s="94" t="s">
        <v>1863</v>
      </c>
      <c r="D692" s="96">
        <v>44909</v>
      </c>
      <c r="E692" s="96">
        <v>45251</v>
      </c>
      <c r="F692" s="95">
        <v>2022</v>
      </c>
      <c r="G692" s="95">
        <v>2023</v>
      </c>
      <c r="H692" s="94" t="s">
        <v>1602</v>
      </c>
      <c r="I692" s="94" t="s">
        <v>4</v>
      </c>
      <c r="J692" t="s">
        <v>3158</v>
      </c>
      <c r="K692">
        <v>240</v>
      </c>
      <c r="L692">
        <v>0</v>
      </c>
      <c r="M692">
        <v>32743.200000000001</v>
      </c>
      <c r="N692">
        <v>32743.200000000001</v>
      </c>
      <c r="O692">
        <v>166</v>
      </c>
      <c r="P692">
        <v>22646.560000000001</v>
      </c>
      <c r="Q692">
        <v>0</v>
      </c>
      <c r="R692">
        <v>22646.560000000001</v>
      </c>
    </row>
    <row r="693" spans="1:18">
      <c r="A693" s="80">
        <v>45689</v>
      </c>
      <c r="B693" s="95">
        <v>4848755</v>
      </c>
      <c r="C693" s="94" t="s">
        <v>3128</v>
      </c>
      <c r="D693" s="96">
        <v>45197</v>
      </c>
      <c r="E693" s="96">
        <v>45637</v>
      </c>
      <c r="F693" s="95">
        <v>2023</v>
      </c>
      <c r="G693" s="95">
        <v>2024</v>
      </c>
      <c r="H693" s="94" t="s">
        <v>1603</v>
      </c>
      <c r="I693" s="94" t="s">
        <v>9</v>
      </c>
      <c r="J693" t="s">
        <v>3151</v>
      </c>
      <c r="K693">
        <v>258</v>
      </c>
      <c r="L693">
        <v>0</v>
      </c>
      <c r="M693">
        <v>35198.94</v>
      </c>
      <c r="N693">
        <v>35198.94</v>
      </c>
      <c r="O693">
        <v>4</v>
      </c>
      <c r="P693">
        <v>538.89</v>
      </c>
      <c r="Q693">
        <v>0</v>
      </c>
      <c r="R693">
        <v>538.89</v>
      </c>
    </row>
    <row r="694" spans="1:18">
      <c r="A694" s="80">
        <v>45689</v>
      </c>
      <c r="B694" s="95">
        <v>4404678</v>
      </c>
      <c r="C694" s="94" t="s">
        <v>184</v>
      </c>
      <c r="D694" s="96">
        <v>44431</v>
      </c>
      <c r="E694" s="96">
        <v>44616</v>
      </c>
      <c r="F694" s="95">
        <v>2021</v>
      </c>
      <c r="G694" s="95">
        <v>2021</v>
      </c>
      <c r="H694" s="94" t="s">
        <v>1603</v>
      </c>
      <c r="I694" s="94" t="s">
        <v>9</v>
      </c>
      <c r="J694" t="s">
        <v>3151</v>
      </c>
      <c r="K694">
        <v>145</v>
      </c>
      <c r="L694">
        <v>150</v>
      </c>
      <c r="M694">
        <v>19782.349999999999</v>
      </c>
      <c r="N694">
        <v>19932.349999999999</v>
      </c>
      <c r="O694">
        <v>142.09</v>
      </c>
      <c r="P694">
        <v>19384.63</v>
      </c>
      <c r="Q694">
        <v>51.8</v>
      </c>
      <c r="R694">
        <v>19436.43</v>
      </c>
    </row>
    <row r="695" spans="1:18">
      <c r="A695" s="80">
        <v>45689</v>
      </c>
      <c r="B695" s="95">
        <v>4962693</v>
      </c>
      <c r="C695" s="94" t="s">
        <v>2439</v>
      </c>
      <c r="D695" s="96">
        <v>45111</v>
      </c>
      <c r="E695" s="96">
        <v>45406</v>
      </c>
      <c r="F695" s="95">
        <v>2023</v>
      </c>
      <c r="G695" s="95">
        <v>2023</v>
      </c>
      <c r="H695" s="94" t="s">
        <v>1600</v>
      </c>
      <c r="I695" s="94" t="s">
        <v>28</v>
      </c>
      <c r="J695" t="s">
        <v>3161</v>
      </c>
      <c r="K695">
        <v>215</v>
      </c>
      <c r="L695">
        <v>727.39</v>
      </c>
      <c r="M695">
        <v>29332.45</v>
      </c>
      <c r="N695">
        <v>30059.84</v>
      </c>
      <c r="O695">
        <v>95.05</v>
      </c>
      <c r="P695">
        <v>10903.61</v>
      </c>
      <c r="Q695">
        <v>56.72</v>
      </c>
      <c r="R695">
        <v>10960.33</v>
      </c>
    </row>
    <row r="696" spans="1:18">
      <c r="A696" s="80">
        <v>45689</v>
      </c>
      <c r="B696" s="95">
        <v>5117536</v>
      </c>
      <c r="C696" s="94" t="s">
        <v>3020</v>
      </c>
      <c r="D696" s="96">
        <v>45258</v>
      </c>
      <c r="E696" s="96">
        <v>45588</v>
      </c>
      <c r="F696" s="95">
        <v>2023</v>
      </c>
      <c r="G696" s="95">
        <v>2024</v>
      </c>
      <c r="H696" s="94" t="s">
        <v>1602</v>
      </c>
      <c r="I696" s="94" t="s">
        <v>4</v>
      </c>
      <c r="J696" t="s">
        <v>3158</v>
      </c>
      <c r="K696">
        <v>250</v>
      </c>
      <c r="L696">
        <v>19677.599999999999</v>
      </c>
      <c r="M696">
        <v>35812.5</v>
      </c>
      <c r="N696">
        <v>55490.1</v>
      </c>
      <c r="O696">
        <v>0.57999999999999996</v>
      </c>
      <c r="P696">
        <v>83.09</v>
      </c>
      <c r="Q696">
        <v>19677.599999999999</v>
      </c>
      <c r="R696">
        <v>19760.689999999999</v>
      </c>
    </row>
    <row r="697" spans="1:18">
      <c r="A697" s="80">
        <v>45689</v>
      </c>
      <c r="B697" s="95">
        <v>4666710</v>
      </c>
      <c r="C697" s="94" t="s">
        <v>1758</v>
      </c>
      <c r="D697" s="96">
        <v>44771</v>
      </c>
      <c r="E697" s="96">
        <v>45180</v>
      </c>
      <c r="F697" s="95">
        <v>2022</v>
      </c>
      <c r="G697" s="95">
        <v>2023</v>
      </c>
      <c r="H697" s="94" t="s">
        <v>1600</v>
      </c>
      <c r="I697" s="94" t="s">
        <v>28</v>
      </c>
      <c r="J697" t="s">
        <v>3158</v>
      </c>
      <c r="K697">
        <v>430</v>
      </c>
      <c r="L697">
        <v>451</v>
      </c>
      <c r="M697">
        <v>69251.5</v>
      </c>
      <c r="N697">
        <v>69702.5</v>
      </c>
      <c r="O697">
        <v>469.82</v>
      </c>
      <c r="P697">
        <v>70383.23</v>
      </c>
      <c r="Q697">
        <v>97.95</v>
      </c>
      <c r="R697">
        <v>70481.179999999993</v>
      </c>
    </row>
    <row r="698" spans="1:18">
      <c r="A698" s="80">
        <v>45689</v>
      </c>
      <c r="B698" s="95">
        <v>4954530</v>
      </c>
      <c r="C698" s="94" t="s">
        <v>2441</v>
      </c>
      <c r="D698" s="96">
        <v>45104</v>
      </c>
      <c r="E698" s="96">
        <v>45407</v>
      </c>
      <c r="F698" s="95">
        <v>2023</v>
      </c>
      <c r="G698" s="95">
        <v>2023</v>
      </c>
      <c r="H698" s="94" t="s">
        <v>1600</v>
      </c>
      <c r="I698" s="94" t="s">
        <v>28</v>
      </c>
      <c r="J698" t="s">
        <v>3151</v>
      </c>
      <c r="K698">
        <v>215</v>
      </c>
      <c r="L698">
        <v>0</v>
      </c>
      <c r="M698">
        <v>29332.45</v>
      </c>
      <c r="N698">
        <v>29332.45</v>
      </c>
      <c r="O698">
        <v>135.38</v>
      </c>
      <c r="P698">
        <v>17445.169999999998</v>
      </c>
      <c r="Q698">
        <v>0</v>
      </c>
      <c r="R698">
        <v>17445.169999999998</v>
      </c>
    </row>
    <row r="699" spans="1:18">
      <c r="A699" s="80">
        <v>45689</v>
      </c>
      <c r="B699" s="95">
        <v>4368266</v>
      </c>
      <c r="C699" s="94" t="s">
        <v>1756</v>
      </c>
      <c r="D699" s="96">
        <v>44658</v>
      </c>
      <c r="E699" s="96">
        <v>45204</v>
      </c>
      <c r="F699" s="95">
        <v>2021</v>
      </c>
      <c r="G699" s="95">
        <v>2023</v>
      </c>
      <c r="H699" s="94" t="s">
        <v>1601</v>
      </c>
      <c r="I699" s="94" t="s">
        <v>13</v>
      </c>
      <c r="J699" t="s">
        <v>3152</v>
      </c>
      <c r="K699">
        <v>223</v>
      </c>
      <c r="L699">
        <v>0</v>
      </c>
      <c r="M699">
        <v>30423.89</v>
      </c>
      <c r="N699">
        <v>30423.89</v>
      </c>
      <c r="O699">
        <v>125</v>
      </c>
      <c r="P699">
        <v>18758.439999999999</v>
      </c>
      <c r="Q699">
        <v>0</v>
      </c>
      <c r="R699">
        <v>18758.439999999999</v>
      </c>
    </row>
    <row r="700" spans="1:18">
      <c r="A700" s="80">
        <v>45689</v>
      </c>
      <c r="B700" s="95">
        <v>3557499</v>
      </c>
      <c r="C700" s="94" t="s">
        <v>1821</v>
      </c>
      <c r="D700" s="96">
        <v>43355</v>
      </c>
      <c r="E700" s="96">
        <v>43810</v>
      </c>
      <c r="F700" s="95">
        <v>2018</v>
      </c>
      <c r="G700" s="95">
        <v>2019</v>
      </c>
      <c r="H700" s="94" t="s">
        <v>1602</v>
      </c>
      <c r="I700" s="94" t="s">
        <v>4</v>
      </c>
      <c r="J700" t="s">
        <v>3152</v>
      </c>
      <c r="K700">
        <v>201</v>
      </c>
      <c r="L700">
        <v>200</v>
      </c>
      <c r="M700">
        <v>27422.43</v>
      </c>
      <c r="N700">
        <v>27622.43</v>
      </c>
      <c r="O700">
        <v>93.7</v>
      </c>
      <c r="P700">
        <v>12783.02</v>
      </c>
      <c r="Q700">
        <v>11.5</v>
      </c>
      <c r="R700">
        <v>12794.52</v>
      </c>
    </row>
    <row r="701" spans="1:18">
      <c r="A701" s="80">
        <v>45689</v>
      </c>
      <c r="B701" s="95">
        <v>5443837</v>
      </c>
      <c r="C701" s="94" t="s">
        <v>3237</v>
      </c>
      <c r="D701" s="96">
        <v>45566</v>
      </c>
      <c r="E701" s="96">
        <v>45678</v>
      </c>
      <c r="F701" s="95">
        <v>2024</v>
      </c>
      <c r="G701" s="95">
        <v>2024</v>
      </c>
      <c r="H701" s="94" t="s">
        <v>1600</v>
      </c>
      <c r="I701" s="94" t="s">
        <v>10</v>
      </c>
      <c r="J701" t="s">
        <v>3154</v>
      </c>
      <c r="K701">
        <v>135</v>
      </c>
      <c r="L701">
        <v>0</v>
      </c>
      <c r="M701">
        <v>23970.6</v>
      </c>
      <c r="N701">
        <v>23970.6</v>
      </c>
      <c r="O701">
        <v>0</v>
      </c>
      <c r="P701">
        <v>0</v>
      </c>
      <c r="Q701">
        <v>0</v>
      </c>
      <c r="R701">
        <v>0</v>
      </c>
    </row>
    <row r="702" spans="1:18">
      <c r="A702" s="80">
        <v>45689</v>
      </c>
      <c r="B702" s="95">
        <v>4839526</v>
      </c>
      <c r="C702" s="94" t="s">
        <v>170</v>
      </c>
      <c r="D702" s="96">
        <v>44985</v>
      </c>
      <c r="E702" s="96">
        <v>45133</v>
      </c>
      <c r="F702" s="95">
        <v>2022</v>
      </c>
      <c r="G702" s="95">
        <v>2023</v>
      </c>
      <c r="H702" s="94" t="s">
        <v>1600</v>
      </c>
      <c r="I702" s="94" t="s">
        <v>28</v>
      </c>
      <c r="J702" t="s">
        <v>3161</v>
      </c>
      <c r="K702">
        <v>1118</v>
      </c>
      <c r="L702">
        <v>250</v>
      </c>
      <c r="M702">
        <v>152528.74</v>
      </c>
      <c r="N702">
        <v>152778.74</v>
      </c>
      <c r="O702">
        <v>195.47</v>
      </c>
      <c r="P702">
        <v>26632.400000000001</v>
      </c>
      <c r="Q702">
        <v>297</v>
      </c>
      <c r="R702">
        <v>26929.4</v>
      </c>
    </row>
    <row r="703" spans="1:18">
      <c r="A703" s="80">
        <v>45689</v>
      </c>
      <c r="B703" s="95">
        <v>5296699</v>
      </c>
      <c r="C703" s="94" t="s">
        <v>2742</v>
      </c>
      <c r="D703" s="96">
        <v>45433</v>
      </c>
      <c r="E703" s="96">
        <v>45544</v>
      </c>
      <c r="F703" s="95">
        <v>2024</v>
      </c>
      <c r="G703" s="95">
        <v>2024</v>
      </c>
      <c r="H703" s="94" t="s">
        <v>1607</v>
      </c>
      <c r="I703" s="94" t="s">
        <v>12</v>
      </c>
      <c r="J703" t="s">
        <v>3161</v>
      </c>
      <c r="K703">
        <v>140</v>
      </c>
      <c r="L703">
        <v>0</v>
      </c>
      <c r="M703">
        <v>16846.2</v>
      </c>
      <c r="N703">
        <v>16846.2</v>
      </c>
      <c r="O703">
        <v>0</v>
      </c>
      <c r="P703">
        <v>0</v>
      </c>
      <c r="Q703">
        <v>0</v>
      </c>
      <c r="R703">
        <v>0</v>
      </c>
    </row>
    <row r="704" spans="1:18">
      <c r="A704" s="80">
        <v>45689</v>
      </c>
      <c r="B704" s="95">
        <v>4520162</v>
      </c>
      <c r="C704" s="94" t="s">
        <v>158</v>
      </c>
      <c r="D704" s="96">
        <v>44593</v>
      </c>
      <c r="E704" s="96">
        <v>44910</v>
      </c>
      <c r="F704" s="95">
        <v>2021</v>
      </c>
      <c r="G704" s="95">
        <v>2022</v>
      </c>
      <c r="H704" s="94" t="s">
        <v>1600</v>
      </c>
      <c r="I704" s="94" t="s">
        <v>28</v>
      </c>
      <c r="J704" t="s">
        <v>3151</v>
      </c>
      <c r="K704">
        <v>651</v>
      </c>
      <c r="L704">
        <v>17400</v>
      </c>
      <c r="M704">
        <v>88815.93</v>
      </c>
      <c r="N704">
        <v>106215.93</v>
      </c>
      <c r="O704">
        <v>529.15</v>
      </c>
      <c r="P704">
        <v>69460.800000000003</v>
      </c>
      <c r="Q704">
        <v>17400</v>
      </c>
      <c r="R704">
        <v>86860.800000000003</v>
      </c>
    </row>
    <row r="705" spans="1:18">
      <c r="A705" s="80">
        <v>45689</v>
      </c>
      <c r="B705" s="95">
        <v>4670728</v>
      </c>
      <c r="C705" s="94" t="s">
        <v>174</v>
      </c>
      <c r="D705" s="96">
        <v>44900</v>
      </c>
      <c r="E705" s="96">
        <v>45127</v>
      </c>
      <c r="F705" s="95">
        <v>2022</v>
      </c>
      <c r="G705" s="95">
        <v>2023</v>
      </c>
      <c r="H705" s="94" t="s">
        <v>1600</v>
      </c>
      <c r="I705" s="94" t="s">
        <v>28</v>
      </c>
      <c r="J705" t="s">
        <v>3153</v>
      </c>
      <c r="K705">
        <v>840</v>
      </c>
      <c r="L705">
        <v>2225</v>
      </c>
      <c r="M705">
        <v>114601.2</v>
      </c>
      <c r="N705">
        <v>116826.2</v>
      </c>
      <c r="O705">
        <v>133.4</v>
      </c>
      <c r="P705">
        <v>18199.099999999999</v>
      </c>
      <c r="Q705">
        <v>25</v>
      </c>
      <c r="R705">
        <v>18224.099999999999</v>
      </c>
    </row>
    <row r="706" spans="1:18">
      <c r="A706" s="80">
        <v>45689</v>
      </c>
      <c r="B706" s="95">
        <v>4896415</v>
      </c>
      <c r="C706" s="94" t="s">
        <v>2342</v>
      </c>
      <c r="D706" s="96">
        <v>45042</v>
      </c>
      <c r="E706" s="96">
        <v>45387</v>
      </c>
      <c r="F706" s="95">
        <v>2022</v>
      </c>
      <c r="G706" s="95">
        <v>2023</v>
      </c>
      <c r="H706" s="94" t="s">
        <v>1600</v>
      </c>
      <c r="I706" s="94" t="s">
        <v>28</v>
      </c>
      <c r="J706" t="s">
        <v>3154</v>
      </c>
      <c r="K706">
        <v>335</v>
      </c>
      <c r="L706">
        <v>0</v>
      </c>
      <c r="M706">
        <v>45704.05</v>
      </c>
      <c r="N706">
        <v>45704.05</v>
      </c>
      <c r="O706">
        <v>200</v>
      </c>
      <c r="P706">
        <v>27285</v>
      </c>
      <c r="Q706">
        <v>0</v>
      </c>
      <c r="R706">
        <v>27285</v>
      </c>
    </row>
    <row r="707" spans="1:18">
      <c r="A707" s="80">
        <v>45689</v>
      </c>
      <c r="B707" s="95">
        <v>4690965</v>
      </c>
      <c r="C707" s="94" t="s">
        <v>2838</v>
      </c>
      <c r="D707" s="96">
        <v>44805</v>
      </c>
      <c r="E707" s="96">
        <v>45566</v>
      </c>
      <c r="F707" s="95">
        <v>2022</v>
      </c>
      <c r="G707" s="95">
        <v>2024</v>
      </c>
      <c r="H707" s="94" t="s">
        <v>1603</v>
      </c>
      <c r="I707" s="94" t="s">
        <v>9</v>
      </c>
      <c r="J707" t="s">
        <v>3153</v>
      </c>
      <c r="K707">
        <v>158</v>
      </c>
      <c r="L707">
        <v>750</v>
      </c>
      <c r="M707">
        <v>21555.94</v>
      </c>
      <c r="N707">
        <v>22305.94</v>
      </c>
      <c r="O707">
        <v>24</v>
      </c>
      <c r="P707">
        <v>3005.45</v>
      </c>
      <c r="Q707">
        <v>151.4</v>
      </c>
      <c r="R707">
        <v>3156.85</v>
      </c>
    </row>
    <row r="708" spans="1:18">
      <c r="A708" s="80">
        <v>45689</v>
      </c>
      <c r="B708" s="95">
        <v>4722195</v>
      </c>
      <c r="C708" s="94" t="s">
        <v>160</v>
      </c>
      <c r="D708" s="96">
        <v>44841</v>
      </c>
      <c r="E708" s="96">
        <v>45135</v>
      </c>
      <c r="F708" s="95">
        <v>2022</v>
      </c>
      <c r="G708" s="95">
        <v>2023</v>
      </c>
      <c r="H708" s="94" t="s">
        <v>1600</v>
      </c>
      <c r="I708" s="94" t="s">
        <v>10</v>
      </c>
      <c r="J708" t="s">
        <v>3153</v>
      </c>
      <c r="K708">
        <v>165</v>
      </c>
      <c r="L708">
        <v>2276.5500000000002</v>
      </c>
      <c r="M708">
        <v>26573.25</v>
      </c>
      <c r="N708">
        <v>28849.8</v>
      </c>
      <c r="O708">
        <v>132.19999999999999</v>
      </c>
      <c r="P708">
        <v>20410.66</v>
      </c>
      <c r="Q708">
        <v>2095.4</v>
      </c>
      <c r="R708">
        <v>22506.06</v>
      </c>
    </row>
    <row r="709" spans="1:18">
      <c r="A709" s="80">
        <v>45689</v>
      </c>
      <c r="B709" s="95">
        <v>4966401</v>
      </c>
      <c r="C709" s="94" t="s">
        <v>3136</v>
      </c>
      <c r="D709" s="96">
        <v>45114</v>
      </c>
      <c r="E709" s="96">
        <v>45491</v>
      </c>
      <c r="F709" s="95">
        <v>2023</v>
      </c>
      <c r="G709" s="95">
        <v>2024</v>
      </c>
      <c r="H709" s="94" t="s">
        <v>1606</v>
      </c>
      <c r="I709" s="94" t="s">
        <v>15</v>
      </c>
      <c r="J709" t="s">
        <v>3157</v>
      </c>
      <c r="K709">
        <v>163</v>
      </c>
      <c r="L709">
        <v>0</v>
      </c>
      <c r="M709">
        <v>22238.09</v>
      </c>
      <c r="N709">
        <v>22238.09</v>
      </c>
      <c r="O709">
        <v>135</v>
      </c>
      <c r="P709">
        <v>18417.38</v>
      </c>
      <c r="Q709">
        <v>0</v>
      </c>
      <c r="R709">
        <v>18417.38</v>
      </c>
    </row>
    <row r="710" spans="1:18">
      <c r="A710" s="80">
        <v>45689</v>
      </c>
      <c r="B710" s="95">
        <v>5371764</v>
      </c>
      <c r="C710" s="94" t="s">
        <v>3238</v>
      </c>
      <c r="D710" s="96">
        <v>45541</v>
      </c>
      <c r="E710" s="96">
        <v>45695</v>
      </c>
      <c r="F710" s="95">
        <v>2024</v>
      </c>
      <c r="G710" s="95">
        <v>2024</v>
      </c>
      <c r="H710" s="94" t="s">
        <v>1600</v>
      </c>
      <c r="I710" s="94" t="s">
        <v>28</v>
      </c>
      <c r="J710" t="s">
        <v>3158</v>
      </c>
      <c r="K710">
        <v>277</v>
      </c>
      <c r="L710">
        <v>0</v>
      </c>
      <c r="M710">
        <v>49184.12</v>
      </c>
      <c r="N710">
        <v>49184.12</v>
      </c>
      <c r="O710">
        <v>0</v>
      </c>
      <c r="P710">
        <v>0</v>
      </c>
      <c r="Q710">
        <v>0</v>
      </c>
      <c r="R710">
        <v>0</v>
      </c>
    </row>
    <row r="711" spans="1:18">
      <c r="A711" s="80">
        <v>45689</v>
      </c>
      <c r="B711" s="95">
        <v>4906355</v>
      </c>
      <c r="C711" s="94" t="s">
        <v>3008</v>
      </c>
      <c r="D711" s="96">
        <v>45057</v>
      </c>
      <c r="E711" s="96">
        <v>45422</v>
      </c>
      <c r="F711" s="95">
        <v>2023</v>
      </c>
      <c r="G711" s="95">
        <v>2024</v>
      </c>
      <c r="H711" s="94" t="s">
        <v>1600</v>
      </c>
      <c r="I711" s="94" t="s">
        <v>28</v>
      </c>
      <c r="J711" t="s">
        <v>3157</v>
      </c>
      <c r="K711">
        <v>293</v>
      </c>
      <c r="L711">
        <v>8225</v>
      </c>
      <c r="M711">
        <v>39973.99</v>
      </c>
      <c r="N711">
        <v>48198.99</v>
      </c>
      <c r="O711">
        <v>261.95</v>
      </c>
      <c r="P711">
        <v>35711.980000000003</v>
      </c>
      <c r="Q711">
        <v>26.07</v>
      </c>
      <c r="R711">
        <v>35738.050000000003</v>
      </c>
    </row>
    <row r="712" spans="1:18">
      <c r="A712" s="80">
        <v>45689</v>
      </c>
      <c r="B712" s="95">
        <v>4573492</v>
      </c>
      <c r="C712" s="94" t="s">
        <v>178</v>
      </c>
      <c r="D712" s="96">
        <v>44651</v>
      </c>
      <c r="E712" s="96">
        <v>45160</v>
      </c>
      <c r="F712" s="95">
        <v>2021</v>
      </c>
      <c r="G712" s="95">
        <v>2023</v>
      </c>
      <c r="H712" s="94" t="s">
        <v>1603</v>
      </c>
      <c r="I712" s="94" t="s">
        <v>9</v>
      </c>
      <c r="J712" t="s">
        <v>3158</v>
      </c>
      <c r="K712">
        <v>190</v>
      </c>
      <c r="L712">
        <v>2605</v>
      </c>
      <c r="M712">
        <v>25921.7</v>
      </c>
      <c r="N712">
        <v>28526.7</v>
      </c>
      <c r="O712">
        <v>97.33</v>
      </c>
      <c r="P712">
        <v>10627.23</v>
      </c>
      <c r="Q712">
        <v>701.85</v>
      </c>
      <c r="R712">
        <v>11329.08</v>
      </c>
    </row>
    <row r="713" spans="1:18">
      <c r="A713" s="80">
        <v>45689</v>
      </c>
      <c r="B713" s="95">
        <v>5420170</v>
      </c>
      <c r="C713" s="94" t="s">
        <v>3239</v>
      </c>
      <c r="D713" s="96">
        <v>45544</v>
      </c>
      <c r="E713" s="96">
        <v>45695</v>
      </c>
      <c r="F713" s="95">
        <v>2024</v>
      </c>
      <c r="G713" s="95">
        <v>2024</v>
      </c>
      <c r="H713" s="94" t="s">
        <v>1600</v>
      </c>
      <c r="I713" s="94" t="s">
        <v>10</v>
      </c>
      <c r="J713" t="s">
        <v>3178</v>
      </c>
      <c r="K713">
        <v>221</v>
      </c>
      <c r="L713">
        <v>0</v>
      </c>
      <c r="M713">
        <v>33240.61</v>
      </c>
      <c r="N713">
        <v>33240.61</v>
      </c>
      <c r="O713">
        <v>0</v>
      </c>
      <c r="P713">
        <v>0</v>
      </c>
      <c r="Q713">
        <v>0</v>
      </c>
      <c r="R713">
        <v>0</v>
      </c>
    </row>
    <row r="714" spans="1:18">
      <c r="A714" s="80">
        <v>45689</v>
      </c>
      <c r="B714" s="95">
        <v>4900803</v>
      </c>
      <c r="C714" s="94" t="s">
        <v>3132</v>
      </c>
      <c r="D714" s="96">
        <v>45047</v>
      </c>
      <c r="E714" s="96">
        <v>45624</v>
      </c>
      <c r="F714" s="95">
        <v>2023</v>
      </c>
      <c r="G714" s="95">
        <v>2024</v>
      </c>
      <c r="H714" s="94" t="s">
        <v>1600</v>
      </c>
      <c r="I714" s="94" t="s">
        <v>28</v>
      </c>
      <c r="J714" t="s">
        <v>3159</v>
      </c>
      <c r="K714">
        <v>315</v>
      </c>
      <c r="L714">
        <v>0</v>
      </c>
      <c r="M714">
        <v>42975.45</v>
      </c>
      <c r="N714">
        <v>42975.45</v>
      </c>
      <c r="O714">
        <v>15</v>
      </c>
      <c r="P714">
        <v>2046.38</v>
      </c>
      <c r="Q714">
        <v>0</v>
      </c>
      <c r="R714">
        <v>2046.38</v>
      </c>
    </row>
    <row r="715" spans="1:18">
      <c r="A715" s="80">
        <v>45689</v>
      </c>
      <c r="B715" s="95">
        <v>4713870</v>
      </c>
      <c r="C715" s="94" t="s">
        <v>3134</v>
      </c>
      <c r="D715" s="96">
        <v>44831</v>
      </c>
      <c r="E715" s="96">
        <v>45636</v>
      </c>
      <c r="F715" s="95">
        <v>2022</v>
      </c>
      <c r="G715" s="95">
        <v>2024</v>
      </c>
      <c r="H715" s="94" t="s">
        <v>1603</v>
      </c>
      <c r="I715" s="94" t="s">
        <v>9</v>
      </c>
      <c r="J715" t="s">
        <v>3159</v>
      </c>
      <c r="K715">
        <v>200</v>
      </c>
      <c r="L715">
        <v>1127.3</v>
      </c>
      <c r="M715">
        <v>27286</v>
      </c>
      <c r="N715">
        <v>28413.3</v>
      </c>
      <c r="O715">
        <v>83.75</v>
      </c>
      <c r="P715">
        <v>11425.6</v>
      </c>
      <c r="Q715">
        <v>0</v>
      </c>
      <c r="R715">
        <v>11425.6</v>
      </c>
    </row>
    <row r="716" spans="1:18">
      <c r="A716" s="80">
        <v>45689</v>
      </c>
      <c r="B716" s="95">
        <v>3216685</v>
      </c>
      <c r="C716" s="94" t="s">
        <v>2744</v>
      </c>
      <c r="D716" s="96">
        <v>42915</v>
      </c>
      <c r="E716" s="96">
        <v>43186</v>
      </c>
      <c r="F716" s="95">
        <v>2017</v>
      </c>
      <c r="G716" s="95">
        <v>2017</v>
      </c>
      <c r="H716" s="94" t="s">
        <v>1602</v>
      </c>
      <c r="I716" s="94" t="s">
        <v>4</v>
      </c>
      <c r="J716" t="s">
        <v>3171</v>
      </c>
      <c r="K716">
        <v>90</v>
      </c>
      <c r="L716">
        <v>10000.75</v>
      </c>
      <c r="M716">
        <v>12278.7</v>
      </c>
      <c r="N716">
        <v>22279.45</v>
      </c>
      <c r="O716">
        <v>121.48</v>
      </c>
      <c r="P716">
        <v>16049.04</v>
      </c>
      <c r="Q716">
        <v>4380.75</v>
      </c>
      <c r="R716">
        <v>20429.79</v>
      </c>
    </row>
    <row r="717" spans="1:18">
      <c r="A717" s="80">
        <v>45689</v>
      </c>
      <c r="B717" s="95">
        <v>5146610</v>
      </c>
      <c r="C717" s="94" t="s">
        <v>2545</v>
      </c>
      <c r="D717" s="96">
        <v>45293</v>
      </c>
      <c r="E717" s="96">
        <v>45433</v>
      </c>
      <c r="F717" s="95">
        <v>2023</v>
      </c>
      <c r="G717" s="95">
        <v>2024</v>
      </c>
      <c r="H717" s="94" t="s">
        <v>1600</v>
      </c>
      <c r="I717" s="94" t="s">
        <v>10</v>
      </c>
      <c r="J717" t="s">
        <v>3158</v>
      </c>
      <c r="K717">
        <v>186</v>
      </c>
      <c r="L717">
        <v>0</v>
      </c>
      <c r="M717">
        <v>26644.5</v>
      </c>
      <c r="N717">
        <v>26644.5</v>
      </c>
      <c r="O717">
        <v>131.25</v>
      </c>
      <c r="P717">
        <v>18801.560000000001</v>
      </c>
      <c r="Q717">
        <v>0</v>
      </c>
      <c r="R717">
        <v>18801.560000000001</v>
      </c>
    </row>
    <row r="718" spans="1:18">
      <c r="A718" s="80">
        <v>45689</v>
      </c>
      <c r="B718" s="95">
        <v>4733945</v>
      </c>
      <c r="C718" s="94" t="s">
        <v>162</v>
      </c>
      <c r="D718" s="96">
        <v>44855</v>
      </c>
      <c r="E718" s="96">
        <v>45005</v>
      </c>
      <c r="F718" s="95">
        <v>2022</v>
      </c>
      <c r="G718" s="95">
        <v>2022</v>
      </c>
      <c r="H718" s="94" t="s">
        <v>1602</v>
      </c>
      <c r="I718" s="94" t="s">
        <v>4</v>
      </c>
      <c r="J718" t="s">
        <v>3158</v>
      </c>
      <c r="K718">
        <v>200</v>
      </c>
      <c r="L718">
        <v>23321.599999999999</v>
      </c>
      <c r="M718">
        <v>27286</v>
      </c>
      <c r="N718">
        <v>50607.6</v>
      </c>
      <c r="O718">
        <v>136</v>
      </c>
      <c r="P718">
        <v>18553.810000000001</v>
      </c>
      <c r="Q718">
        <v>11906</v>
      </c>
      <c r="R718">
        <v>30459.81</v>
      </c>
    </row>
    <row r="719" spans="1:18">
      <c r="A719" s="80">
        <v>45689</v>
      </c>
      <c r="B719" s="95">
        <v>5041314</v>
      </c>
      <c r="C719" s="94" t="s">
        <v>2445</v>
      </c>
      <c r="D719" s="96">
        <v>45210</v>
      </c>
      <c r="E719" s="96">
        <v>45413</v>
      </c>
      <c r="F719" s="95">
        <v>2023</v>
      </c>
      <c r="G719" s="95">
        <v>2024</v>
      </c>
      <c r="H719" s="94" t="s">
        <v>1613</v>
      </c>
      <c r="I719" s="94" t="s">
        <v>16</v>
      </c>
      <c r="J719" t="s">
        <v>3151</v>
      </c>
      <c r="K719">
        <v>155</v>
      </c>
      <c r="L719">
        <v>0</v>
      </c>
      <c r="M719">
        <v>21146.65</v>
      </c>
      <c r="N719">
        <v>21146.65</v>
      </c>
      <c r="O719">
        <v>0</v>
      </c>
      <c r="P719">
        <v>0</v>
      </c>
      <c r="Q719">
        <v>0</v>
      </c>
      <c r="R719">
        <v>0</v>
      </c>
    </row>
    <row r="720" spans="1:18">
      <c r="A720" s="80">
        <v>45689</v>
      </c>
      <c r="B720" s="95">
        <v>4588755</v>
      </c>
      <c r="C720" s="94" t="s">
        <v>1866</v>
      </c>
      <c r="D720" s="96">
        <v>44769</v>
      </c>
      <c r="E720" s="96">
        <v>45257</v>
      </c>
      <c r="F720" s="95">
        <v>2022</v>
      </c>
      <c r="G720" s="95">
        <v>2023</v>
      </c>
      <c r="H720" s="94" t="s">
        <v>1600</v>
      </c>
      <c r="I720" s="94" t="s">
        <v>28</v>
      </c>
      <c r="J720" t="s">
        <v>3158</v>
      </c>
      <c r="K720">
        <v>150</v>
      </c>
      <c r="L720">
        <v>800</v>
      </c>
      <c r="M720">
        <v>24157.5</v>
      </c>
      <c r="N720">
        <v>24957.5</v>
      </c>
      <c r="O720">
        <v>15</v>
      </c>
      <c r="P720">
        <v>2046.38</v>
      </c>
      <c r="Q720">
        <v>24.47</v>
      </c>
      <c r="R720">
        <v>2070.85</v>
      </c>
    </row>
    <row r="721" spans="1:18">
      <c r="A721" s="80">
        <v>45689</v>
      </c>
      <c r="B721" s="95">
        <v>5371599</v>
      </c>
      <c r="C721" s="94" t="s">
        <v>3240</v>
      </c>
      <c r="D721" s="96">
        <v>45497</v>
      </c>
      <c r="E721" s="96">
        <v>45671</v>
      </c>
      <c r="F721" s="95">
        <v>2024</v>
      </c>
      <c r="G721" s="95">
        <v>2024</v>
      </c>
      <c r="H721" s="94" t="s">
        <v>1603</v>
      </c>
      <c r="I721" s="94" t="s">
        <v>9</v>
      </c>
      <c r="J721" t="s">
        <v>3161</v>
      </c>
      <c r="K721">
        <v>518</v>
      </c>
      <c r="L721">
        <v>0</v>
      </c>
      <c r="M721">
        <v>62330.94</v>
      </c>
      <c r="N721">
        <v>62330.94</v>
      </c>
      <c r="O721">
        <v>23</v>
      </c>
      <c r="P721">
        <v>2767.59</v>
      </c>
      <c r="Q721">
        <v>0</v>
      </c>
      <c r="R721">
        <v>2767.59</v>
      </c>
    </row>
    <row r="722" spans="1:18">
      <c r="A722" s="80">
        <v>45689</v>
      </c>
      <c r="B722" s="95">
        <v>5149010</v>
      </c>
      <c r="C722" s="94" t="s">
        <v>2288</v>
      </c>
      <c r="D722" s="96">
        <v>45293</v>
      </c>
      <c r="E722" s="96">
        <v>45369</v>
      </c>
      <c r="F722" s="95">
        <v>2023</v>
      </c>
      <c r="G722" s="95">
        <v>2023</v>
      </c>
      <c r="H722" s="94" t="s">
        <v>1610</v>
      </c>
      <c r="I722" s="94" t="s">
        <v>2</v>
      </c>
      <c r="J722" t="s">
        <v>3159</v>
      </c>
      <c r="K722">
        <v>362</v>
      </c>
      <c r="L722">
        <v>0</v>
      </c>
      <c r="M722">
        <v>51856.5</v>
      </c>
      <c r="N722">
        <v>51856.5</v>
      </c>
      <c r="O722">
        <v>0</v>
      </c>
      <c r="P722">
        <v>0</v>
      </c>
      <c r="Q722">
        <v>0</v>
      </c>
      <c r="R722">
        <v>0</v>
      </c>
    </row>
    <row r="723" spans="1:18">
      <c r="A723" s="80">
        <v>45689</v>
      </c>
      <c r="B723" s="95">
        <v>5346420</v>
      </c>
      <c r="C723" s="94" t="s">
        <v>3241</v>
      </c>
      <c r="D723" s="96">
        <v>45532</v>
      </c>
      <c r="E723" s="96">
        <v>45664</v>
      </c>
      <c r="F723" s="95">
        <v>2024</v>
      </c>
      <c r="G723" s="95">
        <v>2024</v>
      </c>
      <c r="H723" s="94" t="s">
        <v>1600</v>
      </c>
      <c r="I723" s="94" t="s">
        <v>28</v>
      </c>
      <c r="J723" t="s">
        <v>3154</v>
      </c>
      <c r="K723">
        <v>315</v>
      </c>
      <c r="L723">
        <v>2359.1999999999998</v>
      </c>
      <c r="M723">
        <v>55931.4</v>
      </c>
      <c r="N723">
        <v>58290.6</v>
      </c>
      <c r="O723">
        <v>114.96</v>
      </c>
      <c r="P723">
        <v>18709.04</v>
      </c>
      <c r="Q723">
        <v>790</v>
      </c>
      <c r="R723">
        <v>19499.04</v>
      </c>
    </row>
    <row r="724" spans="1:18">
      <c r="A724" s="80">
        <v>45689</v>
      </c>
      <c r="B724" s="95">
        <v>4311337</v>
      </c>
      <c r="C724" s="94" t="s">
        <v>142</v>
      </c>
      <c r="D724" s="96">
        <v>44316</v>
      </c>
      <c r="E724" s="96">
        <v>45163</v>
      </c>
      <c r="F724" s="95">
        <v>2020</v>
      </c>
      <c r="G724" s="95">
        <v>2023</v>
      </c>
      <c r="H724" s="94" t="s">
        <v>1600</v>
      </c>
      <c r="I724" s="94" t="s">
        <v>10</v>
      </c>
      <c r="J724" t="s">
        <v>3152</v>
      </c>
      <c r="K724">
        <v>160</v>
      </c>
      <c r="L724">
        <v>200</v>
      </c>
      <c r="M724">
        <v>21828.799999999999</v>
      </c>
      <c r="N724">
        <v>22028.799999999999</v>
      </c>
      <c r="O724">
        <v>131.30000000000001</v>
      </c>
      <c r="P724">
        <v>15375.11</v>
      </c>
      <c r="Q724">
        <v>62.18</v>
      </c>
      <c r="R724">
        <v>15437.29</v>
      </c>
    </row>
    <row r="725" spans="1:18">
      <c r="A725" s="80">
        <v>45689</v>
      </c>
      <c r="B725" s="95">
        <v>5055860</v>
      </c>
      <c r="C725" s="94" t="s">
        <v>1891</v>
      </c>
      <c r="D725" s="96">
        <v>45203</v>
      </c>
      <c r="E725" s="96">
        <v>45308</v>
      </c>
      <c r="F725" s="95">
        <v>2023</v>
      </c>
      <c r="G725" s="95">
        <v>2023</v>
      </c>
      <c r="H725" s="94" t="s">
        <v>1600</v>
      </c>
      <c r="I725" s="94" t="s">
        <v>28</v>
      </c>
      <c r="J725" t="s">
        <v>3158</v>
      </c>
      <c r="K725">
        <v>290</v>
      </c>
      <c r="L725">
        <v>375</v>
      </c>
      <c r="M725">
        <v>46704.5</v>
      </c>
      <c r="N725">
        <v>47079.5</v>
      </c>
      <c r="O725">
        <v>306.47000000000003</v>
      </c>
      <c r="P725">
        <v>37596</v>
      </c>
      <c r="Q725">
        <v>85</v>
      </c>
      <c r="R725">
        <v>37681</v>
      </c>
    </row>
    <row r="726" spans="1:18">
      <c r="A726" s="80">
        <v>45689</v>
      </c>
      <c r="B726" s="95">
        <v>4696021</v>
      </c>
      <c r="C726" s="94" t="s">
        <v>1880</v>
      </c>
      <c r="D726" s="96">
        <v>44811</v>
      </c>
      <c r="E726" s="96">
        <v>45278</v>
      </c>
      <c r="F726" s="95">
        <v>2022</v>
      </c>
      <c r="G726" s="95">
        <v>2023</v>
      </c>
      <c r="H726" s="94" t="s">
        <v>1602</v>
      </c>
      <c r="I726" s="94" t="s">
        <v>4</v>
      </c>
      <c r="J726" t="s">
        <v>3158</v>
      </c>
      <c r="K726">
        <v>353</v>
      </c>
      <c r="L726">
        <v>8175.02</v>
      </c>
      <c r="M726">
        <v>48159.79</v>
      </c>
      <c r="N726">
        <v>56334.81</v>
      </c>
      <c r="O726">
        <v>307.60000000000002</v>
      </c>
      <c r="P726">
        <v>33675.15</v>
      </c>
      <c r="Q726">
        <v>7121.25</v>
      </c>
      <c r="R726">
        <v>40796.400000000001</v>
      </c>
    </row>
    <row r="727" spans="1:18">
      <c r="A727" s="80">
        <v>45689</v>
      </c>
      <c r="B727" s="95">
        <v>5214301</v>
      </c>
      <c r="C727" s="94" t="s">
        <v>3242</v>
      </c>
      <c r="D727" s="96">
        <v>45350</v>
      </c>
      <c r="E727" s="96">
        <v>45687</v>
      </c>
      <c r="F727" s="95">
        <v>2023</v>
      </c>
      <c r="G727" s="95">
        <v>2024</v>
      </c>
      <c r="H727" s="94" t="s">
        <v>1600</v>
      </c>
      <c r="I727" s="94" t="s">
        <v>28</v>
      </c>
      <c r="J727" t="s">
        <v>3161</v>
      </c>
      <c r="K727">
        <v>127</v>
      </c>
      <c r="L727">
        <v>655</v>
      </c>
      <c r="M727">
        <v>21475.7</v>
      </c>
      <c r="N727">
        <v>22130.7</v>
      </c>
      <c r="O727">
        <v>0</v>
      </c>
      <c r="P727">
        <v>0</v>
      </c>
      <c r="Q727">
        <v>541.79999999999995</v>
      </c>
      <c r="R727">
        <v>541.79999999999995</v>
      </c>
    </row>
    <row r="728" spans="1:18">
      <c r="A728" s="80">
        <v>45689</v>
      </c>
      <c r="B728" s="95">
        <v>4574990</v>
      </c>
      <c r="C728" s="94" t="s">
        <v>120</v>
      </c>
      <c r="D728" s="96">
        <v>44691</v>
      </c>
      <c r="E728" s="96">
        <v>44791</v>
      </c>
      <c r="F728" s="95">
        <v>2022</v>
      </c>
      <c r="G728" s="95">
        <v>2022</v>
      </c>
      <c r="H728" s="94" t="s">
        <v>1600</v>
      </c>
      <c r="I728" s="94" t="s">
        <v>28</v>
      </c>
      <c r="J728" t="s">
        <v>3151</v>
      </c>
      <c r="K728">
        <v>275</v>
      </c>
      <c r="L728">
        <v>300</v>
      </c>
      <c r="M728">
        <v>37518.25</v>
      </c>
      <c r="N728">
        <v>37818.25</v>
      </c>
      <c r="O728">
        <v>201.16</v>
      </c>
      <c r="P728">
        <v>24939.57</v>
      </c>
      <c r="Q728">
        <v>223.5</v>
      </c>
      <c r="R728">
        <v>25163.07</v>
      </c>
    </row>
    <row r="729" spans="1:18">
      <c r="A729" s="80">
        <v>45689</v>
      </c>
      <c r="B729" s="95">
        <v>4802036</v>
      </c>
      <c r="C729" s="94" t="s">
        <v>3243</v>
      </c>
      <c r="D729" s="96">
        <v>44942</v>
      </c>
      <c r="E729" s="96">
        <v>45680</v>
      </c>
      <c r="F729" s="95">
        <v>2022</v>
      </c>
      <c r="G729" s="95">
        <v>2024</v>
      </c>
      <c r="H729" s="94" t="s">
        <v>1600</v>
      </c>
      <c r="I729" s="94" t="s">
        <v>10</v>
      </c>
      <c r="J729" t="s">
        <v>3161</v>
      </c>
      <c r="K729">
        <v>190</v>
      </c>
      <c r="L729">
        <v>150</v>
      </c>
      <c r="M729">
        <v>25921.7</v>
      </c>
      <c r="N729">
        <v>26071.7</v>
      </c>
      <c r="O729">
        <v>78.489999999999995</v>
      </c>
      <c r="P729">
        <v>10733.01</v>
      </c>
      <c r="Q729">
        <v>24.66</v>
      </c>
      <c r="R729">
        <v>10757.67</v>
      </c>
    </row>
    <row r="730" spans="1:18">
      <c r="A730" s="80">
        <v>45689</v>
      </c>
      <c r="B730" s="95">
        <v>5235605</v>
      </c>
      <c r="C730" s="94" t="s">
        <v>2447</v>
      </c>
      <c r="D730" s="96">
        <v>45378</v>
      </c>
      <c r="E730" s="96">
        <v>45411</v>
      </c>
      <c r="F730" s="95">
        <v>2023</v>
      </c>
      <c r="G730" s="95">
        <v>2023</v>
      </c>
      <c r="H730" s="94" t="s">
        <v>1600</v>
      </c>
      <c r="I730" s="94" t="s">
        <v>28</v>
      </c>
      <c r="J730" t="s">
        <v>3158</v>
      </c>
      <c r="K730">
        <v>940</v>
      </c>
      <c r="L730">
        <v>0</v>
      </c>
      <c r="M730">
        <v>134655</v>
      </c>
      <c r="N730">
        <v>134655</v>
      </c>
      <c r="O730">
        <v>0</v>
      </c>
      <c r="P730">
        <v>0</v>
      </c>
      <c r="Q730">
        <v>0</v>
      </c>
      <c r="R730">
        <v>0</v>
      </c>
    </row>
    <row r="731" spans="1:18">
      <c r="A731" s="80">
        <v>45689</v>
      </c>
      <c r="B731" s="95">
        <v>4968749</v>
      </c>
      <c r="C731" s="94" t="s">
        <v>3244</v>
      </c>
      <c r="D731" s="96">
        <v>45117</v>
      </c>
      <c r="E731" s="96">
        <v>45681</v>
      </c>
      <c r="F731" s="95">
        <v>2023</v>
      </c>
      <c r="G731" s="95">
        <v>2024</v>
      </c>
      <c r="H731" s="94" t="s">
        <v>1600</v>
      </c>
      <c r="I731" s="94" t="s">
        <v>28</v>
      </c>
      <c r="J731" t="s">
        <v>3151</v>
      </c>
      <c r="K731">
        <v>305</v>
      </c>
      <c r="L731">
        <v>0</v>
      </c>
      <c r="M731">
        <v>41611.15</v>
      </c>
      <c r="N731">
        <v>41611.15</v>
      </c>
      <c r="O731">
        <v>0</v>
      </c>
      <c r="P731">
        <v>0</v>
      </c>
      <c r="Q731">
        <v>0</v>
      </c>
      <c r="R731">
        <v>0</v>
      </c>
    </row>
    <row r="732" spans="1:18">
      <c r="A732" s="80">
        <v>45689</v>
      </c>
      <c r="B732" s="95">
        <v>4964452</v>
      </c>
      <c r="C732" s="94" t="s">
        <v>1894</v>
      </c>
      <c r="D732" s="96">
        <v>45112</v>
      </c>
      <c r="E732" s="96">
        <v>45308</v>
      </c>
      <c r="F732" s="95">
        <v>2023</v>
      </c>
      <c r="G732" s="95">
        <v>2023</v>
      </c>
      <c r="H732" s="94" t="s">
        <v>1600</v>
      </c>
      <c r="I732" s="94" t="s">
        <v>28</v>
      </c>
      <c r="J732" t="s">
        <v>3157</v>
      </c>
      <c r="K732">
        <v>188</v>
      </c>
      <c r="L732">
        <v>200</v>
      </c>
      <c r="M732">
        <v>25648.84</v>
      </c>
      <c r="N732">
        <v>25848.84</v>
      </c>
      <c r="O732">
        <v>165.17</v>
      </c>
      <c r="P732">
        <v>22533.32</v>
      </c>
      <c r="Q732">
        <v>16.809999999999999</v>
      </c>
      <c r="R732">
        <v>22550.13</v>
      </c>
    </row>
    <row r="733" spans="1:18">
      <c r="A733" s="80">
        <v>45689</v>
      </c>
      <c r="B733" s="95">
        <v>4787636</v>
      </c>
      <c r="C733" s="94" t="s">
        <v>104</v>
      </c>
      <c r="D733" s="96">
        <v>44930</v>
      </c>
      <c r="E733" s="96">
        <v>44995</v>
      </c>
      <c r="F733" s="95">
        <v>2022</v>
      </c>
      <c r="G733" s="95">
        <v>2022</v>
      </c>
      <c r="H733" s="94" t="s">
        <v>1600</v>
      </c>
      <c r="I733" s="94" t="s">
        <v>28</v>
      </c>
      <c r="J733" t="s">
        <v>3159</v>
      </c>
      <c r="K733">
        <v>655</v>
      </c>
      <c r="L733">
        <v>100</v>
      </c>
      <c r="M733">
        <v>105487.75</v>
      </c>
      <c r="N733">
        <v>105587.75</v>
      </c>
      <c r="O733">
        <v>431</v>
      </c>
      <c r="P733">
        <v>52919.26</v>
      </c>
      <c r="Q733">
        <v>15</v>
      </c>
      <c r="R733">
        <v>52934.26</v>
      </c>
    </row>
    <row r="734" spans="1:18">
      <c r="A734" s="80">
        <v>45689</v>
      </c>
      <c r="B734" s="95">
        <v>4595687</v>
      </c>
      <c r="C734" s="94" t="s">
        <v>2551</v>
      </c>
      <c r="D734" s="96">
        <v>44680</v>
      </c>
      <c r="E734" s="96">
        <v>45447</v>
      </c>
      <c r="F734" s="95">
        <v>2021</v>
      </c>
      <c r="G734" s="95">
        <v>2024</v>
      </c>
      <c r="H734" s="94" t="s">
        <v>1606</v>
      </c>
      <c r="I734" s="94" t="s">
        <v>15</v>
      </c>
      <c r="J734" t="s">
        <v>3161</v>
      </c>
      <c r="K734">
        <v>180</v>
      </c>
      <c r="L734">
        <v>0</v>
      </c>
      <c r="M734">
        <v>22100.400000000001</v>
      </c>
      <c r="N734">
        <v>22100.400000000001</v>
      </c>
      <c r="O734">
        <v>1</v>
      </c>
      <c r="P734">
        <v>607.76</v>
      </c>
      <c r="Q734">
        <v>0</v>
      </c>
      <c r="R734">
        <v>607.76</v>
      </c>
    </row>
    <row r="735" spans="1:18">
      <c r="A735" s="80">
        <v>45689</v>
      </c>
      <c r="B735" s="95">
        <v>5042610</v>
      </c>
      <c r="C735" s="94" t="s">
        <v>3138</v>
      </c>
      <c r="D735" s="96">
        <v>45215</v>
      </c>
      <c r="E735" s="96">
        <v>45639</v>
      </c>
      <c r="F735" s="95">
        <v>2023</v>
      </c>
      <c r="G735" s="95">
        <v>2024</v>
      </c>
      <c r="H735" s="94" t="s">
        <v>1600</v>
      </c>
      <c r="I735" s="94" t="s">
        <v>28</v>
      </c>
      <c r="J735" t="s">
        <v>3161</v>
      </c>
      <c r="K735">
        <v>179</v>
      </c>
      <c r="L735">
        <v>0</v>
      </c>
      <c r="M735">
        <v>25641.75</v>
      </c>
      <c r="N735">
        <v>25641.75</v>
      </c>
      <c r="O735">
        <v>0</v>
      </c>
      <c r="P735">
        <v>0</v>
      </c>
      <c r="Q735">
        <v>0</v>
      </c>
      <c r="R735">
        <v>0</v>
      </c>
    </row>
    <row r="736" spans="1:18">
      <c r="A736" s="80">
        <v>45689</v>
      </c>
      <c r="B736" s="95">
        <v>4675776</v>
      </c>
      <c r="C736" s="94" t="s">
        <v>132</v>
      </c>
      <c r="D736" s="96">
        <v>44784</v>
      </c>
      <c r="E736" s="96">
        <v>45070</v>
      </c>
      <c r="F736" s="95">
        <v>2022</v>
      </c>
      <c r="G736" s="95">
        <v>2023</v>
      </c>
      <c r="H736" s="94" t="s">
        <v>1600</v>
      </c>
      <c r="I736" s="94" t="s">
        <v>28</v>
      </c>
      <c r="J736" t="s">
        <v>3151</v>
      </c>
      <c r="K736">
        <v>942</v>
      </c>
      <c r="L736">
        <v>25</v>
      </c>
      <c r="M736">
        <v>115658.76</v>
      </c>
      <c r="N736">
        <v>115683.76</v>
      </c>
      <c r="O736">
        <v>539.25</v>
      </c>
      <c r="P736">
        <v>70589.710000000006</v>
      </c>
      <c r="Q736">
        <v>25</v>
      </c>
      <c r="R736">
        <v>70614.710000000006</v>
      </c>
    </row>
    <row r="737" spans="1:18">
      <c r="A737" s="80">
        <v>45689</v>
      </c>
      <c r="B737" s="95">
        <v>4995250</v>
      </c>
      <c r="C737" s="95" t="s">
        <v>2549</v>
      </c>
      <c r="D737" s="96">
        <v>45141</v>
      </c>
      <c r="E737" s="95">
        <v>45433</v>
      </c>
      <c r="F737" s="95">
        <v>2023</v>
      </c>
      <c r="G737" s="95">
        <v>2024</v>
      </c>
      <c r="H737" s="95" t="s">
        <v>1602</v>
      </c>
      <c r="I737" s="95" t="s">
        <v>4</v>
      </c>
      <c r="J737" t="s">
        <v>3161</v>
      </c>
      <c r="K737">
        <v>200</v>
      </c>
      <c r="L737">
        <v>17409.599999999999</v>
      </c>
      <c r="M737">
        <v>24556</v>
      </c>
      <c r="N737">
        <v>41965.599999999999</v>
      </c>
      <c r="O737">
        <v>79.7</v>
      </c>
      <c r="P737">
        <v>9785.76</v>
      </c>
      <c r="Q737">
        <v>10939.14</v>
      </c>
      <c r="R737">
        <v>20724.900000000001</v>
      </c>
    </row>
    <row r="738" spans="1:18">
      <c r="A738" s="80">
        <v>45689</v>
      </c>
      <c r="B738" s="95">
        <v>5192531</v>
      </c>
      <c r="C738" s="95" t="s">
        <v>2294</v>
      </c>
      <c r="D738" s="96">
        <v>45348</v>
      </c>
      <c r="E738" s="95">
        <v>45363</v>
      </c>
      <c r="F738" s="95">
        <v>2023</v>
      </c>
      <c r="G738" s="95">
        <v>2023</v>
      </c>
      <c r="H738" s="95" t="s">
        <v>1600</v>
      </c>
      <c r="I738" s="95" t="s">
        <v>28</v>
      </c>
      <c r="J738" t="s">
        <v>3152</v>
      </c>
      <c r="K738">
        <v>265</v>
      </c>
      <c r="L738">
        <v>1025</v>
      </c>
      <c r="M738">
        <v>44811.5</v>
      </c>
      <c r="N738">
        <v>45836.5</v>
      </c>
      <c r="O738">
        <v>223.23</v>
      </c>
      <c r="P738">
        <v>28410.54</v>
      </c>
      <c r="Q738">
        <v>222.2</v>
      </c>
      <c r="R738">
        <v>28632.74</v>
      </c>
    </row>
    <row r="739" spans="1:18">
      <c r="A739" s="80">
        <v>45689</v>
      </c>
      <c r="B739" s="95">
        <v>5473729</v>
      </c>
      <c r="C739" s="95" t="s">
        <v>3245</v>
      </c>
      <c r="D739" s="96">
        <v>45630</v>
      </c>
      <c r="E739" s="95">
        <v>45684</v>
      </c>
      <c r="F739" s="95">
        <v>2024</v>
      </c>
      <c r="G739" s="95">
        <v>2024</v>
      </c>
      <c r="H739" s="95" t="s">
        <v>1602</v>
      </c>
      <c r="I739" s="95" t="s">
        <v>4</v>
      </c>
      <c r="J739" t="s">
        <v>3154</v>
      </c>
      <c r="K739">
        <v>292</v>
      </c>
      <c r="L739">
        <v>0</v>
      </c>
      <c r="M739">
        <v>39528.04</v>
      </c>
      <c r="N739">
        <v>39528.04</v>
      </c>
      <c r="O739">
        <v>0</v>
      </c>
      <c r="P739">
        <v>0</v>
      </c>
      <c r="Q739">
        <v>0</v>
      </c>
      <c r="R739">
        <v>0</v>
      </c>
    </row>
    <row r="740" spans="1:18">
      <c r="A740" s="80">
        <v>45689</v>
      </c>
      <c r="B740" s="95">
        <v>4773598</v>
      </c>
      <c r="C740" s="95" t="s">
        <v>2547</v>
      </c>
      <c r="D740" s="96">
        <v>45072</v>
      </c>
      <c r="E740" s="95">
        <v>45434</v>
      </c>
      <c r="F740" s="95">
        <v>2023</v>
      </c>
      <c r="G740" s="95">
        <v>2024</v>
      </c>
      <c r="H740" s="95" t="s">
        <v>1604</v>
      </c>
      <c r="I740" s="95" t="s">
        <v>14</v>
      </c>
      <c r="J740" t="s">
        <v>3151</v>
      </c>
      <c r="K740">
        <v>366</v>
      </c>
      <c r="L740">
        <v>0</v>
      </c>
      <c r="M740">
        <v>44937.48</v>
      </c>
      <c r="N740">
        <v>44937.48</v>
      </c>
      <c r="O740">
        <v>0</v>
      </c>
      <c r="P740">
        <v>0</v>
      </c>
      <c r="Q740">
        <v>0</v>
      </c>
      <c r="R740">
        <v>0</v>
      </c>
    </row>
    <row r="741" spans="1:18">
      <c r="A741" s="80">
        <v>45689</v>
      </c>
      <c r="B741" s="95">
        <v>4705069</v>
      </c>
      <c r="C741" s="95" t="s">
        <v>1823</v>
      </c>
      <c r="D741" s="96">
        <v>44862</v>
      </c>
      <c r="E741" s="95">
        <v>45225</v>
      </c>
      <c r="F741" s="95">
        <v>2022</v>
      </c>
      <c r="G741" s="95">
        <v>2023</v>
      </c>
      <c r="H741" s="95" t="s">
        <v>1603</v>
      </c>
      <c r="I741" s="95" t="s">
        <v>9</v>
      </c>
      <c r="J741" t="s">
        <v>3154</v>
      </c>
      <c r="K741">
        <v>157</v>
      </c>
      <c r="L741">
        <v>2205</v>
      </c>
      <c r="M741">
        <v>19276.46</v>
      </c>
      <c r="N741">
        <v>21481.46</v>
      </c>
      <c r="O741">
        <v>27.7</v>
      </c>
      <c r="P741">
        <v>3293.3</v>
      </c>
      <c r="Q741">
        <v>1738.8</v>
      </c>
      <c r="R741">
        <v>5032.1000000000004</v>
      </c>
    </row>
    <row r="742" spans="1:18">
      <c r="A742" s="80">
        <v>45689</v>
      </c>
      <c r="B742" s="95">
        <v>4566515</v>
      </c>
      <c r="C742" s="95" t="s">
        <v>122</v>
      </c>
      <c r="D742" s="96">
        <v>44650</v>
      </c>
      <c r="E742" s="95">
        <v>45093</v>
      </c>
      <c r="F742" s="95">
        <v>2021</v>
      </c>
      <c r="G742" s="95">
        <v>2023</v>
      </c>
      <c r="H742" s="95" t="s">
        <v>1600</v>
      </c>
      <c r="I742" s="95" t="s">
        <v>28</v>
      </c>
      <c r="J742" t="s">
        <v>3154</v>
      </c>
      <c r="K742">
        <v>892</v>
      </c>
      <c r="L742">
        <v>500</v>
      </c>
      <c r="M742">
        <v>121695.56</v>
      </c>
      <c r="N742">
        <v>122195.56</v>
      </c>
      <c r="O742">
        <v>218.1</v>
      </c>
      <c r="P742">
        <v>26660.18</v>
      </c>
      <c r="Q742">
        <v>62.2</v>
      </c>
      <c r="R742">
        <v>26722.38</v>
      </c>
    </row>
    <row r="743" spans="1:18">
      <c r="A743" s="80">
        <v>45689</v>
      </c>
      <c r="B743" s="95">
        <v>5432447</v>
      </c>
      <c r="C743" s="95" t="s">
        <v>2828</v>
      </c>
      <c r="D743" s="96">
        <v>45554</v>
      </c>
      <c r="E743" s="95">
        <v>45560</v>
      </c>
      <c r="F743" s="95">
        <v>2024</v>
      </c>
      <c r="G743" s="95">
        <v>2024</v>
      </c>
      <c r="H743" s="95" t="s">
        <v>1601</v>
      </c>
      <c r="I743" s="95" t="s">
        <v>13</v>
      </c>
      <c r="J743" t="s">
        <v>3159</v>
      </c>
      <c r="K743">
        <v>0</v>
      </c>
      <c r="L743">
        <v>0</v>
      </c>
      <c r="M743">
        <v>0</v>
      </c>
      <c r="N743">
        <v>0</v>
      </c>
      <c r="O743">
        <v>0</v>
      </c>
      <c r="P743">
        <v>0</v>
      </c>
      <c r="Q743">
        <v>0</v>
      </c>
      <c r="R743">
        <v>0</v>
      </c>
    </row>
    <row r="744" spans="1:18">
      <c r="A744" s="80">
        <v>45689</v>
      </c>
      <c r="B744" s="95">
        <v>4709336</v>
      </c>
      <c r="C744" s="95" t="s">
        <v>138</v>
      </c>
      <c r="D744" s="96">
        <v>45000</v>
      </c>
      <c r="E744" s="95">
        <v>45142</v>
      </c>
      <c r="F744" s="95">
        <v>2022</v>
      </c>
      <c r="G744" s="95">
        <v>2023</v>
      </c>
      <c r="H744" s="95" t="s">
        <v>1603</v>
      </c>
      <c r="I744" s="95" t="s">
        <v>9</v>
      </c>
      <c r="J744" t="s">
        <v>3159</v>
      </c>
      <c r="K744">
        <v>595</v>
      </c>
      <c r="L744">
        <v>1064.3</v>
      </c>
      <c r="M744">
        <v>81175.850000000006</v>
      </c>
      <c r="N744">
        <v>82240.149999999994</v>
      </c>
      <c r="O744">
        <v>301.89999999999998</v>
      </c>
      <c r="P744">
        <v>41186.71</v>
      </c>
      <c r="Q744">
        <v>0</v>
      </c>
      <c r="R744">
        <v>41186.71</v>
      </c>
    </row>
    <row r="745" spans="1:18">
      <c r="A745" s="80">
        <v>45689</v>
      </c>
      <c r="B745" s="95">
        <v>5428992</v>
      </c>
      <c r="C745" s="95" t="s">
        <v>3246</v>
      </c>
      <c r="D745" s="96">
        <v>45561</v>
      </c>
      <c r="E745" s="95">
        <v>45700</v>
      </c>
      <c r="F745" s="95">
        <v>2024</v>
      </c>
      <c r="G745" s="95">
        <v>2024</v>
      </c>
      <c r="H745" s="95" t="s">
        <v>1600</v>
      </c>
      <c r="I745" s="95" t="s">
        <v>28</v>
      </c>
      <c r="J745" t="s">
        <v>3178</v>
      </c>
      <c r="K745">
        <v>315</v>
      </c>
      <c r="L745">
        <v>0</v>
      </c>
      <c r="M745">
        <v>47379.15</v>
      </c>
      <c r="N745">
        <v>47379.15</v>
      </c>
      <c r="O745">
        <v>0</v>
      </c>
      <c r="P745">
        <v>0</v>
      </c>
      <c r="Q745">
        <v>0</v>
      </c>
      <c r="R745">
        <v>0</v>
      </c>
    </row>
  </sheetData>
  <pageMargins left="0.7" right="0.7" top="0.75" bottom="0.75" header="0.3" footer="0.3"/>
  <pageSetup orientation="portrait" r:id="rId1"/>
</worksheet>
</file>

<file path=xl/worksheets/sheet19.xml><?xml version="1.0" encoding="utf-8"?>
<worksheet xmlns="http://schemas.openxmlformats.org/spreadsheetml/2006/main" xmlns:r="http://schemas.openxmlformats.org/officeDocument/2006/relationships">
  <sheetPr codeName="Sheet24"/>
  <dimension ref="A1:S742"/>
  <sheetViews>
    <sheetView workbookViewId="0">
      <selection activeCell="AF1" sqref="U1:AF1048576"/>
    </sheetView>
  </sheetViews>
  <sheetFormatPr defaultRowHeight="15"/>
  <cols>
    <col min="1" max="1" width="10.42578125" bestFit="1" customWidth="1"/>
    <col min="2" max="2" width="8.28515625" bestFit="1" customWidth="1"/>
    <col min="3" max="3" width="11.140625" bestFit="1" customWidth="1"/>
    <col min="4" max="5" width="10.42578125" bestFit="1" customWidth="1"/>
    <col min="6" max="6" width="14.140625" bestFit="1" customWidth="1"/>
    <col min="7" max="7" width="13.42578125" bestFit="1" customWidth="1"/>
    <col min="8" max="8" width="9.42578125" bestFit="1" customWidth="1"/>
    <col min="9" max="9" width="28" bestFit="1" customWidth="1"/>
    <col min="10" max="10" width="18.5703125" bestFit="1" customWidth="1"/>
    <col min="11" max="11" width="13.7109375" bestFit="1" customWidth="1"/>
    <col min="12" max="13" width="14.28515625" bestFit="1" customWidth="1"/>
    <col min="14" max="14" width="12.5703125" bestFit="1" customWidth="1"/>
    <col min="15" max="15" width="12" bestFit="1" customWidth="1"/>
    <col min="16" max="17" width="12.5703125" bestFit="1" customWidth="1"/>
    <col min="18" max="18" width="11" bestFit="1" customWidth="1"/>
    <col min="19" max="19" width="20.85546875" style="42" bestFit="1" customWidth="1"/>
    <col min="21" max="21" width="11.28515625" bestFit="1" customWidth="1"/>
  </cols>
  <sheetData>
    <row r="1" spans="1:19">
      <c r="A1" t="s">
        <v>3344</v>
      </c>
      <c r="B1" t="s">
        <v>1599</v>
      </c>
      <c r="C1" t="s">
        <v>3140</v>
      </c>
      <c r="D1" t="s">
        <v>1597</v>
      </c>
      <c r="E1" t="s">
        <v>3141</v>
      </c>
      <c r="F1" t="s">
        <v>1615</v>
      </c>
      <c r="G1" t="s">
        <v>1770</v>
      </c>
      <c r="H1" t="s">
        <v>0</v>
      </c>
      <c r="I1" t="s">
        <v>1</v>
      </c>
      <c r="J1" t="s">
        <v>3142</v>
      </c>
      <c r="K1" t="s">
        <v>3143</v>
      </c>
      <c r="L1" t="s">
        <v>3144</v>
      </c>
      <c r="M1" t="s">
        <v>3145</v>
      </c>
      <c r="N1" t="s">
        <v>3146</v>
      </c>
      <c r="O1" t="s">
        <v>3147</v>
      </c>
      <c r="P1" t="s">
        <v>3148</v>
      </c>
      <c r="Q1" t="s">
        <v>3149</v>
      </c>
      <c r="R1" t="s">
        <v>3150</v>
      </c>
      <c r="S1" s="42" t="s">
        <v>3311</v>
      </c>
    </row>
    <row r="2" spans="1:19">
      <c r="A2" s="80">
        <v>45717</v>
      </c>
      <c r="B2">
        <v>4503839</v>
      </c>
      <c r="C2" t="s">
        <v>1543</v>
      </c>
      <c r="D2" s="80">
        <v>44568</v>
      </c>
      <c r="E2" s="80">
        <v>44901</v>
      </c>
      <c r="F2">
        <v>2021</v>
      </c>
      <c r="G2">
        <v>2022</v>
      </c>
      <c r="H2">
        <v>14000</v>
      </c>
      <c r="I2" t="s">
        <v>12</v>
      </c>
      <c r="J2" t="s">
        <v>3152</v>
      </c>
      <c r="K2">
        <v>391</v>
      </c>
      <c r="L2">
        <v>7725</v>
      </c>
      <c r="M2">
        <v>48006.98</v>
      </c>
      <c r="N2">
        <v>55731.98</v>
      </c>
      <c r="O2">
        <v>480.2</v>
      </c>
      <c r="P2">
        <v>59594.53</v>
      </c>
      <c r="Q2">
        <v>4212.2</v>
      </c>
      <c r="R2">
        <v>63806.73</v>
      </c>
      <c r="S2" s="42">
        <f>N2-R2</f>
        <v>-8074.75</v>
      </c>
    </row>
    <row r="3" spans="1:19">
      <c r="A3" s="80">
        <v>45717</v>
      </c>
      <c r="B3">
        <v>5067741</v>
      </c>
      <c r="C3" t="s">
        <v>2988</v>
      </c>
      <c r="D3" s="80">
        <v>45225</v>
      </c>
      <c r="E3" s="80">
        <v>45583</v>
      </c>
      <c r="F3">
        <v>2023</v>
      </c>
      <c r="G3">
        <v>2024</v>
      </c>
      <c r="H3">
        <v>11000</v>
      </c>
      <c r="I3" t="s">
        <v>28</v>
      </c>
      <c r="J3" t="s">
        <v>3151</v>
      </c>
      <c r="K3">
        <v>285</v>
      </c>
      <c r="L3">
        <v>0</v>
      </c>
      <c r="M3">
        <v>48193.5</v>
      </c>
      <c r="N3">
        <v>48193.5</v>
      </c>
      <c r="O3">
        <v>0</v>
      </c>
      <c r="P3">
        <v>0</v>
      </c>
      <c r="Q3">
        <v>0</v>
      </c>
      <c r="R3">
        <v>0</v>
      </c>
      <c r="S3" s="42">
        <f t="shared" ref="S3:S66" si="0">N3-R3</f>
        <v>48193.5</v>
      </c>
    </row>
    <row r="4" spans="1:19">
      <c r="A4" s="80">
        <v>45717</v>
      </c>
      <c r="B4">
        <v>4492052</v>
      </c>
      <c r="C4" t="s">
        <v>1559</v>
      </c>
      <c r="D4" s="80">
        <v>44602</v>
      </c>
      <c r="E4" s="80">
        <v>45114</v>
      </c>
      <c r="F4">
        <v>2021</v>
      </c>
      <c r="G4">
        <v>2023</v>
      </c>
      <c r="H4">
        <v>11000</v>
      </c>
      <c r="I4" t="s">
        <v>28</v>
      </c>
      <c r="J4" t="s">
        <v>3153</v>
      </c>
      <c r="K4">
        <v>328</v>
      </c>
      <c r="L4">
        <v>9850</v>
      </c>
      <c r="M4">
        <v>44749.04</v>
      </c>
      <c r="N4">
        <v>54599.040000000001</v>
      </c>
      <c r="O4">
        <v>108.9</v>
      </c>
      <c r="P4">
        <v>14856.68</v>
      </c>
      <c r="Q4">
        <v>8245</v>
      </c>
      <c r="R4">
        <v>23101.68</v>
      </c>
      <c r="S4" s="42">
        <f t="shared" si="0"/>
        <v>31497.360000000001</v>
      </c>
    </row>
    <row r="5" spans="1:19">
      <c r="A5" s="80">
        <v>45717</v>
      </c>
      <c r="B5">
        <v>4640515</v>
      </c>
      <c r="C5" t="s">
        <v>1825</v>
      </c>
      <c r="D5" s="80">
        <v>44746</v>
      </c>
      <c r="E5" s="80">
        <v>45261</v>
      </c>
      <c r="F5">
        <v>2022</v>
      </c>
      <c r="G5">
        <v>2023</v>
      </c>
      <c r="H5">
        <v>11000</v>
      </c>
      <c r="I5" t="s">
        <v>28</v>
      </c>
      <c r="J5" t="s">
        <v>3154</v>
      </c>
      <c r="K5">
        <v>495</v>
      </c>
      <c r="L5">
        <v>4000</v>
      </c>
      <c r="M5">
        <v>67532.850000000006</v>
      </c>
      <c r="N5">
        <v>71532.850000000006</v>
      </c>
      <c r="O5">
        <v>279.12</v>
      </c>
      <c r="P5">
        <v>35427.370000000003</v>
      </c>
      <c r="Q5">
        <v>0</v>
      </c>
      <c r="R5">
        <v>35427.370000000003</v>
      </c>
      <c r="S5" s="42">
        <f t="shared" si="0"/>
        <v>36105.480000000003</v>
      </c>
    </row>
    <row r="6" spans="1:19">
      <c r="A6" s="80">
        <v>45717</v>
      </c>
      <c r="B6">
        <v>4532078</v>
      </c>
      <c r="C6" t="s">
        <v>1567</v>
      </c>
      <c r="D6" s="80">
        <v>44599</v>
      </c>
      <c r="E6" s="80">
        <v>44677</v>
      </c>
      <c r="F6">
        <v>2021</v>
      </c>
      <c r="G6">
        <v>2021</v>
      </c>
      <c r="H6">
        <v>12500</v>
      </c>
      <c r="I6" t="s">
        <v>14</v>
      </c>
      <c r="J6" t="s">
        <v>3154</v>
      </c>
      <c r="K6">
        <v>170</v>
      </c>
      <c r="L6">
        <v>0</v>
      </c>
      <c r="M6">
        <v>20872.599999999999</v>
      </c>
      <c r="N6">
        <v>20872.599999999999</v>
      </c>
      <c r="O6">
        <v>118.6</v>
      </c>
      <c r="P6">
        <v>14562</v>
      </c>
      <c r="Q6">
        <v>0</v>
      </c>
      <c r="R6">
        <v>14562</v>
      </c>
      <c r="S6" s="42">
        <f t="shared" si="0"/>
        <v>6310.5999999999985</v>
      </c>
    </row>
    <row r="7" spans="1:19">
      <c r="A7" s="80">
        <v>45717</v>
      </c>
      <c r="B7">
        <v>4908154</v>
      </c>
      <c r="C7" t="s">
        <v>3155</v>
      </c>
      <c r="D7" s="80">
        <v>45072</v>
      </c>
      <c r="E7" s="80">
        <v>45677</v>
      </c>
      <c r="F7">
        <v>2023</v>
      </c>
      <c r="G7">
        <v>2024</v>
      </c>
      <c r="H7">
        <v>11000</v>
      </c>
      <c r="I7" t="s">
        <v>28</v>
      </c>
      <c r="J7" t="s">
        <v>3153</v>
      </c>
      <c r="K7">
        <v>50</v>
      </c>
      <c r="L7">
        <v>23996.6</v>
      </c>
      <c r="M7">
        <v>8052.5</v>
      </c>
      <c r="N7">
        <v>32049.1</v>
      </c>
      <c r="O7">
        <v>0</v>
      </c>
      <c r="P7">
        <v>0</v>
      </c>
      <c r="Q7">
        <v>17614.3</v>
      </c>
      <c r="R7">
        <v>17614.3</v>
      </c>
      <c r="S7" s="42">
        <f t="shared" si="0"/>
        <v>14434.8</v>
      </c>
    </row>
    <row r="8" spans="1:19">
      <c r="A8" s="80">
        <v>45717</v>
      </c>
      <c r="B8">
        <v>5078052</v>
      </c>
      <c r="C8" t="s">
        <v>3156</v>
      </c>
      <c r="D8" s="80">
        <v>45266</v>
      </c>
      <c r="E8" s="80">
        <v>45687</v>
      </c>
      <c r="F8">
        <v>2023</v>
      </c>
      <c r="G8">
        <v>2024</v>
      </c>
      <c r="H8">
        <v>11000</v>
      </c>
      <c r="I8" t="s">
        <v>28</v>
      </c>
      <c r="J8" t="s">
        <v>3151</v>
      </c>
      <c r="K8">
        <v>100</v>
      </c>
      <c r="L8">
        <v>1600</v>
      </c>
      <c r="M8">
        <v>12893</v>
      </c>
      <c r="N8">
        <v>14493</v>
      </c>
      <c r="O8">
        <v>73.2</v>
      </c>
      <c r="P8">
        <v>8702.08</v>
      </c>
      <c r="Q8">
        <v>416.3</v>
      </c>
      <c r="R8">
        <v>9118.3799999999992</v>
      </c>
      <c r="S8" s="42">
        <f t="shared" si="0"/>
        <v>5374.6200000000008</v>
      </c>
    </row>
    <row r="9" spans="1:19">
      <c r="A9" s="80">
        <v>45717</v>
      </c>
      <c r="B9">
        <v>4656157</v>
      </c>
      <c r="C9" t="s">
        <v>1618</v>
      </c>
      <c r="D9" s="80">
        <v>44760</v>
      </c>
      <c r="E9" s="80">
        <v>45183</v>
      </c>
      <c r="F9">
        <v>2022</v>
      </c>
      <c r="G9">
        <v>2023</v>
      </c>
      <c r="H9">
        <v>12000</v>
      </c>
      <c r="I9" t="s">
        <v>9</v>
      </c>
      <c r="J9" t="s">
        <v>3159</v>
      </c>
      <c r="K9">
        <v>285</v>
      </c>
      <c r="L9">
        <v>2708.9</v>
      </c>
      <c r="M9">
        <v>38882.550000000003</v>
      </c>
      <c r="N9">
        <v>41591.449999999997</v>
      </c>
      <c r="O9">
        <v>211.91</v>
      </c>
      <c r="P9">
        <v>28940.720000000001</v>
      </c>
      <c r="Q9">
        <v>1950.97</v>
      </c>
      <c r="R9">
        <v>30891.69</v>
      </c>
      <c r="S9" s="42">
        <f t="shared" si="0"/>
        <v>10699.759999999998</v>
      </c>
    </row>
    <row r="10" spans="1:19">
      <c r="A10" s="80">
        <v>45717</v>
      </c>
      <c r="B10">
        <v>4802612</v>
      </c>
      <c r="C10" t="s">
        <v>2152</v>
      </c>
      <c r="D10" s="80">
        <v>44942</v>
      </c>
      <c r="E10" s="80">
        <v>45372</v>
      </c>
      <c r="F10">
        <v>2022</v>
      </c>
      <c r="G10">
        <v>2023</v>
      </c>
      <c r="H10">
        <v>18500</v>
      </c>
      <c r="I10" t="s">
        <v>13</v>
      </c>
      <c r="J10" t="s">
        <v>3152</v>
      </c>
      <c r="K10">
        <v>215</v>
      </c>
      <c r="L10">
        <v>3025</v>
      </c>
      <c r="M10">
        <v>29332.45</v>
      </c>
      <c r="N10">
        <v>32357.45</v>
      </c>
      <c r="O10">
        <v>67.5</v>
      </c>
      <c r="P10">
        <v>9066.81</v>
      </c>
      <c r="Q10">
        <v>745</v>
      </c>
      <c r="R10">
        <v>9811.81</v>
      </c>
      <c r="S10" s="42">
        <f t="shared" si="0"/>
        <v>22545.64</v>
      </c>
    </row>
    <row r="11" spans="1:19">
      <c r="A11" s="80">
        <v>45717</v>
      </c>
      <c r="B11">
        <v>4907402</v>
      </c>
      <c r="C11" t="s">
        <v>2351</v>
      </c>
      <c r="D11" s="80">
        <v>45056</v>
      </c>
      <c r="E11" s="80">
        <v>45401</v>
      </c>
      <c r="F11">
        <v>2023</v>
      </c>
      <c r="G11">
        <v>2023</v>
      </c>
      <c r="H11">
        <v>11000</v>
      </c>
      <c r="I11" t="s">
        <v>28</v>
      </c>
      <c r="J11" t="s">
        <v>3154</v>
      </c>
      <c r="K11">
        <v>315</v>
      </c>
      <c r="L11">
        <v>0</v>
      </c>
      <c r="M11">
        <v>42975.45</v>
      </c>
      <c r="N11">
        <v>42975.45</v>
      </c>
      <c r="O11">
        <v>195.25</v>
      </c>
      <c r="P11">
        <v>26636.98</v>
      </c>
      <c r="Q11">
        <v>0</v>
      </c>
      <c r="R11">
        <v>26636.98</v>
      </c>
      <c r="S11" s="42">
        <f t="shared" si="0"/>
        <v>16338.469999999998</v>
      </c>
    </row>
    <row r="12" spans="1:19">
      <c r="A12" s="80">
        <v>45717</v>
      </c>
      <c r="B12">
        <v>4535790</v>
      </c>
      <c r="C12" t="s">
        <v>1590</v>
      </c>
      <c r="D12" s="80">
        <v>44602</v>
      </c>
      <c r="E12" s="80">
        <v>45160</v>
      </c>
      <c r="F12">
        <v>2021</v>
      </c>
      <c r="G12">
        <v>2023</v>
      </c>
      <c r="H12">
        <v>11000</v>
      </c>
      <c r="I12" t="s">
        <v>10</v>
      </c>
      <c r="J12" t="s">
        <v>3151</v>
      </c>
      <c r="K12">
        <v>563</v>
      </c>
      <c r="L12">
        <v>225</v>
      </c>
      <c r="M12">
        <v>69125.14</v>
      </c>
      <c r="N12">
        <v>69350.14</v>
      </c>
      <c r="O12">
        <v>680.4</v>
      </c>
      <c r="P12">
        <v>83541.22</v>
      </c>
      <c r="Q12">
        <v>217.5</v>
      </c>
      <c r="R12">
        <v>83758.720000000001</v>
      </c>
      <c r="S12" s="42">
        <f t="shared" si="0"/>
        <v>-14408.580000000002</v>
      </c>
    </row>
    <row r="13" spans="1:19">
      <c r="A13" s="80">
        <v>45717</v>
      </c>
      <c r="B13">
        <v>4876086</v>
      </c>
      <c r="C13" t="s">
        <v>2154</v>
      </c>
      <c r="D13" s="80">
        <v>45030</v>
      </c>
      <c r="E13" s="80">
        <v>45344</v>
      </c>
      <c r="F13">
        <v>2022</v>
      </c>
      <c r="G13">
        <v>2023</v>
      </c>
      <c r="H13">
        <v>11000</v>
      </c>
      <c r="I13" t="s">
        <v>28</v>
      </c>
      <c r="J13" t="s">
        <v>3153</v>
      </c>
      <c r="K13">
        <v>272</v>
      </c>
      <c r="L13">
        <v>2698.74</v>
      </c>
      <c r="M13">
        <v>43805.599999999999</v>
      </c>
      <c r="N13">
        <v>46504.34</v>
      </c>
      <c r="O13">
        <v>108.75</v>
      </c>
      <c r="P13">
        <v>18708.22</v>
      </c>
      <c r="Q13">
        <v>1546.55</v>
      </c>
      <c r="R13">
        <v>20254.77</v>
      </c>
      <c r="S13" s="42">
        <f t="shared" si="0"/>
        <v>26249.569999999996</v>
      </c>
    </row>
    <row r="14" spans="1:19">
      <c r="A14" s="80">
        <v>45717</v>
      </c>
      <c r="B14">
        <v>4853799</v>
      </c>
      <c r="C14" t="s">
        <v>1774</v>
      </c>
      <c r="D14" s="80">
        <v>45005</v>
      </c>
      <c r="E14" s="80">
        <v>45215</v>
      </c>
      <c r="F14">
        <v>2022</v>
      </c>
      <c r="G14">
        <v>2023</v>
      </c>
      <c r="H14">
        <v>11000</v>
      </c>
      <c r="I14" t="s">
        <v>10</v>
      </c>
      <c r="J14" t="s">
        <v>3157</v>
      </c>
      <c r="K14">
        <v>206</v>
      </c>
      <c r="L14">
        <v>325</v>
      </c>
      <c r="M14">
        <v>25292.68</v>
      </c>
      <c r="N14">
        <v>25617.68</v>
      </c>
      <c r="O14">
        <v>189.5</v>
      </c>
      <c r="P14">
        <v>23267.29</v>
      </c>
      <c r="Q14">
        <v>52.8</v>
      </c>
      <c r="R14">
        <v>23320.09</v>
      </c>
      <c r="S14" s="42">
        <f t="shared" si="0"/>
        <v>2297.59</v>
      </c>
    </row>
    <row r="15" spans="1:19">
      <c r="A15" s="80">
        <v>45717</v>
      </c>
      <c r="B15">
        <v>4737676</v>
      </c>
      <c r="C15" t="s">
        <v>1573</v>
      </c>
      <c r="D15" s="80">
        <v>44860</v>
      </c>
      <c r="E15" s="80">
        <v>45149</v>
      </c>
      <c r="F15">
        <v>2022</v>
      </c>
      <c r="G15">
        <v>2023</v>
      </c>
      <c r="H15">
        <v>16000</v>
      </c>
      <c r="I15" t="s">
        <v>16</v>
      </c>
      <c r="J15" t="s">
        <v>3161</v>
      </c>
      <c r="K15">
        <v>724</v>
      </c>
      <c r="L15">
        <v>34419.4</v>
      </c>
      <c r="M15">
        <v>88892.72</v>
      </c>
      <c r="N15">
        <v>123312.12</v>
      </c>
      <c r="O15">
        <v>547.1</v>
      </c>
      <c r="P15">
        <v>64271.19</v>
      </c>
      <c r="Q15">
        <v>25184</v>
      </c>
      <c r="R15">
        <v>89455.19</v>
      </c>
      <c r="S15" s="42">
        <f t="shared" si="0"/>
        <v>33856.929999999993</v>
      </c>
    </row>
    <row r="16" spans="1:19">
      <c r="A16" s="80">
        <v>45717</v>
      </c>
      <c r="B16">
        <v>4821055</v>
      </c>
      <c r="C16" t="s">
        <v>2150</v>
      </c>
      <c r="D16" s="80">
        <v>44984</v>
      </c>
      <c r="E16" s="80">
        <v>45342</v>
      </c>
      <c r="F16">
        <v>2022</v>
      </c>
      <c r="G16">
        <v>2023</v>
      </c>
      <c r="H16">
        <v>11000</v>
      </c>
      <c r="I16" t="s">
        <v>10</v>
      </c>
      <c r="J16" t="s">
        <v>3151</v>
      </c>
      <c r="K16">
        <v>188</v>
      </c>
      <c r="L16">
        <v>0</v>
      </c>
      <c r="M16">
        <v>20518.32</v>
      </c>
      <c r="N16">
        <v>20518.32</v>
      </c>
      <c r="O16">
        <v>49.93</v>
      </c>
      <c r="P16">
        <v>5404.82</v>
      </c>
      <c r="Q16">
        <v>0</v>
      </c>
      <c r="R16">
        <v>5404.82</v>
      </c>
      <c r="S16" s="42">
        <f t="shared" si="0"/>
        <v>15113.5</v>
      </c>
    </row>
    <row r="17" spans="1:19">
      <c r="A17" s="80">
        <v>45717</v>
      </c>
      <c r="B17">
        <v>4937416</v>
      </c>
      <c r="C17" t="s">
        <v>3247</v>
      </c>
      <c r="D17" s="80">
        <v>45086</v>
      </c>
      <c r="E17" s="80">
        <v>45728</v>
      </c>
      <c r="F17">
        <v>2023</v>
      </c>
      <c r="G17">
        <v>2024</v>
      </c>
      <c r="H17">
        <v>12500</v>
      </c>
      <c r="I17" t="s">
        <v>14</v>
      </c>
      <c r="J17" t="s">
        <v>3178</v>
      </c>
      <c r="K17">
        <v>326</v>
      </c>
      <c r="L17">
        <v>0</v>
      </c>
      <c r="M17">
        <v>44476.18</v>
      </c>
      <c r="N17">
        <v>44476.18</v>
      </c>
      <c r="O17">
        <v>0</v>
      </c>
      <c r="P17">
        <v>0</v>
      </c>
      <c r="Q17">
        <v>0</v>
      </c>
      <c r="R17">
        <v>0</v>
      </c>
      <c r="S17" s="42">
        <f t="shared" si="0"/>
        <v>44476.18</v>
      </c>
    </row>
    <row r="18" spans="1:19">
      <c r="A18" s="80">
        <v>45717</v>
      </c>
      <c r="B18">
        <v>4653082</v>
      </c>
      <c r="C18" t="s">
        <v>1868</v>
      </c>
      <c r="D18" s="80">
        <v>44755</v>
      </c>
      <c r="E18" s="80">
        <v>45294</v>
      </c>
      <c r="F18">
        <v>2022</v>
      </c>
      <c r="G18">
        <v>2023</v>
      </c>
      <c r="H18">
        <v>11000</v>
      </c>
      <c r="I18" t="s">
        <v>10</v>
      </c>
      <c r="J18" t="s">
        <v>3151</v>
      </c>
      <c r="K18">
        <v>200</v>
      </c>
      <c r="L18">
        <v>6694.3</v>
      </c>
      <c r="M18">
        <v>24556</v>
      </c>
      <c r="N18">
        <v>31250.3</v>
      </c>
      <c r="O18">
        <v>50.56</v>
      </c>
      <c r="P18">
        <v>6610.64</v>
      </c>
      <c r="Q18">
        <v>6549.3</v>
      </c>
      <c r="R18">
        <v>13159.94</v>
      </c>
      <c r="S18" s="42">
        <f t="shared" si="0"/>
        <v>18090.36</v>
      </c>
    </row>
    <row r="19" spans="1:19">
      <c r="A19" s="80">
        <v>45717</v>
      </c>
      <c r="B19">
        <v>5210153</v>
      </c>
      <c r="C19" t="s">
        <v>3042</v>
      </c>
      <c r="D19" s="80">
        <v>45345</v>
      </c>
      <c r="E19" s="80">
        <v>45636</v>
      </c>
      <c r="F19">
        <v>2023</v>
      </c>
      <c r="G19">
        <v>2024</v>
      </c>
      <c r="H19">
        <v>13500</v>
      </c>
      <c r="I19" t="s">
        <v>15</v>
      </c>
      <c r="J19" t="s">
        <v>3157</v>
      </c>
      <c r="K19">
        <v>251</v>
      </c>
      <c r="L19">
        <v>0</v>
      </c>
      <c r="M19">
        <v>35955.75</v>
      </c>
      <c r="N19">
        <v>35955.75</v>
      </c>
      <c r="O19">
        <v>0</v>
      </c>
      <c r="P19">
        <v>0</v>
      </c>
      <c r="Q19">
        <v>0</v>
      </c>
      <c r="R19">
        <v>0</v>
      </c>
      <c r="S19" s="42">
        <f t="shared" si="0"/>
        <v>35955.75</v>
      </c>
    </row>
    <row r="20" spans="1:19">
      <c r="A20" s="80">
        <v>45717</v>
      </c>
      <c r="B20">
        <v>4625033</v>
      </c>
      <c r="C20" t="s">
        <v>2137</v>
      </c>
      <c r="D20" s="80">
        <v>44719</v>
      </c>
      <c r="E20" s="80">
        <v>45300</v>
      </c>
      <c r="F20">
        <v>2022</v>
      </c>
      <c r="G20">
        <v>2023</v>
      </c>
      <c r="H20">
        <v>12000</v>
      </c>
      <c r="I20" t="s">
        <v>9</v>
      </c>
      <c r="J20" t="s">
        <v>3151</v>
      </c>
      <c r="K20">
        <v>200</v>
      </c>
      <c r="L20">
        <v>2568.6</v>
      </c>
      <c r="M20">
        <v>27286</v>
      </c>
      <c r="N20">
        <v>29854.6</v>
      </c>
      <c r="O20">
        <v>181.21</v>
      </c>
      <c r="P20">
        <v>21116.58</v>
      </c>
      <c r="Q20">
        <v>114.62</v>
      </c>
      <c r="R20">
        <v>21231.200000000001</v>
      </c>
      <c r="S20" s="42">
        <f t="shared" si="0"/>
        <v>8623.3999999999978</v>
      </c>
    </row>
    <row r="21" spans="1:19">
      <c r="A21" s="80">
        <v>45717</v>
      </c>
      <c r="B21">
        <v>4205372</v>
      </c>
      <c r="C21" t="s">
        <v>1555</v>
      </c>
      <c r="D21" s="80">
        <v>44229</v>
      </c>
      <c r="E21" s="80">
        <v>44658</v>
      </c>
      <c r="F21">
        <v>2020</v>
      </c>
      <c r="G21">
        <v>2021</v>
      </c>
      <c r="H21">
        <v>11000</v>
      </c>
      <c r="I21" t="s">
        <v>28</v>
      </c>
      <c r="J21" t="s">
        <v>3152</v>
      </c>
      <c r="K21">
        <v>820</v>
      </c>
      <c r="L21">
        <v>22850</v>
      </c>
      <c r="M21">
        <v>118643.1</v>
      </c>
      <c r="N21">
        <v>141493.1</v>
      </c>
      <c r="O21">
        <v>1080.1500000000001</v>
      </c>
      <c r="P21">
        <v>150254.57</v>
      </c>
      <c r="Q21">
        <v>18257.53</v>
      </c>
      <c r="R21">
        <v>168512.1</v>
      </c>
      <c r="S21" s="42">
        <f t="shared" si="0"/>
        <v>-27019</v>
      </c>
    </row>
    <row r="22" spans="1:19">
      <c r="A22" s="80">
        <v>45717</v>
      </c>
      <c r="B22">
        <v>4711302</v>
      </c>
      <c r="C22" t="s">
        <v>1557</v>
      </c>
      <c r="D22" s="80">
        <v>44988</v>
      </c>
      <c r="E22" s="80">
        <v>45048</v>
      </c>
      <c r="F22">
        <v>2022</v>
      </c>
      <c r="G22">
        <v>2023</v>
      </c>
      <c r="H22">
        <v>12000</v>
      </c>
      <c r="I22" t="s">
        <v>9</v>
      </c>
      <c r="J22" t="s">
        <v>3159</v>
      </c>
      <c r="K22">
        <v>310</v>
      </c>
      <c r="L22">
        <v>0</v>
      </c>
      <c r="M22">
        <v>42293.3</v>
      </c>
      <c r="N22">
        <v>42293.3</v>
      </c>
      <c r="O22">
        <v>236.17</v>
      </c>
      <c r="P22">
        <v>32144.47</v>
      </c>
      <c r="Q22">
        <v>0</v>
      </c>
      <c r="R22">
        <v>32144.47</v>
      </c>
      <c r="S22" s="42">
        <f t="shared" si="0"/>
        <v>10148.830000000002</v>
      </c>
    </row>
    <row r="23" spans="1:19">
      <c r="A23" s="80">
        <v>45717</v>
      </c>
      <c r="B23">
        <v>4990215</v>
      </c>
      <c r="C23" t="s">
        <v>2870</v>
      </c>
      <c r="D23" s="80">
        <v>45295</v>
      </c>
      <c r="E23" s="80">
        <v>45569</v>
      </c>
      <c r="F23">
        <v>2023</v>
      </c>
      <c r="G23">
        <v>2024</v>
      </c>
      <c r="H23">
        <v>12000</v>
      </c>
      <c r="I23" t="s">
        <v>9</v>
      </c>
      <c r="J23" t="s">
        <v>3159</v>
      </c>
      <c r="K23">
        <v>75</v>
      </c>
      <c r="L23">
        <v>630</v>
      </c>
      <c r="M23">
        <v>9669.75</v>
      </c>
      <c r="N23">
        <v>10299.75</v>
      </c>
      <c r="O23">
        <v>0</v>
      </c>
      <c r="P23">
        <v>0</v>
      </c>
      <c r="Q23">
        <v>1348.2</v>
      </c>
      <c r="R23">
        <v>1348.2</v>
      </c>
      <c r="S23" s="42">
        <f t="shared" si="0"/>
        <v>8951.5499999999993</v>
      </c>
    </row>
    <row r="24" spans="1:19">
      <c r="A24" s="80">
        <v>45717</v>
      </c>
      <c r="B24">
        <v>4587777</v>
      </c>
      <c r="C24" t="s">
        <v>1563</v>
      </c>
      <c r="D24" s="80">
        <v>44678</v>
      </c>
      <c r="E24" s="80">
        <v>44854</v>
      </c>
      <c r="F24">
        <v>2021</v>
      </c>
      <c r="G24">
        <v>2022</v>
      </c>
      <c r="H24">
        <v>11000</v>
      </c>
      <c r="I24" t="s">
        <v>28</v>
      </c>
      <c r="J24" t="s">
        <v>3158</v>
      </c>
      <c r="K24">
        <v>877</v>
      </c>
      <c r="L24">
        <v>3405</v>
      </c>
      <c r="M24">
        <v>119649.11</v>
      </c>
      <c r="N24">
        <v>123054.11</v>
      </c>
      <c r="O24">
        <v>230.1</v>
      </c>
      <c r="P24">
        <v>33034.61</v>
      </c>
      <c r="Q24">
        <v>1271.0999999999999</v>
      </c>
      <c r="R24">
        <v>34305.71</v>
      </c>
      <c r="S24" s="42">
        <f t="shared" si="0"/>
        <v>88748.4</v>
      </c>
    </row>
    <row r="25" spans="1:19">
      <c r="A25" s="80">
        <v>45717</v>
      </c>
      <c r="B25">
        <v>4606060</v>
      </c>
      <c r="C25" t="s">
        <v>1588</v>
      </c>
      <c r="D25" s="80">
        <v>44694</v>
      </c>
      <c r="E25" s="80">
        <v>44711</v>
      </c>
      <c r="F25">
        <v>2022</v>
      </c>
      <c r="G25">
        <v>2022</v>
      </c>
      <c r="H25">
        <v>11500</v>
      </c>
      <c r="I25" t="s">
        <v>4</v>
      </c>
      <c r="J25" t="s">
        <v>3152</v>
      </c>
      <c r="K25">
        <v>355</v>
      </c>
      <c r="L25">
        <v>3775</v>
      </c>
      <c r="M25">
        <v>48432.65</v>
      </c>
      <c r="N25">
        <v>52207.65</v>
      </c>
      <c r="O25">
        <v>220.25</v>
      </c>
      <c r="P25">
        <v>27871.39</v>
      </c>
      <c r="Q25">
        <v>839.32</v>
      </c>
      <c r="R25">
        <v>28710.71</v>
      </c>
      <c r="S25" s="42">
        <f t="shared" si="0"/>
        <v>23496.940000000002</v>
      </c>
    </row>
    <row r="26" spans="1:19">
      <c r="A26" s="80">
        <v>45717</v>
      </c>
      <c r="B26">
        <v>4782847</v>
      </c>
      <c r="C26" t="s">
        <v>2740</v>
      </c>
      <c r="D26" s="80">
        <v>44915</v>
      </c>
      <c r="E26" s="80">
        <v>45541</v>
      </c>
      <c r="F26">
        <v>2022</v>
      </c>
      <c r="G26">
        <v>2024</v>
      </c>
      <c r="H26">
        <v>11500</v>
      </c>
      <c r="I26" t="s">
        <v>4</v>
      </c>
      <c r="J26" t="s">
        <v>3161</v>
      </c>
      <c r="K26">
        <v>240</v>
      </c>
      <c r="L26">
        <v>600</v>
      </c>
      <c r="M26">
        <v>32743.200000000001</v>
      </c>
      <c r="N26">
        <v>33343.199999999997</v>
      </c>
      <c r="O26">
        <v>10.5</v>
      </c>
      <c r="P26">
        <v>1432.46</v>
      </c>
      <c r="Q26">
        <v>126.87</v>
      </c>
      <c r="R26">
        <v>1559.33</v>
      </c>
      <c r="S26" s="42">
        <f t="shared" si="0"/>
        <v>31783.869999999995</v>
      </c>
    </row>
    <row r="27" spans="1:19">
      <c r="A27" s="80">
        <v>45717</v>
      </c>
      <c r="B27">
        <v>4451731</v>
      </c>
      <c r="C27" t="s">
        <v>2557</v>
      </c>
      <c r="D27" s="80">
        <v>44491</v>
      </c>
      <c r="E27" s="80">
        <v>45462</v>
      </c>
      <c r="F27">
        <v>2021</v>
      </c>
      <c r="G27">
        <v>2024</v>
      </c>
      <c r="H27">
        <v>18500</v>
      </c>
      <c r="I27" t="s">
        <v>13</v>
      </c>
      <c r="J27" t="s">
        <v>3161</v>
      </c>
      <c r="K27">
        <v>265</v>
      </c>
      <c r="L27">
        <v>0</v>
      </c>
      <c r="M27">
        <v>28922.1</v>
      </c>
      <c r="N27">
        <v>28922.1</v>
      </c>
      <c r="O27">
        <v>26</v>
      </c>
      <c r="P27">
        <v>3531</v>
      </c>
      <c r="Q27">
        <v>0</v>
      </c>
      <c r="R27">
        <v>3531</v>
      </c>
      <c r="S27" s="42">
        <f t="shared" si="0"/>
        <v>25391.1</v>
      </c>
    </row>
    <row r="28" spans="1:19">
      <c r="A28" s="80">
        <v>45717</v>
      </c>
      <c r="B28">
        <v>5546109</v>
      </c>
      <c r="C28" t="s">
        <v>3162</v>
      </c>
      <c r="D28" s="80">
        <v>45670</v>
      </c>
      <c r="E28" s="80">
        <v>45685</v>
      </c>
      <c r="F28">
        <v>2024</v>
      </c>
      <c r="G28">
        <v>2024</v>
      </c>
      <c r="H28">
        <v>13500</v>
      </c>
      <c r="I28" t="s">
        <v>15</v>
      </c>
      <c r="J28" t="s">
        <v>3161</v>
      </c>
      <c r="K28">
        <v>197</v>
      </c>
      <c r="L28">
        <v>0</v>
      </c>
      <c r="M28">
        <v>29630.77</v>
      </c>
      <c r="N28">
        <v>29630.77</v>
      </c>
      <c r="O28">
        <v>0</v>
      </c>
      <c r="P28">
        <v>0</v>
      </c>
      <c r="Q28">
        <v>0</v>
      </c>
      <c r="R28">
        <v>0</v>
      </c>
      <c r="S28" s="42">
        <f t="shared" si="0"/>
        <v>29630.77</v>
      </c>
    </row>
    <row r="29" spans="1:19">
      <c r="A29" s="80">
        <v>45717</v>
      </c>
      <c r="B29">
        <v>5215058</v>
      </c>
      <c r="C29" t="s">
        <v>3163</v>
      </c>
      <c r="D29" s="80">
        <v>45350</v>
      </c>
      <c r="E29" s="80">
        <v>45694</v>
      </c>
      <c r="F29">
        <v>2023</v>
      </c>
      <c r="G29">
        <v>2024</v>
      </c>
      <c r="H29">
        <v>11000</v>
      </c>
      <c r="I29" t="s">
        <v>28</v>
      </c>
      <c r="J29" t="s">
        <v>3153</v>
      </c>
      <c r="K29">
        <v>197</v>
      </c>
      <c r="L29">
        <v>25</v>
      </c>
      <c r="M29">
        <v>25399.21</v>
      </c>
      <c r="N29">
        <v>25424.21</v>
      </c>
      <c r="O29">
        <v>15</v>
      </c>
      <c r="P29">
        <v>1933.88</v>
      </c>
      <c r="Q29">
        <v>25</v>
      </c>
      <c r="R29">
        <v>1958.88</v>
      </c>
      <c r="S29" s="42">
        <f t="shared" si="0"/>
        <v>23465.329999999998</v>
      </c>
    </row>
    <row r="30" spans="1:19">
      <c r="A30" s="80">
        <v>45717</v>
      </c>
      <c r="B30">
        <v>5031005</v>
      </c>
      <c r="C30" t="s">
        <v>3028</v>
      </c>
      <c r="D30" s="80">
        <v>45183</v>
      </c>
      <c r="E30" s="80">
        <v>45618</v>
      </c>
      <c r="F30">
        <v>2023</v>
      </c>
      <c r="G30">
        <v>2024</v>
      </c>
      <c r="H30">
        <v>11000</v>
      </c>
      <c r="I30" t="s">
        <v>28</v>
      </c>
      <c r="J30" t="s">
        <v>3151</v>
      </c>
      <c r="K30">
        <v>326</v>
      </c>
      <c r="L30">
        <v>0</v>
      </c>
      <c r="M30">
        <v>40026.28</v>
      </c>
      <c r="N30">
        <v>40026.28</v>
      </c>
      <c r="O30">
        <v>96.5</v>
      </c>
      <c r="P30">
        <v>11848.51</v>
      </c>
      <c r="Q30">
        <v>0</v>
      </c>
      <c r="R30">
        <v>11848.51</v>
      </c>
      <c r="S30" s="42">
        <f t="shared" si="0"/>
        <v>28177.769999999997</v>
      </c>
    </row>
    <row r="31" spans="1:19">
      <c r="A31" s="80">
        <v>45717</v>
      </c>
      <c r="B31">
        <v>5430901</v>
      </c>
      <c r="C31" t="s">
        <v>2862</v>
      </c>
      <c r="D31" s="80">
        <v>45566</v>
      </c>
      <c r="E31" s="80">
        <v>45574</v>
      </c>
      <c r="F31">
        <v>2024</v>
      </c>
      <c r="G31">
        <v>2024</v>
      </c>
      <c r="H31">
        <v>11000</v>
      </c>
      <c r="I31" t="s">
        <v>28</v>
      </c>
      <c r="J31" t="s">
        <v>3151</v>
      </c>
      <c r="K31">
        <v>321</v>
      </c>
      <c r="L31">
        <v>0</v>
      </c>
      <c r="M31">
        <v>56996.76</v>
      </c>
      <c r="N31">
        <v>56996.76</v>
      </c>
      <c r="O31">
        <v>183.75</v>
      </c>
      <c r="P31">
        <v>32626.65</v>
      </c>
      <c r="Q31">
        <v>0</v>
      </c>
      <c r="R31">
        <v>32626.65</v>
      </c>
      <c r="S31" s="42">
        <f t="shared" si="0"/>
        <v>24370.11</v>
      </c>
    </row>
    <row r="32" spans="1:19">
      <c r="A32" s="80">
        <v>45717</v>
      </c>
      <c r="B32">
        <v>4941329</v>
      </c>
      <c r="C32" t="s">
        <v>2049</v>
      </c>
      <c r="D32" s="80">
        <v>45092</v>
      </c>
      <c r="E32" s="80">
        <v>45313</v>
      </c>
      <c r="F32">
        <v>2023</v>
      </c>
      <c r="G32">
        <v>2023</v>
      </c>
      <c r="H32">
        <v>11000</v>
      </c>
      <c r="I32" t="s">
        <v>28</v>
      </c>
      <c r="J32" t="s">
        <v>3159</v>
      </c>
      <c r="K32">
        <v>217</v>
      </c>
      <c r="L32">
        <v>25</v>
      </c>
      <c r="M32">
        <v>29605.31</v>
      </c>
      <c r="N32">
        <v>29630.31</v>
      </c>
      <c r="O32">
        <v>123.5</v>
      </c>
      <c r="P32">
        <v>16823.939999999999</v>
      </c>
      <c r="Q32">
        <v>0</v>
      </c>
      <c r="R32">
        <v>16823.939999999999</v>
      </c>
      <c r="S32" s="42">
        <f t="shared" si="0"/>
        <v>12806.370000000003</v>
      </c>
    </row>
    <row r="33" spans="1:19">
      <c r="A33" s="80">
        <v>45717</v>
      </c>
      <c r="B33">
        <v>4258848</v>
      </c>
      <c r="C33" t="s">
        <v>1539</v>
      </c>
      <c r="D33" s="80">
        <v>44244</v>
      </c>
      <c r="E33" s="80">
        <v>44645</v>
      </c>
      <c r="F33">
        <v>2020</v>
      </c>
      <c r="G33">
        <v>2021</v>
      </c>
      <c r="H33">
        <v>11000</v>
      </c>
      <c r="I33" t="s">
        <v>28</v>
      </c>
      <c r="J33" t="s">
        <v>3152</v>
      </c>
      <c r="K33">
        <v>201</v>
      </c>
      <c r="L33">
        <v>9211.6</v>
      </c>
      <c r="M33">
        <v>27422.43</v>
      </c>
      <c r="N33">
        <v>36634.03</v>
      </c>
      <c r="O33">
        <v>264.7</v>
      </c>
      <c r="P33">
        <v>33300.75</v>
      </c>
      <c r="Q33">
        <v>6454.7</v>
      </c>
      <c r="R33">
        <v>39755.449999999997</v>
      </c>
      <c r="S33" s="42">
        <f t="shared" si="0"/>
        <v>-3121.4199999999983</v>
      </c>
    </row>
    <row r="34" spans="1:19">
      <c r="A34" s="80">
        <v>45717</v>
      </c>
      <c r="B34">
        <v>4910692</v>
      </c>
      <c r="C34" t="s">
        <v>2451</v>
      </c>
      <c r="D34" s="80">
        <v>45090</v>
      </c>
      <c r="E34" s="80">
        <v>45436</v>
      </c>
      <c r="F34">
        <v>2023</v>
      </c>
      <c r="G34">
        <v>2024</v>
      </c>
      <c r="H34">
        <v>11000</v>
      </c>
      <c r="I34" t="s">
        <v>28</v>
      </c>
      <c r="J34" t="s">
        <v>3157</v>
      </c>
      <c r="K34">
        <v>490</v>
      </c>
      <c r="L34">
        <v>50</v>
      </c>
      <c r="M34">
        <v>78914.5</v>
      </c>
      <c r="N34">
        <v>78964.5</v>
      </c>
      <c r="O34">
        <v>604</v>
      </c>
      <c r="P34">
        <v>87546.03</v>
      </c>
      <c r="Q34">
        <v>50</v>
      </c>
      <c r="R34">
        <v>87596.03</v>
      </c>
      <c r="S34" s="42">
        <f t="shared" si="0"/>
        <v>-8631.5299999999988</v>
      </c>
    </row>
    <row r="35" spans="1:19">
      <c r="A35" s="80">
        <v>45717</v>
      </c>
      <c r="B35">
        <v>5340739</v>
      </c>
      <c r="C35" t="s">
        <v>3166</v>
      </c>
      <c r="D35" s="80">
        <v>45483</v>
      </c>
      <c r="E35" s="80">
        <v>45679</v>
      </c>
      <c r="F35">
        <v>2024</v>
      </c>
      <c r="G35">
        <v>2024</v>
      </c>
      <c r="H35">
        <v>11000</v>
      </c>
      <c r="I35" t="s">
        <v>28</v>
      </c>
      <c r="J35" t="s">
        <v>3151</v>
      </c>
      <c r="K35">
        <v>100</v>
      </c>
      <c r="L35">
        <v>225</v>
      </c>
      <c r="M35">
        <v>15041</v>
      </c>
      <c r="N35">
        <v>15266</v>
      </c>
      <c r="O35">
        <v>100</v>
      </c>
      <c r="P35">
        <v>15041.25</v>
      </c>
      <c r="Q35">
        <v>36</v>
      </c>
      <c r="R35">
        <v>15077.25</v>
      </c>
      <c r="S35" s="42">
        <f t="shared" si="0"/>
        <v>188.75</v>
      </c>
    </row>
    <row r="36" spans="1:19">
      <c r="A36" s="80">
        <v>45717</v>
      </c>
      <c r="B36">
        <v>3922120</v>
      </c>
      <c r="C36" t="s">
        <v>1628</v>
      </c>
      <c r="D36" s="80">
        <v>43774</v>
      </c>
      <c r="E36" s="80">
        <v>44077</v>
      </c>
      <c r="F36">
        <v>2019</v>
      </c>
      <c r="G36">
        <v>2020</v>
      </c>
      <c r="H36">
        <v>11000</v>
      </c>
      <c r="I36" t="s">
        <v>28</v>
      </c>
      <c r="J36" t="s">
        <v>3151</v>
      </c>
      <c r="K36">
        <v>965</v>
      </c>
      <c r="L36">
        <v>5830</v>
      </c>
      <c r="M36">
        <v>155413.25</v>
      </c>
      <c r="N36">
        <v>161243.25</v>
      </c>
      <c r="O36">
        <v>775.56</v>
      </c>
      <c r="P36">
        <v>124903.95</v>
      </c>
      <c r="Q36">
        <v>3895.49</v>
      </c>
      <c r="R36">
        <v>128799.44</v>
      </c>
      <c r="S36" s="42">
        <f t="shared" si="0"/>
        <v>32443.809999999998</v>
      </c>
    </row>
    <row r="37" spans="1:19">
      <c r="A37" s="80">
        <v>45717</v>
      </c>
      <c r="B37">
        <v>4703892</v>
      </c>
      <c r="C37" t="s">
        <v>2559</v>
      </c>
      <c r="D37" s="80">
        <v>44853</v>
      </c>
      <c r="E37" s="80">
        <v>45464</v>
      </c>
      <c r="F37">
        <v>2022</v>
      </c>
      <c r="G37">
        <v>2024</v>
      </c>
      <c r="H37">
        <v>11000</v>
      </c>
      <c r="I37" t="s">
        <v>10</v>
      </c>
      <c r="J37" t="s">
        <v>3157</v>
      </c>
      <c r="K37">
        <v>265</v>
      </c>
      <c r="L37">
        <v>25</v>
      </c>
      <c r="M37">
        <v>32536.7</v>
      </c>
      <c r="N37">
        <v>32561.7</v>
      </c>
      <c r="O37">
        <v>165.05</v>
      </c>
      <c r="P37">
        <v>20265.259999999998</v>
      </c>
      <c r="Q37">
        <v>40</v>
      </c>
      <c r="R37">
        <v>20305.259999999998</v>
      </c>
      <c r="S37" s="42">
        <f t="shared" si="0"/>
        <v>12256.440000000002</v>
      </c>
    </row>
    <row r="38" spans="1:19">
      <c r="A38" s="80">
        <v>45717</v>
      </c>
      <c r="B38">
        <v>4862497</v>
      </c>
      <c r="C38" t="s">
        <v>2055</v>
      </c>
      <c r="D38" s="80">
        <v>45006</v>
      </c>
      <c r="E38" s="80">
        <v>45299</v>
      </c>
      <c r="F38">
        <v>2022</v>
      </c>
      <c r="G38">
        <v>2023</v>
      </c>
      <c r="H38">
        <v>11500</v>
      </c>
      <c r="I38" t="s">
        <v>4</v>
      </c>
      <c r="J38" t="s">
        <v>3161</v>
      </c>
      <c r="K38">
        <v>358</v>
      </c>
      <c r="L38">
        <v>5980.1</v>
      </c>
      <c r="M38">
        <v>48841.94</v>
      </c>
      <c r="N38">
        <v>54822.04</v>
      </c>
      <c r="O38">
        <v>180.1</v>
      </c>
      <c r="P38">
        <v>22818.45</v>
      </c>
      <c r="Q38">
        <v>5477.62</v>
      </c>
      <c r="R38">
        <v>28296.07</v>
      </c>
      <c r="S38" s="42">
        <f t="shared" si="0"/>
        <v>26525.97</v>
      </c>
    </row>
    <row r="39" spans="1:19">
      <c r="A39" s="80">
        <v>45717</v>
      </c>
      <c r="B39">
        <v>5450227</v>
      </c>
      <c r="C39" t="s">
        <v>3167</v>
      </c>
      <c r="D39" s="80">
        <v>45624</v>
      </c>
      <c r="E39" s="80">
        <v>45691</v>
      </c>
      <c r="F39">
        <v>2024</v>
      </c>
      <c r="G39">
        <v>2024</v>
      </c>
      <c r="H39">
        <v>11500</v>
      </c>
      <c r="I39" t="s">
        <v>4</v>
      </c>
      <c r="J39" t="s">
        <v>3161</v>
      </c>
      <c r="K39">
        <v>215</v>
      </c>
      <c r="L39">
        <v>0</v>
      </c>
      <c r="M39">
        <v>32338.15</v>
      </c>
      <c r="N39">
        <v>32338.15</v>
      </c>
      <c r="O39">
        <v>0</v>
      </c>
      <c r="P39">
        <v>0</v>
      </c>
      <c r="Q39">
        <v>0</v>
      </c>
      <c r="R39">
        <v>0</v>
      </c>
      <c r="S39" s="42">
        <f t="shared" si="0"/>
        <v>32338.15</v>
      </c>
    </row>
    <row r="40" spans="1:19">
      <c r="A40" s="80">
        <v>45717</v>
      </c>
      <c r="B40">
        <v>5043543</v>
      </c>
      <c r="C40" t="s">
        <v>2047</v>
      </c>
      <c r="D40" s="80">
        <v>45190</v>
      </c>
      <c r="E40" s="80">
        <v>45327</v>
      </c>
      <c r="F40">
        <v>2023</v>
      </c>
      <c r="G40">
        <v>2023</v>
      </c>
      <c r="H40">
        <v>11000</v>
      </c>
      <c r="I40" t="s">
        <v>10</v>
      </c>
      <c r="J40" t="s">
        <v>3154</v>
      </c>
      <c r="K40">
        <v>225</v>
      </c>
      <c r="L40">
        <v>6457.5</v>
      </c>
      <c r="M40">
        <v>36236.25</v>
      </c>
      <c r="N40">
        <v>42693.75</v>
      </c>
      <c r="O40">
        <v>166.6</v>
      </c>
      <c r="P40">
        <v>21396.09</v>
      </c>
      <c r="Q40">
        <v>6457.5</v>
      </c>
      <c r="R40">
        <v>27853.59</v>
      </c>
      <c r="S40" s="42">
        <f t="shared" si="0"/>
        <v>14840.16</v>
      </c>
    </row>
    <row r="41" spans="1:19">
      <c r="A41" s="80">
        <v>45717</v>
      </c>
      <c r="B41">
        <v>4449674</v>
      </c>
      <c r="C41" t="s">
        <v>1532</v>
      </c>
      <c r="D41" s="80">
        <v>44491</v>
      </c>
      <c r="E41" s="80">
        <v>44970</v>
      </c>
      <c r="F41">
        <v>2021</v>
      </c>
      <c r="G41">
        <v>2022</v>
      </c>
      <c r="H41">
        <v>16500</v>
      </c>
      <c r="I41" t="s">
        <v>5</v>
      </c>
      <c r="J41" t="s">
        <v>3158</v>
      </c>
      <c r="K41">
        <v>305</v>
      </c>
      <c r="L41">
        <v>13465</v>
      </c>
      <c r="M41">
        <v>41611.15</v>
      </c>
      <c r="N41">
        <v>55076.15</v>
      </c>
      <c r="O41">
        <v>158.5</v>
      </c>
      <c r="P41">
        <v>20813</v>
      </c>
      <c r="Q41">
        <v>4687.1400000000003</v>
      </c>
      <c r="R41">
        <v>25500.14</v>
      </c>
      <c r="S41" s="42">
        <f t="shared" si="0"/>
        <v>29576.010000000002</v>
      </c>
    </row>
    <row r="42" spans="1:19">
      <c r="A42" s="80">
        <v>45717</v>
      </c>
      <c r="B42">
        <v>4562063</v>
      </c>
      <c r="C42" t="s">
        <v>1520</v>
      </c>
      <c r="D42" s="80">
        <v>44638</v>
      </c>
      <c r="E42" s="80">
        <v>44742</v>
      </c>
      <c r="F42">
        <v>2021</v>
      </c>
      <c r="G42">
        <v>2022</v>
      </c>
      <c r="H42">
        <v>11000</v>
      </c>
      <c r="I42" t="s">
        <v>28</v>
      </c>
      <c r="J42" t="s">
        <v>3153</v>
      </c>
      <c r="K42">
        <v>332</v>
      </c>
      <c r="L42">
        <v>0</v>
      </c>
      <c r="M42">
        <v>40762.959999999999</v>
      </c>
      <c r="N42">
        <v>40762.959999999999</v>
      </c>
      <c r="O42">
        <v>200.3</v>
      </c>
      <c r="P42">
        <v>26875.77</v>
      </c>
      <c r="Q42">
        <v>0</v>
      </c>
      <c r="R42">
        <v>26875.77</v>
      </c>
      <c r="S42" s="42">
        <f t="shared" si="0"/>
        <v>13887.189999999999</v>
      </c>
    </row>
    <row r="43" spans="1:19">
      <c r="A43" s="80">
        <v>45717</v>
      </c>
      <c r="B43">
        <v>4626615</v>
      </c>
      <c r="C43" t="s">
        <v>2555</v>
      </c>
      <c r="D43" s="80">
        <v>44721</v>
      </c>
      <c r="E43" s="80">
        <v>45491</v>
      </c>
      <c r="F43">
        <v>2022</v>
      </c>
      <c r="G43">
        <v>2024</v>
      </c>
      <c r="H43">
        <v>11000</v>
      </c>
      <c r="I43" t="s">
        <v>10</v>
      </c>
      <c r="J43" t="s">
        <v>3153</v>
      </c>
      <c r="K43">
        <v>560</v>
      </c>
      <c r="L43">
        <v>24624.7</v>
      </c>
      <c r="M43">
        <v>76400.800000000003</v>
      </c>
      <c r="N43">
        <v>101025.5</v>
      </c>
      <c r="O43">
        <v>360.8</v>
      </c>
      <c r="P43">
        <v>39450.019999999997</v>
      </c>
      <c r="Q43">
        <v>24624.7</v>
      </c>
      <c r="R43">
        <v>64074.720000000001</v>
      </c>
      <c r="S43" s="42">
        <f t="shared" si="0"/>
        <v>36950.78</v>
      </c>
    </row>
    <row r="44" spans="1:19">
      <c r="A44" s="80">
        <v>45717</v>
      </c>
      <c r="B44">
        <v>4882775</v>
      </c>
      <c r="C44" t="s">
        <v>3046</v>
      </c>
      <c r="D44" s="80">
        <v>45037</v>
      </c>
      <c r="E44" s="80">
        <v>45632</v>
      </c>
      <c r="F44">
        <v>2022</v>
      </c>
      <c r="G44">
        <v>2024</v>
      </c>
      <c r="H44">
        <v>11500</v>
      </c>
      <c r="I44" t="s">
        <v>4</v>
      </c>
      <c r="J44" t="s">
        <v>3158</v>
      </c>
      <c r="K44">
        <v>235</v>
      </c>
      <c r="L44">
        <v>225</v>
      </c>
      <c r="M44">
        <v>32061.05</v>
      </c>
      <c r="N44">
        <v>32286.05</v>
      </c>
      <c r="O44">
        <v>29.83</v>
      </c>
      <c r="P44">
        <v>3960.42</v>
      </c>
      <c r="Q44">
        <v>50</v>
      </c>
      <c r="R44">
        <v>4010.42</v>
      </c>
      <c r="S44" s="42">
        <f t="shared" si="0"/>
        <v>28275.629999999997</v>
      </c>
    </row>
    <row r="45" spans="1:19">
      <c r="A45" s="80">
        <v>45717</v>
      </c>
      <c r="B45">
        <v>4989477</v>
      </c>
      <c r="C45" t="s">
        <v>2553</v>
      </c>
      <c r="D45" s="80">
        <v>45219</v>
      </c>
      <c r="E45" s="80">
        <v>45491</v>
      </c>
      <c r="F45">
        <v>2023</v>
      </c>
      <c r="G45">
        <v>2024</v>
      </c>
      <c r="H45">
        <v>11000</v>
      </c>
      <c r="I45" t="s">
        <v>28</v>
      </c>
      <c r="J45" t="s">
        <v>3153</v>
      </c>
      <c r="K45">
        <v>195</v>
      </c>
      <c r="L45">
        <v>400</v>
      </c>
      <c r="M45">
        <v>32974.5</v>
      </c>
      <c r="N45">
        <v>33374.5</v>
      </c>
      <c r="O45">
        <v>184.53</v>
      </c>
      <c r="P45">
        <v>30708.67</v>
      </c>
      <c r="Q45">
        <v>70</v>
      </c>
      <c r="R45">
        <v>30778.67</v>
      </c>
      <c r="S45" s="42">
        <f t="shared" si="0"/>
        <v>2595.8300000000017</v>
      </c>
    </row>
    <row r="46" spans="1:19">
      <c r="A46" s="80">
        <v>45717</v>
      </c>
      <c r="B46">
        <v>5178249</v>
      </c>
      <c r="C46" t="s">
        <v>3164</v>
      </c>
      <c r="D46" s="80">
        <v>45321</v>
      </c>
      <c r="E46" s="80">
        <v>45688</v>
      </c>
      <c r="F46">
        <v>2023</v>
      </c>
      <c r="G46">
        <v>2024</v>
      </c>
      <c r="H46">
        <v>11000</v>
      </c>
      <c r="I46" t="s">
        <v>28</v>
      </c>
      <c r="J46" t="s">
        <v>3158</v>
      </c>
      <c r="K46">
        <v>317</v>
      </c>
      <c r="L46">
        <v>3530</v>
      </c>
      <c r="M46">
        <v>53604.7</v>
      </c>
      <c r="N46">
        <v>57134.7</v>
      </c>
      <c r="O46">
        <v>0</v>
      </c>
      <c r="P46">
        <v>0</v>
      </c>
      <c r="Q46">
        <v>0</v>
      </c>
      <c r="R46">
        <v>0</v>
      </c>
      <c r="S46" s="42">
        <f t="shared" si="0"/>
        <v>57134.7</v>
      </c>
    </row>
    <row r="47" spans="1:19">
      <c r="A47" s="80">
        <v>45717</v>
      </c>
      <c r="B47">
        <v>4801172</v>
      </c>
      <c r="C47" t="s">
        <v>1518</v>
      </c>
      <c r="D47" s="80">
        <v>44939</v>
      </c>
      <c r="E47" s="80">
        <v>45177</v>
      </c>
      <c r="F47">
        <v>2022</v>
      </c>
      <c r="G47">
        <v>2023</v>
      </c>
      <c r="H47">
        <v>11000</v>
      </c>
      <c r="I47" t="s">
        <v>28</v>
      </c>
      <c r="J47" t="s">
        <v>3157</v>
      </c>
      <c r="K47">
        <v>222</v>
      </c>
      <c r="L47">
        <v>8842</v>
      </c>
      <c r="M47">
        <v>30287.46</v>
      </c>
      <c r="N47">
        <v>39129.46</v>
      </c>
      <c r="O47">
        <v>113</v>
      </c>
      <c r="P47">
        <v>15416.03</v>
      </c>
      <c r="Q47">
        <v>8202.35</v>
      </c>
      <c r="R47">
        <v>23618.38</v>
      </c>
      <c r="S47" s="42">
        <f t="shared" si="0"/>
        <v>15511.079999999998</v>
      </c>
    </row>
    <row r="48" spans="1:19">
      <c r="A48" s="80">
        <v>45717</v>
      </c>
      <c r="B48">
        <v>5165087</v>
      </c>
      <c r="C48" t="s">
        <v>3165</v>
      </c>
      <c r="D48" s="80">
        <v>45306</v>
      </c>
      <c r="E48" s="80">
        <v>45666</v>
      </c>
      <c r="F48">
        <v>2023</v>
      </c>
      <c r="G48">
        <v>2024</v>
      </c>
      <c r="H48">
        <v>12500</v>
      </c>
      <c r="I48" t="s">
        <v>14</v>
      </c>
      <c r="J48" t="s">
        <v>3161</v>
      </c>
      <c r="K48">
        <v>188</v>
      </c>
      <c r="L48">
        <v>0</v>
      </c>
      <c r="M48">
        <v>26931</v>
      </c>
      <c r="N48">
        <v>26931</v>
      </c>
      <c r="O48">
        <v>0</v>
      </c>
      <c r="P48">
        <v>0</v>
      </c>
      <c r="Q48">
        <v>0</v>
      </c>
      <c r="R48">
        <v>0</v>
      </c>
      <c r="S48" s="42">
        <f t="shared" si="0"/>
        <v>26931</v>
      </c>
    </row>
    <row r="49" spans="1:19">
      <c r="A49" s="80">
        <v>45717</v>
      </c>
      <c r="B49">
        <v>4644152</v>
      </c>
      <c r="C49" t="s">
        <v>3024</v>
      </c>
      <c r="D49" s="80">
        <v>44764</v>
      </c>
      <c r="E49" s="80">
        <v>45618</v>
      </c>
      <c r="F49">
        <v>2022</v>
      </c>
      <c r="G49">
        <v>2024</v>
      </c>
      <c r="H49">
        <v>18500</v>
      </c>
      <c r="I49" t="s">
        <v>13</v>
      </c>
      <c r="J49" t="s">
        <v>3151</v>
      </c>
      <c r="K49">
        <v>150</v>
      </c>
      <c r="L49">
        <v>0</v>
      </c>
      <c r="M49">
        <v>20464.5</v>
      </c>
      <c r="N49">
        <v>20464.5</v>
      </c>
      <c r="O49">
        <v>54.55</v>
      </c>
      <c r="P49">
        <v>7441.99</v>
      </c>
      <c r="Q49">
        <v>0</v>
      </c>
      <c r="R49">
        <v>7441.99</v>
      </c>
      <c r="S49" s="42">
        <f t="shared" si="0"/>
        <v>13022.51</v>
      </c>
    </row>
    <row r="50" spans="1:19">
      <c r="A50" s="80">
        <v>45717</v>
      </c>
      <c r="B50">
        <v>4811486</v>
      </c>
      <c r="C50" t="s">
        <v>1779</v>
      </c>
      <c r="D50" s="80">
        <v>44951</v>
      </c>
      <c r="E50" s="80">
        <v>45232</v>
      </c>
      <c r="F50">
        <v>2022</v>
      </c>
      <c r="G50">
        <v>2023</v>
      </c>
      <c r="H50">
        <v>12500</v>
      </c>
      <c r="I50" t="s">
        <v>14</v>
      </c>
      <c r="J50" t="s">
        <v>3152</v>
      </c>
      <c r="K50">
        <v>220</v>
      </c>
      <c r="L50">
        <v>2625.3</v>
      </c>
      <c r="M50">
        <v>30014.6</v>
      </c>
      <c r="N50">
        <v>32639.9</v>
      </c>
      <c r="O50">
        <v>88.75</v>
      </c>
      <c r="P50">
        <v>12107.72</v>
      </c>
      <c r="Q50">
        <v>126.1</v>
      </c>
      <c r="R50">
        <v>12233.82</v>
      </c>
      <c r="S50" s="42">
        <f t="shared" si="0"/>
        <v>20406.080000000002</v>
      </c>
    </row>
    <row r="51" spans="1:19">
      <c r="A51" s="80">
        <v>45717</v>
      </c>
      <c r="B51">
        <v>4791969</v>
      </c>
      <c r="C51" t="s">
        <v>2158</v>
      </c>
      <c r="D51" s="80">
        <v>44931</v>
      </c>
      <c r="E51" s="80">
        <v>45371</v>
      </c>
      <c r="F51">
        <v>2022</v>
      </c>
      <c r="G51">
        <v>2023</v>
      </c>
      <c r="H51">
        <v>11000</v>
      </c>
      <c r="I51" t="s">
        <v>28</v>
      </c>
      <c r="J51" t="s">
        <v>3153</v>
      </c>
      <c r="K51">
        <v>288</v>
      </c>
      <c r="L51">
        <v>5205</v>
      </c>
      <c r="M51">
        <v>39291.839999999997</v>
      </c>
      <c r="N51">
        <v>44496.84</v>
      </c>
      <c r="O51">
        <v>154.69999999999999</v>
      </c>
      <c r="P51">
        <v>19428.5</v>
      </c>
      <c r="Q51">
        <v>2308.0700000000002</v>
      </c>
      <c r="R51">
        <v>21736.57</v>
      </c>
      <c r="S51" s="42">
        <f t="shared" si="0"/>
        <v>22760.269999999997</v>
      </c>
    </row>
    <row r="52" spans="1:19">
      <c r="A52" s="80">
        <v>45717</v>
      </c>
      <c r="B52">
        <v>4557577</v>
      </c>
      <c r="C52" t="s">
        <v>1483</v>
      </c>
      <c r="D52" s="80">
        <v>44713</v>
      </c>
      <c r="E52" s="80">
        <v>44874</v>
      </c>
      <c r="F52">
        <v>2022</v>
      </c>
      <c r="G52">
        <v>2022</v>
      </c>
      <c r="H52">
        <v>11000</v>
      </c>
      <c r="I52" t="s">
        <v>28</v>
      </c>
      <c r="J52" t="s">
        <v>3157</v>
      </c>
      <c r="K52">
        <v>890</v>
      </c>
      <c r="L52">
        <v>125</v>
      </c>
      <c r="M52">
        <v>143334.5</v>
      </c>
      <c r="N52">
        <v>143459.5</v>
      </c>
      <c r="O52">
        <v>641.01</v>
      </c>
      <c r="P52">
        <v>103234.66</v>
      </c>
      <c r="Q52">
        <v>37.74</v>
      </c>
      <c r="R52">
        <v>103272.4</v>
      </c>
      <c r="S52" s="42">
        <f t="shared" si="0"/>
        <v>40187.100000000006</v>
      </c>
    </row>
    <row r="53" spans="1:19">
      <c r="A53" s="80">
        <v>45717</v>
      </c>
      <c r="B53">
        <v>4352777</v>
      </c>
      <c r="C53" t="s">
        <v>1461</v>
      </c>
      <c r="D53" s="80">
        <v>44364</v>
      </c>
      <c r="E53" s="80">
        <v>44601</v>
      </c>
      <c r="F53">
        <v>2021</v>
      </c>
      <c r="G53">
        <v>2021</v>
      </c>
      <c r="H53">
        <v>11000</v>
      </c>
      <c r="I53" t="s">
        <v>28</v>
      </c>
      <c r="J53" t="s">
        <v>3158</v>
      </c>
      <c r="K53">
        <v>1173</v>
      </c>
      <c r="L53">
        <v>0</v>
      </c>
      <c r="M53">
        <v>144020.94</v>
      </c>
      <c r="N53">
        <v>144020.94</v>
      </c>
      <c r="O53">
        <v>655.6</v>
      </c>
      <c r="P53">
        <v>78312.05</v>
      </c>
      <c r="Q53">
        <v>0</v>
      </c>
      <c r="R53">
        <v>78312.05</v>
      </c>
      <c r="S53" s="42">
        <f t="shared" si="0"/>
        <v>65708.89</v>
      </c>
    </row>
    <row r="54" spans="1:19">
      <c r="A54" s="80">
        <v>45717</v>
      </c>
      <c r="B54">
        <v>4786887</v>
      </c>
      <c r="C54" t="s">
        <v>1479</v>
      </c>
      <c r="D54" s="80">
        <v>44931</v>
      </c>
      <c r="E54" s="80">
        <v>44967</v>
      </c>
      <c r="F54">
        <v>2022</v>
      </c>
      <c r="G54">
        <v>2022</v>
      </c>
      <c r="H54">
        <v>11000</v>
      </c>
      <c r="I54" t="s">
        <v>28</v>
      </c>
      <c r="J54" t="s">
        <v>3158</v>
      </c>
      <c r="K54">
        <v>885</v>
      </c>
      <c r="L54">
        <v>4238.1000000000004</v>
      </c>
      <c r="M54">
        <v>120740.55</v>
      </c>
      <c r="N54">
        <v>124978.65</v>
      </c>
      <c r="O54">
        <v>509</v>
      </c>
      <c r="P54">
        <v>69440.34</v>
      </c>
      <c r="Q54">
        <v>3927.2</v>
      </c>
      <c r="R54">
        <v>73367.539999999994</v>
      </c>
      <c r="S54" s="42">
        <f t="shared" si="0"/>
        <v>51611.11</v>
      </c>
    </row>
    <row r="55" spans="1:19">
      <c r="A55" s="80">
        <v>45717</v>
      </c>
      <c r="B55">
        <v>5262030</v>
      </c>
      <c r="C55" t="s">
        <v>3169</v>
      </c>
      <c r="D55" s="80">
        <v>45397</v>
      </c>
      <c r="E55" s="80">
        <v>45694</v>
      </c>
      <c r="F55">
        <v>2023</v>
      </c>
      <c r="G55">
        <v>2024</v>
      </c>
      <c r="H55">
        <v>11000</v>
      </c>
      <c r="I55" t="s">
        <v>28</v>
      </c>
      <c r="J55" t="s">
        <v>3153</v>
      </c>
      <c r="K55">
        <v>197</v>
      </c>
      <c r="L55">
        <v>0</v>
      </c>
      <c r="M55">
        <v>29630.77</v>
      </c>
      <c r="N55">
        <v>29630.77</v>
      </c>
      <c r="O55">
        <v>0</v>
      </c>
      <c r="P55">
        <v>0</v>
      </c>
      <c r="Q55">
        <v>0</v>
      </c>
      <c r="R55">
        <v>0</v>
      </c>
      <c r="S55" s="42">
        <f t="shared" si="0"/>
        <v>29630.77</v>
      </c>
    </row>
    <row r="56" spans="1:19">
      <c r="A56" s="80">
        <v>45717</v>
      </c>
      <c r="B56">
        <v>5194507</v>
      </c>
      <c r="C56" t="s">
        <v>3248</v>
      </c>
      <c r="D56" s="80">
        <v>45331</v>
      </c>
      <c r="E56" s="80">
        <v>45721</v>
      </c>
      <c r="F56">
        <v>2023</v>
      </c>
      <c r="G56">
        <v>2024</v>
      </c>
      <c r="H56">
        <v>12500</v>
      </c>
      <c r="I56" t="s">
        <v>14</v>
      </c>
      <c r="J56" t="s">
        <v>3151</v>
      </c>
      <c r="K56">
        <v>165</v>
      </c>
      <c r="L56">
        <v>1055</v>
      </c>
      <c r="M56">
        <v>23636.25</v>
      </c>
      <c r="N56">
        <v>24691.25</v>
      </c>
      <c r="O56">
        <v>107.5</v>
      </c>
      <c r="P56">
        <v>12319.5</v>
      </c>
      <c r="Q56">
        <v>299.39999999999998</v>
      </c>
      <c r="R56">
        <v>12618.9</v>
      </c>
      <c r="S56" s="42">
        <f t="shared" si="0"/>
        <v>12072.35</v>
      </c>
    </row>
    <row r="57" spans="1:19">
      <c r="A57" s="80">
        <v>45717</v>
      </c>
      <c r="B57">
        <v>5078720</v>
      </c>
      <c r="C57" t="s">
        <v>2357</v>
      </c>
      <c r="D57" s="80">
        <v>45233</v>
      </c>
      <c r="E57" s="80">
        <v>45418</v>
      </c>
      <c r="F57">
        <v>2023</v>
      </c>
      <c r="G57">
        <v>2024</v>
      </c>
      <c r="H57">
        <v>11500</v>
      </c>
      <c r="I57" t="s">
        <v>4</v>
      </c>
      <c r="J57" t="s">
        <v>3159</v>
      </c>
      <c r="K57">
        <v>439</v>
      </c>
      <c r="L57">
        <v>825</v>
      </c>
      <c r="M57">
        <v>62886.75</v>
      </c>
      <c r="N57">
        <v>63711.75</v>
      </c>
      <c r="O57">
        <v>88.83</v>
      </c>
      <c r="P57">
        <v>12455.44</v>
      </c>
      <c r="Q57">
        <v>85</v>
      </c>
      <c r="R57">
        <v>12540.44</v>
      </c>
      <c r="S57" s="42">
        <f t="shared" si="0"/>
        <v>51171.31</v>
      </c>
    </row>
    <row r="58" spans="1:19">
      <c r="A58" s="80">
        <v>45717</v>
      </c>
      <c r="B58">
        <v>5252927</v>
      </c>
      <c r="C58" t="s">
        <v>3012</v>
      </c>
      <c r="D58" s="80">
        <v>45386</v>
      </c>
      <c r="E58" s="80">
        <v>45581</v>
      </c>
      <c r="F58">
        <v>2023</v>
      </c>
      <c r="G58">
        <v>2024</v>
      </c>
      <c r="H58">
        <v>11000</v>
      </c>
      <c r="I58" t="s">
        <v>28</v>
      </c>
      <c r="J58" t="s">
        <v>3158</v>
      </c>
      <c r="K58">
        <v>1138</v>
      </c>
      <c r="L58">
        <v>9000</v>
      </c>
      <c r="M58">
        <v>202063.28</v>
      </c>
      <c r="N58">
        <v>211063.28</v>
      </c>
      <c r="O58">
        <v>0</v>
      </c>
      <c r="P58">
        <v>0</v>
      </c>
      <c r="Q58">
        <v>0</v>
      </c>
      <c r="R58">
        <v>0</v>
      </c>
      <c r="S58" s="42">
        <f t="shared" si="0"/>
        <v>211063.28</v>
      </c>
    </row>
    <row r="59" spans="1:19">
      <c r="A59" s="80">
        <v>45717</v>
      </c>
      <c r="B59">
        <v>4719782</v>
      </c>
      <c r="C59" t="s">
        <v>1477</v>
      </c>
      <c r="D59" s="80">
        <v>44845</v>
      </c>
      <c r="E59" s="80">
        <v>45096</v>
      </c>
      <c r="F59">
        <v>2022</v>
      </c>
      <c r="G59">
        <v>2023</v>
      </c>
      <c r="H59">
        <v>12000</v>
      </c>
      <c r="I59" t="s">
        <v>9</v>
      </c>
      <c r="J59" t="s">
        <v>3158</v>
      </c>
      <c r="K59">
        <v>315</v>
      </c>
      <c r="L59">
        <v>0</v>
      </c>
      <c r="M59">
        <v>34379.1</v>
      </c>
      <c r="N59">
        <v>34379.1</v>
      </c>
      <c r="O59">
        <v>125.5</v>
      </c>
      <c r="P59">
        <v>15109.07</v>
      </c>
      <c r="Q59">
        <v>0</v>
      </c>
      <c r="R59">
        <v>15109.07</v>
      </c>
      <c r="S59" s="42">
        <f t="shared" si="0"/>
        <v>19270.03</v>
      </c>
    </row>
    <row r="60" spans="1:19">
      <c r="A60" s="80">
        <v>45717</v>
      </c>
      <c r="B60">
        <v>4733409</v>
      </c>
      <c r="C60" t="s">
        <v>2794</v>
      </c>
      <c r="D60" s="80">
        <v>44855</v>
      </c>
      <c r="E60" s="80">
        <v>45552</v>
      </c>
      <c r="F60">
        <v>2022</v>
      </c>
      <c r="G60">
        <v>2024</v>
      </c>
      <c r="H60">
        <v>13500</v>
      </c>
      <c r="I60" t="s">
        <v>15</v>
      </c>
      <c r="J60" t="s">
        <v>3171</v>
      </c>
      <c r="K60">
        <v>225</v>
      </c>
      <c r="L60">
        <v>4815</v>
      </c>
      <c r="M60">
        <v>30696.75</v>
      </c>
      <c r="N60">
        <v>35511.75</v>
      </c>
      <c r="O60">
        <v>162.19999999999999</v>
      </c>
      <c r="P60">
        <v>22128.14</v>
      </c>
      <c r="Q60">
        <v>0</v>
      </c>
      <c r="R60">
        <v>22128.14</v>
      </c>
      <c r="S60" s="42">
        <f t="shared" si="0"/>
        <v>13383.61</v>
      </c>
    </row>
    <row r="61" spans="1:19">
      <c r="A61" s="80">
        <v>45717</v>
      </c>
      <c r="B61">
        <v>5308921</v>
      </c>
      <c r="C61" t="s">
        <v>3172</v>
      </c>
      <c r="D61" s="80">
        <v>45463</v>
      </c>
      <c r="E61" s="80">
        <v>45688</v>
      </c>
      <c r="F61">
        <v>2024</v>
      </c>
      <c r="G61">
        <v>2024</v>
      </c>
      <c r="H61">
        <v>11000</v>
      </c>
      <c r="I61" t="s">
        <v>28</v>
      </c>
      <c r="J61" t="s">
        <v>3161</v>
      </c>
      <c r="K61">
        <v>864</v>
      </c>
      <c r="L61">
        <v>300</v>
      </c>
      <c r="M61">
        <v>129954.24000000001</v>
      </c>
      <c r="N61">
        <v>130254.24</v>
      </c>
      <c r="O61">
        <v>97</v>
      </c>
      <c r="P61">
        <v>14448.32</v>
      </c>
      <c r="Q61">
        <v>197.59</v>
      </c>
      <c r="R61">
        <v>14645.91</v>
      </c>
      <c r="S61" s="42">
        <f t="shared" si="0"/>
        <v>115608.33</v>
      </c>
    </row>
    <row r="62" spans="1:19">
      <c r="A62" s="80">
        <v>45717</v>
      </c>
      <c r="B62">
        <v>5201959</v>
      </c>
      <c r="C62" t="s">
        <v>2846</v>
      </c>
      <c r="D62" s="80">
        <v>45337</v>
      </c>
      <c r="E62" s="80">
        <v>45561</v>
      </c>
      <c r="F62">
        <v>2023</v>
      </c>
      <c r="G62">
        <v>2024</v>
      </c>
      <c r="H62">
        <v>11000</v>
      </c>
      <c r="I62" t="s">
        <v>10</v>
      </c>
      <c r="J62" t="s">
        <v>3157</v>
      </c>
      <c r="K62">
        <v>100</v>
      </c>
      <c r="L62">
        <v>4351.7</v>
      </c>
      <c r="M62">
        <v>14325</v>
      </c>
      <c r="N62">
        <v>18676.7</v>
      </c>
      <c r="O62">
        <v>94</v>
      </c>
      <c r="P62">
        <v>13465.5</v>
      </c>
      <c r="Q62">
        <v>4169.7</v>
      </c>
      <c r="R62">
        <v>17635.2</v>
      </c>
      <c r="S62" s="42">
        <f t="shared" si="0"/>
        <v>1041.5</v>
      </c>
    </row>
    <row r="63" spans="1:19">
      <c r="A63" s="80">
        <v>45717</v>
      </c>
      <c r="B63">
        <v>4967141</v>
      </c>
      <c r="C63" t="s">
        <v>3048</v>
      </c>
      <c r="D63" s="80">
        <v>45114</v>
      </c>
      <c r="E63" s="80">
        <v>45624</v>
      </c>
      <c r="F63">
        <v>2023</v>
      </c>
      <c r="G63">
        <v>2024</v>
      </c>
      <c r="H63">
        <v>18500</v>
      </c>
      <c r="I63" t="s">
        <v>13</v>
      </c>
      <c r="J63" t="s">
        <v>3154</v>
      </c>
      <c r="K63">
        <v>500</v>
      </c>
      <c r="L63">
        <v>5956.2</v>
      </c>
      <c r="M63">
        <v>61390</v>
      </c>
      <c r="N63">
        <v>67346.2</v>
      </c>
      <c r="O63">
        <v>0</v>
      </c>
      <c r="P63">
        <v>0</v>
      </c>
      <c r="Q63">
        <v>5956.2</v>
      </c>
      <c r="R63">
        <v>5956.2</v>
      </c>
      <c r="S63" s="42">
        <f t="shared" si="0"/>
        <v>61390</v>
      </c>
    </row>
    <row r="64" spans="1:19">
      <c r="A64" s="80">
        <v>45717</v>
      </c>
      <c r="B64">
        <v>4568177</v>
      </c>
      <c r="C64" t="s">
        <v>1473</v>
      </c>
      <c r="D64" s="80">
        <v>44664</v>
      </c>
      <c r="E64" s="80">
        <v>44820</v>
      </c>
      <c r="F64">
        <v>2021</v>
      </c>
      <c r="G64">
        <v>2022</v>
      </c>
      <c r="H64">
        <v>11000</v>
      </c>
      <c r="I64" t="s">
        <v>28</v>
      </c>
      <c r="J64" t="s">
        <v>3158</v>
      </c>
      <c r="K64">
        <v>634</v>
      </c>
      <c r="L64">
        <v>12034.25</v>
      </c>
      <c r="M64">
        <v>86496.62</v>
      </c>
      <c r="N64">
        <v>98530.87</v>
      </c>
      <c r="O64">
        <v>411.75</v>
      </c>
      <c r="P64">
        <v>56173.02</v>
      </c>
      <c r="Q64">
        <v>6962.45</v>
      </c>
      <c r="R64">
        <v>63135.47</v>
      </c>
      <c r="S64" s="42">
        <f t="shared" si="0"/>
        <v>35395.399999999994</v>
      </c>
    </row>
    <row r="65" spans="1:19">
      <c r="A65" s="80">
        <v>45717</v>
      </c>
      <c r="B65">
        <v>4837096</v>
      </c>
      <c r="C65" t="s">
        <v>2359</v>
      </c>
      <c r="D65" s="80">
        <v>44978</v>
      </c>
      <c r="E65" s="80">
        <v>45404</v>
      </c>
      <c r="F65">
        <v>2022</v>
      </c>
      <c r="G65">
        <v>2023</v>
      </c>
      <c r="H65">
        <v>11000</v>
      </c>
      <c r="I65" t="s">
        <v>10</v>
      </c>
      <c r="J65" t="s">
        <v>3158</v>
      </c>
      <c r="K65">
        <v>480</v>
      </c>
      <c r="L65">
        <v>25</v>
      </c>
      <c r="M65">
        <v>58934.400000000001</v>
      </c>
      <c r="N65">
        <v>58959.4</v>
      </c>
      <c r="O65">
        <v>404.75</v>
      </c>
      <c r="P65">
        <v>55163.45</v>
      </c>
      <c r="Q65">
        <v>25</v>
      </c>
      <c r="R65">
        <v>55188.45</v>
      </c>
      <c r="S65" s="42">
        <f t="shared" si="0"/>
        <v>3770.9500000000044</v>
      </c>
    </row>
    <row r="66" spans="1:19">
      <c r="A66" s="80">
        <v>45717</v>
      </c>
      <c r="B66">
        <v>4659696</v>
      </c>
      <c r="C66" t="s">
        <v>1467</v>
      </c>
      <c r="D66" s="80">
        <v>44764</v>
      </c>
      <c r="E66" s="80">
        <v>45062</v>
      </c>
      <c r="F66">
        <v>2022</v>
      </c>
      <c r="G66">
        <v>2023</v>
      </c>
      <c r="H66">
        <v>11000</v>
      </c>
      <c r="I66" t="s">
        <v>28</v>
      </c>
      <c r="J66" t="s">
        <v>3152</v>
      </c>
      <c r="K66">
        <v>525</v>
      </c>
      <c r="L66">
        <v>4075</v>
      </c>
      <c r="M66">
        <v>84551.25</v>
      </c>
      <c r="N66">
        <v>88626.25</v>
      </c>
      <c r="O66">
        <v>370.28</v>
      </c>
      <c r="P66">
        <v>59088.85</v>
      </c>
      <c r="Q66">
        <v>2347.41</v>
      </c>
      <c r="R66">
        <v>61436.26</v>
      </c>
      <c r="S66" s="42">
        <f t="shared" si="0"/>
        <v>27189.989999999998</v>
      </c>
    </row>
    <row r="67" spans="1:19">
      <c r="A67" s="80">
        <v>45717</v>
      </c>
      <c r="B67">
        <v>5214565</v>
      </c>
      <c r="C67" t="s">
        <v>2453</v>
      </c>
      <c r="D67" s="80">
        <v>45350</v>
      </c>
      <c r="E67" s="80">
        <v>45434</v>
      </c>
      <c r="F67">
        <v>2023</v>
      </c>
      <c r="G67">
        <v>2024</v>
      </c>
      <c r="H67">
        <v>11000</v>
      </c>
      <c r="I67" t="s">
        <v>10</v>
      </c>
      <c r="J67" t="s">
        <v>3161</v>
      </c>
      <c r="K67">
        <v>50</v>
      </c>
      <c r="L67">
        <v>0</v>
      </c>
      <c r="M67">
        <v>7162.5</v>
      </c>
      <c r="N67">
        <v>7162.5</v>
      </c>
      <c r="O67">
        <v>0</v>
      </c>
      <c r="P67">
        <v>0</v>
      </c>
      <c r="Q67">
        <v>0</v>
      </c>
      <c r="R67">
        <v>0</v>
      </c>
      <c r="S67" s="42">
        <f t="shared" ref="S67:S130" si="1">N67-R67</f>
        <v>7162.5</v>
      </c>
    </row>
    <row r="68" spans="1:19">
      <c r="A68" s="80">
        <v>45717</v>
      </c>
      <c r="B68">
        <v>5221197</v>
      </c>
      <c r="C68" t="s">
        <v>2792</v>
      </c>
      <c r="D68" s="80">
        <v>45362</v>
      </c>
      <c r="E68" s="80">
        <v>45545</v>
      </c>
      <c r="F68">
        <v>2023</v>
      </c>
      <c r="G68">
        <v>2024</v>
      </c>
      <c r="H68">
        <v>12000</v>
      </c>
      <c r="I68" t="s">
        <v>9</v>
      </c>
      <c r="J68" t="s">
        <v>3168</v>
      </c>
      <c r="K68">
        <v>332</v>
      </c>
      <c r="L68">
        <v>6551.6</v>
      </c>
      <c r="M68">
        <v>47559</v>
      </c>
      <c r="N68">
        <v>54110.6</v>
      </c>
      <c r="O68">
        <v>0</v>
      </c>
      <c r="P68">
        <v>0</v>
      </c>
      <c r="Q68">
        <v>0</v>
      </c>
      <c r="R68">
        <v>0</v>
      </c>
      <c r="S68" s="42">
        <f t="shared" si="1"/>
        <v>54110.6</v>
      </c>
    </row>
    <row r="69" spans="1:19">
      <c r="A69" s="80">
        <v>45717</v>
      </c>
      <c r="B69">
        <v>4661678</v>
      </c>
      <c r="C69" t="s">
        <v>1481</v>
      </c>
      <c r="D69" s="80">
        <v>44764</v>
      </c>
      <c r="E69" s="80">
        <v>44791</v>
      </c>
      <c r="F69">
        <v>2022</v>
      </c>
      <c r="G69">
        <v>2022</v>
      </c>
      <c r="H69">
        <v>11500</v>
      </c>
      <c r="I69" t="s">
        <v>4</v>
      </c>
      <c r="J69" t="s">
        <v>3154</v>
      </c>
      <c r="K69">
        <v>188</v>
      </c>
      <c r="L69">
        <v>10127.6</v>
      </c>
      <c r="M69">
        <v>23082.639999999999</v>
      </c>
      <c r="N69">
        <v>33210.239999999998</v>
      </c>
      <c r="O69">
        <v>131.1</v>
      </c>
      <c r="P69">
        <v>16877.14</v>
      </c>
      <c r="Q69">
        <v>2912.7</v>
      </c>
      <c r="R69">
        <v>19789.84</v>
      </c>
      <c r="S69" s="42">
        <f t="shared" si="1"/>
        <v>13420.399999999998</v>
      </c>
    </row>
    <row r="70" spans="1:19">
      <c r="A70" s="80">
        <v>45717</v>
      </c>
      <c r="B70">
        <v>4793239</v>
      </c>
      <c r="C70" t="s">
        <v>2567</v>
      </c>
      <c r="D70" s="80">
        <v>44957</v>
      </c>
      <c r="E70" s="80">
        <v>45482</v>
      </c>
      <c r="F70">
        <v>2022</v>
      </c>
      <c r="G70">
        <v>2024</v>
      </c>
      <c r="H70">
        <v>11000</v>
      </c>
      <c r="I70" t="s">
        <v>28</v>
      </c>
      <c r="J70" t="s">
        <v>3151</v>
      </c>
      <c r="K70">
        <v>675</v>
      </c>
      <c r="L70">
        <v>6215.25</v>
      </c>
      <c r="M70">
        <v>92090.25</v>
      </c>
      <c r="N70">
        <v>98305.5</v>
      </c>
      <c r="O70">
        <v>98.16</v>
      </c>
      <c r="P70">
        <v>13391.48</v>
      </c>
      <c r="Q70">
        <v>0</v>
      </c>
      <c r="R70">
        <v>13391.48</v>
      </c>
      <c r="S70" s="42">
        <f t="shared" si="1"/>
        <v>84914.02</v>
      </c>
    </row>
    <row r="71" spans="1:19">
      <c r="A71" s="80">
        <v>45717</v>
      </c>
      <c r="B71">
        <v>4888904</v>
      </c>
      <c r="C71" t="s">
        <v>1780</v>
      </c>
      <c r="D71" s="80">
        <v>45034</v>
      </c>
      <c r="E71" s="80">
        <v>45239</v>
      </c>
      <c r="F71">
        <v>2022</v>
      </c>
      <c r="G71">
        <v>2023</v>
      </c>
      <c r="H71">
        <v>11000</v>
      </c>
      <c r="I71" t="s">
        <v>28</v>
      </c>
      <c r="J71" t="s">
        <v>3159</v>
      </c>
      <c r="K71">
        <v>1138</v>
      </c>
      <c r="L71">
        <v>225</v>
      </c>
      <c r="M71">
        <v>155257.34</v>
      </c>
      <c r="N71">
        <v>155482.34</v>
      </c>
      <c r="O71">
        <v>701.75</v>
      </c>
      <c r="P71">
        <v>95613.46</v>
      </c>
      <c r="Q71">
        <v>100</v>
      </c>
      <c r="R71">
        <v>95713.46</v>
      </c>
      <c r="S71" s="42">
        <f t="shared" si="1"/>
        <v>59768.87999999999</v>
      </c>
    </row>
    <row r="72" spans="1:19">
      <c r="A72" s="80">
        <v>45717</v>
      </c>
      <c r="B72">
        <v>5252900</v>
      </c>
      <c r="C72" t="s">
        <v>3010</v>
      </c>
      <c r="D72" s="80">
        <v>45393</v>
      </c>
      <c r="E72" s="80">
        <v>45589</v>
      </c>
      <c r="F72">
        <v>2023</v>
      </c>
      <c r="G72">
        <v>2024</v>
      </c>
      <c r="H72">
        <v>11000</v>
      </c>
      <c r="I72" t="s">
        <v>28</v>
      </c>
      <c r="J72" t="s">
        <v>3151</v>
      </c>
      <c r="K72">
        <v>100</v>
      </c>
      <c r="L72">
        <v>5000</v>
      </c>
      <c r="M72">
        <v>17756</v>
      </c>
      <c r="N72">
        <v>22756</v>
      </c>
      <c r="O72">
        <v>0</v>
      </c>
      <c r="P72">
        <v>0</v>
      </c>
      <c r="Q72">
        <v>0</v>
      </c>
      <c r="R72">
        <v>0</v>
      </c>
      <c r="S72" s="42">
        <f t="shared" si="1"/>
        <v>22756</v>
      </c>
    </row>
    <row r="73" spans="1:19">
      <c r="A73" s="80">
        <v>45717</v>
      </c>
      <c r="B73">
        <v>5212329</v>
      </c>
      <c r="C73" t="s">
        <v>3170</v>
      </c>
      <c r="D73" s="80">
        <v>45352</v>
      </c>
      <c r="E73" s="80">
        <v>45659</v>
      </c>
      <c r="F73">
        <v>2023</v>
      </c>
      <c r="G73">
        <v>2024</v>
      </c>
      <c r="H73">
        <v>11000</v>
      </c>
      <c r="I73" t="s">
        <v>28</v>
      </c>
      <c r="J73" t="s">
        <v>3154</v>
      </c>
      <c r="K73">
        <v>775</v>
      </c>
      <c r="L73">
        <v>0</v>
      </c>
      <c r="M73">
        <v>131052.5</v>
      </c>
      <c r="N73">
        <v>131052.5</v>
      </c>
      <c r="O73">
        <v>0</v>
      </c>
      <c r="P73">
        <v>0</v>
      </c>
      <c r="Q73">
        <v>0</v>
      </c>
      <c r="R73">
        <v>0</v>
      </c>
      <c r="S73" s="42">
        <f t="shared" si="1"/>
        <v>131052.5</v>
      </c>
    </row>
    <row r="74" spans="1:19">
      <c r="A74" s="80">
        <v>45717</v>
      </c>
      <c r="B74">
        <v>5128760</v>
      </c>
      <c r="C74" t="s">
        <v>2361</v>
      </c>
      <c r="D74" s="80">
        <v>45287</v>
      </c>
      <c r="E74" s="80">
        <v>45405</v>
      </c>
      <c r="F74">
        <v>2023</v>
      </c>
      <c r="G74">
        <v>2023</v>
      </c>
      <c r="H74">
        <v>11000</v>
      </c>
      <c r="I74" t="s">
        <v>28</v>
      </c>
      <c r="J74" t="s">
        <v>3161</v>
      </c>
      <c r="K74">
        <v>244</v>
      </c>
      <c r="L74">
        <v>5000</v>
      </c>
      <c r="M74">
        <v>34953</v>
      </c>
      <c r="N74">
        <v>39953</v>
      </c>
      <c r="O74">
        <v>168.7</v>
      </c>
      <c r="P74">
        <v>24166.28</v>
      </c>
      <c r="Q74">
        <v>5000</v>
      </c>
      <c r="R74">
        <v>29166.28</v>
      </c>
      <c r="S74" s="42">
        <f t="shared" si="1"/>
        <v>10786.720000000001</v>
      </c>
    </row>
    <row r="75" spans="1:19">
      <c r="A75" s="80">
        <v>45717</v>
      </c>
      <c r="B75">
        <v>5048941</v>
      </c>
      <c r="C75" t="s">
        <v>2569</v>
      </c>
      <c r="D75" s="80">
        <v>45196</v>
      </c>
      <c r="E75" s="80">
        <v>45483</v>
      </c>
      <c r="F75">
        <v>2023</v>
      </c>
      <c r="G75">
        <v>2024</v>
      </c>
      <c r="H75">
        <v>11500</v>
      </c>
      <c r="I75" t="s">
        <v>4</v>
      </c>
      <c r="J75" t="s">
        <v>3157</v>
      </c>
      <c r="K75">
        <v>537</v>
      </c>
      <c r="L75">
        <v>1675</v>
      </c>
      <c r="M75">
        <v>73262.91</v>
      </c>
      <c r="N75">
        <v>74937.91</v>
      </c>
      <c r="O75">
        <v>159.69999999999999</v>
      </c>
      <c r="P75">
        <v>21125.67</v>
      </c>
      <c r="Q75">
        <v>690</v>
      </c>
      <c r="R75">
        <v>21815.67</v>
      </c>
      <c r="S75" s="42">
        <f t="shared" si="1"/>
        <v>53122.240000000005</v>
      </c>
    </row>
    <row r="76" spans="1:19">
      <c r="A76" s="80">
        <v>45717</v>
      </c>
      <c r="B76">
        <v>4980705</v>
      </c>
      <c r="C76" t="s">
        <v>2455</v>
      </c>
      <c r="D76" s="80">
        <v>45170</v>
      </c>
      <c r="E76" s="80">
        <v>45429</v>
      </c>
      <c r="F76">
        <v>2023</v>
      </c>
      <c r="G76">
        <v>2024</v>
      </c>
      <c r="H76">
        <v>11000</v>
      </c>
      <c r="I76" t="s">
        <v>28</v>
      </c>
      <c r="J76" t="s">
        <v>3158</v>
      </c>
      <c r="K76">
        <v>240</v>
      </c>
      <c r="L76">
        <v>200</v>
      </c>
      <c r="M76">
        <v>32743.200000000001</v>
      </c>
      <c r="N76">
        <v>32943.199999999997</v>
      </c>
      <c r="O76">
        <v>0</v>
      </c>
      <c r="P76">
        <v>0</v>
      </c>
      <c r="Q76">
        <v>0</v>
      </c>
      <c r="R76">
        <v>0</v>
      </c>
      <c r="S76" s="42">
        <f t="shared" si="1"/>
        <v>32943.199999999997</v>
      </c>
    </row>
    <row r="77" spans="1:19">
      <c r="A77" s="80">
        <v>45717</v>
      </c>
      <c r="B77">
        <v>4947938</v>
      </c>
      <c r="C77" t="s">
        <v>3249</v>
      </c>
      <c r="D77" s="80">
        <v>45096</v>
      </c>
      <c r="E77" s="80">
        <v>45709</v>
      </c>
      <c r="F77">
        <v>2023</v>
      </c>
      <c r="G77">
        <v>2024</v>
      </c>
      <c r="H77">
        <v>11000</v>
      </c>
      <c r="I77" t="s">
        <v>28</v>
      </c>
      <c r="J77" t="s">
        <v>3153</v>
      </c>
      <c r="K77">
        <v>240</v>
      </c>
      <c r="L77">
        <v>425</v>
      </c>
      <c r="M77">
        <v>32743.200000000001</v>
      </c>
      <c r="N77">
        <v>33168.199999999997</v>
      </c>
      <c r="O77">
        <v>7.6</v>
      </c>
      <c r="P77">
        <v>1036.83</v>
      </c>
      <c r="Q77">
        <v>10.99</v>
      </c>
      <c r="R77">
        <v>1047.82</v>
      </c>
      <c r="S77" s="42">
        <f t="shared" si="1"/>
        <v>32120.379999999997</v>
      </c>
    </row>
    <row r="78" spans="1:19">
      <c r="A78" s="80">
        <v>45717</v>
      </c>
      <c r="B78">
        <v>4065947</v>
      </c>
      <c r="C78" t="s">
        <v>1634</v>
      </c>
      <c r="D78" s="80">
        <v>43993</v>
      </c>
      <c r="E78" s="80">
        <v>45197</v>
      </c>
      <c r="F78">
        <v>2020</v>
      </c>
      <c r="G78">
        <v>2023</v>
      </c>
      <c r="H78">
        <v>11000</v>
      </c>
      <c r="I78" t="s">
        <v>10</v>
      </c>
      <c r="J78" t="s">
        <v>3152</v>
      </c>
      <c r="K78">
        <v>160</v>
      </c>
      <c r="L78">
        <v>4476.95</v>
      </c>
      <c r="M78">
        <v>21828.799999999999</v>
      </c>
      <c r="N78">
        <v>26305.75</v>
      </c>
      <c r="O78">
        <v>107.4</v>
      </c>
      <c r="P78">
        <v>12231.88</v>
      </c>
      <c r="Q78">
        <v>4309.6400000000003</v>
      </c>
      <c r="R78">
        <v>16541.52</v>
      </c>
      <c r="S78" s="42">
        <f t="shared" si="1"/>
        <v>9764.23</v>
      </c>
    </row>
    <row r="79" spans="1:19">
      <c r="A79" s="80">
        <v>45717</v>
      </c>
      <c r="B79">
        <v>5056495</v>
      </c>
      <c r="C79" t="s">
        <v>3034</v>
      </c>
      <c r="D79" s="80">
        <v>45335</v>
      </c>
      <c r="E79" s="80">
        <v>45581</v>
      </c>
      <c r="F79">
        <v>2023</v>
      </c>
      <c r="G79">
        <v>2024</v>
      </c>
      <c r="H79">
        <v>11000</v>
      </c>
      <c r="I79" t="s">
        <v>10</v>
      </c>
      <c r="J79" t="s">
        <v>3153</v>
      </c>
      <c r="K79">
        <v>190</v>
      </c>
      <c r="L79">
        <v>0</v>
      </c>
      <c r="M79">
        <v>27217.5</v>
      </c>
      <c r="N79">
        <v>27217.5</v>
      </c>
      <c r="O79">
        <v>0</v>
      </c>
      <c r="P79">
        <v>0</v>
      </c>
      <c r="Q79">
        <v>0</v>
      </c>
      <c r="R79">
        <v>0</v>
      </c>
      <c r="S79" s="42">
        <f t="shared" si="1"/>
        <v>27217.5</v>
      </c>
    </row>
    <row r="80" spans="1:19">
      <c r="A80" s="80">
        <v>45717</v>
      </c>
      <c r="B80">
        <v>4924048</v>
      </c>
      <c r="C80" t="s">
        <v>2571</v>
      </c>
      <c r="D80" s="80">
        <v>45118</v>
      </c>
      <c r="E80" s="80">
        <v>45455</v>
      </c>
      <c r="F80">
        <v>2023</v>
      </c>
      <c r="G80">
        <v>2024</v>
      </c>
      <c r="H80">
        <v>11000</v>
      </c>
      <c r="I80" t="s">
        <v>10</v>
      </c>
      <c r="J80" t="s">
        <v>3157</v>
      </c>
      <c r="K80">
        <v>188</v>
      </c>
      <c r="L80">
        <v>578</v>
      </c>
      <c r="M80">
        <v>25648.84</v>
      </c>
      <c r="N80">
        <v>26226.84</v>
      </c>
      <c r="O80">
        <v>137.5</v>
      </c>
      <c r="P80">
        <v>18758.439999999999</v>
      </c>
      <c r="Q80">
        <v>0</v>
      </c>
      <c r="R80">
        <v>18758.439999999999</v>
      </c>
      <c r="S80" s="42">
        <f t="shared" si="1"/>
        <v>7468.4000000000015</v>
      </c>
    </row>
    <row r="81" spans="1:19">
      <c r="A81" s="80">
        <v>45717</v>
      </c>
      <c r="B81">
        <v>4813148</v>
      </c>
      <c r="C81" t="s">
        <v>3032</v>
      </c>
      <c r="D81" s="80">
        <v>44965</v>
      </c>
      <c r="E81" s="80">
        <v>45610</v>
      </c>
      <c r="F81">
        <v>2022</v>
      </c>
      <c r="G81">
        <v>2024</v>
      </c>
      <c r="H81">
        <v>11000</v>
      </c>
      <c r="I81" t="s">
        <v>28</v>
      </c>
      <c r="J81" t="s">
        <v>3157</v>
      </c>
      <c r="K81">
        <v>250</v>
      </c>
      <c r="L81">
        <v>50</v>
      </c>
      <c r="M81">
        <v>30695</v>
      </c>
      <c r="N81">
        <v>30745</v>
      </c>
      <c r="O81">
        <v>142.91999999999999</v>
      </c>
      <c r="P81">
        <v>17451.5</v>
      </c>
      <c r="Q81">
        <v>75</v>
      </c>
      <c r="R81">
        <v>17526.5</v>
      </c>
      <c r="S81" s="42">
        <f t="shared" si="1"/>
        <v>13218.5</v>
      </c>
    </row>
    <row r="82" spans="1:19">
      <c r="A82" s="80">
        <v>45717</v>
      </c>
      <c r="B82">
        <v>5166411</v>
      </c>
      <c r="C82" t="s">
        <v>3030</v>
      </c>
      <c r="D82" s="80">
        <v>45307</v>
      </c>
      <c r="E82" s="80">
        <v>45611</v>
      </c>
      <c r="F82">
        <v>2023</v>
      </c>
      <c r="G82">
        <v>2024</v>
      </c>
      <c r="H82">
        <v>13500</v>
      </c>
      <c r="I82" t="s">
        <v>15</v>
      </c>
      <c r="J82" t="s">
        <v>3159</v>
      </c>
      <c r="K82">
        <v>145</v>
      </c>
      <c r="L82">
        <v>0</v>
      </c>
      <c r="M82">
        <v>16617</v>
      </c>
      <c r="N82">
        <v>16617</v>
      </c>
      <c r="O82">
        <v>34.4</v>
      </c>
      <c r="P82">
        <v>4715.2</v>
      </c>
      <c r="Q82">
        <v>0</v>
      </c>
      <c r="R82">
        <v>4715.2</v>
      </c>
      <c r="S82" s="42">
        <f t="shared" si="1"/>
        <v>11901.8</v>
      </c>
    </row>
    <row r="83" spans="1:19">
      <c r="A83" s="80">
        <v>45717</v>
      </c>
      <c r="B83">
        <v>5515941</v>
      </c>
      <c r="C83" t="s">
        <v>3174</v>
      </c>
      <c r="D83" s="80">
        <v>45635</v>
      </c>
      <c r="E83" s="80">
        <v>45680</v>
      </c>
      <c r="F83">
        <v>2024</v>
      </c>
      <c r="G83">
        <v>2024</v>
      </c>
      <c r="H83">
        <v>11000</v>
      </c>
      <c r="I83" t="s">
        <v>28</v>
      </c>
      <c r="J83" t="s">
        <v>3154</v>
      </c>
      <c r="K83">
        <v>850</v>
      </c>
      <c r="L83">
        <v>3700</v>
      </c>
      <c r="M83">
        <v>150926</v>
      </c>
      <c r="N83">
        <v>154626</v>
      </c>
      <c r="O83">
        <v>197.01</v>
      </c>
      <c r="P83">
        <v>28690.33</v>
      </c>
      <c r="Q83">
        <v>245.1</v>
      </c>
      <c r="R83">
        <v>28935.43</v>
      </c>
      <c r="S83" s="42">
        <f t="shared" si="1"/>
        <v>125690.57</v>
      </c>
    </row>
    <row r="84" spans="1:19">
      <c r="A84" s="80">
        <v>45717</v>
      </c>
      <c r="B84">
        <v>4084439</v>
      </c>
      <c r="C84" t="s">
        <v>1399</v>
      </c>
      <c r="D84" s="80">
        <v>44008</v>
      </c>
      <c r="E84" s="80">
        <v>44362</v>
      </c>
      <c r="F84">
        <v>2020</v>
      </c>
      <c r="G84">
        <v>2021</v>
      </c>
      <c r="H84">
        <v>11000</v>
      </c>
      <c r="I84" t="s">
        <v>10</v>
      </c>
      <c r="J84" t="s">
        <v>3152</v>
      </c>
      <c r="K84">
        <v>250</v>
      </c>
      <c r="L84">
        <v>9934.85</v>
      </c>
      <c r="M84">
        <v>40262.5</v>
      </c>
      <c r="N84">
        <v>50197.35</v>
      </c>
      <c r="O84">
        <v>212.3</v>
      </c>
      <c r="P84">
        <v>27541.24</v>
      </c>
      <c r="Q84">
        <v>6337.57</v>
      </c>
      <c r="R84">
        <v>33878.81</v>
      </c>
      <c r="S84" s="42">
        <f t="shared" si="1"/>
        <v>16318.54</v>
      </c>
    </row>
    <row r="85" spans="1:19">
      <c r="A85" s="80">
        <v>45717</v>
      </c>
      <c r="B85">
        <v>5200925</v>
      </c>
      <c r="C85" t="s">
        <v>3036</v>
      </c>
      <c r="D85" s="80">
        <v>45337</v>
      </c>
      <c r="E85" s="80">
        <v>45580</v>
      </c>
      <c r="F85">
        <v>2023</v>
      </c>
      <c r="G85">
        <v>2024</v>
      </c>
      <c r="H85">
        <v>11000</v>
      </c>
      <c r="I85" t="s">
        <v>10</v>
      </c>
      <c r="J85" t="s">
        <v>3153</v>
      </c>
      <c r="K85">
        <v>150</v>
      </c>
      <c r="L85">
        <v>4517.1000000000004</v>
      </c>
      <c r="M85">
        <v>21487.5</v>
      </c>
      <c r="N85">
        <v>26004.6</v>
      </c>
      <c r="O85">
        <v>0</v>
      </c>
      <c r="P85">
        <v>0</v>
      </c>
      <c r="Q85">
        <v>1638</v>
      </c>
      <c r="R85">
        <v>1638</v>
      </c>
      <c r="S85" s="42">
        <f t="shared" si="1"/>
        <v>24366.6</v>
      </c>
    </row>
    <row r="86" spans="1:19">
      <c r="A86" s="80">
        <v>45717</v>
      </c>
      <c r="B86">
        <v>5375297</v>
      </c>
      <c r="C86" t="s">
        <v>3173</v>
      </c>
      <c r="D86" s="80">
        <v>45524</v>
      </c>
      <c r="E86" s="80">
        <v>45664</v>
      </c>
      <c r="F86">
        <v>2024</v>
      </c>
      <c r="G86">
        <v>2024</v>
      </c>
      <c r="H86">
        <v>11000</v>
      </c>
      <c r="I86" t="s">
        <v>28</v>
      </c>
      <c r="J86" t="s">
        <v>3154</v>
      </c>
      <c r="K86">
        <v>220</v>
      </c>
      <c r="L86">
        <v>0</v>
      </c>
      <c r="M86">
        <v>33090.199999999997</v>
      </c>
      <c r="N86">
        <v>33090.199999999997</v>
      </c>
      <c r="O86">
        <v>0</v>
      </c>
      <c r="P86">
        <v>0</v>
      </c>
      <c r="Q86">
        <v>0</v>
      </c>
      <c r="R86">
        <v>0</v>
      </c>
      <c r="S86" s="42">
        <f t="shared" si="1"/>
        <v>33090.199999999997</v>
      </c>
    </row>
    <row r="87" spans="1:19">
      <c r="A87" s="80">
        <v>45717</v>
      </c>
      <c r="B87">
        <v>4694365</v>
      </c>
      <c r="C87" t="s">
        <v>1405</v>
      </c>
      <c r="D87" s="80">
        <v>44806</v>
      </c>
      <c r="E87" s="80">
        <v>45114</v>
      </c>
      <c r="F87">
        <v>2022</v>
      </c>
      <c r="G87">
        <v>2023</v>
      </c>
      <c r="H87">
        <v>11000</v>
      </c>
      <c r="I87" t="s">
        <v>28</v>
      </c>
      <c r="J87" t="s">
        <v>3158</v>
      </c>
      <c r="K87">
        <v>285</v>
      </c>
      <c r="L87">
        <v>700</v>
      </c>
      <c r="M87">
        <v>38882.550000000003</v>
      </c>
      <c r="N87">
        <v>39582.550000000003</v>
      </c>
      <c r="O87">
        <v>234.2</v>
      </c>
      <c r="P87">
        <v>30842.9</v>
      </c>
      <c r="Q87">
        <v>693.6</v>
      </c>
      <c r="R87">
        <v>31536.5</v>
      </c>
      <c r="S87" s="42">
        <f t="shared" si="1"/>
        <v>8046.0500000000029</v>
      </c>
    </row>
    <row r="88" spans="1:19">
      <c r="A88" s="80">
        <v>45717</v>
      </c>
      <c r="B88">
        <v>4940978</v>
      </c>
      <c r="C88" t="s">
        <v>2160</v>
      </c>
      <c r="D88" s="80">
        <v>45134</v>
      </c>
      <c r="E88" s="80">
        <v>45352</v>
      </c>
      <c r="F88">
        <v>2023</v>
      </c>
      <c r="G88">
        <v>2023</v>
      </c>
      <c r="H88">
        <v>11000</v>
      </c>
      <c r="I88" t="s">
        <v>28</v>
      </c>
      <c r="J88" t="s">
        <v>3157</v>
      </c>
      <c r="K88">
        <v>120</v>
      </c>
      <c r="L88">
        <v>225</v>
      </c>
      <c r="M88">
        <v>16371.6</v>
      </c>
      <c r="N88">
        <v>16596.599999999999</v>
      </c>
      <c r="O88">
        <v>121.6</v>
      </c>
      <c r="P88">
        <v>16079.06</v>
      </c>
      <c r="Q88">
        <v>28.8</v>
      </c>
      <c r="R88">
        <v>16107.86</v>
      </c>
      <c r="S88" s="42">
        <f t="shared" si="1"/>
        <v>488.73999999999796</v>
      </c>
    </row>
    <row r="89" spans="1:19">
      <c r="A89" s="80">
        <v>45717</v>
      </c>
      <c r="B89">
        <v>5081101</v>
      </c>
      <c r="C89" t="s">
        <v>2800</v>
      </c>
      <c r="D89" s="80">
        <v>45226</v>
      </c>
      <c r="E89" s="80">
        <v>45539</v>
      </c>
      <c r="F89">
        <v>2023</v>
      </c>
      <c r="G89">
        <v>2024</v>
      </c>
      <c r="H89">
        <v>11000</v>
      </c>
      <c r="I89" t="s">
        <v>28</v>
      </c>
      <c r="J89" t="s">
        <v>3154</v>
      </c>
      <c r="K89">
        <v>930</v>
      </c>
      <c r="L89">
        <v>0</v>
      </c>
      <c r="M89">
        <v>157263</v>
      </c>
      <c r="N89">
        <v>157263</v>
      </c>
      <c r="O89">
        <v>0</v>
      </c>
      <c r="P89">
        <v>0</v>
      </c>
      <c r="Q89">
        <v>0</v>
      </c>
      <c r="R89">
        <v>0</v>
      </c>
      <c r="S89" s="42">
        <f t="shared" si="1"/>
        <v>157263</v>
      </c>
    </row>
    <row r="90" spans="1:19">
      <c r="A90" s="80">
        <v>45717</v>
      </c>
      <c r="B90">
        <v>5082913</v>
      </c>
      <c r="C90" t="s">
        <v>2868</v>
      </c>
      <c r="D90" s="80">
        <v>45226</v>
      </c>
      <c r="E90" s="80">
        <v>45568</v>
      </c>
      <c r="F90">
        <v>2023</v>
      </c>
      <c r="G90">
        <v>2024</v>
      </c>
      <c r="H90">
        <v>11000</v>
      </c>
      <c r="I90" t="s">
        <v>28</v>
      </c>
      <c r="J90" t="s">
        <v>3153</v>
      </c>
      <c r="K90">
        <v>186</v>
      </c>
      <c r="L90">
        <v>4255.25</v>
      </c>
      <c r="M90">
        <v>26644.5</v>
      </c>
      <c r="N90">
        <v>30899.75</v>
      </c>
      <c r="O90">
        <v>116.35</v>
      </c>
      <c r="P90">
        <v>16667.14</v>
      </c>
      <c r="Q90">
        <v>0</v>
      </c>
      <c r="R90">
        <v>16667.14</v>
      </c>
      <c r="S90" s="42">
        <f t="shared" si="1"/>
        <v>14232.61</v>
      </c>
    </row>
    <row r="91" spans="1:19">
      <c r="A91" s="80">
        <v>45717</v>
      </c>
      <c r="B91">
        <v>4785047</v>
      </c>
      <c r="C91" t="s">
        <v>2115</v>
      </c>
      <c r="D91" s="80">
        <v>44917</v>
      </c>
      <c r="E91" s="80">
        <v>45307</v>
      </c>
      <c r="F91">
        <v>2022</v>
      </c>
      <c r="G91">
        <v>2023</v>
      </c>
      <c r="H91">
        <v>11000</v>
      </c>
      <c r="I91" t="s">
        <v>28</v>
      </c>
      <c r="J91" t="s">
        <v>3153</v>
      </c>
      <c r="K91">
        <v>364</v>
      </c>
      <c r="L91">
        <v>400</v>
      </c>
      <c r="M91">
        <v>49660.52</v>
      </c>
      <c r="N91">
        <v>50060.52</v>
      </c>
      <c r="O91">
        <v>58.6</v>
      </c>
      <c r="P91">
        <v>8793.9599999999991</v>
      </c>
      <c r="Q91">
        <v>40</v>
      </c>
      <c r="R91">
        <v>8833.9599999999991</v>
      </c>
      <c r="S91" s="42">
        <f t="shared" si="1"/>
        <v>41226.559999999998</v>
      </c>
    </row>
    <row r="92" spans="1:19">
      <c r="A92" s="80">
        <v>45717</v>
      </c>
      <c r="B92">
        <v>5237503</v>
      </c>
      <c r="C92" t="s">
        <v>3250</v>
      </c>
      <c r="D92" s="80">
        <v>45371</v>
      </c>
      <c r="E92" s="80">
        <v>45730</v>
      </c>
      <c r="F92">
        <v>2023</v>
      </c>
      <c r="G92">
        <v>2024</v>
      </c>
      <c r="H92">
        <v>12000</v>
      </c>
      <c r="I92" t="s">
        <v>9</v>
      </c>
      <c r="J92" t="s">
        <v>3178</v>
      </c>
      <c r="K92">
        <v>360</v>
      </c>
      <c r="L92">
        <v>0</v>
      </c>
      <c r="M92">
        <v>51570</v>
      </c>
      <c r="N92">
        <v>51570</v>
      </c>
      <c r="O92">
        <v>0</v>
      </c>
      <c r="P92">
        <v>0</v>
      </c>
      <c r="Q92">
        <v>0</v>
      </c>
      <c r="R92">
        <v>0</v>
      </c>
      <c r="S92" s="42">
        <f t="shared" si="1"/>
        <v>51570</v>
      </c>
    </row>
    <row r="93" spans="1:19">
      <c r="A93" s="80">
        <v>45717</v>
      </c>
      <c r="B93">
        <v>5217166</v>
      </c>
      <c r="C93" t="s">
        <v>3040</v>
      </c>
      <c r="D93" s="80">
        <v>45363</v>
      </c>
      <c r="E93" s="80">
        <v>45594</v>
      </c>
      <c r="F93">
        <v>2023</v>
      </c>
      <c r="G93">
        <v>2024</v>
      </c>
      <c r="H93">
        <v>11000</v>
      </c>
      <c r="I93" t="s">
        <v>28</v>
      </c>
      <c r="J93" t="s">
        <v>3151</v>
      </c>
      <c r="K93">
        <v>200</v>
      </c>
      <c r="L93">
        <v>0</v>
      </c>
      <c r="M93">
        <v>28650</v>
      </c>
      <c r="N93">
        <v>28650</v>
      </c>
      <c r="O93">
        <v>68</v>
      </c>
      <c r="P93">
        <v>9741</v>
      </c>
      <c r="Q93">
        <v>0</v>
      </c>
      <c r="R93">
        <v>9741</v>
      </c>
      <c r="S93" s="42">
        <f t="shared" si="1"/>
        <v>18909</v>
      </c>
    </row>
    <row r="94" spans="1:19">
      <c r="A94" s="80">
        <v>45717</v>
      </c>
      <c r="B94">
        <v>5283747</v>
      </c>
      <c r="C94" t="s">
        <v>3038</v>
      </c>
      <c r="D94" s="80">
        <v>45453</v>
      </c>
      <c r="E94" s="80">
        <v>45586</v>
      </c>
      <c r="F94">
        <v>2024</v>
      </c>
      <c r="G94">
        <v>2024</v>
      </c>
      <c r="H94">
        <v>11000</v>
      </c>
      <c r="I94" t="s">
        <v>28</v>
      </c>
      <c r="J94" t="s">
        <v>3161</v>
      </c>
      <c r="K94">
        <v>800</v>
      </c>
      <c r="L94">
        <v>6585.35</v>
      </c>
      <c r="M94">
        <v>142048</v>
      </c>
      <c r="N94">
        <v>148633.35</v>
      </c>
      <c r="O94">
        <v>0</v>
      </c>
      <c r="P94">
        <v>0</v>
      </c>
      <c r="Q94">
        <v>0</v>
      </c>
      <c r="R94">
        <v>0</v>
      </c>
      <c r="S94" s="42">
        <f t="shared" si="1"/>
        <v>148633.35</v>
      </c>
    </row>
    <row r="95" spans="1:19">
      <c r="A95" s="80">
        <v>45717</v>
      </c>
      <c r="B95">
        <v>5145626</v>
      </c>
      <c r="C95" t="s">
        <v>2117</v>
      </c>
      <c r="D95" s="80">
        <v>45300</v>
      </c>
      <c r="E95" s="80">
        <v>45329</v>
      </c>
      <c r="F95">
        <v>2023</v>
      </c>
      <c r="G95">
        <v>2023</v>
      </c>
      <c r="H95">
        <v>11000</v>
      </c>
      <c r="I95" t="s">
        <v>28</v>
      </c>
      <c r="J95" t="s">
        <v>3151</v>
      </c>
      <c r="K95">
        <v>75</v>
      </c>
      <c r="L95">
        <v>0</v>
      </c>
      <c r="M95">
        <v>12682.5</v>
      </c>
      <c r="N95">
        <v>12682.5</v>
      </c>
      <c r="O95">
        <v>75</v>
      </c>
      <c r="P95">
        <v>10743.75</v>
      </c>
      <c r="Q95">
        <v>0</v>
      </c>
      <c r="R95">
        <v>10743.75</v>
      </c>
      <c r="S95" s="42">
        <f t="shared" si="1"/>
        <v>1938.75</v>
      </c>
    </row>
    <row r="96" spans="1:19">
      <c r="A96" s="80">
        <v>45717</v>
      </c>
      <c r="B96">
        <v>4755456</v>
      </c>
      <c r="C96" t="s">
        <v>1395</v>
      </c>
      <c r="D96" s="80">
        <v>44882</v>
      </c>
      <c r="E96" s="80">
        <v>45049</v>
      </c>
      <c r="F96">
        <v>2022</v>
      </c>
      <c r="G96">
        <v>2023</v>
      </c>
      <c r="H96">
        <v>11500</v>
      </c>
      <c r="I96" t="s">
        <v>4</v>
      </c>
      <c r="J96" t="s">
        <v>3161</v>
      </c>
      <c r="K96">
        <v>420</v>
      </c>
      <c r="L96">
        <v>1394</v>
      </c>
      <c r="M96">
        <v>57300.6</v>
      </c>
      <c r="N96">
        <v>58694.6</v>
      </c>
      <c r="O96">
        <v>354.3</v>
      </c>
      <c r="P96">
        <v>47534.58</v>
      </c>
      <c r="Q96">
        <v>1162.3</v>
      </c>
      <c r="R96">
        <v>48696.88</v>
      </c>
      <c r="S96" s="42">
        <f t="shared" si="1"/>
        <v>9997.7200000000012</v>
      </c>
    </row>
    <row r="97" spans="1:19">
      <c r="A97" s="80">
        <v>45717</v>
      </c>
      <c r="B97">
        <v>4898639</v>
      </c>
      <c r="C97" t="s">
        <v>1419</v>
      </c>
      <c r="D97" s="80">
        <v>45047</v>
      </c>
      <c r="E97" s="80">
        <v>45121</v>
      </c>
      <c r="F97">
        <v>2023</v>
      </c>
      <c r="G97">
        <v>2023</v>
      </c>
      <c r="H97">
        <v>12000</v>
      </c>
      <c r="I97" t="s">
        <v>9</v>
      </c>
      <c r="J97" t="s">
        <v>3159</v>
      </c>
      <c r="K97">
        <v>660</v>
      </c>
      <c r="L97">
        <v>25</v>
      </c>
      <c r="M97">
        <v>81034.8</v>
      </c>
      <c r="N97">
        <v>81059.8</v>
      </c>
      <c r="O97">
        <v>597.15</v>
      </c>
      <c r="P97">
        <v>73319.570000000007</v>
      </c>
      <c r="Q97">
        <v>575</v>
      </c>
      <c r="R97">
        <v>73894.570000000007</v>
      </c>
      <c r="S97" s="42">
        <f t="shared" si="1"/>
        <v>7165.2299999999959</v>
      </c>
    </row>
    <row r="98" spans="1:19">
      <c r="A98" s="80">
        <v>45717</v>
      </c>
      <c r="B98">
        <v>5237802</v>
      </c>
      <c r="C98" t="s">
        <v>2850</v>
      </c>
      <c r="D98" s="80">
        <v>45371</v>
      </c>
      <c r="E98" s="80">
        <v>45568</v>
      </c>
      <c r="F98">
        <v>2023</v>
      </c>
      <c r="G98">
        <v>2024</v>
      </c>
      <c r="H98">
        <v>11000</v>
      </c>
      <c r="I98" t="s">
        <v>28</v>
      </c>
      <c r="J98" t="s">
        <v>3153</v>
      </c>
      <c r="K98">
        <v>197</v>
      </c>
      <c r="L98">
        <v>600</v>
      </c>
      <c r="M98">
        <v>28220.25</v>
      </c>
      <c r="N98">
        <v>28820.25</v>
      </c>
      <c r="O98">
        <v>27.66</v>
      </c>
      <c r="P98">
        <v>3422.22</v>
      </c>
      <c r="Q98">
        <v>91.5</v>
      </c>
      <c r="R98">
        <v>3513.72</v>
      </c>
      <c r="S98" s="42">
        <f t="shared" si="1"/>
        <v>25306.53</v>
      </c>
    </row>
    <row r="99" spans="1:19">
      <c r="A99" s="80">
        <v>45717</v>
      </c>
      <c r="B99">
        <v>4656667</v>
      </c>
      <c r="C99" t="s">
        <v>1375</v>
      </c>
      <c r="D99" s="80">
        <v>44761</v>
      </c>
      <c r="E99" s="80">
        <v>44972</v>
      </c>
      <c r="F99">
        <v>2022</v>
      </c>
      <c r="G99">
        <v>2022</v>
      </c>
      <c r="H99">
        <v>11000</v>
      </c>
      <c r="I99" t="s">
        <v>10</v>
      </c>
      <c r="J99" t="s">
        <v>3152</v>
      </c>
      <c r="K99">
        <v>257</v>
      </c>
      <c r="L99">
        <v>5035.8999999999996</v>
      </c>
      <c r="M99">
        <v>35062.51</v>
      </c>
      <c r="N99">
        <v>40098.410000000003</v>
      </c>
      <c r="O99">
        <v>210.7</v>
      </c>
      <c r="P99">
        <v>28744.75</v>
      </c>
      <c r="Q99">
        <v>4143.6000000000004</v>
      </c>
      <c r="R99">
        <v>32888.35</v>
      </c>
      <c r="S99" s="42">
        <f t="shared" si="1"/>
        <v>7210.0600000000049</v>
      </c>
    </row>
    <row r="100" spans="1:19">
      <c r="A100" s="80">
        <v>45717</v>
      </c>
      <c r="B100">
        <v>5213598</v>
      </c>
      <c r="C100" t="s">
        <v>3175</v>
      </c>
      <c r="D100" s="80">
        <v>45349</v>
      </c>
      <c r="E100" s="80">
        <v>45692</v>
      </c>
      <c r="F100">
        <v>2023</v>
      </c>
      <c r="G100">
        <v>2024</v>
      </c>
      <c r="H100">
        <v>11000</v>
      </c>
      <c r="I100" t="s">
        <v>28</v>
      </c>
      <c r="J100" t="s">
        <v>3158</v>
      </c>
      <c r="K100">
        <v>349</v>
      </c>
      <c r="L100">
        <v>0</v>
      </c>
      <c r="M100">
        <v>44996.57</v>
      </c>
      <c r="N100">
        <v>44996.57</v>
      </c>
      <c r="O100">
        <v>0</v>
      </c>
      <c r="P100">
        <v>0</v>
      </c>
      <c r="Q100">
        <v>0</v>
      </c>
      <c r="R100">
        <v>0</v>
      </c>
      <c r="S100" s="42">
        <f t="shared" si="1"/>
        <v>44996.57</v>
      </c>
    </row>
    <row r="101" spans="1:19">
      <c r="A101" s="80">
        <v>45717</v>
      </c>
      <c r="B101">
        <v>5495120</v>
      </c>
      <c r="C101" t="s">
        <v>3251</v>
      </c>
      <c r="D101" s="80">
        <v>45615</v>
      </c>
      <c r="E101" s="80">
        <v>45729</v>
      </c>
      <c r="F101">
        <v>2024</v>
      </c>
      <c r="G101">
        <v>2024</v>
      </c>
      <c r="H101">
        <v>11000</v>
      </c>
      <c r="I101" t="s">
        <v>10</v>
      </c>
      <c r="J101" t="s">
        <v>3153</v>
      </c>
      <c r="K101">
        <v>98</v>
      </c>
      <c r="L101">
        <v>400</v>
      </c>
      <c r="M101">
        <v>14740.18</v>
      </c>
      <c r="N101">
        <v>15140.18</v>
      </c>
      <c r="O101">
        <v>18</v>
      </c>
      <c r="P101">
        <v>2707.43</v>
      </c>
      <c r="Q101">
        <v>10</v>
      </c>
      <c r="R101">
        <v>2717.43</v>
      </c>
      <c r="S101" s="42">
        <f t="shared" si="1"/>
        <v>12422.75</v>
      </c>
    </row>
    <row r="102" spans="1:19">
      <c r="A102" s="80">
        <v>45717</v>
      </c>
      <c r="B102">
        <v>4492115</v>
      </c>
      <c r="C102" t="s">
        <v>1638</v>
      </c>
      <c r="D102" s="80">
        <v>44543</v>
      </c>
      <c r="E102" s="80">
        <v>45209</v>
      </c>
      <c r="F102">
        <v>2021</v>
      </c>
      <c r="G102">
        <v>2023</v>
      </c>
      <c r="H102">
        <v>16000</v>
      </c>
      <c r="I102" t="s">
        <v>16</v>
      </c>
      <c r="J102" t="s">
        <v>3161</v>
      </c>
      <c r="K102">
        <v>276</v>
      </c>
      <c r="L102">
        <v>0</v>
      </c>
      <c r="M102">
        <v>33887.279999999999</v>
      </c>
      <c r="N102">
        <v>33887.279999999999</v>
      </c>
      <c r="O102">
        <v>23.15</v>
      </c>
      <c r="P102">
        <v>2842.41</v>
      </c>
      <c r="Q102">
        <v>0</v>
      </c>
      <c r="R102">
        <v>2842.41</v>
      </c>
      <c r="S102" s="42">
        <f t="shared" si="1"/>
        <v>31044.87</v>
      </c>
    </row>
    <row r="103" spans="1:19">
      <c r="A103" s="80">
        <v>45717</v>
      </c>
      <c r="B103">
        <v>5138815</v>
      </c>
      <c r="C103" t="s">
        <v>3252</v>
      </c>
      <c r="D103" s="80">
        <v>45278</v>
      </c>
      <c r="E103" s="80">
        <v>45735</v>
      </c>
      <c r="F103">
        <v>2023</v>
      </c>
      <c r="G103">
        <v>2024</v>
      </c>
      <c r="H103">
        <v>14000</v>
      </c>
      <c r="I103" t="s">
        <v>12</v>
      </c>
      <c r="J103" t="s">
        <v>3161</v>
      </c>
      <c r="K103">
        <v>287</v>
      </c>
      <c r="L103">
        <v>1705.5</v>
      </c>
      <c r="M103">
        <v>41112.75</v>
      </c>
      <c r="N103">
        <v>42818.25</v>
      </c>
      <c r="O103">
        <v>29.41</v>
      </c>
      <c r="P103">
        <v>4002.65</v>
      </c>
      <c r="Q103">
        <v>1204.8</v>
      </c>
      <c r="R103">
        <v>5207.45</v>
      </c>
      <c r="S103" s="42">
        <f t="shared" si="1"/>
        <v>37610.800000000003</v>
      </c>
    </row>
    <row r="104" spans="1:19">
      <c r="A104" s="80">
        <v>45717</v>
      </c>
      <c r="B104">
        <v>4707118</v>
      </c>
      <c r="C104" t="s">
        <v>1339</v>
      </c>
      <c r="D104" s="80">
        <v>44823</v>
      </c>
      <c r="E104" s="80">
        <v>44873</v>
      </c>
      <c r="F104">
        <v>2022</v>
      </c>
      <c r="G104">
        <v>2022</v>
      </c>
      <c r="H104">
        <v>11000</v>
      </c>
      <c r="I104" t="s">
        <v>10</v>
      </c>
      <c r="J104" t="s">
        <v>3154</v>
      </c>
      <c r="K104">
        <v>1373</v>
      </c>
      <c r="L104">
        <v>11650</v>
      </c>
      <c r="M104">
        <v>187318.39</v>
      </c>
      <c r="N104">
        <v>198968.39</v>
      </c>
      <c r="O104">
        <v>734.39</v>
      </c>
      <c r="P104">
        <v>94901.45</v>
      </c>
      <c r="Q104">
        <v>10131.450000000001</v>
      </c>
      <c r="R104">
        <v>105032.9</v>
      </c>
      <c r="S104" s="42">
        <f t="shared" si="1"/>
        <v>93935.49000000002</v>
      </c>
    </row>
    <row r="105" spans="1:19">
      <c r="A105" s="80">
        <v>45717</v>
      </c>
      <c r="B105">
        <v>4736865</v>
      </c>
      <c r="C105" t="s">
        <v>2575</v>
      </c>
      <c r="D105" s="80">
        <v>44860</v>
      </c>
      <c r="E105" s="80">
        <v>45490</v>
      </c>
      <c r="F105">
        <v>2022</v>
      </c>
      <c r="G105">
        <v>2024</v>
      </c>
      <c r="H105">
        <v>11000</v>
      </c>
      <c r="I105" t="s">
        <v>10</v>
      </c>
      <c r="J105" t="s">
        <v>3159</v>
      </c>
      <c r="K105">
        <v>285</v>
      </c>
      <c r="L105">
        <v>0</v>
      </c>
      <c r="M105">
        <v>38882.550000000003</v>
      </c>
      <c r="N105">
        <v>38882.550000000003</v>
      </c>
      <c r="O105">
        <v>22.5</v>
      </c>
      <c r="P105">
        <v>3069.57</v>
      </c>
      <c r="Q105">
        <v>0</v>
      </c>
      <c r="R105">
        <v>3069.57</v>
      </c>
      <c r="S105" s="42">
        <f t="shared" si="1"/>
        <v>35812.980000000003</v>
      </c>
    </row>
    <row r="106" spans="1:19">
      <c r="A106" s="80">
        <v>45717</v>
      </c>
      <c r="B106">
        <v>5443667</v>
      </c>
      <c r="C106" t="s">
        <v>3253</v>
      </c>
      <c r="D106" s="80">
        <v>45628</v>
      </c>
      <c r="E106" s="80">
        <v>45713</v>
      </c>
      <c r="F106">
        <v>2024</v>
      </c>
      <c r="G106">
        <v>2024</v>
      </c>
      <c r="H106">
        <v>12500</v>
      </c>
      <c r="I106" t="s">
        <v>14</v>
      </c>
      <c r="J106" t="s">
        <v>3159</v>
      </c>
      <c r="K106">
        <v>75</v>
      </c>
      <c r="L106">
        <v>0</v>
      </c>
      <c r="M106">
        <v>11280.75</v>
      </c>
      <c r="N106">
        <v>11280.75</v>
      </c>
      <c r="O106">
        <v>0</v>
      </c>
      <c r="P106">
        <v>0</v>
      </c>
      <c r="Q106">
        <v>0</v>
      </c>
      <c r="R106">
        <v>0</v>
      </c>
      <c r="S106" s="42">
        <f t="shared" si="1"/>
        <v>11280.75</v>
      </c>
    </row>
    <row r="107" spans="1:19">
      <c r="A107" s="80">
        <v>45717</v>
      </c>
      <c r="B107">
        <v>5233385</v>
      </c>
      <c r="C107" t="s">
        <v>2302</v>
      </c>
      <c r="D107" s="80">
        <v>45370</v>
      </c>
      <c r="E107" s="80">
        <v>45379</v>
      </c>
      <c r="F107">
        <v>2023</v>
      </c>
      <c r="G107">
        <v>2023</v>
      </c>
      <c r="H107">
        <v>11000</v>
      </c>
      <c r="I107" t="s">
        <v>28</v>
      </c>
      <c r="J107" t="s">
        <v>3161</v>
      </c>
      <c r="K107">
        <v>449</v>
      </c>
      <c r="L107">
        <v>4725</v>
      </c>
      <c r="M107">
        <v>75925.899999999994</v>
      </c>
      <c r="N107">
        <v>80650.899999999994</v>
      </c>
      <c r="O107">
        <v>313.81</v>
      </c>
      <c r="P107">
        <v>52996.68</v>
      </c>
      <c r="Q107">
        <v>131.12</v>
      </c>
      <c r="R107">
        <v>53127.8</v>
      </c>
      <c r="S107" s="42">
        <f t="shared" si="1"/>
        <v>27523.099999999991</v>
      </c>
    </row>
    <row r="108" spans="1:19">
      <c r="A108" s="80">
        <v>45717</v>
      </c>
      <c r="B108">
        <v>5028449</v>
      </c>
      <c r="C108" t="s">
        <v>2174</v>
      </c>
      <c r="D108" s="80">
        <v>45180</v>
      </c>
      <c r="E108" s="80">
        <v>45372</v>
      </c>
      <c r="F108">
        <v>2023</v>
      </c>
      <c r="G108">
        <v>2023</v>
      </c>
      <c r="H108">
        <v>11000</v>
      </c>
      <c r="I108" t="s">
        <v>28</v>
      </c>
      <c r="J108" t="s">
        <v>3157</v>
      </c>
      <c r="K108">
        <v>168</v>
      </c>
      <c r="L108">
        <v>8000</v>
      </c>
      <c r="M108">
        <v>22920.240000000002</v>
      </c>
      <c r="N108">
        <v>30920.240000000002</v>
      </c>
      <c r="O108">
        <v>0</v>
      </c>
      <c r="P108">
        <v>0</v>
      </c>
      <c r="Q108">
        <v>8000</v>
      </c>
      <c r="R108">
        <v>8000</v>
      </c>
      <c r="S108" s="42">
        <f t="shared" si="1"/>
        <v>22920.240000000002</v>
      </c>
    </row>
    <row r="109" spans="1:19">
      <c r="A109" s="80">
        <v>45717</v>
      </c>
      <c r="B109">
        <v>5153229</v>
      </c>
      <c r="C109" t="s">
        <v>2170</v>
      </c>
      <c r="D109" s="80">
        <v>45295</v>
      </c>
      <c r="E109" s="80">
        <v>45331</v>
      </c>
      <c r="F109">
        <v>2023</v>
      </c>
      <c r="G109">
        <v>2023</v>
      </c>
      <c r="H109">
        <v>11000</v>
      </c>
      <c r="I109" t="s">
        <v>10</v>
      </c>
      <c r="J109" t="s">
        <v>3161</v>
      </c>
      <c r="K109">
        <v>300</v>
      </c>
      <c r="L109">
        <v>6857.92</v>
      </c>
      <c r="M109">
        <v>42975</v>
      </c>
      <c r="N109">
        <v>49832.92</v>
      </c>
      <c r="O109">
        <v>353.93</v>
      </c>
      <c r="P109">
        <v>47139.38</v>
      </c>
      <c r="Q109">
        <v>7036.58</v>
      </c>
      <c r="R109">
        <v>54175.96</v>
      </c>
      <c r="S109" s="42">
        <f t="shared" si="1"/>
        <v>-4343.0400000000009</v>
      </c>
    </row>
    <row r="110" spans="1:19">
      <c r="A110" s="80">
        <v>45717</v>
      </c>
      <c r="B110">
        <v>4710958</v>
      </c>
      <c r="C110" t="s">
        <v>1359</v>
      </c>
      <c r="D110" s="80">
        <v>44865</v>
      </c>
      <c r="E110" s="80">
        <v>45148</v>
      </c>
      <c r="F110">
        <v>2022</v>
      </c>
      <c r="G110">
        <v>2023</v>
      </c>
      <c r="H110">
        <v>14500</v>
      </c>
      <c r="I110" t="s">
        <v>18</v>
      </c>
      <c r="J110" t="s">
        <v>3154</v>
      </c>
      <c r="K110">
        <v>722</v>
      </c>
      <c r="L110">
        <v>869.4</v>
      </c>
      <c r="M110">
        <v>98502.46</v>
      </c>
      <c r="N110">
        <v>99371.86</v>
      </c>
      <c r="O110">
        <v>220.05</v>
      </c>
      <c r="P110">
        <v>30020.32</v>
      </c>
      <c r="Q110">
        <v>674.1</v>
      </c>
      <c r="R110">
        <v>30694.42</v>
      </c>
      <c r="S110" s="42">
        <f t="shared" si="1"/>
        <v>68677.440000000002</v>
      </c>
    </row>
    <row r="111" spans="1:19">
      <c r="A111" s="80">
        <v>45717</v>
      </c>
      <c r="B111">
        <v>4820096</v>
      </c>
      <c r="C111" t="s">
        <v>1640</v>
      </c>
      <c r="D111" s="80">
        <v>44978</v>
      </c>
      <c r="E111" s="80">
        <v>45182</v>
      </c>
      <c r="F111">
        <v>2022</v>
      </c>
      <c r="G111">
        <v>2023</v>
      </c>
      <c r="H111">
        <v>11000</v>
      </c>
      <c r="I111" t="s">
        <v>28</v>
      </c>
      <c r="J111" t="s">
        <v>3151</v>
      </c>
      <c r="K111">
        <v>570</v>
      </c>
      <c r="L111">
        <v>13100</v>
      </c>
      <c r="M111">
        <v>89459.6</v>
      </c>
      <c r="N111">
        <v>102559.6</v>
      </c>
      <c r="O111">
        <v>68.599999999999994</v>
      </c>
      <c r="P111">
        <v>8893.77</v>
      </c>
      <c r="Q111">
        <v>6867.1</v>
      </c>
      <c r="R111">
        <v>15760.87</v>
      </c>
      <c r="S111" s="42">
        <f t="shared" si="1"/>
        <v>86798.73000000001</v>
      </c>
    </row>
    <row r="112" spans="1:19">
      <c r="A112" s="80">
        <v>45717</v>
      </c>
      <c r="B112">
        <v>4960223</v>
      </c>
      <c r="C112" t="s">
        <v>2172</v>
      </c>
      <c r="D112" s="80">
        <v>45107</v>
      </c>
      <c r="E112" s="80">
        <v>45351</v>
      </c>
      <c r="F112">
        <v>2023</v>
      </c>
      <c r="G112">
        <v>2023</v>
      </c>
      <c r="H112">
        <v>11000</v>
      </c>
      <c r="I112" t="s">
        <v>28</v>
      </c>
      <c r="J112" t="s">
        <v>3161</v>
      </c>
      <c r="K112">
        <v>533</v>
      </c>
      <c r="L112">
        <v>600</v>
      </c>
      <c r="M112">
        <v>65441.74</v>
      </c>
      <c r="N112">
        <v>66041.740000000005</v>
      </c>
      <c r="O112">
        <v>63.05</v>
      </c>
      <c r="P112">
        <v>7036.73</v>
      </c>
      <c r="Q112">
        <v>120.65</v>
      </c>
      <c r="R112">
        <v>7157.38</v>
      </c>
      <c r="S112" s="42">
        <f t="shared" si="1"/>
        <v>58884.360000000008</v>
      </c>
    </row>
    <row r="113" spans="1:19">
      <c r="A113" s="80">
        <v>45717</v>
      </c>
      <c r="B113">
        <v>5139467</v>
      </c>
      <c r="C113" t="s">
        <v>2752</v>
      </c>
      <c r="D113" s="80">
        <v>45279</v>
      </c>
      <c r="E113" s="80">
        <v>45532</v>
      </c>
      <c r="F113">
        <v>2023</v>
      </c>
      <c r="G113">
        <v>2024</v>
      </c>
      <c r="H113">
        <v>12000</v>
      </c>
      <c r="I113" t="s">
        <v>9</v>
      </c>
      <c r="J113" t="s">
        <v>3158</v>
      </c>
      <c r="K113">
        <v>240</v>
      </c>
      <c r="L113">
        <v>25</v>
      </c>
      <c r="M113">
        <v>34380</v>
      </c>
      <c r="N113">
        <v>34405</v>
      </c>
      <c r="O113">
        <v>150</v>
      </c>
      <c r="P113">
        <v>21487.5</v>
      </c>
      <c r="Q113">
        <v>25</v>
      </c>
      <c r="R113">
        <v>21512.5</v>
      </c>
      <c r="S113" s="42">
        <f t="shared" si="1"/>
        <v>12892.5</v>
      </c>
    </row>
    <row r="114" spans="1:19">
      <c r="A114" s="80">
        <v>45717</v>
      </c>
      <c r="B114">
        <v>5190456</v>
      </c>
      <c r="C114" t="s">
        <v>3176</v>
      </c>
      <c r="D114" s="80">
        <v>45330</v>
      </c>
      <c r="E114" s="80">
        <v>45674</v>
      </c>
      <c r="F114">
        <v>2023</v>
      </c>
      <c r="G114">
        <v>2024</v>
      </c>
      <c r="H114">
        <v>12000</v>
      </c>
      <c r="I114" t="s">
        <v>9</v>
      </c>
      <c r="J114" t="s">
        <v>3154</v>
      </c>
      <c r="K114">
        <v>315</v>
      </c>
      <c r="L114">
        <v>100</v>
      </c>
      <c r="M114">
        <v>45123.75</v>
      </c>
      <c r="N114">
        <v>45223.75</v>
      </c>
      <c r="O114">
        <v>10.59</v>
      </c>
      <c r="P114">
        <v>1382.08</v>
      </c>
      <c r="Q114">
        <v>100</v>
      </c>
      <c r="R114">
        <v>1482.08</v>
      </c>
      <c r="S114" s="42">
        <f t="shared" si="1"/>
        <v>43741.67</v>
      </c>
    </row>
    <row r="115" spans="1:19">
      <c r="A115" s="80">
        <v>45717</v>
      </c>
      <c r="B115">
        <v>4792892</v>
      </c>
      <c r="C115" t="s">
        <v>1355</v>
      </c>
      <c r="D115" s="80">
        <v>44931</v>
      </c>
      <c r="E115" s="80">
        <v>44957</v>
      </c>
      <c r="F115">
        <v>2022</v>
      </c>
      <c r="G115">
        <v>2022</v>
      </c>
      <c r="H115">
        <v>11000</v>
      </c>
      <c r="I115" t="s">
        <v>28</v>
      </c>
      <c r="J115" t="s">
        <v>3152</v>
      </c>
      <c r="K115">
        <v>75</v>
      </c>
      <c r="L115">
        <v>225</v>
      </c>
      <c r="M115">
        <v>9208.5</v>
      </c>
      <c r="N115">
        <v>9433.5</v>
      </c>
      <c r="O115">
        <v>58</v>
      </c>
      <c r="P115">
        <v>7121.39</v>
      </c>
      <c r="Q115">
        <v>50</v>
      </c>
      <c r="R115">
        <v>7171.39</v>
      </c>
      <c r="S115" s="42">
        <f t="shared" si="1"/>
        <v>2262.1099999999997</v>
      </c>
    </row>
    <row r="116" spans="1:19">
      <c r="A116" s="80">
        <v>45717</v>
      </c>
      <c r="B116">
        <v>4990089</v>
      </c>
      <c r="C116" t="s">
        <v>2577</v>
      </c>
      <c r="D116" s="80">
        <v>45222</v>
      </c>
      <c r="E116" s="80">
        <v>45497</v>
      </c>
      <c r="F116">
        <v>2023</v>
      </c>
      <c r="G116">
        <v>2024</v>
      </c>
      <c r="H116">
        <v>11000</v>
      </c>
      <c r="I116" t="s">
        <v>10</v>
      </c>
      <c r="J116" t="s">
        <v>3161</v>
      </c>
      <c r="K116">
        <v>520</v>
      </c>
      <c r="L116">
        <v>4807.7</v>
      </c>
      <c r="M116">
        <v>74490</v>
      </c>
      <c r="N116">
        <v>79297.7</v>
      </c>
      <c r="O116">
        <v>296.35000000000002</v>
      </c>
      <c r="P116">
        <v>34473.11</v>
      </c>
      <c r="Q116">
        <v>4194.8999999999996</v>
      </c>
      <c r="R116">
        <v>38668.01</v>
      </c>
      <c r="S116" s="42">
        <f t="shared" si="1"/>
        <v>40629.689999999995</v>
      </c>
    </row>
    <row r="117" spans="1:19">
      <c r="A117" s="80">
        <v>45717</v>
      </c>
      <c r="B117">
        <v>4822716</v>
      </c>
      <c r="C117" t="s">
        <v>2579</v>
      </c>
      <c r="D117" s="80">
        <v>45065</v>
      </c>
      <c r="E117" s="80">
        <v>45489</v>
      </c>
      <c r="F117">
        <v>2023</v>
      </c>
      <c r="G117">
        <v>2024</v>
      </c>
      <c r="H117">
        <v>12000</v>
      </c>
      <c r="I117" t="s">
        <v>9</v>
      </c>
      <c r="J117" t="s">
        <v>3154</v>
      </c>
      <c r="K117">
        <v>425</v>
      </c>
      <c r="L117">
        <v>100</v>
      </c>
      <c r="M117">
        <v>57982.75</v>
      </c>
      <c r="N117">
        <v>58082.75</v>
      </c>
      <c r="O117">
        <v>112.5</v>
      </c>
      <c r="P117">
        <v>14303.93</v>
      </c>
      <c r="Q117">
        <v>50</v>
      </c>
      <c r="R117">
        <v>14353.93</v>
      </c>
      <c r="S117" s="42">
        <f t="shared" si="1"/>
        <v>43728.82</v>
      </c>
    </row>
    <row r="118" spans="1:19">
      <c r="A118" s="80">
        <v>45717</v>
      </c>
      <c r="B118">
        <v>5349345</v>
      </c>
      <c r="C118" t="s">
        <v>2906</v>
      </c>
      <c r="D118" s="80">
        <v>45477</v>
      </c>
      <c r="E118" s="80">
        <v>45614</v>
      </c>
      <c r="F118">
        <v>2024</v>
      </c>
      <c r="G118">
        <v>2024</v>
      </c>
      <c r="H118">
        <v>12500</v>
      </c>
      <c r="I118" t="s">
        <v>14</v>
      </c>
      <c r="J118" t="s">
        <v>3161</v>
      </c>
      <c r="K118">
        <v>432</v>
      </c>
      <c r="L118">
        <v>0</v>
      </c>
      <c r="M118">
        <v>64977.120000000003</v>
      </c>
      <c r="N118">
        <v>64977.120000000003</v>
      </c>
      <c r="O118">
        <v>0</v>
      </c>
      <c r="P118">
        <v>0</v>
      </c>
      <c r="Q118">
        <v>0</v>
      </c>
      <c r="R118">
        <v>0</v>
      </c>
      <c r="S118" s="42">
        <f t="shared" si="1"/>
        <v>64977.120000000003</v>
      </c>
    </row>
    <row r="119" spans="1:19">
      <c r="A119" s="80">
        <v>45717</v>
      </c>
      <c r="B119">
        <v>5084780</v>
      </c>
      <c r="C119" t="s">
        <v>2178</v>
      </c>
      <c r="D119" s="80">
        <v>45237</v>
      </c>
      <c r="E119" s="80">
        <v>45370</v>
      </c>
      <c r="F119">
        <v>2023</v>
      </c>
      <c r="G119">
        <v>2023</v>
      </c>
      <c r="H119">
        <v>11000</v>
      </c>
      <c r="I119" t="s">
        <v>28</v>
      </c>
      <c r="J119" t="s">
        <v>3157</v>
      </c>
      <c r="K119">
        <v>281</v>
      </c>
      <c r="L119">
        <v>425</v>
      </c>
      <c r="M119">
        <v>47517.1</v>
      </c>
      <c r="N119">
        <v>47942.1</v>
      </c>
      <c r="O119">
        <v>251.5</v>
      </c>
      <c r="P119">
        <v>42528.65</v>
      </c>
      <c r="Q119">
        <v>75</v>
      </c>
      <c r="R119">
        <v>42603.65</v>
      </c>
      <c r="S119" s="42">
        <f t="shared" si="1"/>
        <v>5338.4499999999971</v>
      </c>
    </row>
    <row r="120" spans="1:19">
      <c r="A120" s="80">
        <v>45717</v>
      </c>
      <c r="B120">
        <v>4702849</v>
      </c>
      <c r="C120" t="s">
        <v>1286</v>
      </c>
      <c r="D120" s="80">
        <v>44819</v>
      </c>
      <c r="E120" s="80">
        <v>44909</v>
      </c>
      <c r="F120">
        <v>2022</v>
      </c>
      <c r="G120">
        <v>2022</v>
      </c>
      <c r="H120">
        <v>11000</v>
      </c>
      <c r="I120" t="s">
        <v>28</v>
      </c>
      <c r="J120" t="s">
        <v>3153</v>
      </c>
      <c r="K120">
        <v>860</v>
      </c>
      <c r="L120">
        <v>1500</v>
      </c>
      <c r="M120">
        <v>117329.8</v>
      </c>
      <c r="N120">
        <v>118829.8</v>
      </c>
      <c r="O120">
        <v>324.91000000000003</v>
      </c>
      <c r="P120">
        <v>40626.559999999998</v>
      </c>
      <c r="Q120">
        <v>1147.0999999999999</v>
      </c>
      <c r="R120">
        <v>41773.660000000003</v>
      </c>
      <c r="S120" s="42">
        <f t="shared" si="1"/>
        <v>77056.14</v>
      </c>
    </row>
    <row r="121" spans="1:19">
      <c r="A121" s="80">
        <v>45717</v>
      </c>
      <c r="B121">
        <v>4896234</v>
      </c>
      <c r="C121" t="s">
        <v>1831</v>
      </c>
      <c r="D121" s="80">
        <v>45051</v>
      </c>
      <c r="E121" s="80">
        <v>45250</v>
      </c>
      <c r="F121">
        <v>2023</v>
      </c>
      <c r="G121">
        <v>2023</v>
      </c>
      <c r="H121">
        <v>11000</v>
      </c>
      <c r="I121" t="s">
        <v>28</v>
      </c>
      <c r="J121" t="s">
        <v>3158</v>
      </c>
      <c r="K121">
        <v>265</v>
      </c>
      <c r="L121">
        <v>0</v>
      </c>
      <c r="M121">
        <v>42678.25</v>
      </c>
      <c r="N121">
        <v>42678.25</v>
      </c>
      <c r="O121">
        <v>0</v>
      </c>
      <c r="P121">
        <v>0</v>
      </c>
      <c r="Q121">
        <v>0</v>
      </c>
      <c r="R121">
        <v>0</v>
      </c>
      <c r="S121" s="42">
        <f t="shared" si="1"/>
        <v>42678.25</v>
      </c>
    </row>
    <row r="122" spans="1:19">
      <c r="A122" s="80">
        <v>45717</v>
      </c>
      <c r="B122">
        <v>4797756</v>
      </c>
      <c r="C122" t="s">
        <v>1298</v>
      </c>
      <c r="D122" s="80">
        <v>44938</v>
      </c>
      <c r="E122" s="80">
        <v>44995</v>
      </c>
      <c r="F122">
        <v>2022</v>
      </c>
      <c r="G122">
        <v>2022</v>
      </c>
      <c r="H122">
        <v>11000</v>
      </c>
      <c r="I122" t="s">
        <v>28</v>
      </c>
      <c r="J122" t="s">
        <v>3159</v>
      </c>
      <c r="K122">
        <v>694</v>
      </c>
      <c r="L122">
        <v>8050</v>
      </c>
      <c r="M122">
        <v>85209.32</v>
      </c>
      <c r="N122">
        <v>93259.32</v>
      </c>
      <c r="O122">
        <v>346.6</v>
      </c>
      <c r="P122">
        <v>44642.46</v>
      </c>
      <c r="Q122">
        <v>7380.33</v>
      </c>
      <c r="R122">
        <v>52022.79</v>
      </c>
      <c r="S122" s="42">
        <f t="shared" si="1"/>
        <v>41236.530000000006</v>
      </c>
    </row>
    <row r="123" spans="1:19">
      <c r="A123" s="80">
        <v>45717</v>
      </c>
      <c r="B123">
        <v>5034189</v>
      </c>
      <c r="C123" t="s">
        <v>2762</v>
      </c>
      <c r="D123" s="80">
        <v>45182</v>
      </c>
      <c r="E123" s="80">
        <v>45531</v>
      </c>
      <c r="F123">
        <v>2023</v>
      </c>
      <c r="G123">
        <v>2024</v>
      </c>
      <c r="H123">
        <v>11000</v>
      </c>
      <c r="I123" t="s">
        <v>10</v>
      </c>
      <c r="J123" t="s">
        <v>3171</v>
      </c>
      <c r="K123">
        <v>300</v>
      </c>
      <c r="L123">
        <v>1800.8</v>
      </c>
      <c r="M123">
        <v>36834</v>
      </c>
      <c r="N123">
        <v>38634.800000000003</v>
      </c>
      <c r="O123">
        <v>9.5</v>
      </c>
      <c r="P123">
        <v>1166.43</v>
      </c>
      <c r="Q123">
        <v>1675.8</v>
      </c>
      <c r="R123">
        <v>2842.23</v>
      </c>
      <c r="S123" s="42">
        <f t="shared" si="1"/>
        <v>35792.57</v>
      </c>
    </row>
    <row r="124" spans="1:19">
      <c r="A124" s="80">
        <v>45717</v>
      </c>
      <c r="B124">
        <v>4390576</v>
      </c>
      <c r="C124" t="s">
        <v>1644</v>
      </c>
      <c r="D124" s="80">
        <v>44419</v>
      </c>
      <c r="E124" s="80">
        <v>45190</v>
      </c>
      <c r="F124">
        <v>2021</v>
      </c>
      <c r="G124">
        <v>2023</v>
      </c>
      <c r="H124">
        <v>12000</v>
      </c>
      <c r="I124" t="s">
        <v>9</v>
      </c>
      <c r="J124" t="s">
        <v>3157</v>
      </c>
      <c r="K124">
        <v>240</v>
      </c>
      <c r="L124">
        <v>1396</v>
      </c>
      <c r="M124">
        <v>32743.200000000001</v>
      </c>
      <c r="N124">
        <v>34139.199999999997</v>
      </c>
      <c r="O124">
        <v>42.15</v>
      </c>
      <c r="P124">
        <v>6429.52</v>
      </c>
      <c r="Q124">
        <v>104.45</v>
      </c>
      <c r="R124">
        <v>6533.97</v>
      </c>
      <c r="S124" s="42">
        <f t="shared" si="1"/>
        <v>27605.229999999996</v>
      </c>
    </row>
    <row r="125" spans="1:19">
      <c r="A125" s="80">
        <v>45717</v>
      </c>
      <c r="B125">
        <v>5101286</v>
      </c>
      <c r="C125" t="s">
        <v>2585</v>
      </c>
      <c r="D125" s="80">
        <v>45244</v>
      </c>
      <c r="E125" s="80">
        <v>45478</v>
      </c>
      <c r="F125">
        <v>2023</v>
      </c>
      <c r="G125">
        <v>2024</v>
      </c>
      <c r="H125">
        <v>18000</v>
      </c>
      <c r="I125" t="s">
        <v>17</v>
      </c>
      <c r="J125" t="s">
        <v>3151</v>
      </c>
      <c r="K125">
        <v>443</v>
      </c>
      <c r="L125">
        <v>200</v>
      </c>
      <c r="M125">
        <v>57115.99</v>
      </c>
      <c r="N125">
        <v>57315.99</v>
      </c>
      <c r="O125">
        <v>295.25</v>
      </c>
      <c r="P125">
        <v>38065.11</v>
      </c>
      <c r="Q125">
        <v>100</v>
      </c>
      <c r="R125">
        <v>38165.11</v>
      </c>
      <c r="S125" s="42">
        <f t="shared" si="1"/>
        <v>19150.879999999997</v>
      </c>
    </row>
    <row r="126" spans="1:19">
      <c r="A126" s="80">
        <v>45717</v>
      </c>
      <c r="B126">
        <v>4882597</v>
      </c>
      <c r="C126" t="s">
        <v>1646</v>
      </c>
      <c r="D126" s="80">
        <v>45028</v>
      </c>
      <c r="E126" s="80">
        <v>45212</v>
      </c>
      <c r="F126">
        <v>2022</v>
      </c>
      <c r="G126">
        <v>2023</v>
      </c>
      <c r="H126">
        <v>11000</v>
      </c>
      <c r="I126" t="s">
        <v>28</v>
      </c>
      <c r="J126" t="s">
        <v>3157</v>
      </c>
      <c r="K126">
        <v>1055</v>
      </c>
      <c r="L126">
        <v>425</v>
      </c>
      <c r="M126">
        <v>143933.65</v>
      </c>
      <c r="N126">
        <v>144358.65</v>
      </c>
      <c r="O126">
        <v>367.5</v>
      </c>
      <c r="P126">
        <v>47885.18</v>
      </c>
      <c r="Q126">
        <v>324</v>
      </c>
      <c r="R126">
        <v>48209.18</v>
      </c>
      <c r="S126" s="42">
        <f t="shared" si="1"/>
        <v>96149.47</v>
      </c>
    </row>
    <row r="127" spans="1:19">
      <c r="A127" s="80">
        <v>45717</v>
      </c>
      <c r="B127">
        <v>4788287</v>
      </c>
      <c r="C127" t="s">
        <v>1328</v>
      </c>
      <c r="D127" s="80">
        <v>44925</v>
      </c>
      <c r="E127" s="80">
        <v>45120</v>
      </c>
      <c r="F127">
        <v>2022</v>
      </c>
      <c r="G127">
        <v>2023</v>
      </c>
      <c r="H127">
        <v>12000</v>
      </c>
      <c r="I127" t="s">
        <v>9</v>
      </c>
      <c r="J127" t="s">
        <v>3159</v>
      </c>
      <c r="K127">
        <v>579</v>
      </c>
      <c r="L127">
        <v>0</v>
      </c>
      <c r="M127">
        <v>78992.97</v>
      </c>
      <c r="N127">
        <v>78992.97</v>
      </c>
      <c r="O127">
        <v>386</v>
      </c>
      <c r="P127">
        <v>52660.06</v>
      </c>
      <c r="Q127">
        <v>0</v>
      </c>
      <c r="R127">
        <v>52660.06</v>
      </c>
      <c r="S127" s="42">
        <f t="shared" si="1"/>
        <v>26332.910000000003</v>
      </c>
    </row>
    <row r="128" spans="1:19">
      <c r="A128" s="80">
        <v>45717</v>
      </c>
      <c r="B128">
        <v>5064183</v>
      </c>
      <c r="C128" t="s">
        <v>3254</v>
      </c>
      <c r="D128" s="80">
        <v>45211</v>
      </c>
      <c r="E128" s="80">
        <v>45736</v>
      </c>
      <c r="F128">
        <v>2023</v>
      </c>
      <c r="G128">
        <v>2024</v>
      </c>
      <c r="H128">
        <v>18500</v>
      </c>
      <c r="I128" t="s">
        <v>13</v>
      </c>
      <c r="J128" t="s">
        <v>3157</v>
      </c>
      <c r="K128">
        <v>179</v>
      </c>
      <c r="L128">
        <v>18750</v>
      </c>
      <c r="M128">
        <v>21977.62</v>
      </c>
      <c r="N128">
        <v>40727.620000000003</v>
      </c>
      <c r="O128">
        <v>0</v>
      </c>
      <c r="P128">
        <v>0</v>
      </c>
      <c r="Q128">
        <v>0</v>
      </c>
      <c r="R128">
        <v>0</v>
      </c>
      <c r="S128" s="42">
        <f t="shared" si="1"/>
        <v>40727.620000000003</v>
      </c>
    </row>
    <row r="129" spans="1:19">
      <c r="A129" s="80">
        <v>45717</v>
      </c>
      <c r="B129">
        <v>4612210</v>
      </c>
      <c r="C129" t="s">
        <v>1316</v>
      </c>
      <c r="D129" s="80">
        <v>44712</v>
      </c>
      <c r="E129" s="80">
        <v>45093</v>
      </c>
      <c r="F129">
        <v>2022</v>
      </c>
      <c r="G129">
        <v>2023</v>
      </c>
      <c r="H129">
        <v>11000</v>
      </c>
      <c r="I129" t="s">
        <v>28</v>
      </c>
      <c r="J129" t="s">
        <v>3153</v>
      </c>
      <c r="K129">
        <v>1221</v>
      </c>
      <c r="L129">
        <v>0</v>
      </c>
      <c r="M129">
        <v>149914.38</v>
      </c>
      <c r="N129">
        <v>149914.38</v>
      </c>
      <c r="O129">
        <v>0</v>
      </c>
      <c r="P129">
        <v>0</v>
      </c>
      <c r="Q129">
        <v>0</v>
      </c>
      <c r="R129">
        <v>0</v>
      </c>
      <c r="S129" s="42">
        <f t="shared" si="1"/>
        <v>149914.38</v>
      </c>
    </row>
    <row r="130" spans="1:19">
      <c r="A130" s="80">
        <v>45717</v>
      </c>
      <c r="B130">
        <v>4332082</v>
      </c>
      <c r="C130" t="s">
        <v>1330</v>
      </c>
      <c r="D130" s="80">
        <v>44342</v>
      </c>
      <c r="E130" s="80">
        <v>45049</v>
      </c>
      <c r="F130">
        <v>2021</v>
      </c>
      <c r="G130">
        <v>2023</v>
      </c>
      <c r="H130">
        <v>11000</v>
      </c>
      <c r="I130" t="s">
        <v>28</v>
      </c>
      <c r="J130" t="s">
        <v>3152</v>
      </c>
      <c r="K130">
        <v>70</v>
      </c>
      <c r="L130">
        <v>14357</v>
      </c>
      <c r="M130">
        <v>11273.5</v>
      </c>
      <c r="N130">
        <v>25630.5</v>
      </c>
      <c r="O130">
        <v>220.46</v>
      </c>
      <c r="P130">
        <v>30414.560000000001</v>
      </c>
      <c r="Q130">
        <v>14973.86</v>
      </c>
      <c r="R130">
        <v>45388.42</v>
      </c>
      <c r="S130" s="42">
        <f t="shared" si="1"/>
        <v>-19757.919999999998</v>
      </c>
    </row>
    <row r="131" spans="1:19">
      <c r="A131" s="80">
        <v>45717</v>
      </c>
      <c r="B131">
        <v>4970586</v>
      </c>
      <c r="C131" t="s">
        <v>2176</v>
      </c>
      <c r="D131" s="80">
        <v>45125</v>
      </c>
      <c r="E131" s="80">
        <v>45335</v>
      </c>
      <c r="F131">
        <v>2023</v>
      </c>
      <c r="G131">
        <v>2023</v>
      </c>
      <c r="H131">
        <v>11000</v>
      </c>
      <c r="I131" t="s">
        <v>10</v>
      </c>
      <c r="J131" t="s">
        <v>3157</v>
      </c>
      <c r="K131">
        <v>146</v>
      </c>
      <c r="L131">
        <v>0</v>
      </c>
      <c r="M131">
        <v>19918.78</v>
      </c>
      <c r="N131">
        <v>19918.78</v>
      </c>
      <c r="O131">
        <v>110.07</v>
      </c>
      <c r="P131">
        <v>14762</v>
      </c>
      <c r="Q131">
        <v>0</v>
      </c>
      <c r="R131">
        <v>14762</v>
      </c>
      <c r="S131" s="42">
        <f t="shared" ref="S131:S194" si="2">N131-R131</f>
        <v>5156.7799999999988</v>
      </c>
    </row>
    <row r="132" spans="1:19">
      <c r="A132" s="80">
        <v>45717</v>
      </c>
      <c r="B132">
        <v>5061578</v>
      </c>
      <c r="C132" t="s">
        <v>2371</v>
      </c>
      <c r="D132" s="80">
        <v>45226</v>
      </c>
      <c r="E132" s="80">
        <v>45408</v>
      </c>
      <c r="F132">
        <v>2023</v>
      </c>
      <c r="G132">
        <v>2023</v>
      </c>
      <c r="H132">
        <v>11000</v>
      </c>
      <c r="I132" t="s">
        <v>28</v>
      </c>
      <c r="J132" t="s">
        <v>3157</v>
      </c>
      <c r="K132">
        <v>738</v>
      </c>
      <c r="L132">
        <v>25</v>
      </c>
      <c r="M132">
        <v>124795.8</v>
      </c>
      <c r="N132">
        <v>124820.8</v>
      </c>
      <c r="O132">
        <v>286.63</v>
      </c>
      <c r="P132">
        <v>43097.62</v>
      </c>
      <c r="Q132">
        <v>25</v>
      </c>
      <c r="R132">
        <v>43122.62</v>
      </c>
      <c r="S132" s="42">
        <f t="shared" si="2"/>
        <v>81698.179999999993</v>
      </c>
    </row>
    <row r="133" spans="1:19">
      <c r="A133" s="80">
        <v>45717</v>
      </c>
      <c r="B133">
        <v>4144132</v>
      </c>
      <c r="C133" t="s">
        <v>1308</v>
      </c>
      <c r="D133" s="80">
        <v>44110</v>
      </c>
      <c r="E133" s="80">
        <v>44256</v>
      </c>
      <c r="F133">
        <v>2020</v>
      </c>
      <c r="G133">
        <v>2020</v>
      </c>
      <c r="H133">
        <v>11000</v>
      </c>
      <c r="I133" t="s">
        <v>28</v>
      </c>
      <c r="J133" t="s">
        <v>3151</v>
      </c>
      <c r="K133">
        <v>442</v>
      </c>
      <c r="L133">
        <v>500</v>
      </c>
      <c r="M133">
        <v>71184.100000000006</v>
      </c>
      <c r="N133">
        <v>71684.100000000006</v>
      </c>
      <c r="O133">
        <v>427.6</v>
      </c>
      <c r="P133">
        <v>63077.03</v>
      </c>
      <c r="Q133">
        <v>422.42</v>
      </c>
      <c r="R133">
        <v>63499.45</v>
      </c>
      <c r="S133" s="42">
        <f t="shared" si="2"/>
        <v>8184.6500000000087</v>
      </c>
    </row>
    <row r="134" spans="1:19">
      <c r="A134" s="80">
        <v>45717</v>
      </c>
      <c r="B134">
        <v>5557248</v>
      </c>
      <c r="C134" t="s">
        <v>3255</v>
      </c>
      <c r="D134" s="80">
        <v>45699</v>
      </c>
      <c r="E134" s="80">
        <v>45713</v>
      </c>
      <c r="F134">
        <v>2024</v>
      </c>
      <c r="G134">
        <v>2024</v>
      </c>
      <c r="H134">
        <v>11000</v>
      </c>
      <c r="I134" t="s">
        <v>28</v>
      </c>
      <c r="J134" t="s">
        <v>3153</v>
      </c>
      <c r="K134">
        <v>147</v>
      </c>
      <c r="L134">
        <v>0</v>
      </c>
      <c r="M134">
        <v>22110.27</v>
      </c>
      <c r="N134">
        <v>22110.27</v>
      </c>
      <c r="O134">
        <v>0</v>
      </c>
      <c r="P134">
        <v>0</v>
      </c>
      <c r="Q134">
        <v>0</v>
      </c>
      <c r="R134">
        <v>0</v>
      </c>
      <c r="S134" s="42">
        <f t="shared" si="2"/>
        <v>22110.27</v>
      </c>
    </row>
    <row r="135" spans="1:19">
      <c r="A135" s="80">
        <v>45717</v>
      </c>
      <c r="B135">
        <v>4719378</v>
      </c>
      <c r="C135" t="s">
        <v>3052</v>
      </c>
      <c r="D135" s="80">
        <v>44838</v>
      </c>
      <c r="E135" s="80">
        <v>45628</v>
      </c>
      <c r="F135">
        <v>2022</v>
      </c>
      <c r="G135">
        <v>2024</v>
      </c>
      <c r="H135">
        <v>11500</v>
      </c>
      <c r="I135" t="s">
        <v>4</v>
      </c>
      <c r="J135" t="s">
        <v>3158</v>
      </c>
      <c r="K135">
        <v>395</v>
      </c>
      <c r="L135">
        <v>5794.2</v>
      </c>
      <c r="M135">
        <v>53889.85</v>
      </c>
      <c r="N135">
        <v>59684.05</v>
      </c>
      <c r="O135">
        <v>86</v>
      </c>
      <c r="P135">
        <v>11665.95</v>
      </c>
      <c r="Q135">
        <v>1730.76</v>
      </c>
      <c r="R135">
        <v>13396.71</v>
      </c>
      <c r="S135" s="42">
        <f t="shared" si="2"/>
        <v>46287.340000000004</v>
      </c>
    </row>
    <row r="136" spans="1:19">
      <c r="A136" s="80">
        <v>45717</v>
      </c>
      <c r="B136">
        <v>4660614</v>
      </c>
      <c r="C136" t="s">
        <v>1314</v>
      </c>
      <c r="D136" s="80">
        <v>44763</v>
      </c>
      <c r="E136" s="80">
        <v>44959</v>
      </c>
      <c r="F136">
        <v>2022</v>
      </c>
      <c r="G136">
        <v>2022</v>
      </c>
      <c r="H136">
        <v>13500</v>
      </c>
      <c r="I136" t="s">
        <v>15</v>
      </c>
      <c r="J136" t="s">
        <v>3159</v>
      </c>
      <c r="K136">
        <v>226</v>
      </c>
      <c r="L136">
        <v>1155</v>
      </c>
      <c r="M136">
        <v>30833.18</v>
      </c>
      <c r="N136">
        <v>31988.18</v>
      </c>
      <c r="O136">
        <v>113.74</v>
      </c>
      <c r="P136">
        <v>15981.83</v>
      </c>
      <c r="Q136">
        <v>439.81</v>
      </c>
      <c r="R136">
        <v>16421.64</v>
      </c>
      <c r="S136" s="42">
        <f t="shared" si="2"/>
        <v>15566.54</v>
      </c>
    </row>
    <row r="137" spans="1:19">
      <c r="A137" s="80">
        <v>45717</v>
      </c>
      <c r="B137">
        <v>5104736</v>
      </c>
      <c r="C137" t="s">
        <v>2304</v>
      </c>
      <c r="D137" s="80">
        <v>45247</v>
      </c>
      <c r="E137" s="80">
        <v>45397</v>
      </c>
      <c r="F137">
        <v>2023</v>
      </c>
      <c r="G137">
        <v>2023</v>
      </c>
      <c r="H137">
        <v>11000</v>
      </c>
      <c r="I137" t="s">
        <v>28</v>
      </c>
      <c r="J137" t="s">
        <v>3157</v>
      </c>
      <c r="K137">
        <v>675</v>
      </c>
      <c r="L137">
        <v>1408</v>
      </c>
      <c r="M137">
        <v>87027.75</v>
      </c>
      <c r="N137">
        <v>88435.75</v>
      </c>
      <c r="O137">
        <v>200.26</v>
      </c>
      <c r="P137">
        <v>25949.37</v>
      </c>
      <c r="Q137">
        <v>75.34</v>
      </c>
      <c r="R137">
        <v>26024.71</v>
      </c>
      <c r="S137" s="42">
        <f t="shared" si="2"/>
        <v>62411.040000000001</v>
      </c>
    </row>
    <row r="138" spans="1:19">
      <c r="A138" s="80">
        <v>45717</v>
      </c>
      <c r="B138">
        <v>5071911</v>
      </c>
      <c r="C138" t="s">
        <v>2583</v>
      </c>
      <c r="D138" s="80">
        <v>45218</v>
      </c>
      <c r="E138" s="80">
        <v>45491</v>
      </c>
      <c r="F138">
        <v>2023</v>
      </c>
      <c r="G138">
        <v>2024</v>
      </c>
      <c r="H138">
        <v>11000</v>
      </c>
      <c r="I138" t="s">
        <v>28</v>
      </c>
      <c r="J138" t="s">
        <v>3157</v>
      </c>
      <c r="K138">
        <v>351</v>
      </c>
      <c r="L138">
        <v>0</v>
      </c>
      <c r="M138">
        <v>50280.75</v>
      </c>
      <c r="N138">
        <v>50280.75</v>
      </c>
      <c r="O138">
        <v>0</v>
      </c>
      <c r="P138">
        <v>0</v>
      </c>
      <c r="Q138">
        <v>0</v>
      </c>
      <c r="R138">
        <v>0</v>
      </c>
      <c r="S138" s="42">
        <f t="shared" si="2"/>
        <v>50280.75</v>
      </c>
    </row>
    <row r="139" spans="1:19">
      <c r="A139" s="80">
        <v>45717</v>
      </c>
      <c r="B139">
        <v>5270592</v>
      </c>
      <c r="C139" t="s">
        <v>2760</v>
      </c>
      <c r="D139" s="80">
        <v>45412</v>
      </c>
      <c r="E139" s="80">
        <v>45540</v>
      </c>
      <c r="F139">
        <v>2023</v>
      </c>
      <c r="G139">
        <v>2024</v>
      </c>
      <c r="H139">
        <v>11000</v>
      </c>
      <c r="I139" t="s">
        <v>28</v>
      </c>
      <c r="J139" t="s">
        <v>3161</v>
      </c>
      <c r="K139">
        <v>193</v>
      </c>
      <c r="L139">
        <v>0</v>
      </c>
      <c r="M139">
        <v>29029.13</v>
      </c>
      <c r="N139">
        <v>29029.13</v>
      </c>
      <c r="O139">
        <v>8.5</v>
      </c>
      <c r="P139">
        <v>1278.51</v>
      </c>
      <c r="Q139">
        <v>0</v>
      </c>
      <c r="R139">
        <v>1278.51</v>
      </c>
      <c r="S139" s="42">
        <f t="shared" si="2"/>
        <v>27750.620000000003</v>
      </c>
    </row>
    <row r="140" spans="1:19">
      <c r="A140" s="80">
        <v>45717</v>
      </c>
      <c r="B140">
        <v>4935822</v>
      </c>
      <c r="C140" t="s">
        <v>2180</v>
      </c>
      <c r="D140" s="80">
        <v>45086</v>
      </c>
      <c r="E140" s="80">
        <v>45363</v>
      </c>
      <c r="F140">
        <v>2023</v>
      </c>
      <c r="G140">
        <v>2023</v>
      </c>
      <c r="H140">
        <v>12000</v>
      </c>
      <c r="I140" t="s">
        <v>9</v>
      </c>
      <c r="J140" t="s">
        <v>3151</v>
      </c>
      <c r="K140">
        <v>190</v>
      </c>
      <c r="L140">
        <v>325</v>
      </c>
      <c r="M140">
        <v>25921.7</v>
      </c>
      <c r="N140">
        <v>26246.7</v>
      </c>
      <c r="O140">
        <v>213.76</v>
      </c>
      <c r="P140">
        <v>29134.92</v>
      </c>
      <c r="Q140">
        <v>168.43</v>
      </c>
      <c r="R140">
        <v>29303.35</v>
      </c>
      <c r="S140" s="42">
        <f t="shared" si="2"/>
        <v>-3056.6499999999978</v>
      </c>
    </row>
    <row r="141" spans="1:19">
      <c r="A141" s="80">
        <v>45717</v>
      </c>
      <c r="B141">
        <v>5036051</v>
      </c>
      <c r="C141" t="s">
        <v>2854</v>
      </c>
      <c r="D141" s="80">
        <v>45195</v>
      </c>
      <c r="E141" s="80">
        <v>45567</v>
      </c>
      <c r="F141">
        <v>2023</v>
      </c>
      <c r="G141">
        <v>2024</v>
      </c>
      <c r="H141">
        <v>12500</v>
      </c>
      <c r="I141" t="s">
        <v>14</v>
      </c>
      <c r="J141" t="s">
        <v>3158</v>
      </c>
      <c r="K141">
        <v>470</v>
      </c>
      <c r="L141">
        <v>0</v>
      </c>
      <c r="M141">
        <v>64122.1</v>
      </c>
      <c r="N141">
        <v>64122.1</v>
      </c>
      <c r="O141">
        <v>0</v>
      </c>
      <c r="P141">
        <v>0</v>
      </c>
      <c r="Q141">
        <v>0</v>
      </c>
      <c r="R141">
        <v>0</v>
      </c>
      <c r="S141" s="42">
        <f t="shared" si="2"/>
        <v>64122.1</v>
      </c>
    </row>
    <row r="142" spans="1:19">
      <c r="A142" s="80">
        <v>45717</v>
      </c>
      <c r="B142">
        <v>4968843</v>
      </c>
      <c r="C142" t="s">
        <v>2080</v>
      </c>
      <c r="D142" s="80">
        <v>45117</v>
      </c>
      <c r="E142" s="80">
        <v>45299</v>
      </c>
      <c r="F142">
        <v>2023</v>
      </c>
      <c r="G142">
        <v>2023</v>
      </c>
      <c r="H142">
        <v>12000</v>
      </c>
      <c r="I142" t="s">
        <v>9</v>
      </c>
      <c r="J142" t="s">
        <v>3159</v>
      </c>
      <c r="K142">
        <v>225</v>
      </c>
      <c r="L142">
        <v>425</v>
      </c>
      <c r="M142">
        <v>30696.75</v>
      </c>
      <c r="N142">
        <v>31121.75</v>
      </c>
      <c r="O142">
        <v>215.83</v>
      </c>
      <c r="P142">
        <v>29444.61</v>
      </c>
      <c r="Q142">
        <v>53.64</v>
      </c>
      <c r="R142">
        <v>29498.25</v>
      </c>
      <c r="S142" s="42">
        <f t="shared" si="2"/>
        <v>1623.5</v>
      </c>
    </row>
    <row r="143" spans="1:19">
      <c r="A143" s="80">
        <v>45717</v>
      </c>
      <c r="B143">
        <v>4813179</v>
      </c>
      <c r="C143" t="s">
        <v>2373</v>
      </c>
      <c r="D143" s="80">
        <v>44965</v>
      </c>
      <c r="E143" s="80">
        <v>45405</v>
      </c>
      <c r="F143">
        <v>2022</v>
      </c>
      <c r="G143">
        <v>2023</v>
      </c>
      <c r="H143">
        <v>11000</v>
      </c>
      <c r="I143" t="s">
        <v>28</v>
      </c>
      <c r="J143" t="s">
        <v>3157</v>
      </c>
      <c r="K143">
        <v>1110</v>
      </c>
      <c r="L143">
        <v>25</v>
      </c>
      <c r="M143">
        <v>136285.79999999999</v>
      </c>
      <c r="N143">
        <v>136310.79999999999</v>
      </c>
      <c r="O143">
        <v>355.91</v>
      </c>
      <c r="P143">
        <v>43875.31</v>
      </c>
      <c r="Q143">
        <v>25</v>
      </c>
      <c r="R143">
        <v>43900.31</v>
      </c>
      <c r="S143" s="42">
        <f t="shared" si="2"/>
        <v>92410.489999999991</v>
      </c>
    </row>
    <row r="144" spans="1:19">
      <c r="A144" s="80">
        <v>45717</v>
      </c>
      <c r="B144">
        <v>4304313</v>
      </c>
      <c r="C144" t="s">
        <v>1290</v>
      </c>
      <c r="D144" s="80">
        <v>44377</v>
      </c>
      <c r="E144" s="80">
        <v>44399</v>
      </c>
      <c r="F144">
        <v>2021</v>
      </c>
      <c r="G144">
        <v>2021</v>
      </c>
      <c r="H144">
        <v>12000</v>
      </c>
      <c r="I144" t="s">
        <v>9</v>
      </c>
      <c r="J144" t="s">
        <v>3159</v>
      </c>
      <c r="K144">
        <v>815</v>
      </c>
      <c r="L144">
        <v>10658.15</v>
      </c>
      <c r="M144">
        <v>88949.1</v>
      </c>
      <c r="N144">
        <v>99607.25</v>
      </c>
      <c r="O144">
        <v>837.95</v>
      </c>
      <c r="P144">
        <v>109194.06</v>
      </c>
      <c r="Q144">
        <v>5723.45</v>
      </c>
      <c r="R144">
        <v>114917.51</v>
      </c>
      <c r="S144" s="42">
        <f t="shared" si="2"/>
        <v>-15310.259999999995</v>
      </c>
    </row>
    <row r="145" spans="1:19">
      <c r="A145" s="80">
        <v>45717</v>
      </c>
      <c r="B145">
        <v>4747506</v>
      </c>
      <c r="C145" t="s">
        <v>2581</v>
      </c>
      <c r="D145" s="80">
        <v>44873</v>
      </c>
      <c r="E145" s="80">
        <v>45484</v>
      </c>
      <c r="F145">
        <v>2022</v>
      </c>
      <c r="G145">
        <v>2024</v>
      </c>
      <c r="H145">
        <v>11000</v>
      </c>
      <c r="I145" t="s">
        <v>10</v>
      </c>
      <c r="J145" t="s">
        <v>3151</v>
      </c>
      <c r="K145">
        <v>260</v>
      </c>
      <c r="L145">
        <v>8290.6</v>
      </c>
      <c r="M145">
        <v>35471.800000000003</v>
      </c>
      <c r="N145">
        <v>43762.400000000001</v>
      </c>
      <c r="O145">
        <v>0</v>
      </c>
      <c r="P145">
        <v>0</v>
      </c>
      <c r="Q145">
        <v>0</v>
      </c>
      <c r="R145">
        <v>0</v>
      </c>
      <c r="S145" s="42">
        <f t="shared" si="2"/>
        <v>43762.400000000001</v>
      </c>
    </row>
    <row r="146" spans="1:19">
      <c r="A146" s="80">
        <v>45717</v>
      </c>
      <c r="B146">
        <v>4877783</v>
      </c>
      <c r="C146" t="s">
        <v>1832</v>
      </c>
      <c r="D146" s="80">
        <v>45035</v>
      </c>
      <c r="E146" s="80">
        <v>45254</v>
      </c>
      <c r="F146">
        <v>2022</v>
      </c>
      <c r="G146">
        <v>2023</v>
      </c>
      <c r="H146">
        <v>11000</v>
      </c>
      <c r="I146" t="s">
        <v>28</v>
      </c>
      <c r="J146" t="s">
        <v>3157</v>
      </c>
      <c r="K146">
        <v>389</v>
      </c>
      <c r="L146">
        <v>325</v>
      </c>
      <c r="M146">
        <v>53071.27</v>
      </c>
      <c r="N146">
        <v>53396.27</v>
      </c>
      <c r="O146">
        <v>113.7</v>
      </c>
      <c r="P146">
        <v>15511.53</v>
      </c>
      <c r="Q146">
        <v>135.1</v>
      </c>
      <c r="R146">
        <v>15646.63</v>
      </c>
      <c r="S146" s="42">
        <f t="shared" si="2"/>
        <v>37749.64</v>
      </c>
    </row>
    <row r="147" spans="1:19">
      <c r="A147" s="80">
        <v>45717</v>
      </c>
      <c r="B147">
        <v>4587863</v>
      </c>
      <c r="C147" t="s">
        <v>1249</v>
      </c>
      <c r="D147" s="80">
        <v>44679</v>
      </c>
      <c r="E147" s="80">
        <v>45076</v>
      </c>
      <c r="F147">
        <v>2021</v>
      </c>
      <c r="G147">
        <v>2023</v>
      </c>
      <c r="H147">
        <v>11000</v>
      </c>
      <c r="I147" t="s">
        <v>28</v>
      </c>
      <c r="J147" t="s">
        <v>3153</v>
      </c>
      <c r="K147">
        <v>1067</v>
      </c>
      <c r="L147">
        <v>4629.6499999999996</v>
      </c>
      <c r="M147">
        <v>171840.35</v>
      </c>
      <c r="N147">
        <v>176470</v>
      </c>
      <c r="O147">
        <v>225.05</v>
      </c>
      <c r="P147">
        <v>34699.64</v>
      </c>
      <c r="Q147">
        <v>3338.14</v>
      </c>
      <c r="R147">
        <v>38037.78</v>
      </c>
      <c r="S147" s="42">
        <f t="shared" si="2"/>
        <v>138432.22</v>
      </c>
    </row>
    <row r="148" spans="1:19">
      <c r="A148" s="80">
        <v>45717</v>
      </c>
      <c r="B148">
        <v>4694417</v>
      </c>
      <c r="C148" t="s">
        <v>1302</v>
      </c>
      <c r="D148" s="80">
        <v>44806</v>
      </c>
      <c r="E148" s="80">
        <v>45104</v>
      </c>
      <c r="F148">
        <v>2022</v>
      </c>
      <c r="G148">
        <v>2023</v>
      </c>
      <c r="H148">
        <v>12000</v>
      </c>
      <c r="I148" t="s">
        <v>9</v>
      </c>
      <c r="J148" t="s">
        <v>3159</v>
      </c>
      <c r="K148">
        <v>75</v>
      </c>
      <c r="L148">
        <v>200</v>
      </c>
      <c r="M148">
        <v>10232.25</v>
      </c>
      <c r="N148">
        <v>10432.25</v>
      </c>
      <c r="O148">
        <v>215.36</v>
      </c>
      <c r="P148">
        <v>25327.98</v>
      </c>
      <c r="Q148">
        <v>16.88</v>
      </c>
      <c r="R148">
        <v>25344.86</v>
      </c>
      <c r="S148" s="42">
        <f t="shared" si="2"/>
        <v>-14912.61</v>
      </c>
    </row>
    <row r="149" spans="1:19">
      <c r="A149" s="80">
        <v>45717</v>
      </c>
      <c r="B149">
        <v>4392351</v>
      </c>
      <c r="C149" t="s">
        <v>1251</v>
      </c>
      <c r="D149" s="80">
        <v>44416</v>
      </c>
      <c r="E149" s="80">
        <v>44719</v>
      </c>
      <c r="F149">
        <v>2021</v>
      </c>
      <c r="G149">
        <v>2022</v>
      </c>
      <c r="H149">
        <v>11000</v>
      </c>
      <c r="I149" t="s">
        <v>28</v>
      </c>
      <c r="J149" t="s">
        <v>3159</v>
      </c>
      <c r="K149">
        <v>190</v>
      </c>
      <c r="L149">
        <v>4550</v>
      </c>
      <c r="M149">
        <v>30599.5</v>
      </c>
      <c r="N149">
        <v>35149.5</v>
      </c>
      <c r="O149">
        <v>146.30000000000001</v>
      </c>
      <c r="P149">
        <v>25917.79</v>
      </c>
      <c r="Q149">
        <v>4238.03</v>
      </c>
      <c r="R149">
        <v>30155.82</v>
      </c>
      <c r="S149" s="42">
        <f t="shared" si="2"/>
        <v>4993.68</v>
      </c>
    </row>
    <row r="150" spans="1:19">
      <c r="A150" s="80">
        <v>45717</v>
      </c>
      <c r="B150">
        <v>5179379</v>
      </c>
      <c r="C150" t="s">
        <v>2908</v>
      </c>
      <c r="D150" s="80">
        <v>45319</v>
      </c>
      <c r="E150" s="80">
        <v>45610</v>
      </c>
      <c r="F150">
        <v>2023</v>
      </c>
      <c r="G150">
        <v>2024</v>
      </c>
      <c r="H150">
        <v>18500</v>
      </c>
      <c r="I150" t="s">
        <v>13</v>
      </c>
      <c r="J150" t="s">
        <v>3153</v>
      </c>
      <c r="K150">
        <v>260</v>
      </c>
      <c r="L150">
        <v>200</v>
      </c>
      <c r="M150">
        <v>37245</v>
      </c>
      <c r="N150">
        <v>37445</v>
      </c>
      <c r="O150">
        <v>146.69</v>
      </c>
      <c r="P150">
        <v>21006.18</v>
      </c>
      <c r="Q150">
        <v>15.8</v>
      </c>
      <c r="R150">
        <v>21021.98</v>
      </c>
      <c r="S150" s="42">
        <f t="shared" si="2"/>
        <v>16423.02</v>
      </c>
    </row>
    <row r="151" spans="1:19">
      <c r="A151" s="80">
        <v>45717</v>
      </c>
      <c r="B151">
        <v>4681548</v>
      </c>
      <c r="C151" t="s">
        <v>1833</v>
      </c>
      <c r="D151" s="80">
        <v>44806</v>
      </c>
      <c r="E151" s="80">
        <v>45268</v>
      </c>
      <c r="F151">
        <v>2022</v>
      </c>
      <c r="G151">
        <v>2023</v>
      </c>
      <c r="H151">
        <v>11000</v>
      </c>
      <c r="I151" t="s">
        <v>28</v>
      </c>
      <c r="J151" t="s">
        <v>3159</v>
      </c>
      <c r="K151">
        <v>50</v>
      </c>
      <c r="L151">
        <v>5650</v>
      </c>
      <c r="M151">
        <v>6821.5</v>
      </c>
      <c r="N151">
        <v>12471.5</v>
      </c>
      <c r="O151">
        <v>17.5</v>
      </c>
      <c r="P151">
        <v>2387.44</v>
      </c>
      <c r="Q151">
        <v>89</v>
      </c>
      <c r="R151">
        <v>2476.44</v>
      </c>
      <c r="S151" s="42">
        <f t="shared" si="2"/>
        <v>9995.06</v>
      </c>
    </row>
    <row r="152" spans="1:19">
      <c r="A152" s="80">
        <v>45717</v>
      </c>
      <c r="B152">
        <v>5020296</v>
      </c>
      <c r="C152" t="s">
        <v>2591</v>
      </c>
      <c r="D152" s="80">
        <v>45168</v>
      </c>
      <c r="E152" s="80">
        <v>45499</v>
      </c>
      <c r="F152">
        <v>2023</v>
      </c>
      <c r="G152">
        <v>2024</v>
      </c>
      <c r="H152">
        <v>11500</v>
      </c>
      <c r="I152" t="s">
        <v>4</v>
      </c>
      <c r="J152" t="s">
        <v>3154</v>
      </c>
      <c r="K152">
        <v>265</v>
      </c>
      <c r="L152">
        <v>100</v>
      </c>
      <c r="M152">
        <v>36153.949999999997</v>
      </c>
      <c r="N152">
        <v>36253.949999999997</v>
      </c>
      <c r="O152">
        <v>223.33</v>
      </c>
      <c r="P152">
        <v>29884.17</v>
      </c>
      <c r="Q152">
        <v>100</v>
      </c>
      <c r="R152">
        <v>29984.17</v>
      </c>
      <c r="S152" s="42">
        <f t="shared" si="2"/>
        <v>6269.7799999999988</v>
      </c>
    </row>
    <row r="153" spans="1:19">
      <c r="A153" s="80">
        <v>45717</v>
      </c>
      <c r="B153">
        <v>4454190</v>
      </c>
      <c r="C153" t="s">
        <v>1278</v>
      </c>
      <c r="D153" s="80">
        <v>44515</v>
      </c>
      <c r="E153" s="80">
        <v>44848</v>
      </c>
      <c r="F153">
        <v>2021</v>
      </c>
      <c r="G153">
        <v>2022</v>
      </c>
      <c r="H153">
        <v>11000</v>
      </c>
      <c r="I153" t="s">
        <v>28</v>
      </c>
      <c r="J153" t="s">
        <v>3159</v>
      </c>
      <c r="K153">
        <v>1128</v>
      </c>
      <c r="L153">
        <v>17687.7</v>
      </c>
      <c r="M153">
        <v>181664.4</v>
      </c>
      <c r="N153">
        <v>199352.1</v>
      </c>
      <c r="O153">
        <v>645.9</v>
      </c>
      <c r="P153">
        <v>86462.11</v>
      </c>
      <c r="Q153">
        <v>13858.72</v>
      </c>
      <c r="R153">
        <v>100320.83</v>
      </c>
      <c r="S153" s="42">
        <f t="shared" si="2"/>
        <v>99031.27</v>
      </c>
    </row>
    <row r="154" spans="1:19">
      <c r="A154" s="80">
        <v>45717</v>
      </c>
      <c r="B154">
        <v>4792831</v>
      </c>
      <c r="C154" t="s">
        <v>2084</v>
      </c>
      <c r="D154" s="80">
        <v>44931</v>
      </c>
      <c r="E154" s="80">
        <v>45330</v>
      </c>
      <c r="F154">
        <v>2022</v>
      </c>
      <c r="G154">
        <v>2023</v>
      </c>
      <c r="H154">
        <v>11000</v>
      </c>
      <c r="I154" t="s">
        <v>28</v>
      </c>
      <c r="J154" t="s">
        <v>3159</v>
      </c>
      <c r="K154">
        <v>175</v>
      </c>
      <c r="L154">
        <v>400</v>
      </c>
      <c r="M154">
        <v>23875.25</v>
      </c>
      <c r="N154">
        <v>24275.25</v>
      </c>
      <c r="O154">
        <v>65</v>
      </c>
      <c r="P154">
        <v>9754.39</v>
      </c>
      <c r="Q154">
        <v>54</v>
      </c>
      <c r="R154">
        <v>9808.39</v>
      </c>
      <c r="S154" s="42">
        <f t="shared" si="2"/>
        <v>14466.86</v>
      </c>
    </row>
    <row r="155" spans="1:19">
      <c r="A155" s="80">
        <v>45717</v>
      </c>
      <c r="B155">
        <v>4545319</v>
      </c>
      <c r="C155" t="s">
        <v>1276</v>
      </c>
      <c r="D155" s="80">
        <v>44747</v>
      </c>
      <c r="E155" s="80">
        <v>44784</v>
      </c>
      <c r="F155">
        <v>2022</v>
      </c>
      <c r="G155">
        <v>2022</v>
      </c>
      <c r="H155">
        <v>11000</v>
      </c>
      <c r="I155" t="s">
        <v>28</v>
      </c>
      <c r="J155" t="s">
        <v>3152</v>
      </c>
      <c r="K155">
        <v>1670</v>
      </c>
      <c r="L155">
        <v>625</v>
      </c>
      <c r="M155">
        <v>268953.5</v>
      </c>
      <c r="N155">
        <v>269578.5</v>
      </c>
      <c r="O155">
        <v>1431.06</v>
      </c>
      <c r="P155">
        <v>169916.51</v>
      </c>
      <c r="Q155">
        <v>582</v>
      </c>
      <c r="R155">
        <v>170498.51</v>
      </c>
      <c r="S155" s="42">
        <f t="shared" si="2"/>
        <v>99079.989999999991</v>
      </c>
    </row>
    <row r="156" spans="1:19">
      <c r="A156" s="80">
        <v>45717</v>
      </c>
      <c r="B156">
        <v>5058169</v>
      </c>
      <c r="C156" t="s">
        <v>3056</v>
      </c>
      <c r="D156" s="80">
        <v>45216</v>
      </c>
      <c r="E156" s="80">
        <v>45623</v>
      </c>
      <c r="F156">
        <v>2023</v>
      </c>
      <c r="G156">
        <v>2024</v>
      </c>
      <c r="H156">
        <v>16000</v>
      </c>
      <c r="I156" t="s">
        <v>16</v>
      </c>
      <c r="J156" t="s">
        <v>3161</v>
      </c>
      <c r="K156">
        <v>112</v>
      </c>
      <c r="L156">
        <v>2016</v>
      </c>
      <c r="M156">
        <v>16044</v>
      </c>
      <c r="N156">
        <v>18060</v>
      </c>
      <c r="O156">
        <v>0</v>
      </c>
      <c r="P156">
        <v>0</v>
      </c>
      <c r="Q156">
        <v>0</v>
      </c>
      <c r="R156">
        <v>0</v>
      </c>
      <c r="S156" s="42">
        <f t="shared" si="2"/>
        <v>18060</v>
      </c>
    </row>
    <row r="157" spans="1:19">
      <c r="A157" s="80">
        <v>45717</v>
      </c>
      <c r="B157">
        <v>4980699</v>
      </c>
      <c r="C157" t="s">
        <v>2916</v>
      </c>
      <c r="D157" s="80">
        <v>45127</v>
      </c>
      <c r="E157" s="80">
        <v>45596</v>
      </c>
      <c r="F157">
        <v>2023</v>
      </c>
      <c r="G157">
        <v>2024</v>
      </c>
      <c r="H157">
        <v>11500</v>
      </c>
      <c r="I157" t="s">
        <v>4</v>
      </c>
      <c r="J157" t="s">
        <v>3154</v>
      </c>
      <c r="K157">
        <v>175</v>
      </c>
      <c r="L157">
        <v>107.1</v>
      </c>
      <c r="M157">
        <v>21486.5</v>
      </c>
      <c r="N157">
        <v>21593.599999999999</v>
      </c>
      <c r="O157">
        <v>0</v>
      </c>
      <c r="P157">
        <v>0</v>
      </c>
      <c r="Q157">
        <v>107.1</v>
      </c>
      <c r="R157">
        <v>107.1</v>
      </c>
      <c r="S157" s="42">
        <f t="shared" si="2"/>
        <v>21486.5</v>
      </c>
    </row>
    <row r="158" spans="1:19">
      <c r="A158" s="80">
        <v>45717</v>
      </c>
      <c r="B158">
        <v>4468353</v>
      </c>
      <c r="C158" t="s">
        <v>1259</v>
      </c>
      <c r="D158" s="80">
        <v>44606</v>
      </c>
      <c r="E158" s="80">
        <v>45097</v>
      </c>
      <c r="F158">
        <v>2021</v>
      </c>
      <c r="G158">
        <v>2023</v>
      </c>
      <c r="H158">
        <v>11000</v>
      </c>
      <c r="I158" t="s">
        <v>10</v>
      </c>
      <c r="J158" t="s">
        <v>3151</v>
      </c>
      <c r="K158">
        <v>413</v>
      </c>
      <c r="L158">
        <v>200</v>
      </c>
      <c r="M158">
        <v>56345.59</v>
      </c>
      <c r="N158">
        <v>56545.59</v>
      </c>
      <c r="O158">
        <v>255.5</v>
      </c>
      <c r="P158">
        <v>34856.589999999997</v>
      </c>
      <c r="Q158">
        <v>50</v>
      </c>
      <c r="R158">
        <v>34906.589999999997</v>
      </c>
      <c r="S158" s="42">
        <f t="shared" si="2"/>
        <v>21639</v>
      </c>
    </row>
    <row r="159" spans="1:19">
      <c r="A159" s="80">
        <v>45717</v>
      </c>
      <c r="B159">
        <v>4756962</v>
      </c>
      <c r="C159" t="s">
        <v>2589</v>
      </c>
      <c r="D159" s="80">
        <v>44883</v>
      </c>
      <c r="E159" s="80">
        <v>45482</v>
      </c>
      <c r="F159">
        <v>2022</v>
      </c>
      <c r="G159">
        <v>2024</v>
      </c>
      <c r="H159">
        <v>11000</v>
      </c>
      <c r="I159" t="s">
        <v>10</v>
      </c>
      <c r="J159" t="s">
        <v>3159</v>
      </c>
      <c r="K159">
        <v>400</v>
      </c>
      <c r="L159">
        <v>10452.799999999999</v>
      </c>
      <c r="M159">
        <v>54572</v>
      </c>
      <c r="N159">
        <v>65024.800000000003</v>
      </c>
      <c r="O159">
        <v>262.25</v>
      </c>
      <c r="P159">
        <v>35777.93</v>
      </c>
      <c r="Q159">
        <v>14406.5</v>
      </c>
      <c r="R159">
        <v>50184.43</v>
      </c>
      <c r="S159" s="42">
        <f t="shared" si="2"/>
        <v>14840.370000000003</v>
      </c>
    </row>
    <row r="160" spans="1:19">
      <c r="A160" s="80">
        <v>45717</v>
      </c>
      <c r="B160">
        <v>4527516</v>
      </c>
      <c r="C160" t="s">
        <v>1266</v>
      </c>
      <c r="D160" s="80">
        <v>44699</v>
      </c>
      <c r="E160" s="80">
        <v>44741</v>
      </c>
      <c r="F160">
        <v>2022</v>
      </c>
      <c r="G160">
        <v>2022</v>
      </c>
      <c r="H160">
        <v>12500</v>
      </c>
      <c r="I160" t="s">
        <v>14</v>
      </c>
      <c r="J160" t="s">
        <v>3159</v>
      </c>
      <c r="K160">
        <v>253</v>
      </c>
      <c r="L160">
        <v>100</v>
      </c>
      <c r="M160">
        <v>34516.79</v>
      </c>
      <c r="N160">
        <v>34616.79</v>
      </c>
      <c r="O160">
        <v>170.8</v>
      </c>
      <c r="P160">
        <v>23301.4</v>
      </c>
      <c r="Q160">
        <v>144.80000000000001</v>
      </c>
      <c r="R160">
        <v>23446.2</v>
      </c>
      <c r="S160" s="42">
        <f t="shared" si="2"/>
        <v>11170.59</v>
      </c>
    </row>
    <row r="161" spans="1:19">
      <c r="A161" s="80">
        <v>45717</v>
      </c>
      <c r="B161">
        <v>4574387</v>
      </c>
      <c r="C161" t="s">
        <v>1262</v>
      </c>
      <c r="D161" s="80">
        <v>44655</v>
      </c>
      <c r="E161" s="80">
        <v>44848</v>
      </c>
      <c r="F161">
        <v>2021</v>
      </c>
      <c r="G161">
        <v>2022</v>
      </c>
      <c r="H161">
        <v>11000</v>
      </c>
      <c r="I161" t="s">
        <v>28</v>
      </c>
      <c r="J161" t="s">
        <v>3159</v>
      </c>
      <c r="K161">
        <v>135</v>
      </c>
      <c r="L161">
        <v>675</v>
      </c>
      <c r="M161">
        <v>21741.75</v>
      </c>
      <c r="N161">
        <v>22416.75</v>
      </c>
      <c r="O161">
        <v>146.52000000000001</v>
      </c>
      <c r="P161">
        <v>23597.05</v>
      </c>
      <c r="Q161">
        <v>116.24</v>
      </c>
      <c r="R161">
        <v>23713.29</v>
      </c>
      <c r="S161" s="42">
        <f t="shared" si="2"/>
        <v>-1296.5400000000009</v>
      </c>
    </row>
    <row r="162" spans="1:19">
      <c r="A162" s="80">
        <v>45717</v>
      </c>
      <c r="B162">
        <v>5406901</v>
      </c>
      <c r="C162" t="s">
        <v>3256</v>
      </c>
      <c r="D162" s="80">
        <v>45538</v>
      </c>
      <c r="E162" s="80">
        <v>45733</v>
      </c>
      <c r="F162">
        <v>2024</v>
      </c>
      <c r="G162">
        <v>2024</v>
      </c>
      <c r="H162">
        <v>12000</v>
      </c>
      <c r="I162" t="s">
        <v>9</v>
      </c>
      <c r="J162" t="s">
        <v>3159</v>
      </c>
      <c r="K162">
        <v>75</v>
      </c>
      <c r="L162">
        <v>0</v>
      </c>
      <c r="M162">
        <v>11280.75</v>
      </c>
      <c r="N162">
        <v>11280.75</v>
      </c>
      <c r="O162">
        <v>0</v>
      </c>
      <c r="P162">
        <v>0</v>
      </c>
      <c r="Q162">
        <v>0</v>
      </c>
      <c r="R162">
        <v>0</v>
      </c>
      <c r="S162" s="42">
        <f t="shared" si="2"/>
        <v>11280.75</v>
      </c>
    </row>
    <row r="163" spans="1:19">
      <c r="A163" s="80">
        <v>45717</v>
      </c>
      <c r="B163">
        <v>4965607</v>
      </c>
      <c r="C163" t="s">
        <v>1652</v>
      </c>
      <c r="D163" s="80">
        <v>45113</v>
      </c>
      <c r="E163" s="80">
        <v>45204</v>
      </c>
      <c r="F163">
        <v>2023</v>
      </c>
      <c r="G163">
        <v>2023</v>
      </c>
      <c r="H163">
        <v>12000</v>
      </c>
      <c r="I163" t="s">
        <v>9</v>
      </c>
      <c r="J163" t="s">
        <v>3161</v>
      </c>
      <c r="K163">
        <v>50</v>
      </c>
      <c r="L163">
        <v>0</v>
      </c>
      <c r="M163">
        <v>6821.5</v>
      </c>
      <c r="N163">
        <v>6821.5</v>
      </c>
      <c r="O163">
        <v>36.299999999999997</v>
      </c>
      <c r="P163">
        <v>4952.2299999999996</v>
      </c>
      <c r="Q163">
        <v>0</v>
      </c>
      <c r="R163">
        <v>4952.2299999999996</v>
      </c>
      <c r="S163" s="42">
        <f t="shared" si="2"/>
        <v>1869.2700000000004</v>
      </c>
    </row>
    <row r="164" spans="1:19">
      <c r="A164" s="80">
        <v>45717</v>
      </c>
      <c r="B164">
        <v>4876299</v>
      </c>
      <c r="C164" t="s">
        <v>2593</v>
      </c>
      <c r="D164" s="80">
        <v>45020</v>
      </c>
      <c r="E164" s="80">
        <v>45457</v>
      </c>
      <c r="F164">
        <v>2022</v>
      </c>
      <c r="G164">
        <v>2024</v>
      </c>
      <c r="H164">
        <v>12000</v>
      </c>
      <c r="I164" t="s">
        <v>9</v>
      </c>
      <c r="J164" t="s">
        <v>3159</v>
      </c>
      <c r="K164">
        <v>400</v>
      </c>
      <c r="L164">
        <v>6725</v>
      </c>
      <c r="M164">
        <v>49112</v>
      </c>
      <c r="N164">
        <v>55837</v>
      </c>
      <c r="O164">
        <v>159</v>
      </c>
      <c r="P164">
        <v>17885.32</v>
      </c>
      <c r="Q164">
        <v>6016.12</v>
      </c>
      <c r="R164">
        <v>23901.439999999999</v>
      </c>
      <c r="S164" s="42">
        <f t="shared" si="2"/>
        <v>31935.56</v>
      </c>
    </row>
    <row r="165" spans="1:19">
      <c r="A165" s="80">
        <v>45717</v>
      </c>
      <c r="B165">
        <v>4833986</v>
      </c>
      <c r="C165" t="s">
        <v>2184</v>
      </c>
      <c r="D165" s="80">
        <v>44973</v>
      </c>
      <c r="E165" s="80">
        <v>45310</v>
      </c>
      <c r="F165">
        <v>2022</v>
      </c>
      <c r="G165">
        <v>2023</v>
      </c>
      <c r="H165">
        <v>11000</v>
      </c>
      <c r="I165" t="s">
        <v>10</v>
      </c>
      <c r="J165" t="s">
        <v>3161</v>
      </c>
      <c r="K165">
        <v>496</v>
      </c>
      <c r="L165">
        <v>4478.7</v>
      </c>
      <c r="M165">
        <v>60898.879999999997</v>
      </c>
      <c r="N165">
        <v>65377.58</v>
      </c>
      <c r="O165">
        <v>250.46</v>
      </c>
      <c r="P165">
        <v>30774.2</v>
      </c>
      <c r="Q165">
        <v>4182</v>
      </c>
      <c r="R165">
        <v>34956.199999999997</v>
      </c>
      <c r="S165" s="42">
        <f t="shared" si="2"/>
        <v>30421.380000000005</v>
      </c>
    </row>
    <row r="166" spans="1:19">
      <c r="A166" s="80">
        <v>45717</v>
      </c>
      <c r="B166">
        <v>5097065</v>
      </c>
      <c r="C166" t="s">
        <v>2123</v>
      </c>
      <c r="D166" s="80">
        <v>45272</v>
      </c>
      <c r="E166" s="80">
        <v>45329</v>
      </c>
      <c r="F166">
        <v>2023</v>
      </c>
      <c r="G166">
        <v>2023</v>
      </c>
      <c r="H166">
        <v>11000</v>
      </c>
      <c r="I166" t="s">
        <v>28</v>
      </c>
      <c r="J166" t="s">
        <v>3151</v>
      </c>
      <c r="K166">
        <v>944</v>
      </c>
      <c r="L166">
        <v>3412.4</v>
      </c>
      <c r="M166">
        <v>159630.39999999999</v>
      </c>
      <c r="N166">
        <v>163042.79999999999</v>
      </c>
      <c r="O166">
        <v>71</v>
      </c>
      <c r="P166">
        <v>10170.75</v>
      </c>
      <c r="Q166">
        <v>10.3</v>
      </c>
      <c r="R166">
        <v>10181.049999999999</v>
      </c>
      <c r="S166" s="42">
        <f t="shared" si="2"/>
        <v>152861.75</v>
      </c>
    </row>
    <row r="167" spans="1:19">
      <c r="A167" s="80">
        <v>45717</v>
      </c>
      <c r="B167">
        <v>4753397</v>
      </c>
      <c r="C167" t="s">
        <v>1790</v>
      </c>
      <c r="D167" s="80">
        <v>44914</v>
      </c>
      <c r="E167" s="80">
        <v>45246</v>
      </c>
      <c r="F167">
        <v>2022</v>
      </c>
      <c r="G167">
        <v>2023</v>
      </c>
      <c r="H167">
        <v>11000</v>
      </c>
      <c r="I167" t="s">
        <v>28</v>
      </c>
      <c r="J167" t="s">
        <v>3157</v>
      </c>
      <c r="K167">
        <v>331</v>
      </c>
      <c r="L167">
        <v>1000</v>
      </c>
      <c r="M167">
        <v>53307.55</v>
      </c>
      <c r="N167">
        <v>54307.55</v>
      </c>
      <c r="O167">
        <v>297.8</v>
      </c>
      <c r="P167">
        <v>40895.25</v>
      </c>
      <c r="Q167">
        <v>453.51</v>
      </c>
      <c r="R167">
        <v>41348.76</v>
      </c>
      <c r="S167" s="42">
        <f t="shared" si="2"/>
        <v>12958.79</v>
      </c>
    </row>
    <row r="168" spans="1:19">
      <c r="A168" s="80">
        <v>45717</v>
      </c>
      <c r="B168">
        <v>4520291</v>
      </c>
      <c r="C168" t="s">
        <v>1235</v>
      </c>
      <c r="D168" s="80">
        <v>44593</v>
      </c>
      <c r="E168" s="80">
        <v>45162</v>
      </c>
      <c r="F168">
        <v>2021</v>
      </c>
      <c r="G168">
        <v>2023</v>
      </c>
      <c r="H168">
        <v>18500</v>
      </c>
      <c r="I168" t="s">
        <v>13</v>
      </c>
      <c r="J168" t="s">
        <v>3158</v>
      </c>
      <c r="K168">
        <v>200</v>
      </c>
      <c r="L168">
        <v>4294.5</v>
      </c>
      <c r="M168">
        <v>27286</v>
      </c>
      <c r="N168">
        <v>31580.5</v>
      </c>
      <c r="O168">
        <v>149.55000000000001</v>
      </c>
      <c r="P168">
        <v>20402.36</v>
      </c>
      <c r="Q168">
        <v>3574.66</v>
      </c>
      <c r="R168">
        <v>23977.02</v>
      </c>
      <c r="S168" s="42">
        <f t="shared" si="2"/>
        <v>7603.48</v>
      </c>
    </row>
    <row r="169" spans="1:19">
      <c r="A169" s="80">
        <v>45717</v>
      </c>
      <c r="B169">
        <v>4709260</v>
      </c>
      <c r="C169" t="s">
        <v>2192</v>
      </c>
      <c r="D169" s="80">
        <v>44825</v>
      </c>
      <c r="E169" s="80">
        <v>45359</v>
      </c>
      <c r="F169">
        <v>2022</v>
      </c>
      <c r="G169">
        <v>2023</v>
      </c>
      <c r="H169">
        <v>14000</v>
      </c>
      <c r="I169" t="s">
        <v>12</v>
      </c>
      <c r="J169" t="s">
        <v>3154</v>
      </c>
      <c r="K169">
        <v>430</v>
      </c>
      <c r="L169">
        <v>3669.7</v>
      </c>
      <c r="M169">
        <v>58664.9</v>
      </c>
      <c r="N169">
        <v>62334.6</v>
      </c>
      <c r="O169">
        <v>171.74</v>
      </c>
      <c r="P169">
        <v>23006.48</v>
      </c>
      <c r="Q169">
        <v>1330.76</v>
      </c>
      <c r="R169">
        <v>24337.24</v>
      </c>
      <c r="S169" s="42">
        <f t="shared" si="2"/>
        <v>37997.360000000001</v>
      </c>
    </row>
    <row r="170" spans="1:19">
      <c r="A170" s="80">
        <v>45717</v>
      </c>
      <c r="B170">
        <v>4830269</v>
      </c>
      <c r="C170" t="s">
        <v>2461</v>
      </c>
      <c r="D170" s="80">
        <v>44971</v>
      </c>
      <c r="E170" s="80">
        <v>45448</v>
      </c>
      <c r="F170">
        <v>2022</v>
      </c>
      <c r="G170">
        <v>2024</v>
      </c>
      <c r="H170">
        <v>18500</v>
      </c>
      <c r="I170" t="s">
        <v>13</v>
      </c>
      <c r="J170" t="s">
        <v>3151</v>
      </c>
      <c r="K170">
        <v>493</v>
      </c>
      <c r="L170">
        <v>0</v>
      </c>
      <c r="M170">
        <v>67259.990000000005</v>
      </c>
      <c r="N170">
        <v>67259.990000000005</v>
      </c>
      <c r="O170">
        <v>53.1</v>
      </c>
      <c r="P170">
        <v>5795.33</v>
      </c>
      <c r="Q170">
        <v>0</v>
      </c>
      <c r="R170">
        <v>5795.33</v>
      </c>
      <c r="S170" s="42">
        <f t="shared" si="2"/>
        <v>61464.66</v>
      </c>
    </row>
    <row r="171" spans="1:19">
      <c r="A171" s="80">
        <v>45717</v>
      </c>
      <c r="B171">
        <v>5132665</v>
      </c>
      <c r="C171" t="s">
        <v>2597</v>
      </c>
      <c r="D171" s="80">
        <v>45274</v>
      </c>
      <c r="E171" s="80">
        <v>45482</v>
      </c>
      <c r="F171">
        <v>2023</v>
      </c>
      <c r="G171">
        <v>2024</v>
      </c>
      <c r="H171">
        <v>11000</v>
      </c>
      <c r="I171" t="s">
        <v>28</v>
      </c>
      <c r="J171" t="s">
        <v>3159</v>
      </c>
      <c r="K171">
        <v>437</v>
      </c>
      <c r="L171">
        <v>8225</v>
      </c>
      <c r="M171">
        <v>62600.25</v>
      </c>
      <c r="N171">
        <v>70825.25</v>
      </c>
      <c r="O171">
        <v>123.25</v>
      </c>
      <c r="P171">
        <v>17655.560000000001</v>
      </c>
      <c r="Q171">
        <v>27</v>
      </c>
      <c r="R171">
        <v>17682.560000000001</v>
      </c>
      <c r="S171" s="42">
        <f t="shared" si="2"/>
        <v>53142.69</v>
      </c>
    </row>
    <row r="172" spans="1:19">
      <c r="A172" s="80">
        <v>45717</v>
      </c>
      <c r="B172">
        <v>4831900</v>
      </c>
      <c r="C172" t="s">
        <v>1787</v>
      </c>
      <c r="D172" s="80">
        <v>44972</v>
      </c>
      <c r="E172" s="80">
        <v>45224</v>
      </c>
      <c r="F172">
        <v>2022</v>
      </c>
      <c r="G172">
        <v>2023</v>
      </c>
      <c r="H172">
        <v>12000</v>
      </c>
      <c r="I172" t="s">
        <v>9</v>
      </c>
      <c r="J172" t="s">
        <v>3161</v>
      </c>
      <c r="K172">
        <v>358</v>
      </c>
      <c r="L172">
        <v>2546.5</v>
      </c>
      <c r="M172">
        <v>48841.94</v>
      </c>
      <c r="N172">
        <v>51388.44</v>
      </c>
      <c r="O172">
        <v>119.9</v>
      </c>
      <c r="P172">
        <v>14417.4</v>
      </c>
      <c r="Q172">
        <v>941.6</v>
      </c>
      <c r="R172">
        <v>15359</v>
      </c>
      <c r="S172" s="42">
        <f t="shared" si="2"/>
        <v>36029.440000000002</v>
      </c>
    </row>
    <row r="173" spans="1:19">
      <c r="A173" s="80">
        <v>45717</v>
      </c>
      <c r="B173">
        <v>4661364</v>
      </c>
      <c r="C173" t="s">
        <v>1654</v>
      </c>
      <c r="D173" s="80">
        <v>44778</v>
      </c>
      <c r="E173" s="80">
        <v>45184</v>
      </c>
      <c r="F173">
        <v>2022</v>
      </c>
      <c r="G173">
        <v>2023</v>
      </c>
      <c r="H173">
        <v>11000</v>
      </c>
      <c r="I173" t="s">
        <v>28</v>
      </c>
      <c r="J173" t="s">
        <v>3157</v>
      </c>
      <c r="K173">
        <v>690</v>
      </c>
      <c r="L173">
        <v>5000</v>
      </c>
      <c r="M173">
        <v>94136.7</v>
      </c>
      <c r="N173">
        <v>99136.7</v>
      </c>
      <c r="O173">
        <v>388.4</v>
      </c>
      <c r="P173">
        <v>51434.96</v>
      </c>
      <c r="Q173">
        <v>0</v>
      </c>
      <c r="R173">
        <v>51434.96</v>
      </c>
      <c r="S173" s="42">
        <f t="shared" si="2"/>
        <v>47701.74</v>
      </c>
    </row>
    <row r="174" spans="1:19">
      <c r="A174" s="80">
        <v>45717</v>
      </c>
      <c r="B174">
        <v>4579051</v>
      </c>
      <c r="C174" t="s">
        <v>2375</v>
      </c>
      <c r="D174" s="80">
        <v>44672</v>
      </c>
      <c r="E174" s="80">
        <v>45422</v>
      </c>
      <c r="F174">
        <v>2021</v>
      </c>
      <c r="G174">
        <v>2024</v>
      </c>
      <c r="H174">
        <v>11000</v>
      </c>
      <c r="I174" t="s">
        <v>28</v>
      </c>
      <c r="J174" t="s">
        <v>3154</v>
      </c>
      <c r="K174">
        <v>955</v>
      </c>
      <c r="L174">
        <v>4338</v>
      </c>
      <c r="M174">
        <v>130290.65</v>
      </c>
      <c r="N174">
        <v>134628.65</v>
      </c>
      <c r="O174">
        <v>264.2</v>
      </c>
      <c r="P174">
        <v>35246.769999999997</v>
      </c>
      <c r="Q174">
        <v>337.42</v>
      </c>
      <c r="R174">
        <v>35584.19</v>
      </c>
      <c r="S174" s="42">
        <f t="shared" si="2"/>
        <v>99044.459999999992</v>
      </c>
    </row>
    <row r="175" spans="1:19">
      <c r="A175" s="80">
        <v>45717</v>
      </c>
      <c r="B175">
        <v>4649672</v>
      </c>
      <c r="C175" t="s">
        <v>1233</v>
      </c>
      <c r="D175" s="80">
        <v>44756</v>
      </c>
      <c r="E175" s="80">
        <v>44911</v>
      </c>
      <c r="F175">
        <v>2022</v>
      </c>
      <c r="G175">
        <v>2022</v>
      </c>
      <c r="H175">
        <v>11000</v>
      </c>
      <c r="I175" t="s">
        <v>28</v>
      </c>
      <c r="J175" t="s">
        <v>3154</v>
      </c>
      <c r="K175">
        <v>635</v>
      </c>
      <c r="L175">
        <v>375</v>
      </c>
      <c r="M175">
        <v>102266.75</v>
      </c>
      <c r="N175">
        <v>102641.75</v>
      </c>
      <c r="O175">
        <v>405.26</v>
      </c>
      <c r="P175">
        <v>49339.28</v>
      </c>
      <c r="Q175">
        <v>165.57</v>
      </c>
      <c r="R175">
        <v>49504.85</v>
      </c>
      <c r="S175" s="42">
        <f t="shared" si="2"/>
        <v>53136.9</v>
      </c>
    </row>
    <row r="176" spans="1:19">
      <c r="A176" s="80">
        <v>45717</v>
      </c>
      <c r="B176">
        <v>4598933</v>
      </c>
      <c r="C176" t="s">
        <v>1788</v>
      </c>
      <c r="D176" s="80">
        <v>44685</v>
      </c>
      <c r="E176" s="80">
        <v>45072</v>
      </c>
      <c r="F176">
        <v>2022</v>
      </c>
      <c r="G176">
        <v>2023</v>
      </c>
      <c r="H176">
        <v>12000</v>
      </c>
      <c r="I176" t="s">
        <v>9</v>
      </c>
      <c r="J176" t="s">
        <v>3151</v>
      </c>
      <c r="K176">
        <v>580</v>
      </c>
      <c r="L176">
        <v>378</v>
      </c>
      <c r="M176">
        <v>79129.399999999994</v>
      </c>
      <c r="N176">
        <v>79507.399999999994</v>
      </c>
      <c r="O176">
        <v>66.400000000000006</v>
      </c>
      <c r="P176">
        <v>8731.2000000000007</v>
      </c>
      <c r="Q176">
        <v>652.04999999999995</v>
      </c>
      <c r="R176">
        <v>9383.25</v>
      </c>
      <c r="S176" s="42">
        <f t="shared" si="2"/>
        <v>70124.149999999994</v>
      </c>
    </row>
    <row r="177" spans="1:19">
      <c r="A177" s="80">
        <v>45717</v>
      </c>
      <c r="B177">
        <v>4659556</v>
      </c>
      <c r="C177" t="s">
        <v>2377</v>
      </c>
      <c r="D177" s="80">
        <v>44762</v>
      </c>
      <c r="E177" s="80">
        <v>45399</v>
      </c>
      <c r="F177">
        <v>2022</v>
      </c>
      <c r="G177">
        <v>2023</v>
      </c>
      <c r="H177">
        <v>18500</v>
      </c>
      <c r="I177" t="s">
        <v>13</v>
      </c>
      <c r="J177" t="s">
        <v>3158</v>
      </c>
      <c r="K177">
        <v>210</v>
      </c>
      <c r="L177">
        <v>18477.099999999999</v>
      </c>
      <c r="M177">
        <v>28650.3</v>
      </c>
      <c r="N177">
        <v>47127.4</v>
      </c>
      <c r="O177">
        <v>41.6</v>
      </c>
      <c r="P177">
        <v>4540.22</v>
      </c>
      <c r="Q177">
        <v>18377.099999999999</v>
      </c>
      <c r="R177">
        <v>22917.32</v>
      </c>
      <c r="S177" s="42">
        <f t="shared" si="2"/>
        <v>24210.080000000002</v>
      </c>
    </row>
    <row r="178" spans="1:19">
      <c r="A178" s="80">
        <v>45717</v>
      </c>
      <c r="B178">
        <v>4675666</v>
      </c>
      <c r="C178" t="s">
        <v>1211</v>
      </c>
      <c r="D178" s="80">
        <v>44831</v>
      </c>
      <c r="E178" s="80">
        <v>45132</v>
      </c>
      <c r="F178">
        <v>2022</v>
      </c>
      <c r="G178">
        <v>2023</v>
      </c>
      <c r="H178">
        <v>18500</v>
      </c>
      <c r="I178" t="s">
        <v>13</v>
      </c>
      <c r="J178" t="s">
        <v>3153</v>
      </c>
      <c r="K178">
        <v>40</v>
      </c>
      <c r="L178">
        <v>791.11</v>
      </c>
      <c r="M178">
        <v>4911.2</v>
      </c>
      <c r="N178">
        <v>5702.31</v>
      </c>
      <c r="O178">
        <v>51.5</v>
      </c>
      <c r="P178">
        <v>5861.98</v>
      </c>
      <c r="Q178">
        <v>791.11</v>
      </c>
      <c r="R178">
        <v>6653.09</v>
      </c>
      <c r="S178" s="42">
        <f t="shared" si="2"/>
        <v>-950.77999999999975</v>
      </c>
    </row>
    <row r="179" spans="1:19">
      <c r="A179" s="80">
        <v>45717</v>
      </c>
      <c r="B179">
        <v>5001621</v>
      </c>
      <c r="C179" t="s">
        <v>3180</v>
      </c>
      <c r="D179" s="80">
        <v>45149</v>
      </c>
      <c r="E179" s="80">
        <v>45663</v>
      </c>
      <c r="F179">
        <v>2023</v>
      </c>
      <c r="G179">
        <v>2024</v>
      </c>
      <c r="H179">
        <v>11000</v>
      </c>
      <c r="I179" t="s">
        <v>10</v>
      </c>
      <c r="J179" t="s">
        <v>3161</v>
      </c>
      <c r="K179">
        <v>360</v>
      </c>
      <c r="L179">
        <v>14639.9</v>
      </c>
      <c r="M179">
        <v>57978</v>
      </c>
      <c r="N179">
        <v>72617.899999999994</v>
      </c>
      <c r="O179">
        <v>270.14</v>
      </c>
      <c r="P179">
        <v>33168.47</v>
      </c>
      <c r="Q179">
        <v>13899.9</v>
      </c>
      <c r="R179">
        <v>47068.37</v>
      </c>
      <c r="S179" s="42">
        <f t="shared" si="2"/>
        <v>25549.529999999992</v>
      </c>
    </row>
    <row r="180" spans="1:19">
      <c r="A180" s="80">
        <v>45717</v>
      </c>
      <c r="B180">
        <v>4745758</v>
      </c>
      <c r="C180" t="s">
        <v>1871</v>
      </c>
      <c r="D180" s="80">
        <v>44869</v>
      </c>
      <c r="E180" s="80">
        <v>45282</v>
      </c>
      <c r="F180">
        <v>2022</v>
      </c>
      <c r="G180">
        <v>2023</v>
      </c>
      <c r="H180">
        <v>11000</v>
      </c>
      <c r="I180" t="s">
        <v>10</v>
      </c>
      <c r="J180" t="s">
        <v>3154</v>
      </c>
      <c r="K180">
        <v>500</v>
      </c>
      <c r="L180">
        <v>40321.699999999997</v>
      </c>
      <c r="M180">
        <v>80525</v>
      </c>
      <c r="N180">
        <v>120846.7</v>
      </c>
      <c r="O180">
        <v>102.4</v>
      </c>
      <c r="P180">
        <v>11625.35</v>
      </c>
      <c r="Q180">
        <v>40321.699999999997</v>
      </c>
      <c r="R180">
        <v>51947.05</v>
      </c>
      <c r="S180" s="42">
        <f t="shared" si="2"/>
        <v>68899.649999999994</v>
      </c>
    </row>
    <row r="181" spans="1:19">
      <c r="A181" s="80">
        <v>45717</v>
      </c>
      <c r="B181">
        <v>4740536</v>
      </c>
      <c r="C181" t="s">
        <v>2186</v>
      </c>
      <c r="D181" s="80">
        <v>44865</v>
      </c>
      <c r="E181" s="80">
        <v>45365</v>
      </c>
      <c r="F181">
        <v>2022</v>
      </c>
      <c r="G181">
        <v>2023</v>
      </c>
      <c r="H181">
        <v>13500</v>
      </c>
      <c r="I181" t="s">
        <v>15</v>
      </c>
      <c r="J181" t="s">
        <v>3152</v>
      </c>
      <c r="K181">
        <v>279</v>
      </c>
      <c r="L181">
        <v>0</v>
      </c>
      <c r="M181">
        <v>38063.97</v>
      </c>
      <c r="N181">
        <v>38063.97</v>
      </c>
      <c r="O181">
        <v>169.62</v>
      </c>
      <c r="P181">
        <v>23129.5</v>
      </c>
      <c r="Q181">
        <v>0</v>
      </c>
      <c r="R181">
        <v>23129.5</v>
      </c>
      <c r="S181" s="42">
        <f t="shared" si="2"/>
        <v>14934.470000000001</v>
      </c>
    </row>
    <row r="182" spans="1:19">
      <c r="A182" s="80">
        <v>45717</v>
      </c>
      <c r="B182">
        <v>5353851</v>
      </c>
      <c r="C182" t="s">
        <v>3257</v>
      </c>
      <c r="D182" s="80">
        <v>45481</v>
      </c>
      <c r="E182" s="80">
        <v>45707</v>
      </c>
      <c r="F182">
        <v>2024</v>
      </c>
      <c r="G182">
        <v>2024</v>
      </c>
      <c r="H182">
        <v>12500</v>
      </c>
      <c r="I182" t="s">
        <v>14</v>
      </c>
      <c r="J182" t="s">
        <v>3154</v>
      </c>
      <c r="K182">
        <v>333</v>
      </c>
      <c r="L182">
        <v>0</v>
      </c>
      <c r="M182">
        <v>50086.53</v>
      </c>
      <c r="N182">
        <v>50086.53</v>
      </c>
      <c r="O182">
        <v>0</v>
      </c>
      <c r="P182">
        <v>0</v>
      </c>
      <c r="Q182">
        <v>0</v>
      </c>
      <c r="R182">
        <v>0</v>
      </c>
      <c r="S182" s="42">
        <f t="shared" si="2"/>
        <v>50086.53</v>
      </c>
    </row>
    <row r="183" spans="1:19">
      <c r="A183" s="80">
        <v>45717</v>
      </c>
      <c r="B183">
        <v>4910885</v>
      </c>
      <c r="C183" t="s">
        <v>2599</v>
      </c>
      <c r="D183" s="80">
        <v>45069</v>
      </c>
      <c r="E183" s="80">
        <v>45502</v>
      </c>
      <c r="F183">
        <v>2023</v>
      </c>
      <c r="G183">
        <v>2024</v>
      </c>
      <c r="H183">
        <v>12000</v>
      </c>
      <c r="I183" t="s">
        <v>9</v>
      </c>
      <c r="J183" t="s">
        <v>3159</v>
      </c>
      <c r="K183">
        <v>170</v>
      </c>
      <c r="L183">
        <v>0</v>
      </c>
      <c r="M183">
        <v>23193.1</v>
      </c>
      <c r="N183">
        <v>23193.1</v>
      </c>
      <c r="O183">
        <v>124</v>
      </c>
      <c r="P183">
        <v>16916.7</v>
      </c>
      <c r="Q183">
        <v>0</v>
      </c>
      <c r="R183">
        <v>16916.7</v>
      </c>
      <c r="S183" s="42">
        <f t="shared" si="2"/>
        <v>6276.3999999999978</v>
      </c>
    </row>
    <row r="184" spans="1:19">
      <c r="A184" s="80">
        <v>45717</v>
      </c>
      <c r="B184">
        <v>4942577</v>
      </c>
      <c r="C184" t="s">
        <v>2188</v>
      </c>
      <c r="D184" s="80">
        <v>45181</v>
      </c>
      <c r="E184" s="80">
        <v>45372</v>
      </c>
      <c r="F184">
        <v>2023</v>
      </c>
      <c r="G184">
        <v>2023</v>
      </c>
      <c r="H184">
        <v>11000</v>
      </c>
      <c r="I184" t="s">
        <v>28</v>
      </c>
      <c r="J184" t="s">
        <v>3157</v>
      </c>
      <c r="K184">
        <v>200</v>
      </c>
      <c r="L184">
        <v>0</v>
      </c>
      <c r="M184">
        <v>32210</v>
      </c>
      <c r="N184">
        <v>32210</v>
      </c>
      <c r="O184">
        <v>169.69</v>
      </c>
      <c r="P184">
        <v>21206.18</v>
      </c>
      <c r="Q184">
        <v>0</v>
      </c>
      <c r="R184">
        <v>21206.18</v>
      </c>
      <c r="S184" s="42">
        <f t="shared" si="2"/>
        <v>11003.82</v>
      </c>
    </row>
    <row r="185" spans="1:19">
      <c r="A185" s="80">
        <v>45717</v>
      </c>
      <c r="B185">
        <v>4796194</v>
      </c>
      <c r="C185" t="s">
        <v>3181</v>
      </c>
      <c r="D185" s="80">
        <v>44936</v>
      </c>
      <c r="E185" s="80">
        <v>45691</v>
      </c>
      <c r="F185">
        <v>2022</v>
      </c>
      <c r="G185">
        <v>2024</v>
      </c>
      <c r="H185">
        <v>12500</v>
      </c>
      <c r="I185" t="s">
        <v>14</v>
      </c>
      <c r="J185" t="s">
        <v>3161</v>
      </c>
      <c r="K185">
        <v>260</v>
      </c>
      <c r="L185">
        <v>0</v>
      </c>
      <c r="M185">
        <v>35471.800000000003</v>
      </c>
      <c r="N185">
        <v>35471.800000000003</v>
      </c>
      <c r="O185">
        <v>44</v>
      </c>
      <c r="P185">
        <v>6002.7</v>
      </c>
      <c r="Q185">
        <v>0</v>
      </c>
      <c r="R185">
        <v>6002.7</v>
      </c>
      <c r="S185" s="42">
        <f t="shared" si="2"/>
        <v>29469.100000000002</v>
      </c>
    </row>
    <row r="186" spans="1:19">
      <c r="A186" s="80">
        <v>45717</v>
      </c>
      <c r="B186">
        <v>4738026</v>
      </c>
      <c r="C186" t="s">
        <v>3182</v>
      </c>
      <c r="D186" s="80">
        <v>44872</v>
      </c>
      <c r="E186" s="80">
        <v>45684</v>
      </c>
      <c r="F186">
        <v>2022</v>
      </c>
      <c r="G186">
        <v>2024</v>
      </c>
      <c r="H186">
        <v>16500</v>
      </c>
      <c r="I186" t="s">
        <v>5</v>
      </c>
      <c r="J186" t="s">
        <v>3153</v>
      </c>
      <c r="K186">
        <v>200</v>
      </c>
      <c r="L186">
        <v>4325</v>
      </c>
      <c r="M186">
        <v>24556</v>
      </c>
      <c r="N186">
        <v>28881</v>
      </c>
      <c r="O186">
        <v>82</v>
      </c>
      <c r="P186">
        <v>11186.85</v>
      </c>
      <c r="Q186">
        <v>50</v>
      </c>
      <c r="R186">
        <v>11236.85</v>
      </c>
      <c r="S186" s="42">
        <f t="shared" si="2"/>
        <v>17644.150000000001</v>
      </c>
    </row>
    <row r="187" spans="1:19">
      <c r="A187" s="80">
        <v>45717</v>
      </c>
      <c r="B187">
        <v>4547888</v>
      </c>
      <c r="C187" t="s">
        <v>1215</v>
      </c>
      <c r="D187" s="80">
        <v>44642</v>
      </c>
      <c r="E187" s="80">
        <v>44944</v>
      </c>
      <c r="F187">
        <v>2021</v>
      </c>
      <c r="G187">
        <v>2022</v>
      </c>
      <c r="H187">
        <v>11000</v>
      </c>
      <c r="I187" t="s">
        <v>28</v>
      </c>
      <c r="J187" t="s">
        <v>3153</v>
      </c>
      <c r="K187">
        <v>624</v>
      </c>
      <c r="L187">
        <v>2175</v>
      </c>
      <c r="M187">
        <v>85132.32</v>
      </c>
      <c r="N187">
        <v>87307.32</v>
      </c>
      <c r="O187">
        <v>403.5</v>
      </c>
      <c r="P187">
        <v>54386.09</v>
      </c>
      <c r="Q187">
        <v>1126.06</v>
      </c>
      <c r="R187">
        <v>55512.15</v>
      </c>
      <c r="S187" s="42">
        <f t="shared" si="2"/>
        <v>31795.170000000006</v>
      </c>
    </row>
    <row r="188" spans="1:19">
      <c r="A188" s="80">
        <v>45717</v>
      </c>
      <c r="B188">
        <v>5208804</v>
      </c>
      <c r="C188" t="s">
        <v>3058</v>
      </c>
      <c r="D188" s="80">
        <v>45394</v>
      </c>
      <c r="E188" s="80">
        <v>45629</v>
      </c>
      <c r="F188">
        <v>2023</v>
      </c>
      <c r="G188">
        <v>2024</v>
      </c>
      <c r="H188">
        <v>11000</v>
      </c>
      <c r="I188" t="s">
        <v>28</v>
      </c>
      <c r="J188" t="s">
        <v>3178</v>
      </c>
      <c r="K188">
        <v>213</v>
      </c>
      <c r="L188">
        <v>0</v>
      </c>
      <c r="M188">
        <v>32037.33</v>
      </c>
      <c r="N188">
        <v>32037.33</v>
      </c>
      <c r="O188">
        <v>0</v>
      </c>
      <c r="P188">
        <v>0</v>
      </c>
      <c r="Q188">
        <v>0</v>
      </c>
      <c r="R188">
        <v>0</v>
      </c>
      <c r="S188" s="42">
        <f t="shared" si="2"/>
        <v>32037.33</v>
      </c>
    </row>
    <row r="189" spans="1:19">
      <c r="A189" s="80">
        <v>45717</v>
      </c>
      <c r="B189">
        <v>5068610</v>
      </c>
      <c r="C189" t="s">
        <v>2884</v>
      </c>
      <c r="D189" s="80">
        <v>45216</v>
      </c>
      <c r="E189" s="80">
        <v>45608</v>
      </c>
      <c r="F189">
        <v>2023</v>
      </c>
      <c r="G189">
        <v>2024</v>
      </c>
      <c r="H189">
        <v>11000</v>
      </c>
      <c r="I189" t="s">
        <v>28</v>
      </c>
      <c r="J189" t="s">
        <v>3161</v>
      </c>
      <c r="K189">
        <v>146</v>
      </c>
      <c r="L189">
        <v>1008</v>
      </c>
      <c r="M189">
        <v>20914.5</v>
      </c>
      <c r="N189">
        <v>21922.5</v>
      </c>
      <c r="O189">
        <v>0</v>
      </c>
      <c r="P189">
        <v>0</v>
      </c>
      <c r="Q189">
        <v>0</v>
      </c>
      <c r="R189">
        <v>0</v>
      </c>
      <c r="S189" s="42">
        <f t="shared" si="2"/>
        <v>21922.5</v>
      </c>
    </row>
    <row r="190" spans="1:19">
      <c r="A190" s="80">
        <v>45717</v>
      </c>
      <c r="B190">
        <v>5241950</v>
      </c>
      <c r="C190" t="s">
        <v>3184</v>
      </c>
      <c r="D190" s="80">
        <v>45572</v>
      </c>
      <c r="E190" s="80">
        <v>45674</v>
      </c>
      <c r="F190">
        <v>2024</v>
      </c>
      <c r="G190">
        <v>2024</v>
      </c>
      <c r="H190">
        <v>11500</v>
      </c>
      <c r="I190" t="s">
        <v>4</v>
      </c>
      <c r="J190" t="s">
        <v>3153</v>
      </c>
      <c r="K190">
        <v>188</v>
      </c>
      <c r="L190">
        <v>0</v>
      </c>
      <c r="M190">
        <v>25449.56</v>
      </c>
      <c r="N190">
        <v>25449.56</v>
      </c>
      <c r="O190">
        <v>0</v>
      </c>
      <c r="P190">
        <v>0</v>
      </c>
      <c r="Q190">
        <v>0</v>
      </c>
      <c r="R190">
        <v>0</v>
      </c>
      <c r="S190" s="42">
        <f t="shared" si="2"/>
        <v>25449.56</v>
      </c>
    </row>
    <row r="191" spans="1:19">
      <c r="A191" s="80">
        <v>45717</v>
      </c>
      <c r="B191">
        <v>4824824</v>
      </c>
      <c r="C191" t="s">
        <v>2200</v>
      </c>
      <c r="D191" s="80">
        <v>44964</v>
      </c>
      <c r="E191" s="80">
        <v>45370</v>
      </c>
      <c r="F191">
        <v>2022</v>
      </c>
      <c r="G191">
        <v>2023</v>
      </c>
      <c r="H191">
        <v>15500</v>
      </c>
      <c r="I191" t="s">
        <v>6</v>
      </c>
      <c r="J191" t="s">
        <v>3157</v>
      </c>
      <c r="K191">
        <v>200</v>
      </c>
      <c r="L191">
        <v>1810</v>
      </c>
      <c r="M191">
        <v>24556</v>
      </c>
      <c r="N191">
        <v>26366</v>
      </c>
      <c r="O191">
        <v>25.25</v>
      </c>
      <c r="P191">
        <v>3028.64</v>
      </c>
      <c r="Q191">
        <v>1420</v>
      </c>
      <c r="R191">
        <v>4448.6400000000003</v>
      </c>
      <c r="S191" s="42">
        <f t="shared" si="2"/>
        <v>21917.360000000001</v>
      </c>
    </row>
    <row r="192" spans="1:19">
      <c r="A192" s="80">
        <v>45717</v>
      </c>
      <c r="B192">
        <v>4682426</v>
      </c>
      <c r="C192" t="s">
        <v>1792</v>
      </c>
      <c r="D192" s="80">
        <v>44792</v>
      </c>
      <c r="E192" s="80">
        <v>45223</v>
      </c>
      <c r="F192">
        <v>2022</v>
      </c>
      <c r="G192">
        <v>2023</v>
      </c>
      <c r="H192">
        <v>11000</v>
      </c>
      <c r="I192" t="s">
        <v>10</v>
      </c>
      <c r="J192" t="s">
        <v>3151</v>
      </c>
      <c r="K192">
        <v>200</v>
      </c>
      <c r="L192">
        <v>575</v>
      </c>
      <c r="M192">
        <v>32210</v>
      </c>
      <c r="N192">
        <v>32785</v>
      </c>
      <c r="O192">
        <v>74.5</v>
      </c>
      <c r="P192">
        <v>9147.2900000000009</v>
      </c>
      <c r="Q192">
        <v>0</v>
      </c>
      <c r="R192">
        <v>9147.2900000000009</v>
      </c>
      <c r="S192" s="42">
        <f t="shared" si="2"/>
        <v>23637.71</v>
      </c>
    </row>
    <row r="193" spans="1:19">
      <c r="A193" s="80">
        <v>45717</v>
      </c>
      <c r="B193">
        <v>5277047</v>
      </c>
      <c r="C193" t="s">
        <v>3258</v>
      </c>
      <c r="D193" s="80">
        <v>45408</v>
      </c>
      <c r="E193" s="80">
        <v>45734</v>
      </c>
      <c r="F193">
        <v>2023</v>
      </c>
      <c r="G193">
        <v>2024</v>
      </c>
      <c r="H193">
        <v>11000</v>
      </c>
      <c r="I193" t="s">
        <v>28</v>
      </c>
      <c r="J193" t="s">
        <v>3158</v>
      </c>
      <c r="K193">
        <v>590</v>
      </c>
      <c r="L193">
        <v>0</v>
      </c>
      <c r="M193">
        <v>104760.4</v>
      </c>
      <c r="N193">
        <v>104760.4</v>
      </c>
      <c r="O193">
        <v>0</v>
      </c>
      <c r="P193">
        <v>0</v>
      </c>
      <c r="Q193">
        <v>0</v>
      </c>
      <c r="R193">
        <v>0</v>
      </c>
      <c r="S193" s="42">
        <f t="shared" si="2"/>
        <v>104760.4</v>
      </c>
    </row>
    <row r="194" spans="1:19">
      <c r="A194" s="80">
        <v>45717</v>
      </c>
      <c r="B194">
        <v>5089567</v>
      </c>
      <c r="C194" t="s">
        <v>2774</v>
      </c>
      <c r="D194" s="80">
        <v>45232</v>
      </c>
      <c r="E194" s="80">
        <v>45531</v>
      </c>
      <c r="F194">
        <v>2023</v>
      </c>
      <c r="G194">
        <v>2024</v>
      </c>
      <c r="H194">
        <v>11000</v>
      </c>
      <c r="I194" t="s">
        <v>28</v>
      </c>
      <c r="J194" t="s">
        <v>3158</v>
      </c>
      <c r="K194">
        <v>230</v>
      </c>
      <c r="L194">
        <v>0</v>
      </c>
      <c r="M194">
        <v>32947.5</v>
      </c>
      <c r="N194">
        <v>32947.5</v>
      </c>
      <c r="O194">
        <v>194.5</v>
      </c>
      <c r="P194">
        <v>27862.13</v>
      </c>
      <c r="Q194">
        <v>0</v>
      </c>
      <c r="R194">
        <v>27862.13</v>
      </c>
      <c r="S194" s="42">
        <f t="shared" si="2"/>
        <v>5085.369999999999</v>
      </c>
    </row>
    <row r="195" spans="1:19">
      <c r="A195" s="80">
        <v>45717</v>
      </c>
      <c r="B195">
        <v>4981219</v>
      </c>
      <c r="C195" t="s">
        <v>2465</v>
      </c>
      <c r="D195" s="80">
        <v>45127</v>
      </c>
      <c r="E195" s="80">
        <v>45448</v>
      </c>
      <c r="F195">
        <v>2023</v>
      </c>
      <c r="G195">
        <v>2024</v>
      </c>
      <c r="H195">
        <v>12000</v>
      </c>
      <c r="I195" t="s">
        <v>9</v>
      </c>
      <c r="J195" t="s">
        <v>3157</v>
      </c>
      <c r="K195">
        <v>276</v>
      </c>
      <c r="L195">
        <v>0</v>
      </c>
      <c r="M195">
        <v>37654.68</v>
      </c>
      <c r="N195">
        <v>37654.68</v>
      </c>
      <c r="O195">
        <v>176.35</v>
      </c>
      <c r="P195">
        <v>24058.55</v>
      </c>
      <c r="Q195">
        <v>0</v>
      </c>
      <c r="R195">
        <v>24058.55</v>
      </c>
      <c r="S195" s="42">
        <f t="shared" ref="S195:S258" si="3">N195-R195</f>
        <v>13596.130000000001</v>
      </c>
    </row>
    <row r="196" spans="1:19">
      <c r="A196" s="80">
        <v>45717</v>
      </c>
      <c r="B196">
        <v>5178986</v>
      </c>
      <c r="C196" t="s">
        <v>2886</v>
      </c>
      <c r="D196" s="80">
        <v>45321</v>
      </c>
      <c r="E196" s="80">
        <v>45601</v>
      </c>
      <c r="F196">
        <v>2023</v>
      </c>
      <c r="G196">
        <v>2024</v>
      </c>
      <c r="H196">
        <v>11000</v>
      </c>
      <c r="I196" t="s">
        <v>28</v>
      </c>
      <c r="J196" t="s">
        <v>3161</v>
      </c>
      <c r="K196">
        <v>322</v>
      </c>
      <c r="L196">
        <v>600</v>
      </c>
      <c r="M196">
        <v>46126.5</v>
      </c>
      <c r="N196">
        <v>46726.5</v>
      </c>
      <c r="O196">
        <v>313</v>
      </c>
      <c r="P196">
        <v>40391.03</v>
      </c>
      <c r="Q196">
        <v>20.69</v>
      </c>
      <c r="R196">
        <v>40411.72</v>
      </c>
      <c r="S196" s="42">
        <f t="shared" si="3"/>
        <v>6314.7799999999988</v>
      </c>
    </row>
    <row r="197" spans="1:19">
      <c r="A197" s="80">
        <v>45717</v>
      </c>
      <c r="B197">
        <v>5125875</v>
      </c>
      <c r="C197" t="s">
        <v>2776</v>
      </c>
      <c r="D197" s="80">
        <v>45300</v>
      </c>
      <c r="E197" s="80">
        <v>45541</v>
      </c>
      <c r="F197">
        <v>2023</v>
      </c>
      <c r="G197">
        <v>2024</v>
      </c>
      <c r="H197">
        <v>11000</v>
      </c>
      <c r="I197" t="s">
        <v>28</v>
      </c>
      <c r="J197" t="s">
        <v>3158</v>
      </c>
      <c r="K197">
        <v>522</v>
      </c>
      <c r="L197">
        <v>3925</v>
      </c>
      <c r="M197">
        <v>88270.2</v>
      </c>
      <c r="N197">
        <v>92195.199999999997</v>
      </c>
      <c r="O197">
        <v>467</v>
      </c>
      <c r="P197">
        <v>70915.710000000006</v>
      </c>
      <c r="Q197">
        <v>4025</v>
      </c>
      <c r="R197">
        <v>74940.710000000006</v>
      </c>
      <c r="S197" s="42">
        <f t="shared" si="3"/>
        <v>17254.489999999991</v>
      </c>
    </row>
    <row r="198" spans="1:19">
      <c r="A198" s="80">
        <v>45717</v>
      </c>
      <c r="B198">
        <v>5357627</v>
      </c>
      <c r="C198" t="s">
        <v>2888</v>
      </c>
      <c r="D198" s="80">
        <v>45499</v>
      </c>
      <c r="E198" s="80">
        <v>45594</v>
      </c>
      <c r="F198">
        <v>2024</v>
      </c>
      <c r="G198">
        <v>2024</v>
      </c>
      <c r="H198">
        <v>11000</v>
      </c>
      <c r="I198" t="s">
        <v>28</v>
      </c>
      <c r="J198" t="s">
        <v>3158</v>
      </c>
      <c r="K198">
        <v>100</v>
      </c>
      <c r="L198">
        <v>7500</v>
      </c>
      <c r="M198">
        <v>15041</v>
      </c>
      <c r="N198">
        <v>22541</v>
      </c>
      <c r="O198">
        <v>0</v>
      </c>
      <c r="P198">
        <v>0</v>
      </c>
      <c r="Q198">
        <v>0</v>
      </c>
      <c r="R198">
        <v>0</v>
      </c>
      <c r="S198" s="42">
        <f t="shared" si="3"/>
        <v>22541</v>
      </c>
    </row>
    <row r="199" spans="1:19">
      <c r="A199" s="80">
        <v>45717</v>
      </c>
      <c r="B199">
        <v>4969873</v>
      </c>
      <c r="C199" t="s">
        <v>3185</v>
      </c>
      <c r="D199" s="80">
        <v>45118</v>
      </c>
      <c r="E199" s="80">
        <v>45677</v>
      </c>
      <c r="F199">
        <v>2023</v>
      </c>
      <c r="G199">
        <v>2024</v>
      </c>
      <c r="H199">
        <v>18500</v>
      </c>
      <c r="I199" t="s">
        <v>13</v>
      </c>
      <c r="J199" t="s">
        <v>3158</v>
      </c>
      <c r="K199">
        <v>300</v>
      </c>
      <c r="L199">
        <v>9465.2000000000007</v>
      </c>
      <c r="M199">
        <v>36834</v>
      </c>
      <c r="N199">
        <v>46299.199999999997</v>
      </c>
      <c r="O199">
        <v>0</v>
      </c>
      <c r="P199">
        <v>0</v>
      </c>
      <c r="Q199">
        <v>3814.2</v>
      </c>
      <c r="R199">
        <v>3814.2</v>
      </c>
      <c r="S199" s="42">
        <f t="shared" si="3"/>
        <v>42485</v>
      </c>
    </row>
    <row r="200" spans="1:19">
      <c r="A200" s="80">
        <v>45717</v>
      </c>
      <c r="B200">
        <v>5128133</v>
      </c>
      <c r="C200" t="s">
        <v>2204</v>
      </c>
      <c r="D200" s="80">
        <v>45267</v>
      </c>
      <c r="E200" s="80">
        <v>45376</v>
      </c>
      <c r="F200">
        <v>2023</v>
      </c>
      <c r="G200">
        <v>2023</v>
      </c>
      <c r="H200">
        <v>12000</v>
      </c>
      <c r="I200" t="s">
        <v>9</v>
      </c>
      <c r="J200" t="s">
        <v>3158</v>
      </c>
      <c r="K200">
        <v>179</v>
      </c>
      <c r="L200">
        <v>0</v>
      </c>
      <c r="M200">
        <v>25641.75</v>
      </c>
      <c r="N200">
        <v>25641.75</v>
      </c>
      <c r="O200">
        <v>66.75</v>
      </c>
      <c r="P200">
        <v>9561.94</v>
      </c>
      <c r="Q200">
        <v>0</v>
      </c>
      <c r="R200">
        <v>9561.94</v>
      </c>
      <c r="S200" s="42">
        <f t="shared" si="3"/>
        <v>16079.81</v>
      </c>
    </row>
    <row r="201" spans="1:19">
      <c r="A201" s="80">
        <v>45717</v>
      </c>
      <c r="B201">
        <v>4693685</v>
      </c>
      <c r="C201" t="s">
        <v>2848</v>
      </c>
      <c r="D201" s="80">
        <v>44838</v>
      </c>
      <c r="E201" s="80">
        <v>45569</v>
      </c>
      <c r="F201">
        <v>2022</v>
      </c>
      <c r="G201">
        <v>2024</v>
      </c>
      <c r="H201">
        <v>13500</v>
      </c>
      <c r="I201" t="s">
        <v>15</v>
      </c>
      <c r="J201" t="s">
        <v>3161</v>
      </c>
      <c r="K201">
        <v>265</v>
      </c>
      <c r="L201">
        <v>2211.3000000000002</v>
      </c>
      <c r="M201">
        <v>32536.7</v>
      </c>
      <c r="N201">
        <v>34748</v>
      </c>
      <c r="O201">
        <v>24.4</v>
      </c>
      <c r="P201">
        <v>2995.9</v>
      </c>
      <c r="Q201">
        <v>0</v>
      </c>
      <c r="R201">
        <v>2995.9</v>
      </c>
      <c r="S201" s="42">
        <f t="shared" si="3"/>
        <v>31752.1</v>
      </c>
    </row>
    <row r="202" spans="1:19">
      <c r="A202" s="80">
        <v>45717</v>
      </c>
      <c r="B202">
        <v>4772681</v>
      </c>
      <c r="C202" t="s">
        <v>2890</v>
      </c>
      <c r="D202" s="80">
        <v>44902</v>
      </c>
      <c r="E202" s="80">
        <v>45580</v>
      </c>
      <c r="F202">
        <v>2022</v>
      </c>
      <c r="G202">
        <v>2024</v>
      </c>
      <c r="H202">
        <v>18500</v>
      </c>
      <c r="I202" t="s">
        <v>13</v>
      </c>
      <c r="J202" t="s">
        <v>3153</v>
      </c>
      <c r="K202">
        <v>312</v>
      </c>
      <c r="L202">
        <v>2500</v>
      </c>
      <c r="M202">
        <v>42566.16</v>
      </c>
      <c r="N202">
        <v>45066.16</v>
      </c>
      <c r="O202">
        <v>46.4</v>
      </c>
      <c r="P202">
        <v>5989.05</v>
      </c>
      <c r="Q202">
        <v>1737.3</v>
      </c>
      <c r="R202">
        <v>7726.35</v>
      </c>
      <c r="S202" s="42">
        <f t="shared" si="3"/>
        <v>37339.810000000005</v>
      </c>
    </row>
    <row r="203" spans="1:19">
      <c r="A203" s="80">
        <v>45717</v>
      </c>
      <c r="B203">
        <v>4885689</v>
      </c>
      <c r="C203" t="s">
        <v>2206</v>
      </c>
      <c r="D203" s="80">
        <v>45030</v>
      </c>
      <c r="E203" s="80">
        <v>45352</v>
      </c>
      <c r="F203">
        <v>2022</v>
      </c>
      <c r="G203">
        <v>2023</v>
      </c>
      <c r="H203">
        <v>11000</v>
      </c>
      <c r="I203" t="s">
        <v>28</v>
      </c>
      <c r="J203" t="s">
        <v>3157</v>
      </c>
      <c r="K203">
        <v>200</v>
      </c>
      <c r="L203">
        <v>25</v>
      </c>
      <c r="M203">
        <v>27286</v>
      </c>
      <c r="N203">
        <v>27311</v>
      </c>
      <c r="O203">
        <v>180.5</v>
      </c>
      <c r="P203">
        <v>24624.71</v>
      </c>
      <c r="Q203">
        <v>86.9</v>
      </c>
      <c r="R203">
        <v>24711.61</v>
      </c>
      <c r="S203" s="42">
        <f t="shared" si="3"/>
        <v>2599.3899999999994</v>
      </c>
    </row>
    <row r="204" spans="1:19">
      <c r="A204" s="80">
        <v>45717</v>
      </c>
      <c r="B204">
        <v>5058341</v>
      </c>
      <c r="C204" t="s">
        <v>2892</v>
      </c>
      <c r="D204" s="80">
        <v>45204</v>
      </c>
      <c r="E204" s="80">
        <v>45601</v>
      </c>
      <c r="F204">
        <v>2023</v>
      </c>
      <c r="G204">
        <v>2024</v>
      </c>
      <c r="H204">
        <v>18500</v>
      </c>
      <c r="I204" t="s">
        <v>13</v>
      </c>
      <c r="J204" t="s">
        <v>3153</v>
      </c>
      <c r="K204">
        <v>156</v>
      </c>
      <c r="L204">
        <v>8400</v>
      </c>
      <c r="M204">
        <v>19153.68</v>
      </c>
      <c r="N204">
        <v>27553.68</v>
      </c>
      <c r="O204">
        <v>35.25</v>
      </c>
      <c r="P204">
        <v>4328.08</v>
      </c>
      <c r="Q204">
        <v>3637.35</v>
      </c>
      <c r="R204">
        <v>7965.43</v>
      </c>
      <c r="S204" s="42">
        <f t="shared" si="3"/>
        <v>19588.25</v>
      </c>
    </row>
    <row r="205" spans="1:19">
      <c r="A205" s="80">
        <v>45717</v>
      </c>
      <c r="B205">
        <v>4737117</v>
      </c>
      <c r="C205" t="s">
        <v>1926</v>
      </c>
      <c r="D205" s="80">
        <v>44862</v>
      </c>
      <c r="E205" s="80">
        <v>45329</v>
      </c>
      <c r="F205">
        <v>2022</v>
      </c>
      <c r="G205">
        <v>2023</v>
      </c>
      <c r="H205">
        <v>11000</v>
      </c>
      <c r="I205" t="s">
        <v>10</v>
      </c>
      <c r="J205" t="s">
        <v>3158</v>
      </c>
      <c r="K205">
        <v>200</v>
      </c>
      <c r="L205">
        <v>6526.8</v>
      </c>
      <c r="M205">
        <v>24556</v>
      </c>
      <c r="N205">
        <v>31082.799999999999</v>
      </c>
      <c r="O205">
        <v>115.1</v>
      </c>
      <c r="P205">
        <v>14587.65</v>
      </c>
      <c r="Q205">
        <v>6325.2</v>
      </c>
      <c r="R205">
        <v>20912.849999999999</v>
      </c>
      <c r="S205" s="42">
        <f t="shared" si="3"/>
        <v>10169.950000000001</v>
      </c>
    </row>
    <row r="206" spans="1:19">
      <c r="A206" s="80">
        <v>45717</v>
      </c>
      <c r="B206">
        <v>5172216</v>
      </c>
      <c r="C206" t="s">
        <v>2463</v>
      </c>
      <c r="D206" s="80">
        <v>45327</v>
      </c>
      <c r="E206" s="80">
        <v>45435</v>
      </c>
      <c r="F206">
        <v>2023</v>
      </c>
      <c r="G206">
        <v>2024</v>
      </c>
      <c r="H206">
        <v>11000</v>
      </c>
      <c r="I206" t="s">
        <v>28</v>
      </c>
      <c r="J206" t="s">
        <v>3158</v>
      </c>
      <c r="K206">
        <v>263</v>
      </c>
      <c r="L206">
        <v>200</v>
      </c>
      <c r="M206">
        <v>33908.589999999997</v>
      </c>
      <c r="N206">
        <v>34108.589999999997</v>
      </c>
      <c r="O206">
        <v>236</v>
      </c>
      <c r="P206">
        <v>30426.3</v>
      </c>
      <c r="Q206">
        <v>0</v>
      </c>
      <c r="R206">
        <v>30426.3</v>
      </c>
      <c r="S206" s="42">
        <f t="shared" si="3"/>
        <v>3682.2899999999972</v>
      </c>
    </row>
    <row r="207" spans="1:19">
      <c r="A207" s="80">
        <v>45717</v>
      </c>
      <c r="B207">
        <v>4997491</v>
      </c>
      <c r="C207" t="s">
        <v>2770</v>
      </c>
      <c r="D207" s="80">
        <v>45152</v>
      </c>
      <c r="E207" s="80">
        <v>45541</v>
      </c>
      <c r="F207">
        <v>2023</v>
      </c>
      <c r="G207">
        <v>2024</v>
      </c>
      <c r="H207">
        <v>12000</v>
      </c>
      <c r="I207" t="s">
        <v>9</v>
      </c>
      <c r="J207" t="s">
        <v>3159</v>
      </c>
      <c r="K207">
        <v>300</v>
      </c>
      <c r="L207">
        <v>600</v>
      </c>
      <c r="M207">
        <v>40929</v>
      </c>
      <c r="N207">
        <v>41529</v>
      </c>
      <c r="O207">
        <v>182</v>
      </c>
      <c r="P207">
        <v>19863.48</v>
      </c>
      <c r="Q207">
        <v>0</v>
      </c>
      <c r="R207">
        <v>19863.48</v>
      </c>
      <c r="S207" s="42">
        <f t="shared" si="3"/>
        <v>21665.52</v>
      </c>
    </row>
    <row r="208" spans="1:19">
      <c r="A208" s="80">
        <v>45717</v>
      </c>
      <c r="B208">
        <v>5025353</v>
      </c>
      <c r="C208" t="s">
        <v>2772</v>
      </c>
      <c r="D208" s="80">
        <v>45176</v>
      </c>
      <c r="E208" s="80">
        <v>45560</v>
      </c>
      <c r="F208">
        <v>2023</v>
      </c>
      <c r="G208">
        <v>2024</v>
      </c>
      <c r="H208">
        <v>18500</v>
      </c>
      <c r="I208" t="s">
        <v>13</v>
      </c>
      <c r="J208" t="s">
        <v>3151</v>
      </c>
      <c r="K208">
        <v>135</v>
      </c>
      <c r="L208">
        <v>2205</v>
      </c>
      <c r="M208">
        <v>16575.3</v>
      </c>
      <c r="N208">
        <v>18780.3</v>
      </c>
      <c r="O208">
        <v>88.25</v>
      </c>
      <c r="P208">
        <v>12039.51</v>
      </c>
      <c r="Q208">
        <v>132.30000000000001</v>
      </c>
      <c r="R208">
        <v>12171.81</v>
      </c>
      <c r="S208" s="42">
        <f t="shared" si="3"/>
        <v>6608.49</v>
      </c>
    </row>
    <row r="209" spans="1:19">
      <c r="A209" s="80">
        <v>45717</v>
      </c>
      <c r="B209">
        <v>4722171</v>
      </c>
      <c r="C209" t="s">
        <v>3259</v>
      </c>
      <c r="D209" s="80">
        <v>44841</v>
      </c>
      <c r="E209" s="80">
        <v>45723</v>
      </c>
      <c r="F209">
        <v>2022</v>
      </c>
      <c r="G209">
        <v>2024</v>
      </c>
      <c r="H209">
        <v>11000</v>
      </c>
      <c r="I209" t="s">
        <v>10</v>
      </c>
      <c r="J209" t="s">
        <v>3151</v>
      </c>
      <c r="K209">
        <v>410</v>
      </c>
      <c r="L209">
        <v>22637.8</v>
      </c>
      <c r="M209">
        <v>66030.5</v>
      </c>
      <c r="N209">
        <v>88668.3</v>
      </c>
      <c r="O209">
        <v>19.75</v>
      </c>
      <c r="P209">
        <v>2437.91</v>
      </c>
      <c r="Q209">
        <v>22187.8</v>
      </c>
      <c r="R209">
        <v>24625.71</v>
      </c>
      <c r="S209" s="42">
        <f t="shared" si="3"/>
        <v>64042.590000000004</v>
      </c>
    </row>
    <row r="210" spans="1:19">
      <c r="A210" s="80">
        <v>45717</v>
      </c>
      <c r="B210">
        <v>5398253</v>
      </c>
      <c r="C210" t="s">
        <v>3062</v>
      </c>
      <c r="D210" s="80">
        <v>45588</v>
      </c>
      <c r="E210" s="80">
        <v>45628</v>
      </c>
      <c r="F210">
        <v>2024</v>
      </c>
      <c r="G210">
        <v>2024</v>
      </c>
      <c r="H210">
        <v>11000</v>
      </c>
      <c r="I210" t="s">
        <v>28</v>
      </c>
      <c r="J210" t="s">
        <v>3159</v>
      </c>
      <c r="K210">
        <v>290</v>
      </c>
      <c r="L210">
        <v>945</v>
      </c>
      <c r="M210">
        <v>51492.4</v>
      </c>
      <c r="N210">
        <v>52437.4</v>
      </c>
      <c r="O210">
        <v>0</v>
      </c>
      <c r="P210">
        <v>0</v>
      </c>
      <c r="Q210">
        <v>0</v>
      </c>
      <c r="R210">
        <v>0</v>
      </c>
      <c r="S210" s="42">
        <f t="shared" si="3"/>
        <v>52437.4</v>
      </c>
    </row>
    <row r="211" spans="1:19">
      <c r="A211" s="80">
        <v>45717</v>
      </c>
      <c r="B211">
        <v>5047323</v>
      </c>
      <c r="C211" t="s">
        <v>2196</v>
      </c>
      <c r="D211" s="80">
        <v>45195</v>
      </c>
      <c r="E211" s="80">
        <v>45371</v>
      </c>
      <c r="F211">
        <v>2023</v>
      </c>
      <c r="G211">
        <v>2023</v>
      </c>
      <c r="H211">
        <v>11000</v>
      </c>
      <c r="I211" t="s">
        <v>28</v>
      </c>
      <c r="J211" t="s">
        <v>3153</v>
      </c>
      <c r="K211">
        <v>0</v>
      </c>
      <c r="L211">
        <v>25</v>
      </c>
      <c r="M211">
        <v>0</v>
      </c>
      <c r="N211">
        <v>25</v>
      </c>
      <c r="O211">
        <v>104</v>
      </c>
      <c r="P211">
        <v>14188.2</v>
      </c>
      <c r="Q211">
        <v>25</v>
      </c>
      <c r="R211">
        <v>14213.2</v>
      </c>
      <c r="S211" s="42">
        <f t="shared" si="3"/>
        <v>-14188.2</v>
      </c>
    </row>
    <row r="212" spans="1:19">
      <c r="A212" s="80">
        <v>45717</v>
      </c>
      <c r="B212">
        <v>4662690</v>
      </c>
      <c r="C212" t="s">
        <v>1184</v>
      </c>
      <c r="D212" s="80">
        <v>44767</v>
      </c>
      <c r="E212" s="80">
        <v>45013</v>
      </c>
      <c r="F212">
        <v>2022</v>
      </c>
      <c r="G212">
        <v>2022</v>
      </c>
      <c r="H212">
        <v>11000</v>
      </c>
      <c r="I212" t="s">
        <v>28</v>
      </c>
      <c r="J212" t="s">
        <v>3159</v>
      </c>
      <c r="K212">
        <v>1155</v>
      </c>
      <c r="L212">
        <v>14200.6</v>
      </c>
      <c r="M212">
        <v>157576.65</v>
      </c>
      <c r="N212">
        <v>171777.25</v>
      </c>
      <c r="O212">
        <v>320.8</v>
      </c>
      <c r="P212">
        <v>43765.15</v>
      </c>
      <c r="Q212">
        <v>7018.5</v>
      </c>
      <c r="R212">
        <v>50783.65</v>
      </c>
      <c r="S212" s="42">
        <f t="shared" si="3"/>
        <v>120993.60000000001</v>
      </c>
    </row>
    <row r="213" spans="1:19">
      <c r="A213" s="80">
        <v>45717</v>
      </c>
      <c r="B213">
        <v>4935390</v>
      </c>
      <c r="C213" t="s">
        <v>1793</v>
      </c>
      <c r="D213" s="80">
        <v>45085</v>
      </c>
      <c r="E213" s="80">
        <v>45238</v>
      </c>
      <c r="F213">
        <v>2023</v>
      </c>
      <c r="G213">
        <v>2023</v>
      </c>
      <c r="H213">
        <v>11000</v>
      </c>
      <c r="I213" t="s">
        <v>28</v>
      </c>
      <c r="J213" t="s">
        <v>3152</v>
      </c>
      <c r="K213">
        <v>256</v>
      </c>
      <c r="L213">
        <v>0</v>
      </c>
      <c r="M213">
        <v>41228.800000000003</v>
      </c>
      <c r="N213">
        <v>41228.800000000003</v>
      </c>
      <c r="O213">
        <v>226.5</v>
      </c>
      <c r="P213">
        <v>39795.83</v>
      </c>
      <c r="Q213">
        <v>0</v>
      </c>
      <c r="R213">
        <v>39795.83</v>
      </c>
      <c r="S213" s="42">
        <f t="shared" si="3"/>
        <v>1432.9700000000012</v>
      </c>
    </row>
    <row r="214" spans="1:19">
      <c r="A214" s="80">
        <v>45717</v>
      </c>
      <c r="B214">
        <v>5058135</v>
      </c>
      <c r="C214" t="s">
        <v>3064</v>
      </c>
      <c r="D214" s="80">
        <v>45204</v>
      </c>
      <c r="E214" s="80">
        <v>45639</v>
      </c>
      <c r="F214">
        <v>2023</v>
      </c>
      <c r="G214">
        <v>2024</v>
      </c>
      <c r="H214">
        <v>11000</v>
      </c>
      <c r="I214" t="s">
        <v>28</v>
      </c>
      <c r="J214" t="s">
        <v>3153</v>
      </c>
      <c r="K214">
        <v>159</v>
      </c>
      <c r="L214">
        <v>13538.44</v>
      </c>
      <c r="M214">
        <v>21692.37</v>
      </c>
      <c r="N214">
        <v>35230.81</v>
      </c>
      <c r="O214">
        <v>95.33</v>
      </c>
      <c r="P214">
        <v>11199.83</v>
      </c>
      <c r="Q214">
        <v>1469.68</v>
      </c>
      <c r="R214">
        <v>12669.51</v>
      </c>
      <c r="S214" s="42">
        <f t="shared" si="3"/>
        <v>22561.299999999996</v>
      </c>
    </row>
    <row r="215" spans="1:19">
      <c r="A215" s="80">
        <v>45717</v>
      </c>
      <c r="B215">
        <v>5050970</v>
      </c>
      <c r="C215" t="s">
        <v>1959</v>
      </c>
      <c r="D215" s="80">
        <v>45197</v>
      </c>
      <c r="E215" s="80">
        <v>45327</v>
      </c>
      <c r="F215">
        <v>2023</v>
      </c>
      <c r="G215">
        <v>2023</v>
      </c>
      <c r="H215">
        <v>11000</v>
      </c>
      <c r="I215" t="s">
        <v>28</v>
      </c>
      <c r="J215" t="s">
        <v>3161</v>
      </c>
      <c r="K215">
        <v>224</v>
      </c>
      <c r="L215">
        <v>1025</v>
      </c>
      <c r="M215">
        <v>36075.199999999997</v>
      </c>
      <c r="N215">
        <v>37100.199999999997</v>
      </c>
      <c r="O215">
        <v>241.54</v>
      </c>
      <c r="P215">
        <v>34526.53</v>
      </c>
      <c r="Q215">
        <v>122.2</v>
      </c>
      <c r="R215">
        <v>34648.730000000003</v>
      </c>
      <c r="S215" s="42">
        <f t="shared" si="3"/>
        <v>2451.4699999999939</v>
      </c>
    </row>
    <row r="216" spans="1:19">
      <c r="A216" s="80">
        <v>45717</v>
      </c>
      <c r="B216">
        <v>5165619</v>
      </c>
      <c r="C216" t="s">
        <v>3260</v>
      </c>
      <c r="D216" s="80">
        <v>45308</v>
      </c>
      <c r="E216" s="80">
        <v>45726</v>
      </c>
      <c r="F216">
        <v>2023</v>
      </c>
      <c r="G216">
        <v>2024</v>
      </c>
      <c r="H216">
        <v>11000</v>
      </c>
      <c r="I216" t="s">
        <v>28</v>
      </c>
      <c r="J216" t="s">
        <v>3161</v>
      </c>
      <c r="K216">
        <v>220</v>
      </c>
      <c r="L216">
        <v>0</v>
      </c>
      <c r="M216">
        <v>31515</v>
      </c>
      <c r="N216">
        <v>31515</v>
      </c>
      <c r="O216">
        <v>0</v>
      </c>
      <c r="P216">
        <v>0</v>
      </c>
      <c r="Q216">
        <v>0</v>
      </c>
      <c r="R216">
        <v>0</v>
      </c>
      <c r="S216" s="42">
        <f t="shared" si="3"/>
        <v>31515</v>
      </c>
    </row>
    <row r="217" spans="1:19">
      <c r="A217" s="80">
        <v>45717</v>
      </c>
      <c r="B217">
        <v>4368419</v>
      </c>
      <c r="C217" t="s">
        <v>1116</v>
      </c>
      <c r="D217" s="80">
        <v>44383</v>
      </c>
      <c r="E217" s="80">
        <v>44525</v>
      </c>
      <c r="F217">
        <v>2021</v>
      </c>
      <c r="G217">
        <v>2021</v>
      </c>
      <c r="H217">
        <v>11500</v>
      </c>
      <c r="I217" t="s">
        <v>4</v>
      </c>
      <c r="J217" t="s">
        <v>3158</v>
      </c>
      <c r="K217">
        <v>300</v>
      </c>
      <c r="L217">
        <v>5224.1499999999996</v>
      </c>
      <c r="M217">
        <v>40929</v>
      </c>
      <c r="N217">
        <v>46153.15</v>
      </c>
      <c r="O217">
        <v>260.35000000000002</v>
      </c>
      <c r="P217">
        <v>35410.480000000003</v>
      </c>
      <c r="Q217">
        <v>5224.1499999999996</v>
      </c>
      <c r="R217">
        <v>40634.629999999997</v>
      </c>
      <c r="S217" s="42">
        <f t="shared" si="3"/>
        <v>5518.5200000000041</v>
      </c>
    </row>
    <row r="218" spans="1:19">
      <c r="A218" s="80">
        <v>45717</v>
      </c>
      <c r="B218">
        <v>4922246</v>
      </c>
      <c r="C218" t="s">
        <v>1795</v>
      </c>
      <c r="D218" s="80">
        <v>45072</v>
      </c>
      <c r="E218" s="80">
        <v>45233</v>
      </c>
      <c r="F218">
        <v>2023</v>
      </c>
      <c r="G218">
        <v>2023</v>
      </c>
      <c r="H218">
        <v>11000</v>
      </c>
      <c r="I218" t="s">
        <v>28</v>
      </c>
      <c r="J218" t="s">
        <v>3161</v>
      </c>
      <c r="K218">
        <v>150</v>
      </c>
      <c r="L218">
        <v>25</v>
      </c>
      <c r="M218">
        <v>24157.5</v>
      </c>
      <c r="N218">
        <v>24182.5</v>
      </c>
      <c r="O218">
        <v>19.2</v>
      </c>
      <c r="P218">
        <v>3092.17</v>
      </c>
      <c r="Q218">
        <v>0.9</v>
      </c>
      <c r="R218">
        <v>3093.07</v>
      </c>
      <c r="S218" s="42">
        <f t="shared" si="3"/>
        <v>21089.43</v>
      </c>
    </row>
    <row r="219" spans="1:19">
      <c r="A219" s="80">
        <v>45717</v>
      </c>
      <c r="B219">
        <v>4682974</v>
      </c>
      <c r="C219" t="s">
        <v>2469</v>
      </c>
      <c r="D219" s="80">
        <v>44792</v>
      </c>
      <c r="E219" s="80">
        <v>45448</v>
      </c>
      <c r="F219">
        <v>2022</v>
      </c>
      <c r="G219">
        <v>2024</v>
      </c>
      <c r="H219">
        <v>14000</v>
      </c>
      <c r="I219" t="s">
        <v>12</v>
      </c>
      <c r="J219" t="s">
        <v>3151</v>
      </c>
      <c r="K219">
        <v>190</v>
      </c>
      <c r="L219">
        <v>0</v>
      </c>
      <c r="M219">
        <v>20736.599999999999</v>
      </c>
      <c r="N219">
        <v>20736.599999999999</v>
      </c>
      <c r="O219">
        <v>142.5</v>
      </c>
      <c r="P219">
        <v>15552.45</v>
      </c>
      <c r="Q219">
        <v>0</v>
      </c>
      <c r="R219">
        <v>15552.45</v>
      </c>
      <c r="S219" s="42">
        <f t="shared" si="3"/>
        <v>5184.1499999999978</v>
      </c>
    </row>
    <row r="220" spans="1:19">
      <c r="A220" s="80">
        <v>45717</v>
      </c>
      <c r="B220">
        <v>4603733</v>
      </c>
      <c r="C220" t="s">
        <v>1140</v>
      </c>
      <c r="D220" s="80">
        <v>44692</v>
      </c>
      <c r="E220" s="80">
        <v>44797</v>
      </c>
      <c r="F220">
        <v>2022</v>
      </c>
      <c r="G220">
        <v>2022</v>
      </c>
      <c r="H220">
        <v>11000</v>
      </c>
      <c r="I220" t="s">
        <v>28</v>
      </c>
      <c r="J220" t="s">
        <v>3152</v>
      </c>
      <c r="K220">
        <v>1330</v>
      </c>
      <c r="L220">
        <v>25875</v>
      </c>
      <c r="M220">
        <v>214196.5</v>
      </c>
      <c r="N220">
        <v>240071.5</v>
      </c>
      <c r="O220">
        <v>666.43</v>
      </c>
      <c r="P220">
        <v>94251.8</v>
      </c>
      <c r="Q220">
        <v>7936.15</v>
      </c>
      <c r="R220">
        <v>102187.95</v>
      </c>
      <c r="S220" s="42">
        <f t="shared" si="3"/>
        <v>137883.54999999999</v>
      </c>
    </row>
    <row r="221" spans="1:19">
      <c r="A221" s="80">
        <v>45717</v>
      </c>
      <c r="B221">
        <v>4884070</v>
      </c>
      <c r="C221" t="s">
        <v>2922</v>
      </c>
      <c r="D221" s="80">
        <v>45028</v>
      </c>
      <c r="E221" s="80">
        <v>45533</v>
      </c>
      <c r="F221">
        <v>2022</v>
      </c>
      <c r="G221">
        <v>2024</v>
      </c>
      <c r="H221">
        <v>12500</v>
      </c>
      <c r="I221" t="s">
        <v>14</v>
      </c>
      <c r="J221" t="s">
        <v>3157</v>
      </c>
      <c r="K221">
        <v>258</v>
      </c>
      <c r="L221">
        <v>0</v>
      </c>
      <c r="M221">
        <v>35198.94</v>
      </c>
      <c r="N221">
        <v>35198.94</v>
      </c>
      <c r="O221">
        <v>56</v>
      </c>
      <c r="P221">
        <v>6579.78</v>
      </c>
      <c r="Q221">
        <v>0</v>
      </c>
      <c r="R221">
        <v>6579.78</v>
      </c>
      <c r="S221" s="42">
        <f t="shared" si="3"/>
        <v>28619.160000000003</v>
      </c>
    </row>
    <row r="222" spans="1:19">
      <c r="A222" s="80">
        <v>45717</v>
      </c>
      <c r="B222">
        <v>5217828</v>
      </c>
      <c r="C222" t="s">
        <v>3188</v>
      </c>
      <c r="D222" s="80">
        <v>45355</v>
      </c>
      <c r="E222" s="80">
        <v>45694</v>
      </c>
      <c r="F222">
        <v>2023</v>
      </c>
      <c r="G222">
        <v>2024</v>
      </c>
      <c r="H222">
        <v>11000</v>
      </c>
      <c r="I222" t="s">
        <v>28</v>
      </c>
      <c r="J222" t="s">
        <v>3153</v>
      </c>
      <c r="K222">
        <v>147</v>
      </c>
      <c r="L222">
        <v>0</v>
      </c>
      <c r="M222">
        <v>21057.75</v>
      </c>
      <c r="N222">
        <v>21057.75</v>
      </c>
      <c r="O222">
        <v>0</v>
      </c>
      <c r="P222">
        <v>0</v>
      </c>
      <c r="Q222">
        <v>0</v>
      </c>
      <c r="R222">
        <v>0</v>
      </c>
      <c r="S222" s="42">
        <f t="shared" si="3"/>
        <v>21057.75</v>
      </c>
    </row>
    <row r="223" spans="1:19">
      <c r="A223" s="80">
        <v>45717</v>
      </c>
      <c r="B223">
        <v>5028921</v>
      </c>
      <c r="C223" t="s">
        <v>2858</v>
      </c>
      <c r="D223" s="80">
        <v>45177</v>
      </c>
      <c r="E223" s="80">
        <v>45568</v>
      </c>
      <c r="F223">
        <v>2023</v>
      </c>
      <c r="G223">
        <v>2024</v>
      </c>
      <c r="H223">
        <v>11000</v>
      </c>
      <c r="I223" t="s">
        <v>10</v>
      </c>
      <c r="J223" t="s">
        <v>3161</v>
      </c>
      <c r="K223">
        <v>142</v>
      </c>
      <c r="L223">
        <v>25</v>
      </c>
      <c r="M223">
        <v>19373.060000000001</v>
      </c>
      <c r="N223">
        <v>19398.060000000001</v>
      </c>
      <c r="O223">
        <v>32.1</v>
      </c>
      <c r="P223">
        <v>4246.96</v>
      </c>
      <c r="Q223">
        <v>30</v>
      </c>
      <c r="R223">
        <v>4276.96</v>
      </c>
      <c r="S223" s="42">
        <f t="shared" si="3"/>
        <v>15121.100000000002</v>
      </c>
    </row>
    <row r="224" spans="1:19">
      <c r="A224" s="80">
        <v>45717</v>
      </c>
      <c r="B224">
        <v>5213761</v>
      </c>
      <c r="C224" t="s">
        <v>3187</v>
      </c>
      <c r="D224" s="80">
        <v>45350</v>
      </c>
      <c r="E224" s="80">
        <v>45694</v>
      </c>
      <c r="F224">
        <v>2023</v>
      </c>
      <c r="G224">
        <v>2024</v>
      </c>
      <c r="H224">
        <v>11000</v>
      </c>
      <c r="I224" t="s">
        <v>28</v>
      </c>
      <c r="J224" t="s">
        <v>3153</v>
      </c>
      <c r="K224">
        <v>197</v>
      </c>
      <c r="L224">
        <v>0</v>
      </c>
      <c r="M224">
        <v>33312.699999999997</v>
      </c>
      <c r="N224">
        <v>33312.699999999997</v>
      </c>
      <c r="O224">
        <v>0</v>
      </c>
      <c r="P224">
        <v>0</v>
      </c>
      <c r="Q224">
        <v>0</v>
      </c>
      <c r="R224">
        <v>0</v>
      </c>
      <c r="S224" s="42">
        <f t="shared" si="3"/>
        <v>33312.699999999997</v>
      </c>
    </row>
    <row r="225" spans="1:19">
      <c r="A225" s="80">
        <v>45717</v>
      </c>
      <c r="B225">
        <v>5453465</v>
      </c>
      <c r="C225" t="s">
        <v>3189</v>
      </c>
      <c r="D225" s="80">
        <v>45574</v>
      </c>
      <c r="E225" s="80">
        <v>45688</v>
      </c>
      <c r="F225">
        <v>2024</v>
      </c>
      <c r="G225">
        <v>2024</v>
      </c>
      <c r="H225">
        <v>11000</v>
      </c>
      <c r="I225" t="s">
        <v>28</v>
      </c>
      <c r="J225" t="s">
        <v>3157</v>
      </c>
      <c r="K225">
        <v>480</v>
      </c>
      <c r="L225">
        <v>0</v>
      </c>
      <c r="M225">
        <v>72196.800000000003</v>
      </c>
      <c r="N225">
        <v>72196.800000000003</v>
      </c>
      <c r="O225">
        <v>0</v>
      </c>
      <c r="P225">
        <v>0</v>
      </c>
      <c r="Q225">
        <v>0</v>
      </c>
      <c r="R225">
        <v>0</v>
      </c>
      <c r="S225" s="42">
        <f t="shared" si="3"/>
        <v>72196.800000000003</v>
      </c>
    </row>
    <row r="226" spans="1:19">
      <c r="A226" s="80">
        <v>45717</v>
      </c>
      <c r="B226">
        <v>4633945</v>
      </c>
      <c r="C226" t="s">
        <v>2778</v>
      </c>
      <c r="D226" s="80">
        <v>44729</v>
      </c>
      <c r="E226" s="80">
        <v>45531</v>
      </c>
      <c r="F226">
        <v>2022</v>
      </c>
      <c r="G226">
        <v>2024</v>
      </c>
      <c r="H226">
        <v>11000</v>
      </c>
      <c r="I226" t="s">
        <v>28</v>
      </c>
      <c r="J226" t="s">
        <v>3153</v>
      </c>
      <c r="K226">
        <v>144</v>
      </c>
      <c r="L226">
        <v>425</v>
      </c>
      <c r="M226">
        <v>19645.919999999998</v>
      </c>
      <c r="N226">
        <v>20070.919999999998</v>
      </c>
      <c r="O226">
        <v>119.9</v>
      </c>
      <c r="P226">
        <v>16618.48</v>
      </c>
      <c r="Q226">
        <v>78.5</v>
      </c>
      <c r="R226">
        <v>16696.98</v>
      </c>
      <c r="S226" s="42">
        <f t="shared" si="3"/>
        <v>3373.9399999999987</v>
      </c>
    </row>
    <row r="227" spans="1:19">
      <c r="A227" s="80">
        <v>45717</v>
      </c>
      <c r="B227">
        <v>4795651</v>
      </c>
      <c r="C227" t="s">
        <v>1873</v>
      </c>
      <c r="D227" s="80">
        <v>44937</v>
      </c>
      <c r="E227" s="80">
        <v>45271</v>
      </c>
      <c r="F227">
        <v>2022</v>
      </c>
      <c r="G227">
        <v>2023</v>
      </c>
      <c r="H227">
        <v>11000</v>
      </c>
      <c r="I227" t="s">
        <v>28</v>
      </c>
      <c r="J227" t="s">
        <v>3161</v>
      </c>
      <c r="K227">
        <v>954</v>
      </c>
      <c r="L227">
        <v>13304.22</v>
      </c>
      <c r="M227">
        <v>117132.12</v>
      </c>
      <c r="N227">
        <v>130436.34</v>
      </c>
      <c r="O227">
        <v>243.4</v>
      </c>
      <c r="P227">
        <v>26230.7</v>
      </c>
      <c r="Q227">
        <v>769.37</v>
      </c>
      <c r="R227">
        <v>27000.07</v>
      </c>
      <c r="S227" s="42">
        <f t="shared" si="3"/>
        <v>103436.26999999999</v>
      </c>
    </row>
    <row r="228" spans="1:19">
      <c r="A228" s="80">
        <v>45717</v>
      </c>
      <c r="B228">
        <v>4586645</v>
      </c>
      <c r="C228" t="s">
        <v>2383</v>
      </c>
      <c r="D228" s="80">
        <v>44670</v>
      </c>
      <c r="E228" s="80">
        <v>45419</v>
      </c>
      <c r="F228">
        <v>2021</v>
      </c>
      <c r="G228">
        <v>2024</v>
      </c>
      <c r="H228">
        <v>11000</v>
      </c>
      <c r="I228" t="s">
        <v>10</v>
      </c>
      <c r="J228" t="s">
        <v>3171</v>
      </c>
      <c r="K228">
        <v>485</v>
      </c>
      <c r="L228">
        <v>3795.2</v>
      </c>
      <c r="M228">
        <v>78109.25</v>
      </c>
      <c r="N228">
        <v>81904.45</v>
      </c>
      <c r="O228">
        <v>220.54</v>
      </c>
      <c r="P228">
        <v>24113.54</v>
      </c>
      <c r="Q228">
        <v>3366</v>
      </c>
      <c r="R228">
        <v>27479.54</v>
      </c>
      <c r="S228" s="42">
        <f t="shared" si="3"/>
        <v>54424.909999999996</v>
      </c>
    </row>
    <row r="229" spans="1:19">
      <c r="A229" s="80">
        <v>45717</v>
      </c>
      <c r="B229">
        <v>5064770</v>
      </c>
      <c r="C229" t="s">
        <v>2385</v>
      </c>
      <c r="D229" s="80">
        <v>45216</v>
      </c>
      <c r="E229" s="80">
        <v>45413</v>
      </c>
      <c r="F229">
        <v>2023</v>
      </c>
      <c r="G229">
        <v>2024</v>
      </c>
      <c r="H229">
        <v>11000</v>
      </c>
      <c r="I229" t="s">
        <v>28</v>
      </c>
      <c r="J229" t="s">
        <v>3161</v>
      </c>
      <c r="K229">
        <v>670</v>
      </c>
      <c r="L229">
        <v>10392.5</v>
      </c>
      <c r="M229">
        <v>95977.5</v>
      </c>
      <c r="N229">
        <v>106370</v>
      </c>
      <c r="O229">
        <v>132.75</v>
      </c>
      <c r="P229">
        <v>19016.439999999999</v>
      </c>
      <c r="Q229">
        <v>0</v>
      </c>
      <c r="R229">
        <v>19016.439999999999</v>
      </c>
      <c r="S229" s="42">
        <f t="shared" si="3"/>
        <v>87353.56</v>
      </c>
    </row>
    <row r="230" spans="1:19">
      <c r="A230" s="80">
        <v>45717</v>
      </c>
      <c r="B230">
        <v>4668574</v>
      </c>
      <c r="C230" t="s">
        <v>2601</v>
      </c>
      <c r="D230" s="80">
        <v>44775</v>
      </c>
      <c r="E230" s="80">
        <v>45464</v>
      </c>
      <c r="F230">
        <v>2022</v>
      </c>
      <c r="G230">
        <v>2024</v>
      </c>
      <c r="H230">
        <v>13500</v>
      </c>
      <c r="I230" t="s">
        <v>15</v>
      </c>
      <c r="J230" t="s">
        <v>3158</v>
      </c>
      <c r="K230">
        <v>255</v>
      </c>
      <c r="L230">
        <v>830</v>
      </c>
      <c r="M230">
        <v>31308.9</v>
      </c>
      <c r="N230">
        <v>32138.9</v>
      </c>
      <c r="O230">
        <v>272.25</v>
      </c>
      <c r="P230">
        <v>30406.73</v>
      </c>
      <c r="Q230">
        <v>15</v>
      </c>
      <c r="R230">
        <v>30421.73</v>
      </c>
      <c r="S230" s="42">
        <f t="shared" si="3"/>
        <v>1717.1700000000019</v>
      </c>
    </row>
    <row r="231" spans="1:19">
      <c r="A231" s="80">
        <v>45717</v>
      </c>
      <c r="B231">
        <v>4923625</v>
      </c>
      <c r="C231" t="s">
        <v>3066</v>
      </c>
      <c r="D231" s="80">
        <v>45071</v>
      </c>
      <c r="E231" s="80">
        <v>45631</v>
      </c>
      <c r="F231">
        <v>2023</v>
      </c>
      <c r="G231">
        <v>2024</v>
      </c>
      <c r="H231">
        <v>11000</v>
      </c>
      <c r="I231" t="s">
        <v>28</v>
      </c>
      <c r="J231" t="s">
        <v>3151</v>
      </c>
      <c r="K231">
        <v>213</v>
      </c>
      <c r="L231">
        <v>0</v>
      </c>
      <c r="M231">
        <v>26152.14</v>
      </c>
      <c r="N231">
        <v>26152.14</v>
      </c>
      <c r="O231">
        <v>0</v>
      </c>
      <c r="P231">
        <v>0</v>
      </c>
      <c r="Q231">
        <v>0</v>
      </c>
      <c r="R231">
        <v>0</v>
      </c>
      <c r="S231" s="42">
        <f t="shared" si="3"/>
        <v>26152.14</v>
      </c>
    </row>
    <row r="232" spans="1:19">
      <c r="A232" s="80">
        <v>45717</v>
      </c>
      <c r="B232">
        <v>4916852</v>
      </c>
      <c r="C232" t="s">
        <v>1146</v>
      </c>
      <c r="D232" s="80">
        <v>45064</v>
      </c>
      <c r="E232" s="80">
        <v>45128</v>
      </c>
      <c r="F232">
        <v>2023</v>
      </c>
      <c r="G232">
        <v>2023</v>
      </c>
      <c r="H232">
        <v>11000</v>
      </c>
      <c r="I232" t="s">
        <v>28</v>
      </c>
      <c r="J232" t="s">
        <v>3161</v>
      </c>
      <c r="K232">
        <v>970</v>
      </c>
      <c r="L232">
        <v>0</v>
      </c>
      <c r="M232">
        <v>132337.1</v>
      </c>
      <c r="N232">
        <v>132337.1</v>
      </c>
      <c r="O232">
        <v>151.4</v>
      </c>
      <c r="P232">
        <v>20654.75</v>
      </c>
      <c r="Q232">
        <v>0</v>
      </c>
      <c r="R232">
        <v>20654.75</v>
      </c>
      <c r="S232" s="42">
        <f t="shared" si="3"/>
        <v>111682.35</v>
      </c>
    </row>
    <row r="233" spans="1:19">
      <c r="A233" s="80">
        <v>45717</v>
      </c>
      <c r="B233">
        <v>4597553</v>
      </c>
      <c r="C233" t="s">
        <v>1658</v>
      </c>
      <c r="D233" s="80">
        <v>44692</v>
      </c>
      <c r="E233" s="80">
        <v>45198</v>
      </c>
      <c r="F233">
        <v>2022</v>
      </c>
      <c r="G233">
        <v>2023</v>
      </c>
      <c r="H233">
        <v>11000</v>
      </c>
      <c r="I233" t="s">
        <v>28</v>
      </c>
      <c r="J233" t="s">
        <v>3151</v>
      </c>
      <c r="K233">
        <v>455</v>
      </c>
      <c r="L233">
        <v>200</v>
      </c>
      <c r="M233">
        <v>62075.65</v>
      </c>
      <c r="N233">
        <v>62275.65</v>
      </c>
      <c r="O233">
        <v>376.92</v>
      </c>
      <c r="P233">
        <v>50370.84</v>
      </c>
      <c r="Q233">
        <v>17.5</v>
      </c>
      <c r="R233">
        <v>50388.34</v>
      </c>
      <c r="S233" s="42">
        <f t="shared" si="3"/>
        <v>11887.310000000005</v>
      </c>
    </row>
    <row r="234" spans="1:19">
      <c r="A234" s="80">
        <v>45717</v>
      </c>
      <c r="B234">
        <v>5074615</v>
      </c>
      <c r="C234" t="s">
        <v>2780</v>
      </c>
      <c r="D234" s="80">
        <v>45219</v>
      </c>
      <c r="E234" s="80">
        <v>45544</v>
      </c>
      <c r="F234">
        <v>2023</v>
      </c>
      <c r="G234">
        <v>2024</v>
      </c>
      <c r="H234">
        <v>12500</v>
      </c>
      <c r="I234" t="s">
        <v>14</v>
      </c>
      <c r="J234" t="s">
        <v>3161</v>
      </c>
      <c r="K234">
        <v>140</v>
      </c>
      <c r="L234">
        <v>0</v>
      </c>
      <c r="M234">
        <v>18050.2</v>
      </c>
      <c r="N234">
        <v>18050.2</v>
      </c>
      <c r="O234">
        <v>0</v>
      </c>
      <c r="P234">
        <v>0</v>
      </c>
      <c r="Q234">
        <v>0</v>
      </c>
      <c r="R234">
        <v>0</v>
      </c>
      <c r="S234" s="42">
        <f t="shared" si="3"/>
        <v>18050.2</v>
      </c>
    </row>
    <row r="235" spans="1:19">
      <c r="A235" s="80">
        <v>45717</v>
      </c>
      <c r="B235">
        <v>5006381</v>
      </c>
      <c r="C235" t="s">
        <v>2603</v>
      </c>
      <c r="D235" s="80">
        <v>45344</v>
      </c>
      <c r="E235" s="80">
        <v>45512</v>
      </c>
      <c r="F235">
        <v>2023</v>
      </c>
      <c r="G235">
        <v>2024</v>
      </c>
      <c r="H235">
        <v>18500</v>
      </c>
      <c r="I235" t="s">
        <v>13</v>
      </c>
      <c r="J235" t="s">
        <v>3153</v>
      </c>
      <c r="K235">
        <v>120</v>
      </c>
      <c r="L235">
        <v>11200</v>
      </c>
      <c r="M235">
        <v>17190</v>
      </c>
      <c r="N235">
        <v>28390</v>
      </c>
      <c r="O235">
        <v>39.53</v>
      </c>
      <c r="P235">
        <v>5883.68</v>
      </c>
      <c r="Q235">
        <v>0</v>
      </c>
      <c r="R235">
        <v>5883.68</v>
      </c>
      <c r="S235" s="42">
        <f t="shared" si="3"/>
        <v>22506.32</v>
      </c>
    </row>
    <row r="236" spans="1:19">
      <c r="A236" s="80">
        <v>45717</v>
      </c>
      <c r="B236">
        <v>4821596</v>
      </c>
      <c r="C236" t="s">
        <v>1073</v>
      </c>
      <c r="D236" s="80">
        <v>44965</v>
      </c>
      <c r="E236" s="80">
        <v>45100</v>
      </c>
      <c r="F236">
        <v>2022</v>
      </c>
      <c r="G236">
        <v>2023</v>
      </c>
      <c r="H236">
        <v>11000</v>
      </c>
      <c r="I236" t="s">
        <v>28</v>
      </c>
      <c r="J236" t="s">
        <v>3159</v>
      </c>
      <c r="K236">
        <v>675</v>
      </c>
      <c r="L236">
        <v>5109.3999999999996</v>
      </c>
      <c r="M236">
        <v>82876.5</v>
      </c>
      <c r="N236">
        <v>87985.9</v>
      </c>
      <c r="O236">
        <v>654.75</v>
      </c>
      <c r="P236">
        <v>80175.62</v>
      </c>
      <c r="Q236">
        <v>5037.5</v>
      </c>
      <c r="R236">
        <v>85213.119999999995</v>
      </c>
      <c r="S236" s="42">
        <f t="shared" si="3"/>
        <v>2772.7799999999988</v>
      </c>
    </row>
    <row r="237" spans="1:19">
      <c r="A237" s="80">
        <v>45717</v>
      </c>
      <c r="B237">
        <v>4799934</v>
      </c>
      <c r="C237" t="s">
        <v>1057</v>
      </c>
      <c r="D237" s="80">
        <v>44939</v>
      </c>
      <c r="E237" s="80">
        <v>44981</v>
      </c>
      <c r="F237">
        <v>2022</v>
      </c>
      <c r="G237">
        <v>2022</v>
      </c>
      <c r="H237">
        <v>11000</v>
      </c>
      <c r="I237" t="s">
        <v>28</v>
      </c>
      <c r="J237" t="s">
        <v>3159</v>
      </c>
      <c r="K237">
        <v>1215</v>
      </c>
      <c r="L237">
        <v>200</v>
      </c>
      <c r="M237">
        <v>165762.45000000001</v>
      </c>
      <c r="N237">
        <v>165962.45000000001</v>
      </c>
      <c r="O237">
        <v>312.08999999999997</v>
      </c>
      <c r="P237">
        <v>36911.040000000001</v>
      </c>
      <c r="Q237">
        <v>153.5</v>
      </c>
      <c r="R237">
        <v>37064.54</v>
      </c>
      <c r="S237" s="42">
        <f t="shared" si="3"/>
        <v>128897.91</v>
      </c>
    </row>
    <row r="238" spans="1:19">
      <c r="A238" s="80">
        <v>45717</v>
      </c>
      <c r="B238">
        <v>5021065</v>
      </c>
      <c r="C238" t="s">
        <v>1969</v>
      </c>
      <c r="D238" s="80">
        <v>45169</v>
      </c>
      <c r="E238" s="80">
        <v>45323</v>
      </c>
      <c r="F238">
        <v>2023</v>
      </c>
      <c r="G238">
        <v>2023</v>
      </c>
      <c r="H238">
        <v>11000</v>
      </c>
      <c r="I238" t="s">
        <v>10</v>
      </c>
      <c r="J238" t="s">
        <v>3161</v>
      </c>
      <c r="K238">
        <v>50</v>
      </c>
      <c r="L238">
        <v>0</v>
      </c>
      <c r="M238">
        <v>6821.5</v>
      </c>
      <c r="N238">
        <v>6821.5</v>
      </c>
      <c r="O238">
        <v>0</v>
      </c>
      <c r="P238">
        <v>0</v>
      </c>
      <c r="Q238">
        <v>0</v>
      </c>
      <c r="R238">
        <v>0</v>
      </c>
      <c r="S238" s="42">
        <f t="shared" si="3"/>
        <v>6821.5</v>
      </c>
    </row>
    <row r="239" spans="1:19">
      <c r="A239" s="80">
        <v>45717</v>
      </c>
      <c r="B239">
        <v>4540295</v>
      </c>
      <c r="C239" t="s">
        <v>3261</v>
      </c>
      <c r="D239" s="80">
        <v>44804</v>
      </c>
      <c r="E239" s="80">
        <v>45727</v>
      </c>
      <c r="F239">
        <v>2022</v>
      </c>
      <c r="G239">
        <v>2024</v>
      </c>
      <c r="H239">
        <v>12000</v>
      </c>
      <c r="I239" t="s">
        <v>9</v>
      </c>
      <c r="J239" t="s">
        <v>3157</v>
      </c>
      <c r="K239">
        <v>40</v>
      </c>
      <c r="L239">
        <v>2205</v>
      </c>
      <c r="M239">
        <v>4911.2</v>
      </c>
      <c r="N239">
        <v>7116.2</v>
      </c>
      <c r="O239">
        <v>36</v>
      </c>
      <c r="P239">
        <v>4911.3</v>
      </c>
      <c r="Q239">
        <v>850.5</v>
      </c>
      <c r="R239">
        <v>5761.8</v>
      </c>
      <c r="S239" s="42">
        <f t="shared" si="3"/>
        <v>1354.3999999999996</v>
      </c>
    </row>
    <row r="240" spans="1:19">
      <c r="A240" s="80">
        <v>45717</v>
      </c>
      <c r="B240">
        <v>4387927</v>
      </c>
      <c r="C240" t="s">
        <v>2782</v>
      </c>
      <c r="D240" s="80">
        <v>44581</v>
      </c>
      <c r="E240" s="80">
        <v>45539</v>
      </c>
      <c r="F240">
        <v>2021</v>
      </c>
      <c r="G240">
        <v>2024</v>
      </c>
      <c r="H240">
        <v>18500</v>
      </c>
      <c r="I240" t="s">
        <v>13</v>
      </c>
      <c r="J240" t="s">
        <v>3161</v>
      </c>
      <c r="K240">
        <v>165</v>
      </c>
      <c r="L240">
        <v>50</v>
      </c>
      <c r="M240">
        <v>20258.7</v>
      </c>
      <c r="N240">
        <v>20308.7</v>
      </c>
      <c r="O240">
        <v>36.159999999999997</v>
      </c>
      <c r="P240">
        <v>4435.45</v>
      </c>
      <c r="Q240">
        <v>0</v>
      </c>
      <c r="R240">
        <v>4435.45</v>
      </c>
      <c r="S240" s="42">
        <f t="shared" si="3"/>
        <v>15873.25</v>
      </c>
    </row>
    <row r="241" spans="1:19">
      <c r="A241" s="80">
        <v>45717</v>
      </c>
      <c r="B241">
        <v>4981639</v>
      </c>
      <c r="C241" t="s">
        <v>2389</v>
      </c>
      <c r="D241" s="80">
        <v>45131</v>
      </c>
      <c r="E241" s="80">
        <v>45365</v>
      </c>
      <c r="F241">
        <v>2023</v>
      </c>
      <c r="G241">
        <v>2023</v>
      </c>
      <c r="H241">
        <v>11000</v>
      </c>
      <c r="I241" t="s">
        <v>28</v>
      </c>
      <c r="J241" t="s">
        <v>3157</v>
      </c>
      <c r="K241">
        <v>145</v>
      </c>
      <c r="L241">
        <v>8000</v>
      </c>
      <c r="M241">
        <v>19782.349999999999</v>
      </c>
      <c r="N241">
        <v>27782.35</v>
      </c>
      <c r="O241">
        <v>150</v>
      </c>
      <c r="P241">
        <v>20463.75</v>
      </c>
      <c r="Q241">
        <v>0</v>
      </c>
      <c r="R241">
        <v>20463.75</v>
      </c>
      <c r="S241" s="42">
        <f t="shared" si="3"/>
        <v>7318.5999999999985</v>
      </c>
    </row>
    <row r="242" spans="1:19">
      <c r="A242" s="80">
        <v>45717</v>
      </c>
      <c r="B242">
        <v>4556509</v>
      </c>
      <c r="C242" t="s">
        <v>1061</v>
      </c>
      <c r="D242" s="80">
        <v>44629</v>
      </c>
      <c r="E242" s="80">
        <v>44644</v>
      </c>
      <c r="F242">
        <v>2021</v>
      </c>
      <c r="G242">
        <v>2021</v>
      </c>
      <c r="H242">
        <v>11000</v>
      </c>
      <c r="I242" t="s">
        <v>28</v>
      </c>
      <c r="J242" t="s">
        <v>3171</v>
      </c>
      <c r="K242">
        <v>380</v>
      </c>
      <c r="L242">
        <v>0</v>
      </c>
      <c r="M242">
        <v>61199</v>
      </c>
      <c r="N242">
        <v>61199</v>
      </c>
      <c r="O242">
        <v>0</v>
      </c>
      <c r="P242">
        <v>0</v>
      </c>
      <c r="Q242">
        <v>0</v>
      </c>
      <c r="R242">
        <v>0</v>
      </c>
      <c r="S242" s="42">
        <f t="shared" si="3"/>
        <v>61199</v>
      </c>
    </row>
    <row r="243" spans="1:19">
      <c r="A243" s="80">
        <v>45717</v>
      </c>
      <c r="B243">
        <v>4665827</v>
      </c>
      <c r="C243" t="s">
        <v>1045</v>
      </c>
      <c r="D243" s="80">
        <v>44770</v>
      </c>
      <c r="E243" s="80">
        <v>44965</v>
      </c>
      <c r="F243">
        <v>2022</v>
      </c>
      <c r="G243">
        <v>2022</v>
      </c>
      <c r="H243">
        <v>11000</v>
      </c>
      <c r="I243" t="s">
        <v>10</v>
      </c>
      <c r="J243" t="s">
        <v>3151</v>
      </c>
      <c r="K243">
        <v>200</v>
      </c>
      <c r="L243">
        <v>700</v>
      </c>
      <c r="M243">
        <v>27286</v>
      </c>
      <c r="N243">
        <v>27986</v>
      </c>
      <c r="O243">
        <v>165.2</v>
      </c>
      <c r="P243">
        <v>22503.95</v>
      </c>
      <c r="Q243">
        <v>283.10000000000002</v>
      </c>
      <c r="R243">
        <v>22787.05</v>
      </c>
      <c r="S243" s="42">
        <f t="shared" si="3"/>
        <v>5198.9500000000007</v>
      </c>
    </row>
    <row r="244" spans="1:19">
      <c r="A244" s="80">
        <v>45717</v>
      </c>
      <c r="B244">
        <v>5090786</v>
      </c>
      <c r="C244" t="s">
        <v>2924</v>
      </c>
      <c r="D244" s="80">
        <v>45233</v>
      </c>
      <c r="E244" s="80">
        <v>45611</v>
      </c>
      <c r="F244">
        <v>2023</v>
      </c>
      <c r="G244">
        <v>2024</v>
      </c>
      <c r="H244">
        <v>11000</v>
      </c>
      <c r="I244" t="s">
        <v>28</v>
      </c>
      <c r="J244" t="s">
        <v>3159</v>
      </c>
      <c r="K244">
        <v>340</v>
      </c>
      <c r="L244">
        <v>0</v>
      </c>
      <c r="M244">
        <v>48705</v>
      </c>
      <c r="N244">
        <v>48705</v>
      </c>
      <c r="O244">
        <v>0</v>
      </c>
      <c r="P244">
        <v>0</v>
      </c>
      <c r="Q244">
        <v>0</v>
      </c>
      <c r="R244">
        <v>0</v>
      </c>
      <c r="S244" s="42">
        <f t="shared" si="3"/>
        <v>48705</v>
      </c>
    </row>
    <row r="245" spans="1:19">
      <c r="A245" s="80">
        <v>45717</v>
      </c>
      <c r="B245">
        <v>4968477</v>
      </c>
      <c r="C245" t="s">
        <v>2477</v>
      </c>
      <c r="D245" s="80">
        <v>45117</v>
      </c>
      <c r="E245" s="80">
        <v>45426</v>
      </c>
      <c r="F245">
        <v>2023</v>
      </c>
      <c r="G245">
        <v>2024</v>
      </c>
      <c r="H245">
        <v>11000</v>
      </c>
      <c r="I245" t="s">
        <v>28</v>
      </c>
      <c r="J245" t="s">
        <v>3157</v>
      </c>
      <c r="K245">
        <v>153</v>
      </c>
      <c r="L245">
        <v>25</v>
      </c>
      <c r="M245">
        <v>20873.79</v>
      </c>
      <c r="N245">
        <v>20898.79</v>
      </c>
      <c r="O245">
        <v>129.81</v>
      </c>
      <c r="P245">
        <v>16100.4</v>
      </c>
      <c r="Q245">
        <v>15</v>
      </c>
      <c r="R245">
        <v>16115.4</v>
      </c>
      <c r="S245" s="42">
        <f t="shared" si="3"/>
        <v>4783.3900000000012</v>
      </c>
    </row>
    <row r="246" spans="1:19">
      <c r="A246" s="80">
        <v>45717</v>
      </c>
      <c r="B246">
        <v>4581181</v>
      </c>
      <c r="C246" t="s">
        <v>2387</v>
      </c>
      <c r="D246" s="80">
        <v>44662</v>
      </c>
      <c r="E246" s="80">
        <v>45407</v>
      </c>
      <c r="F246">
        <v>2021</v>
      </c>
      <c r="G246">
        <v>2023</v>
      </c>
      <c r="H246">
        <v>12000</v>
      </c>
      <c r="I246" t="s">
        <v>9</v>
      </c>
      <c r="J246" t="s">
        <v>3154</v>
      </c>
      <c r="K246">
        <v>328</v>
      </c>
      <c r="L246">
        <v>2780</v>
      </c>
      <c r="M246">
        <v>40271.839999999997</v>
      </c>
      <c r="N246">
        <v>43051.839999999997</v>
      </c>
      <c r="O246">
        <v>234.57</v>
      </c>
      <c r="P246">
        <v>29713.87</v>
      </c>
      <c r="Q246">
        <v>1622.26</v>
      </c>
      <c r="R246">
        <v>31336.13</v>
      </c>
      <c r="S246" s="42">
        <f t="shared" si="3"/>
        <v>11715.709999999995</v>
      </c>
    </row>
    <row r="247" spans="1:19">
      <c r="A247" s="80">
        <v>45717</v>
      </c>
      <c r="B247">
        <v>5385797</v>
      </c>
      <c r="C247" t="s">
        <v>3262</v>
      </c>
      <c r="D247" s="80">
        <v>45526</v>
      </c>
      <c r="E247" s="80">
        <v>45726</v>
      </c>
      <c r="F247">
        <v>2024</v>
      </c>
      <c r="G247">
        <v>2024</v>
      </c>
      <c r="H247">
        <v>11000</v>
      </c>
      <c r="I247" t="s">
        <v>28</v>
      </c>
      <c r="J247" t="s">
        <v>3157</v>
      </c>
      <c r="K247">
        <v>265</v>
      </c>
      <c r="L247">
        <v>400</v>
      </c>
      <c r="M247">
        <v>47053.4</v>
      </c>
      <c r="N247">
        <v>47453.4</v>
      </c>
      <c r="O247">
        <v>0</v>
      </c>
      <c r="P247">
        <v>0</v>
      </c>
      <c r="Q247">
        <v>0</v>
      </c>
      <c r="R247">
        <v>0</v>
      </c>
      <c r="S247" s="42">
        <f t="shared" si="3"/>
        <v>47453.4</v>
      </c>
    </row>
    <row r="248" spans="1:19">
      <c r="A248" s="80">
        <v>45717</v>
      </c>
      <c r="B248">
        <v>4698365</v>
      </c>
      <c r="C248" t="s">
        <v>1081</v>
      </c>
      <c r="D248" s="80">
        <v>44812</v>
      </c>
      <c r="E248" s="80">
        <v>45089</v>
      </c>
      <c r="F248">
        <v>2022</v>
      </c>
      <c r="G248">
        <v>2023</v>
      </c>
      <c r="H248">
        <v>13500</v>
      </c>
      <c r="I248" t="s">
        <v>15</v>
      </c>
      <c r="J248" t="s">
        <v>3158</v>
      </c>
      <c r="K248">
        <v>212</v>
      </c>
      <c r="L248">
        <v>7137.3</v>
      </c>
      <c r="M248">
        <v>23137.68</v>
      </c>
      <c r="N248">
        <v>30274.98</v>
      </c>
      <c r="O248">
        <v>216.2</v>
      </c>
      <c r="P248">
        <v>23855.279999999999</v>
      </c>
      <c r="Q248">
        <v>7137.3</v>
      </c>
      <c r="R248">
        <v>30992.58</v>
      </c>
      <c r="S248" s="42">
        <f t="shared" si="3"/>
        <v>-717.60000000000218</v>
      </c>
    </row>
    <row r="249" spans="1:19">
      <c r="A249" s="80">
        <v>45717</v>
      </c>
      <c r="B249">
        <v>5024634</v>
      </c>
      <c r="C249" t="s">
        <v>1660</v>
      </c>
      <c r="D249" s="80">
        <v>45175</v>
      </c>
      <c r="E249" s="80">
        <v>45202</v>
      </c>
      <c r="F249">
        <v>2023</v>
      </c>
      <c r="G249">
        <v>2023</v>
      </c>
      <c r="H249">
        <v>11000</v>
      </c>
      <c r="I249" t="s">
        <v>28</v>
      </c>
      <c r="J249" t="s">
        <v>3161</v>
      </c>
      <c r="K249">
        <v>613</v>
      </c>
      <c r="L249">
        <v>0</v>
      </c>
      <c r="M249">
        <v>83631.59</v>
      </c>
      <c r="N249">
        <v>83631.59</v>
      </c>
      <c r="O249">
        <v>0</v>
      </c>
      <c r="P249">
        <v>0</v>
      </c>
      <c r="Q249">
        <v>0</v>
      </c>
      <c r="R249">
        <v>0</v>
      </c>
      <c r="S249" s="42">
        <f t="shared" si="3"/>
        <v>83631.59</v>
      </c>
    </row>
    <row r="250" spans="1:19">
      <c r="A250" s="80">
        <v>45717</v>
      </c>
      <c r="B250">
        <v>4070358</v>
      </c>
      <c r="C250" t="s">
        <v>1838</v>
      </c>
      <c r="D250" s="80">
        <v>43986</v>
      </c>
      <c r="E250" s="80">
        <v>44299</v>
      </c>
      <c r="F250">
        <v>2020</v>
      </c>
      <c r="G250">
        <v>2020</v>
      </c>
      <c r="H250">
        <v>11000</v>
      </c>
      <c r="I250" t="s">
        <v>28</v>
      </c>
      <c r="J250" t="s">
        <v>3171</v>
      </c>
      <c r="K250">
        <v>1193</v>
      </c>
      <c r="L250">
        <v>18100</v>
      </c>
      <c r="M250">
        <v>162760.99</v>
      </c>
      <c r="N250">
        <v>180860.99</v>
      </c>
      <c r="O250">
        <v>803.8</v>
      </c>
      <c r="P250">
        <v>105090.91</v>
      </c>
      <c r="Q250">
        <v>17581.28</v>
      </c>
      <c r="R250">
        <v>122672.19</v>
      </c>
      <c r="S250" s="42">
        <f t="shared" si="3"/>
        <v>58188.799999999988</v>
      </c>
    </row>
    <row r="251" spans="1:19">
      <c r="A251" s="80">
        <v>45717</v>
      </c>
      <c r="B251">
        <v>4629132</v>
      </c>
      <c r="C251" t="s">
        <v>1102</v>
      </c>
      <c r="D251" s="80">
        <v>44761</v>
      </c>
      <c r="E251" s="80">
        <v>45040</v>
      </c>
      <c r="F251">
        <v>2022</v>
      </c>
      <c r="G251">
        <v>2022</v>
      </c>
      <c r="H251">
        <v>11000</v>
      </c>
      <c r="I251" t="s">
        <v>28</v>
      </c>
      <c r="J251" t="s">
        <v>3153</v>
      </c>
      <c r="K251">
        <v>138</v>
      </c>
      <c r="L251">
        <v>0</v>
      </c>
      <c r="M251">
        <v>18827.34</v>
      </c>
      <c r="N251">
        <v>18827.34</v>
      </c>
      <c r="O251">
        <v>158.75</v>
      </c>
      <c r="P251">
        <v>21657.47</v>
      </c>
      <c r="Q251">
        <v>0</v>
      </c>
      <c r="R251">
        <v>21657.47</v>
      </c>
      <c r="S251" s="42">
        <f t="shared" si="3"/>
        <v>-2830.130000000001</v>
      </c>
    </row>
    <row r="252" spans="1:19">
      <c r="A252" s="80">
        <v>45717</v>
      </c>
      <c r="B252">
        <v>4636302</v>
      </c>
      <c r="C252" t="s">
        <v>1088</v>
      </c>
      <c r="D252" s="80">
        <v>44783</v>
      </c>
      <c r="E252" s="80">
        <v>44901</v>
      </c>
      <c r="F252">
        <v>2022</v>
      </c>
      <c r="G252">
        <v>2022</v>
      </c>
      <c r="H252">
        <v>11000</v>
      </c>
      <c r="I252" t="s">
        <v>28</v>
      </c>
      <c r="J252" t="s">
        <v>3151</v>
      </c>
      <c r="K252">
        <v>750</v>
      </c>
      <c r="L252">
        <v>6050</v>
      </c>
      <c r="M252">
        <v>102322.5</v>
      </c>
      <c r="N252">
        <v>108372.5</v>
      </c>
      <c r="O252">
        <v>428.88</v>
      </c>
      <c r="P252">
        <v>56382.79</v>
      </c>
      <c r="Q252">
        <v>694</v>
      </c>
      <c r="R252">
        <v>57076.79</v>
      </c>
      <c r="S252" s="42">
        <f t="shared" si="3"/>
        <v>51295.71</v>
      </c>
    </row>
    <row r="253" spans="1:19">
      <c r="A253" s="80">
        <v>45717</v>
      </c>
      <c r="B253">
        <v>4061346</v>
      </c>
      <c r="C253" t="s">
        <v>1055</v>
      </c>
      <c r="D253" s="80">
        <v>43978</v>
      </c>
      <c r="E253" s="80">
        <v>44217</v>
      </c>
      <c r="F253">
        <v>2020</v>
      </c>
      <c r="G253">
        <v>2020</v>
      </c>
      <c r="H253">
        <v>11000</v>
      </c>
      <c r="I253" t="s">
        <v>28</v>
      </c>
      <c r="J253" t="s">
        <v>3151</v>
      </c>
      <c r="K253">
        <v>743</v>
      </c>
      <c r="L253">
        <v>29602.59</v>
      </c>
      <c r="M253">
        <v>101367.49</v>
      </c>
      <c r="N253">
        <v>130970.08</v>
      </c>
      <c r="O253">
        <v>884</v>
      </c>
      <c r="P253">
        <v>111950.38</v>
      </c>
      <c r="Q253">
        <v>22777.56</v>
      </c>
      <c r="R253">
        <v>134727.94</v>
      </c>
      <c r="S253" s="42">
        <f t="shared" si="3"/>
        <v>-3757.8600000000006</v>
      </c>
    </row>
    <row r="254" spans="1:19">
      <c r="A254" s="80">
        <v>45717</v>
      </c>
      <c r="B254">
        <v>4910591</v>
      </c>
      <c r="C254" t="s">
        <v>2210</v>
      </c>
      <c r="D254" s="80">
        <v>45121</v>
      </c>
      <c r="E254" s="80">
        <v>45356</v>
      </c>
      <c r="F254">
        <v>2023</v>
      </c>
      <c r="G254">
        <v>2023</v>
      </c>
      <c r="H254">
        <v>11000</v>
      </c>
      <c r="I254" t="s">
        <v>28</v>
      </c>
      <c r="J254" t="s">
        <v>3158</v>
      </c>
      <c r="K254">
        <v>326</v>
      </c>
      <c r="L254">
        <v>3414.87</v>
      </c>
      <c r="M254">
        <v>44476.18</v>
      </c>
      <c r="N254">
        <v>47891.05</v>
      </c>
      <c r="O254">
        <v>397.5</v>
      </c>
      <c r="P254">
        <v>53236.84</v>
      </c>
      <c r="Q254">
        <v>5332.36</v>
      </c>
      <c r="R254">
        <v>58569.2</v>
      </c>
      <c r="S254" s="42">
        <f t="shared" si="3"/>
        <v>-10678.149999999994</v>
      </c>
    </row>
    <row r="255" spans="1:19">
      <c r="A255" s="80">
        <v>45717</v>
      </c>
      <c r="B255">
        <v>4933038</v>
      </c>
      <c r="C255" t="s">
        <v>2214</v>
      </c>
      <c r="D255" s="80">
        <v>45084</v>
      </c>
      <c r="E255" s="80">
        <v>45348</v>
      </c>
      <c r="F255">
        <v>2023</v>
      </c>
      <c r="G255">
        <v>2023</v>
      </c>
      <c r="H255">
        <v>11000</v>
      </c>
      <c r="I255" t="s">
        <v>28</v>
      </c>
      <c r="J255" t="s">
        <v>3161</v>
      </c>
      <c r="K255">
        <v>400.9</v>
      </c>
      <c r="L255">
        <v>14000</v>
      </c>
      <c r="M255">
        <v>64564.95</v>
      </c>
      <c r="N255">
        <v>78564.95</v>
      </c>
      <c r="O255">
        <v>134.1</v>
      </c>
      <c r="P255">
        <v>19196.52</v>
      </c>
      <c r="Q255">
        <v>7344.8</v>
      </c>
      <c r="R255">
        <v>26541.32</v>
      </c>
      <c r="S255" s="42">
        <f t="shared" si="3"/>
        <v>52023.63</v>
      </c>
    </row>
    <row r="256" spans="1:19">
      <c r="A256" s="80">
        <v>45717</v>
      </c>
      <c r="B256">
        <v>4755500</v>
      </c>
      <c r="C256" t="s">
        <v>1668</v>
      </c>
      <c r="D256" s="80">
        <v>44886</v>
      </c>
      <c r="E256" s="80">
        <v>45183</v>
      </c>
      <c r="F256">
        <v>2022</v>
      </c>
      <c r="G256">
        <v>2023</v>
      </c>
      <c r="H256">
        <v>11000</v>
      </c>
      <c r="I256" t="s">
        <v>28</v>
      </c>
      <c r="J256" t="s">
        <v>3153</v>
      </c>
      <c r="K256">
        <v>595</v>
      </c>
      <c r="L256">
        <v>604</v>
      </c>
      <c r="M256">
        <v>95824.75</v>
      </c>
      <c r="N256">
        <v>96428.75</v>
      </c>
      <c r="O256">
        <v>155.4</v>
      </c>
      <c r="P256">
        <v>21894.86</v>
      </c>
      <c r="Q256">
        <v>228.2</v>
      </c>
      <c r="R256">
        <v>22123.06</v>
      </c>
      <c r="S256" s="42">
        <f t="shared" si="3"/>
        <v>74305.69</v>
      </c>
    </row>
    <row r="257" spans="1:19">
      <c r="A257" s="80">
        <v>45717</v>
      </c>
      <c r="B257">
        <v>5355309</v>
      </c>
      <c r="C257" t="s">
        <v>3072</v>
      </c>
      <c r="D257" s="80">
        <v>45531</v>
      </c>
      <c r="E257" s="80">
        <v>45623</v>
      </c>
      <c r="F257">
        <v>2024</v>
      </c>
      <c r="G257">
        <v>2024</v>
      </c>
      <c r="H257">
        <v>11000</v>
      </c>
      <c r="I257" t="s">
        <v>28</v>
      </c>
      <c r="J257" t="s">
        <v>3178</v>
      </c>
      <c r="K257">
        <v>177</v>
      </c>
      <c r="L257">
        <v>0</v>
      </c>
      <c r="M257">
        <v>26622.57</v>
      </c>
      <c r="N257">
        <v>26622.57</v>
      </c>
      <c r="O257">
        <v>0</v>
      </c>
      <c r="P257">
        <v>0</v>
      </c>
      <c r="Q257">
        <v>0</v>
      </c>
      <c r="R257">
        <v>0</v>
      </c>
      <c r="S257" s="42">
        <f t="shared" si="3"/>
        <v>26622.57</v>
      </c>
    </row>
    <row r="258" spans="1:19">
      <c r="A258" s="80">
        <v>45717</v>
      </c>
      <c r="B258">
        <v>5025129</v>
      </c>
      <c r="C258" t="s">
        <v>1939</v>
      </c>
      <c r="D258" s="80">
        <v>45175</v>
      </c>
      <c r="E258" s="80">
        <v>45307</v>
      </c>
      <c r="F258">
        <v>2023</v>
      </c>
      <c r="G258">
        <v>2023</v>
      </c>
      <c r="H258">
        <v>14500</v>
      </c>
      <c r="I258" t="s">
        <v>18</v>
      </c>
      <c r="J258" t="s">
        <v>3161</v>
      </c>
      <c r="K258">
        <v>292</v>
      </c>
      <c r="L258">
        <v>225</v>
      </c>
      <c r="M258">
        <v>35851.760000000002</v>
      </c>
      <c r="N258">
        <v>36076.76</v>
      </c>
      <c r="O258">
        <v>87.57</v>
      </c>
      <c r="P258">
        <v>10079.540000000001</v>
      </c>
      <c r="Q258">
        <v>32.5</v>
      </c>
      <c r="R258">
        <v>10112.040000000001</v>
      </c>
      <c r="S258" s="42">
        <f t="shared" si="3"/>
        <v>25964.720000000001</v>
      </c>
    </row>
    <row r="259" spans="1:19">
      <c r="A259" s="80">
        <v>45717</v>
      </c>
      <c r="B259">
        <v>5079873</v>
      </c>
      <c r="C259" t="s">
        <v>2216</v>
      </c>
      <c r="D259" s="80">
        <v>45293</v>
      </c>
      <c r="E259" s="80">
        <v>45342</v>
      </c>
      <c r="F259">
        <v>2023</v>
      </c>
      <c r="G259">
        <v>2023</v>
      </c>
      <c r="H259">
        <v>11000</v>
      </c>
      <c r="I259" t="s">
        <v>28</v>
      </c>
      <c r="J259" t="s">
        <v>3151</v>
      </c>
      <c r="K259">
        <v>1170</v>
      </c>
      <c r="L259">
        <v>3000</v>
      </c>
      <c r="M259">
        <v>197847</v>
      </c>
      <c r="N259">
        <v>200847</v>
      </c>
      <c r="O259">
        <v>964.92</v>
      </c>
      <c r="P259">
        <v>136881.74</v>
      </c>
      <c r="Q259">
        <v>10154.07</v>
      </c>
      <c r="R259">
        <v>147035.81</v>
      </c>
      <c r="S259" s="42">
        <f t="shared" ref="S259:S322" si="4">N259-R259</f>
        <v>53811.19</v>
      </c>
    </row>
    <row r="260" spans="1:19">
      <c r="A260" s="80">
        <v>45717</v>
      </c>
      <c r="B260">
        <v>5296941</v>
      </c>
      <c r="C260" t="s">
        <v>2607</v>
      </c>
      <c r="D260" s="80">
        <v>45455</v>
      </c>
      <c r="E260" s="80">
        <v>45469</v>
      </c>
      <c r="F260">
        <v>2024</v>
      </c>
      <c r="G260">
        <v>2024</v>
      </c>
      <c r="H260">
        <v>11000</v>
      </c>
      <c r="I260" t="s">
        <v>28</v>
      </c>
      <c r="J260" t="s">
        <v>3159</v>
      </c>
      <c r="K260">
        <v>340</v>
      </c>
      <c r="L260">
        <v>4516.5</v>
      </c>
      <c r="M260">
        <v>60370.400000000001</v>
      </c>
      <c r="N260">
        <v>64886.9</v>
      </c>
      <c r="O260">
        <v>369.24</v>
      </c>
      <c r="P260">
        <v>51771.34</v>
      </c>
      <c r="Q260">
        <v>4222.6000000000004</v>
      </c>
      <c r="R260">
        <v>55993.94</v>
      </c>
      <c r="S260" s="42">
        <f t="shared" si="4"/>
        <v>8892.9599999999991</v>
      </c>
    </row>
    <row r="261" spans="1:19">
      <c r="A261" s="80">
        <v>45717</v>
      </c>
      <c r="B261">
        <v>4603941</v>
      </c>
      <c r="C261" t="s">
        <v>2926</v>
      </c>
      <c r="D261" s="80">
        <v>44698</v>
      </c>
      <c r="E261" s="80">
        <v>45594</v>
      </c>
      <c r="F261">
        <v>2022</v>
      </c>
      <c r="G261">
        <v>2024</v>
      </c>
      <c r="H261">
        <v>13500</v>
      </c>
      <c r="I261" t="s">
        <v>15</v>
      </c>
      <c r="J261" t="s">
        <v>3151</v>
      </c>
      <c r="K261">
        <v>242</v>
      </c>
      <c r="L261">
        <v>1679.1</v>
      </c>
      <c r="M261">
        <v>29712.76</v>
      </c>
      <c r="N261">
        <v>31391.86</v>
      </c>
      <c r="O261">
        <v>25.42</v>
      </c>
      <c r="P261">
        <v>3307.23</v>
      </c>
      <c r="Q261">
        <v>914.6</v>
      </c>
      <c r="R261">
        <v>4221.83</v>
      </c>
      <c r="S261" s="42">
        <f t="shared" si="4"/>
        <v>27170.03</v>
      </c>
    </row>
    <row r="262" spans="1:19">
      <c r="A262" s="80">
        <v>45717</v>
      </c>
      <c r="B262">
        <v>4830097</v>
      </c>
      <c r="C262" t="s">
        <v>1003</v>
      </c>
      <c r="D262" s="80">
        <v>44970</v>
      </c>
      <c r="E262" s="80">
        <v>45142</v>
      </c>
      <c r="F262">
        <v>2022</v>
      </c>
      <c r="G262">
        <v>2023</v>
      </c>
      <c r="H262">
        <v>11500</v>
      </c>
      <c r="I262" t="s">
        <v>4</v>
      </c>
      <c r="J262" t="s">
        <v>3152</v>
      </c>
      <c r="K262">
        <v>351</v>
      </c>
      <c r="L262">
        <v>5225</v>
      </c>
      <c r="M262">
        <v>47886.93</v>
      </c>
      <c r="N262">
        <v>53111.93</v>
      </c>
      <c r="O262">
        <v>240.7</v>
      </c>
      <c r="P262">
        <v>32837.51</v>
      </c>
      <c r="Q262">
        <v>4545</v>
      </c>
      <c r="R262">
        <v>37382.51</v>
      </c>
      <c r="S262" s="42">
        <f t="shared" si="4"/>
        <v>15729.419999999998</v>
      </c>
    </row>
    <row r="263" spans="1:19">
      <c r="A263" s="80">
        <v>45717</v>
      </c>
      <c r="B263">
        <v>4915815</v>
      </c>
      <c r="C263" t="s">
        <v>1840</v>
      </c>
      <c r="D263" s="80">
        <v>45062</v>
      </c>
      <c r="E263" s="80">
        <v>45261</v>
      </c>
      <c r="F263">
        <v>2023</v>
      </c>
      <c r="G263">
        <v>2023</v>
      </c>
      <c r="H263">
        <v>11000</v>
      </c>
      <c r="I263" t="s">
        <v>28</v>
      </c>
      <c r="J263" t="s">
        <v>3159</v>
      </c>
      <c r="K263">
        <v>430</v>
      </c>
      <c r="L263">
        <v>0</v>
      </c>
      <c r="M263">
        <v>58664.9</v>
      </c>
      <c r="N263">
        <v>58664.9</v>
      </c>
      <c r="O263">
        <v>304.83999999999997</v>
      </c>
      <c r="P263">
        <v>41517.129999999997</v>
      </c>
      <c r="Q263">
        <v>0</v>
      </c>
      <c r="R263">
        <v>41517.129999999997</v>
      </c>
      <c r="S263" s="42">
        <f t="shared" si="4"/>
        <v>17147.770000000004</v>
      </c>
    </row>
    <row r="264" spans="1:19">
      <c r="A264" s="80">
        <v>45717</v>
      </c>
      <c r="B264">
        <v>5280434</v>
      </c>
      <c r="C264" t="s">
        <v>3263</v>
      </c>
      <c r="D264" s="80">
        <v>45439</v>
      </c>
      <c r="E264" s="80">
        <v>45708</v>
      </c>
      <c r="F264">
        <v>2024</v>
      </c>
      <c r="G264">
        <v>2024</v>
      </c>
      <c r="H264">
        <v>11000</v>
      </c>
      <c r="I264" t="s">
        <v>28</v>
      </c>
      <c r="J264" t="s">
        <v>3154</v>
      </c>
      <c r="K264">
        <v>315</v>
      </c>
      <c r="L264">
        <v>800</v>
      </c>
      <c r="M264">
        <v>55931.4</v>
      </c>
      <c r="N264">
        <v>56731.4</v>
      </c>
      <c r="O264">
        <v>10</v>
      </c>
      <c r="P264">
        <v>1551.92</v>
      </c>
      <c r="Q264">
        <v>17.84</v>
      </c>
      <c r="R264">
        <v>1569.76</v>
      </c>
      <c r="S264" s="42">
        <f t="shared" si="4"/>
        <v>55161.64</v>
      </c>
    </row>
    <row r="265" spans="1:19">
      <c r="A265" s="80">
        <v>45717</v>
      </c>
      <c r="B265">
        <v>5390936</v>
      </c>
      <c r="C265" t="s">
        <v>3264</v>
      </c>
      <c r="D265" s="80">
        <v>45516</v>
      </c>
      <c r="E265" s="80">
        <v>45702</v>
      </c>
      <c r="F265">
        <v>2024</v>
      </c>
      <c r="G265">
        <v>2024</v>
      </c>
      <c r="H265">
        <v>11500</v>
      </c>
      <c r="I265" t="s">
        <v>4</v>
      </c>
      <c r="J265" t="s">
        <v>3151</v>
      </c>
      <c r="K265">
        <v>100</v>
      </c>
      <c r="L265">
        <v>0</v>
      </c>
      <c r="M265">
        <v>13537</v>
      </c>
      <c r="N265">
        <v>13537</v>
      </c>
      <c r="O265">
        <v>0</v>
      </c>
      <c r="P265">
        <v>0</v>
      </c>
      <c r="Q265">
        <v>0</v>
      </c>
      <c r="R265">
        <v>0</v>
      </c>
      <c r="S265" s="42">
        <f t="shared" si="4"/>
        <v>13537</v>
      </c>
    </row>
    <row r="266" spans="1:19">
      <c r="A266" s="80">
        <v>45717</v>
      </c>
      <c r="B266">
        <v>4598654</v>
      </c>
      <c r="C266" t="s">
        <v>1031</v>
      </c>
      <c r="D266" s="80">
        <v>44687</v>
      </c>
      <c r="E266" s="80">
        <v>44848</v>
      </c>
      <c r="F266">
        <v>2022</v>
      </c>
      <c r="G266">
        <v>2022</v>
      </c>
      <c r="H266">
        <v>11000</v>
      </c>
      <c r="I266" t="s">
        <v>28</v>
      </c>
      <c r="J266" t="s">
        <v>3159</v>
      </c>
      <c r="K266">
        <v>700</v>
      </c>
      <c r="L266">
        <v>5871.25</v>
      </c>
      <c r="M266">
        <v>95501</v>
      </c>
      <c r="N266">
        <v>101372.25</v>
      </c>
      <c r="O266">
        <v>647.34</v>
      </c>
      <c r="P266">
        <v>86721.87</v>
      </c>
      <c r="Q266">
        <v>4641.12</v>
      </c>
      <c r="R266">
        <v>91362.99</v>
      </c>
      <c r="S266" s="42">
        <f t="shared" si="4"/>
        <v>10009.259999999995</v>
      </c>
    </row>
    <row r="267" spans="1:19">
      <c r="A267" s="80">
        <v>45717</v>
      </c>
      <c r="B267">
        <v>5102492</v>
      </c>
      <c r="C267" t="s">
        <v>2786</v>
      </c>
      <c r="D267" s="80">
        <v>45279</v>
      </c>
      <c r="E267" s="80">
        <v>45547</v>
      </c>
      <c r="F267">
        <v>2023</v>
      </c>
      <c r="G267">
        <v>2024</v>
      </c>
      <c r="H267">
        <v>12000</v>
      </c>
      <c r="I267" t="s">
        <v>9</v>
      </c>
      <c r="J267" t="s">
        <v>3161</v>
      </c>
      <c r="K267">
        <v>150</v>
      </c>
      <c r="L267">
        <v>0</v>
      </c>
      <c r="M267">
        <v>21487.5</v>
      </c>
      <c r="N267">
        <v>21487.5</v>
      </c>
      <c r="O267">
        <v>0</v>
      </c>
      <c r="P267">
        <v>0</v>
      </c>
      <c r="Q267">
        <v>0</v>
      </c>
      <c r="R267">
        <v>0</v>
      </c>
      <c r="S267" s="42">
        <f t="shared" si="4"/>
        <v>21487.5</v>
      </c>
    </row>
    <row r="268" spans="1:19">
      <c r="A268" s="80">
        <v>45717</v>
      </c>
      <c r="B268">
        <v>4742799</v>
      </c>
      <c r="C268" t="s">
        <v>1005</v>
      </c>
      <c r="D268" s="80">
        <v>44866</v>
      </c>
      <c r="E268" s="80">
        <v>45028</v>
      </c>
      <c r="F268">
        <v>2022</v>
      </c>
      <c r="G268">
        <v>2022</v>
      </c>
      <c r="H268">
        <v>11000</v>
      </c>
      <c r="I268" t="s">
        <v>10</v>
      </c>
      <c r="J268" t="s">
        <v>3158</v>
      </c>
      <c r="K268">
        <v>545</v>
      </c>
      <c r="L268">
        <v>11350.2</v>
      </c>
      <c r="M268">
        <v>66915.100000000006</v>
      </c>
      <c r="N268">
        <v>78265.3</v>
      </c>
      <c r="O268">
        <v>462.7</v>
      </c>
      <c r="P268">
        <v>63565.47</v>
      </c>
      <c r="Q268">
        <v>7677.4</v>
      </c>
      <c r="R268">
        <v>71242.87</v>
      </c>
      <c r="S268" s="42">
        <f t="shared" si="4"/>
        <v>7022.4300000000076</v>
      </c>
    </row>
    <row r="269" spans="1:19">
      <c r="A269" s="80">
        <v>45717</v>
      </c>
      <c r="B269">
        <v>5019035</v>
      </c>
      <c r="C269" t="s">
        <v>1874</v>
      </c>
      <c r="D269" s="80">
        <v>45175</v>
      </c>
      <c r="E269" s="80">
        <v>45274</v>
      </c>
      <c r="F269">
        <v>2023</v>
      </c>
      <c r="G269">
        <v>2023</v>
      </c>
      <c r="H269">
        <v>11000</v>
      </c>
      <c r="I269" t="s">
        <v>28</v>
      </c>
      <c r="J269" t="s">
        <v>3157</v>
      </c>
      <c r="K269">
        <v>526</v>
      </c>
      <c r="L269">
        <v>7432.5</v>
      </c>
      <c r="M269">
        <v>82250.3</v>
      </c>
      <c r="N269">
        <v>89682.8</v>
      </c>
      <c r="O269">
        <v>435.75</v>
      </c>
      <c r="P269">
        <v>66170.759999999995</v>
      </c>
      <c r="Q269">
        <v>2502.4699999999998</v>
      </c>
      <c r="R269">
        <v>68673.23</v>
      </c>
      <c r="S269" s="42">
        <f t="shared" si="4"/>
        <v>21009.570000000007</v>
      </c>
    </row>
    <row r="270" spans="1:19">
      <c r="A270" s="80">
        <v>45717</v>
      </c>
      <c r="B270">
        <v>5111126</v>
      </c>
      <c r="C270" t="s">
        <v>2852</v>
      </c>
      <c r="D270" s="80">
        <v>45272</v>
      </c>
      <c r="E270" s="80">
        <v>45566</v>
      </c>
      <c r="F270">
        <v>2023</v>
      </c>
      <c r="G270">
        <v>2024</v>
      </c>
      <c r="H270">
        <v>11000</v>
      </c>
      <c r="I270" t="s">
        <v>28</v>
      </c>
      <c r="J270" t="s">
        <v>3153</v>
      </c>
      <c r="K270">
        <v>281</v>
      </c>
      <c r="L270">
        <v>200</v>
      </c>
      <c r="M270">
        <v>47517.1</v>
      </c>
      <c r="N270">
        <v>47717.1</v>
      </c>
      <c r="O270">
        <v>297.25</v>
      </c>
      <c r="P270">
        <v>46742.58</v>
      </c>
      <c r="Q270">
        <v>45.01</v>
      </c>
      <c r="R270">
        <v>46787.59</v>
      </c>
      <c r="S270" s="42">
        <f t="shared" si="4"/>
        <v>929.51000000000204</v>
      </c>
    </row>
    <row r="271" spans="1:19">
      <c r="A271" s="80">
        <v>45717</v>
      </c>
      <c r="B271">
        <v>4874265</v>
      </c>
      <c r="C271" t="s">
        <v>2218</v>
      </c>
      <c r="D271" s="80">
        <v>45029</v>
      </c>
      <c r="E271" s="80">
        <v>45307</v>
      </c>
      <c r="F271">
        <v>2022</v>
      </c>
      <c r="G271">
        <v>2023</v>
      </c>
      <c r="H271">
        <v>11000</v>
      </c>
      <c r="I271" t="s">
        <v>28</v>
      </c>
      <c r="J271" t="s">
        <v>3151</v>
      </c>
      <c r="K271">
        <v>856</v>
      </c>
      <c r="L271">
        <v>5000</v>
      </c>
      <c r="M271">
        <v>116784.08</v>
      </c>
      <c r="N271">
        <v>121784.08</v>
      </c>
      <c r="O271">
        <v>191.5</v>
      </c>
      <c r="P271">
        <v>25443.26</v>
      </c>
      <c r="Q271">
        <v>5000</v>
      </c>
      <c r="R271">
        <v>30443.26</v>
      </c>
      <c r="S271" s="42">
        <f t="shared" si="4"/>
        <v>91340.82</v>
      </c>
    </row>
    <row r="272" spans="1:19">
      <c r="A272" s="80">
        <v>45717</v>
      </c>
      <c r="B272">
        <v>4974495</v>
      </c>
      <c r="C272" t="s">
        <v>1001</v>
      </c>
      <c r="D272" s="80">
        <v>45121</v>
      </c>
      <c r="E272" s="80">
        <v>45162</v>
      </c>
      <c r="F272">
        <v>2023</v>
      </c>
      <c r="G272">
        <v>2023</v>
      </c>
      <c r="H272">
        <v>11500</v>
      </c>
      <c r="I272" t="s">
        <v>4</v>
      </c>
      <c r="J272" t="s">
        <v>3151</v>
      </c>
      <c r="K272">
        <v>510</v>
      </c>
      <c r="L272">
        <v>200</v>
      </c>
      <c r="M272">
        <v>69579.3</v>
      </c>
      <c r="N272">
        <v>69779.3</v>
      </c>
      <c r="O272">
        <v>522</v>
      </c>
      <c r="P272">
        <v>70365.289999999994</v>
      </c>
      <c r="Q272">
        <v>1308.81</v>
      </c>
      <c r="R272">
        <v>71674.100000000006</v>
      </c>
      <c r="S272" s="42">
        <f t="shared" si="4"/>
        <v>-1894.8000000000029</v>
      </c>
    </row>
    <row r="273" spans="1:19">
      <c r="A273" s="80">
        <v>45717</v>
      </c>
      <c r="B273">
        <v>4731060</v>
      </c>
      <c r="C273" t="s">
        <v>2391</v>
      </c>
      <c r="D273" s="80">
        <v>44861</v>
      </c>
      <c r="E273" s="80">
        <v>45407</v>
      </c>
      <c r="F273">
        <v>2022</v>
      </c>
      <c r="G273">
        <v>2023</v>
      </c>
      <c r="H273">
        <v>11000</v>
      </c>
      <c r="I273" t="s">
        <v>28</v>
      </c>
      <c r="J273" t="s">
        <v>3151</v>
      </c>
      <c r="K273">
        <v>745</v>
      </c>
      <c r="L273">
        <v>2330</v>
      </c>
      <c r="M273">
        <v>119982.25</v>
      </c>
      <c r="N273">
        <v>122312.25</v>
      </c>
      <c r="O273">
        <v>590.83000000000004</v>
      </c>
      <c r="P273">
        <v>95153.18</v>
      </c>
      <c r="Q273">
        <v>2059.31</v>
      </c>
      <c r="R273">
        <v>97212.49</v>
      </c>
      <c r="S273" s="42">
        <f t="shared" si="4"/>
        <v>25099.759999999995</v>
      </c>
    </row>
    <row r="274" spans="1:19">
      <c r="A274" s="80">
        <v>45717</v>
      </c>
      <c r="B274">
        <v>4879331</v>
      </c>
      <c r="C274" t="s">
        <v>1943</v>
      </c>
      <c r="D274" s="80">
        <v>45022</v>
      </c>
      <c r="E274" s="80">
        <v>45329</v>
      </c>
      <c r="F274">
        <v>2022</v>
      </c>
      <c r="G274">
        <v>2023</v>
      </c>
      <c r="H274">
        <v>11000</v>
      </c>
      <c r="I274" t="s">
        <v>28</v>
      </c>
      <c r="J274" t="s">
        <v>3153</v>
      </c>
      <c r="K274">
        <v>430</v>
      </c>
      <c r="L274">
        <v>2928.9</v>
      </c>
      <c r="M274">
        <v>58664.9</v>
      </c>
      <c r="N274">
        <v>61593.8</v>
      </c>
      <c r="O274">
        <v>138.5</v>
      </c>
      <c r="P274">
        <v>17073.62</v>
      </c>
      <c r="Q274">
        <v>2140.4</v>
      </c>
      <c r="R274">
        <v>19214.02</v>
      </c>
      <c r="S274" s="42">
        <f t="shared" si="4"/>
        <v>42379.78</v>
      </c>
    </row>
    <row r="275" spans="1:19">
      <c r="A275" s="80">
        <v>45717</v>
      </c>
      <c r="B275">
        <v>4511791</v>
      </c>
      <c r="C275" t="s">
        <v>1672</v>
      </c>
      <c r="D275" s="80">
        <v>44573</v>
      </c>
      <c r="E275" s="80">
        <v>45202</v>
      </c>
      <c r="F275">
        <v>2021</v>
      </c>
      <c r="G275">
        <v>2023</v>
      </c>
      <c r="H275">
        <v>12000</v>
      </c>
      <c r="I275" t="s">
        <v>9</v>
      </c>
      <c r="J275" t="s">
        <v>3159</v>
      </c>
      <c r="K275">
        <v>0</v>
      </c>
      <c r="L275">
        <v>0</v>
      </c>
      <c r="M275">
        <v>0</v>
      </c>
      <c r="N275">
        <v>0</v>
      </c>
      <c r="O275">
        <v>64.5</v>
      </c>
      <c r="P275">
        <v>8668.44</v>
      </c>
      <c r="Q275">
        <v>0</v>
      </c>
      <c r="R275">
        <v>8668.44</v>
      </c>
      <c r="S275" s="42">
        <f t="shared" si="4"/>
        <v>-8668.44</v>
      </c>
    </row>
    <row r="276" spans="1:19">
      <c r="A276" s="80">
        <v>45717</v>
      </c>
      <c r="B276">
        <v>4637553</v>
      </c>
      <c r="C276" t="s">
        <v>987</v>
      </c>
      <c r="D276" s="80">
        <v>44736</v>
      </c>
      <c r="E276" s="80">
        <v>44818</v>
      </c>
      <c r="F276">
        <v>2022</v>
      </c>
      <c r="G276">
        <v>2022</v>
      </c>
      <c r="H276">
        <v>11000</v>
      </c>
      <c r="I276" t="s">
        <v>28</v>
      </c>
      <c r="J276" t="s">
        <v>3158</v>
      </c>
      <c r="K276">
        <v>662</v>
      </c>
      <c r="L276">
        <v>3686.8</v>
      </c>
      <c r="M276">
        <v>90316.66</v>
      </c>
      <c r="N276">
        <v>94003.46</v>
      </c>
      <c r="O276">
        <v>322.25</v>
      </c>
      <c r="P276">
        <v>43929.67</v>
      </c>
      <c r="Q276">
        <v>3478.6</v>
      </c>
      <c r="R276">
        <v>47408.27</v>
      </c>
      <c r="S276" s="42">
        <f t="shared" si="4"/>
        <v>46595.19000000001</v>
      </c>
    </row>
    <row r="277" spans="1:19">
      <c r="A277" s="80">
        <v>45717</v>
      </c>
      <c r="B277">
        <v>4729474</v>
      </c>
      <c r="C277" t="s">
        <v>2393</v>
      </c>
      <c r="D277" s="80">
        <v>44852</v>
      </c>
      <c r="E277" s="80">
        <v>45399</v>
      </c>
      <c r="F277">
        <v>2022</v>
      </c>
      <c r="G277">
        <v>2023</v>
      </c>
      <c r="H277">
        <v>18000</v>
      </c>
      <c r="I277" t="s">
        <v>17</v>
      </c>
      <c r="J277" t="s">
        <v>3154</v>
      </c>
      <c r="K277">
        <v>206</v>
      </c>
      <c r="L277">
        <v>225</v>
      </c>
      <c r="M277">
        <v>25292.68</v>
      </c>
      <c r="N277">
        <v>25517.68</v>
      </c>
      <c r="O277">
        <v>16.27</v>
      </c>
      <c r="P277">
        <v>2205.15</v>
      </c>
      <c r="Q277">
        <v>15</v>
      </c>
      <c r="R277">
        <v>2220.15</v>
      </c>
      <c r="S277" s="42">
        <f t="shared" si="4"/>
        <v>23297.53</v>
      </c>
    </row>
    <row r="278" spans="1:19">
      <c r="A278" s="80">
        <v>45717</v>
      </c>
      <c r="B278">
        <v>5042136</v>
      </c>
      <c r="C278" t="s">
        <v>2609</v>
      </c>
      <c r="D278" s="80">
        <v>45189</v>
      </c>
      <c r="E278" s="80">
        <v>45497</v>
      </c>
      <c r="F278">
        <v>2023</v>
      </c>
      <c r="G278">
        <v>2024</v>
      </c>
      <c r="H278">
        <v>12000</v>
      </c>
      <c r="I278" t="s">
        <v>9</v>
      </c>
      <c r="J278" t="s">
        <v>3154</v>
      </c>
      <c r="K278">
        <v>105</v>
      </c>
      <c r="L278">
        <v>0</v>
      </c>
      <c r="M278">
        <v>14325.15</v>
      </c>
      <c r="N278">
        <v>14325.15</v>
      </c>
      <c r="O278">
        <v>0</v>
      </c>
      <c r="P278">
        <v>0</v>
      </c>
      <c r="Q278">
        <v>0</v>
      </c>
      <c r="R278">
        <v>0</v>
      </c>
      <c r="S278" s="42">
        <f t="shared" si="4"/>
        <v>14325.15</v>
      </c>
    </row>
    <row r="279" spans="1:19">
      <c r="A279" s="80">
        <v>45717</v>
      </c>
      <c r="B279">
        <v>4746698</v>
      </c>
      <c r="C279" t="s">
        <v>1945</v>
      </c>
      <c r="D279" s="80">
        <v>44939</v>
      </c>
      <c r="E279" s="80">
        <v>45310</v>
      </c>
      <c r="F279">
        <v>2022</v>
      </c>
      <c r="G279">
        <v>2023</v>
      </c>
      <c r="H279">
        <v>11000</v>
      </c>
      <c r="I279" t="s">
        <v>28</v>
      </c>
      <c r="J279" t="s">
        <v>3152</v>
      </c>
      <c r="K279">
        <v>203</v>
      </c>
      <c r="L279">
        <v>6400</v>
      </c>
      <c r="M279">
        <v>27695.29</v>
      </c>
      <c r="N279">
        <v>34095.29</v>
      </c>
      <c r="O279">
        <v>179.3</v>
      </c>
      <c r="P279">
        <v>24475.94</v>
      </c>
      <c r="Q279">
        <v>6124.4</v>
      </c>
      <c r="R279">
        <v>30600.34</v>
      </c>
      <c r="S279" s="42">
        <f t="shared" si="4"/>
        <v>3494.9500000000007</v>
      </c>
    </row>
    <row r="280" spans="1:19">
      <c r="A280" s="80">
        <v>45717</v>
      </c>
      <c r="B280">
        <v>4810584</v>
      </c>
      <c r="C280" t="s">
        <v>943</v>
      </c>
      <c r="D280" s="80">
        <v>44950</v>
      </c>
      <c r="E280" s="80">
        <v>44963</v>
      </c>
      <c r="F280">
        <v>2022</v>
      </c>
      <c r="G280">
        <v>2022</v>
      </c>
      <c r="H280">
        <v>11000</v>
      </c>
      <c r="I280" t="s">
        <v>10</v>
      </c>
      <c r="J280" t="s">
        <v>3171</v>
      </c>
      <c r="K280">
        <v>180</v>
      </c>
      <c r="L280">
        <v>17696.7</v>
      </c>
      <c r="M280">
        <v>24557.4</v>
      </c>
      <c r="N280">
        <v>42254.1</v>
      </c>
      <c r="O280">
        <v>43.48</v>
      </c>
      <c r="P280">
        <v>6891.65</v>
      </c>
      <c r="Q280">
        <v>17696.7</v>
      </c>
      <c r="R280">
        <v>24588.35</v>
      </c>
      <c r="S280" s="42">
        <f t="shared" si="4"/>
        <v>17665.75</v>
      </c>
    </row>
    <row r="281" spans="1:19">
      <c r="A281" s="80">
        <v>45717</v>
      </c>
      <c r="B281">
        <v>4920072</v>
      </c>
      <c r="C281" t="s">
        <v>2615</v>
      </c>
      <c r="D281" s="80">
        <v>45067</v>
      </c>
      <c r="E281" s="80">
        <v>45457</v>
      </c>
      <c r="F281">
        <v>2023</v>
      </c>
      <c r="G281">
        <v>2024</v>
      </c>
      <c r="H281">
        <v>12000</v>
      </c>
      <c r="I281" t="s">
        <v>9</v>
      </c>
      <c r="J281" t="s">
        <v>3159</v>
      </c>
      <c r="K281">
        <v>263</v>
      </c>
      <c r="L281">
        <v>300</v>
      </c>
      <c r="M281">
        <v>35881.089999999997</v>
      </c>
      <c r="N281">
        <v>36181.089999999997</v>
      </c>
      <c r="O281">
        <v>104.2</v>
      </c>
      <c r="P281">
        <v>11374.33</v>
      </c>
      <c r="Q281">
        <v>77.2</v>
      </c>
      <c r="R281">
        <v>11451.53</v>
      </c>
      <c r="S281" s="42">
        <f t="shared" si="4"/>
        <v>24729.559999999998</v>
      </c>
    </row>
    <row r="282" spans="1:19">
      <c r="A282" s="80">
        <v>45717</v>
      </c>
      <c r="B282">
        <v>4981006</v>
      </c>
      <c r="C282" t="s">
        <v>2902</v>
      </c>
      <c r="D282" s="80">
        <v>45127</v>
      </c>
      <c r="E282" s="80">
        <v>45604</v>
      </c>
      <c r="F282">
        <v>2023</v>
      </c>
      <c r="G282">
        <v>2024</v>
      </c>
      <c r="H282">
        <v>13500</v>
      </c>
      <c r="I282" t="s">
        <v>15</v>
      </c>
      <c r="J282" t="s">
        <v>3157</v>
      </c>
      <c r="K282">
        <v>235</v>
      </c>
      <c r="L282">
        <v>0</v>
      </c>
      <c r="M282">
        <v>32061.05</v>
      </c>
      <c r="N282">
        <v>32061.05</v>
      </c>
      <c r="O282">
        <v>41.36</v>
      </c>
      <c r="P282">
        <v>5342.4</v>
      </c>
      <c r="Q282">
        <v>0</v>
      </c>
      <c r="R282">
        <v>5342.4</v>
      </c>
      <c r="S282" s="42">
        <f t="shared" si="4"/>
        <v>26718.65</v>
      </c>
    </row>
    <row r="283" spans="1:19">
      <c r="A283" s="80">
        <v>45717</v>
      </c>
      <c r="B283">
        <v>4600230</v>
      </c>
      <c r="C283" t="s">
        <v>965</v>
      </c>
      <c r="D283" s="80">
        <v>44697</v>
      </c>
      <c r="E283" s="80">
        <v>44848</v>
      </c>
      <c r="F283">
        <v>2022</v>
      </c>
      <c r="G283">
        <v>2022</v>
      </c>
      <c r="H283">
        <v>11000</v>
      </c>
      <c r="I283" t="s">
        <v>28</v>
      </c>
      <c r="J283" t="s">
        <v>3152</v>
      </c>
      <c r="K283">
        <v>616</v>
      </c>
      <c r="L283">
        <v>1175</v>
      </c>
      <c r="M283">
        <v>96744.8</v>
      </c>
      <c r="N283">
        <v>97919.8</v>
      </c>
      <c r="O283">
        <v>782.81</v>
      </c>
      <c r="P283">
        <v>126071.55</v>
      </c>
      <c r="Q283">
        <v>88.51</v>
      </c>
      <c r="R283">
        <v>126160.06</v>
      </c>
      <c r="S283" s="42">
        <f t="shared" si="4"/>
        <v>-28240.259999999995</v>
      </c>
    </row>
    <row r="284" spans="1:19">
      <c r="A284" s="80">
        <v>45717</v>
      </c>
      <c r="B284">
        <v>4550026</v>
      </c>
      <c r="C284" t="s">
        <v>933</v>
      </c>
      <c r="D284" s="80">
        <v>44622</v>
      </c>
      <c r="E284" s="80">
        <v>44754</v>
      </c>
      <c r="F284">
        <v>2021</v>
      </c>
      <c r="G284">
        <v>2022</v>
      </c>
      <c r="H284">
        <v>11000</v>
      </c>
      <c r="I284" t="s">
        <v>10</v>
      </c>
      <c r="J284" t="s">
        <v>3171</v>
      </c>
      <c r="K284">
        <v>421</v>
      </c>
      <c r="L284">
        <v>250</v>
      </c>
      <c r="M284">
        <v>57437.03</v>
      </c>
      <c r="N284">
        <v>57687.03</v>
      </c>
      <c r="O284">
        <v>221.4</v>
      </c>
      <c r="P284">
        <v>30542.01</v>
      </c>
      <c r="Q284">
        <v>554.5</v>
      </c>
      <c r="R284">
        <v>31096.51</v>
      </c>
      <c r="S284" s="42">
        <f t="shared" si="4"/>
        <v>26590.52</v>
      </c>
    </row>
    <row r="285" spans="1:19">
      <c r="A285" s="80">
        <v>45717</v>
      </c>
      <c r="B285">
        <v>4952293</v>
      </c>
      <c r="C285" t="s">
        <v>2619</v>
      </c>
      <c r="D285" s="80">
        <v>45099</v>
      </c>
      <c r="E285" s="80">
        <v>45505</v>
      </c>
      <c r="F285">
        <v>2023</v>
      </c>
      <c r="G285">
        <v>2024</v>
      </c>
      <c r="H285">
        <v>13500</v>
      </c>
      <c r="I285" t="s">
        <v>15</v>
      </c>
      <c r="J285" t="s">
        <v>3154</v>
      </c>
      <c r="K285">
        <v>182</v>
      </c>
      <c r="L285">
        <v>1144.5</v>
      </c>
      <c r="M285">
        <v>24830.26</v>
      </c>
      <c r="N285">
        <v>25974.76</v>
      </c>
      <c r="O285">
        <v>45.1</v>
      </c>
      <c r="P285">
        <v>5721.66</v>
      </c>
      <c r="Q285">
        <v>1089.9000000000001</v>
      </c>
      <c r="R285">
        <v>6811.56</v>
      </c>
      <c r="S285" s="42">
        <f t="shared" si="4"/>
        <v>19163.199999999997</v>
      </c>
    </row>
    <row r="286" spans="1:19">
      <c r="A286" s="80">
        <v>45717</v>
      </c>
      <c r="B286">
        <v>4627574</v>
      </c>
      <c r="C286" t="s">
        <v>959</v>
      </c>
      <c r="D286" s="80">
        <v>44721</v>
      </c>
      <c r="E286" s="80">
        <v>45120</v>
      </c>
      <c r="F286">
        <v>2022</v>
      </c>
      <c r="G286">
        <v>2023</v>
      </c>
      <c r="H286">
        <v>12500</v>
      </c>
      <c r="I286" t="s">
        <v>14</v>
      </c>
      <c r="J286" t="s">
        <v>3159</v>
      </c>
      <c r="K286">
        <v>498</v>
      </c>
      <c r="L286">
        <v>100</v>
      </c>
      <c r="M286">
        <v>67942.14</v>
      </c>
      <c r="N286">
        <v>68042.14</v>
      </c>
      <c r="O286">
        <v>291.75</v>
      </c>
      <c r="P286">
        <v>39801.99</v>
      </c>
      <c r="Q286">
        <v>200</v>
      </c>
      <c r="R286">
        <v>40001.99</v>
      </c>
      <c r="S286" s="42">
        <f t="shared" si="4"/>
        <v>28040.15</v>
      </c>
    </row>
    <row r="287" spans="1:19">
      <c r="A287" s="80">
        <v>45717</v>
      </c>
      <c r="B287">
        <v>4695308</v>
      </c>
      <c r="C287" t="s">
        <v>2220</v>
      </c>
      <c r="D287" s="80">
        <v>44810</v>
      </c>
      <c r="E287" s="80">
        <v>45350</v>
      </c>
      <c r="F287">
        <v>2022</v>
      </c>
      <c r="G287">
        <v>2023</v>
      </c>
      <c r="H287">
        <v>18500</v>
      </c>
      <c r="I287" t="s">
        <v>13</v>
      </c>
      <c r="J287" t="s">
        <v>3161</v>
      </c>
      <c r="K287">
        <v>285</v>
      </c>
      <c r="L287">
        <v>425</v>
      </c>
      <c r="M287">
        <v>38882.550000000003</v>
      </c>
      <c r="N287">
        <v>39307.550000000003</v>
      </c>
      <c r="O287">
        <v>260.74</v>
      </c>
      <c r="P287">
        <v>35757.1</v>
      </c>
      <c r="Q287">
        <v>163.58000000000001</v>
      </c>
      <c r="R287">
        <v>35920.68</v>
      </c>
      <c r="S287" s="42">
        <f t="shared" si="4"/>
        <v>3386.8700000000026</v>
      </c>
    </row>
    <row r="288" spans="1:19">
      <c r="A288" s="80">
        <v>45717</v>
      </c>
      <c r="B288">
        <v>5248552</v>
      </c>
      <c r="C288" t="s">
        <v>2904</v>
      </c>
      <c r="D288" s="80">
        <v>45384</v>
      </c>
      <c r="E288" s="80">
        <v>45573</v>
      </c>
      <c r="F288">
        <v>2023</v>
      </c>
      <c r="G288">
        <v>2024</v>
      </c>
      <c r="H288">
        <v>12000</v>
      </c>
      <c r="I288" t="s">
        <v>9</v>
      </c>
      <c r="J288" t="s">
        <v>3178</v>
      </c>
      <c r="K288">
        <v>177</v>
      </c>
      <c r="L288">
        <v>600</v>
      </c>
      <c r="M288">
        <v>26622.57</v>
      </c>
      <c r="N288">
        <v>27222.57</v>
      </c>
      <c r="O288">
        <v>61</v>
      </c>
      <c r="P288">
        <v>9183.57</v>
      </c>
      <c r="Q288">
        <v>17.190000000000001</v>
      </c>
      <c r="R288">
        <v>9200.76</v>
      </c>
      <c r="S288" s="42">
        <f t="shared" si="4"/>
        <v>18021.809999999998</v>
      </c>
    </row>
    <row r="289" spans="1:19">
      <c r="A289" s="80">
        <v>45717</v>
      </c>
      <c r="B289">
        <v>5216907</v>
      </c>
      <c r="C289" t="s">
        <v>3265</v>
      </c>
      <c r="D289" s="80">
        <v>45352</v>
      </c>
      <c r="E289" s="80">
        <v>45733</v>
      </c>
      <c r="F289">
        <v>2023</v>
      </c>
      <c r="G289">
        <v>2024</v>
      </c>
      <c r="H289">
        <v>18500</v>
      </c>
      <c r="I289" t="s">
        <v>13</v>
      </c>
      <c r="J289" t="s">
        <v>3153</v>
      </c>
      <c r="K289">
        <v>255</v>
      </c>
      <c r="L289">
        <v>0</v>
      </c>
      <c r="M289">
        <v>32877.15</v>
      </c>
      <c r="N289">
        <v>32877.15</v>
      </c>
      <c r="O289">
        <v>0</v>
      </c>
      <c r="P289">
        <v>0</v>
      </c>
      <c r="Q289">
        <v>0</v>
      </c>
      <c r="R289">
        <v>0</v>
      </c>
      <c r="S289" s="42">
        <f t="shared" si="4"/>
        <v>32877.15</v>
      </c>
    </row>
    <row r="290" spans="1:19">
      <c r="A290" s="80">
        <v>45717</v>
      </c>
      <c r="B290">
        <v>4315358</v>
      </c>
      <c r="C290" t="s">
        <v>951</v>
      </c>
      <c r="D290" s="80">
        <v>44315</v>
      </c>
      <c r="E290" s="80">
        <v>44813</v>
      </c>
      <c r="F290">
        <v>2020</v>
      </c>
      <c r="G290">
        <v>2022</v>
      </c>
      <c r="H290">
        <v>11000</v>
      </c>
      <c r="I290" t="s">
        <v>28</v>
      </c>
      <c r="J290" t="s">
        <v>3153</v>
      </c>
      <c r="K290">
        <v>551</v>
      </c>
      <c r="L290">
        <v>14600</v>
      </c>
      <c r="M290">
        <v>75172.929999999993</v>
      </c>
      <c r="N290">
        <v>89772.93</v>
      </c>
      <c r="O290">
        <v>468.36</v>
      </c>
      <c r="P290">
        <v>61572.63</v>
      </c>
      <c r="Q290">
        <v>14740.69</v>
      </c>
      <c r="R290">
        <v>76313.320000000007</v>
      </c>
      <c r="S290" s="42">
        <f t="shared" si="4"/>
        <v>13459.609999999986</v>
      </c>
    </row>
    <row r="291" spans="1:19">
      <c r="A291" s="80">
        <v>45717</v>
      </c>
      <c r="B291">
        <v>4827899</v>
      </c>
      <c r="C291" t="s">
        <v>2611</v>
      </c>
      <c r="D291" s="80">
        <v>45096</v>
      </c>
      <c r="E291" s="80">
        <v>45470</v>
      </c>
      <c r="F291">
        <v>2023</v>
      </c>
      <c r="G291">
        <v>2024</v>
      </c>
      <c r="H291">
        <v>11500</v>
      </c>
      <c r="I291" t="s">
        <v>4</v>
      </c>
      <c r="J291" t="s">
        <v>3154</v>
      </c>
      <c r="K291">
        <v>855</v>
      </c>
      <c r="L291">
        <v>2325</v>
      </c>
      <c r="M291">
        <v>116647.65</v>
      </c>
      <c r="N291">
        <v>118972.65</v>
      </c>
      <c r="O291">
        <v>294.7</v>
      </c>
      <c r="P291">
        <v>41335.35</v>
      </c>
      <c r="Q291">
        <v>1661.62</v>
      </c>
      <c r="R291">
        <v>42996.97</v>
      </c>
      <c r="S291" s="42">
        <f t="shared" si="4"/>
        <v>75975.679999999993</v>
      </c>
    </row>
    <row r="292" spans="1:19">
      <c r="A292" s="80">
        <v>45717</v>
      </c>
      <c r="B292">
        <v>4827870</v>
      </c>
      <c r="C292" t="s">
        <v>1842</v>
      </c>
      <c r="D292" s="80">
        <v>44967</v>
      </c>
      <c r="E292" s="80">
        <v>45260</v>
      </c>
      <c r="F292">
        <v>2022</v>
      </c>
      <c r="G292">
        <v>2023</v>
      </c>
      <c r="H292">
        <v>11000</v>
      </c>
      <c r="I292" t="s">
        <v>28</v>
      </c>
      <c r="J292" t="s">
        <v>3161</v>
      </c>
      <c r="K292">
        <v>1412</v>
      </c>
      <c r="L292">
        <v>15050</v>
      </c>
      <c r="M292">
        <v>227402.6</v>
      </c>
      <c r="N292">
        <v>242452.6</v>
      </c>
      <c r="O292">
        <v>702</v>
      </c>
      <c r="P292">
        <v>94502.24</v>
      </c>
      <c r="Q292">
        <v>5571.4</v>
      </c>
      <c r="R292">
        <v>100073.64</v>
      </c>
      <c r="S292" s="42">
        <f t="shared" si="4"/>
        <v>142378.96000000002</v>
      </c>
    </row>
    <row r="293" spans="1:19">
      <c r="A293" s="80">
        <v>45717</v>
      </c>
      <c r="B293">
        <v>5029098</v>
      </c>
      <c r="C293" t="s">
        <v>2790</v>
      </c>
      <c r="D293" s="80">
        <v>45177</v>
      </c>
      <c r="E293" s="80">
        <v>45555</v>
      </c>
      <c r="F293">
        <v>2023</v>
      </c>
      <c r="G293">
        <v>2024</v>
      </c>
      <c r="H293">
        <v>11000</v>
      </c>
      <c r="I293" t="s">
        <v>28</v>
      </c>
      <c r="J293" t="s">
        <v>3179</v>
      </c>
      <c r="K293">
        <v>365</v>
      </c>
      <c r="L293">
        <v>1000</v>
      </c>
      <c r="M293">
        <v>44814.7</v>
      </c>
      <c r="N293">
        <v>45814.7</v>
      </c>
      <c r="O293">
        <v>356.75</v>
      </c>
      <c r="P293">
        <v>43802.66</v>
      </c>
      <c r="Q293">
        <v>56.59</v>
      </c>
      <c r="R293">
        <v>43859.25</v>
      </c>
      <c r="S293" s="42">
        <f t="shared" si="4"/>
        <v>1955.4499999999971</v>
      </c>
    </row>
    <row r="294" spans="1:19">
      <c r="A294" s="80">
        <v>45717</v>
      </c>
      <c r="B294">
        <v>4824611</v>
      </c>
      <c r="C294" t="s">
        <v>2617</v>
      </c>
      <c r="D294" s="80">
        <v>44964</v>
      </c>
      <c r="E294" s="80">
        <v>45464</v>
      </c>
      <c r="F294">
        <v>2022</v>
      </c>
      <c r="G294">
        <v>2024</v>
      </c>
      <c r="H294">
        <v>18500</v>
      </c>
      <c r="I294" t="s">
        <v>13</v>
      </c>
      <c r="J294" t="s">
        <v>3171</v>
      </c>
      <c r="K294">
        <v>215</v>
      </c>
      <c r="L294">
        <v>3025</v>
      </c>
      <c r="M294">
        <v>29332.45</v>
      </c>
      <c r="N294">
        <v>32357.45</v>
      </c>
      <c r="O294">
        <v>65.5</v>
      </c>
      <c r="P294">
        <v>8330.11</v>
      </c>
      <c r="Q294">
        <v>629.29999999999995</v>
      </c>
      <c r="R294">
        <v>8959.41</v>
      </c>
      <c r="S294" s="42">
        <f t="shared" si="4"/>
        <v>23398.04</v>
      </c>
    </row>
    <row r="295" spans="1:19">
      <c r="A295" s="80">
        <v>45717</v>
      </c>
      <c r="B295">
        <v>5291706</v>
      </c>
      <c r="C295" t="s">
        <v>2481</v>
      </c>
      <c r="D295" s="80">
        <v>45421</v>
      </c>
      <c r="E295" s="80">
        <v>45446</v>
      </c>
      <c r="F295">
        <v>2024</v>
      </c>
      <c r="G295">
        <v>2024</v>
      </c>
      <c r="H295">
        <v>11000</v>
      </c>
      <c r="I295" t="s">
        <v>10</v>
      </c>
      <c r="J295" t="s">
        <v>3159</v>
      </c>
      <c r="K295">
        <v>825</v>
      </c>
      <c r="L295">
        <v>1750</v>
      </c>
      <c r="M295">
        <v>124088.25</v>
      </c>
      <c r="N295">
        <v>125838.25</v>
      </c>
      <c r="O295">
        <v>0</v>
      </c>
      <c r="P295">
        <v>0</v>
      </c>
      <c r="Q295">
        <v>0</v>
      </c>
      <c r="R295">
        <v>0</v>
      </c>
      <c r="S295" s="42">
        <f t="shared" si="4"/>
        <v>125838.25</v>
      </c>
    </row>
    <row r="296" spans="1:19">
      <c r="A296" s="80">
        <v>45717</v>
      </c>
      <c r="B296">
        <v>4882413</v>
      </c>
      <c r="C296" t="s">
        <v>1841</v>
      </c>
      <c r="D296" s="80">
        <v>45027</v>
      </c>
      <c r="E296" s="80">
        <v>45271</v>
      </c>
      <c r="F296">
        <v>2022</v>
      </c>
      <c r="G296">
        <v>2023</v>
      </c>
      <c r="H296">
        <v>12000</v>
      </c>
      <c r="I296" t="s">
        <v>9</v>
      </c>
      <c r="J296" t="s">
        <v>3171</v>
      </c>
      <c r="K296">
        <v>570</v>
      </c>
      <c r="L296">
        <v>0</v>
      </c>
      <c r="M296">
        <v>77765.100000000006</v>
      </c>
      <c r="N296">
        <v>77765.100000000006</v>
      </c>
      <c r="O296">
        <v>364.71</v>
      </c>
      <c r="P296">
        <v>47718.35</v>
      </c>
      <c r="Q296">
        <v>0</v>
      </c>
      <c r="R296">
        <v>47718.35</v>
      </c>
      <c r="S296" s="42">
        <f t="shared" si="4"/>
        <v>30046.750000000007</v>
      </c>
    </row>
    <row r="297" spans="1:19">
      <c r="A297" s="80">
        <v>45717</v>
      </c>
      <c r="B297">
        <v>4679172</v>
      </c>
      <c r="C297" t="s">
        <v>1955</v>
      </c>
      <c r="D297" s="80">
        <v>44839</v>
      </c>
      <c r="E297" s="80">
        <v>45329</v>
      </c>
      <c r="F297">
        <v>2022</v>
      </c>
      <c r="G297">
        <v>2023</v>
      </c>
      <c r="H297">
        <v>11000</v>
      </c>
      <c r="I297" t="s">
        <v>28</v>
      </c>
      <c r="J297" t="s">
        <v>3154</v>
      </c>
      <c r="K297">
        <v>381</v>
      </c>
      <c r="L297">
        <v>200</v>
      </c>
      <c r="M297">
        <v>51979.83</v>
      </c>
      <c r="N297">
        <v>52179.83</v>
      </c>
      <c r="O297">
        <v>52.9</v>
      </c>
      <c r="P297">
        <v>7938.57</v>
      </c>
      <c r="Q297">
        <v>23</v>
      </c>
      <c r="R297">
        <v>7961.57</v>
      </c>
      <c r="S297" s="42">
        <f t="shared" si="4"/>
        <v>44218.26</v>
      </c>
    </row>
    <row r="298" spans="1:19">
      <c r="A298" s="80">
        <v>45717</v>
      </c>
      <c r="B298">
        <v>4840828</v>
      </c>
      <c r="C298" t="s">
        <v>1991</v>
      </c>
      <c r="D298" s="80">
        <v>44994</v>
      </c>
      <c r="E298" s="80">
        <v>45313</v>
      </c>
      <c r="F298">
        <v>2022</v>
      </c>
      <c r="G298">
        <v>2023</v>
      </c>
      <c r="H298">
        <v>11000</v>
      </c>
      <c r="I298" t="s">
        <v>28</v>
      </c>
      <c r="J298" t="s">
        <v>3153</v>
      </c>
      <c r="K298">
        <v>352</v>
      </c>
      <c r="L298">
        <v>0</v>
      </c>
      <c r="M298">
        <v>56689.599999999999</v>
      </c>
      <c r="N298">
        <v>56689.599999999999</v>
      </c>
      <c r="O298">
        <v>56.41</v>
      </c>
      <c r="P298">
        <v>8255.35</v>
      </c>
      <c r="Q298">
        <v>0</v>
      </c>
      <c r="R298">
        <v>8255.35</v>
      </c>
      <c r="S298" s="42">
        <f t="shared" si="4"/>
        <v>48434.25</v>
      </c>
    </row>
    <row r="299" spans="1:19">
      <c r="A299" s="80">
        <v>45717</v>
      </c>
      <c r="B299">
        <v>5191714</v>
      </c>
      <c r="C299" t="s">
        <v>2836</v>
      </c>
      <c r="D299" s="80">
        <v>45329</v>
      </c>
      <c r="E299" s="80">
        <v>45548</v>
      </c>
      <c r="F299">
        <v>2023</v>
      </c>
      <c r="G299">
        <v>2024</v>
      </c>
      <c r="H299">
        <v>18500</v>
      </c>
      <c r="I299" t="s">
        <v>13</v>
      </c>
      <c r="J299" t="s">
        <v>3153</v>
      </c>
      <c r="K299">
        <v>118</v>
      </c>
      <c r="L299">
        <v>0</v>
      </c>
      <c r="M299">
        <v>16903.5</v>
      </c>
      <c r="N299">
        <v>16903.5</v>
      </c>
      <c r="O299">
        <v>0</v>
      </c>
      <c r="P299">
        <v>0</v>
      </c>
      <c r="Q299">
        <v>0</v>
      </c>
      <c r="R299">
        <v>0</v>
      </c>
      <c r="S299" s="42">
        <f t="shared" si="4"/>
        <v>16903.5</v>
      </c>
    </row>
    <row r="300" spans="1:19">
      <c r="A300" s="80">
        <v>45717</v>
      </c>
      <c r="B300">
        <v>4953454</v>
      </c>
      <c r="C300" t="s">
        <v>2224</v>
      </c>
      <c r="D300" s="80">
        <v>45100</v>
      </c>
      <c r="E300" s="80">
        <v>45344</v>
      </c>
      <c r="F300">
        <v>2023</v>
      </c>
      <c r="G300">
        <v>2023</v>
      </c>
      <c r="H300">
        <v>14000</v>
      </c>
      <c r="I300" t="s">
        <v>12</v>
      </c>
      <c r="J300" t="s">
        <v>3153</v>
      </c>
      <c r="K300">
        <v>233</v>
      </c>
      <c r="L300">
        <v>225</v>
      </c>
      <c r="M300">
        <v>31788.19</v>
      </c>
      <c r="N300">
        <v>32013.19</v>
      </c>
      <c r="O300">
        <v>238.5</v>
      </c>
      <c r="P300">
        <v>32537.37</v>
      </c>
      <c r="Q300">
        <v>180</v>
      </c>
      <c r="R300">
        <v>32717.37</v>
      </c>
      <c r="S300" s="42">
        <f t="shared" si="4"/>
        <v>-704.18000000000029</v>
      </c>
    </row>
    <row r="301" spans="1:19">
      <c r="A301" s="80">
        <v>45717</v>
      </c>
      <c r="B301">
        <v>4754687</v>
      </c>
      <c r="C301" t="s">
        <v>911</v>
      </c>
      <c r="D301" s="80">
        <v>44886</v>
      </c>
      <c r="E301" s="80">
        <v>45085</v>
      </c>
      <c r="F301">
        <v>2022</v>
      </c>
      <c r="G301">
        <v>2023</v>
      </c>
      <c r="H301">
        <v>11000</v>
      </c>
      <c r="I301" t="s">
        <v>28</v>
      </c>
      <c r="J301" t="s">
        <v>3159</v>
      </c>
      <c r="K301">
        <v>883</v>
      </c>
      <c r="L301">
        <v>9650</v>
      </c>
      <c r="M301">
        <v>142207.15</v>
      </c>
      <c r="N301">
        <v>151857.15</v>
      </c>
      <c r="O301">
        <v>631.45000000000005</v>
      </c>
      <c r="P301">
        <v>85975.32</v>
      </c>
      <c r="Q301">
        <v>6360.64</v>
      </c>
      <c r="R301">
        <v>92335.96</v>
      </c>
      <c r="S301" s="42">
        <f t="shared" si="4"/>
        <v>59521.189999999988</v>
      </c>
    </row>
    <row r="302" spans="1:19">
      <c r="A302" s="80">
        <v>45717</v>
      </c>
      <c r="B302">
        <v>5359609</v>
      </c>
      <c r="C302" t="s">
        <v>2623</v>
      </c>
      <c r="D302" s="80">
        <v>45485</v>
      </c>
      <c r="E302" s="80">
        <v>45512</v>
      </c>
      <c r="F302">
        <v>2024</v>
      </c>
      <c r="G302">
        <v>2024</v>
      </c>
      <c r="H302">
        <v>12500</v>
      </c>
      <c r="I302" t="s">
        <v>14</v>
      </c>
      <c r="J302" t="s">
        <v>3151</v>
      </c>
      <c r="K302">
        <v>369</v>
      </c>
      <c r="L302">
        <v>0</v>
      </c>
      <c r="M302">
        <v>55501.29</v>
      </c>
      <c r="N302">
        <v>55501.29</v>
      </c>
      <c r="O302">
        <v>0</v>
      </c>
      <c r="P302">
        <v>0</v>
      </c>
      <c r="Q302">
        <v>0</v>
      </c>
      <c r="R302">
        <v>0</v>
      </c>
      <c r="S302" s="42">
        <f t="shared" si="4"/>
        <v>55501.29</v>
      </c>
    </row>
    <row r="303" spans="1:19">
      <c r="A303" s="80">
        <v>45717</v>
      </c>
      <c r="B303">
        <v>4763054</v>
      </c>
      <c r="C303" t="s">
        <v>1843</v>
      </c>
      <c r="D303" s="80">
        <v>44914</v>
      </c>
      <c r="E303" s="80">
        <v>45266</v>
      </c>
      <c r="F303">
        <v>2022</v>
      </c>
      <c r="G303">
        <v>2023</v>
      </c>
      <c r="H303">
        <v>11500</v>
      </c>
      <c r="I303" t="s">
        <v>4</v>
      </c>
      <c r="J303" t="s">
        <v>3152</v>
      </c>
      <c r="K303">
        <v>188</v>
      </c>
      <c r="L303">
        <v>2203.4</v>
      </c>
      <c r="M303">
        <v>25648.84</v>
      </c>
      <c r="N303">
        <v>27852.240000000002</v>
      </c>
      <c r="O303">
        <v>184.66</v>
      </c>
      <c r="P303">
        <v>24529.67</v>
      </c>
      <c r="Q303">
        <v>1903.8</v>
      </c>
      <c r="R303">
        <v>26433.47</v>
      </c>
      <c r="S303" s="42">
        <f t="shared" si="4"/>
        <v>1418.7700000000004</v>
      </c>
    </row>
    <row r="304" spans="1:19">
      <c r="A304" s="80">
        <v>45717</v>
      </c>
      <c r="B304">
        <v>3613747</v>
      </c>
      <c r="C304" t="s">
        <v>885</v>
      </c>
      <c r="D304" s="80">
        <v>43417</v>
      </c>
      <c r="E304" s="80">
        <v>45104</v>
      </c>
      <c r="F304">
        <v>2018</v>
      </c>
      <c r="G304">
        <v>2023</v>
      </c>
      <c r="H304">
        <v>11000</v>
      </c>
      <c r="I304" t="s">
        <v>10</v>
      </c>
      <c r="J304" t="s">
        <v>3153</v>
      </c>
      <c r="K304">
        <v>0</v>
      </c>
      <c r="L304">
        <v>970.3</v>
      </c>
      <c r="M304">
        <v>0</v>
      </c>
      <c r="N304">
        <v>970.3</v>
      </c>
      <c r="O304">
        <v>442.4</v>
      </c>
      <c r="P304">
        <v>53739.17</v>
      </c>
      <c r="Q304">
        <v>1175.55</v>
      </c>
      <c r="R304">
        <v>54914.720000000001</v>
      </c>
      <c r="S304" s="42">
        <f t="shared" si="4"/>
        <v>-53944.42</v>
      </c>
    </row>
    <row r="305" spans="1:19">
      <c r="A305" s="80">
        <v>45717</v>
      </c>
      <c r="B305">
        <v>4912928</v>
      </c>
      <c r="C305" t="s">
        <v>1996</v>
      </c>
      <c r="D305" s="80">
        <v>45058</v>
      </c>
      <c r="E305" s="80">
        <v>45189</v>
      </c>
      <c r="F305">
        <v>2023</v>
      </c>
      <c r="G305">
        <v>2023</v>
      </c>
      <c r="H305">
        <v>11000</v>
      </c>
      <c r="I305" t="s">
        <v>28</v>
      </c>
      <c r="J305" t="s">
        <v>3153</v>
      </c>
      <c r="K305">
        <v>247</v>
      </c>
      <c r="L305">
        <v>5250</v>
      </c>
      <c r="M305">
        <v>33698.21</v>
      </c>
      <c r="N305">
        <v>38948.21</v>
      </c>
      <c r="O305">
        <v>93.45</v>
      </c>
      <c r="P305">
        <v>12237.32</v>
      </c>
      <c r="Q305">
        <v>0</v>
      </c>
      <c r="R305">
        <v>12237.32</v>
      </c>
      <c r="S305" s="42">
        <f t="shared" si="4"/>
        <v>26710.89</v>
      </c>
    </row>
    <row r="306" spans="1:19">
      <c r="A306" s="80">
        <v>45717</v>
      </c>
      <c r="B306">
        <v>4917092</v>
      </c>
      <c r="C306" t="s">
        <v>2485</v>
      </c>
      <c r="D306" s="80">
        <v>45076</v>
      </c>
      <c r="E306" s="80">
        <v>45443</v>
      </c>
      <c r="F306">
        <v>2023</v>
      </c>
      <c r="G306">
        <v>2024</v>
      </c>
      <c r="H306">
        <v>18500</v>
      </c>
      <c r="I306" t="s">
        <v>13</v>
      </c>
      <c r="J306" t="s">
        <v>3151</v>
      </c>
      <c r="K306">
        <v>386</v>
      </c>
      <c r="L306">
        <v>1025</v>
      </c>
      <c r="M306">
        <v>52661.98</v>
      </c>
      <c r="N306">
        <v>53686.98</v>
      </c>
      <c r="O306">
        <v>216.61</v>
      </c>
      <c r="P306">
        <v>26814.33</v>
      </c>
      <c r="Q306">
        <v>112.74</v>
      </c>
      <c r="R306">
        <v>26927.07</v>
      </c>
      <c r="S306" s="42">
        <f t="shared" si="4"/>
        <v>26759.910000000003</v>
      </c>
    </row>
    <row r="307" spans="1:19">
      <c r="A307" s="80">
        <v>45717</v>
      </c>
      <c r="B307">
        <v>5143573</v>
      </c>
      <c r="C307" t="s">
        <v>2934</v>
      </c>
      <c r="D307" s="80">
        <v>45303</v>
      </c>
      <c r="E307" s="80">
        <v>45616</v>
      </c>
      <c r="F307">
        <v>2023</v>
      </c>
      <c r="G307">
        <v>2024</v>
      </c>
      <c r="H307">
        <v>11000</v>
      </c>
      <c r="I307" t="s">
        <v>28</v>
      </c>
      <c r="J307" t="s">
        <v>3157</v>
      </c>
      <c r="K307">
        <v>173</v>
      </c>
      <c r="L307">
        <v>0</v>
      </c>
      <c r="M307">
        <v>22304.89</v>
      </c>
      <c r="N307">
        <v>22304.89</v>
      </c>
      <c r="O307">
        <v>0</v>
      </c>
      <c r="P307">
        <v>0</v>
      </c>
      <c r="Q307">
        <v>0</v>
      </c>
      <c r="R307">
        <v>0</v>
      </c>
      <c r="S307" s="42">
        <f t="shared" si="4"/>
        <v>22304.89</v>
      </c>
    </row>
    <row r="308" spans="1:19">
      <c r="A308" s="80">
        <v>45717</v>
      </c>
      <c r="B308">
        <v>5255641</v>
      </c>
      <c r="C308" t="s">
        <v>3192</v>
      </c>
      <c r="D308" s="80">
        <v>45412</v>
      </c>
      <c r="E308" s="80">
        <v>45679</v>
      </c>
      <c r="F308">
        <v>2023</v>
      </c>
      <c r="G308">
        <v>2024</v>
      </c>
      <c r="H308">
        <v>11000</v>
      </c>
      <c r="I308" t="s">
        <v>28</v>
      </c>
      <c r="J308" t="s">
        <v>3154</v>
      </c>
      <c r="K308">
        <v>195</v>
      </c>
      <c r="L308">
        <v>0</v>
      </c>
      <c r="M308">
        <v>29329.95</v>
      </c>
      <c r="N308">
        <v>29329.95</v>
      </c>
      <c r="O308">
        <v>0</v>
      </c>
      <c r="P308">
        <v>0</v>
      </c>
      <c r="Q308">
        <v>0</v>
      </c>
      <c r="R308">
        <v>0</v>
      </c>
      <c r="S308" s="42">
        <f t="shared" si="4"/>
        <v>29329.95</v>
      </c>
    </row>
    <row r="309" spans="1:19">
      <c r="A309" s="80">
        <v>45717</v>
      </c>
      <c r="B309">
        <v>5244856</v>
      </c>
      <c r="C309" t="s">
        <v>2936</v>
      </c>
      <c r="D309" s="80">
        <v>45385</v>
      </c>
      <c r="E309" s="80">
        <v>45593</v>
      </c>
      <c r="F309">
        <v>2023</v>
      </c>
      <c r="G309">
        <v>2024</v>
      </c>
      <c r="H309">
        <v>11000</v>
      </c>
      <c r="I309" t="s">
        <v>28</v>
      </c>
      <c r="J309" t="s">
        <v>3178</v>
      </c>
      <c r="K309">
        <v>482</v>
      </c>
      <c r="L309">
        <v>0</v>
      </c>
      <c r="M309">
        <v>72497.62</v>
      </c>
      <c r="N309">
        <v>72497.62</v>
      </c>
      <c r="O309">
        <v>158</v>
      </c>
      <c r="P309">
        <v>23765.18</v>
      </c>
      <c r="Q309">
        <v>0</v>
      </c>
      <c r="R309">
        <v>23765.18</v>
      </c>
      <c r="S309" s="42">
        <f t="shared" si="4"/>
        <v>48732.439999999995</v>
      </c>
    </row>
    <row r="310" spans="1:19">
      <c r="A310" s="80">
        <v>45717</v>
      </c>
      <c r="B310">
        <v>4793281</v>
      </c>
      <c r="C310" t="s">
        <v>917</v>
      </c>
      <c r="D310" s="80">
        <v>44936</v>
      </c>
      <c r="E310" s="80">
        <v>45034</v>
      </c>
      <c r="F310">
        <v>2022</v>
      </c>
      <c r="G310">
        <v>2022</v>
      </c>
      <c r="H310">
        <v>11000</v>
      </c>
      <c r="I310" t="s">
        <v>28</v>
      </c>
      <c r="J310" t="s">
        <v>3151</v>
      </c>
      <c r="K310">
        <v>1038</v>
      </c>
      <c r="L310">
        <v>13475</v>
      </c>
      <c r="M310">
        <v>127445.64</v>
      </c>
      <c r="N310">
        <v>140920.64000000001</v>
      </c>
      <c r="O310">
        <v>309.47000000000003</v>
      </c>
      <c r="P310">
        <v>40140.93</v>
      </c>
      <c r="Q310">
        <v>7100</v>
      </c>
      <c r="R310">
        <v>47240.93</v>
      </c>
      <c r="S310" s="42">
        <f t="shared" si="4"/>
        <v>93679.710000000021</v>
      </c>
    </row>
    <row r="311" spans="1:19">
      <c r="A311" s="80">
        <v>45717</v>
      </c>
      <c r="B311">
        <v>5006872</v>
      </c>
      <c r="C311" t="s">
        <v>2625</v>
      </c>
      <c r="D311" s="80">
        <v>45159</v>
      </c>
      <c r="E311" s="80">
        <v>45456</v>
      </c>
      <c r="F311">
        <v>2023</v>
      </c>
      <c r="G311">
        <v>2024</v>
      </c>
      <c r="H311">
        <v>11000</v>
      </c>
      <c r="I311" t="s">
        <v>28</v>
      </c>
      <c r="J311" t="s">
        <v>3159</v>
      </c>
      <c r="K311">
        <v>213</v>
      </c>
      <c r="L311">
        <v>400</v>
      </c>
      <c r="M311">
        <v>29059.59</v>
      </c>
      <c r="N311">
        <v>29459.59</v>
      </c>
      <c r="O311">
        <v>197</v>
      </c>
      <c r="P311">
        <v>21776.21</v>
      </c>
      <c r="Q311">
        <v>275.3</v>
      </c>
      <c r="R311">
        <v>22051.51</v>
      </c>
      <c r="S311" s="42">
        <f t="shared" si="4"/>
        <v>7408.0800000000017</v>
      </c>
    </row>
    <row r="312" spans="1:19">
      <c r="A312" s="80">
        <v>45717</v>
      </c>
      <c r="B312">
        <v>5469506</v>
      </c>
      <c r="C312" t="s">
        <v>3193</v>
      </c>
      <c r="D312" s="80">
        <v>45595</v>
      </c>
      <c r="E312" s="80">
        <v>45674</v>
      </c>
      <c r="F312">
        <v>2024</v>
      </c>
      <c r="G312">
        <v>2024</v>
      </c>
      <c r="H312">
        <v>14000</v>
      </c>
      <c r="I312" t="s">
        <v>12</v>
      </c>
      <c r="J312" t="s">
        <v>3161</v>
      </c>
      <c r="K312">
        <v>335</v>
      </c>
      <c r="L312">
        <v>0</v>
      </c>
      <c r="M312">
        <v>50387.35</v>
      </c>
      <c r="N312">
        <v>50387.35</v>
      </c>
      <c r="O312">
        <v>0</v>
      </c>
      <c r="P312">
        <v>0</v>
      </c>
      <c r="Q312">
        <v>0</v>
      </c>
      <c r="R312">
        <v>0</v>
      </c>
      <c r="S312" s="42">
        <f t="shared" si="4"/>
        <v>50387.35</v>
      </c>
    </row>
    <row r="313" spans="1:19">
      <c r="A313" s="80">
        <v>45717</v>
      </c>
      <c r="B313">
        <v>5056004</v>
      </c>
      <c r="C313" t="s">
        <v>2489</v>
      </c>
      <c r="D313" s="80">
        <v>45204</v>
      </c>
      <c r="E313" s="80">
        <v>45441</v>
      </c>
      <c r="F313">
        <v>2023</v>
      </c>
      <c r="G313">
        <v>2024</v>
      </c>
      <c r="H313">
        <v>11000</v>
      </c>
      <c r="I313" t="s">
        <v>28</v>
      </c>
      <c r="J313" t="s">
        <v>3161</v>
      </c>
      <c r="K313">
        <v>308</v>
      </c>
      <c r="L313">
        <v>8750</v>
      </c>
      <c r="M313">
        <v>49603.4</v>
      </c>
      <c r="N313">
        <v>58353.4</v>
      </c>
      <c r="O313">
        <v>317.3</v>
      </c>
      <c r="P313">
        <v>51101.17</v>
      </c>
      <c r="Q313">
        <v>745.86</v>
      </c>
      <c r="R313">
        <v>51847.03</v>
      </c>
      <c r="S313" s="42">
        <f t="shared" si="4"/>
        <v>6506.3700000000026</v>
      </c>
    </row>
    <row r="314" spans="1:19">
      <c r="A314" s="80">
        <v>45717</v>
      </c>
      <c r="B314">
        <v>4858007</v>
      </c>
      <c r="C314" t="s">
        <v>2627</v>
      </c>
      <c r="D314" s="80">
        <v>45002</v>
      </c>
      <c r="E314" s="80">
        <v>45456</v>
      </c>
      <c r="F314">
        <v>2022</v>
      </c>
      <c r="G314">
        <v>2024</v>
      </c>
      <c r="H314">
        <v>11000</v>
      </c>
      <c r="I314" t="s">
        <v>28</v>
      </c>
      <c r="J314" t="s">
        <v>3158</v>
      </c>
      <c r="K314">
        <v>230</v>
      </c>
      <c r="L314">
        <v>525</v>
      </c>
      <c r="M314">
        <v>37041.5</v>
      </c>
      <c r="N314">
        <v>37566.5</v>
      </c>
      <c r="O314">
        <v>202.61</v>
      </c>
      <c r="P314">
        <v>31560.49</v>
      </c>
      <c r="Q314">
        <v>195.65</v>
      </c>
      <c r="R314">
        <v>31756.14</v>
      </c>
      <c r="S314" s="42">
        <f t="shared" si="4"/>
        <v>5810.3600000000006</v>
      </c>
    </row>
    <row r="315" spans="1:19">
      <c r="A315" s="80">
        <v>45717</v>
      </c>
      <c r="B315">
        <v>5071973</v>
      </c>
      <c r="C315" t="s">
        <v>2397</v>
      </c>
      <c r="D315" s="80">
        <v>45236</v>
      </c>
      <c r="E315" s="80">
        <v>45418</v>
      </c>
      <c r="F315">
        <v>2023</v>
      </c>
      <c r="G315">
        <v>2024</v>
      </c>
      <c r="H315">
        <v>12000</v>
      </c>
      <c r="I315" t="s">
        <v>9</v>
      </c>
      <c r="J315" t="s">
        <v>3154</v>
      </c>
      <c r="K315">
        <v>455</v>
      </c>
      <c r="L315">
        <v>3305</v>
      </c>
      <c r="M315">
        <v>65178.75</v>
      </c>
      <c r="N315">
        <v>68483.75</v>
      </c>
      <c r="O315">
        <v>82.05</v>
      </c>
      <c r="P315">
        <v>11395.67</v>
      </c>
      <c r="Q315">
        <v>422</v>
      </c>
      <c r="R315">
        <v>11817.67</v>
      </c>
      <c r="S315" s="42">
        <f t="shared" si="4"/>
        <v>56666.080000000002</v>
      </c>
    </row>
    <row r="316" spans="1:19">
      <c r="A316" s="80">
        <v>45717</v>
      </c>
      <c r="B316">
        <v>4815648</v>
      </c>
      <c r="C316" t="s">
        <v>1678</v>
      </c>
      <c r="D316" s="80">
        <v>44956</v>
      </c>
      <c r="E316" s="80">
        <v>45184</v>
      </c>
      <c r="F316">
        <v>2022</v>
      </c>
      <c r="G316">
        <v>2023</v>
      </c>
      <c r="H316">
        <v>11000</v>
      </c>
      <c r="I316" t="s">
        <v>28</v>
      </c>
      <c r="J316" t="s">
        <v>3151</v>
      </c>
      <c r="K316">
        <v>978</v>
      </c>
      <c r="L316">
        <v>3675</v>
      </c>
      <c r="M316">
        <v>157506.9</v>
      </c>
      <c r="N316">
        <v>161181.9</v>
      </c>
      <c r="O316">
        <v>350.33</v>
      </c>
      <c r="P316">
        <v>48549.77</v>
      </c>
      <c r="Q316">
        <v>267.45</v>
      </c>
      <c r="R316">
        <v>48817.22</v>
      </c>
      <c r="S316" s="42">
        <f t="shared" si="4"/>
        <v>112364.68</v>
      </c>
    </row>
    <row r="317" spans="1:19">
      <c r="A317" s="80">
        <v>45717</v>
      </c>
      <c r="B317">
        <v>4307707</v>
      </c>
      <c r="C317" t="s">
        <v>2796</v>
      </c>
      <c r="D317" s="80">
        <v>44305</v>
      </c>
      <c r="E317" s="80">
        <v>45539</v>
      </c>
      <c r="F317">
        <v>2020</v>
      </c>
      <c r="G317">
        <v>2024</v>
      </c>
      <c r="H317">
        <v>14000</v>
      </c>
      <c r="I317" t="s">
        <v>12</v>
      </c>
      <c r="J317" t="s">
        <v>3161</v>
      </c>
      <c r="K317">
        <v>240</v>
      </c>
      <c r="L317">
        <v>2605</v>
      </c>
      <c r="M317">
        <v>32743.200000000001</v>
      </c>
      <c r="N317">
        <v>35348.199999999997</v>
      </c>
      <c r="O317">
        <v>25</v>
      </c>
      <c r="P317">
        <v>2730.82</v>
      </c>
      <c r="Q317">
        <v>631.03</v>
      </c>
      <c r="R317">
        <v>3361.85</v>
      </c>
      <c r="S317" s="42">
        <f t="shared" si="4"/>
        <v>31986.35</v>
      </c>
    </row>
    <row r="318" spans="1:19">
      <c r="A318" s="80">
        <v>45717</v>
      </c>
      <c r="B318">
        <v>4648253</v>
      </c>
      <c r="C318" t="s">
        <v>2226</v>
      </c>
      <c r="D318" s="80">
        <v>44911</v>
      </c>
      <c r="E318" s="80">
        <v>45338</v>
      </c>
      <c r="F318">
        <v>2022</v>
      </c>
      <c r="G318">
        <v>2023</v>
      </c>
      <c r="H318">
        <v>12000</v>
      </c>
      <c r="I318" t="s">
        <v>9</v>
      </c>
      <c r="J318" t="s">
        <v>3158</v>
      </c>
      <c r="K318">
        <v>439</v>
      </c>
      <c r="L318">
        <v>11036.5</v>
      </c>
      <c r="M318">
        <v>47912.46</v>
      </c>
      <c r="N318">
        <v>58948.959999999999</v>
      </c>
      <c r="O318">
        <v>106.4</v>
      </c>
      <c r="P318">
        <v>13017.43</v>
      </c>
      <c r="Q318">
        <v>147.5</v>
      </c>
      <c r="R318">
        <v>13164.93</v>
      </c>
      <c r="S318" s="42">
        <f t="shared" si="4"/>
        <v>45784.03</v>
      </c>
    </row>
    <row r="319" spans="1:19">
      <c r="A319" s="80">
        <v>45717</v>
      </c>
      <c r="B319">
        <v>5183238</v>
      </c>
      <c r="C319" t="s">
        <v>3266</v>
      </c>
      <c r="D319" s="80">
        <v>45321</v>
      </c>
      <c r="E319" s="80">
        <v>45730</v>
      </c>
      <c r="F319">
        <v>2023</v>
      </c>
      <c r="G319">
        <v>2024</v>
      </c>
      <c r="H319">
        <v>12500</v>
      </c>
      <c r="I319" t="s">
        <v>14</v>
      </c>
      <c r="J319" t="s">
        <v>3178</v>
      </c>
      <c r="K319">
        <v>230</v>
      </c>
      <c r="L319">
        <v>200</v>
      </c>
      <c r="M319">
        <v>32947.5</v>
      </c>
      <c r="N319">
        <v>33147.5</v>
      </c>
      <c r="O319">
        <v>19</v>
      </c>
      <c r="P319">
        <v>2721.75</v>
      </c>
      <c r="Q319">
        <v>3.7</v>
      </c>
      <c r="R319">
        <v>2725.45</v>
      </c>
      <c r="S319" s="42">
        <f t="shared" si="4"/>
        <v>30422.05</v>
      </c>
    </row>
    <row r="320" spans="1:19">
      <c r="A320" s="80">
        <v>45717</v>
      </c>
      <c r="B320">
        <v>5227117</v>
      </c>
      <c r="C320" t="s">
        <v>2633</v>
      </c>
      <c r="D320" s="80">
        <v>45362</v>
      </c>
      <c r="E320" s="80">
        <v>45406</v>
      </c>
      <c r="F320">
        <v>2023</v>
      </c>
      <c r="G320">
        <v>2023</v>
      </c>
      <c r="H320">
        <v>11000</v>
      </c>
      <c r="I320" t="s">
        <v>10</v>
      </c>
      <c r="J320" t="s">
        <v>3171</v>
      </c>
      <c r="K320">
        <v>300</v>
      </c>
      <c r="L320">
        <v>15528.09</v>
      </c>
      <c r="M320">
        <v>42975</v>
      </c>
      <c r="N320">
        <v>58503.09</v>
      </c>
      <c r="O320">
        <v>231.02</v>
      </c>
      <c r="P320">
        <v>28312.89</v>
      </c>
      <c r="Q320">
        <v>6220.56</v>
      </c>
      <c r="R320">
        <v>34533.449999999997</v>
      </c>
      <c r="S320" s="42">
        <f t="shared" si="4"/>
        <v>23969.64</v>
      </c>
    </row>
    <row r="321" spans="1:19">
      <c r="A321" s="80">
        <v>45717</v>
      </c>
      <c r="B321">
        <v>5393463</v>
      </c>
      <c r="C321" t="s">
        <v>3197</v>
      </c>
      <c r="D321" s="80">
        <v>45531</v>
      </c>
      <c r="E321" s="80">
        <v>45686</v>
      </c>
      <c r="F321">
        <v>2024</v>
      </c>
      <c r="G321">
        <v>2024</v>
      </c>
      <c r="H321">
        <v>11000</v>
      </c>
      <c r="I321" t="s">
        <v>28</v>
      </c>
      <c r="J321" t="s">
        <v>3157</v>
      </c>
      <c r="K321">
        <v>265</v>
      </c>
      <c r="L321">
        <v>400</v>
      </c>
      <c r="M321">
        <v>35873.050000000003</v>
      </c>
      <c r="N321">
        <v>36273.050000000003</v>
      </c>
      <c r="O321">
        <v>61.2</v>
      </c>
      <c r="P321">
        <v>8918.93</v>
      </c>
      <c r="Q321">
        <v>100</v>
      </c>
      <c r="R321">
        <v>9018.93</v>
      </c>
      <c r="S321" s="42">
        <f t="shared" si="4"/>
        <v>27254.120000000003</v>
      </c>
    </row>
    <row r="322" spans="1:19">
      <c r="A322" s="80">
        <v>45717</v>
      </c>
      <c r="B322">
        <v>4992260</v>
      </c>
      <c r="C322" t="s">
        <v>2493</v>
      </c>
      <c r="D322" s="80">
        <v>45139</v>
      </c>
      <c r="E322" s="80">
        <v>45450</v>
      </c>
      <c r="F322">
        <v>2023</v>
      </c>
      <c r="G322">
        <v>2024</v>
      </c>
      <c r="H322">
        <v>13500</v>
      </c>
      <c r="I322" t="s">
        <v>15</v>
      </c>
      <c r="J322" t="s">
        <v>3171</v>
      </c>
      <c r="K322">
        <v>100</v>
      </c>
      <c r="L322">
        <v>4920.1000000000004</v>
      </c>
      <c r="M322">
        <v>12278</v>
      </c>
      <c r="N322">
        <v>17198.099999999999</v>
      </c>
      <c r="O322">
        <v>100</v>
      </c>
      <c r="P322">
        <v>11057.25</v>
      </c>
      <c r="Q322">
        <v>4917.22</v>
      </c>
      <c r="R322">
        <v>15974.47</v>
      </c>
      <c r="S322" s="42">
        <f t="shared" si="4"/>
        <v>1223.6299999999992</v>
      </c>
    </row>
    <row r="323" spans="1:19">
      <c r="A323" s="80">
        <v>45717</v>
      </c>
      <c r="B323">
        <v>5223601</v>
      </c>
      <c r="C323" t="s">
        <v>3080</v>
      </c>
      <c r="D323" s="80">
        <v>45446</v>
      </c>
      <c r="E323" s="80">
        <v>45623</v>
      </c>
      <c r="F323">
        <v>2024</v>
      </c>
      <c r="G323">
        <v>2024</v>
      </c>
      <c r="H323">
        <v>12000</v>
      </c>
      <c r="I323" t="s">
        <v>9</v>
      </c>
      <c r="J323" t="s">
        <v>3157</v>
      </c>
      <c r="K323">
        <v>213</v>
      </c>
      <c r="L323">
        <v>25</v>
      </c>
      <c r="M323">
        <v>32037.33</v>
      </c>
      <c r="N323">
        <v>32062.33</v>
      </c>
      <c r="O323">
        <v>187.75</v>
      </c>
      <c r="P323">
        <v>28239.95</v>
      </c>
      <c r="Q323">
        <v>50</v>
      </c>
      <c r="R323">
        <v>28289.95</v>
      </c>
      <c r="S323" s="42">
        <f t="shared" ref="S323:S386" si="5">N323-R323</f>
        <v>3772.380000000001</v>
      </c>
    </row>
    <row r="324" spans="1:19">
      <c r="A324" s="80">
        <v>45717</v>
      </c>
      <c r="B324">
        <v>4357655</v>
      </c>
      <c r="C324" t="s">
        <v>2631</v>
      </c>
      <c r="D324" s="80">
        <v>44370</v>
      </c>
      <c r="E324" s="80">
        <v>45456</v>
      </c>
      <c r="F324">
        <v>2021</v>
      </c>
      <c r="G324">
        <v>2024</v>
      </c>
      <c r="H324">
        <v>16500</v>
      </c>
      <c r="I324" t="s">
        <v>5</v>
      </c>
      <c r="J324" t="s">
        <v>3158</v>
      </c>
      <c r="K324">
        <v>410</v>
      </c>
      <c r="L324">
        <v>550</v>
      </c>
      <c r="M324">
        <v>55936.3</v>
      </c>
      <c r="N324">
        <v>56486.3</v>
      </c>
      <c r="O324">
        <v>378.17</v>
      </c>
      <c r="P324">
        <v>47336.5</v>
      </c>
      <c r="Q324">
        <v>326.38</v>
      </c>
      <c r="R324">
        <v>47662.879999999997</v>
      </c>
      <c r="S324" s="42">
        <f t="shared" si="5"/>
        <v>8823.4200000000055</v>
      </c>
    </row>
    <row r="325" spans="1:19">
      <c r="A325" s="80">
        <v>45717</v>
      </c>
      <c r="B325">
        <v>5087353</v>
      </c>
      <c r="C325" t="s">
        <v>3267</v>
      </c>
      <c r="D325" s="80">
        <v>45231</v>
      </c>
      <c r="E325" s="80">
        <v>45726</v>
      </c>
      <c r="F325">
        <v>2023</v>
      </c>
      <c r="G325">
        <v>2024</v>
      </c>
      <c r="H325">
        <v>11000</v>
      </c>
      <c r="I325" t="s">
        <v>10</v>
      </c>
      <c r="J325" t="s">
        <v>3153</v>
      </c>
      <c r="K325">
        <v>290</v>
      </c>
      <c r="L325">
        <v>9750</v>
      </c>
      <c r="M325">
        <v>41542.5</v>
      </c>
      <c r="N325">
        <v>51292.5</v>
      </c>
      <c r="O325">
        <v>20</v>
      </c>
      <c r="P325">
        <v>2865</v>
      </c>
      <c r="Q325">
        <v>345</v>
      </c>
      <c r="R325">
        <v>3210</v>
      </c>
      <c r="S325" s="42">
        <f t="shared" si="5"/>
        <v>48082.5</v>
      </c>
    </row>
    <row r="326" spans="1:19">
      <c r="A326" s="80">
        <v>45717</v>
      </c>
      <c r="B326">
        <v>4559778</v>
      </c>
      <c r="C326" t="s">
        <v>849</v>
      </c>
      <c r="D326" s="80">
        <v>44636</v>
      </c>
      <c r="E326" s="80">
        <v>45149</v>
      </c>
      <c r="F326">
        <v>2021</v>
      </c>
      <c r="G326">
        <v>2023</v>
      </c>
      <c r="H326">
        <v>12000</v>
      </c>
      <c r="I326" t="s">
        <v>9</v>
      </c>
      <c r="J326" t="s">
        <v>3161</v>
      </c>
      <c r="K326">
        <v>206</v>
      </c>
      <c r="L326">
        <v>825.1</v>
      </c>
      <c r="M326">
        <v>25292.68</v>
      </c>
      <c r="N326">
        <v>26117.78</v>
      </c>
      <c r="O326">
        <v>108.75</v>
      </c>
      <c r="P326">
        <v>15051.03</v>
      </c>
      <c r="Q326">
        <v>850.1</v>
      </c>
      <c r="R326">
        <v>15901.13</v>
      </c>
      <c r="S326" s="42">
        <f t="shared" si="5"/>
        <v>10216.65</v>
      </c>
    </row>
    <row r="327" spans="1:19">
      <c r="A327" s="80">
        <v>45717</v>
      </c>
      <c r="B327">
        <v>5080485</v>
      </c>
      <c r="C327" t="s">
        <v>2635</v>
      </c>
      <c r="D327" s="80">
        <v>45224</v>
      </c>
      <c r="E327" s="80">
        <v>45511</v>
      </c>
      <c r="F327">
        <v>2023</v>
      </c>
      <c r="G327">
        <v>2024</v>
      </c>
      <c r="H327">
        <v>11500</v>
      </c>
      <c r="I327" t="s">
        <v>4</v>
      </c>
      <c r="J327" t="s">
        <v>3154</v>
      </c>
      <c r="K327">
        <v>125</v>
      </c>
      <c r="L327">
        <v>0</v>
      </c>
      <c r="M327">
        <v>14325</v>
      </c>
      <c r="N327">
        <v>14325</v>
      </c>
      <c r="O327">
        <v>0</v>
      </c>
      <c r="P327">
        <v>0</v>
      </c>
      <c r="Q327">
        <v>0</v>
      </c>
      <c r="R327">
        <v>0</v>
      </c>
      <c r="S327" s="42">
        <f t="shared" si="5"/>
        <v>14325</v>
      </c>
    </row>
    <row r="328" spans="1:19">
      <c r="A328" s="80">
        <v>45717</v>
      </c>
      <c r="B328">
        <v>4971772</v>
      </c>
      <c r="C328" t="s">
        <v>2006</v>
      </c>
      <c r="D328" s="80">
        <v>45119</v>
      </c>
      <c r="E328" s="80">
        <v>45314</v>
      </c>
      <c r="F328">
        <v>2023</v>
      </c>
      <c r="G328">
        <v>2023</v>
      </c>
      <c r="H328">
        <v>11000</v>
      </c>
      <c r="I328" t="s">
        <v>28</v>
      </c>
      <c r="J328" t="s">
        <v>3151</v>
      </c>
      <c r="K328">
        <v>430</v>
      </c>
      <c r="L328">
        <v>6000</v>
      </c>
      <c r="M328">
        <v>58664.9</v>
      </c>
      <c r="N328">
        <v>64664.9</v>
      </c>
      <c r="O328">
        <v>167.25</v>
      </c>
      <c r="P328">
        <v>22373.71</v>
      </c>
      <c r="Q328">
        <v>0</v>
      </c>
      <c r="R328">
        <v>22373.71</v>
      </c>
      <c r="S328" s="42">
        <f t="shared" si="5"/>
        <v>42291.19</v>
      </c>
    </row>
    <row r="329" spans="1:19">
      <c r="A329" s="80">
        <v>45717</v>
      </c>
      <c r="B329">
        <v>4822854</v>
      </c>
      <c r="C329" t="s">
        <v>2000</v>
      </c>
      <c r="D329" s="80">
        <v>44985</v>
      </c>
      <c r="E329" s="80">
        <v>45300</v>
      </c>
      <c r="F329">
        <v>2022</v>
      </c>
      <c r="G329">
        <v>2023</v>
      </c>
      <c r="H329">
        <v>11000</v>
      </c>
      <c r="I329" t="s">
        <v>28</v>
      </c>
      <c r="J329" t="s">
        <v>3152</v>
      </c>
      <c r="K329">
        <v>192</v>
      </c>
      <c r="L329">
        <v>200</v>
      </c>
      <c r="M329">
        <v>26194.560000000001</v>
      </c>
      <c r="N329">
        <v>26394.560000000001</v>
      </c>
      <c r="O329">
        <v>150.19999999999999</v>
      </c>
      <c r="P329">
        <v>20474.669999999998</v>
      </c>
      <c r="Q329">
        <v>500</v>
      </c>
      <c r="R329">
        <v>20974.67</v>
      </c>
      <c r="S329" s="42">
        <f t="shared" si="5"/>
        <v>5419.8900000000031</v>
      </c>
    </row>
    <row r="330" spans="1:19">
      <c r="A330" s="80">
        <v>45717</v>
      </c>
      <c r="B330">
        <v>5465877</v>
      </c>
      <c r="C330" t="s">
        <v>3195</v>
      </c>
      <c r="D330" s="80">
        <v>45587</v>
      </c>
      <c r="E330" s="80">
        <v>45701</v>
      </c>
      <c r="F330">
        <v>2024</v>
      </c>
      <c r="G330">
        <v>2024</v>
      </c>
      <c r="H330">
        <v>11500</v>
      </c>
      <c r="I330" t="s">
        <v>4</v>
      </c>
      <c r="J330" t="s">
        <v>3157</v>
      </c>
      <c r="K330">
        <v>110</v>
      </c>
      <c r="L330">
        <v>119.7</v>
      </c>
      <c r="M330">
        <v>13236.3</v>
      </c>
      <c r="N330">
        <v>13356</v>
      </c>
      <c r="O330">
        <v>0</v>
      </c>
      <c r="P330">
        <v>0</v>
      </c>
      <c r="Q330">
        <v>0</v>
      </c>
      <c r="R330">
        <v>0</v>
      </c>
      <c r="S330" s="42">
        <f t="shared" si="5"/>
        <v>13356</v>
      </c>
    </row>
    <row r="331" spans="1:19">
      <c r="A331" s="80">
        <v>45717</v>
      </c>
      <c r="B331">
        <v>4672300</v>
      </c>
      <c r="C331" t="s">
        <v>829</v>
      </c>
      <c r="D331" s="80">
        <v>44853</v>
      </c>
      <c r="E331" s="80">
        <v>45082</v>
      </c>
      <c r="F331">
        <v>2022</v>
      </c>
      <c r="G331">
        <v>2023</v>
      </c>
      <c r="H331">
        <v>11000</v>
      </c>
      <c r="I331" t="s">
        <v>28</v>
      </c>
      <c r="J331" t="s">
        <v>3153</v>
      </c>
      <c r="K331">
        <v>441</v>
      </c>
      <c r="L331">
        <v>200</v>
      </c>
      <c r="M331">
        <v>60165.63</v>
      </c>
      <c r="N331">
        <v>60365.63</v>
      </c>
      <c r="O331">
        <v>59.4</v>
      </c>
      <c r="P331">
        <v>7517.02</v>
      </c>
      <c r="Q331">
        <v>17</v>
      </c>
      <c r="R331">
        <v>7534.02</v>
      </c>
      <c r="S331" s="42">
        <f t="shared" si="5"/>
        <v>52831.61</v>
      </c>
    </row>
    <row r="332" spans="1:19">
      <c r="A332" s="80">
        <v>45717</v>
      </c>
      <c r="B332">
        <v>5263723</v>
      </c>
      <c r="C332" t="s">
        <v>3194</v>
      </c>
      <c r="D332" s="80">
        <v>45406</v>
      </c>
      <c r="E332" s="80">
        <v>45670</v>
      </c>
      <c r="F332">
        <v>2023</v>
      </c>
      <c r="G332">
        <v>2024</v>
      </c>
      <c r="H332">
        <v>11000</v>
      </c>
      <c r="I332" t="s">
        <v>10</v>
      </c>
      <c r="J332" t="s">
        <v>3154</v>
      </c>
      <c r="K332">
        <v>202</v>
      </c>
      <c r="L332">
        <v>0</v>
      </c>
      <c r="M332">
        <v>30382.82</v>
      </c>
      <c r="N332">
        <v>30382.82</v>
      </c>
      <c r="O332">
        <v>0</v>
      </c>
      <c r="P332">
        <v>0</v>
      </c>
      <c r="Q332">
        <v>0</v>
      </c>
      <c r="R332">
        <v>0</v>
      </c>
      <c r="S332" s="42">
        <f t="shared" si="5"/>
        <v>30382.82</v>
      </c>
    </row>
    <row r="333" spans="1:19">
      <c r="A333" s="80">
        <v>45717</v>
      </c>
      <c r="B333">
        <v>4751622</v>
      </c>
      <c r="C333" t="s">
        <v>2938</v>
      </c>
      <c r="D333" s="80">
        <v>44886</v>
      </c>
      <c r="E333" s="80">
        <v>45601</v>
      </c>
      <c r="F333">
        <v>2022</v>
      </c>
      <c r="G333">
        <v>2024</v>
      </c>
      <c r="H333">
        <v>11000</v>
      </c>
      <c r="I333" t="s">
        <v>28</v>
      </c>
      <c r="J333" t="s">
        <v>3153</v>
      </c>
      <c r="K333">
        <v>860</v>
      </c>
      <c r="L333">
        <v>0</v>
      </c>
      <c r="M333">
        <v>138503</v>
      </c>
      <c r="N333">
        <v>138503</v>
      </c>
      <c r="O333">
        <v>0</v>
      </c>
      <c r="P333">
        <v>0</v>
      </c>
      <c r="Q333">
        <v>0</v>
      </c>
      <c r="R333">
        <v>0</v>
      </c>
      <c r="S333" s="42">
        <f t="shared" si="5"/>
        <v>138503</v>
      </c>
    </row>
    <row r="334" spans="1:19">
      <c r="A334" s="80">
        <v>45717</v>
      </c>
      <c r="B334">
        <v>4983613</v>
      </c>
      <c r="C334" t="s">
        <v>843</v>
      </c>
      <c r="D334" s="80">
        <v>45133</v>
      </c>
      <c r="E334" s="80">
        <v>45162</v>
      </c>
      <c r="F334">
        <v>2023</v>
      </c>
      <c r="G334">
        <v>2023</v>
      </c>
      <c r="H334">
        <v>11500</v>
      </c>
      <c r="I334" t="s">
        <v>4</v>
      </c>
      <c r="J334" t="s">
        <v>3151</v>
      </c>
      <c r="K334">
        <v>710</v>
      </c>
      <c r="L334">
        <v>625</v>
      </c>
      <c r="M334">
        <v>96865.3</v>
      </c>
      <c r="N334">
        <v>97490.3</v>
      </c>
      <c r="O334">
        <v>537.69000000000005</v>
      </c>
      <c r="P334">
        <v>64165.73</v>
      </c>
      <c r="Q334">
        <v>2725.46</v>
      </c>
      <c r="R334">
        <v>66891.19</v>
      </c>
      <c r="S334" s="42">
        <f t="shared" si="5"/>
        <v>30599.11</v>
      </c>
    </row>
    <row r="335" spans="1:19">
      <c r="A335" s="80">
        <v>45717</v>
      </c>
      <c r="B335">
        <v>4962763</v>
      </c>
      <c r="C335" t="s">
        <v>2798</v>
      </c>
      <c r="D335" s="80">
        <v>45111</v>
      </c>
      <c r="E335" s="80">
        <v>45524</v>
      </c>
      <c r="F335">
        <v>2023</v>
      </c>
      <c r="G335">
        <v>2024</v>
      </c>
      <c r="H335">
        <v>12000</v>
      </c>
      <c r="I335" t="s">
        <v>9</v>
      </c>
      <c r="J335" t="s">
        <v>3161</v>
      </c>
      <c r="K335">
        <v>196</v>
      </c>
      <c r="L335">
        <v>0</v>
      </c>
      <c r="M335">
        <v>0</v>
      </c>
      <c r="N335">
        <v>0</v>
      </c>
      <c r="O335">
        <v>119.75</v>
      </c>
      <c r="P335">
        <v>13161.61</v>
      </c>
      <c r="Q335">
        <v>0</v>
      </c>
      <c r="R335">
        <v>13161.61</v>
      </c>
      <c r="S335" s="42">
        <f t="shared" si="5"/>
        <v>-13161.61</v>
      </c>
    </row>
    <row r="336" spans="1:19">
      <c r="A336" s="80">
        <v>45717</v>
      </c>
      <c r="B336">
        <v>4756890</v>
      </c>
      <c r="C336" t="s">
        <v>2940</v>
      </c>
      <c r="D336" s="80">
        <v>44883</v>
      </c>
      <c r="E336" s="80">
        <v>45615</v>
      </c>
      <c r="F336">
        <v>2022</v>
      </c>
      <c r="G336">
        <v>2024</v>
      </c>
      <c r="H336">
        <v>12500</v>
      </c>
      <c r="I336" t="s">
        <v>14</v>
      </c>
      <c r="J336" t="s">
        <v>3161</v>
      </c>
      <c r="K336">
        <v>190</v>
      </c>
      <c r="L336">
        <v>6518</v>
      </c>
      <c r="M336">
        <v>25921.7</v>
      </c>
      <c r="N336">
        <v>32439.7</v>
      </c>
      <c r="O336">
        <v>117.08</v>
      </c>
      <c r="P336">
        <v>15669.6</v>
      </c>
      <c r="Q336">
        <v>3741.93</v>
      </c>
      <c r="R336">
        <v>19411.53</v>
      </c>
      <c r="S336" s="42">
        <f t="shared" si="5"/>
        <v>13028.170000000002</v>
      </c>
    </row>
    <row r="337" spans="1:19">
      <c r="A337" s="80">
        <v>45717</v>
      </c>
      <c r="B337">
        <v>4867045</v>
      </c>
      <c r="C337" t="s">
        <v>2491</v>
      </c>
      <c r="D337" s="80">
        <v>45408</v>
      </c>
      <c r="E337" s="80">
        <v>45434</v>
      </c>
      <c r="F337">
        <v>2023</v>
      </c>
      <c r="G337">
        <v>2024</v>
      </c>
      <c r="H337">
        <v>12000</v>
      </c>
      <c r="I337" t="s">
        <v>9</v>
      </c>
      <c r="J337" t="s">
        <v>3161</v>
      </c>
      <c r="K337">
        <v>145</v>
      </c>
      <c r="L337">
        <v>400</v>
      </c>
      <c r="M337">
        <v>21809.45</v>
      </c>
      <c r="N337">
        <v>22209.45</v>
      </c>
      <c r="O337">
        <v>149.19999999999999</v>
      </c>
      <c r="P337">
        <v>22077.54</v>
      </c>
      <c r="Q337">
        <v>128.02000000000001</v>
      </c>
      <c r="R337">
        <v>22205.56</v>
      </c>
      <c r="S337" s="42">
        <f t="shared" si="5"/>
        <v>3.8899999999994179</v>
      </c>
    </row>
    <row r="338" spans="1:19">
      <c r="A338" s="80">
        <v>45717</v>
      </c>
      <c r="B338">
        <v>4654682</v>
      </c>
      <c r="C338" t="s">
        <v>875</v>
      </c>
      <c r="D338" s="80">
        <v>44757</v>
      </c>
      <c r="E338" s="80">
        <v>44988</v>
      </c>
      <c r="F338">
        <v>2022</v>
      </c>
      <c r="G338">
        <v>2022</v>
      </c>
      <c r="H338">
        <v>11000</v>
      </c>
      <c r="I338" t="s">
        <v>28</v>
      </c>
      <c r="J338" t="s">
        <v>3151</v>
      </c>
      <c r="K338">
        <v>716</v>
      </c>
      <c r="L338">
        <v>513.20000000000005</v>
      </c>
      <c r="M338">
        <v>97683.88</v>
      </c>
      <c r="N338">
        <v>98197.08</v>
      </c>
      <c r="O338">
        <v>301.5</v>
      </c>
      <c r="P338">
        <v>40828.54</v>
      </c>
      <c r="Q338">
        <v>163.19999999999999</v>
      </c>
      <c r="R338">
        <v>40991.74</v>
      </c>
      <c r="S338" s="42">
        <f t="shared" si="5"/>
        <v>57205.340000000004</v>
      </c>
    </row>
    <row r="339" spans="1:19">
      <c r="A339" s="80">
        <v>45717</v>
      </c>
      <c r="B339">
        <v>4579515</v>
      </c>
      <c r="C339" t="s">
        <v>873</v>
      </c>
      <c r="D339" s="80">
        <v>44671</v>
      </c>
      <c r="E339" s="80">
        <v>44825</v>
      </c>
      <c r="F339">
        <v>2021</v>
      </c>
      <c r="G339">
        <v>2022</v>
      </c>
      <c r="H339">
        <v>11000</v>
      </c>
      <c r="I339" t="s">
        <v>28</v>
      </c>
      <c r="J339" t="s">
        <v>3158</v>
      </c>
      <c r="K339">
        <v>111</v>
      </c>
      <c r="L339">
        <v>25</v>
      </c>
      <c r="M339">
        <v>15143.73</v>
      </c>
      <c r="N339">
        <v>15168.73</v>
      </c>
      <c r="O339">
        <v>107.5</v>
      </c>
      <c r="P339">
        <v>14665.69</v>
      </c>
      <c r="Q339">
        <v>25</v>
      </c>
      <c r="R339">
        <v>14690.69</v>
      </c>
      <c r="S339" s="42">
        <f t="shared" si="5"/>
        <v>478.03999999999905</v>
      </c>
    </row>
    <row r="340" spans="1:19">
      <c r="A340" s="80">
        <v>45717</v>
      </c>
      <c r="B340">
        <v>4929183</v>
      </c>
      <c r="C340" t="s">
        <v>3078</v>
      </c>
      <c r="D340" s="80">
        <v>45077</v>
      </c>
      <c r="E340" s="80">
        <v>45631</v>
      </c>
      <c r="F340">
        <v>2023</v>
      </c>
      <c r="G340">
        <v>2024</v>
      </c>
      <c r="H340">
        <v>11000</v>
      </c>
      <c r="I340" t="s">
        <v>10</v>
      </c>
      <c r="J340" t="s">
        <v>3161</v>
      </c>
      <c r="K340">
        <v>201</v>
      </c>
      <c r="L340">
        <v>4000.5</v>
      </c>
      <c r="M340">
        <v>24678.78</v>
      </c>
      <c r="N340">
        <v>28679.279999999999</v>
      </c>
      <c r="O340">
        <v>92.25</v>
      </c>
      <c r="P340">
        <v>11278.95</v>
      </c>
      <c r="Q340">
        <v>1593.9</v>
      </c>
      <c r="R340">
        <v>12872.85</v>
      </c>
      <c r="S340" s="42">
        <f t="shared" si="5"/>
        <v>15806.429999999998</v>
      </c>
    </row>
    <row r="341" spans="1:19">
      <c r="A341" s="80">
        <v>45717</v>
      </c>
      <c r="B341">
        <v>5014059</v>
      </c>
      <c r="C341" t="s">
        <v>1801</v>
      </c>
      <c r="D341" s="80">
        <v>45162</v>
      </c>
      <c r="E341" s="80">
        <v>45232</v>
      </c>
      <c r="F341">
        <v>2023</v>
      </c>
      <c r="G341">
        <v>2023</v>
      </c>
      <c r="H341">
        <v>18500</v>
      </c>
      <c r="I341" t="s">
        <v>13</v>
      </c>
      <c r="J341" t="s">
        <v>3152</v>
      </c>
      <c r="K341">
        <v>50</v>
      </c>
      <c r="L341">
        <v>18400</v>
      </c>
      <c r="M341">
        <v>6821.5</v>
      </c>
      <c r="N341">
        <v>25221.5</v>
      </c>
      <c r="O341">
        <v>14.9</v>
      </c>
      <c r="P341">
        <v>2032.74</v>
      </c>
      <c r="Q341">
        <v>11018.9</v>
      </c>
      <c r="R341">
        <v>13051.64</v>
      </c>
      <c r="S341" s="42">
        <f t="shared" si="5"/>
        <v>12169.86</v>
      </c>
    </row>
    <row r="342" spans="1:19">
      <c r="A342" s="80">
        <v>45717</v>
      </c>
      <c r="B342">
        <v>5044392</v>
      </c>
      <c r="C342" t="s">
        <v>2230</v>
      </c>
      <c r="D342" s="80">
        <v>45191</v>
      </c>
      <c r="E342" s="80">
        <v>45351</v>
      </c>
      <c r="F342">
        <v>2023</v>
      </c>
      <c r="G342">
        <v>2023</v>
      </c>
      <c r="H342">
        <v>18500</v>
      </c>
      <c r="I342" t="s">
        <v>13</v>
      </c>
      <c r="J342" t="s">
        <v>3171</v>
      </c>
      <c r="K342">
        <v>240</v>
      </c>
      <c r="L342">
        <v>10254.4</v>
      </c>
      <c r="M342">
        <v>32743.200000000001</v>
      </c>
      <c r="N342">
        <v>42997.599999999999</v>
      </c>
      <c r="O342">
        <v>38.9</v>
      </c>
      <c r="P342">
        <v>5306.94</v>
      </c>
      <c r="Q342">
        <v>7740.9</v>
      </c>
      <c r="R342">
        <v>13047.84</v>
      </c>
      <c r="S342" s="42">
        <f t="shared" si="5"/>
        <v>29949.759999999998</v>
      </c>
    </row>
    <row r="343" spans="1:19">
      <c r="A343" s="80">
        <v>45717</v>
      </c>
      <c r="B343">
        <v>5303877</v>
      </c>
      <c r="C343" t="s">
        <v>2942</v>
      </c>
      <c r="D343" s="80">
        <v>45434</v>
      </c>
      <c r="E343" s="80">
        <v>45608</v>
      </c>
      <c r="F343">
        <v>2024</v>
      </c>
      <c r="G343">
        <v>2024</v>
      </c>
      <c r="H343">
        <v>11000</v>
      </c>
      <c r="I343" t="s">
        <v>10</v>
      </c>
      <c r="J343" t="s">
        <v>3151</v>
      </c>
      <c r="K343">
        <v>162</v>
      </c>
      <c r="L343">
        <v>0</v>
      </c>
      <c r="M343">
        <v>24366.42</v>
      </c>
      <c r="N343">
        <v>24366.42</v>
      </c>
      <c r="O343">
        <v>112.25</v>
      </c>
      <c r="P343">
        <v>16883.8</v>
      </c>
      <c r="Q343">
        <v>0</v>
      </c>
      <c r="R343">
        <v>16883.8</v>
      </c>
      <c r="S343" s="42">
        <f t="shared" si="5"/>
        <v>7482.619999999999</v>
      </c>
    </row>
    <row r="344" spans="1:19">
      <c r="A344" s="80">
        <v>45717</v>
      </c>
      <c r="B344">
        <v>4703174</v>
      </c>
      <c r="C344" t="s">
        <v>1680</v>
      </c>
      <c r="D344" s="80">
        <v>44818</v>
      </c>
      <c r="E344" s="80">
        <v>45196</v>
      </c>
      <c r="F344">
        <v>2022</v>
      </c>
      <c r="G344">
        <v>2023</v>
      </c>
      <c r="H344">
        <v>11000</v>
      </c>
      <c r="I344" t="s">
        <v>28</v>
      </c>
      <c r="J344" t="s">
        <v>3161</v>
      </c>
      <c r="K344">
        <v>174</v>
      </c>
      <c r="L344">
        <v>0</v>
      </c>
      <c r="M344">
        <v>23738.82</v>
      </c>
      <c r="N344">
        <v>23738.82</v>
      </c>
      <c r="O344">
        <v>122.18</v>
      </c>
      <c r="P344">
        <v>16650.95</v>
      </c>
      <c r="Q344">
        <v>0</v>
      </c>
      <c r="R344">
        <v>16650.95</v>
      </c>
      <c r="S344" s="42">
        <f t="shared" si="5"/>
        <v>7087.869999999999</v>
      </c>
    </row>
    <row r="345" spans="1:19">
      <c r="A345" s="80">
        <v>45717</v>
      </c>
      <c r="B345">
        <v>5325542</v>
      </c>
      <c r="C345" t="s">
        <v>3268</v>
      </c>
      <c r="D345" s="80">
        <v>45464</v>
      </c>
      <c r="E345" s="80">
        <v>45719</v>
      </c>
      <c r="F345">
        <v>2024</v>
      </c>
      <c r="G345">
        <v>2024</v>
      </c>
      <c r="H345">
        <v>11000</v>
      </c>
      <c r="I345" t="s">
        <v>10</v>
      </c>
      <c r="J345" t="s">
        <v>3157</v>
      </c>
      <c r="K345">
        <v>240</v>
      </c>
      <c r="L345">
        <v>0</v>
      </c>
      <c r="M345">
        <v>36098.400000000001</v>
      </c>
      <c r="N345">
        <v>36098.400000000001</v>
      </c>
      <c r="O345">
        <v>0</v>
      </c>
      <c r="P345">
        <v>0</v>
      </c>
      <c r="Q345">
        <v>0</v>
      </c>
      <c r="R345">
        <v>0</v>
      </c>
      <c r="S345" s="42">
        <f t="shared" si="5"/>
        <v>36098.400000000001</v>
      </c>
    </row>
    <row r="346" spans="1:19">
      <c r="A346" s="80">
        <v>45717</v>
      </c>
      <c r="B346">
        <v>5255447</v>
      </c>
      <c r="C346" t="s">
        <v>3084</v>
      </c>
      <c r="D346" s="80">
        <v>45511</v>
      </c>
      <c r="E346" s="80">
        <v>45636</v>
      </c>
      <c r="F346">
        <v>2024</v>
      </c>
      <c r="G346">
        <v>2024</v>
      </c>
      <c r="H346">
        <v>12500</v>
      </c>
      <c r="I346" t="s">
        <v>14</v>
      </c>
      <c r="J346" t="s">
        <v>3159</v>
      </c>
      <c r="K346">
        <v>50</v>
      </c>
      <c r="L346">
        <v>0</v>
      </c>
      <c r="M346">
        <v>7520.5</v>
      </c>
      <c r="N346">
        <v>7520.5</v>
      </c>
      <c r="O346">
        <v>0</v>
      </c>
      <c r="P346">
        <v>0</v>
      </c>
      <c r="Q346">
        <v>0</v>
      </c>
      <c r="R346">
        <v>0</v>
      </c>
      <c r="S346" s="42">
        <f t="shared" si="5"/>
        <v>7520.5</v>
      </c>
    </row>
    <row r="347" spans="1:19">
      <c r="A347" s="80">
        <v>45717</v>
      </c>
      <c r="B347">
        <v>5358100</v>
      </c>
      <c r="C347" t="s">
        <v>3082</v>
      </c>
      <c r="D347" s="80">
        <v>45484</v>
      </c>
      <c r="E347" s="80">
        <v>45628</v>
      </c>
      <c r="F347">
        <v>2024</v>
      </c>
      <c r="G347">
        <v>2024</v>
      </c>
      <c r="H347">
        <v>13500</v>
      </c>
      <c r="I347" t="s">
        <v>15</v>
      </c>
      <c r="J347" t="s">
        <v>3158</v>
      </c>
      <c r="K347">
        <v>235</v>
      </c>
      <c r="L347">
        <v>0</v>
      </c>
      <c r="M347">
        <v>28277.55</v>
      </c>
      <c r="N347">
        <v>28277.55</v>
      </c>
      <c r="O347">
        <v>168.7</v>
      </c>
      <c r="P347">
        <v>20299.669999999998</v>
      </c>
      <c r="Q347">
        <v>0</v>
      </c>
      <c r="R347">
        <v>20299.669999999998</v>
      </c>
      <c r="S347" s="42">
        <f t="shared" si="5"/>
        <v>7977.880000000001</v>
      </c>
    </row>
    <row r="348" spans="1:19">
      <c r="A348" s="80">
        <v>45717</v>
      </c>
      <c r="B348">
        <v>5602438</v>
      </c>
      <c r="C348" t="s">
        <v>3269</v>
      </c>
      <c r="D348" s="80">
        <v>45727</v>
      </c>
      <c r="E348" s="80">
        <v>45728</v>
      </c>
      <c r="F348">
        <v>2024</v>
      </c>
      <c r="G348">
        <v>2024</v>
      </c>
      <c r="H348">
        <v>11000</v>
      </c>
      <c r="I348" t="s">
        <v>28</v>
      </c>
      <c r="J348" t="s">
        <v>3154</v>
      </c>
      <c r="K348">
        <v>704</v>
      </c>
      <c r="L348">
        <v>6463.8</v>
      </c>
      <c r="M348">
        <v>95300.479999999996</v>
      </c>
      <c r="N348">
        <v>101764.28</v>
      </c>
      <c r="O348">
        <v>0</v>
      </c>
      <c r="P348">
        <v>0</v>
      </c>
      <c r="Q348">
        <v>0</v>
      </c>
      <c r="R348">
        <v>0</v>
      </c>
      <c r="S348" s="42">
        <f t="shared" si="5"/>
        <v>101764.28</v>
      </c>
    </row>
    <row r="349" spans="1:19">
      <c r="A349" s="80">
        <v>45717</v>
      </c>
      <c r="B349">
        <v>4934438</v>
      </c>
      <c r="C349" t="s">
        <v>788</v>
      </c>
      <c r="D349" s="80">
        <v>45083</v>
      </c>
      <c r="E349" s="80">
        <v>45120</v>
      </c>
      <c r="F349">
        <v>2023</v>
      </c>
      <c r="G349">
        <v>2023</v>
      </c>
      <c r="H349">
        <v>13000</v>
      </c>
      <c r="I349" t="s">
        <v>2</v>
      </c>
      <c r="J349" t="s">
        <v>3159</v>
      </c>
      <c r="K349">
        <v>861</v>
      </c>
      <c r="L349">
        <v>25</v>
      </c>
      <c r="M349">
        <v>117466.23</v>
      </c>
      <c r="N349">
        <v>117491.23</v>
      </c>
      <c r="O349">
        <v>473.7</v>
      </c>
      <c r="P349">
        <v>58162.07</v>
      </c>
      <c r="Q349">
        <v>175</v>
      </c>
      <c r="R349">
        <v>58337.07</v>
      </c>
      <c r="S349" s="42">
        <f t="shared" si="5"/>
        <v>59154.159999999996</v>
      </c>
    </row>
    <row r="350" spans="1:19">
      <c r="A350" s="80">
        <v>45717</v>
      </c>
      <c r="B350">
        <v>5312896</v>
      </c>
      <c r="C350" t="s">
        <v>2637</v>
      </c>
      <c r="D350" s="80">
        <v>45447</v>
      </c>
      <c r="E350" s="80">
        <v>45502</v>
      </c>
      <c r="F350">
        <v>2024</v>
      </c>
      <c r="G350">
        <v>2024</v>
      </c>
      <c r="H350">
        <v>11000</v>
      </c>
      <c r="I350" t="s">
        <v>28</v>
      </c>
      <c r="J350" t="s">
        <v>3159</v>
      </c>
      <c r="K350">
        <v>906</v>
      </c>
      <c r="L350">
        <v>0</v>
      </c>
      <c r="M350">
        <v>136271.46</v>
      </c>
      <c r="N350">
        <v>136271.46</v>
      </c>
      <c r="O350">
        <v>0</v>
      </c>
      <c r="P350">
        <v>0</v>
      </c>
      <c r="Q350">
        <v>0</v>
      </c>
      <c r="R350">
        <v>0</v>
      </c>
      <c r="S350" s="42">
        <f t="shared" si="5"/>
        <v>136271.46</v>
      </c>
    </row>
    <row r="351" spans="1:19">
      <c r="A351" s="80">
        <v>45717</v>
      </c>
      <c r="B351">
        <v>5170660</v>
      </c>
      <c r="C351" t="s">
        <v>3270</v>
      </c>
      <c r="D351" s="80">
        <v>45310</v>
      </c>
      <c r="E351" s="80">
        <v>45715</v>
      </c>
      <c r="F351">
        <v>2023</v>
      </c>
      <c r="G351">
        <v>2024</v>
      </c>
      <c r="H351">
        <v>11500</v>
      </c>
      <c r="I351" t="s">
        <v>4</v>
      </c>
      <c r="J351" t="s">
        <v>3157</v>
      </c>
      <c r="K351">
        <v>50</v>
      </c>
      <c r="L351">
        <v>831</v>
      </c>
      <c r="M351">
        <v>7162.5</v>
      </c>
      <c r="N351">
        <v>7993.5</v>
      </c>
      <c r="O351">
        <v>31.5</v>
      </c>
      <c r="P351">
        <v>3879.22</v>
      </c>
      <c r="Q351">
        <v>831</v>
      </c>
      <c r="R351">
        <v>4710.22</v>
      </c>
      <c r="S351" s="42">
        <f t="shared" si="5"/>
        <v>3283.2799999999997</v>
      </c>
    </row>
    <row r="352" spans="1:19">
      <c r="A352" s="80">
        <v>45717</v>
      </c>
      <c r="B352">
        <v>4774457</v>
      </c>
      <c r="C352" t="s">
        <v>764</v>
      </c>
      <c r="D352" s="80">
        <v>44904</v>
      </c>
      <c r="E352" s="80">
        <v>44980</v>
      </c>
      <c r="F352">
        <v>2022</v>
      </c>
      <c r="G352">
        <v>2022</v>
      </c>
      <c r="H352">
        <v>18500</v>
      </c>
      <c r="I352" t="s">
        <v>13</v>
      </c>
      <c r="J352" t="s">
        <v>3151</v>
      </c>
      <c r="K352">
        <v>195</v>
      </c>
      <c r="L352">
        <v>5200</v>
      </c>
      <c r="M352">
        <v>26603.85</v>
      </c>
      <c r="N352">
        <v>31803.85</v>
      </c>
      <c r="O352">
        <v>179</v>
      </c>
      <c r="P352">
        <v>23055.83</v>
      </c>
      <c r="Q352">
        <v>1217</v>
      </c>
      <c r="R352">
        <v>24272.83</v>
      </c>
      <c r="S352" s="42">
        <f t="shared" si="5"/>
        <v>7531.0199999999968</v>
      </c>
    </row>
    <row r="353" spans="1:19">
      <c r="A353" s="80">
        <v>45717</v>
      </c>
      <c r="B353">
        <v>4568102</v>
      </c>
      <c r="C353" t="s">
        <v>798</v>
      </c>
      <c r="D353" s="80">
        <v>44644</v>
      </c>
      <c r="E353" s="80">
        <v>44886</v>
      </c>
      <c r="F353">
        <v>2021</v>
      </c>
      <c r="G353">
        <v>2022</v>
      </c>
      <c r="H353">
        <v>18500</v>
      </c>
      <c r="I353" t="s">
        <v>13</v>
      </c>
      <c r="J353" t="s">
        <v>3198</v>
      </c>
      <c r="K353">
        <v>530</v>
      </c>
      <c r="L353">
        <v>2736.5</v>
      </c>
      <c r="M353">
        <v>72307.899999999994</v>
      </c>
      <c r="N353">
        <v>75044.399999999994</v>
      </c>
      <c r="O353">
        <v>478.8</v>
      </c>
      <c r="P353">
        <v>64703.67</v>
      </c>
      <c r="Q353">
        <v>1405.3</v>
      </c>
      <c r="R353">
        <v>66108.97</v>
      </c>
      <c r="S353" s="42">
        <f t="shared" si="5"/>
        <v>8935.429999999993</v>
      </c>
    </row>
    <row r="354" spans="1:19">
      <c r="A354" s="80">
        <v>45717</v>
      </c>
      <c r="B354">
        <v>4624411</v>
      </c>
      <c r="C354" t="s">
        <v>768</v>
      </c>
      <c r="D354" s="80">
        <v>44719</v>
      </c>
      <c r="E354" s="80">
        <v>45036</v>
      </c>
      <c r="F354">
        <v>2022</v>
      </c>
      <c r="G354">
        <v>2022</v>
      </c>
      <c r="H354">
        <v>12000</v>
      </c>
      <c r="I354" t="s">
        <v>9</v>
      </c>
      <c r="J354" t="s">
        <v>3159</v>
      </c>
      <c r="K354">
        <v>410</v>
      </c>
      <c r="L354">
        <v>225</v>
      </c>
      <c r="M354">
        <v>50339.8</v>
      </c>
      <c r="N354">
        <v>50564.800000000003</v>
      </c>
      <c r="O354">
        <v>184.6</v>
      </c>
      <c r="P354">
        <v>22665.65</v>
      </c>
      <c r="Q354">
        <v>29.5</v>
      </c>
      <c r="R354">
        <v>22695.15</v>
      </c>
      <c r="S354" s="42">
        <f t="shared" si="5"/>
        <v>27869.65</v>
      </c>
    </row>
    <row r="355" spans="1:19">
      <c r="A355" s="80">
        <v>45717</v>
      </c>
      <c r="B355">
        <v>4430020</v>
      </c>
      <c r="C355" t="s">
        <v>794</v>
      </c>
      <c r="D355" s="80">
        <v>44466</v>
      </c>
      <c r="E355" s="80">
        <v>44727</v>
      </c>
      <c r="F355">
        <v>2021</v>
      </c>
      <c r="G355">
        <v>2022</v>
      </c>
      <c r="H355">
        <v>18500</v>
      </c>
      <c r="I355" t="s">
        <v>13</v>
      </c>
      <c r="J355" t="s">
        <v>3158</v>
      </c>
      <c r="K355">
        <v>350</v>
      </c>
      <c r="L355">
        <v>5821.2</v>
      </c>
      <c r="M355">
        <v>42973</v>
      </c>
      <c r="N355">
        <v>48794.2</v>
      </c>
      <c r="O355">
        <v>127.75</v>
      </c>
      <c r="P355">
        <v>15242.09</v>
      </c>
      <c r="Q355">
        <v>5337.49</v>
      </c>
      <c r="R355">
        <v>20579.580000000002</v>
      </c>
      <c r="S355" s="42">
        <f t="shared" si="5"/>
        <v>28214.619999999995</v>
      </c>
    </row>
    <row r="356" spans="1:19">
      <c r="A356" s="80">
        <v>45717</v>
      </c>
      <c r="B356">
        <v>5110483</v>
      </c>
      <c r="C356" t="s">
        <v>2401</v>
      </c>
      <c r="D356" s="80">
        <v>45253</v>
      </c>
      <c r="E356" s="80">
        <v>45405</v>
      </c>
      <c r="F356">
        <v>2023</v>
      </c>
      <c r="G356">
        <v>2023</v>
      </c>
      <c r="H356">
        <v>11000</v>
      </c>
      <c r="I356" t="s">
        <v>28</v>
      </c>
      <c r="J356" t="s">
        <v>3151</v>
      </c>
      <c r="K356">
        <v>280</v>
      </c>
      <c r="L356">
        <v>1168.5999999999999</v>
      </c>
      <c r="M356">
        <v>47348</v>
      </c>
      <c r="N356">
        <v>48516.6</v>
      </c>
      <c r="O356">
        <v>65.63</v>
      </c>
      <c r="P356">
        <v>11098.03</v>
      </c>
      <c r="Q356">
        <v>7.37</v>
      </c>
      <c r="R356">
        <v>11105.4</v>
      </c>
      <c r="S356" s="42">
        <f t="shared" si="5"/>
        <v>37411.199999999997</v>
      </c>
    </row>
    <row r="357" spans="1:19">
      <c r="A357" s="80">
        <v>45717</v>
      </c>
      <c r="B357">
        <v>5051687</v>
      </c>
      <c r="C357" t="s">
        <v>2399</v>
      </c>
      <c r="D357" s="80">
        <v>45204</v>
      </c>
      <c r="E357" s="80">
        <v>45399</v>
      </c>
      <c r="F357">
        <v>2023</v>
      </c>
      <c r="G357">
        <v>2023</v>
      </c>
      <c r="H357">
        <v>11000</v>
      </c>
      <c r="I357" t="s">
        <v>28</v>
      </c>
      <c r="J357" t="s">
        <v>3161</v>
      </c>
      <c r="K357">
        <v>193</v>
      </c>
      <c r="L357">
        <v>200</v>
      </c>
      <c r="M357">
        <v>26330.99</v>
      </c>
      <c r="N357">
        <v>26530.99</v>
      </c>
      <c r="O357">
        <v>74.12</v>
      </c>
      <c r="P357">
        <v>9995.0400000000009</v>
      </c>
      <c r="Q357">
        <v>30.83</v>
      </c>
      <c r="R357">
        <v>10025.870000000001</v>
      </c>
      <c r="S357" s="42">
        <f t="shared" si="5"/>
        <v>16505.120000000003</v>
      </c>
    </row>
    <row r="358" spans="1:19">
      <c r="A358" s="80">
        <v>45717</v>
      </c>
      <c r="B358">
        <v>4742432</v>
      </c>
      <c r="C358" t="s">
        <v>1882</v>
      </c>
      <c r="D358" s="80">
        <v>44866</v>
      </c>
      <c r="E358" s="80">
        <v>45282</v>
      </c>
      <c r="F358">
        <v>2022</v>
      </c>
      <c r="G358">
        <v>2023</v>
      </c>
      <c r="H358">
        <v>18500</v>
      </c>
      <c r="I358" t="s">
        <v>13</v>
      </c>
      <c r="J358" t="s">
        <v>3154</v>
      </c>
      <c r="K358">
        <v>281</v>
      </c>
      <c r="L358">
        <v>300</v>
      </c>
      <c r="M358">
        <v>38336.83</v>
      </c>
      <c r="N358">
        <v>38636.83</v>
      </c>
      <c r="O358">
        <v>248.59</v>
      </c>
      <c r="P358">
        <v>29960.95</v>
      </c>
      <c r="Q358">
        <v>123.27</v>
      </c>
      <c r="R358">
        <v>30084.22</v>
      </c>
      <c r="S358" s="42">
        <f t="shared" si="5"/>
        <v>8552.61</v>
      </c>
    </row>
    <row r="359" spans="1:19">
      <c r="A359" s="80">
        <v>45717</v>
      </c>
      <c r="B359">
        <v>4745654</v>
      </c>
      <c r="C359" t="s">
        <v>3271</v>
      </c>
      <c r="D359" s="80">
        <v>44875</v>
      </c>
      <c r="E359" s="80">
        <v>45730</v>
      </c>
      <c r="F359">
        <v>2022</v>
      </c>
      <c r="G359">
        <v>2024</v>
      </c>
      <c r="H359">
        <v>12500</v>
      </c>
      <c r="I359" t="s">
        <v>14</v>
      </c>
      <c r="J359" t="s">
        <v>3154</v>
      </c>
      <c r="K359">
        <v>100</v>
      </c>
      <c r="L359">
        <v>4100</v>
      </c>
      <c r="M359">
        <v>13643</v>
      </c>
      <c r="N359">
        <v>17743</v>
      </c>
      <c r="O359">
        <v>30.7</v>
      </c>
      <c r="P359">
        <v>3393.39</v>
      </c>
      <c r="Q359">
        <v>4050</v>
      </c>
      <c r="R359">
        <v>7443.39</v>
      </c>
      <c r="S359" s="42">
        <f t="shared" si="5"/>
        <v>10299.61</v>
      </c>
    </row>
    <row r="360" spans="1:19">
      <c r="A360" s="80">
        <v>45717</v>
      </c>
      <c r="B360">
        <v>4727852</v>
      </c>
      <c r="C360" t="s">
        <v>781</v>
      </c>
      <c r="D360" s="80">
        <v>44848</v>
      </c>
      <c r="E360" s="80">
        <v>44855</v>
      </c>
      <c r="F360">
        <v>2022</v>
      </c>
      <c r="G360">
        <v>2022</v>
      </c>
      <c r="H360">
        <v>12500</v>
      </c>
      <c r="I360" t="s">
        <v>14</v>
      </c>
      <c r="J360" t="s">
        <v>3152</v>
      </c>
      <c r="K360">
        <v>266</v>
      </c>
      <c r="L360">
        <v>0</v>
      </c>
      <c r="M360">
        <v>32659.48</v>
      </c>
      <c r="N360">
        <v>32659.48</v>
      </c>
      <c r="O360">
        <v>185</v>
      </c>
      <c r="P360">
        <v>20716.14</v>
      </c>
      <c r="Q360">
        <v>0</v>
      </c>
      <c r="R360">
        <v>20716.14</v>
      </c>
      <c r="S360" s="42">
        <f t="shared" si="5"/>
        <v>11943.34</v>
      </c>
    </row>
    <row r="361" spans="1:19">
      <c r="A361" s="80">
        <v>45717</v>
      </c>
      <c r="B361">
        <v>5040507</v>
      </c>
      <c r="C361" t="s">
        <v>2017</v>
      </c>
      <c r="D361" s="80">
        <v>45188</v>
      </c>
      <c r="E361" s="80">
        <v>45329</v>
      </c>
      <c r="F361">
        <v>2023</v>
      </c>
      <c r="G361">
        <v>2023</v>
      </c>
      <c r="H361">
        <v>11000</v>
      </c>
      <c r="I361" t="s">
        <v>10</v>
      </c>
      <c r="J361" t="s">
        <v>3157</v>
      </c>
      <c r="K361">
        <v>331</v>
      </c>
      <c r="L361">
        <v>250</v>
      </c>
      <c r="M361">
        <v>45158.33</v>
      </c>
      <c r="N361">
        <v>45408.33</v>
      </c>
      <c r="O361">
        <v>270.73</v>
      </c>
      <c r="P361">
        <v>36934.36</v>
      </c>
      <c r="Q361">
        <v>374.9</v>
      </c>
      <c r="R361">
        <v>37309.26</v>
      </c>
      <c r="S361" s="42">
        <f t="shared" si="5"/>
        <v>8099.07</v>
      </c>
    </row>
    <row r="362" spans="1:19">
      <c r="A362" s="80">
        <v>45717</v>
      </c>
      <c r="B362">
        <v>4562349</v>
      </c>
      <c r="C362" t="s">
        <v>770</v>
      </c>
      <c r="D362" s="80">
        <v>44672</v>
      </c>
      <c r="E362" s="80">
        <v>44910</v>
      </c>
      <c r="F362">
        <v>2021</v>
      </c>
      <c r="G362">
        <v>2022</v>
      </c>
      <c r="H362">
        <v>11000</v>
      </c>
      <c r="I362" t="s">
        <v>28</v>
      </c>
      <c r="J362" t="s">
        <v>3151</v>
      </c>
      <c r="K362">
        <v>277</v>
      </c>
      <c r="L362">
        <v>0</v>
      </c>
      <c r="M362">
        <v>37791.11</v>
      </c>
      <c r="N362">
        <v>37791.11</v>
      </c>
      <c r="O362">
        <v>160</v>
      </c>
      <c r="P362">
        <v>20277.11</v>
      </c>
      <c r="Q362">
        <v>0</v>
      </c>
      <c r="R362">
        <v>20277.11</v>
      </c>
      <c r="S362" s="42">
        <f t="shared" si="5"/>
        <v>17514</v>
      </c>
    </row>
    <row r="363" spans="1:19">
      <c r="A363" s="80">
        <v>45717</v>
      </c>
      <c r="B363">
        <v>4584250</v>
      </c>
      <c r="C363" t="s">
        <v>2013</v>
      </c>
      <c r="D363" s="80">
        <v>44665</v>
      </c>
      <c r="E363" s="80">
        <v>45327</v>
      </c>
      <c r="F363">
        <v>2021</v>
      </c>
      <c r="G363">
        <v>2023</v>
      </c>
      <c r="H363">
        <v>12000</v>
      </c>
      <c r="I363" t="s">
        <v>9</v>
      </c>
      <c r="J363" t="s">
        <v>3161</v>
      </c>
      <c r="K363">
        <v>295</v>
      </c>
      <c r="L363">
        <v>2405</v>
      </c>
      <c r="M363">
        <v>40246.85</v>
      </c>
      <c r="N363">
        <v>42651.85</v>
      </c>
      <c r="O363">
        <v>212.7</v>
      </c>
      <c r="P363">
        <v>29017.59</v>
      </c>
      <c r="Q363">
        <v>777.3</v>
      </c>
      <c r="R363">
        <v>29794.89</v>
      </c>
      <c r="S363" s="42">
        <f t="shared" si="5"/>
        <v>12856.96</v>
      </c>
    </row>
    <row r="364" spans="1:19">
      <c r="A364" s="80">
        <v>45717</v>
      </c>
      <c r="B364">
        <v>3078800</v>
      </c>
      <c r="C364" t="s">
        <v>808</v>
      </c>
      <c r="D364" s="80">
        <v>42762</v>
      </c>
      <c r="E364" s="80">
        <v>43319</v>
      </c>
      <c r="F364">
        <v>2016</v>
      </c>
      <c r="G364">
        <v>2018</v>
      </c>
      <c r="H364">
        <v>11000</v>
      </c>
      <c r="I364" t="s">
        <v>28</v>
      </c>
      <c r="J364" t="s">
        <v>3171</v>
      </c>
      <c r="K364">
        <v>840</v>
      </c>
      <c r="L364">
        <v>77077.5</v>
      </c>
      <c r="M364">
        <v>114601.2</v>
      </c>
      <c r="N364">
        <v>191678.7</v>
      </c>
      <c r="O364">
        <v>1163.3900000000001</v>
      </c>
      <c r="P364">
        <v>145754.34</v>
      </c>
      <c r="Q364">
        <v>67707.649999999994</v>
      </c>
      <c r="R364">
        <v>213461.99</v>
      </c>
      <c r="S364" s="42">
        <f t="shared" si="5"/>
        <v>-21783.289999999979</v>
      </c>
    </row>
    <row r="365" spans="1:19">
      <c r="A365" s="80">
        <v>45717</v>
      </c>
      <c r="B365">
        <v>4822909</v>
      </c>
      <c r="C365" t="s">
        <v>2015</v>
      </c>
      <c r="D365" s="80">
        <v>44970</v>
      </c>
      <c r="E365" s="80">
        <v>45321</v>
      </c>
      <c r="F365">
        <v>2022</v>
      </c>
      <c r="G365">
        <v>2023</v>
      </c>
      <c r="H365">
        <v>11500</v>
      </c>
      <c r="I365" t="s">
        <v>4</v>
      </c>
      <c r="J365" t="s">
        <v>3161</v>
      </c>
      <c r="K365">
        <v>245</v>
      </c>
      <c r="L365">
        <v>325</v>
      </c>
      <c r="M365">
        <v>33425.35</v>
      </c>
      <c r="N365">
        <v>33750.35</v>
      </c>
      <c r="O365">
        <v>198.06</v>
      </c>
      <c r="P365">
        <v>27016.93</v>
      </c>
      <c r="Q365">
        <v>191.67</v>
      </c>
      <c r="R365">
        <v>27208.6</v>
      </c>
      <c r="S365" s="42">
        <f t="shared" si="5"/>
        <v>6541.75</v>
      </c>
    </row>
    <row r="366" spans="1:19">
      <c r="A366" s="80">
        <v>45717</v>
      </c>
      <c r="B366">
        <v>5035806</v>
      </c>
      <c r="C366" t="s">
        <v>2639</v>
      </c>
      <c r="D366" s="80">
        <v>45400</v>
      </c>
      <c r="E366" s="80">
        <v>45412</v>
      </c>
      <c r="F366">
        <v>2023</v>
      </c>
      <c r="G366">
        <v>2023</v>
      </c>
      <c r="H366">
        <v>11000</v>
      </c>
      <c r="I366" t="s">
        <v>28</v>
      </c>
      <c r="J366" t="s">
        <v>3159</v>
      </c>
      <c r="K366">
        <v>1272</v>
      </c>
      <c r="L366">
        <v>11825</v>
      </c>
      <c r="M366">
        <v>225856.32</v>
      </c>
      <c r="N366">
        <v>237681.32</v>
      </c>
      <c r="O366">
        <v>306.77</v>
      </c>
      <c r="P366">
        <v>45566.94</v>
      </c>
      <c r="Q366">
        <v>1</v>
      </c>
      <c r="R366">
        <v>45567.94</v>
      </c>
      <c r="S366" s="42">
        <f t="shared" si="5"/>
        <v>192113.38</v>
      </c>
    </row>
    <row r="367" spans="1:19">
      <c r="A367" s="80">
        <v>45717</v>
      </c>
      <c r="B367">
        <v>5414973</v>
      </c>
      <c r="C367" t="s">
        <v>3199</v>
      </c>
      <c r="D367" s="80">
        <v>45539</v>
      </c>
      <c r="E367" s="80">
        <v>45677</v>
      </c>
      <c r="F367">
        <v>2024</v>
      </c>
      <c r="G367">
        <v>2024</v>
      </c>
      <c r="H367">
        <v>12000</v>
      </c>
      <c r="I367" t="s">
        <v>9</v>
      </c>
      <c r="J367" t="s">
        <v>3154</v>
      </c>
      <c r="K367">
        <v>353</v>
      </c>
      <c r="L367">
        <v>825</v>
      </c>
      <c r="M367">
        <v>42476.49</v>
      </c>
      <c r="N367">
        <v>43301.49</v>
      </c>
      <c r="O367">
        <v>78</v>
      </c>
      <c r="P367">
        <v>9385.74</v>
      </c>
      <c r="Q367">
        <v>226.69</v>
      </c>
      <c r="R367">
        <v>9612.43</v>
      </c>
      <c r="S367" s="42">
        <f t="shared" si="5"/>
        <v>33689.06</v>
      </c>
    </row>
    <row r="368" spans="1:19">
      <c r="A368" s="80">
        <v>45717</v>
      </c>
      <c r="B368">
        <v>4738391</v>
      </c>
      <c r="C368" t="s">
        <v>2495</v>
      </c>
      <c r="D368" s="80">
        <v>44861</v>
      </c>
      <c r="E368" s="80">
        <v>45446</v>
      </c>
      <c r="F368">
        <v>2022</v>
      </c>
      <c r="G368">
        <v>2024</v>
      </c>
      <c r="H368">
        <v>11000</v>
      </c>
      <c r="I368" t="s">
        <v>10</v>
      </c>
      <c r="J368" t="s">
        <v>3158</v>
      </c>
      <c r="K368">
        <v>370</v>
      </c>
      <c r="L368">
        <v>13750</v>
      </c>
      <c r="M368">
        <v>50479.1</v>
      </c>
      <c r="N368">
        <v>64229.1</v>
      </c>
      <c r="O368">
        <v>142.75</v>
      </c>
      <c r="P368">
        <v>19474.669999999998</v>
      </c>
      <c r="Q368">
        <v>12526.3</v>
      </c>
      <c r="R368">
        <v>32000.97</v>
      </c>
      <c r="S368" s="42">
        <f t="shared" si="5"/>
        <v>32228.129999999997</v>
      </c>
    </row>
    <row r="369" spans="1:19">
      <c r="A369" s="80">
        <v>45717</v>
      </c>
      <c r="B369">
        <v>5422282</v>
      </c>
      <c r="C369" t="s">
        <v>3200</v>
      </c>
      <c r="D369" s="80">
        <v>45569</v>
      </c>
      <c r="E369" s="80">
        <v>45698</v>
      </c>
      <c r="F369">
        <v>2024</v>
      </c>
      <c r="G369">
        <v>2024</v>
      </c>
      <c r="H369">
        <v>11000</v>
      </c>
      <c r="I369" t="s">
        <v>28</v>
      </c>
      <c r="J369" t="s">
        <v>3154</v>
      </c>
      <c r="K369">
        <v>524</v>
      </c>
      <c r="L369">
        <v>0</v>
      </c>
      <c r="M369">
        <v>93041.44</v>
      </c>
      <c r="N369">
        <v>93041.44</v>
      </c>
      <c r="O369">
        <v>0</v>
      </c>
      <c r="P369">
        <v>0</v>
      </c>
      <c r="Q369">
        <v>0</v>
      </c>
      <c r="R369">
        <v>0</v>
      </c>
      <c r="S369" s="42">
        <f t="shared" si="5"/>
        <v>93041.44</v>
      </c>
    </row>
    <row r="370" spans="1:19">
      <c r="A370" s="80">
        <v>45717</v>
      </c>
      <c r="B370">
        <v>4597461</v>
      </c>
      <c r="C370" t="s">
        <v>744</v>
      </c>
      <c r="D370" s="80">
        <v>44802</v>
      </c>
      <c r="E370" s="80">
        <v>44973</v>
      </c>
      <c r="F370">
        <v>2022</v>
      </c>
      <c r="G370">
        <v>2022</v>
      </c>
      <c r="H370">
        <v>18500</v>
      </c>
      <c r="I370" t="s">
        <v>13</v>
      </c>
      <c r="J370" t="s">
        <v>3151</v>
      </c>
      <c r="K370">
        <v>280</v>
      </c>
      <c r="L370">
        <v>200</v>
      </c>
      <c r="M370">
        <v>30559.200000000001</v>
      </c>
      <c r="N370">
        <v>30759.200000000001</v>
      </c>
      <c r="O370">
        <v>316</v>
      </c>
      <c r="P370">
        <v>34488.25</v>
      </c>
      <c r="Q370">
        <v>49</v>
      </c>
      <c r="R370">
        <v>34537.25</v>
      </c>
      <c r="S370" s="42">
        <f t="shared" si="5"/>
        <v>-3778.0499999999993</v>
      </c>
    </row>
    <row r="371" spans="1:19">
      <c r="A371" s="80">
        <v>45717</v>
      </c>
      <c r="B371">
        <v>4648434</v>
      </c>
      <c r="C371" t="s">
        <v>3086</v>
      </c>
      <c r="D371" s="80">
        <v>44753</v>
      </c>
      <c r="E371" s="80">
        <v>45622</v>
      </c>
      <c r="F371">
        <v>2022</v>
      </c>
      <c r="G371">
        <v>2024</v>
      </c>
      <c r="H371">
        <v>12500</v>
      </c>
      <c r="I371" t="s">
        <v>14</v>
      </c>
      <c r="J371" t="s">
        <v>3161</v>
      </c>
      <c r="K371">
        <v>522</v>
      </c>
      <c r="L371">
        <v>225</v>
      </c>
      <c r="M371">
        <v>71216.460000000006</v>
      </c>
      <c r="N371">
        <v>71441.460000000006</v>
      </c>
      <c r="O371">
        <v>131.07</v>
      </c>
      <c r="P371">
        <v>17854.490000000002</v>
      </c>
      <c r="Q371">
        <v>30</v>
      </c>
      <c r="R371">
        <v>17884.490000000002</v>
      </c>
      <c r="S371" s="42">
        <f t="shared" si="5"/>
        <v>53556.97</v>
      </c>
    </row>
    <row r="372" spans="1:19">
      <c r="A372" s="80">
        <v>45717</v>
      </c>
      <c r="B372">
        <v>5273806</v>
      </c>
      <c r="C372" t="s">
        <v>2802</v>
      </c>
      <c r="D372" s="80">
        <v>45406</v>
      </c>
      <c r="E372" s="80">
        <v>45537</v>
      </c>
      <c r="F372">
        <v>2023</v>
      </c>
      <c r="G372">
        <v>2024</v>
      </c>
      <c r="H372">
        <v>18500</v>
      </c>
      <c r="I372" t="s">
        <v>13</v>
      </c>
      <c r="J372" t="s">
        <v>3153</v>
      </c>
      <c r="K372">
        <v>0</v>
      </c>
      <c r="L372">
        <v>2205</v>
      </c>
      <c r="M372">
        <v>0</v>
      </c>
      <c r="N372">
        <v>2205</v>
      </c>
      <c r="O372">
        <v>47.21</v>
      </c>
      <c r="P372">
        <v>7100.97</v>
      </c>
      <c r="Q372">
        <v>3717</v>
      </c>
      <c r="R372">
        <v>10817.97</v>
      </c>
      <c r="S372" s="42">
        <f t="shared" si="5"/>
        <v>-8612.9699999999993</v>
      </c>
    </row>
    <row r="373" spans="1:19">
      <c r="A373" s="80">
        <v>45717</v>
      </c>
      <c r="B373">
        <v>5183200</v>
      </c>
      <c r="C373" t="s">
        <v>2944</v>
      </c>
      <c r="D373" s="80">
        <v>45321</v>
      </c>
      <c r="E373" s="80">
        <v>45590</v>
      </c>
      <c r="F373">
        <v>2023</v>
      </c>
      <c r="G373">
        <v>2024</v>
      </c>
      <c r="H373">
        <v>12500</v>
      </c>
      <c r="I373" t="s">
        <v>14</v>
      </c>
      <c r="J373" t="s">
        <v>3179</v>
      </c>
      <c r="K373">
        <v>317</v>
      </c>
      <c r="L373">
        <v>100</v>
      </c>
      <c r="M373">
        <v>45410.25</v>
      </c>
      <c r="N373">
        <v>45510.25</v>
      </c>
      <c r="O373">
        <v>227</v>
      </c>
      <c r="P373">
        <v>32517.75</v>
      </c>
      <c r="Q373">
        <v>41.7</v>
      </c>
      <c r="R373">
        <v>32559.45</v>
      </c>
      <c r="S373" s="42">
        <f t="shared" si="5"/>
        <v>12950.8</v>
      </c>
    </row>
    <row r="374" spans="1:19">
      <c r="A374" s="80">
        <v>45717</v>
      </c>
      <c r="B374">
        <v>4742800</v>
      </c>
      <c r="C374" t="s">
        <v>1804</v>
      </c>
      <c r="D374" s="80">
        <v>44866</v>
      </c>
      <c r="E374" s="80">
        <v>45204</v>
      </c>
      <c r="F374">
        <v>2022</v>
      </c>
      <c r="G374">
        <v>2023</v>
      </c>
      <c r="H374">
        <v>12500</v>
      </c>
      <c r="I374" t="s">
        <v>14</v>
      </c>
      <c r="J374" t="s">
        <v>3152</v>
      </c>
      <c r="K374">
        <v>115</v>
      </c>
      <c r="L374">
        <v>0</v>
      </c>
      <c r="M374">
        <v>14119.7</v>
      </c>
      <c r="N374">
        <v>14119.7</v>
      </c>
      <c r="O374">
        <v>91</v>
      </c>
      <c r="P374">
        <v>11173.21</v>
      </c>
      <c r="Q374">
        <v>0</v>
      </c>
      <c r="R374">
        <v>11173.21</v>
      </c>
      <c r="S374" s="42">
        <f t="shared" si="5"/>
        <v>2946.4900000000016</v>
      </c>
    </row>
    <row r="375" spans="1:19">
      <c r="A375" s="80">
        <v>45717</v>
      </c>
      <c r="B375">
        <v>4928301</v>
      </c>
      <c r="C375" t="s">
        <v>2497</v>
      </c>
      <c r="D375" s="80">
        <v>45105</v>
      </c>
      <c r="E375" s="80">
        <v>45448</v>
      </c>
      <c r="F375">
        <v>2023</v>
      </c>
      <c r="G375">
        <v>2024</v>
      </c>
      <c r="H375">
        <v>11000</v>
      </c>
      <c r="I375" t="s">
        <v>28</v>
      </c>
      <c r="J375" t="s">
        <v>3151</v>
      </c>
      <c r="K375">
        <v>265</v>
      </c>
      <c r="L375">
        <v>1159.2</v>
      </c>
      <c r="M375">
        <v>36153.949999999997</v>
      </c>
      <c r="N375">
        <v>37313.15</v>
      </c>
      <c r="O375">
        <v>220.5</v>
      </c>
      <c r="P375">
        <v>30081.71</v>
      </c>
      <c r="Q375">
        <v>938.7</v>
      </c>
      <c r="R375">
        <v>31020.41</v>
      </c>
      <c r="S375" s="42">
        <f t="shared" si="5"/>
        <v>6292.7400000000016</v>
      </c>
    </row>
    <row r="376" spans="1:19">
      <c r="A376" s="80">
        <v>45717</v>
      </c>
      <c r="B376">
        <v>4765949</v>
      </c>
      <c r="C376" t="s">
        <v>2403</v>
      </c>
      <c r="D376" s="80">
        <v>44895</v>
      </c>
      <c r="E376" s="80">
        <v>45400</v>
      </c>
      <c r="F376">
        <v>2022</v>
      </c>
      <c r="G376">
        <v>2023</v>
      </c>
      <c r="H376">
        <v>13500</v>
      </c>
      <c r="I376" t="s">
        <v>15</v>
      </c>
      <c r="J376" t="s">
        <v>3157</v>
      </c>
      <c r="K376">
        <v>60</v>
      </c>
      <c r="L376">
        <v>300</v>
      </c>
      <c r="M376">
        <v>8185.8</v>
      </c>
      <c r="N376">
        <v>8485.7999999999993</v>
      </c>
      <c r="O376">
        <v>124.33</v>
      </c>
      <c r="P376">
        <v>14550.29</v>
      </c>
      <c r="Q376">
        <v>115.68</v>
      </c>
      <c r="R376">
        <v>14665.97</v>
      </c>
      <c r="S376" s="42">
        <f t="shared" si="5"/>
        <v>-6180.17</v>
      </c>
    </row>
    <row r="377" spans="1:19">
      <c r="A377" s="80">
        <v>45717</v>
      </c>
      <c r="B377">
        <v>5475667</v>
      </c>
      <c r="C377" t="s">
        <v>3088</v>
      </c>
      <c r="D377" s="80">
        <v>45596</v>
      </c>
      <c r="E377" s="80">
        <v>45615</v>
      </c>
      <c r="F377">
        <v>2024</v>
      </c>
      <c r="G377">
        <v>2024</v>
      </c>
      <c r="H377">
        <v>13500</v>
      </c>
      <c r="I377" t="s">
        <v>15</v>
      </c>
      <c r="J377" t="s">
        <v>3157</v>
      </c>
      <c r="K377">
        <v>190</v>
      </c>
      <c r="L377">
        <v>25</v>
      </c>
      <c r="M377">
        <v>28577.9</v>
      </c>
      <c r="N377">
        <v>28602.9</v>
      </c>
      <c r="O377">
        <v>100</v>
      </c>
      <c r="P377">
        <v>15041.25</v>
      </c>
      <c r="Q377">
        <v>25</v>
      </c>
      <c r="R377">
        <v>15066.25</v>
      </c>
      <c r="S377" s="42">
        <f t="shared" si="5"/>
        <v>13536.650000000001</v>
      </c>
    </row>
    <row r="378" spans="1:19">
      <c r="A378" s="80">
        <v>45717</v>
      </c>
      <c r="B378">
        <v>4718542</v>
      </c>
      <c r="C378" t="s">
        <v>1684</v>
      </c>
      <c r="D378" s="80">
        <v>44838</v>
      </c>
      <c r="E378" s="80">
        <v>45209</v>
      </c>
      <c r="F378">
        <v>2022</v>
      </c>
      <c r="G378">
        <v>2023</v>
      </c>
      <c r="H378">
        <v>11000</v>
      </c>
      <c r="I378" t="s">
        <v>28</v>
      </c>
      <c r="J378" t="s">
        <v>3159</v>
      </c>
      <c r="K378">
        <v>635</v>
      </c>
      <c r="L378">
        <v>2280</v>
      </c>
      <c r="M378">
        <v>102266.75</v>
      </c>
      <c r="N378">
        <v>104546.75</v>
      </c>
      <c r="O378">
        <v>563.42999999999995</v>
      </c>
      <c r="P378">
        <v>79247.22</v>
      </c>
      <c r="Q378">
        <v>287.8</v>
      </c>
      <c r="R378">
        <v>79535.02</v>
      </c>
      <c r="S378" s="42">
        <f t="shared" si="5"/>
        <v>25011.729999999996</v>
      </c>
    </row>
    <row r="379" spans="1:19">
      <c r="A379" s="80">
        <v>45717</v>
      </c>
      <c r="B379">
        <v>4945160</v>
      </c>
      <c r="C379" t="s">
        <v>2806</v>
      </c>
      <c r="D379" s="80">
        <v>45219</v>
      </c>
      <c r="E379" s="80">
        <v>45531</v>
      </c>
      <c r="F379">
        <v>2023</v>
      </c>
      <c r="G379">
        <v>2024</v>
      </c>
      <c r="H379">
        <v>11000</v>
      </c>
      <c r="I379" t="s">
        <v>28</v>
      </c>
      <c r="J379" t="s">
        <v>3153</v>
      </c>
      <c r="K379">
        <v>145</v>
      </c>
      <c r="L379">
        <v>425</v>
      </c>
      <c r="M379">
        <v>20771.25</v>
      </c>
      <c r="N379">
        <v>21196.25</v>
      </c>
      <c r="O379">
        <v>52.7</v>
      </c>
      <c r="P379">
        <v>8304.2099999999991</v>
      </c>
      <c r="Q379">
        <v>60.7</v>
      </c>
      <c r="R379">
        <v>8364.91</v>
      </c>
      <c r="S379" s="42">
        <f t="shared" si="5"/>
        <v>12831.34</v>
      </c>
    </row>
    <row r="380" spans="1:19">
      <c r="A380" s="80">
        <v>45717</v>
      </c>
      <c r="B380">
        <v>4309074</v>
      </c>
      <c r="C380" t="s">
        <v>756</v>
      </c>
      <c r="D380" s="80">
        <v>44306</v>
      </c>
      <c r="E380" s="80">
        <v>44887</v>
      </c>
      <c r="F380">
        <v>2020</v>
      </c>
      <c r="G380">
        <v>2022</v>
      </c>
      <c r="H380">
        <v>11000</v>
      </c>
      <c r="I380" t="s">
        <v>28</v>
      </c>
      <c r="J380" t="s">
        <v>3151</v>
      </c>
      <c r="K380">
        <v>715</v>
      </c>
      <c r="L380">
        <v>6525</v>
      </c>
      <c r="M380">
        <v>115150.75</v>
      </c>
      <c r="N380">
        <v>121675.75</v>
      </c>
      <c r="O380">
        <v>236.01</v>
      </c>
      <c r="P380">
        <v>36278.6</v>
      </c>
      <c r="Q380">
        <v>687.43</v>
      </c>
      <c r="R380">
        <v>36966.03</v>
      </c>
      <c r="S380" s="42">
        <f t="shared" si="5"/>
        <v>84709.72</v>
      </c>
    </row>
    <row r="381" spans="1:19">
      <c r="A381" s="80">
        <v>45717</v>
      </c>
      <c r="B381">
        <v>5276164</v>
      </c>
      <c r="C381" t="s">
        <v>2651</v>
      </c>
      <c r="D381" s="80">
        <v>45418</v>
      </c>
      <c r="E381" s="80">
        <v>45519</v>
      </c>
      <c r="F381">
        <v>2024</v>
      </c>
      <c r="G381">
        <v>2024</v>
      </c>
      <c r="H381">
        <v>11000</v>
      </c>
      <c r="I381" t="s">
        <v>28</v>
      </c>
      <c r="J381" t="s">
        <v>3158</v>
      </c>
      <c r="K381">
        <v>235</v>
      </c>
      <c r="L381">
        <v>200</v>
      </c>
      <c r="M381">
        <v>35346.35</v>
      </c>
      <c r="N381">
        <v>35546.35</v>
      </c>
      <c r="O381">
        <v>232.5</v>
      </c>
      <c r="P381">
        <v>34970.910000000003</v>
      </c>
      <c r="Q381">
        <v>40</v>
      </c>
      <c r="R381">
        <v>35010.910000000003</v>
      </c>
      <c r="S381" s="42">
        <f t="shared" si="5"/>
        <v>535.43999999999505</v>
      </c>
    </row>
    <row r="382" spans="1:19">
      <c r="A382" s="80">
        <v>45717</v>
      </c>
      <c r="B382">
        <v>4722142</v>
      </c>
      <c r="C382" t="s">
        <v>2234</v>
      </c>
      <c r="D382" s="80">
        <v>44852</v>
      </c>
      <c r="E382" s="80">
        <v>45362</v>
      </c>
      <c r="F382">
        <v>2022</v>
      </c>
      <c r="G382">
        <v>2023</v>
      </c>
      <c r="H382">
        <v>11000</v>
      </c>
      <c r="I382" t="s">
        <v>28</v>
      </c>
      <c r="J382" t="s">
        <v>3151</v>
      </c>
      <c r="K382">
        <v>1042</v>
      </c>
      <c r="L382">
        <v>200</v>
      </c>
      <c r="M382">
        <v>142160.06</v>
      </c>
      <c r="N382">
        <v>142360.06</v>
      </c>
      <c r="O382">
        <v>270.17</v>
      </c>
      <c r="P382">
        <v>36530.53</v>
      </c>
      <c r="Q382">
        <v>160</v>
      </c>
      <c r="R382">
        <v>36690.53</v>
      </c>
      <c r="S382" s="42">
        <f t="shared" si="5"/>
        <v>105669.53</v>
      </c>
    </row>
    <row r="383" spans="1:19">
      <c r="A383" s="80">
        <v>45717</v>
      </c>
      <c r="B383">
        <v>4413837</v>
      </c>
      <c r="C383" t="s">
        <v>1803</v>
      </c>
      <c r="D383" s="80">
        <v>44473</v>
      </c>
      <c r="E383" s="80">
        <v>45223</v>
      </c>
      <c r="F383">
        <v>2021</v>
      </c>
      <c r="G383">
        <v>2023</v>
      </c>
      <c r="H383">
        <v>11000</v>
      </c>
      <c r="I383" t="s">
        <v>28</v>
      </c>
      <c r="J383" t="s">
        <v>3158</v>
      </c>
      <c r="K383">
        <v>1770</v>
      </c>
      <c r="L383">
        <v>125</v>
      </c>
      <c r="M383">
        <v>285058.5</v>
      </c>
      <c r="N383">
        <v>285183.5</v>
      </c>
      <c r="O383">
        <v>706.14</v>
      </c>
      <c r="P383">
        <v>113723.85</v>
      </c>
      <c r="Q383">
        <v>43.24</v>
      </c>
      <c r="R383">
        <v>113767.09</v>
      </c>
      <c r="S383" s="42">
        <f t="shared" si="5"/>
        <v>171416.41</v>
      </c>
    </row>
    <row r="384" spans="1:19">
      <c r="A384" s="80">
        <v>45717</v>
      </c>
      <c r="B384">
        <v>4850949</v>
      </c>
      <c r="C384" t="s">
        <v>1682</v>
      </c>
      <c r="D384" s="80">
        <v>45009</v>
      </c>
      <c r="E384" s="80">
        <v>45187</v>
      </c>
      <c r="F384">
        <v>2022</v>
      </c>
      <c r="G384">
        <v>2023</v>
      </c>
      <c r="H384">
        <v>11000</v>
      </c>
      <c r="I384" t="s">
        <v>28</v>
      </c>
      <c r="J384" t="s">
        <v>3161</v>
      </c>
      <c r="K384">
        <v>1173</v>
      </c>
      <c r="L384">
        <v>700</v>
      </c>
      <c r="M384">
        <v>160032.39000000001</v>
      </c>
      <c r="N384">
        <v>160732.39000000001</v>
      </c>
      <c r="O384">
        <v>294.89999999999998</v>
      </c>
      <c r="P384">
        <v>40231.730000000003</v>
      </c>
      <c r="Q384">
        <v>442.25</v>
      </c>
      <c r="R384">
        <v>40673.980000000003</v>
      </c>
      <c r="S384" s="42">
        <f t="shared" si="5"/>
        <v>120058.41</v>
      </c>
    </row>
    <row r="385" spans="1:19">
      <c r="A385" s="80">
        <v>45717</v>
      </c>
      <c r="B385">
        <v>5137053</v>
      </c>
      <c r="C385" t="s">
        <v>3090</v>
      </c>
      <c r="D385" s="80">
        <v>45275</v>
      </c>
      <c r="E385" s="80">
        <v>45639</v>
      </c>
      <c r="F385">
        <v>2023</v>
      </c>
      <c r="G385">
        <v>2024</v>
      </c>
      <c r="H385">
        <v>12500</v>
      </c>
      <c r="I385" t="s">
        <v>14</v>
      </c>
      <c r="J385" t="s">
        <v>3157</v>
      </c>
      <c r="K385">
        <v>390</v>
      </c>
      <c r="L385">
        <v>0</v>
      </c>
      <c r="M385">
        <v>55867.5</v>
      </c>
      <c r="N385">
        <v>55867.5</v>
      </c>
      <c r="O385">
        <v>0</v>
      </c>
      <c r="P385">
        <v>0</v>
      </c>
      <c r="Q385">
        <v>0</v>
      </c>
      <c r="R385">
        <v>0</v>
      </c>
      <c r="S385" s="42">
        <f t="shared" si="5"/>
        <v>55867.5</v>
      </c>
    </row>
    <row r="386" spans="1:19">
      <c r="A386" s="80">
        <v>45717</v>
      </c>
      <c r="B386">
        <v>4839185</v>
      </c>
      <c r="C386" t="s">
        <v>3092</v>
      </c>
      <c r="D386" s="80">
        <v>44981</v>
      </c>
      <c r="E386" s="80">
        <v>45630</v>
      </c>
      <c r="F386">
        <v>2022</v>
      </c>
      <c r="G386">
        <v>2024</v>
      </c>
      <c r="H386">
        <v>12000</v>
      </c>
      <c r="I386" t="s">
        <v>9</v>
      </c>
      <c r="J386" t="s">
        <v>3161</v>
      </c>
      <c r="K386">
        <v>594</v>
      </c>
      <c r="L386">
        <v>382.7</v>
      </c>
      <c r="M386">
        <v>81039.42</v>
      </c>
      <c r="N386">
        <v>81422.12</v>
      </c>
      <c r="O386">
        <v>37.5</v>
      </c>
      <c r="P386">
        <v>4604.34</v>
      </c>
      <c r="Q386">
        <v>24.29</v>
      </c>
      <c r="R386">
        <v>4628.63</v>
      </c>
      <c r="S386" s="42">
        <f t="shared" si="5"/>
        <v>76793.489999999991</v>
      </c>
    </row>
    <row r="387" spans="1:19">
      <c r="A387" s="80">
        <v>45717</v>
      </c>
      <c r="B387">
        <v>4722090</v>
      </c>
      <c r="C387" t="s">
        <v>2804</v>
      </c>
      <c r="D387" s="80">
        <v>44895</v>
      </c>
      <c r="E387" s="80">
        <v>45541</v>
      </c>
      <c r="F387">
        <v>2022</v>
      </c>
      <c r="G387">
        <v>2024</v>
      </c>
      <c r="H387">
        <v>11000</v>
      </c>
      <c r="I387" t="s">
        <v>28</v>
      </c>
      <c r="J387" t="s">
        <v>3157</v>
      </c>
      <c r="K387">
        <v>1187</v>
      </c>
      <c r="L387">
        <v>22950</v>
      </c>
      <c r="M387">
        <v>161942.41</v>
      </c>
      <c r="N387">
        <v>184892.41</v>
      </c>
      <c r="O387">
        <v>486.8</v>
      </c>
      <c r="P387">
        <v>66411.69</v>
      </c>
      <c r="Q387">
        <v>22950</v>
      </c>
      <c r="R387">
        <v>89361.69</v>
      </c>
      <c r="S387" s="42">
        <f t="shared" ref="S387:S450" si="6">N387-R387</f>
        <v>95530.72</v>
      </c>
    </row>
    <row r="388" spans="1:19">
      <c r="A388" s="80">
        <v>45717</v>
      </c>
      <c r="B388">
        <v>5184781</v>
      </c>
      <c r="C388" t="s">
        <v>2643</v>
      </c>
      <c r="D388" s="80">
        <v>45323</v>
      </c>
      <c r="E388" s="80">
        <v>45513</v>
      </c>
      <c r="F388">
        <v>2023</v>
      </c>
      <c r="G388">
        <v>2024</v>
      </c>
      <c r="H388">
        <v>11500</v>
      </c>
      <c r="I388" t="s">
        <v>4</v>
      </c>
      <c r="J388" t="s">
        <v>3154</v>
      </c>
      <c r="K388">
        <v>200</v>
      </c>
      <c r="L388">
        <v>2338.1999999999998</v>
      </c>
      <c r="M388">
        <v>25786</v>
      </c>
      <c r="N388">
        <v>28124.2</v>
      </c>
      <c r="O388">
        <v>36.979999999999997</v>
      </c>
      <c r="P388">
        <v>4767.6499999999996</v>
      </c>
      <c r="Q388">
        <v>1786.47</v>
      </c>
      <c r="R388">
        <v>6554.12</v>
      </c>
      <c r="S388" s="42">
        <f t="shared" si="6"/>
        <v>21570.080000000002</v>
      </c>
    </row>
    <row r="389" spans="1:19">
      <c r="A389" s="80">
        <v>45717</v>
      </c>
      <c r="B389">
        <v>4788606</v>
      </c>
      <c r="C389" t="s">
        <v>2236</v>
      </c>
      <c r="D389" s="80">
        <v>45104</v>
      </c>
      <c r="E389" s="80">
        <v>45376</v>
      </c>
      <c r="F389">
        <v>2023</v>
      </c>
      <c r="G389">
        <v>2023</v>
      </c>
      <c r="H389">
        <v>12000</v>
      </c>
      <c r="I389" t="s">
        <v>9</v>
      </c>
      <c r="J389" t="s">
        <v>3171</v>
      </c>
      <c r="K389">
        <v>145</v>
      </c>
      <c r="L389">
        <v>0</v>
      </c>
      <c r="M389">
        <v>17803.099999999999</v>
      </c>
      <c r="N389">
        <v>17803.099999999999</v>
      </c>
      <c r="O389">
        <v>146.75</v>
      </c>
      <c r="P389">
        <v>18018.330000000002</v>
      </c>
      <c r="Q389">
        <v>0</v>
      </c>
      <c r="R389">
        <v>18018.330000000002</v>
      </c>
      <c r="S389" s="42">
        <f t="shared" si="6"/>
        <v>-215.2300000000032</v>
      </c>
    </row>
    <row r="390" spans="1:19">
      <c r="A390" s="80">
        <v>45717</v>
      </c>
      <c r="B390">
        <v>4616202</v>
      </c>
      <c r="C390" t="s">
        <v>3094</v>
      </c>
      <c r="D390" s="80">
        <v>44708</v>
      </c>
      <c r="E390" s="80">
        <v>45638</v>
      </c>
      <c r="F390">
        <v>2022</v>
      </c>
      <c r="G390">
        <v>2024</v>
      </c>
      <c r="H390">
        <v>12500</v>
      </c>
      <c r="I390" t="s">
        <v>14</v>
      </c>
      <c r="J390" t="s">
        <v>3154</v>
      </c>
      <c r="K390">
        <v>170</v>
      </c>
      <c r="L390">
        <v>0</v>
      </c>
      <c r="M390">
        <v>23193.1</v>
      </c>
      <c r="N390">
        <v>23193.1</v>
      </c>
      <c r="O390">
        <v>21.03</v>
      </c>
      <c r="P390">
        <v>2869.02</v>
      </c>
      <c r="Q390">
        <v>0</v>
      </c>
      <c r="R390">
        <v>2869.02</v>
      </c>
      <c r="S390" s="42">
        <f t="shared" si="6"/>
        <v>20324.079999999998</v>
      </c>
    </row>
    <row r="391" spans="1:19">
      <c r="A391" s="80">
        <v>45717</v>
      </c>
      <c r="B391">
        <v>4631837</v>
      </c>
      <c r="C391" t="s">
        <v>2946</v>
      </c>
      <c r="D391" s="80">
        <v>44727</v>
      </c>
      <c r="E391" s="80">
        <v>45608</v>
      </c>
      <c r="F391">
        <v>2022</v>
      </c>
      <c r="G391">
        <v>2024</v>
      </c>
      <c r="H391">
        <v>11500</v>
      </c>
      <c r="I391" t="s">
        <v>4</v>
      </c>
      <c r="J391" t="s">
        <v>3151</v>
      </c>
      <c r="K391">
        <v>200</v>
      </c>
      <c r="L391">
        <v>7473.1</v>
      </c>
      <c r="M391">
        <v>27286</v>
      </c>
      <c r="N391">
        <v>34759.1</v>
      </c>
      <c r="O391">
        <v>163.25</v>
      </c>
      <c r="P391">
        <v>20071.53</v>
      </c>
      <c r="Q391">
        <v>6979.16</v>
      </c>
      <c r="R391">
        <v>27050.69</v>
      </c>
      <c r="S391" s="42">
        <f t="shared" si="6"/>
        <v>7708.41</v>
      </c>
    </row>
    <row r="392" spans="1:19">
      <c r="A392" s="80">
        <v>45717</v>
      </c>
      <c r="B392">
        <v>5455299</v>
      </c>
      <c r="C392" t="s">
        <v>3272</v>
      </c>
      <c r="D392" s="80">
        <v>45590</v>
      </c>
      <c r="E392" s="80">
        <v>45728</v>
      </c>
      <c r="F392">
        <v>2024</v>
      </c>
      <c r="G392">
        <v>2024</v>
      </c>
      <c r="H392">
        <v>11000</v>
      </c>
      <c r="I392" t="s">
        <v>10</v>
      </c>
      <c r="J392" t="s">
        <v>3151</v>
      </c>
      <c r="K392">
        <v>280</v>
      </c>
      <c r="L392">
        <v>0</v>
      </c>
      <c r="M392">
        <v>37903.599999999999</v>
      </c>
      <c r="N392">
        <v>37903.599999999999</v>
      </c>
      <c r="O392">
        <v>0</v>
      </c>
      <c r="P392">
        <v>0</v>
      </c>
      <c r="Q392">
        <v>0</v>
      </c>
      <c r="R392">
        <v>0</v>
      </c>
      <c r="S392" s="42">
        <f t="shared" si="6"/>
        <v>37903.599999999999</v>
      </c>
    </row>
    <row r="393" spans="1:19">
      <c r="A393" s="80">
        <v>45717</v>
      </c>
      <c r="B393">
        <v>4927194</v>
      </c>
      <c r="C393" t="s">
        <v>2028</v>
      </c>
      <c r="D393" s="80">
        <v>45077</v>
      </c>
      <c r="E393" s="80">
        <v>45314</v>
      </c>
      <c r="F393">
        <v>2023</v>
      </c>
      <c r="G393">
        <v>2023</v>
      </c>
      <c r="H393">
        <v>11000</v>
      </c>
      <c r="I393" t="s">
        <v>28</v>
      </c>
      <c r="J393" t="s">
        <v>3158</v>
      </c>
      <c r="K393">
        <v>735</v>
      </c>
      <c r="L393">
        <v>2585</v>
      </c>
      <c r="M393">
        <v>100276.05</v>
      </c>
      <c r="N393">
        <v>102861.05</v>
      </c>
      <c r="O393">
        <v>172.85</v>
      </c>
      <c r="P393">
        <v>23581.06</v>
      </c>
      <c r="Q393">
        <v>1719.25</v>
      </c>
      <c r="R393">
        <v>25300.31</v>
      </c>
      <c r="S393" s="42">
        <f t="shared" si="6"/>
        <v>77560.740000000005</v>
      </c>
    </row>
    <row r="394" spans="1:19">
      <c r="A394" s="80">
        <v>45717</v>
      </c>
      <c r="B394">
        <v>5559856</v>
      </c>
      <c r="C394" t="s">
        <v>3273</v>
      </c>
      <c r="D394" s="80">
        <v>45681</v>
      </c>
      <c r="E394" s="80">
        <v>45713</v>
      </c>
      <c r="F394">
        <v>2024</v>
      </c>
      <c r="G394">
        <v>2024</v>
      </c>
      <c r="H394">
        <v>11500</v>
      </c>
      <c r="I394" t="s">
        <v>4</v>
      </c>
      <c r="J394" t="s">
        <v>3178</v>
      </c>
      <c r="K394">
        <v>345</v>
      </c>
      <c r="L394">
        <v>655</v>
      </c>
      <c r="M394">
        <v>46702.65</v>
      </c>
      <c r="N394">
        <v>47357.65</v>
      </c>
      <c r="O394">
        <v>81.5</v>
      </c>
      <c r="P394">
        <v>10867.3</v>
      </c>
      <c r="Q394">
        <v>308.3</v>
      </c>
      <c r="R394">
        <v>11175.6</v>
      </c>
      <c r="S394" s="42">
        <f t="shared" si="6"/>
        <v>36182.050000000003</v>
      </c>
    </row>
    <row r="395" spans="1:19">
      <c r="A395" s="80">
        <v>45717</v>
      </c>
      <c r="B395">
        <v>5086051</v>
      </c>
      <c r="C395" t="s">
        <v>2649</v>
      </c>
      <c r="D395" s="80">
        <v>45244</v>
      </c>
      <c r="E395" s="80">
        <v>45463</v>
      </c>
      <c r="F395">
        <v>2023</v>
      </c>
      <c r="G395">
        <v>2024</v>
      </c>
      <c r="H395">
        <v>12000</v>
      </c>
      <c r="I395" t="s">
        <v>9</v>
      </c>
      <c r="J395" t="s">
        <v>3157</v>
      </c>
      <c r="K395">
        <v>360</v>
      </c>
      <c r="L395">
        <v>800</v>
      </c>
      <c r="M395">
        <v>51570</v>
      </c>
      <c r="N395">
        <v>52370</v>
      </c>
      <c r="O395">
        <v>312.75</v>
      </c>
      <c r="P395">
        <v>40174.47</v>
      </c>
      <c r="Q395">
        <v>36.22</v>
      </c>
      <c r="R395">
        <v>40210.69</v>
      </c>
      <c r="S395" s="42">
        <f t="shared" si="6"/>
        <v>12159.309999999998</v>
      </c>
    </row>
    <row r="396" spans="1:19">
      <c r="A396" s="80">
        <v>45717</v>
      </c>
      <c r="B396">
        <v>4730561</v>
      </c>
      <c r="C396" t="s">
        <v>730</v>
      </c>
      <c r="D396" s="80">
        <v>44874</v>
      </c>
      <c r="E396" s="80">
        <v>45140</v>
      </c>
      <c r="F396">
        <v>2022</v>
      </c>
      <c r="G396">
        <v>2023</v>
      </c>
      <c r="H396">
        <v>11000</v>
      </c>
      <c r="I396" t="s">
        <v>28</v>
      </c>
      <c r="J396" t="s">
        <v>3159</v>
      </c>
      <c r="K396">
        <v>817</v>
      </c>
      <c r="L396">
        <v>5800</v>
      </c>
      <c r="M396">
        <v>131577.85</v>
      </c>
      <c r="N396">
        <v>137377.85</v>
      </c>
      <c r="O396">
        <v>568.79999999999995</v>
      </c>
      <c r="P396">
        <v>86586.85</v>
      </c>
      <c r="Q396">
        <v>4915.7</v>
      </c>
      <c r="R396">
        <v>91502.55</v>
      </c>
      <c r="S396" s="42">
        <f t="shared" si="6"/>
        <v>45875.3</v>
      </c>
    </row>
    <row r="397" spans="1:19">
      <c r="A397" s="80">
        <v>45717</v>
      </c>
      <c r="B397">
        <v>4920483</v>
      </c>
      <c r="C397" t="s">
        <v>2647</v>
      </c>
      <c r="D397" s="80">
        <v>45069</v>
      </c>
      <c r="E397" s="80">
        <v>45511</v>
      </c>
      <c r="F397">
        <v>2023</v>
      </c>
      <c r="G397">
        <v>2024</v>
      </c>
      <c r="H397">
        <v>12000</v>
      </c>
      <c r="I397" t="s">
        <v>9</v>
      </c>
      <c r="J397" t="s">
        <v>3161</v>
      </c>
      <c r="K397">
        <v>335</v>
      </c>
      <c r="L397">
        <v>0</v>
      </c>
      <c r="M397">
        <v>45704.05</v>
      </c>
      <c r="N397">
        <v>45704.05</v>
      </c>
      <c r="O397">
        <v>172.7</v>
      </c>
      <c r="P397">
        <v>23560.6</v>
      </c>
      <c r="Q397">
        <v>0</v>
      </c>
      <c r="R397">
        <v>23560.6</v>
      </c>
      <c r="S397" s="42">
        <f t="shared" si="6"/>
        <v>22143.450000000004</v>
      </c>
    </row>
    <row r="398" spans="1:19">
      <c r="A398" s="80">
        <v>45717</v>
      </c>
      <c r="B398">
        <v>4731143</v>
      </c>
      <c r="C398" t="s">
        <v>2030</v>
      </c>
      <c r="D398" s="80">
        <v>44853</v>
      </c>
      <c r="E398" s="80">
        <v>45307</v>
      </c>
      <c r="F398">
        <v>2022</v>
      </c>
      <c r="G398">
        <v>2023</v>
      </c>
      <c r="H398">
        <v>12500</v>
      </c>
      <c r="I398" t="s">
        <v>14</v>
      </c>
      <c r="J398" t="s">
        <v>3161</v>
      </c>
      <c r="K398">
        <v>215</v>
      </c>
      <c r="L398">
        <v>0</v>
      </c>
      <c r="M398">
        <v>29332.45</v>
      </c>
      <c r="N398">
        <v>29332.45</v>
      </c>
      <c r="O398">
        <v>27.75</v>
      </c>
      <c r="P398">
        <v>3028.64</v>
      </c>
      <c r="Q398">
        <v>0</v>
      </c>
      <c r="R398">
        <v>3028.64</v>
      </c>
      <c r="S398" s="42">
        <f t="shared" si="6"/>
        <v>26303.81</v>
      </c>
    </row>
    <row r="399" spans="1:19">
      <c r="A399" s="80">
        <v>45717</v>
      </c>
      <c r="B399">
        <v>5154125</v>
      </c>
      <c r="C399" t="s">
        <v>3201</v>
      </c>
      <c r="D399" s="80">
        <v>45309</v>
      </c>
      <c r="E399" s="80">
        <v>45679</v>
      </c>
      <c r="F399">
        <v>2023</v>
      </c>
      <c r="G399">
        <v>2024</v>
      </c>
      <c r="H399">
        <v>12000</v>
      </c>
      <c r="I399" t="s">
        <v>9</v>
      </c>
      <c r="J399" t="s">
        <v>3153</v>
      </c>
      <c r="K399">
        <v>226</v>
      </c>
      <c r="L399">
        <v>3254.1</v>
      </c>
      <c r="M399">
        <v>32374.5</v>
      </c>
      <c r="N399">
        <v>35628.6</v>
      </c>
      <c r="O399">
        <v>34.25</v>
      </c>
      <c r="P399">
        <v>5316.96</v>
      </c>
      <c r="Q399">
        <v>1774.53</v>
      </c>
      <c r="R399">
        <v>7091.49</v>
      </c>
      <c r="S399" s="42">
        <f t="shared" si="6"/>
        <v>28537.11</v>
      </c>
    </row>
    <row r="400" spans="1:19">
      <c r="A400" s="80">
        <v>45717</v>
      </c>
      <c r="B400">
        <v>4857701</v>
      </c>
      <c r="C400" t="s">
        <v>2035</v>
      </c>
      <c r="D400" s="80">
        <v>45000</v>
      </c>
      <c r="E400" s="80">
        <v>45299</v>
      </c>
      <c r="F400">
        <v>2022</v>
      </c>
      <c r="G400">
        <v>2023</v>
      </c>
      <c r="H400">
        <v>11000</v>
      </c>
      <c r="I400" t="s">
        <v>28</v>
      </c>
      <c r="J400" t="s">
        <v>3161</v>
      </c>
      <c r="K400">
        <v>146</v>
      </c>
      <c r="L400">
        <v>425</v>
      </c>
      <c r="M400">
        <v>23513.3</v>
      </c>
      <c r="N400">
        <v>23938.3</v>
      </c>
      <c r="O400">
        <v>90.5</v>
      </c>
      <c r="P400">
        <v>16032.53</v>
      </c>
      <c r="Q400">
        <v>119.3</v>
      </c>
      <c r="R400">
        <v>16151.83</v>
      </c>
      <c r="S400" s="42">
        <f t="shared" si="6"/>
        <v>7786.4699999999993</v>
      </c>
    </row>
    <row r="401" spans="1:19">
      <c r="A401" s="80">
        <v>45717</v>
      </c>
      <c r="B401">
        <v>4458823</v>
      </c>
      <c r="C401" t="s">
        <v>714</v>
      </c>
      <c r="D401" s="80">
        <v>44501</v>
      </c>
      <c r="E401" s="80">
        <v>45126</v>
      </c>
      <c r="F401">
        <v>2021</v>
      </c>
      <c r="G401">
        <v>2023</v>
      </c>
      <c r="H401">
        <v>11000</v>
      </c>
      <c r="I401" t="s">
        <v>28</v>
      </c>
      <c r="J401" t="s">
        <v>3153</v>
      </c>
      <c r="K401">
        <v>303</v>
      </c>
      <c r="L401">
        <v>2825</v>
      </c>
      <c r="M401">
        <v>41338.29</v>
      </c>
      <c r="N401">
        <v>44163.29</v>
      </c>
      <c r="O401">
        <v>33.5</v>
      </c>
      <c r="P401">
        <v>4102.3900000000003</v>
      </c>
      <c r="Q401">
        <v>50</v>
      </c>
      <c r="R401">
        <v>4152.3900000000003</v>
      </c>
      <c r="S401" s="42">
        <f t="shared" si="6"/>
        <v>40010.9</v>
      </c>
    </row>
    <row r="402" spans="1:19">
      <c r="A402" s="80">
        <v>45717</v>
      </c>
      <c r="B402">
        <v>5213721</v>
      </c>
      <c r="C402" t="s">
        <v>2948</v>
      </c>
      <c r="D402" s="80">
        <v>45352</v>
      </c>
      <c r="E402" s="80">
        <v>45583</v>
      </c>
      <c r="F402">
        <v>2023</v>
      </c>
      <c r="G402">
        <v>2024</v>
      </c>
      <c r="H402">
        <v>11000</v>
      </c>
      <c r="I402" t="s">
        <v>28</v>
      </c>
      <c r="J402" t="s">
        <v>3151</v>
      </c>
      <c r="K402">
        <v>213</v>
      </c>
      <c r="L402">
        <v>2075</v>
      </c>
      <c r="M402">
        <v>27462.09</v>
      </c>
      <c r="N402">
        <v>29537.09</v>
      </c>
      <c r="O402">
        <v>177.4</v>
      </c>
      <c r="P402">
        <v>22048.77</v>
      </c>
      <c r="Q402">
        <v>1407.68</v>
      </c>
      <c r="R402">
        <v>23456.45</v>
      </c>
      <c r="S402" s="42">
        <f t="shared" si="6"/>
        <v>6080.6399999999994</v>
      </c>
    </row>
    <row r="403" spans="1:19">
      <c r="A403" s="80">
        <v>45717</v>
      </c>
      <c r="B403">
        <v>5269006</v>
      </c>
      <c r="C403" t="s">
        <v>2950</v>
      </c>
      <c r="D403" s="80">
        <v>45401</v>
      </c>
      <c r="E403" s="80">
        <v>45618</v>
      </c>
      <c r="F403">
        <v>2023</v>
      </c>
      <c r="G403">
        <v>2024</v>
      </c>
      <c r="H403">
        <v>11000</v>
      </c>
      <c r="I403" t="s">
        <v>10</v>
      </c>
      <c r="J403" t="s">
        <v>3161</v>
      </c>
      <c r="K403">
        <v>109</v>
      </c>
      <c r="L403">
        <v>0</v>
      </c>
      <c r="M403">
        <v>16394.689999999999</v>
      </c>
      <c r="N403">
        <v>16394.689999999999</v>
      </c>
      <c r="O403">
        <v>98.19</v>
      </c>
      <c r="P403">
        <v>14462.46</v>
      </c>
      <c r="Q403">
        <v>0</v>
      </c>
      <c r="R403">
        <v>14462.46</v>
      </c>
      <c r="S403" s="42">
        <f t="shared" si="6"/>
        <v>1932.2299999999996</v>
      </c>
    </row>
    <row r="404" spans="1:19">
      <c r="A404" s="80">
        <v>45717</v>
      </c>
      <c r="B404">
        <v>4937862</v>
      </c>
      <c r="C404" t="s">
        <v>2864</v>
      </c>
      <c r="D404" s="80">
        <v>45138</v>
      </c>
      <c r="E404" s="80">
        <v>45569</v>
      </c>
      <c r="F404">
        <v>2023</v>
      </c>
      <c r="G404">
        <v>2024</v>
      </c>
      <c r="H404">
        <v>11000</v>
      </c>
      <c r="I404" t="s">
        <v>28</v>
      </c>
      <c r="J404" t="s">
        <v>3153</v>
      </c>
      <c r="K404">
        <v>150</v>
      </c>
      <c r="L404">
        <v>25</v>
      </c>
      <c r="M404">
        <v>24157.5</v>
      </c>
      <c r="N404">
        <v>24182.5</v>
      </c>
      <c r="O404">
        <v>150</v>
      </c>
      <c r="P404">
        <v>24157.5</v>
      </c>
      <c r="Q404">
        <v>25</v>
      </c>
      <c r="R404">
        <v>24182.5</v>
      </c>
      <c r="S404" s="42">
        <f t="shared" si="6"/>
        <v>0</v>
      </c>
    </row>
    <row r="405" spans="1:19">
      <c r="A405" s="80">
        <v>45717</v>
      </c>
      <c r="B405">
        <v>4283455</v>
      </c>
      <c r="C405" t="s">
        <v>680</v>
      </c>
      <c r="D405" s="80">
        <v>44274</v>
      </c>
      <c r="E405" s="80">
        <v>44554</v>
      </c>
      <c r="F405">
        <v>2020</v>
      </c>
      <c r="G405">
        <v>2021</v>
      </c>
      <c r="H405">
        <v>11000</v>
      </c>
      <c r="I405" t="s">
        <v>28</v>
      </c>
      <c r="J405" t="s">
        <v>3158</v>
      </c>
      <c r="K405">
        <v>1193</v>
      </c>
      <c r="L405">
        <v>13605</v>
      </c>
      <c r="M405">
        <v>146476.54</v>
      </c>
      <c r="N405">
        <v>160081.54</v>
      </c>
      <c r="O405">
        <v>438.85</v>
      </c>
      <c r="P405">
        <v>58311.54</v>
      </c>
      <c r="Q405">
        <v>10</v>
      </c>
      <c r="R405">
        <v>58321.54</v>
      </c>
      <c r="S405" s="42">
        <f t="shared" si="6"/>
        <v>101760</v>
      </c>
    </row>
    <row r="406" spans="1:19">
      <c r="A406" s="80">
        <v>45717</v>
      </c>
      <c r="B406">
        <v>4781243</v>
      </c>
      <c r="C406" t="s">
        <v>706</v>
      </c>
      <c r="D406" s="80">
        <v>44915</v>
      </c>
      <c r="E406" s="80">
        <v>44959</v>
      </c>
      <c r="F406">
        <v>2022</v>
      </c>
      <c r="G406">
        <v>2022</v>
      </c>
      <c r="H406">
        <v>11000</v>
      </c>
      <c r="I406" t="s">
        <v>28</v>
      </c>
      <c r="J406" t="s">
        <v>3159</v>
      </c>
      <c r="K406">
        <v>545</v>
      </c>
      <c r="L406">
        <v>300</v>
      </c>
      <c r="M406">
        <v>74354.350000000006</v>
      </c>
      <c r="N406">
        <v>74654.350000000006</v>
      </c>
      <c r="O406">
        <v>383.25</v>
      </c>
      <c r="P406">
        <v>47891.88</v>
      </c>
      <c r="Q406">
        <v>206.1</v>
      </c>
      <c r="R406">
        <v>48097.98</v>
      </c>
      <c r="S406" s="42">
        <f t="shared" si="6"/>
        <v>26556.370000000003</v>
      </c>
    </row>
    <row r="407" spans="1:19">
      <c r="A407" s="80">
        <v>45717</v>
      </c>
      <c r="B407">
        <v>5005467</v>
      </c>
      <c r="C407" t="s">
        <v>2832</v>
      </c>
      <c r="D407" s="80">
        <v>45190</v>
      </c>
      <c r="E407" s="80">
        <v>45547</v>
      </c>
      <c r="F407">
        <v>2023</v>
      </c>
      <c r="G407">
        <v>2024</v>
      </c>
      <c r="H407">
        <v>11000</v>
      </c>
      <c r="I407" t="s">
        <v>28</v>
      </c>
      <c r="J407" t="s">
        <v>3158</v>
      </c>
      <c r="K407">
        <v>340</v>
      </c>
      <c r="L407">
        <v>0</v>
      </c>
      <c r="M407">
        <v>46386.2</v>
      </c>
      <c r="N407">
        <v>46386.2</v>
      </c>
      <c r="O407">
        <v>306.14999999999998</v>
      </c>
      <c r="P407">
        <v>41766.51</v>
      </c>
      <c r="Q407">
        <v>0</v>
      </c>
      <c r="R407">
        <v>41766.51</v>
      </c>
      <c r="S407" s="42">
        <f t="shared" si="6"/>
        <v>4619.6899999999951</v>
      </c>
    </row>
    <row r="408" spans="1:19">
      <c r="A408" s="80">
        <v>45717</v>
      </c>
      <c r="B408">
        <v>4727483</v>
      </c>
      <c r="C408" t="s">
        <v>664</v>
      </c>
      <c r="D408" s="80">
        <v>44852</v>
      </c>
      <c r="E408" s="80">
        <v>45007</v>
      </c>
      <c r="F408">
        <v>2022</v>
      </c>
      <c r="G408">
        <v>2022</v>
      </c>
      <c r="H408">
        <v>11500</v>
      </c>
      <c r="I408" t="s">
        <v>4</v>
      </c>
      <c r="J408" t="s">
        <v>3151</v>
      </c>
      <c r="K408">
        <v>150</v>
      </c>
      <c r="L408">
        <v>49831.5</v>
      </c>
      <c r="M408">
        <v>18417</v>
      </c>
      <c r="N408">
        <v>68248.5</v>
      </c>
      <c r="O408">
        <v>137.78</v>
      </c>
      <c r="P408">
        <v>16909.07</v>
      </c>
      <c r="Q408">
        <v>49643.8</v>
      </c>
      <c r="R408">
        <v>66552.87</v>
      </c>
      <c r="S408" s="42">
        <f t="shared" si="6"/>
        <v>1695.6300000000047</v>
      </c>
    </row>
    <row r="409" spans="1:19">
      <c r="A409" s="80">
        <v>45717</v>
      </c>
      <c r="B409">
        <v>5255473</v>
      </c>
      <c r="C409" t="s">
        <v>2952</v>
      </c>
      <c r="D409" s="80">
        <v>45391</v>
      </c>
      <c r="E409" s="80">
        <v>45574</v>
      </c>
      <c r="F409">
        <v>2023</v>
      </c>
      <c r="G409">
        <v>2024</v>
      </c>
      <c r="H409">
        <v>11000</v>
      </c>
      <c r="I409" t="s">
        <v>28</v>
      </c>
      <c r="J409" t="s">
        <v>3157</v>
      </c>
      <c r="K409">
        <v>215</v>
      </c>
      <c r="L409">
        <v>2977</v>
      </c>
      <c r="M409">
        <v>0</v>
      </c>
      <c r="N409">
        <v>2977</v>
      </c>
      <c r="O409">
        <v>0</v>
      </c>
      <c r="P409">
        <v>0</v>
      </c>
      <c r="Q409">
        <v>0</v>
      </c>
      <c r="R409">
        <v>0</v>
      </c>
      <c r="S409" s="42">
        <f t="shared" si="6"/>
        <v>2977</v>
      </c>
    </row>
    <row r="410" spans="1:19">
      <c r="A410" s="80">
        <v>45717</v>
      </c>
      <c r="B410">
        <v>5494147</v>
      </c>
      <c r="C410" t="s">
        <v>3202</v>
      </c>
      <c r="D410" s="80">
        <v>45628</v>
      </c>
      <c r="E410" s="80">
        <v>45685</v>
      </c>
      <c r="F410">
        <v>2024</v>
      </c>
      <c r="G410">
        <v>2024</v>
      </c>
      <c r="H410">
        <v>11000</v>
      </c>
      <c r="I410" t="s">
        <v>28</v>
      </c>
      <c r="J410" t="s">
        <v>3161</v>
      </c>
      <c r="K410">
        <v>50</v>
      </c>
      <c r="L410">
        <v>0</v>
      </c>
      <c r="M410">
        <v>7520.5</v>
      </c>
      <c r="N410">
        <v>7520.5</v>
      </c>
      <c r="O410">
        <v>0</v>
      </c>
      <c r="P410">
        <v>0</v>
      </c>
      <c r="Q410">
        <v>0</v>
      </c>
      <c r="R410">
        <v>0</v>
      </c>
      <c r="S410" s="42">
        <f t="shared" si="6"/>
        <v>7520.5</v>
      </c>
    </row>
    <row r="411" spans="1:19">
      <c r="A411" s="80">
        <v>45717</v>
      </c>
      <c r="B411">
        <v>4853508</v>
      </c>
      <c r="C411" t="s">
        <v>1849</v>
      </c>
      <c r="D411" s="80">
        <v>44994</v>
      </c>
      <c r="E411" s="80">
        <v>45266</v>
      </c>
      <c r="F411">
        <v>2022</v>
      </c>
      <c r="G411">
        <v>2023</v>
      </c>
      <c r="H411">
        <v>11000</v>
      </c>
      <c r="I411" t="s">
        <v>10</v>
      </c>
      <c r="J411" t="s">
        <v>3161</v>
      </c>
      <c r="K411">
        <v>558</v>
      </c>
      <c r="L411">
        <v>4447.8</v>
      </c>
      <c r="M411">
        <v>76127.94</v>
      </c>
      <c r="N411">
        <v>80575.740000000005</v>
      </c>
      <c r="O411">
        <v>192.65</v>
      </c>
      <c r="P411">
        <v>25672.87</v>
      </c>
      <c r="Q411">
        <v>0</v>
      </c>
      <c r="R411">
        <v>25672.87</v>
      </c>
      <c r="S411" s="42">
        <f t="shared" si="6"/>
        <v>54902.87000000001</v>
      </c>
    </row>
    <row r="412" spans="1:19">
      <c r="A412" s="80">
        <v>45717</v>
      </c>
      <c r="B412">
        <v>4736412</v>
      </c>
      <c r="C412" t="s">
        <v>688</v>
      </c>
      <c r="D412" s="80">
        <v>44865</v>
      </c>
      <c r="E412" s="80">
        <v>45124</v>
      </c>
      <c r="F412">
        <v>2022</v>
      </c>
      <c r="G412">
        <v>2023</v>
      </c>
      <c r="H412">
        <v>11000</v>
      </c>
      <c r="I412" t="s">
        <v>28</v>
      </c>
      <c r="J412" t="s">
        <v>3161</v>
      </c>
      <c r="K412">
        <v>550</v>
      </c>
      <c r="L412">
        <v>5225</v>
      </c>
      <c r="M412">
        <v>75036.5</v>
      </c>
      <c r="N412">
        <v>80261.5</v>
      </c>
      <c r="O412">
        <v>116.8</v>
      </c>
      <c r="P412">
        <v>16455.97</v>
      </c>
      <c r="Q412">
        <v>271</v>
      </c>
      <c r="R412">
        <v>16726.97</v>
      </c>
      <c r="S412" s="42">
        <f t="shared" si="6"/>
        <v>63534.53</v>
      </c>
    </row>
    <row r="413" spans="1:19">
      <c r="A413" s="80">
        <v>45717</v>
      </c>
      <c r="B413">
        <v>4634890</v>
      </c>
      <c r="C413" t="s">
        <v>2405</v>
      </c>
      <c r="D413" s="80">
        <v>44733</v>
      </c>
      <c r="E413" s="80">
        <v>45412</v>
      </c>
      <c r="F413">
        <v>2022</v>
      </c>
      <c r="G413">
        <v>2023</v>
      </c>
      <c r="H413">
        <v>11000</v>
      </c>
      <c r="I413" t="s">
        <v>28</v>
      </c>
      <c r="J413" t="s">
        <v>3159</v>
      </c>
      <c r="K413">
        <v>295</v>
      </c>
      <c r="L413">
        <v>2969.9</v>
      </c>
      <c r="M413">
        <v>40246.85</v>
      </c>
      <c r="N413">
        <v>43216.75</v>
      </c>
      <c r="O413">
        <v>299.85000000000002</v>
      </c>
      <c r="P413">
        <v>35714.31</v>
      </c>
      <c r="Q413">
        <v>1306.1300000000001</v>
      </c>
      <c r="R413">
        <v>37020.44</v>
      </c>
      <c r="S413" s="42">
        <f t="shared" si="6"/>
        <v>6196.3099999999977</v>
      </c>
    </row>
    <row r="414" spans="1:19">
      <c r="A414" s="80">
        <v>45717</v>
      </c>
      <c r="B414">
        <v>4786551</v>
      </c>
      <c r="C414" t="s">
        <v>2653</v>
      </c>
      <c r="D414" s="80">
        <v>44923</v>
      </c>
      <c r="E414" s="80">
        <v>45457</v>
      </c>
      <c r="F414">
        <v>2022</v>
      </c>
      <c r="G414">
        <v>2024</v>
      </c>
      <c r="H414">
        <v>12000</v>
      </c>
      <c r="I414" t="s">
        <v>9</v>
      </c>
      <c r="J414" t="s">
        <v>3159</v>
      </c>
      <c r="K414">
        <v>50</v>
      </c>
      <c r="L414">
        <v>800</v>
      </c>
      <c r="M414">
        <v>6821.5</v>
      </c>
      <c r="N414">
        <v>7621.5</v>
      </c>
      <c r="O414">
        <v>31</v>
      </c>
      <c r="P414">
        <v>3691.79</v>
      </c>
      <c r="Q414">
        <v>171.2</v>
      </c>
      <c r="R414">
        <v>3862.99</v>
      </c>
      <c r="S414" s="42">
        <f t="shared" si="6"/>
        <v>3758.51</v>
      </c>
    </row>
    <row r="415" spans="1:19">
      <c r="A415" s="80">
        <v>45717</v>
      </c>
      <c r="B415">
        <v>4450298</v>
      </c>
      <c r="C415" t="s">
        <v>3274</v>
      </c>
      <c r="D415" s="80">
        <v>44490</v>
      </c>
      <c r="E415" s="80">
        <v>45708</v>
      </c>
      <c r="F415">
        <v>2021</v>
      </c>
      <c r="G415">
        <v>2024</v>
      </c>
      <c r="H415">
        <v>14000</v>
      </c>
      <c r="I415" t="s">
        <v>12</v>
      </c>
      <c r="J415" t="s">
        <v>3154</v>
      </c>
      <c r="K415">
        <v>360</v>
      </c>
      <c r="L415">
        <v>650</v>
      </c>
      <c r="M415">
        <v>49114.8</v>
      </c>
      <c r="N415">
        <v>49764.800000000003</v>
      </c>
      <c r="O415">
        <v>15</v>
      </c>
      <c r="P415">
        <v>2701.24</v>
      </c>
      <c r="Q415">
        <v>33.81</v>
      </c>
      <c r="R415">
        <v>2735.05</v>
      </c>
      <c r="S415" s="42">
        <f t="shared" si="6"/>
        <v>47029.75</v>
      </c>
    </row>
    <row r="416" spans="1:19">
      <c r="A416" s="80">
        <v>45717</v>
      </c>
      <c r="B416">
        <v>4994725</v>
      </c>
      <c r="C416" t="s">
        <v>1806</v>
      </c>
      <c r="D416" s="80">
        <v>45166</v>
      </c>
      <c r="E416" s="80">
        <v>45233</v>
      </c>
      <c r="F416">
        <v>2023</v>
      </c>
      <c r="G416">
        <v>2023</v>
      </c>
      <c r="H416">
        <v>11000</v>
      </c>
      <c r="I416" t="s">
        <v>10</v>
      </c>
      <c r="J416" t="s">
        <v>3157</v>
      </c>
      <c r="K416">
        <v>170</v>
      </c>
      <c r="L416">
        <v>200</v>
      </c>
      <c r="M416">
        <v>23193.1</v>
      </c>
      <c r="N416">
        <v>23393.1</v>
      </c>
      <c r="O416">
        <v>127.9</v>
      </c>
      <c r="P416">
        <v>17380.55</v>
      </c>
      <c r="Q416">
        <v>40</v>
      </c>
      <c r="R416">
        <v>17420.55</v>
      </c>
      <c r="S416" s="42">
        <f t="shared" si="6"/>
        <v>5972.5499999999993</v>
      </c>
    </row>
    <row r="417" spans="1:19">
      <c r="A417" s="80">
        <v>45717</v>
      </c>
      <c r="B417">
        <v>5337977</v>
      </c>
      <c r="C417" t="s">
        <v>3275</v>
      </c>
      <c r="D417" s="80">
        <v>45477</v>
      </c>
      <c r="E417" s="80">
        <v>45720</v>
      </c>
      <c r="F417">
        <v>2024</v>
      </c>
      <c r="G417">
        <v>2024</v>
      </c>
      <c r="H417">
        <v>11000</v>
      </c>
      <c r="I417" t="s">
        <v>28</v>
      </c>
      <c r="J417" t="s">
        <v>3161</v>
      </c>
      <c r="K417">
        <v>281</v>
      </c>
      <c r="L417">
        <v>0</v>
      </c>
      <c r="M417">
        <v>42265.21</v>
      </c>
      <c r="N417">
        <v>42265.21</v>
      </c>
      <c r="O417">
        <v>0</v>
      </c>
      <c r="P417">
        <v>0</v>
      </c>
      <c r="Q417">
        <v>0</v>
      </c>
      <c r="R417">
        <v>0</v>
      </c>
      <c r="S417" s="42">
        <f t="shared" si="6"/>
        <v>42265.21</v>
      </c>
    </row>
    <row r="418" spans="1:19">
      <c r="A418" s="80">
        <v>45717</v>
      </c>
      <c r="B418">
        <v>4770865</v>
      </c>
      <c r="C418" t="s">
        <v>2499</v>
      </c>
      <c r="D418" s="80">
        <v>44901</v>
      </c>
      <c r="E418" s="80">
        <v>45447</v>
      </c>
      <c r="F418">
        <v>2022</v>
      </c>
      <c r="G418">
        <v>2024</v>
      </c>
      <c r="H418">
        <v>11000</v>
      </c>
      <c r="I418" t="s">
        <v>10</v>
      </c>
      <c r="J418" t="s">
        <v>3158</v>
      </c>
      <c r="K418">
        <v>185</v>
      </c>
      <c r="L418">
        <v>1915.4</v>
      </c>
      <c r="M418">
        <v>28070.85</v>
      </c>
      <c r="N418">
        <v>29986.25</v>
      </c>
      <c r="O418">
        <v>69.98</v>
      </c>
      <c r="P418">
        <v>7655.76</v>
      </c>
      <c r="Q418">
        <v>1165.4000000000001</v>
      </c>
      <c r="R418">
        <v>8821.16</v>
      </c>
      <c r="S418" s="42">
        <f t="shared" si="6"/>
        <v>21165.09</v>
      </c>
    </row>
    <row r="419" spans="1:19">
      <c r="A419" s="80">
        <v>45717</v>
      </c>
      <c r="B419">
        <v>4908018</v>
      </c>
      <c r="C419" t="s">
        <v>1884</v>
      </c>
      <c r="D419" s="80">
        <v>45058</v>
      </c>
      <c r="E419" s="80">
        <v>45288</v>
      </c>
      <c r="F419">
        <v>2023</v>
      </c>
      <c r="G419">
        <v>2023</v>
      </c>
      <c r="H419">
        <v>11500</v>
      </c>
      <c r="I419" t="s">
        <v>4</v>
      </c>
      <c r="J419" t="s">
        <v>3158</v>
      </c>
      <c r="K419">
        <v>275</v>
      </c>
      <c r="L419">
        <v>7451.8</v>
      </c>
      <c r="M419">
        <v>37518.25</v>
      </c>
      <c r="N419">
        <v>44970.05</v>
      </c>
      <c r="O419">
        <v>34.97</v>
      </c>
      <c r="P419">
        <v>5877.18</v>
      </c>
      <c r="Q419">
        <v>7048.8</v>
      </c>
      <c r="R419">
        <v>12925.98</v>
      </c>
      <c r="S419" s="42">
        <f t="shared" si="6"/>
        <v>32044.070000000003</v>
      </c>
    </row>
    <row r="420" spans="1:19">
      <c r="A420" s="80">
        <v>45717</v>
      </c>
      <c r="B420">
        <v>4455229</v>
      </c>
      <c r="C420" t="s">
        <v>636</v>
      </c>
      <c r="D420" s="80">
        <v>44496</v>
      </c>
      <c r="E420" s="80">
        <v>44805</v>
      </c>
      <c r="F420">
        <v>2021</v>
      </c>
      <c r="G420">
        <v>2022</v>
      </c>
      <c r="H420">
        <v>11000</v>
      </c>
      <c r="I420" t="s">
        <v>10</v>
      </c>
      <c r="J420" t="s">
        <v>3198</v>
      </c>
      <c r="K420">
        <v>345</v>
      </c>
      <c r="L420">
        <v>2925</v>
      </c>
      <c r="M420">
        <v>42359.1</v>
      </c>
      <c r="N420">
        <v>45284.1</v>
      </c>
      <c r="O420">
        <v>309.5</v>
      </c>
      <c r="P420">
        <v>38001.19</v>
      </c>
      <c r="Q420">
        <v>325</v>
      </c>
      <c r="R420">
        <v>38326.19</v>
      </c>
      <c r="S420" s="42">
        <f t="shared" si="6"/>
        <v>6957.9099999999962</v>
      </c>
    </row>
    <row r="421" spans="1:19">
      <c r="A421" s="80">
        <v>45717</v>
      </c>
      <c r="B421">
        <v>4745896</v>
      </c>
      <c r="C421" t="s">
        <v>1686</v>
      </c>
      <c r="D421" s="80">
        <v>44889</v>
      </c>
      <c r="E421" s="80">
        <v>45198</v>
      </c>
      <c r="F421">
        <v>2022</v>
      </c>
      <c r="G421">
        <v>2023</v>
      </c>
      <c r="H421">
        <v>11000</v>
      </c>
      <c r="I421" t="s">
        <v>28</v>
      </c>
      <c r="J421" t="s">
        <v>3159</v>
      </c>
      <c r="K421">
        <v>1000</v>
      </c>
      <c r="L421">
        <v>17350.25</v>
      </c>
      <c r="M421">
        <v>161050</v>
      </c>
      <c r="N421">
        <v>178400.25</v>
      </c>
      <c r="O421">
        <v>301.5</v>
      </c>
      <c r="P421">
        <v>48556.58</v>
      </c>
      <c r="Q421">
        <v>1064.9000000000001</v>
      </c>
      <c r="R421">
        <v>49621.48</v>
      </c>
      <c r="S421" s="42">
        <f t="shared" si="6"/>
        <v>128778.76999999999</v>
      </c>
    </row>
    <row r="422" spans="1:19">
      <c r="A422" s="80">
        <v>45717</v>
      </c>
      <c r="B422">
        <v>5089404</v>
      </c>
      <c r="C422" t="s">
        <v>2956</v>
      </c>
      <c r="D422" s="80">
        <v>45232</v>
      </c>
      <c r="E422" s="80">
        <v>45590</v>
      </c>
      <c r="F422">
        <v>2023</v>
      </c>
      <c r="G422">
        <v>2024</v>
      </c>
      <c r="H422">
        <v>13500</v>
      </c>
      <c r="I422" t="s">
        <v>15</v>
      </c>
      <c r="J422" t="s">
        <v>3153</v>
      </c>
      <c r="K422">
        <v>183</v>
      </c>
      <c r="L422">
        <v>0</v>
      </c>
      <c r="M422">
        <v>26214.75</v>
      </c>
      <c r="N422">
        <v>26214.75</v>
      </c>
      <c r="O422">
        <v>0</v>
      </c>
      <c r="P422">
        <v>0</v>
      </c>
      <c r="Q422">
        <v>0</v>
      </c>
      <c r="R422">
        <v>0</v>
      </c>
      <c r="S422" s="42">
        <f t="shared" si="6"/>
        <v>26214.75</v>
      </c>
    </row>
    <row r="423" spans="1:19">
      <c r="A423" s="80">
        <v>45717</v>
      </c>
      <c r="B423">
        <v>5225634</v>
      </c>
      <c r="C423" t="s">
        <v>3203</v>
      </c>
      <c r="D423" s="80">
        <v>45359</v>
      </c>
      <c r="E423" s="80">
        <v>45691</v>
      </c>
      <c r="F423">
        <v>2023</v>
      </c>
      <c r="G423">
        <v>2024</v>
      </c>
      <c r="H423">
        <v>11000</v>
      </c>
      <c r="I423" t="s">
        <v>28</v>
      </c>
      <c r="J423" t="s">
        <v>3161</v>
      </c>
      <c r="K423">
        <v>75</v>
      </c>
      <c r="L423">
        <v>200</v>
      </c>
      <c r="M423">
        <v>10743.75</v>
      </c>
      <c r="N423">
        <v>10943.75</v>
      </c>
      <c r="O423">
        <v>15</v>
      </c>
      <c r="P423">
        <v>2148.75</v>
      </c>
      <c r="Q423">
        <v>0</v>
      </c>
      <c r="R423">
        <v>2148.75</v>
      </c>
      <c r="S423" s="42">
        <f t="shared" si="6"/>
        <v>8795</v>
      </c>
    </row>
    <row r="424" spans="1:19">
      <c r="A424" s="80">
        <v>45717</v>
      </c>
      <c r="B424">
        <v>4606320</v>
      </c>
      <c r="C424" t="s">
        <v>658</v>
      </c>
      <c r="D424" s="80">
        <v>44694</v>
      </c>
      <c r="E424" s="80">
        <v>44903</v>
      </c>
      <c r="F424">
        <v>2022</v>
      </c>
      <c r="G424">
        <v>2022</v>
      </c>
      <c r="H424">
        <v>11000</v>
      </c>
      <c r="I424" t="s">
        <v>28</v>
      </c>
      <c r="J424" t="s">
        <v>3153</v>
      </c>
      <c r="K424">
        <v>1649</v>
      </c>
      <c r="L424">
        <v>350</v>
      </c>
      <c r="M424">
        <v>202464.22</v>
      </c>
      <c r="N424">
        <v>202814.22</v>
      </c>
      <c r="O424">
        <v>483.3</v>
      </c>
      <c r="P424">
        <v>74979.02</v>
      </c>
      <c r="Q424">
        <v>602.29999999999995</v>
      </c>
      <c r="R424">
        <v>75581.320000000007</v>
      </c>
      <c r="S424" s="42">
        <f t="shared" si="6"/>
        <v>127232.9</v>
      </c>
    </row>
    <row r="425" spans="1:19">
      <c r="A425" s="80">
        <v>45717</v>
      </c>
      <c r="B425">
        <v>4981897</v>
      </c>
      <c r="C425" t="s">
        <v>2407</v>
      </c>
      <c r="D425" s="80">
        <v>45162</v>
      </c>
      <c r="E425" s="80">
        <v>45413</v>
      </c>
      <c r="F425">
        <v>2023</v>
      </c>
      <c r="G425">
        <v>2024</v>
      </c>
      <c r="H425">
        <v>12000</v>
      </c>
      <c r="I425" t="s">
        <v>9</v>
      </c>
      <c r="J425" t="s">
        <v>3154</v>
      </c>
      <c r="K425">
        <v>328</v>
      </c>
      <c r="L425">
        <v>4359.91</v>
      </c>
      <c r="M425">
        <v>44749.04</v>
      </c>
      <c r="N425">
        <v>49108.95</v>
      </c>
      <c r="O425">
        <v>214.61</v>
      </c>
      <c r="P425">
        <v>28124.86</v>
      </c>
      <c r="Q425">
        <v>0</v>
      </c>
      <c r="R425">
        <v>28124.86</v>
      </c>
      <c r="S425" s="42">
        <f t="shared" si="6"/>
        <v>20984.089999999997</v>
      </c>
    </row>
    <row r="426" spans="1:19">
      <c r="A426" s="80">
        <v>45717</v>
      </c>
      <c r="B426">
        <v>4540945</v>
      </c>
      <c r="C426" t="s">
        <v>660</v>
      </c>
      <c r="D426" s="80">
        <v>44621</v>
      </c>
      <c r="E426" s="80">
        <v>44797</v>
      </c>
      <c r="F426">
        <v>2021</v>
      </c>
      <c r="G426">
        <v>2022</v>
      </c>
      <c r="H426">
        <v>11000</v>
      </c>
      <c r="I426" t="s">
        <v>28</v>
      </c>
      <c r="J426" t="s">
        <v>3159</v>
      </c>
      <c r="K426">
        <v>839</v>
      </c>
      <c r="L426">
        <v>425</v>
      </c>
      <c r="M426">
        <v>114464.77</v>
      </c>
      <c r="N426">
        <v>114889.77</v>
      </c>
      <c r="O426">
        <v>548</v>
      </c>
      <c r="P426">
        <v>74699.13</v>
      </c>
      <c r="Q426">
        <v>181</v>
      </c>
      <c r="R426">
        <v>74880.13</v>
      </c>
      <c r="S426" s="42">
        <f t="shared" si="6"/>
        <v>40009.64</v>
      </c>
    </row>
    <row r="427" spans="1:19">
      <c r="A427" s="80">
        <v>45717</v>
      </c>
      <c r="B427">
        <v>5119623</v>
      </c>
      <c r="C427" t="s">
        <v>2660</v>
      </c>
      <c r="D427" s="80">
        <v>45260</v>
      </c>
      <c r="E427" s="80">
        <v>45467</v>
      </c>
      <c r="F427">
        <v>2023</v>
      </c>
      <c r="G427">
        <v>2024</v>
      </c>
      <c r="H427">
        <v>11000</v>
      </c>
      <c r="I427" t="s">
        <v>10</v>
      </c>
      <c r="J427" t="s">
        <v>3154</v>
      </c>
      <c r="K427">
        <v>210</v>
      </c>
      <c r="L427">
        <v>100</v>
      </c>
      <c r="M427">
        <v>30082.5</v>
      </c>
      <c r="N427">
        <v>30182.5</v>
      </c>
      <c r="O427">
        <v>225.24</v>
      </c>
      <c r="P427">
        <v>32265.63</v>
      </c>
      <c r="Q427">
        <v>148</v>
      </c>
      <c r="R427">
        <v>32413.63</v>
      </c>
      <c r="S427" s="42">
        <f t="shared" si="6"/>
        <v>-2231.130000000001</v>
      </c>
    </row>
    <row r="428" spans="1:19">
      <c r="A428" s="80">
        <v>45717</v>
      </c>
      <c r="B428">
        <v>4991426</v>
      </c>
      <c r="C428" t="s">
        <v>2501</v>
      </c>
      <c r="D428" s="80">
        <v>45147</v>
      </c>
      <c r="E428" s="80">
        <v>45434</v>
      </c>
      <c r="F428">
        <v>2023</v>
      </c>
      <c r="G428">
        <v>2024</v>
      </c>
      <c r="H428">
        <v>11000</v>
      </c>
      <c r="I428" t="s">
        <v>28</v>
      </c>
      <c r="J428" t="s">
        <v>3157</v>
      </c>
      <c r="K428">
        <v>220</v>
      </c>
      <c r="L428">
        <v>0</v>
      </c>
      <c r="M428">
        <v>35431</v>
      </c>
      <c r="N428">
        <v>35431</v>
      </c>
      <c r="O428">
        <v>160.5</v>
      </c>
      <c r="P428">
        <v>25848.53</v>
      </c>
      <c r="Q428">
        <v>0</v>
      </c>
      <c r="R428">
        <v>25848.53</v>
      </c>
      <c r="S428" s="42">
        <f t="shared" si="6"/>
        <v>9582.4700000000012</v>
      </c>
    </row>
    <row r="429" spans="1:19">
      <c r="A429" s="80">
        <v>45717</v>
      </c>
      <c r="B429">
        <v>4919580</v>
      </c>
      <c r="C429" t="s">
        <v>1869</v>
      </c>
      <c r="D429" s="80">
        <v>45077</v>
      </c>
      <c r="E429" s="80">
        <v>45280</v>
      </c>
      <c r="F429">
        <v>2023</v>
      </c>
      <c r="G429">
        <v>2023</v>
      </c>
      <c r="H429">
        <v>11000</v>
      </c>
      <c r="I429" t="s">
        <v>28</v>
      </c>
      <c r="J429" t="s">
        <v>3157</v>
      </c>
      <c r="K429">
        <v>842</v>
      </c>
      <c r="L429">
        <v>225</v>
      </c>
      <c r="M429">
        <v>130630.86</v>
      </c>
      <c r="N429">
        <v>130855.86</v>
      </c>
      <c r="O429">
        <v>343.6</v>
      </c>
      <c r="P429">
        <v>49351.33</v>
      </c>
      <c r="Q429">
        <v>0</v>
      </c>
      <c r="R429">
        <v>49351.33</v>
      </c>
      <c r="S429" s="42">
        <f t="shared" si="6"/>
        <v>81504.53</v>
      </c>
    </row>
    <row r="430" spans="1:19">
      <c r="A430" s="80">
        <v>45717</v>
      </c>
      <c r="B430">
        <v>5447848</v>
      </c>
      <c r="C430" t="s">
        <v>2958</v>
      </c>
      <c r="D430" s="80">
        <v>45580</v>
      </c>
      <c r="E430" s="80">
        <v>45600</v>
      </c>
      <c r="F430">
        <v>2024</v>
      </c>
      <c r="G430">
        <v>2024</v>
      </c>
      <c r="H430">
        <v>11500</v>
      </c>
      <c r="I430" t="s">
        <v>4</v>
      </c>
      <c r="J430" t="s">
        <v>3153</v>
      </c>
      <c r="K430">
        <v>262</v>
      </c>
      <c r="L430">
        <v>0</v>
      </c>
      <c r="M430">
        <v>39407.42</v>
      </c>
      <c r="N430">
        <v>39407.42</v>
      </c>
      <c r="O430">
        <v>0</v>
      </c>
      <c r="P430">
        <v>0</v>
      </c>
      <c r="Q430">
        <v>0</v>
      </c>
      <c r="R430">
        <v>0</v>
      </c>
      <c r="S430" s="42">
        <f t="shared" si="6"/>
        <v>39407.42</v>
      </c>
    </row>
    <row r="431" spans="1:19">
      <c r="A431" s="80">
        <v>45717</v>
      </c>
      <c r="B431">
        <v>5588801</v>
      </c>
      <c r="C431" t="s">
        <v>3276</v>
      </c>
      <c r="D431" s="80">
        <v>45712</v>
      </c>
      <c r="E431" s="80">
        <v>45733</v>
      </c>
      <c r="F431">
        <v>2024</v>
      </c>
      <c r="G431">
        <v>2024</v>
      </c>
      <c r="H431">
        <v>12500</v>
      </c>
      <c r="I431" t="s">
        <v>14</v>
      </c>
      <c r="J431" t="s">
        <v>3157</v>
      </c>
      <c r="K431">
        <v>50</v>
      </c>
      <c r="L431">
        <v>0</v>
      </c>
      <c r="M431">
        <v>7520.5</v>
      </c>
      <c r="N431">
        <v>7520.5</v>
      </c>
      <c r="O431">
        <v>0</v>
      </c>
      <c r="P431">
        <v>0</v>
      </c>
      <c r="Q431">
        <v>0</v>
      </c>
      <c r="R431">
        <v>0</v>
      </c>
      <c r="S431" s="42">
        <f t="shared" si="6"/>
        <v>7520.5</v>
      </c>
    </row>
    <row r="432" spans="1:19">
      <c r="A432" s="80">
        <v>45717</v>
      </c>
      <c r="B432">
        <v>5401736</v>
      </c>
      <c r="C432" t="s">
        <v>2960</v>
      </c>
      <c r="D432" s="80">
        <v>45561</v>
      </c>
      <c r="E432" s="80">
        <v>45594</v>
      </c>
      <c r="F432">
        <v>2024</v>
      </c>
      <c r="G432">
        <v>2024</v>
      </c>
      <c r="H432">
        <v>12000</v>
      </c>
      <c r="I432" t="s">
        <v>9</v>
      </c>
      <c r="J432" t="s">
        <v>3157</v>
      </c>
      <c r="K432">
        <v>263</v>
      </c>
      <c r="L432">
        <v>6500</v>
      </c>
      <c r="M432">
        <v>35602.31</v>
      </c>
      <c r="N432">
        <v>42102.31</v>
      </c>
      <c r="O432">
        <v>196.5</v>
      </c>
      <c r="P432">
        <v>26600.45</v>
      </c>
      <c r="Q432">
        <v>100</v>
      </c>
      <c r="R432">
        <v>26700.45</v>
      </c>
      <c r="S432" s="42">
        <f t="shared" si="6"/>
        <v>15401.859999999997</v>
      </c>
    </row>
    <row r="433" spans="1:19">
      <c r="A433" s="80">
        <v>45717</v>
      </c>
      <c r="B433">
        <v>4916239</v>
      </c>
      <c r="C433" t="s">
        <v>2658</v>
      </c>
      <c r="D433" s="80">
        <v>45063</v>
      </c>
      <c r="E433" s="80">
        <v>45497</v>
      </c>
      <c r="F433">
        <v>2023</v>
      </c>
      <c r="G433">
        <v>2024</v>
      </c>
      <c r="H433">
        <v>18500</v>
      </c>
      <c r="I433" t="s">
        <v>13</v>
      </c>
      <c r="J433" t="s">
        <v>3161</v>
      </c>
      <c r="K433">
        <v>520</v>
      </c>
      <c r="L433">
        <v>550</v>
      </c>
      <c r="M433">
        <v>63845.599999999999</v>
      </c>
      <c r="N433">
        <v>64395.6</v>
      </c>
      <c r="O433">
        <v>64</v>
      </c>
      <c r="P433">
        <v>8277.93</v>
      </c>
      <c r="Q433">
        <v>127.47</v>
      </c>
      <c r="R433">
        <v>8405.4</v>
      </c>
      <c r="S433" s="42">
        <f t="shared" si="6"/>
        <v>55990.2</v>
      </c>
    </row>
    <row r="434" spans="1:19">
      <c r="A434" s="80">
        <v>45717</v>
      </c>
      <c r="B434">
        <v>5040245</v>
      </c>
      <c r="C434" t="s">
        <v>2105</v>
      </c>
      <c r="D434" s="80">
        <v>45205</v>
      </c>
      <c r="E434" s="80">
        <v>45330</v>
      </c>
      <c r="F434">
        <v>2023</v>
      </c>
      <c r="G434">
        <v>2023</v>
      </c>
      <c r="H434">
        <v>13500</v>
      </c>
      <c r="I434" t="s">
        <v>15</v>
      </c>
      <c r="J434" t="s">
        <v>3159</v>
      </c>
      <c r="K434">
        <v>75</v>
      </c>
      <c r="L434">
        <v>0</v>
      </c>
      <c r="M434">
        <v>10232.25</v>
      </c>
      <c r="N434">
        <v>10232.25</v>
      </c>
      <c r="O434">
        <v>72.95</v>
      </c>
      <c r="P434">
        <v>8671.08</v>
      </c>
      <c r="Q434">
        <v>0</v>
      </c>
      <c r="R434">
        <v>8671.08</v>
      </c>
      <c r="S434" s="42">
        <f t="shared" si="6"/>
        <v>1561.17</v>
      </c>
    </row>
    <row r="435" spans="1:19">
      <c r="A435" s="80">
        <v>45717</v>
      </c>
      <c r="B435">
        <v>4856669</v>
      </c>
      <c r="C435" t="s">
        <v>2964</v>
      </c>
      <c r="D435" s="80">
        <v>45006</v>
      </c>
      <c r="E435" s="80">
        <v>45617</v>
      </c>
      <c r="F435">
        <v>2022</v>
      </c>
      <c r="G435">
        <v>2024</v>
      </c>
      <c r="H435">
        <v>14000</v>
      </c>
      <c r="I435" t="s">
        <v>12</v>
      </c>
      <c r="J435" t="s">
        <v>3178</v>
      </c>
      <c r="K435">
        <v>355</v>
      </c>
      <c r="L435">
        <v>1425</v>
      </c>
      <c r="M435">
        <v>48432.65</v>
      </c>
      <c r="N435">
        <v>49857.65</v>
      </c>
      <c r="O435">
        <v>178.25</v>
      </c>
      <c r="P435">
        <v>24314.36</v>
      </c>
      <c r="Q435">
        <v>926.28</v>
      </c>
      <c r="R435">
        <v>25240.639999999999</v>
      </c>
      <c r="S435" s="42">
        <f t="shared" si="6"/>
        <v>24617.010000000002</v>
      </c>
    </row>
    <row r="436" spans="1:19">
      <c r="A436" s="80">
        <v>45717</v>
      </c>
      <c r="B436">
        <v>5246617</v>
      </c>
      <c r="C436" t="s">
        <v>2962</v>
      </c>
      <c r="D436" s="80">
        <v>45379</v>
      </c>
      <c r="E436" s="80">
        <v>45604</v>
      </c>
      <c r="F436">
        <v>2023</v>
      </c>
      <c r="G436">
        <v>2024</v>
      </c>
      <c r="H436">
        <v>12000</v>
      </c>
      <c r="I436" t="s">
        <v>9</v>
      </c>
      <c r="J436" t="s">
        <v>3161</v>
      </c>
      <c r="K436">
        <v>251</v>
      </c>
      <c r="L436">
        <v>0</v>
      </c>
      <c r="M436">
        <v>28764.6</v>
      </c>
      <c r="N436">
        <v>28764.6</v>
      </c>
      <c r="O436">
        <v>190.95</v>
      </c>
      <c r="P436">
        <v>25065.89</v>
      </c>
      <c r="Q436">
        <v>0</v>
      </c>
      <c r="R436">
        <v>25065.89</v>
      </c>
      <c r="S436" s="42">
        <f t="shared" si="6"/>
        <v>3698.7099999999991</v>
      </c>
    </row>
    <row r="437" spans="1:19">
      <c r="A437" s="80">
        <v>45717</v>
      </c>
      <c r="B437">
        <v>4815663</v>
      </c>
      <c r="C437" t="s">
        <v>3204</v>
      </c>
      <c r="D437" s="80">
        <v>44957</v>
      </c>
      <c r="E437" s="80">
        <v>45699</v>
      </c>
      <c r="F437">
        <v>2022</v>
      </c>
      <c r="G437">
        <v>2024</v>
      </c>
      <c r="H437">
        <v>11000</v>
      </c>
      <c r="I437" t="s">
        <v>10</v>
      </c>
      <c r="J437" t="s">
        <v>3151</v>
      </c>
      <c r="K437">
        <v>75</v>
      </c>
      <c r="L437">
        <v>9348.5</v>
      </c>
      <c r="M437">
        <v>10232.25</v>
      </c>
      <c r="N437">
        <v>19580.75</v>
      </c>
      <c r="O437">
        <v>94</v>
      </c>
      <c r="P437">
        <v>11604.27</v>
      </c>
      <c r="Q437">
        <v>746.93</v>
      </c>
      <c r="R437">
        <v>12351.2</v>
      </c>
      <c r="S437" s="42">
        <f t="shared" si="6"/>
        <v>7229.5499999999993</v>
      </c>
    </row>
    <row r="438" spans="1:19">
      <c r="A438" s="80">
        <v>45717</v>
      </c>
      <c r="B438">
        <v>4782980</v>
      </c>
      <c r="C438" t="s">
        <v>656</v>
      </c>
      <c r="D438" s="80">
        <v>44939</v>
      </c>
      <c r="E438" s="80">
        <v>45161</v>
      </c>
      <c r="F438">
        <v>2022</v>
      </c>
      <c r="G438">
        <v>2023</v>
      </c>
      <c r="H438">
        <v>11000</v>
      </c>
      <c r="I438" t="s">
        <v>10</v>
      </c>
      <c r="J438" t="s">
        <v>3151</v>
      </c>
      <c r="K438">
        <v>350</v>
      </c>
      <c r="L438">
        <v>20959.8</v>
      </c>
      <c r="M438">
        <v>56367.5</v>
      </c>
      <c r="N438">
        <v>77327.3</v>
      </c>
      <c r="O438">
        <v>186.1</v>
      </c>
      <c r="P438">
        <v>26532.27</v>
      </c>
      <c r="Q438">
        <v>20335.11</v>
      </c>
      <c r="R438">
        <v>46867.38</v>
      </c>
      <c r="S438" s="42">
        <f t="shared" si="6"/>
        <v>30459.920000000006</v>
      </c>
    </row>
    <row r="439" spans="1:19">
      <c r="A439" s="80">
        <v>45717</v>
      </c>
      <c r="B439">
        <v>4581100</v>
      </c>
      <c r="C439" t="s">
        <v>2409</v>
      </c>
      <c r="D439" s="80">
        <v>44672</v>
      </c>
      <c r="E439" s="80">
        <v>45412</v>
      </c>
      <c r="F439">
        <v>2021</v>
      </c>
      <c r="G439">
        <v>2023</v>
      </c>
      <c r="H439">
        <v>11000</v>
      </c>
      <c r="I439" t="s">
        <v>28</v>
      </c>
      <c r="J439" t="s">
        <v>3159</v>
      </c>
      <c r="K439">
        <v>472</v>
      </c>
      <c r="L439">
        <v>8025</v>
      </c>
      <c r="M439">
        <v>76015.600000000006</v>
      </c>
      <c r="N439">
        <v>84040.6</v>
      </c>
      <c r="O439">
        <v>49.3</v>
      </c>
      <c r="P439">
        <v>7107.45</v>
      </c>
      <c r="Q439">
        <v>33.200000000000003</v>
      </c>
      <c r="R439">
        <v>7140.65</v>
      </c>
      <c r="S439" s="42">
        <f t="shared" si="6"/>
        <v>76899.950000000012</v>
      </c>
    </row>
    <row r="440" spans="1:19">
      <c r="A440" s="80">
        <v>45717</v>
      </c>
      <c r="B440">
        <v>5296269</v>
      </c>
      <c r="C440" t="s">
        <v>2972</v>
      </c>
      <c r="D440" s="80">
        <v>45442</v>
      </c>
      <c r="E440" s="80">
        <v>45617</v>
      </c>
      <c r="F440">
        <v>2024</v>
      </c>
      <c r="G440">
        <v>2024</v>
      </c>
      <c r="H440">
        <v>11500</v>
      </c>
      <c r="I440" t="s">
        <v>4</v>
      </c>
      <c r="J440" t="s">
        <v>3178</v>
      </c>
      <c r="K440">
        <v>154</v>
      </c>
      <c r="L440">
        <v>8600</v>
      </c>
      <c r="M440">
        <v>23163.14</v>
      </c>
      <c r="N440">
        <v>31763.14</v>
      </c>
      <c r="O440">
        <v>0</v>
      </c>
      <c r="P440">
        <v>0</v>
      </c>
      <c r="Q440">
        <v>0</v>
      </c>
      <c r="R440">
        <v>0</v>
      </c>
      <c r="S440" s="42">
        <f t="shared" si="6"/>
        <v>31763.14</v>
      </c>
    </row>
    <row r="441" spans="1:19">
      <c r="A441" s="80">
        <v>45717</v>
      </c>
      <c r="B441">
        <v>5132358</v>
      </c>
      <c r="C441" t="s">
        <v>2662</v>
      </c>
      <c r="D441" s="80">
        <v>45272</v>
      </c>
      <c r="E441" s="80">
        <v>45518</v>
      </c>
      <c r="F441">
        <v>2023</v>
      </c>
      <c r="G441">
        <v>2024</v>
      </c>
      <c r="H441">
        <v>11000</v>
      </c>
      <c r="I441" t="s">
        <v>10</v>
      </c>
      <c r="J441" t="s">
        <v>3154</v>
      </c>
      <c r="K441">
        <v>500</v>
      </c>
      <c r="L441">
        <v>13607</v>
      </c>
      <c r="M441">
        <v>84550</v>
      </c>
      <c r="N441">
        <v>98157</v>
      </c>
      <c r="O441">
        <v>9.5</v>
      </c>
      <c r="P441">
        <v>1151.73</v>
      </c>
      <c r="Q441">
        <v>13507</v>
      </c>
      <c r="R441">
        <v>14658.73</v>
      </c>
      <c r="S441" s="42">
        <f t="shared" si="6"/>
        <v>83498.27</v>
      </c>
    </row>
    <row r="442" spans="1:19">
      <c r="A442" s="80">
        <v>45717</v>
      </c>
      <c r="B442">
        <v>5441618</v>
      </c>
      <c r="C442" t="s">
        <v>3205</v>
      </c>
      <c r="D442" s="80">
        <v>45589</v>
      </c>
      <c r="E442" s="80">
        <v>45687</v>
      </c>
      <c r="F442">
        <v>2024</v>
      </c>
      <c r="G442">
        <v>2024</v>
      </c>
      <c r="H442">
        <v>12000</v>
      </c>
      <c r="I442" t="s">
        <v>9</v>
      </c>
      <c r="J442" t="s">
        <v>3153</v>
      </c>
      <c r="K442">
        <v>118</v>
      </c>
      <c r="L442">
        <v>0</v>
      </c>
      <c r="M442">
        <v>17748.38</v>
      </c>
      <c r="N442">
        <v>17748.38</v>
      </c>
      <c r="O442">
        <v>0</v>
      </c>
      <c r="P442">
        <v>0</v>
      </c>
      <c r="Q442">
        <v>0</v>
      </c>
      <c r="R442">
        <v>0</v>
      </c>
      <c r="S442" s="42">
        <f t="shared" si="6"/>
        <v>17748.38</v>
      </c>
    </row>
    <row r="443" spans="1:19">
      <c r="A443" s="80">
        <v>45717</v>
      </c>
      <c r="B443">
        <v>5011978</v>
      </c>
      <c r="C443" t="s">
        <v>2672</v>
      </c>
      <c r="D443" s="80">
        <v>45160</v>
      </c>
      <c r="E443" s="80">
        <v>45468</v>
      </c>
      <c r="F443">
        <v>2023</v>
      </c>
      <c r="G443">
        <v>2024</v>
      </c>
      <c r="H443">
        <v>11000</v>
      </c>
      <c r="I443" t="s">
        <v>28</v>
      </c>
      <c r="J443" t="s">
        <v>3159</v>
      </c>
      <c r="K443">
        <v>419</v>
      </c>
      <c r="L443">
        <v>1000</v>
      </c>
      <c r="M443">
        <v>67479.95</v>
      </c>
      <c r="N443">
        <v>68479.95</v>
      </c>
      <c r="O443">
        <v>759.75</v>
      </c>
      <c r="P443">
        <v>107229.4</v>
      </c>
      <c r="Q443">
        <v>100.21</v>
      </c>
      <c r="R443">
        <v>107329.61</v>
      </c>
      <c r="S443" s="42">
        <f t="shared" si="6"/>
        <v>-38849.660000000003</v>
      </c>
    </row>
    <row r="444" spans="1:19">
      <c r="A444" s="80">
        <v>45717</v>
      </c>
      <c r="B444">
        <v>5101816</v>
      </c>
      <c r="C444" t="s">
        <v>2966</v>
      </c>
      <c r="D444" s="80">
        <v>45271</v>
      </c>
      <c r="E444" s="80">
        <v>45601</v>
      </c>
      <c r="F444">
        <v>2023</v>
      </c>
      <c r="G444">
        <v>2024</v>
      </c>
      <c r="H444">
        <v>14500</v>
      </c>
      <c r="I444" t="s">
        <v>18</v>
      </c>
      <c r="J444" t="s">
        <v>3151</v>
      </c>
      <c r="K444">
        <v>428</v>
      </c>
      <c r="L444">
        <v>0</v>
      </c>
      <c r="M444">
        <v>61311</v>
      </c>
      <c r="N444">
        <v>61311</v>
      </c>
      <c r="O444">
        <v>0</v>
      </c>
      <c r="P444">
        <v>0</v>
      </c>
      <c r="Q444">
        <v>0</v>
      </c>
      <c r="R444">
        <v>0</v>
      </c>
      <c r="S444" s="42">
        <f t="shared" si="6"/>
        <v>61311</v>
      </c>
    </row>
    <row r="445" spans="1:19">
      <c r="A445" s="80">
        <v>45717</v>
      </c>
      <c r="B445">
        <v>5331528</v>
      </c>
      <c r="C445" t="s">
        <v>3207</v>
      </c>
      <c r="D445" s="80">
        <v>45460</v>
      </c>
      <c r="E445" s="80">
        <v>45692</v>
      </c>
      <c r="F445">
        <v>2024</v>
      </c>
      <c r="G445">
        <v>2024</v>
      </c>
      <c r="H445">
        <v>11000</v>
      </c>
      <c r="I445" t="s">
        <v>10</v>
      </c>
      <c r="J445" t="s">
        <v>3161</v>
      </c>
      <c r="K445">
        <v>328</v>
      </c>
      <c r="L445">
        <v>0</v>
      </c>
      <c r="M445">
        <v>49334.48</v>
      </c>
      <c r="N445">
        <v>49334.48</v>
      </c>
      <c r="O445">
        <v>0</v>
      </c>
      <c r="P445">
        <v>0</v>
      </c>
      <c r="Q445">
        <v>0</v>
      </c>
      <c r="R445">
        <v>0</v>
      </c>
      <c r="S445" s="42">
        <f t="shared" si="6"/>
        <v>49334.48</v>
      </c>
    </row>
    <row r="446" spans="1:19">
      <c r="A446" s="80">
        <v>45717</v>
      </c>
      <c r="B446">
        <v>5231715</v>
      </c>
      <c r="C446" t="s">
        <v>2674</v>
      </c>
      <c r="D446" s="80">
        <v>45365</v>
      </c>
      <c r="E446" s="80">
        <v>45516</v>
      </c>
      <c r="F446">
        <v>2023</v>
      </c>
      <c r="G446">
        <v>2024</v>
      </c>
      <c r="H446">
        <v>18500</v>
      </c>
      <c r="I446" t="s">
        <v>13</v>
      </c>
      <c r="J446" t="s">
        <v>3151</v>
      </c>
      <c r="K446">
        <v>240</v>
      </c>
      <c r="L446">
        <v>1667.2</v>
      </c>
      <c r="M446">
        <v>27504</v>
      </c>
      <c r="N446">
        <v>29171.200000000001</v>
      </c>
      <c r="O446">
        <v>186.25</v>
      </c>
      <c r="P446">
        <v>24256.52</v>
      </c>
      <c r="Q446">
        <v>2278.3000000000002</v>
      </c>
      <c r="R446">
        <v>26534.82</v>
      </c>
      <c r="S446" s="42">
        <f t="shared" si="6"/>
        <v>2636.380000000001</v>
      </c>
    </row>
    <row r="447" spans="1:19">
      <c r="A447" s="80">
        <v>45717</v>
      </c>
      <c r="B447">
        <v>5336259</v>
      </c>
      <c r="C447" t="s">
        <v>3277</v>
      </c>
      <c r="D447" s="80">
        <v>45513</v>
      </c>
      <c r="E447" s="80">
        <v>45720</v>
      </c>
      <c r="F447">
        <v>2024</v>
      </c>
      <c r="G447">
        <v>2024</v>
      </c>
      <c r="H447">
        <v>11000</v>
      </c>
      <c r="I447" t="s">
        <v>28</v>
      </c>
      <c r="J447" t="s">
        <v>3161</v>
      </c>
      <c r="K447">
        <v>281</v>
      </c>
      <c r="L447">
        <v>0</v>
      </c>
      <c r="M447">
        <v>49894.36</v>
      </c>
      <c r="N447">
        <v>49894.36</v>
      </c>
      <c r="O447">
        <v>0</v>
      </c>
      <c r="P447">
        <v>0</v>
      </c>
      <c r="Q447">
        <v>0</v>
      </c>
      <c r="R447">
        <v>0</v>
      </c>
      <c r="S447" s="42">
        <f t="shared" si="6"/>
        <v>49894.36</v>
      </c>
    </row>
    <row r="448" spans="1:19">
      <c r="A448" s="80">
        <v>45717</v>
      </c>
      <c r="B448">
        <v>4781968</v>
      </c>
      <c r="C448" t="s">
        <v>3278</v>
      </c>
      <c r="D448" s="80">
        <v>44914</v>
      </c>
      <c r="E448" s="80">
        <v>45736</v>
      </c>
      <c r="F448">
        <v>2022</v>
      </c>
      <c r="G448">
        <v>2024</v>
      </c>
      <c r="H448">
        <v>11000</v>
      </c>
      <c r="I448" t="s">
        <v>10</v>
      </c>
      <c r="J448" t="s">
        <v>3157</v>
      </c>
      <c r="K448">
        <v>240</v>
      </c>
      <c r="L448">
        <v>578</v>
      </c>
      <c r="M448">
        <v>32743.200000000001</v>
      </c>
      <c r="N448">
        <v>33321.199999999997</v>
      </c>
      <c r="O448">
        <v>33.299999999999997</v>
      </c>
      <c r="P448">
        <v>4519.88</v>
      </c>
      <c r="Q448">
        <v>894.2</v>
      </c>
      <c r="R448">
        <v>5414.08</v>
      </c>
      <c r="S448" s="42">
        <f t="shared" si="6"/>
        <v>27907.119999999995</v>
      </c>
    </row>
    <row r="449" spans="1:19">
      <c r="A449" s="80">
        <v>45717</v>
      </c>
      <c r="B449">
        <v>5304985</v>
      </c>
      <c r="C449" t="s">
        <v>3208</v>
      </c>
      <c r="D449" s="80">
        <v>45434</v>
      </c>
      <c r="E449" s="80">
        <v>45674</v>
      </c>
      <c r="F449">
        <v>2024</v>
      </c>
      <c r="G449">
        <v>2024</v>
      </c>
      <c r="H449">
        <v>13500</v>
      </c>
      <c r="I449" t="s">
        <v>15</v>
      </c>
      <c r="J449" t="s">
        <v>3154</v>
      </c>
      <c r="K449">
        <v>225</v>
      </c>
      <c r="L449">
        <v>3899.5</v>
      </c>
      <c r="M449">
        <v>30458.25</v>
      </c>
      <c r="N449">
        <v>34357.75</v>
      </c>
      <c r="O449">
        <v>0</v>
      </c>
      <c r="P449">
        <v>0</v>
      </c>
      <c r="Q449">
        <v>3899.5</v>
      </c>
      <c r="R449">
        <v>3899.5</v>
      </c>
      <c r="S449" s="42">
        <f t="shared" si="6"/>
        <v>30458.25</v>
      </c>
    </row>
    <row r="450" spans="1:19">
      <c r="A450" s="80">
        <v>45717</v>
      </c>
      <c r="B450">
        <v>4632857</v>
      </c>
      <c r="C450" t="s">
        <v>610</v>
      </c>
      <c r="D450" s="80">
        <v>44728</v>
      </c>
      <c r="E450" s="80">
        <v>45135</v>
      </c>
      <c r="F450">
        <v>2022</v>
      </c>
      <c r="G450">
        <v>2023</v>
      </c>
      <c r="H450">
        <v>12000</v>
      </c>
      <c r="I450" t="s">
        <v>9</v>
      </c>
      <c r="J450" t="s">
        <v>3161</v>
      </c>
      <c r="K450">
        <v>170</v>
      </c>
      <c r="L450">
        <v>1743.5</v>
      </c>
      <c r="M450">
        <v>20872.599999999999</v>
      </c>
      <c r="N450">
        <v>22616.1</v>
      </c>
      <c r="O450">
        <v>105</v>
      </c>
      <c r="P450">
        <v>15078.59</v>
      </c>
      <c r="Q450">
        <v>1238.5</v>
      </c>
      <c r="R450">
        <v>16317.09</v>
      </c>
      <c r="S450" s="42">
        <f t="shared" si="6"/>
        <v>6299.0099999999984</v>
      </c>
    </row>
    <row r="451" spans="1:19">
      <c r="A451" s="80">
        <v>45717</v>
      </c>
      <c r="B451">
        <v>5263335</v>
      </c>
      <c r="C451" t="s">
        <v>2968</v>
      </c>
      <c r="D451" s="80">
        <v>45397</v>
      </c>
      <c r="E451" s="80">
        <v>45609</v>
      </c>
      <c r="F451">
        <v>2023</v>
      </c>
      <c r="G451">
        <v>2024</v>
      </c>
      <c r="H451">
        <v>12000</v>
      </c>
      <c r="I451" t="s">
        <v>9</v>
      </c>
      <c r="J451" t="s">
        <v>3154</v>
      </c>
      <c r="K451">
        <v>181</v>
      </c>
      <c r="L451">
        <v>325</v>
      </c>
      <c r="M451">
        <v>21779.73</v>
      </c>
      <c r="N451">
        <v>22104.73</v>
      </c>
      <c r="O451">
        <v>151.03</v>
      </c>
      <c r="P451">
        <v>18173.439999999999</v>
      </c>
      <c r="Q451">
        <v>105.89</v>
      </c>
      <c r="R451">
        <v>18279.330000000002</v>
      </c>
      <c r="S451" s="42">
        <f t="shared" ref="S451:S514" si="7">N451-R451</f>
        <v>3825.3999999999978</v>
      </c>
    </row>
    <row r="452" spans="1:19">
      <c r="A452" s="80">
        <v>45717</v>
      </c>
      <c r="B452">
        <v>5366347</v>
      </c>
      <c r="C452" t="s">
        <v>2970</v>
      </c>
      <c r="D452" s="80">
        <v>45520</v>
      </c>
      <c r="E452" s="80">
        <v>45621</v>
      </c>
      <c r="F452">
        <v>2024</v>
      </c>
      <c r="G452">
        <v>2024</v>
      </c>
      <c r="H452">
        <v>12000</v>
      </c>
      <c r="I452" t="s">
        <v>9</v>
      </c>
      <c r="J452" t="s">
        <v>3159</v>
      </c>
      <c r="K452">
        <v>0</v>
      </c>
      <c r="L452">
        <v>0</v>
      </c>
      <c r="M452">
        <v>0</v>
      </c>
      <c r="N452">
        <v>0</v>
      </c>
      <c r="O452">
        <v>0</v>
      </c>
      <c r="P452">
        <v>0</v>
      </c>
      <c r="Q452">
        <v>0</v>
      </c>
      <c r="R452">
        <v>0</v>
      </c>
      <c r="S452" s="42">
        <f t="shared" si="7"/>
        <v>0</v>
      </c>
    </row>
    <row r="453" spans="1:19">
      <c r="A453" s="80">
        <v>45717</v>
      </c>
      <c r="B453">
        <v>5177082</v>
      </c>
      <c r="C453" t="s">
        <v>3096</v>
      </c>
      <c r="D453" s="80">
        <v>45316</v>
      </c>
      <c r="E453" s="80">
        <v>45631</v>
      </c>
      <c r="F453">
        <v>2023</v>
      </c>
      <c r="G453">
        <v>2024</v>
      </c>
      <c r="H453">
        <v>18500</v>
      </c>
      <c r="I453" t="s">
        <v>13</v>
      </c>
      <c r="J453" t="s">
        <v>3153</v>
      </c>
      <c r="K453">
        <v>210</v>
      </c>
      <c r="L453">
        <v>0</v>
      </c>
      <c r="M453">
        <v>30082.5</v>
      </c>
      <c r="N453">
        <v>30082.5</v>
      </c>
      <c r="O453">
        <v>143.5</v>
      </c>
      <c r="P453">
        <v>19653.900000000001</v>
      </c>
      <c r="Q453">
        <v>0</v>
      </c>
      <c r="R453">
        <v>19653.900000000001</v>
      </c>
      <c r="S453" s="42">
        <f t="shared" si="7"/>
        <v>10428.599999999999</v>
      </c>
    </row>
    <row r="454" spans="1:19">
      <c r="A454" s="80">
        <v>45717</v>
      </c>
      <c r="B454">
        <v>4690389</v>
      </c>
      <c r="C454" t="s">
        <v>601</v>
      </c>
      <c r="D454" s="80">
        <v>44805</v>
      </c>
      <c r="E454" s="80">
        <v>45177</v>
      </c>
      <c r="F454">
        <v>2022</v>
      </c>
      <c r="G454">
        <v>2023</v>
      </c>
      <c r="H454">
        <v>11000</v>
      </c>
      <c r="I454" t="s">
        <v>28</v>
      </c>
      <c r="J454" t="s">
        <v>3157</v>
      </c>
      <c r="K454">
        <v>972</v>
      </c>
      <c r="L454">
        <v>0</v>
      </c>
      <c r="M454">
        <v>132609.96</v>
      </c>
      <c r="N454">
        <v>132609.96</v>
      </c>
      <c r="O454">
        <v>187.6</v>
      </c>
      <c r="P454">
        <v>25593.33</v>
      </c>
      <c r="Q454">
        <v>0</v>
      </c>
      <c r="R454">
        <v>25593.33</v>
      </c>
      <c r="S454" s="42">
        <f t="shared" si="7"/>
        <v>107016.62999999999</v>
      </c>
    </row>
    <row r="455" spans="1:19">
      <c r="A455" s="80">
        <v>45717</v>
      </c>
      <c r="B455">
        <v>4704750</v>
      </c>
      <c r="C455" t="s">
        <v>624</v>
      </c>
      <c r="D455" s="80">
        <v>44819</v>
      </c>
      <c r="E455" s="80">
        <v>44883</v>
      </c>
      <c r="F455">
        <v>2022</v>
      </c>
      <c r="G455">
        <v>2022</v>
      </c>
      <c r="H455">
        <v>11000</v>
      </c>
      <c r="I455" t="s">
        <v>28</v>
      </c>
      <c r="J455" t="s">
        <v>3159</v>
      </c>
      <c r="K455">
        <v>583</v>
      </c>
      <c r="L455">
        <v>25</v>
      </c>
      <c r="M455">
        <v>93892.15</v>
      </c>
      <c r="N455">
        <v>93917.15</v>
      </c>
      <c r="O455">
        <v>530.04999999999995</v>
      </c>
      <c r="P455">
        <v>80464.92</v>
      </c>
      <c r="Q455">
        <v>50</v>
      </c>
      <c r="R455">
        <v>80514.92</v>
      </c>
      <c r="S455" s="42">
        <f t="shared" si="7"/>
        <v>13402.229999999996</v>
      </c>
    </row>
    <row r="456" spans="1:19">
      <c r="A456" s="80">
        <v>45717</v>
      </c>
      <c r="B456">
        <v>5081050</v>
      </c>
      <c r="C456" t="s">
        <v>2974</v>
      </c>
      <c r="D456" s="80">
        <v>45226</v>
      </c>
      <c r="E456" s="80">
        <v>45590</v>
      </c>
      <c r="F456">
        <v>2023</v>
      </c>
      <c r="G456">
        <v>2024</v>
      </c>
      <c r="H456">
        <v>11000</v>
      </c>
      <c r="I456" t="s">
        <v>10</v>
      </c>
      <c r="J456" t="s">
        <v>3153</v>
      </c>
      <c r="K456">
        <v>350</v>
      </c>
      <c r="L456">
        <v>0</v>
      </c>
      <c r="M456">
        <v>50137.5</v>
      </c>
      <c r="N456">
        <v>50137.5</v>
      </c>
      <c r="O456">
        <v>0</v>
      </c>
      <c r="P456">
        <v>0</v>
      </c>
      <c r="Q456">
        <v>0</v>
      </c>
      <c r="R456">
        <v>0</v>
      </c>
      <c r="S456" s="42">
        <f t="shared" si="7"/>
        <v>50137.5</v>
      </c>
    </row>
    <row r="457" spans="1:19">
      <c r="A457" s="80">
        <v>45717</v>
      </c>
      <c r="B457">
        <v>5201788</v>
      </c>
      <c r="C457" t="s">
        <v>3206</v>
      </c>
      <c r="D457" s="80">
        <v>45338</v>
      </c>
      <c r="E457" s="80">
        <v>45670</v>
      </c>
      <c r="F457">
        <v>2023</v>
      </c>
      <c r="G457">
        <v>2024</v>
      </c>
      <c r="H457">
        <v>11000</v>
      </c>
      <c r="I457" t="s">
        <v>28</v>
      </c>
      <c r="J457" t="s">
        <v>3158</v>
      </c>
      <c r="K457">
        <v>401</v>
      </c>
      <c r="L457">
        <v>10000</v>
      </c>
      <c r="M457">
        <v>57443.25</v>
      </c>
      <c r="N457">
        <v>67443.25</v>
      </c>
      <c r="O457">
        <v>0</v>
      </c>
      <c r="P457">
        <v>0</v>
      </c>
      <c r="Q457">
        <v>0</v>
      </c>
      <c r="R457">
        <v>0</v>
      </c>
      <c r="S457" s="42">
        <f t="shared" si="7"/>
        <v>67443.25</v>
      </c>
    </row>
    <row r="458" spans="1:19">
      <c r="A458" s="80">
        <v>45717</v>
      </c>
      <c r="B458">
        <v>5435153</v>
      </c>
      <c r="C458" t="s">
        <v>3279</v>
      </c>
      <c r="D458" s="80">
        <v>45558</v>
      </c>
      <c r="E458" s="80">
        <v>45715</v>
      </c>
      <c r="F458">
        <v>2024</v>
      </c>
      <c r="G458">
        <v>2024</v>
      </c>
      <c r="H458">
        <v>18500</v>
      </c>
      <c r="I458" t="s">
        <v>13</v>
      </c>
      <c r="J458" t="s">
        <v>3157</v>
      </c>
      <c r="K458">
        <v>50</v>
      </c>
      <c r="L458">
        <v>0</v>
      </c>
      <c r="M458">
        <v>7520.5</v>
      </c>
      <c r="N458">
        <v>7520.5</v>
      </c>
      <c r="O458">
        <v>0</v>
      </c>
      <c r="P458">
        <v>0</v>
      </c>
      <c r="Q458">
        <v>0</v>
      </c>
      <c r="R458">
        <v>0</v>
      </c>
      <c r="S458" s="42">
        <f t="shared" si="7"/>
        <v>7520.5</v>
      </c>
    </row>
    <row r="459" spans="1:19">
      <c r="A459" s="80">
        <v>45717</v>
      </c>
      <c r="B459">
        <v>4660870</v>
      </c>
      <c r="C459" t="s">
        <v>2976</v>
      </c>
      <c r="D459" s="80">
        <v>44763</v>
      </c>
      <c r="E459" s="80">
        <v>45594</v>
      </c>
      <c r="F459">
        <v>2022</v>
      </c>
      <c r="G459">
        <v>2024</v>
      </c>
      <c r="H459">
        <v>11500</v>
      </c>
      <c r="I459" t="s">
        <v>4</v>
      </c>
      <c r="J459" t="s">
        <v>3154</v>
      </c>
      <c r="K459">
        <v>247</v>
      </c>
      <c r="L459">
        <v>400</v>
      </c>
      <c r="M459">
        <v>33698.21</v>
      </c>
      <c r="N459">
        <v>34098.21</v>
      </c>
      <c r="O459">
        <v>40.299999999999997</v>
      </c>
      <c r="P459">
        <v>5495.2</v>
      </c>
      <c r="Q459">
        <v>151</v>
      </c>
      <c r="R459">
        <v>5646.2</v>
      </c>
      <c r="S459" s="42">
        <f t="shared" si="7"/>
        <v>28452.01</v>
      </c>
    </row>
    <row r="460" spans="1:19">
      <c r="A460" s="80">
        <v>45717</v>
      </c>
      <c r="B460">
        <v>4937211</v>
      </c>
      <c r="C460" t="s">
        <v>2664</v>
      </c>
      <c r="D460" s="80">
        <v>45106</v>
      </c>
      <c r="E460" s="80">
        <v>45489</v>
      </c>
      <c r="F460">
        <v>2023</v>
      </c>
      <c r="G460">
        <v>2024</v>
      </c>
      <c r="H460">
        <v>11000</v>
      </c>
      <c r="I460" t="s">
        <v>28</v>
      </c>
      <c r="J460" t="s">
        <v>3153</v>
      </c>
      <c r="K460">
        <v>170</v>
      </c>
      <c r="L460">
        <v>0</v>
      </c>
      <c r="M460">
        <v>20872.599999999999</v>
      </c>
      <c r="N460">
        <v>20872.599999999999</v>
      </c>
      <c r="O460">
        <v>152.80000000000001</v>
      </c>
      <c r="P460">
        <v>20601.54</v>
      </c>
      <c r="Q460">
        <v>0</v>
      </c>
      <c r="R460">
        <v>20601.54</v>
      </c>
      <c r="S460" s="42">
        <f t="shared" si="7"/>
        <v>271.05999999999767</v>
      </c>
    </row>
    <row r="461" spans="1:19">
      <c r="A461" s="80">
        <v>45717</v>
      </c>
      <c r="B461">
        <v>5433887</v>
      </c>
      <c r="C461" t="s">
        <v>3209</v>
      </c>
      <c r="D461" s="80">
        <v>45562</v>
      </c>
      <c r="E461" s="80">
        <v>45664</v>
      </c>
      <c r="F461">
        <v>2024</v>
      </c>
      <c r="G461">
        <v>2024</v>
      </c>
      <c r="H461">
        <v>11000</v>
      </c>
      <c r="I461" t="s">
        <v>28</v>
      </c>
      <c r="J461" t="s">
        <v>3158</v>
      </c>
      <c r="K461">
        <v>75</v>
      </c>
      <c r="L461">
        <v>0</v>
      </c>
      <c r="M461">
        <v>13317</v>
      </c>
      <c r="N461">
        <v>13317</v>
      </c>
      <c r="O461">
        <v>0</v>
      </c>
      <c r="P461">
        <v>0</v>
      </c>
      <c r="Q461">
        <v>0</v>
      </c>
      <c r="R461">
        <v>0</v>
      </c>
      <c r="S461" s="42">
        <f t="shared" si="7"/>
        <v>13317</v>
      </c>
    </row>
    <row r="462" spans="1:19">
      <c r="A462" s="80">
        <v>45717</v>
      </c>
      <c r="B462">
        <v>4702592</v>
      </c>
      <c r="C462" t="s">
        <v>626</v>
      </c>
      <c r="D462" s="80">
        <v>44817</v>
      </c>
      <c r="E462" s="80">
        <v>45142</v>
      </c>
      <c r="F462">
        <v>2022</v>
      </c>
      <c r="G462">
        <v>2023</v>
      </c>
      <c r="H462">
        <v>13500</v>
      </c>
      <c r="I462" t="s">
        <v>15</v>
      </c>
      <c r="J462" t="s">
        <v>3161</v>
      </c>
      <c r="K462">
        <v>256</v>
      </c>
      <c r="L462">
        <v>75</v>
      </c>
      <c r="M462">
        <v>34926.080000000002</v>
      </c>
      <c r="N462">
        <v>35001.08</v>
      </c>
      <c r="O462">
        <v>224.35</v>
      </c>
      <c r="P462">
        <v>30606.95</v>
      </c>
      <c r="Q462">
        <v>53</v>
      </c>
      <c r="R462">
        <v>30659.95</v>
      </c>
      <c r="S462" s="42">
        <f t="shared" si="7"/>
        <v>4341.130000000001</v>
      </c>
    </row>
    <row r="463" spans="1:19">
      <c r="A463" s="80">
        <v>45717</v>
      </c>
      <c r="B463">
        <v>5143883</v>
      </c>
      <c r="C463" t="s">
        <v>3100</v>
      </c>
      <c r="D463" s="80">
        <v>45282</v>
      </c>
      <c r="E463" s="80">
        <v>45629</v>
      </c>
      <c r="F463">
        <v>2023</v>
      </c>
      <c r="G463">
        <v>2024</v>
      </c>
      <c r="H463">
        <v>11500</v>
      </c>
      <c r="I463" t="s">
        <v>4</v>
      </c>
      <c r="J463" t="s">
        <v>3158</v>
      </c>
      <c r="K463">
        <v>305</v>
      </c>
      <c r="L463">
        <v>0</v>
      </c>
      <c r="M463">
        <v>43691.25</v>
      </c>
      <c r="N463">
        <v>43691.25</v>
      </c>
      <c r="O463">
        <v>0</v>
      </c>
      <c r="P463">
        <v>0</v>
      </c>
      <c r="Q463">
        <v>0</v>
      </c>
      <c r="R463">
        <v>0</v>
      </c>
      <c r="S463" s="42">
        <f t="shared" si="7"/>
        <v>43691.25</v>
      </c>
    </row>
    <row r="464" spans="1:19">
      <c r="A464" s="80">
        <v>45717</v>
      </c>
      <c r="B464">
        <v>4784464</v>
      </c>
      <c r="C464" t="s">
        <v>614</v>
      </c>
      <c r="D464" s="80">
        <v>44935</v>
      </c>
      <c r="E464" s="80">
        <v>45070</v>
      </c>
      <c r="F464">
        <v>2022</v>
      </c>
      <c r="G464">
        <v>2023</v>
      </c>
      <c r="H464">
        <v>11000</v>
      </c>
      <c r="I464" t="s">
        <v>28</v>
      </c>
      <c r="J464" t="s">
        <v>3153</v>
      </c>
      <c r="K464">
        <v>80</v>
      </c>
      <c r="L464">
        <v>6917</v>
      </c>
      <c r="M464">
        <v>10914.4</v>
      </c>
      <c r="N464">
        <v>17831.400000000001</v>
      </c>
      <c r="O464">
        <v>33.700000000000003</v>
      </c>
      <c r="P464">
        <v>4597.5200000000004</v>
      </c>
      <c r="Q464">
        <v>23.07</v>
      </c>
      <c r="R464">
        <v>4620.59</v>
      </c>
      <c r="S464" s="42">
        <f t="shared" si="7"/>
        <v>13210.810000000001</v>
      </c>
    </row>
    <row r="465" spans="1:19">
      <c r="A465" s="80">
        <v>45717</v>
      </c>
      <c r="B465">
        <v>5213844</v>
      </c>
      <c r="C465" t="s">
        <v>3280</v>
      </c>
      <c r="D465" s="80">
        <v>45349</v>
      </c>
      <c r="E465" s="80">
        <v>45709</v>
      </c>
      <c r="F465">
        <v>2023</v>
      </c>
      <c r="G465">
        <v>2024</v>
      </c>
      <c r="H465">
        <v>11000</v>
      </c>
      <c r="I465" t="s">
        <v>10</v>
      </c>
      <c r="J465" t="s">
        <v>3153</v>
      </c>
      <c r="K465">
        <v>190</v>
      </c>
      <c r="L465">
        <v>0</v>
      </c>
      <c r="M465">
        <v>27217.5</v>
      </c>
      <c r="N465">
        <v>27217.5</v>
      </c>
      <c r="O465">
        <v>0</v>
      </c>
      <c r="P465">
        <v>0</v>
      </c>
      <c r="Q465">
        <v>0</v>
      </c>
      <c r="R465">
        <v>0</v>
      </c>
      <c r="S465" s="42">
        <f t="shared" si="7"/>
        <v>27217.5</v>
      </c>
    </row>
    <row r="466" spans="1:19">
      <c r="A466" s="80">
        <v>45717</v>
      </c>
      <c r="B466">
        <v>5031427</v>
      </c>
      <c r="C466" t="s">
        <v>2507</v>
      </c>
      <c r="D466" s="80">
        <v>45180</v>
      </c>
      <c r="E466" s="80">
        <v>45436</v>
      </c>
      <c r="F466">
        <v>2023</v>
      </c>
      <c r="G466">
        <v>2024</v>
      </c>
      <c r="H466">
        <v>11000</v>
      </c>
      <c r="I466" t="s">
        <v>10</v>
      </c>
      <c r="J466" t="s">
        <v>3161</v>
      </c>
      <c r="K466">
        <v>188</v>
      </c>
      <c r="L466">
        <v>2175</v>
      </c>
      <c r="M466">
        <v>23082.639999999999</v>
      </c>
      <c r="N466">
        <v>25257.64</v>
      </c>
      <c r="O466">
        <v>39</v>
      </c>
      <c r="P466">
        <v>4420.18</v>
      </c>
      <c r="Q466">
        <v>0</v>
      </c>
      <c r="R466">
        <v>4420.18</v>
      </c>
      <c r="S466" s="42">
        <f t="shared" si="7"/>
        <v>20837.46</v>
      </c>
    </row>
    <row r="467" spans="1:19">
      <c r="A467" s="80">
        <v>45717</v>
      </c>
      <c r="B467">
        <v>4687539</v>
      </c>
      <c r="C467" t="s">
        <v>2676</v>
      </c>
      <c r="D467" s="80">
        <v>44813</v>
      </c>
      <c r="E467" s="80">
        <v>45467</v>
      </c>
      <c r="F467">
        <v>2022</v>
      </c>
      <c r="G467">
        <v>2024</v>
      </c>
      <c r="H467">
        <v>11000</v>
      </c>
      <c r="I467" t="s">
        <v>28</v>
      </c>
      <c r="J467" t="s">
        <v>3153</v>
      </c>
      <c r="K467">
        <v>336</v>
      </c>
      <c r="L467">
        <v>0</v>
      </c>
      <c r="M467">
        <v>45840.480000000003</v>
      </c>
      <c r="N467">
        <v>45840.480000000003</v>
      </c>
      <c r="O467">
        <v>30.5</v>
      </c>
      <c r="P467">
        <v>4160.97</v>
      </c>
      <c r="Q467">
        <v>0</v>
      </c>
      <c r="R467">
        <v>4160.97</v>
      </c>
      <c r="S467" s="42">
        <f t="shared" si="7"/>
        <v>41679.51</v>
      </c>
    </row>
    <row r="468" spans="1:19">
      <c r="A468" s="80">
        <v>45717</v>
      </c>
      <c r="B468">
        <v>4430708</v>
      </c>
      <c r="C468" t="s">
        <v>591</v>
      </c>
      <c r="D468" s="80">
        <v>44463</v>
      </c>
      <c r="E468" s="80">
        <v>44621</v>
      </c>
      <c r="F468">
        <v>2021</v>
      </c>
      <c r="G468">
        <v>2021</v>
      </c>
      <c r="H468">
        <v>11000</v>
      </c>
      <c r="I468" t="s">
        <v>28</v>
      </c>
      <c r="J468" t="s">
        <v>3153</v>
      </c>
      <c r="K468">
        <v>647</v>
      </c>
      <c r="L468">
        <v>10000</v>
      </c>
      <c r="M468">
        <v>88270.21</v>
      </c>
      <c r="N468">
        <v>98270.21</v>
      </c>
      <c r="O468">
        <v>229.25</v>
      </c>
      <c r="P468">
        <v>28864.79</v>
      </c>
      <c r="Q468">
        <v>8800</v>
      </c>
      <c r="R468">
        <v>37664.79</v>
      </c>
      <c r="S468" s="42">
        <f t="shared" si="7"/>
        <v>60605.420000000006</v>
      </c>
    </row>
    <row r="469" spans="1:19">
      <c r="A469" s="80">
        <v>45717</v>
      </c>
      <c r="B469">
        <v>5124833</v>
      </c>
      <c r="C469" t="s">
        <v>2978</v>
      </c>
      <c r="D469" s="80">
        <v>45268</v>
      </c>
      <c r="E469" s="80">
        <v>45589</v>
      </c>
      <c r="F469">
        <v>2023</v>
      </c>
      <c r="G469">
        <v>2024</v>
      </c>
      <c r="H469">
        <v>18500</v>
      </c>
      <c r="I469" t="s">
        <v>13</v>
      </c>
      <c r="J469" t="s">
        <v>3159</v>
      </c>
      <c r="K469">
        <v>150</v>
      </c>
      <c r="L469">
        <v>3770.7</v>
      </c>
      <c r="M469">
        <v>21487.5</v>
      </c>
      <c r="N469">
        <v>25258.2</v>
      </c>
      <c r="O469">
        <v>86.2</v>
      </c>
      <c r="P469">
        <v>12058.79</v>
      </c>
      <c r="Q469">
        <v>3342.7</v>
      </c>
      <c r="R469">
        <v>15401.49</v>
      </c>
      <c r="S469" s="42">
        <f t="shared" si="7"/>
        <v>9856.7100000000009</v>
      </c>
    </row>
    <row r="470" spans="1:19">
      <c r="A470" s="80">
        <v>45717</v>
      </c>
      <c r="B470">
        <v>5203341</v>
      </c>
      <c r="C470" t="s">
        <v>2980</v>
      </c>
      <c r="D470" s="80">
        <v>45338</v>
      </c>
      <c r="E470" s="80">
        <v>45583</v>
      </c>
      <c r="F470">
        <v>2023</v>
      </c>
      <c r="G470">
        <v>2024</v>
      </c>
      <c r="H470">
        <v>12000</v>
      </c>
      <c r="I470" t="s">
        <v>9</v>
      </c>
      <c r="J470" t="s">
        <v>3158</v>
      </c>
      <c r="K470">
        <v>183</v>
      </c>
      <c r="L470">
        <v>0</v>
      </c>
      <c r="M470">
        <v>26214.75</v>
      </c>
      <c r="N470">
        <v>26214.75</v>
      </c>
      <c r="O470">
        <v>1</v>
      </c>
      <c r="P470">
        <v>638.15</v>
      </c>
      <c r="Q470">
        <v>0</v>
      </c>
      <c r="R470">
        <v>638.15</v>
      </c>
      <c r="S470" s="42">
        <f t="shared" si="7"/>
        <v>25576.6</v>
      </c>
    </row>
    <row r="471" spans="1:19">
      <c r="A471" s="80">
        <v>45717</v>
      </c>
      <c r="B471">
        <v>5029294</v>
      </c>
      <c r="C471" t="s">
        <v>3281</v>
      </c>
      <c r="D471" s="80">
        <v>45198</v>
      </c>
      <c r="E471" s="80">
        <v>45712</v>
      </c>
      <c r="F471">
        <v>2023</v>
      </c>
      <c r="G471">
        <v>2024</v>
      </c>
      <c r="H471">
        <v>12000</v>
      </c>
      <c r="I471" t="s">
        <v>9</v>
      </c>
      <c r="J471" t="s">
        <v>3151</v>
      </c>
      <c r="K471">
        <v>215</v>
      </c>
      <c r="L471">
        <v>600</v>
      </c>
      <c r="M471">
        <v>29332.45</v>
      </c>
      <c r="N471">
        <v>29932.45</v>
      </c>
      <c r="O471">
        <v>15</v>
      </c>
      <c r="P471">
        <v>2039.55</v>
      </c>
      <c r="Q471">
        <v>17.22</v>
      </c>
      <c r="R471">
        <v>2056.77</v>
      </c>
      <c r="S471" s="42">
        <f t="shared" si="7"/>
        <v>27875.68</v>
      </c>
    </row>
    <row r="472" spans="1:19">
      <c r="A472" s="80">
        <v>45717</v>
      </c>
      <c r="B472">
        <v>5268349</v>
      </c>
      <c r="C472" t="s">
        <v>2678</v>
      </c>
      <c r="D472" s="80">
        <v>45405</v>
      </c>
      <c r="E472" s="80">
        <v>45467</v>
      </c>
      <c r="F472">
        <v>2023</v>
      </c>
      <c r="G472">
        <v>2024</v>
      </c>
      <c r="H472">
        <v>12000</v>
      </c>
      <c r="I472" t="s">
        <v>9</v>
      </c>
      <c r="J472" t="s">
        <v>3158</v>
      </c>
      <c r="K472">
        <v>505</v>
      </c>
      <c r="L472">
        <v>144.9</v>
      </c>
      <c r="M472">
        <v>75957.05</v>
      </c>
      <c r="N472">
        <v>76101.95</v>
      </c>
      <c r="O472">
        <v>0</v>
      </c>
      <c r="P472">
        <v>0</v>
      </c>
      <c r="Q472">
        <v>0</v>
      </c>
      <c r="R472">
        <v>0</v>
      </c>
      <c r="S472" s="42">
        <f t="shared" si="7"/>
        <v>76101.95</v>
      </c>
    </row>
    <row r="473" spans="1:19">
      <c r="A473" s="80">
        <v>45717</v>
      </c>
      <c r="B473">
        <v>4495473</v>
      </c>
      <c r="C473" t="s">
        <v>585</v>
      </c>
      <c r="D473" s="80">
        <v>44547</v>
      </c>
      <c r="E473" s="80">
        <v>44817</v>
      </c>
      <c r="F473">
        <v>2021</v>
      </c>
      <c r="G473">
        <v>2022</v>
      </c>
      <c r="H473">
        <v>14000</v>
      </c>
      <c r="I473" t="s">
        <v>12</v>
      </c>
      <c r="J473" t="s">
        <v>3152</v>
      </c>
      <c r="K473">
        <v>125</v>
      </c>
      <c r="L473">
        <v>10500</v>
      </c>
      <c r="M473">
        <v>17053.75</v>
      </c>
      <c r="N473">
        <v>27553.75</v>
      </c>
      <c r="O473">
        <v>117.9</v>
      </c>
      <c r="P473">
        <v>16084.51</v>
      </c>
      <c r="Q473">
        <v>0</v>
      </c>
      <c r="R473">
        <v>16084.51</v>
      </c>
      <c r="S473" s="42">
        <f t="shared" si="7"/>
        <v>11469.24</v>
      </c>
    </row>
    <row r="474" spans="1:19">
      <c r="A474" s="80">
        <v>45717</v>
      </c>
      <c r="B474">
        <v>5194898</v>
      </c>
      <c r="C474" t="s">
        <v>2680</v>
      </c>
      <c r="D474" s="80">
        <v>45331</v>
      </c>
      <c r="E474" s="80">
        <v>45481</v>
      </c>
      <c r="F474">
        <v>2023</v>
      </c>
      <c r="G474">
        <v>2024</v>
      </c>
      <c r="H474">
        <v>12500</v>
      </c>
      <c r="I474" t="s">
        <v>14</v>
      </c>
      <c r="J474" t="s">
        <v>3154</v>
      </c>
      <c r="K474">
        <v>475</v>
      </c>
      <c r="L474">
        <v>483</v>
      </c>
      <c r="M474">
        <v>68043.75</v>
      </c>
      <c r="N474">
        <v>68526.75</v>
      </c>
      <c r="O474">
        <v>140.4</v>
      </c>
      <c r="P474">
        <v>20112.3</v>
      </c>
      <c r="Q474">
        <v>0</v>
      </c>
      <c r="R474">
        <v>20112.3</v>
      </c>
      <c r="S474" s="42">
        <f t="shared" si="7"/>
        <v>48414.45</v>
      </c>
    </row>
    <row r="475" spans="1:19">
      <c r="A475" s="80">
        <v>45717</v>
      </c>
      <c r="B475">
        <v>4790086</v>
      </c>
      <c r="C475" t="s">
        <v>2670</v>
      </c>
      <c r="D475" s="80">
        <v>44929</v>
      </c>
      <c r="E475" s="80">
        <v>45463</v>
      </c>
      <c r="F475">
        <v>2022</v>
      </c>
      <c r="G475">
        <v>2024</v>
      </c>
      <c r="H475">
        <v>11500</v>
      </c>
      <c r="I475" t="s">
        <v>4</v>
      </c>
      <c r="J475" t="s">
        <v>3157</v>
      </c>
      <c r="K475">
        <v>654</v>
      </c>
      <c r="L475">
        <v>525</v>
      </c>
      <c r="M475">
        <v>71377.56</v>
      </c>
      <c r="N475">
        <v>71902.559999999998</v>
      </c>
      <c r="O475">
        <v>142.78</v>
      </c>
      <c r="P475">
        <v>15583</v>
      </c>
      <c r="Q475">
        <v>152.97999999999999</v>
      </c>
      <c r="R475">
        <v>15735.98</v>
      </c>
      <c r="S475" s="42">
        <f t="shared" si="7"/>
        <v>56166.58</v>
      </c>
    </row>
    <row r="476" spans="1:19">
      <c r="A476" s="80">
        <v>45717</v>
      </c>
      <c r="B476">
        <v>5170321</v>
      </c>
      <c r="C476" t="s">
        <v>3210</v>
      </c>
      <c r="D476" s="80">
        <v>45329</v>
      </c>
      <c r="E476" s="80">
        <v>45685</v>
      </c>
      <c r="F476">
        <v>2023</v>
      </c>
      <c r="G476">
        <v>2024</v>
      </c>
      <c r="H476">
        <v>11000</v>
      </c>
      <c r="I476" t="s">
        <v>10</v>
      </c>
      <c r="J476" t="s">
        <v>3154</v>
      </c>
      <c r="K476">
        <v>315</v>
      </c>
      <c r="L476">
        <v>0</v>
      </c>
      <c r="M476">
        <v>45123.75</v>
      </c>
      <c r="N476">
        <v>45123.75</v>
      </c>
      <c r="O476">
        <v>0</v>
      </c>
      <c r="P476">
        <v>0</v>
      </c>
      <c r="Q476">
        <v>0</v>
      </c>
      <c r="R476">
        <v>0</v>
      </c>
      <c r="S476" s="42">
        <f t="shared" si="7"/>
        <v>45123.75</v>
      </c>
    </row>
    <row r="477" spans="1:19">
      <c r="A477" s="80">
        <v>45717</v>
      </c>
      <c r="B477">
        <v>5130694</v>
      </c>
      <c r="C477" t="s">
        <v>2982</v>
      </c>
      <c r="D477" s="80">
        <v>45271</v>
      </c>
      <c r="E477" s="80">
        <v>45590</v>
      </c>
      <c r="F477">
        <v>2023</v>
      </c>
      <c r="G477">
        <v>2024</v>
      </c>
      <c r="H477">
        <v>18500</v>
      </c>
      <c r="I477" t="s">
        <v>13</v>
      </c>
      <c r="J477" t="s">
        <v>3157</v>
      </c>
      <c r="K477">
        <v>95</v>
      </c>
      <c r="L477">
        <v>3123.4</v>
      </c>
      <c r="M477">
        <v>13608.75</v>
      </c>
      <c r="N477">
        <v>16732.150000000001</v>
      </c>
      <c r="O477">
        <v>10.9</v>
      </c>
      <c r="P477">
        <v>1249.1400000000001</v>
      </c>
      <c r="Q477">
        <v>3123.4</v>
      </c>
      <c r="R477">
        <v>4372.54</v>
      </c>
      <c r="S477" s="42">
        <f t="shared" si="7"/>
        <v>12359.61</v>
      </c>
    </row>
    <row r="478" spans="1:19">
      <c r="A478" s="80">
        <v>45717</v>
      </c>
      <c r="B478">
        <v>5221311</v>
      </c>
      <c r="C478" t="s">
        <v>2509</v>
      </c>
      <c r="D478" s="80">
        <v>45356</v>
      </c>
      <c r="E478" s="80">
        <v>45428</v>
      </c>
      <c r="F478">
        <v>2023</v>
      </c>
      <c r="G478">
        <v>2024</v>
      </c>
      <c r="H478">
        <v>17500</v>
      </c>
      <c r="I478" t="s">
        <v>11</v>
      </c>
      <c r="J478" t="s">
        <v>3159</v>
      </c>
      <c r="K478">
        <v>0</v>
      </c>
      <c r="L478">
        <v>0</v>
      </c>
      <c r="M478">
        <v>0</v>
      </c>
      <c r="N478">
        <v>0</v>
      </c>
      <c r="O478">
        <v>0</v>
      </c>
      <c r="P478">
        <v>0</v>
      </c>
      <c r="Q478">
        <v>0</v>
      </c>
      <c r="R478">
        <v>0</v>
      </c>
      <c r="S478" s="42">
        <f t="shared" si="7"/>
        <v>0</v>
      </c>
    </row>
    <row r="479" spans="1:19">
      <c r="A479" s="80">
        <v>45717</v>
      </c>
      <c r="B479">
        <v>5094775</v>
      </c>
      <c r="C479" t="s">
        <v>2816</v>
      </c>
      <c r="D479" s="80">
        <v>45237</v>
      </c>
      <c r="E479" s="80">
        <v>45540</v>
      </c>
      <c r="F479">
        <v>2023</v>
      </c>
      <c r="G479">
        <v>2024</v>
      </c>
      <c r="H479">
        <v>11000</v>
      </c>
      <c r="I479" t="s">
        <v>28</v>
      </c>
      <c r="J479" t="s">
        <v>3158</v>
      </c>
      <c r="K479">
        <v>175</v>
      </c>
      <c r="L479">
        <v>0</v>
      </c>
      <c r="M479">
        <v>25068.75</v>
      </c>
      <c r="N479">
        <v>25068.75</v>
      </c>
      <c r="O479">
        <v>207.4</v>
      </c>
      <c r="P479">
        <v>29710.05</v>
      </c>
      <c r="Q479">
        <v>0</v>
      </c>
      <c r="R479">
        <v>29710.05</v>
      </c>
      <c r="S479" s="42">
        <f t="shared" si="7"/>
        <v>-4641.2999999999993</v>
      </c>
    </row>
    <row r="480" spans="1:19">
      <c r="A480" s="80">
        <v>45717</v>
      </c>
      <c r="B480">
        <v>5098025</v>
      </c>
      <c r="C480" t="s">
        <v>3282</v>
      </c>
      <c r="D480" s="80">
        <v>45239</v>
      </c>
      <c r="E480" s="80">
        <v>45736</v>
      </c>
      <c r="F480">
        <v>2023</v>
      </c>
      <c r="G480">
        <v>2024</v>
      </c>
      <c r="H480">
        <v>12000</v>
      </c>
      <c r="I480" t="s">
        <v>9</v>
      </c>
      <c r="J480" t="s">
        <v>3153</v>
      </c>
      <c r="K480">
        <v>350</v>
      </c>
      <c r="L480">
        <v>0</v>
      </c>
      <c r="M480">
        <v>50137.5</v>
      </c>
      <c r="N480">
        <v>50137.5</v>
      </c>
      <c r="O480">
        <v>0</v>
      </c>
      <c r="P480">
        <v>0</v>
      </c>
      <c r="Q480">
        <v>0</v>
      </c>
      <c r="R480">
        <v>0</v>
      </c>
      <c r="S480" s="42">
        <f t="shared" si="7"/>
        <v>50137.5</v>
      </c>
    </row>
    <row r="481" spans="1:19">
      <c r="A481" s="80">
        <v>45717</v>
      </c>
      <c r="B481">
        <v>5208777</v>
      </c>
      <c r="C481" t="s">
        <v>3102</v>
      </c>
      <c r="D481" s="80">
        <v>45391</v>
      </c>
      <c r="E481" s="80">
        <v>45629</v>
      </c>
      <c r="F481">
        <v>2023</v>
      </c>
      <c r="G481">
        <v>2024</v>
      </c>
      <c r="H481">
        <v>12000</v>
      </c>
      <c r="I481" t="s">
        <v>9</v>
      </c>
      <c r="J481" t="s">
        <v>3178</v>
      </c>
      <c r="K481">
        <v>151</v>
      </c>
      <c r="L481">
        <v>0</v>
      </c>
      <c r="M481">
        <v>22711.91</v>
      </c>
      <c r="N481">
        <v>22711.91</v>
      </c>
      <c r="O481">
        <v>0</v>
      </c>
      <c r="P481">
        <v>0</v>
      </c>
      <c r="Q481">
        <v>0</v>
      </c>
      <c r="R481">
        <v>0</v>
      </c>
      <c r="S481" s="42">
        <f t="shared" si="7"/>
        <v>22711.91</v>
      </c>
    </row>
    <row r="482" spans="1:19">
      <c r="A482" s="80">
        <v>45717</v>
      </c>
      <c r="B482">
        <v>5309022</v>
      </c>
      <c r="C482" t="s">
        <v>3212</v>
      </c>
      <c r="D482" s="80">
        <v>45586</v>
      </c>
      <c r="E482" s="80">
        <v>45670</v>
      </c>
      <c r="F482">
        <v>2024</v>
      </c>
      <c r="G482">
        <v>2024</v>
      </c>
      <c r="H482">
        <v>12000</v>
      </c>
      <c r="I482" t="s">
        <v>9</v>
      </c>
      <c r="J482" t="s">
        <v>3153</v>
      </c>
      <c r="K482">
        <v>118</v>
      </c>
      <c r="L482">
        <v>0</v>
      </c>
      <c r="M482">
        <v>17748.38</v>
      </c>
      <c r="N482">
        <v>17748.38</v>
      </c>
      <c r="O482">
        <v>0</v>
      </c>
      <c r="P482">
        <v>0</v>
      </c>
      <c r="Q482">
        <v>0</v>
      </c>
      <c r="R482">
        <v>0</v>
      </c>
      <c r="S482" s="42">
        <f t="shared" si="7"/>
        <v>17748.38</v>
      </c>
    </row>
    <row r="483" spans="1:19">
      <c r="A483" s="80">
        <v>45717</v>
      </c>
      <c r="B483">
        <v>5048861</v>
      </c>
      <c r="C483" t="s">
        <v>2242</v>
      </c>
      <c r="D483" s="80">
        <v>45246</v>
      </c>
      <c r="E483" s="80">
        <v>45345</v>
      </c>
      <c r="F483">
        <v>2023</v>
      </c>
      <c r="G483">
        <v>2023</v>
      </c>
      <c r="H483">
        <v>11000</v>
      </c>
      <c r="I483" t="s">
        <v>28</v>
      </c>
      <c r="J483" t="s">
        <v>3153</v>
      </c>
      <c r="K483">
        <v>482</v>
      </c>
      <c r="L483">
        <v>0</v>
      </c>
      <c r="M483">
        <v>81506.2</v>
      </c>
      <c r="N483">
        <v>81506.2</v>
      </c>
      <c r="O483">
        <v>90.5</v>
      </c>
      <c r="P483">
        <v>15303.55</v>
      </c>
      <c r="Q483">
        <v>0</v>
      </c>
      <c r="R483">
        <v>15303.55</v>
      </c>
      <c r="S483" s="42">
        <f t="shared" si="7"/>
        <v>66202.649999999994</v>
      </c>
    </row>
    <row r="484" spans="1:19">
      <c r="A484" s="80">
        <v>45717</v>
      </c>
      <c r="B484">
        <v>4968024</v>
      </c>
      <c r="C484" t="s">
        <v>2920</v>
      </c>
      <c r="D484" s="80">
        <v>45117</v>
      </c>
      <c r="E484" s="80">
        <v>45601</v>
      </c>
      <c r="F484">
        <v>2023</v>
      </c>
      <c r="G484">
        <v>2024</v>
      </c>
      <c r="H484">
        <v>11000</v>
      </c>
      <c r="I484" t="s">
        <v>10</v>
      </c>
      <c r="J484" t="s">
        <v>3154</v>
      </c>
      <c r="K484">
        <v>325</v>
      </c>
      <c r="L484">
        <v>12151.7</v>
      </c>
      <c r="M484">
        <v>44339.75</v>
      </c>
      <c r="N484">
        <v>56491.45</v>
      </c>
      <c r="O484">
        <v>249.6</v>
      </c>
      <c r="P484">
        <v>29546.93</v>
      </c>
      <c r="Q484">
        <v>12151.7</v>
      </c>
      <c r="R484">
        <v>41698.629999999997</v>
      </c>
      <c r="S484" s="42">
        <f t="shared" si="7"/>
        <v>14792.82</v>
      </c>
    </row>
    <row r="485" spans="1:19">
      <c r="A485" s="80">
        <v>45717</v>
      </c>
      <c r="B485">
        <v>4624453</v>
      </c>
      <c r="C485" t="s">
        <v>527</v>
      </c>
      <c r="D485" s="80">
        <v>44741</v>
      </c>
      <c r="E485" s="80">
        <v>45114</v>
      </c>
      <c r="F485">
        <v>2022</v>
      </c>
      <c r="G485">
        <v>2023</v>
      </c>
      <c r="H485">
        <v>11500</v>
      </c>
      <c r="I485" t="s">
        <v>4</v>
      </c>
      <c r="J485" t="s">
        <v>3152</v>
      </c>
      <c r="K485">
        <v>606</v>
      </c>
      <c r="L485">
        <v>4987.5</v>
      </c>
      <c r="M485">
        <v>82676.58</v>
      </c>
      <c r="N485">
        <v>87664.08</v>
      </c>
      <c r="O485">
        <v>250.45</v>
      </c>
      <c r="P485">
        <v>31793.11</v>
      </c>
      <c r="Q485">
        <v>11.69</v>
      </c>
      <c r="R485">
        <v>31804.799999999999</v>
      </c>
      <c r="S485" s="42">
        <f t="shared" si="7"/>
        <v>55859.28</v>
      </c>
    </row>
    <row r="486" spans="1:19">
      <c r="A486" s="80">
        <v>45717</v>
      </c>
      <c r="B486">
        <v>4803964</v>
      </c>
      <c r="C486" t="s">
        <v>2688</v>
      </c>
      <c r="D486" s="80">
        <v>44943</v>
      </c>
      <c r="E486" s="80">
        <v>45477</v>
      </c>
      <c r="F486">
        <v>2022</v>
      </c>
      <c r="G486">
        <v>2024</v>
      </c>
      <c r="H486">
        <v>12000</v>
      </c>
      <c r="I486" t="s">
        <v>9</v>
      </c>
      <c r="J486" t="s">
        <v>3161</v>
      </c>
      <c r="K486">
        <v>217</v>
      </c>
      <c r="L486">
        <v>3930.4</v>
      </c>
      <c r="M486">
        <v>29605.31</v>
      </c>
      <c r="N486">
        <v>33535.71</v>
      </c>
      <c r="O486">
        <v>136.91</v>
      </c>
      <c r="P486">
        <v>16781.919999999998</v>
      </c>
      <c r="Q486">
        <v>818.2</v>
      </c>
      <c r="R486">
        <v>17600.12</v>
      </c>
      <c r="S486" s="42">
        <f t="shared" si="7"/>
        <v>15935.59</v>
      </c>
    </row>
    <row r="487" spans="1:19">
      <c r="A487" s="80">
        <v>45717</v>
      </c>
      <c r="B487">
        <v>4659842</v>
      </c>
      <c r="C487" t="s">
        <v>2918</v>
      </c>
      <c r="D487" s="80">
        <v>44776</v>
      </c>
      <c r="E487" s="80">
        <v>45575</v>
      </c>
      <c r="F487">
        <v>2022</v>
      </c>
      <c r="G487">
        <v>2024</v>
      </c>
      <c r="H487">
        <v>12000</v>
      </c>
      <c r="I487" t="s">
        <v>9</v>
      </c>
      <c r="J487" t="s">
        <v>3151</v>
      </c>
      <c r="K487">
        <v>172</v>
      </c>
      <c r="L487">
        <v>0</v>
      </c>
      <c r="M487">
        <v>23465.96</v>
      </c>
      <c r="N487">
        <v>23465.96</v>
      </c>
      <c r="O487">
        <v>46.1</v>
      </c>
      <c r="P487">
        <v>5644.8</v>
      </c>
      <c r="Q487">
        <v>0</v>
      </c>
      <c r="R487">
        <v>5644.8</v>
      </c>
      <c r="S487" s="42">
        <f t="shared" si="7"/>
        <v>17821.16</v>
      </c>
    </row>
    <row r="488" spans="1:19">
      <c r="A488" s="80">
        <v>45717</v>
      </c>
      <c r="B488">
        <v>4608742</v>
      </c>
      <c r="C488" t="s">
        <v>546</v>
      </c>
      <c r="D488" s="80">
        <v>44701</v>
      </c>
      <c r="E488" s="80">
        <v>44916</v>
      </c>
      <c r="F488">
        <v>2022</v>
      </c>
      <c r="G488">
        <v>2022</v>
      </c>
      <c r="H488">
        <v>11000</v>
      </c>
      <c r="I488" t="s">
        <v>28</v>
      </c>
      <c r="J488" t="s">
        <v>3158</v>
      </c>
      <c r="K488">
        <v>889</v>
      </c>
      <c r="L488">
        <v>8975</v>
      </c>
      <c r="M488">
        <v>143173.45000000001</v>
      </c>
      <c r="N488">
        <v>152148.45000000001</v>
      </c>
      <c r="O488">
        <v>781.56</v>
      </c>
      <c r="P488">
        <v>112324.16</v>
      </c>
      <c r="Q488">
        <v>2004.32</v>
      </c>
      <c r="R488">
        <v>114328.48</v>
      </c>
      <c r="S488" s="42">
        <f t="shared" si="7"/>
        <v>37819.970000000016</v>
      </c>
    </row>
    <row r="489" spans="1:19">
      <c r="A489" s="80">
        <v>45717</v>
      </c>
      <c r="B489">
        <v>4194631</v>
      </c>
      <c r="C489" t="s">
        <v>537</v>
      </c>
      <c r="D489" s="80">
        <v>44160</v>
      </c>
      <c r="E489" s="80">
        <v>44300</v>
      </c>
      <c r="F489">
        <v>2020</v>
      </c>
      <c r="G489">
        <v>2020</v>
      </c>
      <c r="H489">
        <v>18500</v>
      </c>
      <c r="I489" t="s">
        <v>13</v>
      </c>
      <c r="J489" t="s">
        <v>3171</v>
      </c>
      <c r="K489">
        <v>100</v>
      </c>
      <c r="L489">
        <v>2000</v>
      </c>
      <c r="M489">
        <v>12278</v>
      </c>
      <c r="N489">
        <v>14278</v>
      </c>
      <c r="O489">
        <v>100</v>
      </c>
      <c r="P489">
        <v>13395.99</v>
      </c>
      <c r="Q489">
        <v>0</v>
      </c>
      <c r="R489">
        <v>13395.99</v>
      </c>
      <c r="S489" s="42">
        <f t="shared" si="7"/>
        <v>882.01000000000022</v>
      </c>
    </row>
    <row r="490" spans="1:19">
      <c r="A490" s="80">
        <v>45717</v>
      </c>
      <c r="B490">
        <v>4668558</v>
      </c>
      <c r="C490" t="s">
        <v>1812</v>
      </c>
      <c r="D490" s="80">
        <v>44776</v>
      </c>
      <c r="E490" s="80">
        <v>45229</v>
      </c>
      <c r="F490">
        <v>2022</v>
      </c>
      <c r="G490">
        <v>2023</v>
      </c>
      <c r="H490">
        <v>11000</v>
      </c>
      <c r="I490" t="s">
        <v>28</v>
      </c>
      <c r="J490" t="s">
        <v>3159</v>
      </c>
      <c r="K490">
        <v>550</v>
      </c>
      <c r="L490">
        <v>16150</v>
      </c>
      <c r="M490">
        <v>75036.5</v>
      </c>
      <c r="N490">
        <v>91186.5</v>
      </c>
      <c r="O490">
        <v>59.2</v>
      </c>
      <c r="P490">
        <v>7354.28</v>
      </c>
      <c r="Q490">
        <v>2094.84</v>
      </c>
      <c r="R490">
        <v>9449.1200000000008</v>
      </c>
      <c r="S490" s="42">
        <f t="shared" si="7"/>
        <v>81737.38</v>
      </c>
    </row>
    <row r="491" spans="1:19">
      <c r="A491" s="80">
        <v>45717</v>
      </c>
      <c r="B491">
        <v>4627414</v>
      </c>
      <c r="C491" t="s">
        <v>1906</v>
      </c>
      <c r="D491" s="80">
        <v>44721</v>
      </c>
      <c r="E491" s="80">
        <v>45330</v>
      </c>
      <c r="F491">
        <v>2022</v>
      </c>
      <c r="G491">
        <v>2023</v>
      </c>
      <c r="H491">
        <v>11000</v>
      </c>
      <c r="I491" t="s">
        <v>10</v>
      </c>
      <c r="J491" t="s">
        <v>3159</v>
      </c>
      <c r="K491">
        <v>75</v>
      </c>
      <c r="L491">
        <v>630</v>
      </c>
      <c r="M491">
        <v>10232.25</v>
      </c>
      <c r="N491">
        <v>10862.25</v>
      </c>
      <c r="O491">
        <v>0</v>
      </c>
      <c r="P491">
        <v>0</v>
      </c>
      <c r="Q491">
        <v>0</v>
      </c>
      <c r="R491">
        <v>0</v>
      </c>
      <c r="S491" s="42">
        <f t="shared" si="7"/>
        <v>10862.25</v>
      </c>
    </row>
    <row r="492" spans="1:19">
      <c r="A492" s="80">
        <v>45717</v>
      </c>
      <c r="B492">
        <v>4853455</v>
      </c>
      <c r="C492" t="s">
        <v>1908</v>
      </c>
      <c r="D492" s="80">
        <v>45047</v>
      </c>
      <c r="E492" s="80">
        <v>45309</v>
      </c>
      <c r="F492">
        <v>2023</v>
      </c>
      <c r="G492">
        <v>2023</v>
      </c>
      <c r="H492">
        <v>11000</v>
      </c>
      <c r="I492" t="s">
        <v>28</v>
      </c>
      <c r="J492" t="s">
        <v>3153</v>
      </c>
      <c r="K492">
        <v>247</v>
      </c>
      <c r="L492">
        <v>0</v>
      </c>
      <c r="M492">
        <v>33698.21</v>
      </c>
      <c r="N492">
        <v>33698.21</v>
      </c>
      <c r="O492">
        <v>214</v>
      </c>
      <c r="P492">
        <v>29194.95</v>
      </c>
      <c r="Q492">
        <v>0</v>
      </c>
      <c r="R492">
        <v>29194.95</v>
      </c>
      <c r="S492" s="42">
        <f t="shared" si="7"/>
        <v>4503.2599999999984</v>
      </c>
    </row>
    <row r="493" spans="1:19">
      <c r="A493" s="80">
        <v>45717</v>
      </c>
      <c r="B493">
        <v>4641330</v>
      </c>
      <c r="C493" t="s">
        <v>2684</v>
      </c>
      <c r="D493" s="80">
        <v>44763</v>
      </c>
      <c r="E493" s="80">
        <v>45457</v>
      </c>
      <c r="F493">
        <v>2022</v>
      </c>
      <c r="G493">
        <v>2024</v>
      </c>
      <c r="H493">
        <v>16500</v>
      </c>
      <c r="I493" t="s">
        <v>5</v>
      </c>
      <c r="J493" t="s">
        <v>3153</v>
      </c>
      <c r="K493">
        <v>140</v>
      </c>
      <c r="L493">
        <v>6325</v>
      </c>
      <c r="M493">
        <v>15279.6</v>
      </c>
      <c r="N493">
        <v>21604.6</v>
      </c>
      <c r="O493">
        <v>84.09</v>
      </c>
      <c r="P493">
        <v>10303.33</v>
      </c>
      <c r="Q493">
        <v>4503</v>
      </c>
      <c r="R493">
        <v>14806.33</v>
      </c>
      <c r="S493" s="42">
        <f t="shared" si="7"/>
        <v>6798.2699999999986</v>
      </c>
    </row>
    <row r="494" spans="1:19">
      <c r="A494" s="80">
        <v>45717</v>
      </c>
      <c r="B494">
        <v>5192919</v>
      </c>
      <c r="C494" t="s">
        <v>3213</v>
      </c>
      <c r="D494" s="80">
        <v>45334</v>
      </c>
      <c r="E494" s="80">
        <v>45657</v>
      </c>
      <c r="F494">
        <v>2023</v>
      </c>
      <c r="G494">
        <v>2024</v>
      </c>
      <c r="H494">
        <v>11000</v>
      </c>
      <c r="I494" t="s">
        <v>28</v>
      </c>
      <c r="J494" t="s">
        <v>3157</v>
      </c>
      <c r="K494">
        <v>195</v>
      </c>
      <c r="L494">
        <v>0</v>
      </c>
      <c r="M494">
        <v>27933.75</v>
      </c>
      <c r="N494">
        <v>27933.75</v>
      </c>
      <c r="O494">
        <v>0</v>
      </c>
      <c r="P494">
        <v>0</v>
      </c>
      <c r="Q494">
        <v>0</v>
      </c>
      <c r="R494">
        <v>0</v>
      </c>
      <c r="S494" s="42">
        <f t="shared" si="7"/>
        <v>27933.75</v>
      </c>
    </row>
    <row r="495" spans="1:19">
      <c r="A495" s="80">
        <v>45717</v>
      </c>
      <c r="B495">
        <v>5482535</v>
      </c>
      <c r="C495" t="s">
        <v>3104</v>
      </c>
      <c r="D495" s="80">
        <v>45602</v>
      </c>
      <c r="E495" s="80">
        <v>45631</v>
      </c>
      <c r="F495">
        <v>2024</v>
      </c>
      <c r="G495">
        <v>2024</v>
      </c>
      <c r="H495">
        <v>11500</v>
      </c>
      <c r="I495" t="s">
        <v>4</v>
      </c>
      <c r="J495" t="s">
        <v>3158</v>
      </c>
      <c r="K495">
        <v>215</v>
      </c>
      <c r="L495">
        <v>0</v>
      </c>
      <c r="M495">
        <v>32338.15</v>
      </c>
      <c r="N495">
        <v>32338.15</v>
      </c>
      <c r="O495">
        <v>15</v>
      </c>
      <c r="P495">
        <v>2256.19</v>
      </c>
      <c r="Q495">
        <v>0</v>
      </c>
      <c r="R495">
        <v>2256.19</v>
      </c>
      <c r="S495" s="42">
        <f t="shared" si="7"/>
        <v>30081.960000000003</v>
      </c>
    </row>
    <row r="496" spans="1:19">
      <c r="A496" s="80">
        <v>45717</v>
      </c>
      <c r="B496">
        <v>4807375</v>
      </c>
      <c r="C496" t="s">
        <v>2244</v>
      </c>
      <c r="D496" s="80">
        <v>44946</v>
      </c>
      <c r="E496" s="80">
        <v>45363</v>
      </c>
      <c r="F496">
        <v>2022</v>
      </c>
      <c r="G496">
        <v>2023</v>
      </c>
      <c r="H496">
        <v>18500</v>
      </c>
      <c r="I496" t="s">
        <v>13</v>
      </c>
      <c r="J496" t="s">
        <v>3152</v>
      </c>
      <c r="K496">
        <v>155</v>
      </c>
      <c r="L496">
        <v>0</v>
      </c>
      <c r="M496">
        <v>21146.65</v>
      </c>
      <c r="N496">
        <v>21146.65</v>
      </c>
      <c r="O496">
        <v>206.3</v>
      </c>
      <c r="P496">
        <v>26173.14</v>
      </c>
      <c r="Q496">
        <v>0</v>
      </c>
      <c r="R496">
        <v>26173.14</v>
      </c>
      <c r="S496" s="42">
        <f t="shared" si="7"/>
        <v>-5026.489999999998</v>
      </c>
    </row>
    <row r="497" spans="1:19">
      <c r="A497" s="80">
        <v>45717</v>
      </c>
      <c r="B497">
        <v>4908426</v>
      </c>
      <c r="C497" t="s">
        <v>2686</v>
      </c>
      <c r="D497" s="80">
        <v>45055</v>
      </c>
      <c r="E497" s="80">
        <v>45463</v>
      </c>
      <c r="F497">
        <v>2023</v>
      </c>
      <c r="G497">
        <v>2024</v>
      </c>
      <c r="H497">
        <v>11000</v>
      </c>
      <c r="I497" t="s">
        <v>10</v>
      </c>
      <c r="J497" t="s">
        <v>3153</v>
      </c>
      <c r="K497">
        <v>470</v>
      </c>
      <c r="L497">
        <v>0</v>
      </c>
      <c r="M497">
        <v>51295.8</v>
      </c>
      <c r="N497">
        <v>51295.8</v>
      </c>
      <c r="O497">
        <v>192.26</v>
      </c>
      <c r="P497">
        <v>23606.17</v>
      </c>
      <c r="Q497">
        <v>0</v>
      </c>
      <c r="R497">
        <v>23606.17</v>
      </c>
      <c r="S497" s="42">
        <f t="shared" si="7"/>
        <v>27689.630000000005</v>
      </c>
    </row>
    <row r="498" spans="1:19">
      <c r="A498" s="80">
        <v>45717</v>
      </c>
      <c r="B498">
        <v>4981446</v>
      </c>
      <c r="C498" t="s">
        <v>2820</v>
      </c>
      <c r="D498" s="80">
        <v>45128</v>
      </c>
      <c r="E498" s="80">
        <v>45555</v>
      </c>
      <c r="F498">
        <v>2023</v>
      </c>
      <c r="G498">
        <v>2024</v>
      </c>
      <c r="H498">
        <v>13500</v>
      </c>
      <c r="I498" t="s">
        <v>15</v>
      </c>
      <c r="J498" t="s">
        <v>3157</v>
      </c>
      <c r="K498">
        <v>235</v>
      </c>
      <c r="L498">
        <v>0</v>
      </c>
      <c r="M498">
        <v>32061.05</v>
      </c>
      <c r="N498">
        <v>32061.05</v>
      </c>
      <c r="O498">
        <v>0</v>
      </c>
      <c r="P498">
        <v>0</v>
      </c>
      <c r="Q498">
        <v>0</v>
      </c>
      <c r="R498">
        <v>0</v>
      </c>
      <c r="S498" s="42">
        <f t="shared" si="7"/>
        <v>32061.05</v>
      </c>
    </row>
    <row r="499" spans="1:19">
      <c r="A499" s="80">
        <v>45717</v>
      </c>
      <c r="B499">
        <v>5090250</v>
      </c>
      <c r="C499" t="s">
        <v>3283</v>
      </c>
      <c r="D499" s="80">
        <v>45233</v>
      </c>
      <c r="E499" s="80">
        <v>45728</v>
      </c>
      <c r="F499">
        <v>2023</v>
      </c>
      <c r="G499">
        <v>2024</v>
      </c>
      <c r="H499">
        <v>13500</v>
      </c>
      <c r="I499" t="s">
        <v>15</v>
      </c>
      <c r="J499" t="s">
        <v>3151</v>
      </c>
      <c r="K499">
        <v>235</v>
      </c>
      <c r="L499">
        <v>1200</v>
      </c>
      <c r="M499">
        <v>30298.55</v>
      </c>
      <c r="N499">
        <v>31498.55</v>
      </c>
      <c r="O499">
        <v>59.99</v>
      </c>
      <c r="P499">
        <v>8360.4599999999991</v>
      </c>
      <c r="Q499">
        <v>22.24</v>
      </c>
      <c r="R499">
        <v>8382.7000000000007</v>
      </c>
      <c r="S499" s="42">
        <f t="shared" si="7"/>
        <v>23115.85</v>
      </c>
    </row>
    <row r="500" spans="1:19">
      <c r="A500" s="80">
        <v>45717</v>
      </c>
      <c r="B500">
        <v>5010032</v>
      </c>
      <c r="C500" t="s">
        <v>3284</v>
      </c>
      <c r="D500" s="80">
        <v>45159</v>
      </c>
      <c r="E500" s="80">
        <v>45721</v>
      </c>
      <c r="F500">
        <v>2023</v>
      </c>
      <c r="G500">
        <v>2024</v>
      </c>
      <c r="H500">
        <v>18500</v>
      </c>
      <c r="I500" t="s">
        <v>13</v>
      </c>
      <c r="J500" t="s">
        <v>3178</v>
      </c>
      <c r="K500">
        <v>240</v>
      </c>
      <c r="L500">
        <v>2000</v>
      </c>
      <c r="M500">
        <v>32743.200000000001</v>
      </c>
      <c r="N500">
        <v>34743.199999999997</v>
      </c>
      <c r="O500">
        <v>0</v>
      </c>
      <c r="P500">
        <v>0</v>
      </c>
      <c r="Q500">
        <v>0</v>
      </c>
      <c r="R500">
        <v>0</v>
      </c>
      <c r="S500" s="42">
        <f t="shared" si="7"/>
        <v>34743.199999999997</v>
      </c>
    </row>
    <row r="501" spans="1:19">
      <c r="A501" s="80">
        <v>45717</v>
      </c>
      <c r="B501">
        <v>5222412</v>
      </c>
      <c r="C501" t="s">
        <v>2246</v>
      </c>
      <c r="D501" s="80">
        <v>45357</v>
      </c>
      <c r="E501" s="80">
        <v>45369</v>
      </c>
      <c r="F501">
        <v>2023</v>
      </c>
      <c r="G501">
        <v>2023</v>
      </c>
      <c r="H501">
        <v>11000</v>
      </c>
      <c r="I501" t="s">
        <v>10</v>
      </c>
      <c r="J501" t="s">
        <v>3161</v>
      </c>
      <c r="K501">
        <v>279</v>
      </c>
      <c r="L501">
        <v>88.2</v>
      </c>
      <c r="M501">
        <v>39966.75</v>
      </c>
      <c r="N501">
        <v>40054.949999999997</v>
      </c>
      <c r="O501">
        <v>218</v>
      </c>
      <c r="P501">
        <v>30691.5</v>
      </c>
      <c r="Q501">
        <v>0</v>
      </c>
      <c r="R501">
        <v>30691.5</v>
      </c>
      <c r="S501" s="42">
        <f t="shared" si="7"/>
        <v>9363.4499999999971</v>
      </c>
    </row>
    <row r="502" spans="1:19">
      <c r="A502" s="80">
        <v>45717</v>
      </c>
      <c r="B502">
        <v>5153953</v>
      </c>
      <c r="C502" t="s">
        <v>1910</v>
      </c>
      <c r="D502" s="80">
        <v>45301</v>
      </c>
      <c r="E502" s="80">
        <v>45302</v>
      </c>
      <c r="F502">
        <v>2023</v>
      </c>
      <c r="G502">
        <v>2023</v>
      </c>
      <c r="H502">
        <v>12000</v>
      </c>
      <c r="I502" t="s">
        <v>9</v>
      </c>
      <c r="J502" t="s">
        <v>3152</v>
      </c>
      <c r="K502">
        <v>195</v>
      </c>
      <c r="L502">
        <v>0</v>
      </c>
      <c r="M502">
        <v>25141.35</v>
      </c>
      <c r="N502">
        <v>25141.35</v>
      </c>
      <c r="O502">
        <v>107.15</v>
      </c>
      <c r="P502">
        <v>13814.32</v>
      </c>
      <c r="Q502">
        <v>0</v>
      </c>
      <c r="R502">
        <v>13814.32</v>
      </c>
      <c r="S502" s="42">
        <f t="shared" si="7"/>
        <v>11327.029999999999</v>
      </c>
    </row>
    <row r="503" spans="1:19">
      <c r="A503" s="80">
        <v>45717</v>
      </c>
      <c r="B503">
        <v>4746941</v>
      </c>
      <c r="C503" t="s">
        <v>1982</v>
      </c>
      <c r="D503" s="80">
        <v>44875</v>
      </c>
      <c r="E503" s="80">
        <v>45317</v>
      </c>
      <c r="F503">
        <v>2022</v>
      </c>
      <c r="G503">
        <v>2023</v>
      </c>
      <c r="H503">
        <v>11000</v>
      </c>
      <c r="I503" t="s">
        <v>28</v>
      </c>
      <c r="J503" t="s">
        <v>3157</v>
      </c>
      <c r="K503">
        <v>592</v>
      </c>
      <c r="L503">
        <v>125</v>
      </c>
      <c r="M503">
        <v>80766.559999999998</v>
      </c>
      <c r="N503">
        <v>80891.56</v>
      </c>
      <c r="O503">
        <v>204.85</v>
      </c>
      <c r="P503">
        <v>27939.84</v>
      </c>
      <c r="Q503">
        <v>350.7</v>
      </c>
      <c r="R503">
        <v>28290.54</v>
      </c>
      <c r="S503" s="42">
        <f t="shared" si="7"/>
        <v>52601.02</v>
      </c>
    </row>
    <row r="504" spans="1:19">
      <c r="A504" s="80">
        <v>45717</v>
      </c>
      <c r="B504">
        <v>4578483</v>
      </c>
      <c r="C504" t="s">
        <v>491</v>
      </c>
      <c r="D504" s="80">
        <v>44657</v>
      </c>
      <c r="E504" s="80">
        <v>45120</v>
      </c>
      <c r="F504">
        <v>2021</v>
      </c>
      <c r="G504">
        <v>2023</v>
      </c>
      <c r="H504">
        <v>11000</v>
      </c>
      <c r="I504" t="s">
        <v>28</v>
      </c>
      <c r="J504" t="s">
        <v>3159</v>
      </c>
      <c r="K504">
        <v>650</v>
      </c>
      <c r="L504">
        <v>125</v>
      </c>
      <c r="M504">
        <v>88679.5</v>
      </c>
      <c r="N504">
        <v>88804.5</v>
      </c>
      <c r="O504">
        <v>526.38</v>
      </c>
      <c r="P504">
        <v>66648.95</v>
      </c>
      <c r="Q504">
        <v>101</v>
      </c>
      <c r="R504">
        <v>66749.95</v>
      </c>
      <c r="S504" s="42">
        <f t="shared" si="7"/>
        <v>22054.550000000003</v>
      </c>
    </row>
    <row r="505" spans="1:19">
      <c r="A505" s="80">
        <v>45717</v>
      </c>
      <c r="B505">
        <v>5073371</v>
      </c>
      <c r="C505" t="s">
        <v>1813</v>
      </c>
      <c r="D505" s="80">
        <v>45218</v>
      </c>
      <c r="E505" s="80">
        <v>45246</v>
      </c>
      <c r="F505">
        <v>2023</v>
      </c>
      <c r="G505">
        <v>2023</v>
      </c>
      <c r="H505">
        <v>11000</v>
      </c>
      <c r="I505" t="s">
        <v>28</v>
      </c>
      <c r="J505" t="s">
        <v>3152</v>
      </c>
      <c r="K505">
        <v>50</v>
      </c>
      <c r="L505">
        <v>100</v>
      </c>
      <c r="M505">
        <v>7162.5</v>
      </c>
      <c r="N505">
        <v>7262.5</v>
      </c>
      <c r="O505">
        <v>49.36</v>
      </c>
      <c r="P505">
        <v>7654.88</v>
      </c>
      <c r="Q505">
        <v>68.3</v>
      </c>
      <c r="R505">
        <v>7723.18</v>
      </c>
      <c r="S505" s="42">
        <f t="shared" si="7"/>
        <v>-460.68000000000029</v>
      </c>
    </row>
    <row r="506" spans="1:19">
      <c r="A506" s="80">
        <v>45717</v>
      </c>
      <c r="B506">
        <v>5241975</v>
      </c>
      <c r="C506" t="s">
        <v>3285</v>
      </c>
      <c r="D506" s="80">
        <v>45376</v>
      </c>
      <c r="E506" s="80">
        <v>45726</v>
      </c>
      <c r="F506">
        <v>2023</v>
      </c>
      <c r="G506">
        <v>2024</v>
      </c>
      <c r="H506">
        <v>11000</v>
      </c>
      <c r="I506" t="s">
        <v>28</v>
      </c>
      <c r="J506" t="s">
        <v>3153</v>
      </c>
      <c r="K506">
        <v>116</v>
      </c>
      <c r="L506">
        <v>0</v>
      </c>
      <c r="M506">
        <v>19615.599999999999</v>
      </c>
      <c r="N506">
        <v>19615.599999999999</v>
      </c>
      <c r="O506">
        <v>0</v>
      </c>
      <c r="P506">
        <v>0</v>
      </c>
      <c r="Q506">
        <v>0</v>
      </c>
      <c r="R506">
        <v>0</v>
      </c>
      <c r="S506" s="42">
        <f t="shared" si="7"/>
        <v>19615.599999999999</v>
      </c>
    </row>
    <row r="507" spans="1:19">
      <c r="A507" s="80">
        <v>45717</v>
      </c>
      <c r="B507">
        <v>5188483</v>
      </c>
      <c r="C507" t="s">
        <v>3214</v>
      </c>
      <c r="D507" s="80">
        <v>45390</v>
      </c>
      <c r="E507" s="80">
        <v>45678</v>
      </c>
      <c r="F507">
        <v>2023</v>
      </c>
      <c r="G507">
        <v>2024</v>
      </c>
      <c r="H507">
        <v>18500</v>
      </c>
      <c r="I507" t="s">
        <v>13</v>
      </c>
      <c r="J507" t="s">
        <v>3154</v>
      </c>
      <c r="K507">
        <v>111</v>
      </c>
      <c r="L507">
        <v>720</v>
      </c>
      <c r="M507">
        <v>13356.63</v>
      </c>
      <c r="N507">
        <v>14076.63</v>
      </c>
      <c r="O507">
        <v>0</v>
      </c>
      <c r="P507">
        <v>0</v>
      </c>
      <c r="Q507">
        <v>720</v>
      </c>
      <c r="R507">
        <v>720</v>
      </c>
      <c r="S507" s="42">
        <f t="shared" si="7"/>
        <v>13356.63</v>
      </c>
    </row>
    <row r="508" spans="1:19">
      <c r="A508" s="80">
        <v>45717</v>
      </c>
      <c r="B508">
        <v>4947495</v>
      </c>
      <c r="C508" t="s">
        <v>2248</v>
      </c>
      <c r="D508" s="80">
        <v>45096</v>
      </c>
      <c r="E508" s="80">
        <v>45349</v>
      </c>
      <c r="F508">
        <v>2023</v>
      </c>
      <c r="G508">
        <v>2023</v>
      </c>
      <c r="H508">
        <v>11500</v>
      </c>
      <c r="I508" t="s">
        <v>4</v>
      </c>
      <c r="J508" t="s">
        <v>3171</v>
      </c>
      <c r="K508">
        <v>100</v>
      </c>
      <c r="L508">
        <v>408.3</v>
      </c>
      <c r="M508">
        <v>12278</v>
      </c>
      <c r="N508">
        <v>12686.3</v>
      </c>
      <c r="O508">
        <v>75.5</v>
      </c>
      <c r="P508">
        <v>8610.74</v>
      </c>
      <c r="Q508">
        <v>490.4</v>
      </c>
      <c r="R508">
        <v>9101.14</v>
      </c>
      <c r="S508" s="42">
        <f t="shared" si="7"/>
        <v>3585.16</v>
      </c>
    </row>
    <row r="509" spans="1:19">
      <c r="A509" s="80">
        <v>45717</v>
      </c>
      <c r="B509">
        <v>5059938</v>
      </c>
      <c r="C509" t="s">
        <v>2411</v>
      </c>
      <c r="D509" s="80">
        <v>45299</v>
      </c>
      <c r="E509" s="80">
        <v>45418</v>
      </c>
      <c r="F509">
        <v>2023</v>
      </c>
      <c r="G509">
        <v>2024</v>
      </c>
      <c r="H509">
        <v>12500</v>
      </c>
      <c r="I509" t="s">
        <v>14</v>
      </c>
      <c r="J509" t="s">
        <v>3161</v>
      </c>
      <c r="K509">
        <v>217</v>
      </c>
      <c r="L509">
        <v>0</v>
      </c>
      <c r="M509">
        <v>27977.81</v>
      </c>
      <c r="N509">
        <v>27977.81</v>
      </c>
      <c r="O509">
        <v>0</v>
      </c>
      <c r="P509">
        <v>0</v>
      </c>
      <c r="Q509">
        <v>0</v>
      </c>
      <c r="R509">
        <v>0</v>
      </c>
      <c r="S509" s="42">
        <f t="shared" si="7"/>
        <v>27977.81</v>
      </c>
    </row>
    <row r="510" spans="1:19">
      <c r="A510" s="80">
        <v>45717</v>
      </c>
      <c r="B510">
        <v>4787014</v>
      </c>
      <c r="C510" t="s">
        <v>467</v>
      </c>
      <c r="D510" s="80">
        <v>44923</v>
      </c>
      <c r="E510" s="80">
        <v>45058</v>
      </c>
      <c r="F510">
        <v>2022</v>
      </c>
      <c r="G510">
        <v>2023</v>
      </c>
      <c r="H510">
        <v>11000</v>
      </c>
      <c r="I510" t="s">
        <v>10</v>
      </c>
      <c r="J510" t="s">
        <v>3153</v>
      </c>
      <c r="K510">
        <v>120</v>
      </c>
      <c r="L510">
        <v>0</v>
      </c>
      <c r="M510">
        <v>16371.6</v>
      </c>
      <c r="N510">
        <v>16371.6</v>
      </c>
      <c r="O510">
        <v>104</v>
      </c>
      <c r="P510">
        <v>11350.56</v>
      </c>
      <c r="Q510">
        <v>0</v>
      </c>
      <c r="R510">
        <v>11350.56</v>
      </c>
      <c r="S510" s="42">
        <f t="shared" si="7"/>
        <v>5021.0400000000009</v>
      </c>
    </row>
    <row r="511" spans="1:19">
      <c r="A511" s="80">
        <v>45717</v>
      </c>
      <c r="B511">
        <v>5391759</v>
      </c>
      <c r="C511" t="s">
        <v>3215</v>
      </c>
      <c r="D511" s="80">
        <v>45517</v>
      </c>
      <c r="E511" s="80">
        <v>45677</v>
      </c>
      <c r="F511">
        <v>2024</v>
      </c>
      <c r="G511">
        <v>2024</v>
      </c>
      <c r="H511">
        <v>18500</v>
      </c>
      <c r="I511" t="s">
        <v>13</v>
      </c>
      <c r="J511" t="s">
        <v>3161</v>
      </c>
      <c r="K511">
        <v>97</v>
      </c>
      <c r="L511">
        <v>0</v>
      </c>
      <c r="M511">
        <v>14589.77</v>
      </c>
      <c r="N511">
        <v>14589.77</v>
      </c>
      <c r="O511">
        <v>0</v>
      </c>
      <c r="P511">
        <v>0</v>
      </c>
      <c r="Q511">
        <v>0</v>
      </c>
      <c r="R511">
        <v>0</v>
      </c>
      <c r="S511" s="42">
        <f t="shared" si="7"/>
        <v>14589.77</v>
      </c>
    </row>
    <row r="512" spans="1:19">
      <c r="A512" s="80">
        <v>45717</v>
      </c>
      <c r="B512">
        <v>5102290</v>
      </c>
      <c r="C512" t="s">
        <v>2254</v>
      </c>
      <c r="D512" s="80">
        <v>45245</v>
      </c>
      <c r="E512" s="80">
        <v>45348</v>
      </c>
      <c r="F512">
        <v>2023</v>
      </c>
      <c r="G512">
        <v>2023</v>
      </c>
      <c r="H512">
        <v>11000</v>
      </c>
      <c r="I512" t="s">
        <v>28</v>
      </c>
      <c r="J512" t="s">
        <v>3159</v>
      </c>
      <c r="K512">
        <v>665</v>
      </c>
      <c r="L512">
        <v>4800</v>
      </c>
      <c r="M512">
        <v>95261.25</v>
      </c>
      <c r="N512">
        <v>100061.25</v>
      </c>
      <c r="O512">
        <v>383.94</v>
      </c>
      <c r="P512">
        <v>54891.98</v>
      </c>
      <c r="Q512">
        <v>767.6</v>
      </c>
      <c r="R512">
        <v>55659.58</v>
      </c>
      <c r="S512" s="42">
        <f t="shared" si="7"/>
        <v>44401.67</v>
      </c>
    </row>
    <row r="513" spans="1:19">
      <c r="A513" s="80">
        <v>45717</v>
      </c>
      <c r="B513">
        <v>5172130</v>
      </c>
      <c r="C513" t="s">
        <v>2694</v>
      </c>
      <c r="D513" s="80">
        <v>45313</v>
      </c>
      <c r="E513" s="80">
        <v>45478</v>
      </c>
      <c r="F513">
        <v>2023</v>
      </c>
      <c r="G513">
        <v>2024</v>
      </c>
      <c r="H513">
        <v>11500</v>
      </c>
      <c r="I513" t="s">
        <v>4</v>
      </c>
      <c r="J513" t="s">
        <v>3151</v>
      </c>
      <c r="K513">
        <v>443</v>
      </c>
      <c r="L513">
        <v>0</v>
      </c>
      <c r="M513">
        <v>57115.99</v>
      </c>
      <c r="N513">
        <v>57115.99</v>
      </c>
      <c r="O513">
        <v>0</v>
      </c>
      <c r="P513">
        <v>0</v>
      </c>
      <c r="Q513">
        <v>0</v>
      </c>
      <c r="R513">
        <v>0</v>
      </c>
      <c r="S513" s="42">
        <f t="shared" si="7"/>
        <v>57115.99</v>
      </c>
    </row>
    <row r="514" spans="1:19">
      <c r="A514" s="80">
        <v>45717</v>
      </c>
      <c r="B514">
        <v>4993735</v>
      </c>
      <c r="C514" t="s">
        <v>2250</v>
      </c>
      <c r="D514" s="80">
        <v>45140</v>
      </c>
      <c r="E514" s="80">
        <v>45372</v>
      </c>
      <c r="F514">
        <v>2023</v>
      </c>
      <c r="G514">
        <v>2023</v>
      </c>
      <c r="H514">
        <v>11000</v>
      </c>
      <c r="I514" t="s">
        <v>28</v>
      </c>
      <c r="J514" t="s">
        <v>3158</v>
      </c>
      <c r="K514">
        <v>245</v>
      </c>
      <c r="L514">
        <v>11592.25</v>
      </c>
      <c r="M514">
        <v>30081.1</v>
      </c>
      <c r="N514">
        <v>41673.35</v>
      </c>
      <c r="O514">
        <v>235</v>
      </c>
      <c r="P514">
        <v>28158.12</v>
      </c>
      <c r="Q514">
        <v>744.43</v>
      </c>
      <c r="R514">
        <v>28902.55</v>
      </c>
      <c r="S514" s="42">
        <f t="shared" si="7"/>
        <v>12770.8</v>
      </c>
    </row>
    <row r="515" spans="1:19">
      <c r="A515" s="80">
        <v>45717</v>
      </c>
      <c r="B515">
        <v>4803651</v>
      </c>
      <c r="C515" t="s">
        <v>1702</v>
      </c>
      <c r="D515" s="80">
        <v>44944</v>
      </c>
      <c r="E515" s="80">
        <v>45195</v>
      </c>
      <c r="F515">
        <v>2022</v>
      </c>
      <c r="G515">
        <v>2023</v>
      </c>
      <c r="H515">
        <v>11000</v>
      </c>
      <c r="I515" t="s">
        <v>28</v>
      </c>
      <c r="J515" t="s">
        <v>3157</v>
      </c>
      <c r="K515">
        <v>593</v>
      </c>
      <c r="L515">
        <v>4039.41</v>
      </c>
      <c r="M515">
        <v>80902.990000000005</v>
      </c>
      <c r="N515">
        <v>84942.399999999994</v>
      </c>
      <c r="O515">
        <v>191.5</v>
      </c>
      <c r="P515">
        <v>23165.64</v>
      </c>
      <c r="Q515">
        <v>3406.94</v>
      </c>
      <c r="R515">
        <v>26572.58</v>
      </c>
      <c r="S515" s="42">
        <f t="shared" ref="S515:S578" si="8">N515-R515</f>
        <v>58369.819999999992</v>
      </c>
    </row>
    <row r="516" spans="1:19">
      <c r="A516" s="80">
        <v>45717</v>
      </c>
      <c r="B516">
        <v>4627172</v>
      </c>
      <c r="C516" t="s">
        <v>495</v>
      </c>
      <c r="D516" s="80">
        <v>44721</v>
      </c>
      <c r="E516" s="80">
        <v>44827</v>
      </c>
      <c r="F516">
        <v>2022</v>
      </c>
      <c r="G516">
        <v>2022</v>
      </c>
      <c r="H516">
        <v>12500</v>
      </c>
      <c r="I516" t="s">
        <v>14</v>
      </c>
      <c r="J516" t="s">
        <v>3161</v>
      </c>
      <c r="K516">
        <v>170</v>
      </c>
      <c r="L516">
        <v>200</v>
      </c>
      <c r="M516">
        <v>20872.599999999999</v>
      </c>
      <c r="N516">
        <v>21072.6</v>
      </c>
      <c r="O516">
        <v>166</v>
      </c>
      <c r="P516">
        <v>20381.900000000001</v>
      </c>
      <c r="Q516">
        <v>25</v>
      </c>
      <c r="R516">
        <v>20406.900000000001</v>
      </c>
      <c r="S516" s="42">
        <f t="shared" si="8"/>
        <v>665.69999999999709</v>
      </c>
    </row>
    <row r="517" spans="1:19">
      <c r="A517" s="80">
        <v>45717</v>
      </c>
      <c r="B517">
        <v>4954945</v>
      </c>
      <c r="C517" t="s">
        <v>3106</v>
      </c>
      <c r="D517" s="80">
        <v>45133</v>
      </c>
      <c r="E517" s="80">
        <v>45636</v>
      </c>
      <c r="F517">
        <v>2023</v>
      </c>
      <c r="G517">
        <v>2024</v>
      </c>
      <c r="H517">
        <v>11000</v>
      </c>
      <c r="I517" t="s">
        <v>28</v>
      </c>
      <c r="J517" t="s">
        <v>3159</v>
      </c>
      <c r="K517">
        <v>1244</v>
      </c>
      <c r="L517">
        <v>10675</v>
      </c>
      <c r="M517">
        <v>200346.2</v>
      </c>
      <c r="N517">
        <v>211021.2</v>
      </c>
      <c r="O517">
        <v>404.05</v>
      </c>
      <c r="P517">
        <v>62509.95</v>
      </c>
      <c r="Q517">
        <v>65</v>
      </c>
      <c r="R517">
        <v>62574.95</v>
      </c>
      <c r="S517" s="42">
        <f t="shared" si="8"/>
        <v>148446.25</v>
      </c>
    </row>
    <row r="518" spans="1:19">
      <c r="A518" s="80">
        <v>45717</v>
      </c>
      <c r="B518">
        <v>5213865</v>
      </c>
      <c r="C518" t="s">
        <v>3108</v>
      </c>
      <c r="D518" s="80">
        <v>45349</v>
      </c>
      <c r="E518" s="80">
        <v>45624</v>
      </c>
      <c r="F518">
        <v>2023</v>
      </c>
      <c r="G518">
        <v>2024</v>
      </c>
      <c r="H518">
        <v>13500</v>
      </c>
      <c r="I518" t="s">
        <v>15</v>
      </c>
      <c r="J518" t="s">
        <v>3161</v>
      </c>
      <c r="K518">
        <v>102</v>
      </c>
      <c r="L518">
        <v>0</v>
      </c>
      <c r="M518">
        <v>14611.5</v>
      </c>
      <c r="N518">
        <v>14611.5</v>
      </c>
      <c r="O518">
        <v>0</v>
      </c>
      <c r="P518">
        <v>0</v>
      </c>
      <c r="Q518">
        <v>0</v>
      </c>
      <c r="R518">
        <v>0</v>
      </c>
      <c r="S518" s="42">
        <f t="shared" si="8"/>
        <v>14611.5</v>
      </c>
    </row>
    <row r="519" spans="1:19">
      <c r="A519" s="80">
        <v>45717</v>
      </c>
      <c r="B519">
        <v>5378047</v>
      </c>
      <c r="C519" t="s">
        <v>3110</v>
      </c>
      <c r="D519" s="80">
        <v>45519</v>
      </c>
      <c r="E519" s="80">
        <v>45637</v>
      </c>
      <c r="F519">
        <v>2024</v>
      </c>
      <c r="G519">
        <v>2024</v>
      </c>
      <c r="H519">
        <v>11000</v>
      </c>
      <c r="I519" t="s">
        <v>28</v>
      </c>
      <c r="J519" t="s">
        <v>3151</v>
      </c>
      <c r="K519">
        <v>220</v>
      </c>
      <c r="L519">
        <v>0</v>
      </c>
      <c r="M519">
        <v>39063.199999999997</v>
      </c>
      <c r="N519">
        <v>39063.199999999997</v>
      </c>
      <c r="O519">
        <v>33.5</v>
      </c>
      <c r="P519">
        <v>4574.74</v>
      </c>
      <c r="Q519">
        <v>0</v>
      </c>
      <c r="R519">
        <v>4574.74</v>
      </c>
      <c r="S519" s="42">
        <f t="shared" si="8"/>
        <v>34488.46</v>
      </c>
    </row>
    <row r="520" spans="1:19">
      <c r="A520" s="80">
        <v>45717</v>
      </c>
      <c r="B520">
        <v>4473718</v>
      </c>
      <c r="C520" t="s">
        <v>477</v>
      </c>
      <c r="D520" s="80">
        <v>44518</v>
      </c>
      <c r="E520" s="80">
        <v>44685</v>
      </c>
      <c r="F520">
        <v>2021</v>
      </c>
      <c r="G520">
        <v>2022</v>
      </c>
      <c r="H520">
        <v>11000</v>
      </c>
      <c r="I520" t="s">
        <v>10</v>
      </c>
      <c r="J520" t="s">
        <v>3152</v>
      </c>
      <c r="K520">
        <v>275</v>
      </c>
      <c r="L520">
        <v>12159.2</v>
      </c>
      <c r="M520">
        <v>37518.25</v>
      </c>
      <c r="N520">
        <v>49677.45</v>
      </c>
      <c r="O520">
        <v>311.39999999999998</v>
      </c>
      <c r="P520">
        <v>36078.97</v>
      </c>
      <c r="Q520">
        <v>7959.2</v>
      </c>
      <c r="R520">
        <v>44038.17</v>
      </c>
      <c r="S520" s="42">
        <f t="shared" si="8"/>
        <v>5639.2799999999988</v>
      </c>
    </row>
    <row r="521" spans="1:19">
      <c r="A521" s="80">
        <v>45717</v>
      </c>
      <c r="B521">
        <v>4963030</v>
      </c>
      <c r="C521" t="s">
        <v>1979</v>
      </c>
      <c r="D521" s="80">
        <v>45112</v>
      </c>
      <c r="E521" s="80">
        <v>45307</v>
      </c>
      <c r="F521">
        <v>2023</v>
      </c>
      <c r="G521">
        <v>2023</v>
      </c>
      <c r="H521">
        <v>11000</v>
      </c>
      <c r="I521" t="s">
        <v>28</v>
      </c>
      <c r="J521" t="s">
        <v>3161</v>
      </c>
      <c r="K521">
        <v>653</v>
      </c>
      <c r="L521">
        <v>2650</v>
      </c>
      <c r="M521">
        <v>105165.65</v>
      </c>
      <c r="N521">
        <v>107815.65</v>
      </c>
      <c r="O521">
        <v>183.85</v>
      </c>
      <c r="P521">
        <v>20216.14</v>
      </c>
      <c r="Q521">
        <v>275</v>
      </c>
      <c r="R521">
        <v>20491.14</v>
      </c>
      <c r="S521" s="42">
        <f t="shared" si="8"/>
        <v>87324.51</v>
      </c>
    </row>
    <row r="522" spans="1:19">
      <c r="A522" s="80">
        <v>45717</v>
      </c>
      <c r="B522">
        <v>5289628</v>
      </c>
      <c r="C522" t="s">
        <v>2698</v>
      </c>
      <c r="D522" s="80">
        <v>45475</v>
      </c>
      <c r="E522" s="80">
        <v>45517</v>
      </c>
      <c r="F522">
        <v>2024</v>
      </c>
      <c r="G522">
        <v>2024</v>
      </c>
      <c r="H522">
        <v>11000</v>
      </c>
      <c r="I522" t="s">
        <v>28</v>
      </c>
      <c r="J522" t="s">
        <v>3157</v>
      </c>
      <c r="K522">
        <v>309</v>
      </c>
      <c r="L522">
        <v>0</v>
      </c>
      <c r="M522">
        <v>54866.04</v>
      </c>
      <c r="N522">
        <v>54866.04</v>
      </c>
      <c r="O522">
        <v>241.98</v>
      </c>
      <c r="P522">
        <v>38155.660000000003</v>
      </c>
      <c r="Q522">
        <v>0</v>
      </c>
      <c r="R522">
        <v>38155.660000000003</v>
      </c>
      <c r="S522" s="42">
        <f t="shared" si="8"/>
        <v>16710.379999999997</v>
      </c>
    </row>
    <row r="523" spans="1:19">
      <c r="A523" s="80">
        <v>45717</v>
      </c>
      <c r="B523">
        <v>5354140</v>
      </c>
      <c r="C523" t="s">
        <v>3216</v>
      </c>
      <c r="D523" s="80">
        <v>45481</v>
      </c>
      <c r="E523" s="80">
        <v>45681</v>
      </c>
      <c r="F523">
        <v>2024</v>
      </c>
      <c r="G523">
        <v>2024</v>
      </c>
      <c r="H523">
        <v>11500</v>
      </c>
      <c r="I523" t="s">
        <v>4</v>
      </c>
      <c r="J523" t="s">
        <v>3151</v>
      </c>
      <c r="K523">
        <v>100</v>
      </c>
      <c r="L523">
        <v>6744.7</v>
      </c>
      <c r="M523">
        <v>15041</v>
      </c>
      <c r="N523">
        <v>21785.7</v>
      </c>
      <c r="O523">
        <v>84.7</v>
      </c>
      <c r="P523">
        <v>11872.66</v>
      </c>
      <c r="Q523">
        <v>6512.56</v>
      </c>
      <c r="R523">
        <v>18385.22</v>
      </c>
      <c r="S523" s="42">
        <f t="shared" si="8"/>
        <v>3400.4799999999996</v>
      </c>
    </row>
    <row r="524" spans="1:19">
      <c r="A524" s="80">
        <v>45717</v>
      </c>
      <c r="B524">
        <v>4812922</v>
      </c>
      <c r="C524" t="s">
        <v>2413</v>
      </c>
      <c r="D524" s="80">
        <v>44952</v>
      </c>
      <c r="E524" s="80">
        <v>45418</v>
      </c>
      <c r="F524">
        <v>2022</v>
      </c>
      <c r="G524">
        <v>2024</v>
      </c>
      <c r="H524">
        <v>18500</v>
      </c>
      <c r="I524" t="s">
        <v>13</v>
      </c>
      <c r="J524" t="s">
        <v>3158</v>
      </c>
      <c r="K524">
        <v>190</v>
      </c>
      <c r="L524">
        <v>4882.5</v>
      </c>
      <c r="M524">
        <v>20736.599999999999</v>
      </c>
      <c r="N524">
        <v>25619.1</v>
      </c>
      <c r="O524">
        <v>87.8</v>
      </c>
      <c r="P524">
        <v>9582.49</v>
      </c>
      <c r="Q524">
        <v>2061</v>
      </c>
      <c r="R524">
        <v>11643.49</v>
      </c>
      <c r="S524" s="42">
        <f t="shared" si="8"/>
        <v>13975.609999999999</v>
      </c>
    </row>
    <row r="525" spans="1:19">
      <c r="A525" s="80">
        <v>45717</v>
      </c>
      <c r="B525">
        <v>4809148</v>
      </c>
      <c r="C525" t="s">
        <v>1814</v>
      </c>
      <c r="D525" s="80">
        <v>44950</v>
      </c>
      <c r="E525" s="80">
        <v>45244</v>
      </c>
      <c r="F525">
        <v>2022</v>
      </c>
      <c r="G525">
        <v>2023</v>
      </c>
      <c r="H525">
        <v>11000</v>
      </c>
      <c r="I525" t="s">
        <v>28</v>
      </c>
      <c r="J525" t="s">
        <v>3157</v>
      </c>
      <c r="K525">
        <v>265</v>
      </c>
      <c r="L525">
        <v>0</v>
      </c>
      <c r="M525">
        <v>42678.25</v>
      </c>
      <c r="N525">
        <v>42678.25</v>
      </c>
      <c r="O525">
        <v>0</v>
      </c>
      <c r="P525">
        <v>0</v>
      </c>
      <c r="Q525">
        <v>0</v>
      </c>
      <c r="R525">
        <v>0</v>
      </c>
      <c r="S525" s="42">
        <f t="shared" si="8"/>
        <v>42678.25</v>
      </c>
    </row>
    <row r="526" spans="1:19">
      <c r="A526" s="80">
        <v>45717</v>
      </c>
      <c r="B526">
        <v>4652580</v>
      </c>
      <c r="C526" t="s">
        <v>2700</v>
      </c>
      <c r="D526" s="80">
        <v>44757</v>
      </c>
      <c r="E526" s="80">
        <v>45467</v>
      </c>
      <c r="F526">
        <v>2022</v>
      </c>
      <c r="G526">
        <v>2024</v>
      </c>
      <c r="H526">
        <v>11000</v>
      </c>
      <c r="I526" t="s">
        <v>28</v>
      </c>
      <c r="J526" t="s">
        <v>3161</v>
      </c>
      <c r="K526">
        <v>270</v>
      </c>
      <c r="L526">
        <v>600</v>
      </c>
      <c r="M526">
        <v>36836.1</v>
      </c>
      <c r="N526">
        <v>37436.1</v>
      </c>
      <c r="O526">
        <v>151.33000000000001</v>
      </c>
      <c r="P526">
        <v>19919.810000000001</v>
      </c>
      <c r="Q526">
        <v>52.96</v>
      </c>
      <c r="R526">
        <v>19972.77</v>
      </c>
      <c r="S526" s="42">
        <f t="shared" si="8"/>
        <v>17463.329999999998</v>
      </c>
    </row>
    <row r="527" spans="1:19">
      <c r="A527" s="80">
        <v>45717</v>
      </c>
      <c r="B527">
        <v>4587398</v>
      </c>
      <c r="C527" t="s">
        <v>449</v>
      </c>
      <c r="D527" s="80">
        <v>44671</v>
      </c>
      <c r="E527" s="80">
        <v>44930</v>
      </c>
      <c r="F527">
        <v>2021</v>
      </c>
      <c r="G527">
        <v>2022</v>
      </c>
      <c r="H527">
        <v>11500</v>
      </c>
      <c r="I527" t="s">
        <v>4</v>
      </c>
      <c r="J527" t="s">
        <v>3152</v>
      </c>
      <c r="K527">
        <v>429</v>
      </c>
      <c r="L527">
        <v>425</v>
      </c>
      <c r="M527">
        <v>52672.62</v>
      </c>
      <c r="N527">
        <v>53097.62</v>
      </c>
      <c r="O527">
        <v>437.2</v>
      </c>
      <c r="P527">
        <v>53680.51</v>
      </c>
      <c r="Q527">
        <v>375</v>
      </c>
      <c r="R527">
        <v>54055.51</v>
      </c>
      <c r="S527" s="42">
        <f t="shared" si="8"/>
        <v>-957.88999999999942</v>
      </c>
    </row>
    <row r="528" spans="1:19">
      <c r="A528" s="80">
        <v>45717</v>
      </c>
      <c r="B528">
        <v>4740558</v>
      </c>
      <c r="C528" t="s">
        <v>2515</v>
      </c>
      <c r="D528" s="80">
        <v>44881</v>
      </c>
      <c r="E528" s="80">
        <v>45441</v>
      </c>
      <c r="F528">
        <v>2022</v>
      </c>
      <c r="G528">
        <v>2024</v>
      </c>
      <c r="H528">
        <v>11000</v>
      </c>
      <c r="I528" t="s">
        <v>28</v>
      </c>
      <c r="J528" t="s">
        <v>3151</v>
      </c>
      <c r="K528">
        <v>522</v>
      </c>
      <c r="L528">
        <v>3605</v>
      </c>
      <c r="M528">
        <v>84068.1</v>
      </c>
      <c r="N528">
        <v>87673.1</v>
      </c>
      <c r="O528">
        <v>426.39</v>
      </c>
      <c r="P528">
        <v>55708.04</v>
      </c>
      <c r="Q528">
        <v>6390.41</v>
      </c>
      <c r="R528">
        <v>62098.45</v>
      </c>
      <c r="S528" s="42">
        <f t="shared" si="8"/>
        <v>25574.650000000009</v>
      </c>
    </row>
    <row r="529" spans="1:19">
      <c r="A529" s="80">
        <v>45717</v>
      </c>
      <c r="B529">
        <v>4575491</v>
      </c>
      <c r="C529" t="s">
        <v>451</v>
      </c>
      <c r="D529" s="80">
        <v>44816</v>
      </c>
      <c r="E529" s="80">
        <v>45076</v>
      </c>
      <c r="F529">
        <v>2022</v>
      </c>
      <c r="G529">
        <v>2023</v>
      </c>
      <c r="H529">
        <v>11000</v>
      </c>
      <c r="I529" t="s">
        <v>28</v>
      </c>
      <c r="J529" t="s">
        <v>3161</v>
      </c>
      <c r="K529">
        <v>220</v>
      </c>
      <c r="L529">
        <v>625</v>
      </c>
      <c r="M529">
        <v>30014.6</v>
      </c>
      <c r="N529">
        <v>30639.599999999999</v>
      </c>
      <c r="O529">
        <v>189.69</v>
      </c>
      <c r="P529">
        <v>25272.87</v>
      </c>
      <c r="Q529">
        <v>276.43</v>
      </c>
      <c r="R529">
        <v>25549.3</v>
      </c>
      <c r="S529" s="42">
        <f t="shared" si="8"/>
        <v>5090.2999999999993</v>
      </c>
    </row>
    <row r="530" spans="1:19">
      <c r="A530" s="80">
        <v>45717</v>
      </c>
      <c r="B530">
        <v>4577616</v>
      </c>
      <c r="C530" t="s">
        <v>461</v>
      </c>
      <c r="D530" s="80">
        <v>44665</v>
      </c>
      <c r="E530" s="80">
        <v>44918</v>
      </c>
      <c r="F530">
        <v>2021</v>
      </c>
      <c r="G530">
        <v>2022</v>
      </c>
      <c r="H530">
        <v>11000</v>
      </c>
      <c r="I530" t="s">
        <v>28</v>
      </c>
      <c r="J530" t="s">
        <v>3159</v>
      </c>
      <c r="K530">
        <v>515</v>
      </c>
      <c r="L530">
        <v>7657.5</v>
      </c>
      <c r="M530">
        <v>63231.7</v>
      </c>
      <c r="N530">
        <v>70889.2</v>
      </c>
      <c r="O530">
        <v>161.87</v>
      </c>
      <c r="P530">
        <v>20420.310000000001</v>
      </c>
      <c r="Q530">
        <v>429.55</v>
      </c>
      <c r="R530">
        <v>20849.86</v>
      </c>
      <c r="S530" s="42">
        <f t="shared" si="8"/>
        <v>50039.34</v>
      </c>
    </row>
    <row r="531" spans="1:19">
      <c r="A531" s="80">
        <v>45717</v>
      </c>
      <c r="B531">
        <v>5089684</v>
      </c>
      <c r="C531" t="s">
        <v>2330</v>
      </c>
      <c r="D531" s="80">
        <v>45232</v>
      </c>
      <c r="E531" s="80">
        <v>45394</v>
      </c>
      <c r="F531">
        <v>2023</v>
      </c>
      <c r="G531">
        <v>2023</v>
      </c>
      <c r="H531">
        <v>13500</v>
      </c>
      <c r="I531" t="s">
        <v>15</v>
      </c>
      <c r="J531" t="s">
        <v>3151</v>
      </c>
      <c r="K531">
        <v>415</v>
      </c>
      <c r="L531">
        <v>2430</v>
      </c>
      <c r="M531">
        <v>59448.75</v>
      </c>
      <c r="N531">
        <v>61878.75</v>
      </c>
      <c r="O531">
        <v>122.45</v>
      </c>
      <c r="P531">
        <v>16896.34</v>
      </c>
      <c r="Q531">
        <v>106.7</v>
      </c>
      <c r="R531">
        <v>17003.04</v>
      </c>
      <c r="S531" s="42">
        <f t="shared" si="8"/>
        <v>44875.71</v>
      </c>
    </row>
    <row r="532" spans="1:19">
      <c r="A532" s="80">
        <v>45717</v>
      </c>
      <c r="B532">
        <v>4979354</v>
      </c>
      <c r="C532" t="s">
        <v>2517</v>
      </c>
      <c r="D532" s="80">
        <v>45140</v>
      </c>
      <c r="E532" s="80">
        <v>45428</v>
      </c>
      <c r="F532">
        <v>2023</v>
      </c>
      <c r="G532">
        <v>2024</v>
      </c>
      <c r="H532">
        <v>11000</v>
      </c>
      <c r="I532" t="s">
        <v>28</v>
      </c>
      <c r="J532" t="s">
        <v>3159</v>
      </c>
      <c r="K532">
        <v>120</v>
      </c>
      <c r="L532">
        <v>400</v>
      </c>
      <c r="M532">
        <v>16371.6</v>
      </c>
      <c r="N532">
        <v>16771.599999999999</v>
      </c>
      <c r="O532">
        <v>74.400000000000006</v>
      </c>
      <c r="P532">
        <v>10150.02</v>
      </c>
      <c r="Q532">
        <v>25</v>
      </c>
      <c r="R532">
        <v>10175.02</v>
      </c>
      <c r="S532" s="42">
        <f t="shared" si="8"/>
        <v>6596.5799999999981</v>
      </c>
    </row>
    <row r="533" spans="1:19">
      <c r="A533" s="80">
        <v>45717</v>
      </c>
      <c r="B533">
        <v>5414291</v>
      </c>
      <c r="C533" t="s">
        <v>2894</v>
      </c>
      <c r="D533" s="80">
        <v>45538</v>
      </c>
      <c r="E533" s="80">
        <v>45610</v>
      </c>
      <c r="F533">
        <v>2024</v>
      </c>
      <c r="G533">
        <v>2024</v>
      </c>
      <c r="H533">
        <v>12000</v>
      </c>
      <c r="I533" t="s">
        <v>9</v>
      </c>
      <c r="J533" t="s">
        <v>3171</v>
      </c>
      <c r="K533">
        <v>208</v>
      </c>
      <c r="L533">
        <v>525</v>
      </c>
      <c r="M533">
        <v>28156.959999999999</v>
      </c>
      <c r="N533">
        <v>28681.96</v>
      </c>
      <c r="O533">
        <v>263.25</v>
      </c>
      <c r="P533">
        <v>35636.480000000003</v>
      </c>
      <c r="Q533">
        <v>215.4</v>
      </c>
      <c r="R533">
        <v>35851.879999999997</v>
      </c>
      <c r="S533" s="42">
        <f t="shared" si="8"/>
        <v>-7169.9199999999983</v>
      </c>
    </row>
    <row r="534" spans="1:19">
      <c r="A534" s="80">
        <v>45717</v>
      </c>
      <c r="B534">
        <v>5100416</v>
      </c>
      <c r="C534" t="s">
        <v>2256</v>
      </c>
      <c r="D534" s="80">
        <v>45265</v>
      </c>
      <c r="E534" s="80">
        <v>45345</v>
      </c>
      <c r="F534">
        <v>2023</v>
      </c>
      <c r="G534">
        <v>2023</v>
      </c>
      <c r="H534">
        <v>12000</v>
      </c>
      <c r="I534" t="s">
        <v>9</v>
      </c>
      <c r="J534" t="s">
        <v>3161</v>
      </c>
      <c r="K534">
        <v>243</v>
      </c>
      <c r="L534">
        <v>25</v>
      </c>
      <c r="M534">
        <v>34809.75</v>
      </c>
      <c r="N534">
        <v>34834.75</v>
      </c>
      <c r="O534">
        <v>146.25</v>
      </c>
      <c r="P534">
        <v>16771</v>
      </c>
      <c r="Q534">
        <v>25</v>
      </c>
      <c r="R534">
        <v>16796</v>
      </c>
      <c r="S534" s="42">
        <f t="shared" si="8"/>
        <v>18038.75</v>
      </c>
    </row>
    <row r="535" spans="1:19">
      <c r="A535" s="80">
        <v>45717</v>
      </c>
      <c r="B535">
        <v>4851597</v>
      </c>
      <c r="C535" t="s">
        <v>457</v>
      </c>
      <c r="D535" s="80">
        <v>44993</v>
      </c>
      <c r="E535" s="80">
        <v>45072</v>
      </c>
      <c r="F535">
        <v>2022</v>
      </c>
      <c r="G535">
        <v>2023</v>
      </c>
      <c r="H535">
        <v>11000</v>
      </c>
      <c r="I535" t="s">
        <v>28</v>
      </c>
      <c r="J535" t="s">
        <v>3158</v>
      </c>
      <c r="K535">
        <v>1060</v>
      </c>
      <c r="L535">
        <v>0</v>
      </c>
      <c r="M535">
        <v>170713</v>
      </c>
      <c r="N535">
        <v>170713</v>
      </c>
      <c r="O535">
        <v>409.7</v>
      </c>
      <c r="P535">
        <v>65982.19</v>
      </c>
      <c r="Q535">
        <v>0</v>
      </c>
      <c r="R535">
        <v>65982.19</v>
      </c>
      <c r="S535" s="42">
        <f t="shared" si="8"/>
        <v>104730.81</v>
      </c>
    </row>
    <row r="536" spans="1:19">
      <c r="A536" s="80">
        <v>45717</v>
      </c>
      <c r="B536">
        <v>5078057</v>
      </c>
      <c r="C536" t="s">
        <v>3218</v>
      </c>
      <c r="D536" s="80">
        <v>45240</v>
      </c>
      <c r="E536" s="80">
        <v>45657</v>
      </c>
      <c r="F536">
        <v>2023</v>
      </c>
      <c r="G536">
        <v>2024</v>
      </c>
      <c r="H536">
        <v>12500</v>
      </c>
      <c r="I536" t="s">
        <v>14</v>
      </c>
      <c r="J536" t="s">
        <v>3157</v>
      </c>
      <c r="K536">
        <v>440</v>
      </c>
      <c r="L536">
        <v>25</v>
      </c>
      <c r="M536">
        <v>56729.2</v>
      </c>
      <c r="N536">
        <v>56754.2</v>
      </c>
      <c r="O536">
        <v>307.66000000000003</v>
      </c>
      <c r="P536">
        <v>42761.77</v>
      </c>
      <c r="Q536">
        <v>25</v>
      </c>
      <c r="R536">
        <v>42786.77</v>
      </c>
      <c r="S536" s="42">
        <f t="shared" si="8"/>
        <v>13967.43</v>
      </c>
    </row>
    <row r="537" spans="1:19">
      <c r="A537" s="80">
        <v>45717</v>
      </c>
      <c r="B537">
        <v>4684060</v>
      </c>
      <c r="C537" t="s">
        <v>1706</v>
      </c>
      <c r="D537" s="80">
        <v>44795</v>
      </c>
      <c r="E537" s="80">
        <v>45196</v>
      </c>
      <c r="F537">
        <v>2022</v>
      </c>
      <c r="G537">
        <v>2023</v>
      </c>
      <c r="H537">
        <v>11000</v>
      </c>
      <c r="I537" t="s">
        <v>28</v>
      </c>
      <c r="J537" t="s">
        <v>3151</v>
      </c>
      <c r="K537">
        <v>378</v>
      </c>
      <c r="L537">
        <v>1023.41</v>
      </c>
      <c r="M537">
        <v>51570.54</v>
      </c>
      <c r="N537">
        <v>52593.95</v>
      </c>
      <c r="O537">
        <v>311.75</v>
      </c>
      <c r="P537">
        <v>40222.76</v>
      </c>
      <c r="Q537">
        <v>555.39</v>
      </c>
      <c r="R537">
        <v>40778.15</v>
      </c>
      <c r="S537" s="42">
        <f t="shared" si="8"/>
        <v>11815.799999999996</v>
      </c>
    </row>
    <row r="538" spans="1:19">
      <c r="A538" s="80">
        <v>45717</v>
      </c>
      <c r="B538">
        <v>4974226</v>
      </c>
      <c r="C538" t="s">
        <v>1708</v>
      </c>
      <c r="D538" s="80">
        <v>45126</v>
      </c>
      <c r="E538" s="80">
        <v>45212</v>
      </c>
      <c r="F538">
        <v>2023</v>
      </c>
      <c r="G538">
        <v>2023</v>
      </c>
      <c r="H538">
        <v>12000</v>
      </c>
      <c r="I538" t="s">
        <v>9</v>
      </c>
      <c r="J538" t="s">
        <v>3159</v>
      </c>
      <c r="K538">
        <v>20</v>
      </c>
      <c r="L538">
        <v>0</v>
      </c>
      <c r="M538">
        <v>2728.6</v>
      </c>
      <c r="N538">
        <v>2728.6</v>
      </c>
      <c r="O538">
        <v>0</v>
      </c>
      <c r="P538">
        <v>0</v>
      </c>
      <c r="Q538">
        <v>0</v>
      </c>
      <c r="R538">
        <v>0</v>
      </c>
      <c r="S538" s="42">
        <f t="shared" si="8"/>
        <v>2728.6</v>
      </c>
    </row>
    <row r="539" spans="1:19">
      <c r="A539" s="80">
        <v>45717</v>
      </c>
      <c r="B539">
        <v>5213066</v>
      </c>
      <c r="C539" t="s">
        <v>2896</v>
      </c>
      <c r="D539" s="80">
        <v>45355</v>
      </c>
      <c r="E539" s="80">
        <v>45614</v>
      </c>
      <c r="F539">
        <v>2023</v>
      </c>
      <c r="G539">
        <v>2024</v>
      </c>
      <c r="H539">
        <v>11000</v>
      </c>
      <c r="I539" t="s">
        <v>28</v>
      </c>
      <c r="J539" t="s">
        <v>3159</v>
      </c>
      <c r="K539">
        <v>213</v>
      </c>
      <c r="L539">
        <v>0</v>
      </c>
      <c r="M539">
        <v>27462.09</v>
      </c>
      <c r="N539">
        <v>27462.09</v>
      </c>
      <c r="O539">
        <v>15</v>
      </c>
      <c r="P539">
        <v>1874.25</v>
      </c>
      <c r="Q539">
        <v>0</v>
      </c>
      <c r="R539">
        <v>1874.25</v>
      </c>
      <c r="S539" s="42">
        <f t="shared" si="8"/>
        <v>25587.84</v>
      </c>
    </row>
    <row r="540" spans="1:19">
      <c r="A540" s="80">
        <v>45717</v>
      </c>
      <c r="B540">
        <v>5006178</v>
      </c>
      <c r="C540" t="s">
        <v>2513</v>
      </c>
      <c r="D540" s="80">
        <v>45154</v>
      </c>
      <c r="E540" s="80">
        <v>45440</v>
      </c>
      <c r="F540">
        <v>2023</v>
      </c>
      <c r="G540">
        <v>2024</v>
      </c>
      <c r="H540">
        <v>14500</v>
      </c>
      <c r="I540" t="s">
        <v>18</v>
      </c>
      <c r="J540" t="s">
        <v>3161</v>
      </c>
      <c r="K540">
        <v>215</v>
      </c>
      <c r="L540">
        <v>466.2</v>
      </c>
      <c r="M540">
        <v>29332.45</v>
      </c>
      <c r="N540">
        <v>29798.65</v>
      </c>
      <c r="O540">
        <v>0</v>
      </c>
      <c r="P540">
        <v>0</v>
      </c>
      <c r="Q540">
        <v>0</v>
      </c>
      <c r="R540">
        <v>0</v>
      </c>
      <c r="S540" s="42">
        <f t="shared" si="8"/>
        <v>29798.65</v>
      </c>
    </row>
    <row r="541" spans="1:19">
      <c r="A541" s="80">
        <v>45717</v>
      </c>
      <c r="B541">
        <v>4502964</v>
      </c>
      <c r="C541" t="s">
        <v>1710</v>
      </c>
      <c r="D541" s="80">
        <v>44565</v>
      </c>
      <c r="E541" s="80">
        <v>45202</v>
      </c>
      <c r="F541">
        <v>2021</v>
      </c>
      <c r="G541">
        <v>2023</v>
      </c>
      <c r="H541">
        <v>11000</v>
      </c>
      <c r="I541" t="s">
        <v>28</v>
      </c>
      <c r="J541" t="s">
        <v>3161</v>
      </c>
      <c r="K541">
        <v>175</v>
      </c>
      <c r="L541">
        <v>4325</v>
      </c>
      <c r="M541">
        <v>21486.5</v>
      </c>
      <c r="N541">
        <v>25811.5</v>
      </c>
      <c r="O541">
        <v>35.83</v>
      </c>
      <c r="P541">
        <v>4279.47</v>
      </c>
      <c r="Q541">
        <v>335.7</v>
      </c>
      <c r="R541">
        <v>4615.17</v>
      </c>
      <c r="S541" s="42">
        <f t="shared" si="8"/>
        <v>21196.33</v>
      </c>
    </row>
    <row r="542" spans="1:19">
      <c r="A542" s="80">
        <v>45717</v>
      </c>
      <c r="B542">
        <v>4664599</v>
      </c>
      <c r="C542" t="s">
        <v>435</v>
      </c>
      <c r="D542" s="80">
        <v>44769</v>
      </c>
      <c r="E542" s="80">
        <v>45124</v>
      </c>
      <c r="F542">
        <v>2022</v>
      </c>
      <c r="G542">
        <v>2023</v>
      </c>
      <c r="H542">
        <v>11000</v>
      </c>
      <c r="I542" t="s">
        <v>10</v>
      </c>
      <c r="J542" t="s">
        <v>3153</v>
      </c>
      <c r="K542">
        <v>120</v>
      </c>
      <c r="L542">
        <v>1200</v>
      </c>
      <c r="M542">
        <v>16371.6</v>
      </c>
      <c r="N542">
        <v>17571.599999999999</v>
      </c>
      <c r="O542">
        <v>109.25</v>
      </c>
      <c r="P542">
        <v>13051.34</v>
      </c>
      <c r="Q542">
        <v>240.83</v>
      </c>
      <c r="R542">
        <v>13292.17</v>
      </c>
      <c r="S542" s="42">
        <f t="shared" si="8"/>
        <v>4279.4299999999985</v>
      </c>
    </row>
    <row r="543" spans="1:19">
      <c r="A543" s="80">
        <v>45717</v>
      </c>
      <c r="B543">
        <v>4719741</v>
      </c>
      <c r="C543" t="s">
        <v>3217</v>
      </c>
      <c r="D543" s="80">
        <v>44839</v>
      </c>
      <c r="E543" s="80">
        <v>45681</v>
      </c>
      <c r="F543">
        <v>2022</v>
      </c>
      <c r="G543">
        <v>2024</v>
      </c>
      <c r="H543">
        <v>12000</v>
      </c>
      <c r="I543" t="s">
        <v>9</v>
      </c>
      <c r="J543" t="s">
        <v>3151</v>
      </c>
      <c r="K543">
        <v>165</v>
      </c>
      <c r="L543">
        <v>2380</v>
      </c>
      <c r="M543">
        <v>22510.95</v>
      </c>
      <c r="N543">
        <v>24890.95</v>
      </c>
      <c r="O543">
        <v>130.24</v>
      </c>
      <c r="P543">
        <v>17421.310000000001</v>
      </c>
      <c r="Q543">
        <v>691.61</v>
      </c>
      <c r="R543">
        <v>18112.919999999998</v>
      </c>
      <c r="S543" s="42">
        <f t="shared" si="8"/>
        <v>6778.0300000000025</v>
      </c>
    </row>
    <row r="544" spans="1:19">
      <c r="A544" s="80">
        <v>45717</v>
      </c>
      <c r="B544">
        <v>5372553</v>
      </c>
      <c r="C544" t="s">
        <v>2898</v>
      </c>
      <c r="D544" s="80">
        <v>45498</v>
      </c>
      <c r="E544" s="80">
        <v>45608</v>
      </c>
      <c r="F544">
        <v>2024</v>
      </c>
      <c r="G544">
        <v>2024</v>
      </c>
      <c r="H544">
        <v>12000</v>
      </c>
      <c r="I544" t="s">
        <v>9</v>
      </c>
      <c r="J544" t="s">
        <v>3178</v>
      </c>
      <c r="K544">
        <v>290</v>
      </c>
      <c r="L544">
        <v>0</v>
      </c>
      <c r="M544">
        <v>39257.300000000003</v>
      </c>
      <c r="N544">
        <v>39257.300000000003</v>
      </c>
      <c r="O544">
        <v>0</v>
      </c>
      <c r="P544">
        <v>0</v>
      </c>
      <c r="Q544">
        <v>0</v>
      </c>
      <c r="R544">
        <v>0</v>
      </c>
      <c r="S544" s="42">
        <f t="shared" si="8"/>
        <v>39257.300000000003</v>
      </c>
    </row>
    <row r="545" spans="1:19">
      <c r="A545" s="80">
        <v>45717</v>
      </c>
      <c r="B545">
        <v>5068362</v>
      </c>
      <c r="C545" t="s">
        <v>2519</v>
      </c>
      <c r="D545" s="80">
        <v>45217</v>
      </c>
      <c r="E545" s="80">
        <v>45449</v>
      </c>
      <c r="F545">
        <v>2023</v>
      </c>
      <c r="G545">
        <v>2024</v>
      </c>
      <c r="H545">
        <v>11000</v>
      </c>
      <c r="I545" t="s">
        <v>10</v>
      </c>
      <c r="J545" t="s">
        <v>3158</v>
      </c>
      <c r="K545">
        <v>250</v>
      </c>
      <c r="L545">
        <v>10220.700000000001</v>
      </c>
      <c r="M545">
        <v>35812.5</v>
      </c>
      <c r="N545">
        <v>46033.2</v>
      </c>
      <c r="O545">
        <v>181.48</v>
      </c>
      <c r="P545">
        <v>24652.04</v>
      </c>
      <c r="Q545">
        <v>10002.59</v>
      </c>
      <c r="R545">
        <v>34654.629999999997</v>
      </c>
      <c r="S545" s="42">
        <f t="shared" si="8"/>
        <v>11378.57</v>
      </c>
    </row>
    <row r="546" spans="1:19">
      <c r="A546" s="80">
        <v>45717</v>
      </c>
      <c r="B546">
        <v>5123629</v>
      </c>
      <c r="C546" t="s">
        <v>3286</v>
      </c>
      <c r="D546" s="80">
        <v>45266</v>
      </c>
      <c r="E546" s="80">
        <v>45722</v>
      </c>
      <c r="F546">
        <v>2023</v>
      </c>
      <c r="G546">
        <v>2024</v>
      </c>
      <c r="H546">
        <v>11000</v>
      </c>
      <c r="I546" t="s">
        <v>28</v>
      </c>
      <c r="J546" t="s">
        <v>3151</v>
      </c>
      <c r="K546">
        <v>290</v>
      </c>
      <c r="L546">
        <v>600</v>
      </c>
      <c r="M546">
        <v>49039</v>
      </c>
      <c r="N546">
        <v>49639</v>
      </c>
      <c r="O546">
        <v>11.73</v>
      </c>
      <c r="P546">
        <v>1616.44</v>
      </c>
      <c r="Q546">
        <v>34.869999999999997</v>
      </c>
      <c r="R546">
        <v>1651.31</v>
      </c>
      <c r="S546" s="42">
        <f t="shared" si="8"/>
        <v>47987.69</v>
      </c>
    </row>
    <row r="547" spans="1:19">
      <c r="A547" s="80">
        <v>45717</v>
      </c>
      <c r="B547">
        <v>5150492</v>
      </c>
      <c r="C547" t="s">
        <v>3112</v>
      </c>
      <c r="D547" s="80">
        <v>45301</v>
      </c>
      <c r="E547" s="80">
        <v>45644</v>
      </c>
      <c r="F547">
        <v>2023</v>
      </c>
      <c r="G547">
        <v>2024</v>
      </c>
      <c r="H547">
        <v>11000</v>
      </c>
      <c r="I547" t="s">
        <v>10</v>
      </c>
      <c r="J547" t="s">
        <v>3154</v>
      </c>
      <c r="K547">
        <v>145</v>
      </c>
      <c r="L547">
        <v>125</v>
      </c>
      <c r="M547">
        <v>20771.25</v>
      </c>
      <c r="N547">
        <v>20896.25</v>
      </c>
      <c r="O547">
        <v>142</v>
      </c>
      <c r="P547">
        <v>16298.12</v>
      </c>
      <c r="Q547">
        <v>46.09</v>
      </c>
      <c r="R547">
        <v>16344.21</v>
      </c>
      <c r="S547" s="42">
        <f t="shared" si="8"/>
        <v>4552.0400000000009</v>
      </c>
    </row>
    <row r="548" spans="1:19">
      <c r="A548" s="80">
        <v>45717</v>
      </c>
      <c r="B548">
        <v>5177281</v>
      </c>
      <c r="C548" t="s">
        <v>2860</v>
      </c>
      <c r="D548" s="80">
        <v>45329</v>
      </c>
      <c r="E548" s="80">
        <v>45572</v>
      </c>
      <c r="F548">
        <v>2023</v>
      </c>
      <c r="G548">
        <v>2024</v>
      </c>
      <c r="H548">
        <v>11000</v>
      </c>
      <c r="I548" t="s">
        <v>28</v>
      </c>
      <c r="J548" t="s">
        <v>3161</v>
      </c>
      <c r="K548">
        <v>197</v>
      </c>
      <c r="L548">
        <v>0</v>
      </c>
      <c r="M548">
        <v>28220.25</v>
      </c>
      <c r="N548">
        <v>28220.25</v>
      </c>
      <c r="O548">
        <v>0</v>
      </c>
      <c r="P548">
        <v>0</v>
      </c>
      <c r="Q548">
        <v>0</v>
      </c>
      <c r="R548">
        <v>0</v>
      </c>
      <c r="S548" s="42">
        <f t="shared" si="8"/>
        <v>28220.25</v>
      </c>
    </row>
    <row r="549" spans="1:19">
      <c r="A549" s="80">
        <v>45717</v>
      </c>
      <c r="B549">
        <v>5369742</v>
      </c>
      <c r="C549" t="s">
        <v>2900</v>
      </c>
      <c r="D549" s="80">
        <v>45496</v>
      </c>
      <c r="E549" s="80">
        <v>45590</v>
      </c>
      <c r="F549">
        <v>2024</v>
      </c>
      <c r="G549">
        <v>2024</v>
      </c>
      <c r="H549">
        <v>11000</v>
      </c>
      <c r="I549" t="s">
        <v>28</v>
      </c>
      <c r="J549" t="s">
        <v>3151</v>
      </c>
      <c r="K549">
        <v>462</v>
      </c>
      <c r="L549">
        <v>0</v>
      </c>
      <c r="M549">
        <v>82032.72</v>
      </c>
      <c r="N549">
        <v>82032.72</v>
      </c>
      <c r="O549">
        <v>425.75</v>
      </c>
      <c r="P549">
        <v>69379.649999999994</v>
      </c>
      <c r="Q549">
        <v>0</v>
      </c>
      <c r="R549">
        <v>69379.649999999994</v>
      </c>
      <c r="S549" s="42">
        <f t="shared" si="8"/>
        <v>12653.070000000007</v>
      </c>
    </row>
    <row r="550" spans="1:19">
      <c r="A550" s="80">
        <v>45717</v>
      </c>
      <c r="B550">
        <v>4613044</v>
      </c>
      <c r="C550" t="s">
        <v>3287</v>
      </c>
      <c r="D550" s="80">
        <v>44705</v>
      </c>
      <c r="E550" s="80">
        <v>45726</v>
      </c>
      <c r="F550">
        <v>2022</v>
      </c>
      <c r="G550">
        <v>2024</v>
      </c>
      <c r="H550">
        <v>18500</v>
      </c>
      <c r="I550" t="s">
        <v>13</v>
      </c>
      <c r="J550" t="s">
        <v>3153</v>
      </c>
      <c r="K550">
        <v>110</v>
      </c>
      <c r="L550">
        <v>3181.5</v>
      </c>
      <c r="M550">
        <v>15007.3</v>
      </c>
      <c r="N550">
        <v>18188.8</v>
      </c>
      <c r="O550">
        <v>0</v>
      </c>
      <c r="P550">
        <v>0</v>
      </c>
      <c r="Q550">
        <v>0</v>
      </c>
      <c r="R550">
        <v>0</v>
      </c>
      <c r="S550" s="42">
        <f t="shared" si="8"/>
        <v>18188.8</v>
      </c>
    </row>
    <row r="551" spans="1:19">
      <c r="A551" s="80">
        <v>45717</v>
      </c>
      <c r="B551">
        <v>4052933</v>
      </c>
      <c r="C551" t="s">
        <v>447</v>
      </c>
      <c r="D551" s="80">
        <v>43956</v>
      </c>
      <c r="E551" s="80">
        <v>45077</v>
      </c>
      <c r="F551">
        <v>2020</v>
      </c>
      <c r="G551">
        <v>2023</v>
      </c>
      <c r="H551">
        <v>18500</v>
      </c>
      <c r="I551" t="s">
        <v>13</v>
      </c>
      <c r="J551" t="s">
        <v>3171</v>
      </c>
      <c r="K551">
        <v>480</v>
      </c>
      <c r="L551">
        <v>125</v>
      </c>
      <c r="M551">
        <v>65486.400000000001</v>
      </c>
      <c r="N551">
        <v>65611.399999999994</v>
      </c>
      <c r="O551">
        <v>310.05</v>
      </c>
      <c r="P551">
        <v>39591.42</v>
      </c>
      <c r="Q551">
        <v>239.8</v>
      </c>
      <c r="R551">
        <v>39831.22</v>
      </c>
      <c r="S551" s="42">
        <f t="shared" si="8"/>
        <v>25780.179999999993</v>
      </c>
    </row>
    <row r="552" spans="1:19">
      <c r="A552" s="80">
        <v>45717</v>
      </c>
      <c r="B552">
        <v>5223976</v>
      </c>
      <c r="C552" t="s">
        <v>2704</v>
      </c>
      <c r="D552" s="80">
        <v>45358</v>
      </c>
      <c r="E552" s="80">
        <v>45467</v>
      </c>
      <c r="F552">
        <v>2023</v>
      </c>
      <c r="G552">
        <v>2024</v>
      </c>
      <c r="H552">
        <v>11000</v>
      </c>
      <c r="I552" t="s">
        <v>10</v>
      </c>
      <c r="J552" t="s">
        <v>3159</v>
      </c>
      <c r="K552">
        <v>265</v>
      </c>
      <c r="L552">
        <v>31800.1</v>
      </c>
      <c r="M552">
        <v>44811.5</v>
      </c>
      <c r="N552">
        <v>76611.600000000006</v>
      </c>
      <c r="O552">
        <v>260.10000000000002</v>
      </c>
      <c r="P552">
        <v>43786.45</v>
      </c>
      <c r="Q552">
        <v>33718.54</v>
      </c>
      <c r="R552">
        <v>77504.990000000005</v>
      </c>
      <c r="S552" s="42">
        <f t="shared" si="8"/>
        <v>-893.38999999999942</v>
      </c>
    </row>
    <row r="553" spans="1:19">
      <c r="A553" s="80">
        <v>45717</v>
      </c>
      <c r="B553">
        <v>4960850</v>
      </c>
      <c r="C553" t="s">
        <v>2872</v>
      </c>
      <c r="D553" s="80">
        <v>45112</v>
      </c>
      <c r="E553" s="80">
        <v>45568</v>
      </c>
      <c r="F553">
        <v>2023</v>
      </c>
      <c r="G553">
        <v>2024</v>
      </c>
      <c r="H553">
        <v>12000</v>
      </c>
      <c r="I553" t="s">
        <v>9</v>
      </c>
      <c r="J553" t="s">
        <v>3159</v>
      </c>
      <c r="K553">
        <v>75</v>
      </c>
      <c r="L553">
        <v>0</v>
      </c>
      <c r="M553">
        <v>10232.25</v>
      </c>
      <c r="N553">
        <v>10232.25</v>
      </c>
      <c r="O553">
        <v>0</v>
      </c>
      <c r="P553">
        <v>0</v>
      </c>
      <c r="Q553">
        <v>0</v>
      </c>
      <c r="R553">
        <v>0</v>
      </c>
      <c r="S553" s="42">
        <f t="shared" si="8"/>
        <v>10232.25</v>
      </c>
    </row>
    <row r="554" spans="1:19">
      <c r="A554" s="80">
        <v>45717</v>
      </c>
      <c r="B554">
        <v>4711505</v>
      </c>
      <c r="C554" t="s">
        <v>3114</v>
      </c>
      <c r="D554" s="80">
        <v>44839</v>
      </c>
      <c r="E554" s="80">
        <v>45631</v>
      </c>
      <c r="F554">
        <v>2022</v>
      </c>
      <c r="G554">
        <v>2024</v>
      </c>
      <c r="H554">
        <v>13500</v>
      </c>
      <c r="I554" t="s">
        <v>15</v>
      </c>
      <c r="J554" t="s">
        <v>3159</v>
      </c>
      <c r="K554">
        <v>60</v>
      </c>
      <c r="L554">
        <v>5176.5</v>
      </c>
      <c r="M554">
        <v>6548.4</v>
      </c>
      <c r="N554">
        <v>11724.9</v>
      </c>
      <c r="O554">
        <v>57.92</v>
      </c>
      <c r="P554">
        <v>6321.39</v>
      </c>
      <c r="Q554">
        <v>12</v>
      </c>
      <c r="R554">
        <v>6333.39</v>
      </c>
      <c r="S554" s="42">
        <f t="shared" si="8"/>
        <v>5391.5099999999993</v>
      </c>
    </row>
    <row r="555" spans="1:19">
      <c r="A555" s="80">
        <v>45717</v>
      </c>
      <c r="B555">
        <v>5231400</v>
      </c>
      <c r="C555" t="s">
        <v>2990</v>
      </c>
      <c r="D555" s="80">
        <v>45365</v>
      </c>
      <c r="E555" s="80">
        <v>45604</v>
      </c>
      <c r="F555">
        <v>2023</v>
      </c>
      <c r="G555">
        <v>2024</v>
      </c>
      <c r="H555">
        <v>11000</v>
      </c>
      <c r="I555" t="s">
        <v>28</v>
      </c>
      <c r="J555" t="s">
        <v>3157</v>
      </c>
      <c r="K555">
        <v>360</v>
      </c>
      <c r="L555">
        <v>0</v>
      </c>
      <c r="M555">
        <v>51570</v>
      </c>
      <c r="N555">
        <v>51570</v>
      </c>
      <c r="O555">
        <v>17</v>
      </c>
      <c r="P555">
        <v>2329.25</v>
      </c>
      <c r="Q555">
        <v>0</v>
      </c>
      <c r="R555">
        <v>2329.25</v>
      </c>
      <c r="S555" s="42">
        <f t="shared" si="8"/>
        <v>49240.75</v>
      </c>
    </row>
    <row r="556" spans="1:19">
      <c r="A556" s="80">
        <v>45717</v>
      </c>
      <c r="B556">
        <v>4876594</v>
      </c>
      <c r="C556" t="s">
        <v>2994</v>
      </c>
      <c r="D556" s="80">
        <v>45019</v>
      </c>
      <c r="E556" s="80">
        <v>45616</v>
      </c>
      <c r="F556">
        <v>2022</v>
      </c>
      <c r="G556">
        <v>2024</v>
      </c>
      <c r="H556">
        <v>11000</v>
      </c>
      <c r="I556" t="s">
        <v>28</v>
      </c>
      <c r="J556" t="s">
        <v>3161</v>
      </c>
      <c r="K556">
        <v>773</v>
      </c>
      <c r="L556">
        <v>1936.4</v>
      </c>
      <c r="M556">
        <v>94908.94</v>
      </c>
      <c r="N556">
        <v>96845.34</v>
      </c>
      <c r="O556">
        <v>0</v>
      </c>
      <c r="P556">
        <v>0</v>
      </c>
      <c r="Q556">
        <v>0</v>
      </c>
      <c r="R556">
        <v>0</v>
      </c>
      <c r="S556" s="42">
        <f t="shared" si="8"/>
        <v>96845.34</v>
      </c>
    </row>
    <row r="557" spans="1:19">
      <c r="A557" s="80">
        <v>45717</v>
      </c>
      <c r="B557">
        <v>4631532</v>
      </c>
      <c r="C557" t="s">
        <v>2260</v>
      </c>
      <c r="D557" s="80">
        <v>44727</v>
      </c>
      <c r="E557" s="80">
        <v>45357</v>
      </c>
      <c r="F557">
        <v>2022</v>
      </c>
      <c r="G557">
        <v>2023</v>
      </c>
      <c r="H557">
        <v>11000</v>
      </c>
      <c r="I557" t="s">
        <v>10</v>
      </c>
      <c r="J557" t="s">
        <v>3159</v>
      </c>
      <c r="K557">
        <v>360</v>
      </c>
      <c r="L557">
        <v>36687.800000000003</v>
      </c>
      <c r="M557">
        <v>49114.8</v>
      </c>
      <c r="N557">
        <v>85802.6</v>
      </c>
      <c r="O557">
        <v>118.3</v>
      </c>
      <c r="P557">
        <v>13012.21</v>
      </c>
      <c r="Q557">
        <v>36300.800000000003</v>
      </c>
      <c r="R557">
        <v>49313.01</v>
      </c>
      <c r="S557" s="42">
        <f t="shared" si="8"/>
        <v>36489.590000000004</v>
      </c>
    </row>
    <row r="558" spans="1:19">
      <c r="A558" s="80">
        <v>45717</v>
      </c>
      <c r="B558">
        <v>5175029</v>
      </c>
      <c r="C558" t="s">
        <v>3116</v>
      </c>
      <c r="D558" s="80">
        <v>45316</v>
      </c>
      <c r="E558" s="80">
        <v>45639</v>
      </c>
      <c r="F558">
        <v>2023</v>
      </c>
      <c r="G558">
        <v>2024</v>
      </c>
      <c r="H558">
        <v>12000</v>
      </c>
      <c r="I558" t="s">
        <v>9</v>
      </c>
      <c r="J558" t="s">
        <v>3157</v>
      </c>
      <c r="K558">
        <v>0</v>
      </c>
      <c r="L558">
        <v>2205</v>
      </c>
      <c r="M558">
        <v>0</v>
      </c>
      <c r="N558">
        <v>2205</v>
      </c>
      <c r="O558">
        <v>214.1</v>
      </c>
      <c r="P558">
        <v>26001.31</v>
      </c>
      <c r="Q558">
        <v>1707.3</v>
      </c>
      <c r="R558">
        <v>27708.61</v>
      </c>
      <c r="S558" s="42">
        <f t="shared" si="8"/>
        <v>-25503.61</v>
      </c>
    </row>
    <row r="559" spans="1:19">
      <c r="A559" s="80">
        <v>45717</v>
      </c>
      <c r="B559">
        <v>5355683</v>
      </c>
      <c r="C559" t="s">
        <v>3288</v>
      </c>
      <c r="D559" s="80">
        <v>45482</v>
      </c>
      <c r="E559" s="80">
        <v>45708</v>
      </c>
      <c r="F559">
        <v>2024</v>
      </c>
      <c r="G559">
        <v>2024</v>
      </c>
      <c r="H559">
        <v>12500</v>
      </c>
      <c r="I559" t="s">
        <v>14</v>
      </c>
      <c r="J559" t="s">
        <v>3157</v>
      </c>
      <c r="K559">
        <v>190</v>
      </c>
      <c r="L559">
        <v>0</v>
      </c>
      <c r="M559">
        <v>28577.9</v>
      </c>
      <c r="N559">
        <v>28577.9</v>
      </c>
      <c r="O559">
        <v>0</v>
      </c>
      <c r="P559">
        <v>0</v>
      </c>
      <c r="Q559">
        <v>0</v>
      </c>
      <c r="R559">
        <v>0</v>
      </c>
      <c r="S559" s="42">
        <f t="shared" si="8"/>
        <v>28577.9</v>
      </c>
    </row>
    <row r="560" spans="1:19">
      <c r="A560" s="80">
        <v>45717</v>
      </c>
      <c r="B560">
        <v>4921118</v>
      </c>
      <c r="C560" t="s">
        <v>2992</v>
      </c>
      <c r="D560" s="80">
        <v>45071</v>
      </c>
      <c r="E560" s="80">
        <v>45611</v>
      </c>
      <c r="F560">
        <v>2023</v>
      </c>
      <c r="G560">
        <v>2024</v>
      </c>
      <c r="H560">
        <v>11000</v>
      </c>
      <c r="I560" t="s">
        <v>28</v>
      </c>
      <c r="J560" t="s">
        <v>3159</v>
      </c>
      <c r="K560">
        <v>290</v>
      </c>
      <c r="L560">
        <v>0</v>
      </c>
      <c r="M560">
        <v>35606.199999999997</v>
      </c>
      <c r="N560">
        <v>35606.199999999997</v>
      </c>
      <c r="O560">
        <v>0</v>
      </c>
      <c r="P560">
        <v>0</v>
      </c>
      <c r="Q560">
        <v>0</v>
      </c>
      <c r="R560">
        <v>0</v>
      </c>
      <c r="S560" s="42">
        <f t="shared" si="8"/>
        <v>35606.199999999997</v>
      </c>
    </row>
    <row r="561" spans="1:19">
      <c r="A561" s="80">
        <v>45717</v>
      </c>
      <c r="B561">
        <v>4135234</v>
      </c>
      <c r="C561" t="s">
        <v>399</v>
      </c>
      <c r="D561" s="80">
        <v>44088</v>
      </c>
      <c r="E561" s="80">
        <v>44628</v>
      </c>
      <c r="F561">
        <v>2020</v>
      </c>
      <c r="G561">
        <v>2021</v>
      </c>
      <c r="H561">
        <v>11000</v>
      </c>
      <c r="I561" t="s">
        <v>10</v>
      </c>
      <c r="J561" t="s">
        <v>3158</v>
      </c>
      <c r="K561">
        <v>360</v>
      </c>
      <c r="L561">
        <v>400</v>
      </c>
      <c r="M561">
        <v>49114.8</v>
      </c>
      <c r="N561">
        <v>49514.8</v>
      </c>
      <c r="O561">
        <v>360.9</v>
      </c>
      <c r="P561">
        <v>44338.94</v>
      </c>
      <c r="Q561">
        <v>415.75</v>
      </c>
      <c r="R561">
        <v>44754.69</v>
      </c>
      <c r="S561" s="42">
        <f t="shared" si="8"/>
        <v>4760.1100000000006</v>
      </c>
    </row>
    <row r="562" spans="1:19">
      <c r="A562" s="80">
        <v>45717</v>
      </c>
      <c r="B562">
        <v>4790771</v>
      </c>
      <c r="C562" t="s">
        <v>3219</v>
      </c>
      <c r="D562" s="80">
        <v>44930</v>
      </c>
      <c r="E562" s="80">
        <v>45698</v>
      </c>
      <c r="F562">
        <v>2022</v>
      </c>
      <c r="G562">
        <v>2024</v>
      </c>
      <c r="H562">
        <v>11000</v>
      </c>
      <c r="I562" t="s">
        <v>10</v>
      </c>
      <c r="J562" t="s">
        <v>3154</v>
      </c>
      <c r="K562">
        <v>511</v>
      </c>
      <c r="L562">
        <v>8350</v>
      </c>
      <c r="M562">
        <v>55770.54</v>
      </c>
      <c r="N562">
        <v>64120.54</v>
      </c>
      <c r="O562">
        <v>120.5</v>
      </c>
      <c r="P562">
        <v>13151.38</v>
      </c>
      <c r="Q562">
        <v>167.3</v>
      </c>
      <c r="R562">
        <v>13318.68</v>
      </c>
      <c r="S562" s="42">
        <f t="shared" si="8"/>
        <v>50801.86</v>
      </c>
    </row>
    <row r="563" spans="1:19">
      <c r="A563" s="80">
        <v>45717</v>
      </c>
      <c r="B563">
        <v>4899423</v>
      </c>
      <c r="C563" t="s">
        <v>2091</v>
      </c>
      <c r="D563" s="80">
        <v>45044</v>
      </c>
      <c r="E563" s="80">
        <v>45303</v>
      </c>
      <c r="F563">
        <v>2022</v>
      </c>
      <c r="G563">
        <v>2023</v>
      </c>
      <c r="H563">
        <v>11000</v>
      </c>
      <c r="I563" t="s">
        <v>10</v>
      </c>
      <c r="J563" t="s">
        <v>3154</v>
      </c>
      <c r="K563">
        <v>375</v>
      </c>
      <c r="L563">
        <v>14236.57</v>
      </c>
      <c r="M563">
        <v>60393.75</v>
      </c>
      <c r="N563">
        <v>74630.320000000007</v>
      </c>
      <c r="O563">
        <v>383.2</v>
      </c>
      <c r="P563">
        <v>58570.95</v>
      </c>
      <c r="Q563">
        <v>12639.63</v>
      </c>
      <c r="R563">
        <v>71210.58</v>
      </c>
      <c r="S563" s="42">
        <f t="shared" si="8"/>
        <v>3419.7400000000052</v>
      </c>
    </row>
    <row r="564" spans="1:19">
      <c r="A564" s="80">
        <v>45717</v>
      </c>
      <c r="B564">
        <v>5301249</v>
      </c>
      <c r="C564" t="s">
        <v>3220</v>
      </c>
      <c r="D564" s="80">
        <v>45462</v>
      </c>
      <c r="E564" s="80">
        <v>45666</v>
      </c>
      <c r="F564">
        <v>2024</v>
      </c>
      <c r="G564">
        <v>2024</v>
      </c>
      <c r="H564">
        <v>12500</v>
      </c>
      <c r="I564" t="s">
        <v>14</v>
      </c>
      <c r="J564" t="s">
        <v>3157</v>
      </c>
      <c r="K564">
        <v>77</v>
      </c>
      <c r="L564">
        <v>933.9</v>
      </c>
      <c r="M564">
        <v>11581.57</v>
      </c>
      <c r="N564">
        <v>12515.47</v>
      </c>
      <c r="O564">
        <v>94.8</v>
      </c>
      <c r="P564">
        <v>14259.12</v>
      </c>
      <c r="Q564">
        <v>91.82</v>
      </c>
      <c r="R564">
        <v>14350.94</v>
      </c>
      <c r="S564" s="42">
        <f t="shared" si="8"/>
        <v>-1835.4700000000012</v>
      </c>
    </row>
    <row r="565" spans="1:19">
      <c r="A565" s="80">
        <v>45717</v>
      </c>
      <c r="B565">
        <v>5153056</v>
      </c>
      <c r="C565" t="s">
        <v>2706</v>
      </c>
      <c r="D565" s="80">
        <v>45295</v>
      </c>
      <c r="E565" s="80">
        <v>45467</v>
      </c>
      <c r="F565">
        <v>2023</v>
      </c>
      <c r="G565">
        <v>2024</v>
      </c>
      <c r="H565">
        <v>14000</v>
      </c>
      <c r="I565" t="s">
        <v>12</v>
      </c>
      <c r="J565" t="s">
        <v>3159</v>
      </c>
      <c r="K565">
        <v>120</v>
      </c>
      <c r="L565">
        <v>3394.1</v>
      </c>
      <c r="M565">
        <v>17190</v>
      </c>
      <c r="N565">
        <v>20584.099999999999</v>
      </c>
      <c r="O565">
        <v>0</v>
      </c>
      <c r="P565">
        <v>0</v>
      </c>
      <c r="Q565">
        <v>3204.5</v>
      </c>
      <c r="R565">
        <v>3204.5</v>
      </c>
      <c r="S565" s="42">
        <f t="shared" si="8"/>
        <v>17379.599999999999</v>
      </c>
    </row>
    <row r="566" spans="1:19">
      <c r="A566" s="80">
        <v>45717</v>
      </c>
      <c r="B566">
        <v>5346116</v>
      </c>
      <c r="C566" t="s">
        <v>3120</v>
      </c>
      <c r="D566" s="80">
        <v>45575</v>
      </c>
      <c r="E566" s="80">
        <v>45635</v>
      </c>
      <c r="F566">
        <v>2024</v>
      </c>
      <c r="G566">
        <v>2024</v>
      </c>
      <c r="H566">
        <v>13500</v>
      </c>
      <c r="I566" t="s">
        <v>15</v>
      </c>
      <c r="J566" t="s">
        <v>3161</v>
      </c>
      <c r="K566">
        <v>540</v>
      </c>
      <c r="L566">
        <v>0</v>
      </c>
      <c r="M566">
        <v>81221.399999999994</v>
      </c>
      <c r="N566">
        <v>81221.399999999994</v>
      </c>
      <c r="O566">
        <v>0</v>
      </c>
      <c r="P566">
        <v>0</v>
      </c>
      <c r="Q566">
        <v>0</v>
      </c>
      <c r="R566">
        <v>0</v>
      </c>
      <c r="S566" s="42">
        <f t="shared" si="8"/>
        <v>81221.399999999994</v>
      </c>
    </row>
    <row r="567" spans="1:19">
      <c r="A567" s="80">
        <v>45717</v>
      </c>
      <c r="B567">
        <v>4627763</v>
      </c>
      <c r="C567" t="s">
        <v>1714</v>
      </c>
      <c r="D567" s="80">
        <v>44767</v>
      </c>
      <c r="E567" s="80">
        <v>45191</v>
      </c>
      <c r="F567">
        <v>2022</v>
      </c>
      <c r="G567">
        <v>2023</v>
      </c>
      <c r="H567">
        <v>11000</v>
      </c>
      <c r="I567" t="s">
        <v>10</v>
      </c>
      <c r="J567" t="s">
        <v>3153</v>
      </c>
      <c r="K567">
        <v>275</v>
      </c>
      <c r="L567">
        <v>9823.7999999999993</v>
      </c>
      <c r="M567">
        <v>37518.25</v>
      </c>
      <c r="N567">
        <v>47342.05</v>
      </c>
      <c r="O567">
        <v>263.39999999999998</v>
      </c>
      <c r="P567">
        <v>31301.35</v>
      </c>
      <c r="Q567">
        <v>9590.81</v>
      </c>
      <c r="R567">
        <v>40892.160000000003</v>
      </c>
      <c r="S567" s="42">
        <f t="shared" si="8"/>
        <v>6449.8899999999994</v>
      </c>
    </row>
    <row r="568" spans="1:19">
      <c r="A568" s="80">
        <v>45717</v>
      </c>
      <c r="B568">
        <v>5263522</v>
      </c>
      <c r="C568" t="s">
        <v>2710</v>
      </c>
      <c r="D568" s="80">
        <v>45397</v>
      </c>
      <c r="E568" s="80">
        <v>45483</v>
      </c>
      <c r="F568">
        <v>2023</v>
      </c>
      <c r="G568">
        <v>2024</v>
      </c>
      <c r="H568">
        <v>18500</v>
      </c>
      <c r="I568" t="s">
        <v>13</v>
      </c>
      <c r="J568" t="s">
        <v>3151</v>
      </c>
      <c r="K568">
        <v>75</v>
      </c>
      <c r="L568">
        <v>2000</v>
      </c>
      <c r="M568">
        <v>11280.75</v>
      </c>
      <c r="N568">
        <v>13280.75</v>
      </c>
      <c r="O568">
        <v>0</v>
      </c>
      <c r="P568">
        <v>0</v>
      </c>
      <c r="Q568">
        <v>0</v>
      </c>
      <c r="R568">
        <v>0</v>
      </c>
      <c r="S568" s="42">
        <f t="shared" si="8"/>
        <v>13280.75</v>
      </c>
    </row>
    <row r="569" spans="1:19">
      <c r="A569" s="80">
        <v>45717</v>
      </c>
      <c r="B569">
        <v>5063202</v>
      </c>
      <c r="C569" t="s">
        <v>2527</v>
      </c>
      <c r="D569" s="80">
        <v>45210</v>
      </c>
      <c r="E569" s="80">
        <v>45447</v>
      </c>
      <c r="F569">
        <v>2023</v>
      </c>
      <c r="G569">
        <v>2024</v>
      </c>
      <c r="H569">
        <v>11000</v>
      </c>
      <c r="I569" t="s">
        <v>10</v>
      </c>
      <c r="J569" t="s">
        <v>3161</v>
      </c>
      <c r="K569">
        <v>551</v>
      </c>
      <c r="L569">
        <v>812.7</v>
      </c>
      <c r="M569">
        <v>75172.929999999993</v>
      </c>
      <c r="N569">
        <v>75985.63</v>
      </c>
      <c r="O569">
        <v>225.5</v>
      </c>
      <c r="P569">
        <v>30763.84</v>
      </c>
      <c r="Q569">
        <v>869.4</v>
      </c>
      <c r="R569">
        <v>31633.24</v>
      </c>
      <c r="S569" s="42">
        <f t="shared" si="8"/>
        <v>44352.39</v>
      </c>
    </row>
    <row r="570" spans="1:19">
      <c r="A570" s="80">
        <v>45717</v>
      </c>
      <c r="B570">
        <v>5147663</v>
      </c>
      <c r="C570" t="s">
        <v>3122</v>
      </c>
      <c r="D570" s="80">
        <v>45307</v>
      </c>
      <c r="E570" s="80">
        <v>45631</v>
      </c>
      <c r="F570">
        <v>2023</v>
      </c>
      <c r="G570">
        <v>2024</v>
      </c>
      <c r="H570">
        <v>11000</v>
      </c>
      <c r="I570" t="s">
        <v>28</v>
      </c>
      <c r="J570" t="s">
        <v>3157</v>
      </c>
      <c r="K570">
        <v>112</v>
      </c>
      <c r="L570">
        <v>0</v>
      </c>
      <c r="M570">
        <v>18939.2</v>
      </c>
      <c r="N570">
        <v>18939.2</v>
      </c>
      <c r="O570">
        <v>81.260000000000005</v>
      </c>
      <c r="P570">
        <v>10519.1</v>
      </c>
      <c r="Q570">
        <v>0</v>
      </c>
      <c r="R570">
        <v>10519.1</v>
      </c>
      <c r="S570" s="42">
        <f t="shared" si="8"/>
        <v>8420.1</v>
      </c>
    </row>
    <row r="571" spans="1:19">
      <c r="A571" s="80">
        <v>45717</v>
      </c>
      <c r="B571">
        <v>4523074</v>
      </c>
      <c r="C571" t="s">
        <v>2419</v>
      </c>
      <c r="D571" s="80">
        <v>44587</v>
      </c>
      <c r="E571" s="80">
        <v>45405</v>
      </c>
      <c r="F571">
        <v>2021</v>
      </c>
      <c r="G571">
        <v>2023</v>
      </c>
      <c r="H571">
        <v>11000</v>
      </c>
      <c r="I571" t="s">
        <v>10</v>
      </c>
      <c r="J571" t="s">
        <v>3171</v>
      </c>
      <c r="K571">
        <v>175</v>
      </c>
      <c r="L571">
        <v>1248.8499999999999</v>
      </c>
      <c r="M571">
        <v>28183.75</v>
      </c>
      <c r="N571">
        <v>29432.6</v>
      </c>
      <c r="O571">
        <v>155.38999999999999</v>
      </c>
      <c r="P571">
        <v>17405.919999999998</v>
      </c>
      <c r="Q571">
        <v>421.32</v>
      </c>
      <c r="R571">
        <v>17827.240000000002</v>
      </c>
      <c r="S571" s="42">
        <f t="shared" si="8"/>
        <v>11605.359999999997</v>
      </c>
    </row>
    <row r="572" spans="1:19">
      <c r="A572" s="80">
        <v>45717</v>
      </c>
      <c r="B572">
        <v>4621435</v>
      </c>
      <c r="C572" t="s">
        <v>379</v>
      </c>
      <c r="D572" s="80">
        <v>44714</v>
      </c>
      <c r="E572" s="80">
        <v>44887</v>
      </c>
      <c r="F572">
        <v>2022</v>
      </c>
      <c r="G572">
        <v>2022</v>
      </c>
      <c r="H572">
        <v>11000</v>
      </c>
      <c r="I572" t="s">
        <v>10</v>
      </c>
      <c r="J572" t="s">
        <v>3198</v>
      </c>
      <c r="K572">
        <v>520</v>
      </c>
      <c r="L572">
        <v>100</v>
      </c>
      <c r="M572">
        <v>70943.600000000006</v>
      </c>
      <c r="N572">
        <v>71043.600000000006</v>
      </c>
      <c r="O572">
        <v>413.64</v>
      </c>
      <c r="P572">
        <v>56430.84</v>
      </c>
      <c r="Q572">
        <v>106</v>
      </c>
      <c r="R572">
        <v>56536.84</v>
      </c>
      <c r="S572" s="42">
        <f t="shared" si="8"/>
        <v>14506.760000000009</v>
      </c>
    </row>
    <row r="573" spans="1:19">
      <c r="A573" s="80">
        <v>45717</v>
      </c>
      <c r="B573">
        <v>5324200</v>
      </c>
      <c r="C573" t="s">
        <v>3000</v>
      </c>
      <c r="D573" s="80">
        <v>45523</v>
      </c>
      <c r="E573" s="80">
        <v>45580</v>
      </c>
      <c r="F573">
        <v>2024</v>
      </c>
      <c r="G573">
        <v>2024</v>
      </c>
      <c r="H573">
        <v>11000</v>
      </c>
      <c r="I573" t="s">
        <v>10</v>
      </c>
      <c r="J573" t="s">
        <v>3154</v>
      </c>
      <c r="K573">
        <v>0</v>
      </c>
      <c r="L573">
        <v>869.4</v>
      </c>
      <c r="M573">
        <v>0</v>
      </c>
      <c r="N573">
        <v>869.4</v>
      </c>
      <c r="O573">
        <v>0</v>
      </c>
      <c r="P573">
        <v>0</v>
      </c>
      <c r="Q573">
        <v>0</v>
      </c>
      <c r="R573">
        <v>0</v>
      </c>
      <c r="S573" s="42">
        <f t="shared" si="8"/>
        <v>869.4</v>
      </c>
    </row>
    <row r="574" spans="1:19">
      <c r="A574" s="80">
        <v>45717</v>
      </c>
      <c r="B574">
        <v>4525356</v>
      </c>
      <c r="C574" t="s">
        <v>2421</v>
      </c>
      <c r="D574" s="80">
        <v>44589</v>
      </c>
      <c r="E574" s="80">
        <v>45400</v>
      </c>
      <c r="F574">
        <v>2021</v>
      </c>
      <c r="G574">
        <v>2023</v>
      </c>
      <c r="H574">
        <v>12000</v>
      </c>
      <c r="I574" t="s">
        <v>9</v>
      </c>
      <c r="J574" t="s">
        <v>3157</v>
      </c>
      <c r="K574">
        <v>190</v>
      </c>
      <c r="L574">
        <v>1120.5999999999999</v>
      </c>
      <c r="M574">
        <v>25921.7</v>
      </c>
      <c r="N574">
        <v>27042.3</v>
      </c>
      <c r="O574">
        <v>64.84</v>
      </c>
      <c r="P574">
        <v>8254.5499999999993</v>
      </c>
      <c r="Q574">
        <v>948.3</v>
      </c>
      <c r="R574">
        <v>9202.85</v>
      </c>
      <c r="S574" s="42">
        <f t="shared" si="8"/>
        <v>17839.449999999997</v>
      </c>
    </row>
    <row r="575" spans="1:19">
      <c r="A575" s="80">
        <v>45717</v>
      </c>
      <c r="B575">
        <v>5076056</v>
      </c>
      <c r="C575" t="s">
        <v>1930</v>
      </c>
      <c r="D575" s="80">
        <v>45223</v>
      </c>
      <c r="E575" s="80">
        <v>45329</v>
      </c>
      <c r="F575">
        <v>2023</v>
      </c>
      <c r="G575">
        <v>2023</v>
      </c>
      <c r="H575">
        <v>12500</v>
      </c>
      <c r="I575" t="s">
        <v>14</v>
      </c>
      <c r="J575" t="s">
        <v>3161</v>
      </c>
      <c r="K575">
        <v>283</v>
      </c>
      <c r="L575">
        <v>50</v>
      </c>
      <c r="M575">
        <v>36487.19</v>
      </c>
      <c r="N575">
        <v>36537.19</v>
      </c>
      <c r="O575">
        <v>276.42</v>
      </c>
      <c r="P575">
        <v>37725.46</v>
      </c>
      <c r="Q575">
        <v>50</v>
      </c>
      <c r="R575">
        <v>37775.46</v>
      </c>
      <c r="S575" s="42">
        <f t="shared" si="8"/>
        <v>-1238.2699999999968</v>
      </c>
    </row>
    <row r="576" spans="1:19">
      <c r="A576" s="80">
        <v>45717</v>
      </c>
      <c r="B576">
        <v>5235922</v>
      </c>
      <c r="C576" t="s">
        <v>3289</v>
      </c>
      <c r="D576" s="80">
        <v>45415</v>
      </c>
      <c r="E576" s="80">
        <v>45736</v>
      </c>
      <c r="F576">
        <v>2024</v>
      </c>
      <c r="G576">
        <v>2024</v>
      </c>
      <c r="H576">
        <v>12000</v>
      </c>
      <c r="I576" t="s">
        <v>9</v>
      </c>
      <c r="J576" t="s">
        <v>3153</v>
      </c>
      <c r="K576">
        <v>205</v>
      </c>
      <c r="L576">
        <v>0</v>
      </c>
      <c r="M576">
        <v>24667.65</v>
      </c>
      <c r="N576">
        <v>24667.65</v>
      </c>
      <c r="O576">
        <v>0</v>
      </c>
      <c r="P576">
        <v>0</v>
      </c>
      <c r="Q576">
        <v>0</v>
      </c>
      <c r="R576">
        <v>0</v>
      </c>
      <c r="S576" s="42">
        <f t="shared" si="8"/>
        <v>24667.65</v>
      </c>
    </row>
    <row r="577" spans="1:19">
      <c r="A577" s="80">
        <v>45717</v>
      </c>
      <c r="B577">
        <v>5312652</v>
      </c>
      <c r="C577" t="s">
        <v>3223</v>
      </c>
      <c r="D577" s="80">
        <v>45471</v>
      </c>
      <c r="E577" s="80">
        <v>45692</v>
      </c>
      <c r="F577">
        <v>2024</v>
      </c>
      <c r="G577">
        <v>2024</v>
      </c>
      <c r="H577">
        <v>11000</v>
      </c>
      <c r="I577" t="s">
        <v>28</v>
      </c>
      <c r="J577" t="s">
        <v>3157</v>
      </c>
      <c r="K577">
        <v>340</v>
      </c>
      <c r="L577">
        <v>0</v>
      </c>
      <c r="M577">
        <v>46025.8</v>
      </c>
      <c r="N577">
        <v>46025.8</v>
      </c>
      <c r="O577">
        <v>0</v>
      </c>
      <c r="P577">
        <v>0</v>
      </c>
      <c r="Q577">
        <v>0</v>
      </c>
      <c r="R577">
        <v>0</v>
      </c>
      <c r="S577" s="42">
        <f t="shared" si="8"/>
        <v>46025.8</v>
      </c>
    </row>
    <row r="578" spans="1:19">
      <c r="A578" s="80">
        <v>45717</v>
      </c>
      <c r="B578">
        <v>4848663</v>
      </c>
      <c r="C578" t="s">
        <v>3002</v>
      </c>
      <c r="D578" s="80">
        <v>45006</v>
      </c>
      <c r="E578" s="80">
        <v>45582</v>
      </c>
      <c r="F578">
        <v>2022</v>
      </c>
      <c r="G578">
        <v>2024</v>
      </c>
      <c r="H578">
        <v>12000</v>
      </c>
      <c r="I578" t="s">
        <v>9</v>
      </c>
      <c r="J578" t="s">
        <v>3158</v>
      </c>
      <c r="K578">
        <v>550</v>
      </c>
      <c r="L578">
        <v>930</v>
      </c>
      <c r="M578">
        <v>75036.5</v>
      </c>
      <c r="N578">
        <v>75966.5</v>
      </c>
      <c r="O578">
        <v>107</v>
      </c>
      <c r="P578">
        <v>13188.21</v>
      </c>
      <c r="Q578">
        <v>63.5</v>
      </c>
      <c r="R578">
        <v>13251.71</v>
      </c>
      <c r="S578" s="42">
        <f t="shared" si="8"/>
        <v>62714.79</v>
      </c>
    </row>
    <row r="579" spans="1:19">
      <c r="A579" s="80">
        <v>45717</v>
      </c>
      <c r="B579">
        <v>5019842</v>
      </c>
      <c r="C579" t="s">
        <v>3290</v>
      </c>
      <c r="D579" s="80">
        <v>45217</v>
      </c>
      <c r="E579" s="80">
        <v>45714</v>
      </c>
      <c r="F579">
        <v>2023</v>
      </c>
      <c r="G579">
        <v>2024</v>
      </c>
      <c r="H579">
        <v>12000</v>
      </c>
      <c r="I579" t="s">
        <v>9</v>
      </c>
      <c r="J579" t="s">
        <v>3153</v>
      </c>
      <c r="K579">
        <v>167</v>
      </c>
      <c r="L579">
        <v>1505</v>
      </c>
      <c r="M579">
        <v>21531.31</v>
      </c>
      <c r="N579">
        <v>23036.31</v>
      </c>
      <c r="O579">
        <v>8</v>
      </c>
      <c r="P579">
        <v>1063.6300000000001</v>
      </c>
      <c r="Q579">
        <v>481.6</v>
      </c>
      <c r="R579">
        <v>1545.23</v>
      </c>
      <c r="S579" s="42">
        <f t="shared" ref="S579:S642" si="9">N579-R579</f>
        <v>21491.08</v>
      </c>
    </row>
    <row r="580" spans="1:19">
      <c r="A580" s="80">
        <v>45717</v>
      </c>
      <c r="B580">
        <v>5070048</v>
      </c>
      <c r="C580" t="s">
        <v>2264</v>
      </c>
      <c r="D580" s="80">
        <v>45275</v>
      </c>
      <c r="E580" s="80">
        <v>45362</v>
      </c>
      <c r="F580">
        <v>2023</v>
      </c>
      <c r="G580">
        <v>2023</v>
      </c>
      <c r="H580">
        <v>11000</v>
      </c>
      <c r="I580" t="s">
        <v>28</v>
      </c>
      <c r="J580" t="s">
        <v>3153</v>
      </c>
      <c r="K580">
        <v>1044</v>
      </c>
      <c r="L580">
        <v>0</v>
      </c>
      <c r="M580">
        <v>149553</v>
      </c>
      <c r="N580">
        <v>149553</v>
      </c>
      <c r="O580">
        <v>749.99</v>
      </c>
      <c r="P580">
        <v>104941.42</v>
      </c>
      <c r="Q580">
        <v>0</v>
      </c>
      <c r="R580">
        <v>104941.42</v>
      </c>
      <c r="S580" s="42">
        <f t="shared" si="9"/>
        <v>44611.58</v>
      </c>
    </row>
    <row r="581" spans="1:19">
      <c r="A581" s="80">
        <v>45717</v>
      </c>
      <c r="B581">
        <v>4357346</v>
      </c>
      <c r="C581" t="s">
        <v>371</v>
      </c>
      <c r="D581" s="80">
        <v>44460</v>
      </c>
      <c r="E581" s="80">
        <v>44950</v>
      </c>
      <c r="F581">
        <v>2021</v>
      </c>
      <c r="G581">
        <v>2022</v>
      </c>
      <c r="H581">
        <v>11000</v>
      </c>
      <c r="I581" t="s">
        <v>28</v>
      </c>
      <c r="J581" t="s">
        <v>3153</v>
      </c>
      <c r="K581">
        <v>842</v>
      </c>
      <c r="L581">
        <v>450</v>
      </c>
      <c r="M581">
        <v>135604.1</v>
      </c>
      <c r="N581">
        <v>136054.1</v>
      </c>
      <c r="O581">
        <v>249.31</v>
      </c>
      <c r="P581">
        <v>35869.53</v>
      </c>
      <c r="Q581">
        <v>170</v>
      </c>
      <c r="R581">
        <v>36039.53</v>
      </c>
      <c r="S581" s="42">
        <f t="shared" si="9"/>
        <v>100014.57</v>
      </c>
    </row>
    <row r="582" spans="1:19">
      <c r="A582" s="80">
        <v>45717</v>
      </c>
      <c r="B582">
        <v>5335992</v>
      </c>
      <c r="C582" t="s">
        <v>3291</v>
      </c>
      <c r="D582" s="80">
        <v>45488</v>
      </c>
      <c r="E582" s="80">
        <v>45713</v>
      </c>
      <c r="F582">
        <v>2024</v>
      </c>
      <c r="G582">
        <v>2024</v>
      </c>
      <c r="H582">
        <v>12000</v>
      </c>
      <c r="I582" t="s">
        <v>9</v>
      </c>
      <c r="J582" t="s">
        <v>3178</v>
      </c>
      <c r="K582">
        <v>89</v>
      </c>
      <c r="L582">
        <v>0</v>
      </c>
      <c r="M582">
        <v>13386.49</v>
      </c>
      <c r="N582">
        <v>13386.49</v>
      </c>
      <c r="O582">
        <v>0</v>
      </c>
      <c r="P582">
        <v>0</v>
      </c>
      <c r="Q582">
        <v>0</v>
      </c>
      <c r="R582">
        <v>0</v>
      </c>
      <c r="S582" s="42">
        <f t="shared" si="9"/>
        <v>13386.49</v>
      </c>
    </row>
    <row r="583" spans="1:19">
      <c r="A583" s="80">
        <v>45717</v>
      </c>
      <c r="B583">
        <v>4634761</v>
      </c>
      <c r="C583" t="s">
        <v>377</v>
      </c>
      <c r="D583" s="80">
        <v>44732</v>
      </c>
      <c r="E583" s="80">
        <v>44818</v>
      </c>
      <c r="F583">
        <v>2022</v>
      </c>
      <c r="G583">
        <v>2022</v>
      </c>
      <c r="H583">
        <v>11000</v>
      </c>
      <c r="I583" t="s">
        <v>28</v>
      </c>
      <c r="J583" t="s">
        <v>3158</v>
      </c>
      <c r="K583">
        <v>270</v>
      </c>
      <c r="L583">
        <v>12200</v>
      </c>
      <c r="M583">
        <v>36836.1</v>
      </c>
      <c r="N583">
        <v>49036.1</v>
      </c>
      <c r="O583">
        <v>275.75</v>
      </c>
      <c r="P583">
        <v>36821.120000000003</v>
      </c>
      <c r="Q583">
        <v>11050</v>
      </c>
      <c r="R583">
        <v>47871.12</v>
      </c>
      <c r="S583" s="42">
        <f t="shared" si="9"/>
        <v>1164.9799999999959</v>
      </c>
    </row>
    <row r="584" spans="1:19">
      <c r="A584" s="80">
        <v>45717</v>
      </c>
      <c r="B584">
        <v>5154411</v>
      </c>
      <c r="C584" t="s">
        <v>2826</v>
      </c>
      <c r="D584" s="80">
        <v>45400</v>
      </c>
      <c r="E584" s="80">
        <v>45552</v>
      </c>
      <c r="F584">
        <v>2023</v>
      </c>
      <c r="G584">
        <v>2024</v>
      </c>
      <c r="H584">
        <v>12500</v>
      </c>
      <c r="I584" t="s">
        <v>14</v>
      </c>
      <c r="J584" t="s">
        <v>3158</v>
      </c>
      <c r="K584">
        <v>161</v>
      </c>
      <c r="L584">
        <v>425</v>
      </c>
      <c r="M584">
        <v>24216.01</v>
      </c>
      <c r="N584">
        <v>24641.01</v>
      </c>
      <c r="O584">
        <v>145.25</v>
      </c>
      <c r="P584">
        <v>21847.42</v>
      </c>
      <c r="Q584">
        <v>150</v>
      </c>
      <c r="R584">
        <v>21997.42</v>
      </c>
      <c r="S584" s="42">
        <f t="shared" si="9"/>
        <v>2643.59</v>
      </c>
    </row>
    <row r="585" spans="1:19">
      <c r="A585" s="80">
        <v>45717</v>
      </c>
      <c r="B585">
        <v>4896109</v>
      </c>
      <c r="C585" t="s">
        <v>2266</v>
      </c>
      <c r="D585" s="80">
        <v>45041</v>
      </c>
      <c r="E585" s="80">
        <v>45369</v>
      </c>
      <c r="F585">
        <v>2022</v>
      </c>
      <c r="G585">
        <v>2023</v>
      </c>
      <c r="H585">
        <v>13500</v>
      </c>
      <c r="I585" t="s">
        <v>15</v>
      </c>
      <c r="J585" t="s">
        <v>3159</v>
      </c>
      <c r="K585">
        <v>75</v>
      </c>
      <c r="L585">
        <v>25</v>
      </c>
      <c r="M585">
        <v>10232.25</v>
      </c>
      <c r="N585">
        <v>10257.25</v>
      </c>
      <c r="O585">
        <v>75</v>
      </c>
      <c r="P585">
        <v>10231.879999999999</v>
      </c>
      <c r="Q585">
        <v>25</v>
      </c>
      <c r="R585">
        <v>10256.879999999999</v>
      </c>
      <c r="S585" s="42">
        <f t="shared" si="9"/>
        <v>0.37000000000080036</v>
      </c>
    </row>
    <row r="586" spans="1:19">
      <c r="A586" s="80">
        <v>45717</v>
      </c>
      <c r="B586">
        <v>4127259</v>
      </c>
      <c r="C586" t="s">
        <v>367</v>
      </c>
      <c r="D586" s="80">
        <v>44076</v>
      </c>
      <c r="E586" s="80">
        <v>44715</v>
      </c>
      <c r="F586">
        <v>2020</v>
      </c>
      <c r="G586">
        <v>2022</v>
      </c>
      <c r="H586">
        <v>11500</v>
      </c>
      <c r="I586" t="s">
        <v>4</v>
      </c>
      <c r="J586" t="s">
        <v>3161</v>
      </c>
      <c r="K586">
        <v>90</v>
      </c>
      <c r="L586">
        <v>525</v>
      </c>
      <c r="M586">
        <v>12278.7</v>
      </c>
      <c r="N586">
        <v>12803.7</v>
      </c>
      <c r="O586">
        <v>234.74</v>
      </c>
      <c r="P586">
        <v>27926.34</v>
      </c>
      <c r="Q586">
        <v>132</v>
      </c>
      <c r="R586">
        <v>28058.34</v>
      </c>
      <c r="S586" s="42">
        <f t="shared" si="9"/>
        <v>-15254.64</v>
      </c>
    </row>
    <row r="587" spans="1:19">
      <c r="A587" s="80">
        <v>45717</v>
      </c>
      <c r="B587">
        <v>5374850</v>
      </c>
      <c r="C587" t="s">
        <v>2998</v>
      </c>
      <c r="D587" s="80">
        <v>45499</v>
      </c>
      <c r="E587" s="80">
        <v>45581</v>
      </c>
      <c r="F587">
        <v>2024</v>
      </c>
      <c r="G587">
        <v>2024</v>
      </c>
      <c r="H587">
        <v>18500</v>
      </c>
      <c r="I587" t="s">
        <v>13</v>
      </c>
      <c r="J587" t="s">
        <v>3154</v>
      </c>
      <c r="K587">
        <v>181</v>
      </c>
      <c r="L587">
        <v>0</v>
      </c>
      <c r="M587">
        <v>27224.21</v>
      </c>
      <c r="N587">
        <v>27224.21</v>
      </c>
      <c r="O587">
        <v>30</v>
      </c>
      <c r="P587">
        <v>3898.71</v>
      </c>
      <c r="Q587">
        <v>0</v>
      </c>
      <c r="R587">
        <v>3898.71</v>
      </c>
      <c r="S587" s="42">
        <f t="shared" si="9"/>
        <v>23325.5</v>
      </c>
    </row>
    <row r="588" spans="1:19">
      <c r="A588" s="80">
        <v>45717</v>
      </c>
      <c r="B588">
        <v>5230539</v>
      </c>
      <c r="C588" t="s">
        <v>3224</v>
      </c>
      <c r="D588" s="80">
        <v>45365</v>
      </c>
      <c r="E588" s="80">
        <v>45694</v>
      </c>
      <c r="F588">
        <v>2023</v>
      </c>
      <c r="G588">
        <v>2024</v>
      </c>
      <c r="H588">
        <v>11000</v>
      </c>
      <c r="I588" t="s">
        <v>28</v>
      </c>
      <c r="J588" t="s">
        <v>3153</v>
      </c>
      <c r="K588">
        <v>247</v>
      </c>
      <c r="L588">
        <v>0</v>
      </c>
      <c r="M588">
        <v>41767.699999999997</v>
      </c>
      <c r="N588">
        <v>41767.699999999997</v>
      </c>
      <c r="O588">
        <v>0</v>
      </c>
      <c r="P588">
        <v>0</v>
      </c>
      <c r="Q588">
        <v>0</v>
      </c>
      <c r="R588">
        <v>0</v>
      </c>
      <c r="S588" s="42">
        <f t="shared" si="9"/>
        <v>41767.699999999997</v>
      </c>
    </row>
    <row r="589" spans="1:19">
      <c r="A589" s="80">
        <v>45717</v>
      </c>
      <c r="B589">
        <v>4511442</v>
      </c>
      <c r="C589" t="s">
        <v>315</v>
      </c>
      <c r="D589" s="80">
        <v>44643</v>
      </c>
      <c r="E589" s="80">
        <v>45001</v>
      </c>
      <c r="F589">
        <v>2021</v>
      </c>
      <c r="G589">
        <v>2022</v>
      </c>
      <c r="H589">
        <v>11000</v>
      </c>
      <c r="I589" t="s">
        <v>28</v>
      </c>
      <c r="J589" t="s">
        <v>3152</v>
      </c>
      <c r="K589">
        <v>540</v>
      </c>
      <c r="L589">
        <v>0</v>
      </c>
      <c r="M589">
        <v>86967</v>
      </c>
      <c r="N589">
        <v>86967</v>
      </c>
      <c r="O589">
        <v>294.58999999999997</v>
      </c>
      <c r="P589">
        <v>41453.360000000001</v>
      </c>
      <c r="Q589">
        <v>0</v>
      </c>
      <c r="R589">
        <v>41453.360000000001</v>
      </c>
      <c r="S589" s="42">
        <f t="shared" si="9"/>
        <v>45513.64</v>
      </c>
    </row>
    <row r="590" spans="1:19">
      <c r="A590" s="80">
        <v>45717</v>
      </c>
      <c r="B590">
        <v>5063563</v>
      </c>
      <c r="C590" t="s">
        <v>2840</v>
      </c>
      <c r="D590" s="80">
        <v>45210</v>
      </c>
      <c r="E590" s="80">
        <v>45572</v>
      </c>
      <c r="F590">
        <v>2023</v>
      </c>
      <c r="G590">
        <v>2024</v>
      </c>
      <c r="H590">
        <v>11500</v>
      </c>
      <c r="I590" t="s">
        <v>4</v>
      </c>
      <c r="J590" t="s">
        <v>3178</v>
      </c>
      <c r="K590">
        <v>380</v>
      </c>
      <c r="L590">
        <v>0</v>
      </c>
      <c r="M590">
        <v>51843.4</v>
      </c>
      <c r="N590">
        <v>51843.4</v>
      </c>
      <c r="O590">
        <v>0</v>
      </c>
      <c r="P590">
        <v>0</v>
      </c>
      <c r="Q590">
        <v>0</v>
      </c>
      <c r="R590">
        <v>0</v>
      </c>
      <c r="S590" s="42">
        <f t="shared" si="9"/>
        <v>51843.4</v>
      </c>
    </row>
    <row r="591" spans="1:19">
      <c r="A591" s="80">
        <v>45717</v>
      </c>
      <c r="B591">
        <v>5225449</v>
      </c>
      <c r="C591" t="s">
        <v>2714</v>
      </c>
      <c r="D591" s="80">
        <v>45362</v>
      </c>
      <c r="E591" s="80">
        <v>45454</v>
      </c>
      <c r="F591">
        <v>2023</v>
      </c>
      <c r="G591">
        <v>2024</v>
      </c>
      <c r="H591">
        <v>11000</v>
      </c>
      <c r="I591" t="s">
        <v>28</v>
      </c>
      <c r="J591" t="s">
        <v>3161</v>
      </c>
      <c r="K591">
        <v>75</v>
      </c>
      <c r="L591">
        <v>24400</v>
      </c>
      <c r="M591">
        <v>12682.5</v>
      </c>
      <c r="N591">
        <v>37082.5</v>
      </c>
      <c r="O591">
        <v>72.599999999999994</v>
      </c>
      <c r="P591">
        <v>12276.66</v>
      </c>
      <c r="Q591">
        <v>102.34</v>
      </c>
      <c r="R591">
        <v>12379</v>
      </c>
      <c r="S591" s="42">
        <f t="shared" si="9"/>
        <v>24703.5</v>
      </c>
    </row>
    <row r="592" spans="1:19">
      <c r="A592" s="80">
        <v>45717</v>
      </c>
      <c r="B592">
        <v>4844999</v>
      </c>
      <c r="C592" t="s">
        <v>2340</v>
      </c>
      <c r="D592" s="80">
        <v>44986</v>
      </c>
      <c r="E592" s="80">
        <v>45384</v>
      </c>
      <c r="F592">
        <v>2022</v>
      </c>
      <c r="G592">
        <v>2023</v>
      </c>
      <c r="H592">
        <v>11000</v>
      </c>
      <c r="I592" t="s">
        <v>28</v>
      </c>
      <c r="J592" t="s">
        <v>3151</v>
      </c>
      <c r="K592">
        <v>290</v>
      </c>
      <c r="L592">
        <v>2775</v>
      </c>
      <c r="M592">
        <v>39564.699999999997</v>
      </c>
      <c r="N592">
        <v>42339.7</v>
      </c>
      <c r="O592">
        <v>167.6</v>
      </c>
      <c r="P592">
        <v>19868.7</v>
      </c>
      <c r="Q592">
        <v>3694.13</v>
      </c>
      <c r="R592">
        <v>23562.83</v>
      </c>
      <c r="S592" s="42">
        <f t="shared" si="9"/>
        <v>18776.869999999995</v>
      </c>
    </row>
    <row r="593" spans="1:19">
      <c r="A593" s="80">
        <v>45717</v>
      </c>
      <c r="B593">
        <v>3757532</v>
      </c>
      <c r="C593" t="s">
        <v>1818</v>
      </c>
      <c r="D593" s="80">
        <v>43602</v>
      </c>
      <c r="E593" s="80">
        <v>44908</v>
      </c>
      <c r="F593">
        <v>2019</v>
      </c>
      <c r="G593">
        <v>2022</v>
      </c>
      <c r="H593">
        <v>14000</v>
      </c>
      <c r="I593" t="s">
        <v>12</v>
      </c>
      <c r="J593" t="s">
        <v>3158</v>
      </c>
      <c r="K593">
        <v>276</v>
      </c>
      <c r="L593">
        <v>9140</v>
      </c>
      <c r="M593">
        <v>37654.68</v>
      </c>
      <c r="N593">
        <v>46794.68</v>
      </c>
      <c r="O593">
        <v>204.52</v>
      </c>
      <c r="P593">
        <v>26620.93</v>
      </c>
      <c r="Q593">
        <v>429.78</v>
      </c>
      <c r="R593">
        <v>27050.71</v>
      </c>
      <c r="S593" s="42">
        <f t="shared" si="9"/>
        <v>19743.97</v>
      </c>
    </row>
    <row r="594" spans="1:19">
      <c r="A594" s="80">
        <v>45717</v>
      </c>
      <c r="B594">
        <v>4981962</v>
      </c>
      <c r="C594" t="s">
        <v>335</v>
      </c>
      <c r="D594" s="80">
        <v>45128</v>
      </c>
      <c r="E594" s="80">
        <v>45134</v>
      </c>
      <c r="F594">
        <v>2023</v>
      </c>
      <c r="G594">
        <v>2023</v>
      </c>
      <c r="H594">
        <v>11000</v>
      </c>
      <c r="I594" t="s">
        <v>28</v>
      </c>
      <c r="J594" t="s">
        <v>3151</v>
      </c>
      <c r="K594">
        <v>821</v>
      </c>
      <c r="L594">
        <v>12350</v>
      </c>
      <c r="M594">
        <v>132222.04999999999</v>
      </c>
      <c r="N594">
        <v>144572.04999999999</v>
      </c>
      <c r="O594">
        <v>317.47000000000003</v>
      </c>
      <c r="P594">
        <v>43878.16</v>
      </c>
      <c r="Q594">
        <v>1195</v>
      </c>
      <c r="R594">
        <v>45073.16</v>
      </c>
      <c r="S594" s="42">
        <f t="shared" si="9"/>
        <v>99498.889999999985</v>
      </c>
    </row>
    <row r="595" spans="1:19">
      <c r="A595" s="80">
        <v>45717</v>
      </c>
      <c r="B595">
        <v>4626039</v>
      </c>
      <c r="C595" t="s">
        <v>323</v>
      </c>
      <c r="D595" s="80">
        <v>44721</v>
      </c>
      <c r="E595" s="80">
        <v>44979</v>
      </c>
      <c r="F595">
        <v>2022</v>
      </c>
      <c r="G595">
        <v>2022</v>
      </c>
      <c r="H595">
        <v>11500</v>
      </c>
      <c r="I595" t="s">
        <v>4</v>
      </c>
      <c r="J595" t="s">
        <v>3152</v>
      </c>
      <c r="K595">
        <v>282</v>
      </c>
      <c r="L595">
        <v>1125</v>
      </c>
      <c r="M595">
        <v>30777.48</v>
      </c>
      <c r="N595">
        <v>31902.48</v>
      </c>
      <c r="O595">
        <v>169</v>
      </c>
      <c r="P595">
        <v>18444.66</v>
      </c>
      <c r="Q595">
        <v>25</v>
      </c>
      <c r="R595">
        <v>18469.66</v>
      </c>
      <c r="S595" s="42">
        <f t="shared" si="9"/>
        <v>13432.82</v>
      </c>
    </row>
    <row r="596" spans="1:19">
      <c r="A596" s="80">
        <v>45717</v>
      </c>
      <c r="B596">
        <v>5268907</v>
      </c>
      <c r="C596" t="s">
        <v>3004</v>
      </c>
      <c r="D596" s="80">
        <v>45419</v>
      </c>
      <c r="E596" s="80">
        <v>45583</v>
      </c>
      <c r="F596">
        <v>2024</v>
      </c>
      <c r="G596">
        <v>2024</v>
      </c>
      <c r="H596">
        <v>11000</v>
      </c>
      <c r="I596" t="s">
        <v>28</v>
      </c>
      <c r="J596" t="s">
        <v>3161</v>
      </c>
      <c r="K596">
        <v>430</v>
      </c>
      <c r="L596">
        <v>7200</v>
      </c>
      <c r="M596">
        <v>58209.1</v>
      </c>
      <c r="N596">
        <v>65409.1</v>
      </c>
      <c r="O596">
        <v>239.89</v>
      </c>
      <c r="P596">
        <v>35121.61</v>
      </c>
      <c r="Q596">
        <v>3600</v>
      </c>
      <c r="R596">
        <v>38721.61</v>
      </c>
      <c r="S596" s="42">
        <f t="shared" si="9"/>
        <v>26687.489999999998</v>
      </c>
    </row>
    <row r="597" spans="1:19">
      <c r="A597" s="80">
        <v>45717</v>
      </c>
      <c r="B597">
        <v>4834872</v>
      </c>
      <c r="C597" t="s">
        <v>1718</v>
      </c>
      <c r="D597" s="80">
        <v>44979</v>
      </c>
      <c r="E597" s="80">
        <v>45189</v>
      </c>
      <c r="F597">
        <v>2022</v>
      </c>
      <c r="G597">
        <v>2023</v>
      </c>
      <c r="H597">
        <v>11000</v>
      </c>
      <c r="I597" t="s">
        <v>28</v>
      </c>
      <c r="J597" t="s">
        <v>3153</v>
      </c>
      <c r="K597">
        <v>360</v>
      </c>
      <c r="L597">
        <v>4255</v>
      </c>
      <c r="M597">
        <v>49114.8</v>
      </c>
      <c r="N597">
        <v>53369.8</v>
      </c>
      <c r="O597">
        <v>243.1</v>
      </c>
      <c r="P597">
        <v>31180.720000000001</v>
      </c>
      <c r="Q597">
        <v>2736.15</v>
      </c>
      <c r="R597">
        <v>33916.870000000003</v>
      </c>
      <c r="S597" s="42">
        <f t="shared" si="9"/>
        <v>19452.93</v>
      </c>
    </row>
    <row r="598" spans="1:19">
      <c r="A598" s="80">
        <v>45717</v>
      </c>
      <c r="B598">
        <v>5195492</v>
      </c>
      <c r="C598" t="s">
        <v>3225</v>
      </c>
      <c r="D598" s="80">
        <v>45331</v>
      </c>
      <c r="E598" s="80">
        <v>45671</v>
      </c>
      <c r="F598">
        <v>2023</v>
      </c>
      <c r="G598">
        <v>2024</v>
      </c>
      <c r="H598">
        <v>18500</v>
      </c>
      <c r="I598" t="s">
        <v>13</v>
      </c>
      <c r="J598" t="s">
        <v>3153</v>
      </c>
      <c r="K598">
        <v>210</v>
      </c>
      <c r="L598">
        <v>0</v>
      </c>
      <c r="M598">
        <v>30082.5</v>
      </c>
      <c r="N598">
        <v>30082.5</v>
      </c>
      <c r="O598">
        <v>0</v>
      </c>
      <c r="P598">
        <v>0</v>
      </c>
      <c r="Q598">
        <v>0</v>
      </c>
      <c r="R598">
        <v>0</v>
      </c>
      <c r="S598" s="42">
        <f t="shared" si="9"/>
        <v>30082.5</v>
      </c>
    </row>
    <row r="599" spans="1:19">
      <c r="A599" s="80">
        <v>45717</v>
      </c>
      <c r="B599">
        <v>5056787</v>
      </c>
      <c r="C599" t="s">
        <v>3292</v>
      </c>
      <c r="D599" s="80">
        <v>45203</v>
      </c>
      <c r="E599" s="80">
        <v>45733</v>
      </c>
      <c r="F599">
        <v>2023</v>
      </c>
      <c r="G599">
        <v>2024</v>
      </c>
      <c r="H599">
        <v>18500</v>
      </c>
      <c r="I599" t="s">
        <v>13</v>
      </c>
      <c r="J599" t="s">
        <v>3153</v>
      </c>
      <c r="K599">
        <v>255</v>
      </c>
      <c r="L599">
        <v>880</v>
      </c>
      <c r="M599">
        <v>34789.65</v>
      </c>
      <c r="N599">
        <v>35669.65</v>
      </c>
      <c r="O599">
        <v>22</v>
      </c>
      <c r="P599">
        <v>3001.36</v>
      </c>
      <c r="Q599">
        <v>800.1</v>
      </c>
      <c r="R599">
        <v>3801.46</v>
      </c>
      <c r="S599" s="42">
        <f t="shared" si="9"/>
        <v>31868.190000000002</v>
      </c>
    </row>
    <row r="600" spans="1:19">
      <c r="A600" s="80">
        <v>45717</v>
      </c>
      <c r="B600">
        <v>4572573</v>
      </c>
      <c r="C600" t="s">
        <v>311</v>
      </c>
      <c r="D600" s="80">
        <v>44656</v>
      </c>
      <c r="E600" s="80">
        <v>44791</v>
      </c>
      <c r="F600">
        <v>2021</v>
      </c>
      <c r="G600">
        <v>2022</v>
      </c>
      <c r="H600">
        <v>11000</v>
      </c>
      <c r="I600" t="s">
        <v>28</v>
      </c>
      <c r="J600" t="s">
        <v>3151</v>
      </c>
      <c r="K600">
        <v>694</v>
      </c>
      <c r="L600">
        <v>3400</v>
      </c>
      <c r="M600">
        <v>111768.7</v>
      </c>
      <c r="N600">
        <v>115168.7</v>
      </c>
      <c r="O600">
        <v>242.99</v>
      </c>
      <c r="P600">
        <v>39133.54</v>
      </c>
      <c r="Q600">
        <v>14.77</v>
      </c>
      <c r="R600">
        <v>39148.31</v>
      </c>
      <c r="S600" s="42">
        <f t="shared" si="9"/>
        <v>76020.39</v>
      </c>
    </row>
    <row r="601" spans="1:19">
      <c r="A601" s="80">
        <v>45717</v>
      </c>
      <c r="B601">
        <v>4957914</v>
      </c>
      <c r="C601" t="s">
        <v>2748</v>
      </c>
      <c r="D601" s="80">
        <v>45107</v>
      </c>
      <c r="E601" s="80">
        <v>45553</v>
      </c>
      <c r="F601">
        <v>2023</v>
      </c>
      <c r="G601">
        <v>2024</v>
      </c>
      <c r="H601">
        <v>11500</v>
      </c>
      <c r="I601" t="s">
        <v>4</v>
      </c>
      <c r="J601" t="s">
        <v>3179</v>
      </c>
      <c r="K601">
        <v>180</v>
      </c>
      <c r="L601">
        <v>25</v>
      </c>
      <c r="M601">
        <v>24557.4</v>
      </c>
      <c r="N601">
        <v>24582.400000000001</v>
      </c>
      <c r="O601">
        <v>10.5</v>
      </c>
      <c r="P601">
        <v>1432.46</v>
      </c>
      <c r="Q601">
        <v>1</v>
      </c>
      <c r="R601">
        <v>1433.46</v>
      </c>
      <c r="S601" s="42">
        <f t="shared" si="9"/>
        <v>23148.940000000002</v>
      </c>
    </row>
    <row r="602" spans="1:19">
      <c r="A602" s="80">
        <v>45717</v>
      </c>
      <c r="B602">
        <v>4576632</v>
      </c>
      <c r="C602" t="s">
        <v>329</v>
      </c>
      <c r="D602" s="80">
        <v>44657</v>
      </c>
      <c r="E602" s="80">
        <v>44826</v>
      </c>
      <c r="F602">
        <v>2021</v>
      </c>
      <c r="G602">
        <v>2022</v>
      </c>
      <c r="H602">
        <v>11000</v>
      </c>
      <c r="I602" t="s">
        <v>28</v>
      </c>
      <c r="J602" t="s">
        <v>3158</v>
      </c>
      <c r="K602">
        <v>1110</v>
      </c>
      <c r="L602">
        <v>15550</v>
      </c>
      <c r="M602">
        <v>151437.29999999999</v>
      </c>
      <c r="N602">
        <v>166987.29999999999</v>
      </c>
      <c r="O602">
        <v>864.25</v>
      </c>
      <c r="P602">
        <v>122311.08</v>
      </c>
      <c r="Q602">
        <v>15648.1</v>
      </c>
      <c r="R602">
        <v>137959.18</v>
      </c>
      <c r="S602" s="42">
        <f t="shared" si="9"/>
        <v>29028.119999999995</v>
      </c>
    </row>
    <row r="603" spans="1:19">
      <c r="A603" s="80">
        <v>45717</v>
      </c>
      <c r="B603">
        <v>5181897</v>
      </c>
      <c r="C603" t="s">
        <v>3293</v>
      </c>
      <c r="D603" s="80">
        <v>45321</v>
      </c>
      <c r="E603" s="80">
        <v>45713</v>
      </c>
      <c r="F603">
        <v>2023</v>
      </c>
      <c r="G603">
        <v>2024</v>
      </c>
      <c r="H603">
        <v>13500</v>
      </c>
      <c r="I603" t="s">
        <v>15</v>
      </c>
      <c r="J603" t="s">
        <v>3178</v>
      </c>
      <c r="K603">
        <v>615</v>
      </c>
      <c r="L603">
        <v>400</v>
      </c>
      <c r="M603">
        <v>88098.75</v>
      </c>
      <c r="N603">
        <v>88498.75</v>
      </c>
      <c r="O603">
        <v>12.84</v>
      </c>
      <c r="P603">
        <v>1662.42</v>
      </c>
      <c r="Q603">
        <v>96.13</v>
      </c>
      <c r="R603">
        <v>1758.55</v>
      </c>
      <c r="S603" s="42">
        <f t="shared" si="9"/>
        <v>86740.2</v>
      </c>
    </row>
    <row r="604" spans="1:19">
      <c r="A604" s="80">
        <v>45717</v>
      </c>
      <c r="B604">
        <v>4997394</v>
      </c>
      <c r="C604" t="s">
        <v>2425</v>
      </c>
      <c r="D604" s="80">
        <v>45146</v>
      </c>
      <c r="E604" s="80">
        <v>45406</v>
      </c>
      <c r="F604">
        <v>2023</v>
      </c>
      <c r="G604">
        <v>2023</v>
      </c>
      <c r="H604">
        <v>11000</v>
      </c>
      <c r="I604" t="s">
        <v>28</v>
      </c>
      <c r="J604" t="s">
        <v>3161</v>
      </c>
      <c r="K604">
        <v>165</v>
      </c>
      <c r="L604">
        <v>8372</v>
      </c>
      <c r="M604">
        <v>22510.95</v>
      </c>
      <c r="N604">
        <v>30882.95</v>
      </c>
      <c r="O604">
        <v>148.83000000000001</v>
      </c>
      <c r="P604">
        <v>18269.419999999998</v>
      </c>
      <c r="Q604">
        <v>150</v>
      </c>
      <c r="R604">
        <v>18419.419999999998</v>
      </c>
      <c r="S604" s="42">
        <f t="shared" si="9"/>
        <v>12463.530000000002</v>
      </c>
    </row>
    <row r="605" spans="1:19">
      <c r="A605" s="80">
        <v>45717</v>
      </c>
      <c r="B605">
        <v>5061794</v>
      </c>
      <c r="C605" t="s">
        <v>3124</v>
      </c>
      <c r="D605" s="80">
        <v>45209</v>
      </c>
      <c r="E605" s="80">
        <v>45649</v>
      </c>
      <c r="F605">
        <v>2023</v>
      </c>
      <c r="G605">
        <v>2024</v>
      </c>
      <c r="H605">
        <v>13500</v>
      </c>
      <c r="I605" t="s">
        <v>15</v>
      </c>
      <c r="J605" t="s">
        <v>3158</v>
      </c>
      <c r="K605">
        <v>407</v>
      </c>
      <c r="L605">
        <v>0</v>
      </c>
      <c r="M605">
        <v>55527.01</v>
      </c>
      <c r="N605">
        <v>55527.01</v>
      </c>
      <c r="O605">
        <v>0</v>
      </c>
      <c r="P605">
        <v>0</v>
      </c>
      <c r="Q605">
        <v>0</v>
      </c>
      <c r="R605">
        <v>0</v>
      </c>
      <c r="S605" s="42">
        <f t="shared" si="9"/>
        <v>55527.01</v>
      </c>
    </row>
    <row r="606" spans="1:19">
      <c r="A606" s="80">
        <v>45717</v>
      </c>
      <c r="B606">
        <v>5138677</v>
      </c>
      <c r="C606" t="s">
        <v>3006</v>
      </c>
      <c r="D606" s="80">
        <v>45334</v>
      </c>
      <c r="E606" s="80">
        <v>45608</v>
      </c>
      <c r="F606">
        <v>2023</v>
      </c>
      <c r="G606">
        <v>2024</v>
      </c>
      <c r="H606">
        <v>11500</v>
      </c>
      <c r="I606" t="s">
        <v>4</v>
      </c>
      <c r="J606" t="s">
        <v>3153</v>
      </c>
      <c r="K606">
        <v>335</v>
      </c>
      <c r="L606">
        <v>0</v>
      </c>
      <c r="M606">
        <v>47988.75</v>
      </c>
      <c r="N606">
        <v>47988.75</v>
      </c>
      <c r="O606">
        <v>0</v>
      </c>
      <c r="P606">
        <v>0</v>
      </c>
      <c r="Q606">
        <v>0</v>
      </c>
      <c r="R606">
        <v>0</v>
      </c>
      <c r="S606" s="42">
        <f t="shared" si="9"/>
        <v>47988.75</v>
      </c>
    </row>
    <row r="607" spans="1:19">
      <c r="A607" s="80">
        <v>45717</v>
      </c>
      <c r="B607">
        <v>5033795</v>
      </c>
      <c r="C607" t="s">
        <v>1726</v>
      </c>
      <c r="D607" s="80">
        <v>45182</v>
      </c>
      <c r="E607" s="80">
        <v>45202</v>
      </c>
      <c r="F607">
        <v>2023</v>
      </c>
      <c r="G607">
        <v>2023</v>
      </c>
      <c r="H607">
        <v>12000</v>
      </c>
      <c r="I607" t="s">
        <v>9</v>
      </c>
      <c r="J607" t="s">
        <v>3159</v>
      </c>
      <c r="K607">
        <v>0</v>
      </c>
      <c r="L607">
        <v>0</v>
      </c>
      <c r="M607">
        <v>0</v>
      </c>
      <c r="N607">
        <v>0</v>
      </c>
      <c r="O607">
        <v>114.64</v>
      </c>
      <c r="P607">
        <v>13283.66</v>
      </c>
      <c r="Q607">
        <v>0</v>
      </c>
      <c r="R607">
        <v>13283.66</v>
      </c>
      <c r="S607" s="42">
        <f t="shared" si="9"/>
        <v>-13283.66</v>
      </c>
    </row>
    <row r="608" spans="1:19">
      <c r="A608" s="80">
        <v>45717</v>
      </c>
      <c r="B608">
        <v>5336986</v>
      </c>
      <c r="C608" t="s">
        <v>3227</v>
      </c>
      <c r="D608" s="80">
        <v>45464</v>
      </c>
      <c r="E608" s="80">
        <v>45695</v>
      </c>
      <c r="F608">
        <v>2024</v>
      </c>
      <c r="G608">
        <v>2024</v>
      </c>
      <c r="H608">
        <v>11500</v>
      </c>
      <c r="I608" t="s">
        <v>4</v>
      </c>
      <c r="J608" t="s">
        <v>3178</v>
      </c>
      <c r="K608">
        <v>200</v>
      </c>
      <c r="L608">
        <v>5896.4</v>
      </c>
      <c r="M608">
        <v>27074</v>
      </c>
      <c r="N608">
        <v>32970.400000000001</v>
      </c>
      <c r="O608">
        <v>0</v>
      </c>
      <c r="P608">
        <v>0</v>
      </c>
      <c r="Q608">
        <v>5896.4</v>
      </c>
      <c r="R608">
        <v>5896.4</v>
      </c>
      <c r="S608" s="42">
        <f t="shared" si="9"/>
        <v>27074</v>
      </c>
    </row>
    <row r="609" spans="1:19">
      <c r="A609" s="80">
        <v>45717</v>
      </c>
      <c r="B609">
        <v>4537431</v>
      </c>
      <c r="C609" t="s">
        <v>313</v>
      </c>
      <c r="D609" s="80">
        <v>44711</v>
      </c>
      <c r="E609" s="80">
        <v>44972</v>
      </c>
      <c r="F609">
        <v>2022</v>
      </c>
      <c r="G609">
        <v>2022</v>
      </c>
      <c r="H609">
        <v>11000</v>
      </c>
      <c r="I609" t="s">
        <v>28</v>
      </c>
      <c r="J609" t="s">
        <v>3153</v>
      </c>
      <c r="K609">
        <v>755</v>
      </c>
      <c r="L609">
        <v>5380</v>
      </c>
      <c r="M609">
        <v>104235.65</v>
      </c>
      <c r="N609">
        <v>109615.65</v>
      </c>
      <c r="O609">
        <v>956.85</v>
      </c>
      <c r="P609">
        <v>136303.51</v>
      </c>
      <c r="Q609">
        <v>1180</v>
      </c>
      <c r="R609">
        <v>137483.51</v>
      </c>
      <c r="S609" s="42">
        <f t="shared" si="9"/>
        <v>-27867.860000000015</v>
      </c>
    </row>
    <row r="610" spans="1:19">
      <c r="A610" s="80">
        <v>45717</v>
      </c>
      <c r="B610">
        <v>5232214</v>
      </c>
      <c r="C610" t="s">
        <v>2338</v>
      </c>
      <c r="D610" s="80">
        <v>45365</v>
      </c>
      <c r="E610" s="80">
        <v>45378</v>
      </c>
      <c r="F610">
        <v>2023</v>
      </c>
      <c r="G610">
        <v>2023</v>
      </c>
      <c r="H610">
        <v>11000</v>
      </c>
      <c r="I610" t="s">
        <v>10</v>
      </c>
      <c r="J610" t="s">
        <v>3161</v>
      </c>
      <c r="K610">
        <v>260</v>
      </c>
      <c r="L610">
        <v>5173.3</v>
      </c>
      <c r="M610">
        <v>43966</v>
      </c>
      <c r="N610">
        <v>49139.3</v>
      </c>
      <c r="O610">
        <v>276</v>
      </c>
      <c r="P610">
        <v>39618.51</v>
      </c>
      <c r="Q610">
        <v>3976.32</v>
      </c>
      <c r="R610">
        <v>43594.83</v>
      </c>
      <c r="S610" s="42">
        <f t="shared" si="9"/>
        <v>5544.4700000000012</v>
      </c>
    </row>
    <row r="611" spans="1:19">
      <c r="A611" s="80">
        <v>45717</v>
      </c>
      <c r="B611">
        <v>5486376</v>
      </c>
      <c r="C611" t="s">
        <v>3226</v>
      </c>
      <c r="D611" s="80">
        <v>45644</v>
      </c>
      <c r="E611" s="80">
        <v>45677</v>
      </c>
      <c r="F611">
        <v>2024</v>
      </c>
      <c r="G611">
        <v>2024</v>
      </c>
      <c r="H611">
        <v>13500</v>
      </c>
      <c r="I611" t="s">
        <v>15</v>
      </c>
      <c r="J611" t="s">
        <v>3154</v>
      </c>
      <c r="K611">
        <v>195</v>
      </c>
      <c r="L611">
        <v>0</v>
      </c>
      <c r="M611">
        <v>26397.15</v>
      </c>
      <c r="N611">
        <v>26397.15</v>
      </c>
      <c r="O611">
        <v>86</v>
      </c>
      <c r="P611">
        <v>10559.3</v>
      </c>
      <c r="Q611">
        <v>0</v>
      </c>
      <c r="R611">
        <v>10559.3</v>
      </c>
      <c r="S611" s="42">
        <f t="shared" si="9"/>
        <v>15837.850000000002</v>
      </c>
    </row>
    <row r="612" spans="1:19">
      <c r="A612" s="80">
        <v>45717</v>
      </c>
      <c r="B612">
        <v>4622409</v>
      </c>
      <c r="C612" t="s">
        <v>265</v>
      </c>
      <c r="D612" s="80">
        <v>44721</v>
      </c>
      <c r="E612" s="80">
        <v>45097</v>
      </c>
      <c r="F612">
        <v>2022</v>
      </c>
      <c r="G612">
        <v>2023</v>
      </c>
      <c r="H612">
        <v>12500</v>
      </c>
      <c r="I612" t="s">
        <v>14</v>
      </c>
      <c r="J612" t="s">
        <v>3151</v>
      </c>
      <c r="K612">
        <v>180</v>
      </c>
      <c r="L612">
        <v>2410</v>
      </c>
      <c r="M612">
        <v>24557.4</v>
      </c>
      <c r="N612">
        <v>26967.4</v>
      </c>
      <c r="O612">
        <v>131.19999999999999</v>
      </c>
      <c r="P612">
        <v>17898.96</v>
      </c>
      <c r="Q612">
        <v>2139.8000000000002</v>
      </c>
      <c r="R612">
        <v>20038.759999999998</v>
      </c>
      <c r="S612" s="42">
        <f t="shared" si="9"/>
        <v>6928.6400000000031</v>
      </c>
    </row>
    <row r="613" spans="1:19">
      <c r="A613" s="80">
        <v>45717</v>
      </c>
      <c r="B613">
        <v>4821621</v>
      </c>
      <c r="C613" t="s">
        <v>1819</v>
      </c>
      <c r="D613" s="80">
        <v>44960</v>
      </c>
      <c r="E613" s="80">
        <v>45230</v>
      </c>
      <c r="F613">
        <v>2022</v>
      </c>
      <c r="G613">
        <v>2023</v>
      </c>
      <c r="H613">
        <v>11000</v>
      </c>
      <c r="I613" t="s">
        <v>28</v>
      </c>
      <c r="J613" t="s">
        <v>3161</v>
      </c>
      <c r="K613">
        <v>255</v>
      </c>
      <c r="L613">
        <v>200</v>
      </c>
      <c r="M613">
        <v>36636.15</v>
      </c>
      <c r="N613">
        <v>36836.15</v>
      </c>
      <c r="O613">
        <v>148.24</v>
      </c>
      <c r="P613">
        <v>23295.37</v>
      </c>
      <c r="Q613">
        <v>48</v>
      </c>
      <c r="R613">
        <v>23343.37</v>
      </c>
      <c r="S613" s="42">
        <f t="shared" si="9"/>
        <v>13492.780000000002</v>
      </c>
    </row>
    <row r="614" spans="1:19">
      <c r="A614" s="80">
        <v>45717</v>
      </c>
      <c r="B614">
        <v>5206931</v>
      </c>
      <c r="C614" t="s">
        <v>2429</v>
      </c>
      <c r="D614" s="80">
        <v>45379</v>
      </c>
      <c r="E614" s="80">
        <v>45411</v>
      </c>
      <c r="F614">
        <v>2023</v>
      </c>
      <c r="G614">
        <v>2023</v>
      </c>
      <c r="H614">
        <v>12000</v>
      </c>
      <c r="I614" t="s">
        <v>9</v>
      </c>
      <c r="J614" t="s">
        <v>3161</v>
      </c>
      <c r="K614">
        <v>220</v>
      </c>
      <c r="L614">
        <v>0</v>
      </c>
      <c r="M614">
        <v>28364.6</v>
      </c>
      <c r="N614">
        <v>28364.6</v>
      </c>
      <c r="O614">
        <v>229.5</v>
      </c>
      <c r="P614">
        <v>29588.29</v>
      </c>
      <c r="Q614">
        <v>0</v>
      </c>
      <c r="R614">
        <v>29588.29</v>
      </c>
      <c r="S614" s="42">
        <f t="shared" si="9"/>
        <v>-1223.6900000000023</v>
      </c>
    </row>
    <row r="615" spans="1:19">
      <c r="A615" s="80">
        <v>45717</v>
      </c>
      <c r="B615">
        <v>5232667</v>
      </c>
      <c r="C615" t="s">
        <v>2808</v>
      </c>
      <c r="D615" s="80">
        <v>45369</v>
      </c>
      <c r="E615" s="80">
        <v>45531</v>
      </c>
      <c r="F615">
        <v>2023</v>
      </c>
      <c r="G615">
        <v>2024</v>
      </c>
      <c r="H615">
        <v>11000</v>
      </c>
      <c r="I615" t="s">
        <v>28</v>
      </c>
      <c r="J615" t="s">
        <v>3154</v>
      </c>
      <c r="K615">
        <v>919</v>
      </c>
      <c r="L615">
        <v>0</v>
      </c>
      <c r="M615">
        <v>131646.75</v>
      </c>
      <c r="N615">
        <v>131646.75</v>
      </c>
      <c r="O615">
        <v>0</v>
      </c>
      <c r="P615">
        <v>0</v>
      </c>
      <c r="Q615">
        <v>0</v>
      </c>
      <c r="R615">
        <v>0</v>
      </c>
      <c r="S615" s="42">
        <f t="shared" si="9"/>
        <v>131646.75</v>
      </c>
    </row>
    <row r="616" spans="1:19">
      <c r="A616" s="80">
        <v>45717</v>
      </c>
      <c r="B616">
        <v>4707265</v>
      </c>
      <c r="C616" t="s">
        <v>2810</v>
      </c>
      <c r="D616" s="80">
        <v>44831</v>
      </c>
      <c r="E616" s="80">
        <v>45526</v>
      </c>
      <c r="F616">
        <v>2022</v>
      </c>
      <c r="G616">
        <v>2024</v>
      </c>
      <c r="H616">
        <v>11500</v>
      </c>
      <c r="I616" t="s">
        <v>4</v>
      </c>
      <c r="J616" t="s">
        <v>3171</v>
      </c>
      <c r="K616">
        <v>405</v>
      </c>
      <c r="L616">
        <v>653.6</v>
      </c>
      <c r="M616">
        <v>44201.7</v>
      </c>
      <c r="N616">
        <v>44855.3</v>
      </c>
      <c r="O616">
        <v>329.07</v>
      </c>
      <c r="P616">
        <v>40376.75</v>
      </c>
      <c r="Q616">
        <v>383.9</v>
      </c>
      <c r="R616">
        <v>40760.65</v>
      </c>
      <c r="S616" s="42">
        <f t="shared" si="9"/>
        <v>4094.6500000000015</v>
      </c>
    </row>
    <row r="617" spans="1:19">
      <c r="A617" s="80">
        <v>45717</v>
      </c>
      <c r="B617">
        <v>5225424</v>
      </c>
      <c r="C617" t="s">
        <v>3228</v>
      </c>
      <c r="D617" s="80">
        <v>45359</v>
      </c>
      <c r="E617" s="80">
        <v>45657</v>
      </c>
      <c r="F617">
        <v>2023</v>
      </c>
      <c r="G617">
        <v>2024</v>
      </c>
      <c r="H617">
        <v>11000</v>
      </c>
      <c r="I617" t="s">
        <v>28</v>
      </c>
      <c r="J617" t="s">
        <v>3157</v>
      </c>
      <c r="K617">
        <v>360</v>
      </c>
      <c r="L617">
        <v>2016</v>
      </c>
      <c r="M617">
        <v>51570</v>
      </c>
      <c r="N617">
        <v>53586</v>
      </c>
      <c r="O617">
        <v>0</v>
      </c>
      <c r="P617">
        <v>0</v>
      </c>
      <c r="Q617">
        <v>0</v>
      </c>
      <c r="R617">
        <v>0</v>
      </c>
      <c r="S617" s="42">
        <f t="shared" si="9"/>
        <v>53586</v>
      </c>
    </row>
    <row r="618" spans="1:19">
      <c r="A618" s="80">
        <v>45717</v>
      </c>
      <c r="B618">
        <v>5102551</v>
      </c>
      <c r="C618" t="s">
        <v>2431</v>
      </c>
      <c r="D618" s="80">
        <v>45245</v>
      </c>
      <c r="E618" s="80">
        <v>45413</v>
      </c>
      <c r="F618">
        <v>2023</v>
      </c>
      <c r="G618">
        <v>2024</v>
      </c>
      <c r="H618">
        <v>11000</v>
      </c>
      <c r="I618" t="s">
        <v>28</v>
      </c>
      <c r="J618" t="s">
        <v>3161</v>
      </c>
      <c r="K618">
        <v>170</v>
      </c>
      <c r="L618">
        <v>0</v>
      </c>
      <c r="M618">
        <v>24352.5</v>
      </c>
      <c r="N618">
        <v>24352.5</v>
      </c>
      <c r="O618">
        <v>147</v>
      </c>
      <c r="P618">
        <v>21057.75</v>
      </c>
      <c r="Q618">
        <v>0</v>
      </c>
      <c r="R618">
        <v>21057.75</v>
      </c>
      <c r="S618" s="42">
        <f t="shared" si="9"/>
        <v>3294.75</v>
      </c>
    </row>
    <row r="619" spans="1:19">
      <c r="A619" s="80">
        <v>45717</v>
      </c>
      <c r="B619">
        <v>4782076</v>
      </c>
      <c r="C619" t="s">
        <v>1738</v>
      </c>
      <c r="D619" s="80">
        <v>44914</v>
      </c>
      <c r="E619" s="80">
        <v>45209</v>
      </c>
      <c r="F619">
        <v>2022</v>
      </c>
      <c r="G619">
        <v>2023</v>
      </c>
      <c r="H619">
        <v>11000</v>
      </c>
      <c r="I619" t="s">
        <v>28</v>
      </c>
      <c r="J619" t="s">
        <v>3159</v>
      </c>
      <c r="K619">
        <v>1093</v>
      </c>
      <c r="L619">
        <v>113</v>
      </c>
      <c r="M619">
        <v>134198.54</v>
      </c>
      <c r="N619">
        <v>134311.54</v>
      </c>
      <c r="O619">
        <v>518</v>
      </c>
      <c r="P619">
        <v>69317.539999999994</v>
      </c>
      <c r="Q619">
        <v>47</v>
      </c>
      <c r="R619">
        <v>69364.539999999994</v>
      </c>
      <c r="S619" s="42">
        <f t="shared" si="9"/>
        <v>64947.000000000015</v>
      </c>
    </row>
    <row r="620" spans="1:19">
      <c r="A620" s="80">
        <v>45717</v>
      </c>
      <c r="B620">
        <v>4047745</v>
      </c>
      <c r="C620" t="s">
        <v>2535</v>
      </c>
      <c r="D620" s="80">
        <v>43942</v>
      </c>
      <c r="E620" s="80">
        <v>44298</v>
      </c>
      <c r="F620">
        <v>2019</v>
      </c>
      <c r="G620">
        <v>2020</v>
      </c>
      <c r="H620">
        <v>11000</v>
      </c>
      <c r="I620" t="s">
        <v>10</v>
      </c>
      <c r="J620" t="s">
        <v>3152</v>
      </c>
      <c r="K620">
        <v>275</v>
      </c>
      <c r="L620">
        <v>12854.2</v>
      </c>
      <c r="M620">
        <v>37518.25</v>
      </c>
      <c r="N620">
        <v>50372.45</v>
      </c>
      <c r="O620">
        <v>275.02999999999997</v>
      </c>
      <c r="P620">
        <v>37233.129999999997</v>
      </c>
      <c r="Q620">
        <v>13048.39</v>
      </c>
      <c r="R620">
        <v>50281.52</v>
      </c>
      <c r="S620" s="42">
        <f t="shared" si="9"/>
        <v>90.930000000000291</v>
      </c>
    </row>
    <row r="621" spans="1:19">
      <c r="A621" s="80">
        <v>45717</v>
      </c>
      <c r="B621">
        <v>4992440</v>
      </c>
      <c r="C621" t="s">
        <v>2146</v>
      </c>
      <c r="D621" s="80">
        <v>45139</v>
      </c>
      <c r="E621" s="80">
        <v>45307</v>
      </c>
      <c r="F621">
        <v>2023</v>
      </c>
      <c r="G621">
        <v>2023</v>
      </c>
      <c r="H621">
        <v>11000</v>
      </c>
      <c r="I621" t="s">
        <v>10</v>
      </c>
      <c r="J621" t="s">
        <v>3157</v>
      </c>
      <c r="K621">
        <v>170</v>
      </c>
      <c r="L621">
        <v>0</v>
      </c>
      <c r="M621">
        <v>23193.1</v>
      </c>
      <c r="N621">
        <v>23193.1</v>
      </c>
      <c r="O621">
        <v>155.25</v>
      </c>
      <c r="P621">
        <v>21179.99</v>
      </c>
      <c r="Q621">
        <v>0</v>
      </c>
      <c r="R621">
        <v>21179.99</v>
      </c>
      <c r="S621" s="42">
        <f t="shared" si="9"/>
        <v>2013.1099999999969</v>
      </c>
    </row>
    <row r="622" spans="1:19">
      <c r="A622" s="80">
        <v>45717</v>
      </c>
      <c r="B622">
        <v>4829089</v>
      </c>
      <c r="C622" t="s">
        <v>3294</v>
      </c>
      <c r="D622" s="80">
        <v>44970</v>
      </c>
      <c r="E622" s="80">
        <v>45721</v>
      </c>
      <c r="F622">
        <v>2022</v>
      </c>
      <c r="G622">
        <v>2024</v>
      </c>
      <c r="H622">
        <v>12000</v>
      </c>
      <c r="I622" t="s">
        <v>9</v>
      </c>
      <c r="J622" t="s">
        <v>3178</v>
      </c>
      <c r="K622">
        <v>290</v>
      </c>
      <c r="L622">
        <v>200</v>
      </c>
      <c r="M622">
        <v>35606.199999999997</v>
      </c>
      <c r="N622">
        <v>35806.199999999997</v>
      </c>
      <c r="O622">
        <v>39.25</v>
      </c>
      <c r="P622">
        <v>4819.22</v>
      </c>
      <c r="Q622">
        <v>0</v>
      </c>
      <c r="R622">
        <v>4819.22</v>
      </c>
      <c r="S622" s="42">
        <f t="shared" si="9"/>
        <v>30986.979999999996</v>
      </c>
    </row>
    <row r="623" spans="1:19">
      <c r="A623" s="80">
        <v>45717</v>
      </c>
      <c r="B623">
        <v>5296336</v>
      </c>
      <c r="C623" t="s">
        <v>2716</v>
      </c>
      <c r="D623" s="80">
        <v>45426</v>
      </c>
      <c r="E623" s="80">
        <v>45503</v>
      </c>
      <c r="F623">
        <v>2024</v>
      </c>
      <c r="G623">
        <v>2024</v>
      </c>
      <c r="H623">
        <v>12000</v>
      </c>
      <c r="I623" t="s">
        <v>9</v>
      </c>
      <c r="J623" t="s">
        <v>3157</v>
      </c>
      <c r="K623">
        <v>190</v>
      </c>
      <c r="L623">
        <v>2830</v>
      </c>
      <c r="M623">
        <v>28577.9</v>
      </c>
      <c r="N623">
        <v>31407.9</v>
      </c>
      <c r="O623">
        <v>133.1</v>
      </c>
      <c r="P623">
        <v>20019.91</v>
      </c>
      <c r="Q623">
        <v>2553.17</v>
      </c>
      <c r="R623">
        <v>22573.08</v>
      </c>
      <c r="S623" s="42">
        <f t="shared" si="9"/>
        <v>8834.82</v>
      </c>
    </row>
    <row r="624" spans="1:19">
      <c r="A624" s="80">
        <v>45717</v>
      </c>
      <c r="B624">
        <v>4945569</v>
      </c>
      <c r="C624" t="s">
        <v>2986</v>
      </c>
      <c r="D624" s="80">
        <v>45103</v>
      </c>
      <c r="E624" s="80">
        <v>45588</v>
      </c>
      <c r="F624">
        <v>2023</v>
      </c>
      <c r="G624">
        <v>2024</v>
      </c>
      <c r="H624">
        <v>11000</v>
      </c>
      <c r="I624" t="s">
        <v>28</v>
      </c>
      <c r="J624" t="s">
        <v>3151</v>
      </c>
      <c r="K624">
        <v>410</v>
      </c>
      <c r="L624">
        <v>0</v>
      </c>
      <c r="M624">
        <v>55936.3</v>
      </c>
      <c r="N624">
        <v>55936.3</v>
      </c>
      <c r="O624">
        <v>42.67</v>
      </c>
      <c r="P624">
        <v>5821.25</v>
      </c>
      <c r="Q624">
        <v>0</v>
      </c>
      <c r="R624">
        <v>5821.25</v>
      </c>
      <c r="S624" s="42">
        <f t="shared" si="9"/>
        <v>50115.05</v>
      </c>
    </row>
    <row r="625" spans="1:19">
      <c r="A625" s="80">
        <v>45717</v>
      </c>
      <c r="B625">
        <v>4690135</v>
      </c>
      <c r="C625" t="s">
        <v>1876</v>
      </c>
      <c r="D625" s="80">
        <v>44802</v>
      </c>
      <c r="E625" s="80">
        <v>45272</v>
      </c>
      <c r="F625">
        <v>2022</v>
      </c>
      <c r="G625">
        <v>2023</v>
      </c>
      <c r="H625">
        <v>13500</v>
      </c>
      <c r="I625" t="s">
        <v>15</v>
      </c>
      <c r="J625" t="s">
        <v>3171</v>
      </c>
      <c r="K625">
        <v>208</v>
      </c>
      <c r="L625">
        <v>150</v>
      </c>
      <c r="M625">
        <v>28377.439999999999</v>
      </c>
      <c r="N625">
        <v>28527.439999999999</v>
      </c>
      <c r="O625">
        <v>73.25</v>
      </c>
      <c r="P625">
        <v>9985.58</v>
      </c>
      <c r="Q625">
        <v>30.54</v>
      </c>
      <c r="R625">
        <v>10016.120000000001</v>
      </c>
      <c r="S625" s="42">
        <f t="shared" si="9"/>
        <v>18511.32</v>
      </c>
    </row>
    <row r="626" spans="1:19">
      <c r="A626" s="80">
        <v>45717</v>
      </c>
      <c r="B626">
        <v>5110523</v>
      </c>
      <c r="C626" t="s">
        <v>3232</v>
      </c>
      <c r="D626" s="80">
        <v>45252</v>
      </c>
      <c r="E626" s="80">
        <v>45671</v>
      </c>
      <c r="F626">
        <v>2023</v>
      </c>
      <c r="G626">
        <v>2024</v>
      </c>
      <c r="H626">
        <v>12000</v>
      </c>
      <c r="I626" t="s">
        <v>9</v>
      </c>
      <c r="J626" t="s">
        <v>3158</v>
      </c>
      <c r="K626">
        <v>375</v>
      </c>
      <c r="L626">
        <v>0</v>
      </c>
      <c r="M626">
        <v>48348.75</v>
      </c>
      <c r="N626">
        <v>48348.75</v>
      </c>
      <c r="O626">
        <v>0</v>
      </c>
      <c r="P626">
        <v>0</v>
      </c>
      <c r="Q626">
        <v>0</v>
      </c>
      <c r="R626">
        <v>0</v>
      </c>
      <c r="S626" s="42">
        <f t="shared" si="9"/>
        <v>48348.75</v>
      </c>
    </row>
    <row r="627" spans="1:19">
      <c r="A627" s="80">
        <v>45717</v>
      </c>
      <c r="B627">
        <v>4471997</v>
      </c>
      <c r="C627" t="s">
        <v>304</v>
      </c>
      <c r="D627" s="80">
        <v>44525</v>
      </c>
      <c r="E627" s="80">
        <v>44715</v>
      </c>
      <c r="F627">
        <v>2021</v>
      </c>
      <c r="G627">
        <v>2022</v>
      </c>
      <c r="H627">
        <v>11000</v>
      </c>
      <c r="I627" t="s">
        <v>28</v>
      </c>
      <c r="J627" t="s">
        <v>3158</v>
      </c>
      <c r="K627">
        <v>195</v>
      </c>
      <c r="L627">
        <v>5300</v>
      </c>
      <c r="M627">
        <v>26603.85</v>
      </c>
      <c r="N627">
        <v>31903.85</v>
      </c>
      <c r="O627">
        <v>197.6</v>
      </c>
      <c r="P627">
        <v>26712.02</v>
      </c>
      <c r="Q627">
        <v>11101.5</v>
      </c>
      <c r="R627">
        <v>37813.519999999997</v>
      </c>
      <c r="S627" s="42">
        <f t="shared" si="9"/>
        <v>-5909.6699999999983</v>
      </c>
    </row>
    <row r="628" spans="1:19">
      <c r="A628" s="80">
        <v>45717</v>
      </c>
      <c r="B628">
        <v>4580194</v>
      </c>
      <c r="C628" t="s">
        <v>1730</v>
      </c>
      <c r="D628" s="80">
        <v>44662</v>
      </c>
      <c r="E628" s="80">
        <v>44944</v>
      </c>
      <c r="F628">
        <v>2021</v>
      </c>
      <c r="G628">
        <v>2022</v>
      </c>
      <c r="H628">
        <v>11000</v>
      </c>
      <c r="I628" t="s">
        <v>28</v>
      </c>
      <c r="J628" t="s">
        <v>3159</v>
      </c>
      <c r="K628">
        <v>335</v>
      </c>
      <c r="L628">
        <v>0</v>
      </c>
      <c r="M628">
        <v>45704.05</v>
      </c>
      <c r="N628">
        <v>45704.05</v>
      </c>
      <c r="O628">
        <v>202.2</v>
      </c>
      <c r="P628">
        <v>27443.27</v>
      </c>
      <c r="Q628">
        <v>0</v>
      </c>
      <c r="R628">
        <v>27443.27</v>
      </c>
      <c r="S628" s="42">
        <f t="shared" si="9"/>
        <v>18260.780000000002</v>
      </c>
    </row>
    <row r="629" spans="1:19">
      <c r="A629" s="80">
        <v>45717</v>
      </c>
      <c r="B629">
        <v>5095063</v>
      </c>
      <c r="C629" t="s">
        <v>2529</v>
      </c>
      <c r="D629" s="80">
        <v>45237</v>
      </c>
      <c r="E629" s="80">
        <v>45447</v>
      </c>
      <c r="F629">
        <v>2023</v>
      </c>
      <c r="G629">
        <v>2024</v>
      </c>
      <c r="H629">
        <v>18500</v>
      </c>
      <c r="I629" t="s">
        <v>13</v>
      </c>
      <c r="J629" t="s">
        <v>3171</v>
      </c>
      <c r="K629">
        <v>240</v>
      </c>
      <c r="L629">
        <v>0</v>
      </c>
      <c r="M629">
        <v>27504</v>
      </c>
      <c r="N629">
        <v>27504</v>
      </c>
      <c r="O629">
        <v>40</v>
      </c>
      <c r="P629">
        <v>4584</v>
      </c>
      <c r="Q629">
        <v>0</v>
      </c>
      <c r="R629">
        <v>4584</v>
      </c>
      <c r="S629" s="42">
        <f t="shared" si="9"/>
        <v>22920</v>
      </c>
    </row>
    <row r="630" spans="1:19">
      <c r="A630" s="80">
        <v>45717</v>
      </c>
      <c r="B630">
        <v>5256694</v>
      </c>
      <c r="C630" t="s">
        <v>2812</v>
      </c>
      <c r="D630" s="80">
        <v>45391</v>
      </c>
      <c r="E630" s="80">
        <v>45532</v>
      </c>
      <c r="F630">
        <v>2023</v>
      </c>
      <c r="G630">
        <v>2024</v>
      </c>
      <c r="H630">
        <v>11500</v>
      </c>
      <c r="I630" t="s">
        <v>4</v>
      </c>
      <c r="J630" t="s">
        <v>3157</v>
      </c>
      <c r="K630">
        <v>391</v>
      </c>
      <c r="L630">
        <v>325</v>
      </c>
      <c r="M630">
        <v>58810.31</v>
      </c>
      <c r="N630">
        <v>59135.31</v>
      </c>
      <c r="O630">
        <v>95.01</v>
      </c>
      <c r="P630">
        <v>11432.55</v>
      </c>
      <c r="Q630">
        <v>122.39</v>
      </c>
      <c r="R630">
        <v>11554.94</v>
      </c>
      <c r="S630" s="42">
        <f t="shared" si="9"/>
        <v>47580.369999999995</v>
      </c>
    </row>
    <row r="631" spans="1:19">
      <c r="A631" s="80">
        <v>45717</v>
      </c>
      <c r="B631">
        <v>5007752</v>
      </c>
      <c r="C631" t="s">
        <v>3230</v>
      </c>
      <c r="D631" s="80">
        <v>45166</v>
      </c>
      <c r="E631" s="80">
        <v>45684</v>
      </c>
      <c r="F631">
        <v>2023</v>
      </c>
      <c r="G631">
        <v>2024</v>
      </c>
      <c r="H631">
        <v>11000</v>
      </c>
      <c r="I631" t="s">
        <v>28</v>
      </c>
      <c r="J631" t="s">
        <v>3157</v>
      </c>
      <c r="K631">
        <v>86</v>
      </c>
      <c r="L631">
        <v>250</v>
      </c>
      <c r="M631">
        <v>11732.98</v>
      </c>
      <c r="N631">
        <v>11982.98</v>
      </c>
      <c r="O631">
        <v>15</v>
      </c>
      <c r="P631">
        <v>2251.02</v>
      </c>
      <c r="Q631">
        <v>70</v>
      </c>
      <c r="R631">
        <v>2321.02</v>
      </c>
      <c r="S631" s="42">
        <f t="shared" si="9"/>
        <v>9661.9599999999991</v>
      </c>
    </row>
    <row r="632" spans="1:19">
      <c r="A632" s="80">
        <v>45717</v>
      </c>
      <c r="B632">
        <v>4950908</v>
      </c>
      <c r="C632" t="s">
        <v>2533</v>
      </c>
      <c r="D632" s="80">
        <v>45099</v>
      </c>
      <c r="E632" s="80">
        <v>45428</v>
      </c>
      <c r="F632">
        <v>2023</v>
      </c>
      <c r="G632">
        <v>2024</v>
      </c>
      <c r="H632">
        <v>13500</v>
      </c>
      <c r="I632" t="s">
        <v>15</v>
      </c>
      <c r="J632" t="s">
        <v>3159</v>
      </c>
      <c r="K632">
        <v>326</v>
      </c>
      <c r="L632">
        <v>0</v>
      </c>
      <c r="M632">
        <v>44476.18</v>
      </c>
      <c r="N632">
        <v>44476.18</v>
      </c>
      <c r="O632">
        <v>202</v>
      </c>
      <c r="P632">
        <v>27557.85</v>
      </c>
      <c r="Q632">
        <v>0</v>
      </c>
      <c r="R632">
        <v>27557.85</v>
      </c>
      <c r="S632" s="42">
        <f t="shared" si="9"/>
        <v>16918.330000000002</v>
      </c>
    </row>
    <row r="633" spans="1:19">
      <c r="A633" s="80">
        <v>45717</v>
      </c>
      <c r="B633">
        <v>5179161</v>
      </c>
      <c r="C633" t="s">
        <v>3231</v>
      </c>
      <c r="D633" s="80">
        <v>45323</v>
      </c>
      <c r="E633" s="80">
        <v>45672</v>
      </c>
      <c r="F633">
        <v>2023</v>
      </c>
      <c r="G633">
        <v>2024</v>
      </c>
      <c r="H633">
        <v>11500</v>
      </c>
      <c r="I633" t="s">
        <v>4</v>
      </c>
      <c r="J633" t="s">
        <v>3178</v>
      </c>
      <c r="K633">
        <v>325</v>
      </c>
      <c r="L633">
        <v>1707.3</v>
      </c>
      <c r="M633">
        <v>46556.25</v>
      </c>
      <c r="N633">
        <v>48263.55</v>
      </c>
      <c r="O633">
        <v>58.32</v>
      </c>
      <c r="P633">
        <v>6683.47</v>
      </c>
      <c r="Q633">
        <v>1707.3</v>
      </c>
      <c r="R633">
        <v>8390.77</v>
      </c>
      <c r="S633" s="42">
        <f t="shared" si="9"/>
        <v>39872.78</v>
      </c>
    </row>
    <row r="634" spans="1:19">
      <c r="A634" s="80">
        <v>45717</v>
      </c>
      <c r="B634">
        <v>4982485</v>
      </c>
      <c r="C634" t="s">
        <v>2984</v>
      </c>
      <c r="D634" s="80">
        <v>45128</v>
      </c>
      <c r="E634" s="80">
        <v>45595</v>
      </c>
      <c r="F634">
        <v>2023</v>
      </c>
      <c r="G634">
        <v>2024</v>
      </c>
      <c r="H634">
        <v>11000</v>
      </c>
      <c r="I634" t="s">
        <v>10</v>
      </c>
      <c r="J634" t="s">
        <v>3158</v>
      </c>
      <c r="K634">
        <v>150</v>
      </c>
      <c r="L634">
        <v>500</v>
      </c>
      <c r="M634">
        <v>18417</v>
      </c>
      <c r="N634">
        <v>18917</v>
      </c>
      <c r="O634">
        <v>5</v>
      </c>
      <c r="P634">
        <v>613.91</v>
      </c>
      <c r="Q634">
        <v>50</v>
      </c>
      <c r="R634">
        <v>663.91</v>
      </c>
      <c r="S634" s="42">
        <f t="shared" si="9"/>
        <v>18253.09</v>
      </c>
    </row>
    <row r="635" spans="1:19">
      <c r="A635" s="80">
        <v>45717</v>
      </c>
      <c r="B635">
        <v>4563786</v>
      </c>
      <c r="C635" t="s">
        <v>2144</v>
      </c>
      <c r="D635" s="80">
        <v>44684</v>
      </c>
      <c r="E635" s="80">
        <v>45322</v>
      </c>
      <c r="F635">
        <v>2022</v>
      </c>
      <c r="G635">
        <v>2023</v>
      </c>
      <c r="H635">
        <v>11000</v>
      </c>
      <c r="I635" t="s">
        <v>10</v>
      </c>
      <c r="J635" t="s">
        <v>3152</v>
      </c>
      <c r="K635">
        <v>180</v>
      </c>
      <c r="L635">
        <v>150</v>
      </c>
      <c r="M635">
        <v>24557.4</v>
      </c>
      <c r="N635">
        <v>24707.4</v>
      </c>
      <c r="O635">
        <v>213.01</v>
      </c>
      <c r="P635">
        <v>28702.89</v>
      </c>
      <c r="Q635">
        <v>52.9</v>
      </c>
      <c r="R635">
        <v>28755.79</v>
      </c>
      <c r="S635" s="42">
        <f t="shared" si="9"/>
        <v>-4048.3899999999994</v>
      </c>
    </row>
    <row r="636" spans="1:19">
      <c r="A636" s="80">
        <v>45717</v>
      </c>
      <c r="B636">
        <v>4573978</v>
      </c>
      <c r="C636" t="s">
        <v>2537</v>
      </c>
      <c r="D636" s="80">
        <v>44812</v>
      </c>
      <c r="E636" s="80">
        <v>45450</v>
      </c>
      <c r="F636">
        <v>2022</v>
      </c>
      <c r="G636">
        <v>2024</v>
      </c>
      <c r="H636">
        <v>11000</v>
      </c>
      <c r="I636" t="s">
        <v>28</v>
      </c>
      <c r="J636" t="s">
        <v>3151</v>
      </c>
      <c r="K636">
        <v>75</v>
      </c>
      <c r="L636">
        <v>6300</v>
      </c>
      <c r="M636">
        <v>10232.25</v>
      </c>
      <c r="N636">
        <v>16532.25</v>
      </c>
      <c r="O636">
        <v>28.76</v>
      </c>
      <c r="P636">
        <v>3183.21</v>
      </c>
      <c r="Q636">
        <v>6275</v>
      </c>
      <c r="R636">
        <v>9458.2099999999991</v>
      </c>
      <c r="S636" s="42">
        <f t="shared" si="9"/>
        <v>7074.0400000000009</v>
      </c>
    </row>
    <row r="637" spans="1:19">
      <c r="A637" s="80">
        <v>45717</v>
      </c>
      <c r="B637">
        <v>4596450</v>
      </c>
      <c r="C637" t="s">
        <v>2276</v>
      </c>
      <c r="D637" s="80">
        <v>44756</v>
      </c>
      <c r="E637" s="80">
        <v>45358</v>
      </c>
      <c r="F637">
        <v>2022</v>
      </c>
      <c r="G637">
        <v>2023</v>
      </c>
      <c r="H637">
        <v>12000</v>
      </c>
      <c r="I637" t="s">
        <v>9</v>
      </c>
      <c r="J637" t="s">
        <v>3151</v>
      </c>
      <c r="K637">
        <v>638</v>
      </c>
      <c r="L637">
        <v>1900</v>
      </c>
      <c r="M637">
        <v>87042.34</v>
      </c>
      <c r="N637">
        <v>88942.34</v>
      </c>
      <c r="O637">
        <v>354.9</v>
      </c>
      <c r="P637">
        <v>48002.5</v>
      </c>
      <c r="Q637">
        <v>1592.4</v>
      </c>
      <c r="R637">
        <v>49594.9</v>
      </c>
      <c r="S637" s="42">
        <f t="shared" si="9"/>
        <v>39347.439999999995</v>
      </c>
    </row>
    <row r="638" spans="1:19">
      <c r="A638" s="80">
        <v>45717</v>
      </c>
      <c r="B638">
        <v>5349551</v>
      </c>
      <c r="C638" t="s">
        <v>3229</v>
      </c>
      <c r="D638" s="80">
        <v>45477</v>
      </c>
      <c r="E638" s="80">
        <v>45695</v>
      </c>
      <c r="F638">
        <v>2024</v>
      </c>
      <c r="G638">
        <v>2024</v>
      </c>
      <c r="H638">
        <v>13500</v>
      </c>
      <c r="I638" t="s">
        <v>15</v>
      </c>
      <c r="J638" t="s">
        <v>3178</v>
      </c>
      <c r="K638">
        <v>177</v>
      </c>
      <c r="L638">
        <v>0</v>
      </c>
      <c r="M638">
        <v>23960.49</v>
      </c>
      <c r="N638">
        <v>23960.49</v>
      </c>
      <c r="O638">
        <v>4</v>
      </c>
      <c r="P638">
        <v>541.49</v>
      </c>
      <c r="Q638">
        <v>0</v>
      </c>
      <c r="R638">
        <v>541.49</v>
      </c>
      <c r="S638" s="42">
        <f t="shared" si="9"/>
        <v>23419</v>
      </c>
    </row>
    <row r="639" spans="1:19">
      <c r="A639" s="80">
        <v>45717</v>
      </c>
      <c r="B639">
        <v>4641485</v>
      </c>
      <c r="C639" t="s">
        <v>3234</v>
      </c>
      <c r="D639" s="80">
        <v>44812</v>
      </c>
      <c r="E639" s="80">
        <v>45684</v>
      </c>
      <c r="F639">
        <v>2022</v>
      </c>
      <c r="G639">
        <v>2024</v>
      </c>
      <c r="H639">
        <v>13500</v>
      </c>
      <c r="I639" t="s">
        <v>15</v>
      </c>
      <c r="J639" t="s">
        <v>3151</v>
      </c>
      <c r="K639">
        <v>223</v>
      </c>
      <c r="L639">
        <v>725</v>
      </c>
      <c r="M639">
        <v>30423.89</v>
      </c>
      <c r="N639">
        <v>31148.89</v>
      </c>
      <c r="O639">
        <v>0</v>
      </c>
      <c r="P639">
        <v>0</v>
      </c>
      <c r="Q639">
        <v>0</v>
      </c>
      <c r="R639">
        <v>0</v>
      </c>
      <c r="S639" s="42">
        <f t="shared" si="9"/>
        <v>31148.89</v>
      </c>
    </row>
    <row r="640" spans="1:19">
      <c r="A640" s="80">
        <v>45717</v>
      </c>
      <c r="B640">
        <v>4714125</v>
      </c>
      <c r="C640" t="s">
        <v>243</v>
      </c>
      <c r="D640" s="80">
        <v>44833</v>
      </c>
      <c r="E640" s="80">
        <v>45071</v>
      </c>
      <c r="F640">
        <v>2022</v>
      </c>
      <c r="G640">
        <v>2023</v>
      </c>
      <c r="H640">
        <v>12000</v>
      </c>
      <c r="I640" t="s">
        <v>9</v>
      </c>
      <c r="J640" t="s">
        <v>3151</v>
      </c>
      <c r="K640">
        <v>526</v>
      </c>
      <c r="L640">
        <v>579.6</v>
      </c>
      <c r="M640">
        <v>64582.28</v>
      </c>
      <c r="N640">
        <v>65161.88</v>
      </c>
      <c r="O640">
        <v>0</v>
      </c>
      <c r="P640">
        <v>0</v>
      </c>
      <c r="Q640">
        <v>0</v>
      </c>
      <c r="R640">
        <v>0</v>
      </c>
      <c r="S640" s="42">
        <f t="shared" si="9"/>
        <v>65161.88</v>
      </c>
    </row>
    <row r="641" spans="1:19">
      <c r="A641" s="80">
        <v>45717</v>
      </c>
      <c r="B641">
        <v>4522691</v>
      </c>
      <c r="C641" t="s">
        <v>247</v>
      </c>
      <c r="D641" s="80">
        <v>44672</v>
      </c>
      <c r="E641" s="80">
        <v>44740</v>
      </c>
      <c r="F641">
        <v>2021</v>
      </c>
      <c r="G641">
        <v>2022</v>
      </c>
      <c r="H641">
        <v>11000</v>
      </c>
      <c r="I641" t="s">
        <v>28</v>
      </c>
      <c r="J641" t="s">
        <v>3158</v>
      </c>
      <c r="K641">
        <v>1218</v>
      </c>
      <c r="L641">
        <v>5548</v>
      </c>
      <c r="M641">
        <v>166171.74</v>
      </c>
      <c r="N641">
        <v>171719.74</v>
      </c>
      <c r="O641">
        <v>1358.8</v>
      </c>
      <c r="P641">
        <v>157427.09</v>
      </c>
      <c r="Q641">
        <v>7743</v>
      </c>
      <c r="R641">
        <v>165170.09</v>
      </c>
      <c r="S641" s="42">
        <f t="shared" si="9"/>
        <v>6549.6499999999942</v>
      </c>
    </row>
    <row r="642" spans="1:19">
      <c r="A642" s="80">
        <v>45717</v>
      </c>
      <c r="B642">
        <v>4420251</v>
      </c>
      <c r="C642" t="s">
        <v>217</v>
      </c>
      <c r="D642" s="80">
        <v>44651</v>
      </c>
      <c r="E642" s="80">
        <v>45125</v>
      </c>
      <c r="F642">
        <v>2021</v>
      </c>
      <c r="G642">
        <v>2023</v>
      </c>
      <c r="H642">
        <v>11000</v>
      </c>
      <c r="I642" t="s">
        <v>28</v>
      </c>
      <c r="J642" t="s">
        <v>3159</v>
      </c>
      <c r="K642">
        <v>1060</v>
      </c>
      <c r="L642">
        <v>350</v>
      </c>
      <c r="M642">
        <v>170713</v>
      </c>
      <c r="N642">
        <v>171063</v>
      </c>
      <c r="O642">
        <v>1156.4000000000001</v>
      </c>
      <c r="P642">
        <v>160898.41</v>
      </c>
      <c r="Q642">
        <v>503.63</v>
      </c>
      <c r="R642">
        <v>161402.04</v>
      </c>
      <c r="S642" s="42">
        <f t="shared" si="9"/>
        <v>9660.9599999999919</v>
      </c>
    </row>
    <row r="643" spans="1:19">
      <c r="A643" s="80">
        <v>45717</v>
      </c>
      <c r="B643">
        <v>4812408</v>
      </c>
      <c r="C643" t="s">
        <v>2435</v>
      </c>
      <c r="D643" s="80">
        <v>44951</v>
      </c>
      <c r="E643" s="80">
        <v>45412</v>
      </c>
      <c r="F643">
        <v>2022</v>
      </c>
      <c r="G643">
        <v>2023</v>
      </c>
      <c r="H643">
        <v>11000</v>
      </c>
      <c r="I643" t="s">
        <v>28</v>
      </c>
      <c r="J643" t="s">
        <v>3159</v>
      </c>
      <c r="K643">
        <v>260</v>
      </c>
      <c r="L643">
        <v>250</v>
      </c>
      <c r="M643">
        <v>35471.800000000003</v>
      </c>
      <c r="N643">
        <v>35721.800000000003</v>
      </c>
      <c r="O643">
        <v>94.85</v>
      </c>
      <c r="P643">
        <v>13495.57</v>
      </c>
      <c r="Q643">
        <v>80</v>
      </c>
      <c r="R643">
        <v>13575.57</v>
      </c>
      <c r="S643" s="42">
        <f t="shared" ref="S643:S706" si="10">N643-R643</f>
        <v>22146.230000000003</v>
      </c>
    </row>
    <row r="644" spans="1:19">
      <c r="A644" s="80">
        <v>45717</v>
      </c>
      <c r="B644">
        <v>5134833</v>
      </c>
      <c r="C644" t="s">
        <v>2539</v>
      </c>
      <c r="D644" s="80">
        <v>45281</v>
      </c>
      <c r="E644" s="80">
        <v>45429</v>
      </c>
      <c r="F644">
        <v>2023</v>
      </c>
      <c r="G644">
        <v>2024</v>
      </c>
      <c r="H644">
        <v>11000</v>
      </c>
      <c r="I644" t="s">
        <v>28</v>
      </c>
      <c r="J644" t="s">
        <v>3157</v>
      </c>
      <c r="K644">
        <v>306</v>
      </c>
      <c r="L644">
        <v>12179.92</v>
      </c>
      <c r="M644">
        <v>51744.6</v>
      </c>
      <c r="N644">
        <v>63924.52</v>
      </c>
      <c r="O644">
        <v>44.1</v>
      </c>
      <c r="P644">
        <v>5429.91</v>
      </c>
      <c r="Q644">
        <v>390.44</v>
      </c>
      <c r="R644">
        <v>5820.35</v>
      </c>
      <c r="S644" s="42">
        <f t="shared" si="10"/>
        <v>58104.17</v>
      </c>
    </row>
    <row r="645" spans="1:19">
      <c r="A645" s="80">
        <v>45717</v>
      </c>
      <c r="B645">
        <v>4793380</v>
      </c>
      <c r="C645" t="s">
        <v>241</v>
      </c>
      <c r="D645" s="80">
        <v>44942</v>
      </c>
      <c r="E645" s="80">
        <v>45065</v>
      </c>
      <c r="F645">
        <v>2022</v>
      </c>
      <c r="G645">
        <v>2023</v>
      </c>
      <c r="H645">
        <v>11000</v>
      </c>
      <c r="I645" t="s">
        <v>28</v>
      </c>
      <c r="J645" t="s">
        <v>3161</v>
      </c>
      <c r="K645">
        <v>308</v>
      </c>
      <c r="L645">
        <v>25</v>
      </c>
      <c r="M645">
        <v>42020.44</v>
      </c>
      <c r="N645">
        <v>42045.440000000002</v>
      </c>
      <c r="O645">
        <v>96.05</v>
      </c>
      <c r="P645">
        <v>13103.62</v>
      </c>
      <c r="Q645">
        <v>84.7</v>
      </c>
      <c r="R645">
        <v>13188.32</v>
      </c>
      <c r="S645" s="42">
        <f t="shared" si="10"/>
        <v>28857.120000000003</v>
      </c>
    </row>
    <row r="646" spans="1:19">
      <c r="A646" s="80">
        <v>45717</v>
      </c>
      <c r="B646">
        <v>4809300</v>
      </c>
      <c r="C646" t="s">
        <v>2720</v>
      </c>
      <c r="D646" s="80">
        <v>44970</v>
      </c>
      <c r="E646" s="80">
        <v>45482</v>
      </c>
      <c r="F646">
        <v>2022</v>
      </c>
      <c r="G646">
        <v>2024</v>
      </c>
      <c r="H646">
        <v>11000</v>
      </c>
      <c r="I646" t="s">
        <v>28</v>
      </c>
      <c r="J646" t="s">
        <v>3161</v>
      </c>
      <c r="K646">
        <v>385</v>
      </c>
      <c r="L646">
        <v>800</v>
      </c>
      <c r="M646">
        <v>52525.55</v>
      </c>
      <c r="N646">
        <v>53325.55</v>
      </c>
      <c r="O646">
        <v>112.9</v>
      </c>
      <c r="P646">
        <v>14823.66</v>
      </c>
      <c r="Q646">
        <v>234.4</v>
      </c>
      <c r="R646">
        <v>15058.06</v>
      </c>
      <c r="S646" s="42">
        <f t="shared" si="10"/>
        <v>38267.490000000005</v>
      </c>
    </row>
    <row r="647" spans="1:19">
      <c r="A647" s="80">
        <v>45717</v>
      </c>
      <c r="B647">
        <v>3844968</v>
      </c>
      <c r="C647" t="s">
        <v>257</v>
      </c>
      <c r="D647" s="80">
        <v>43685</v>
      </c>
      <c r="E647" s="80">
        <v>44216</v>
      </c>
      <c r="F647">
        <v>2019</v>
      </c>
      <c r="G647">
        <v>2020</v>
      </c>
      <c r="H647">
        <v>11500</v>
      </c>
      <c r="I647" t="s">
        <v>4</v>
      </c>
      <c r="J647" t="s">
        <v>3158</v>
      </c>
      <c r="K647">
        <v>275</v>
      </c>
      <c r="L647">
        <v>6682.2</v>
      </c>
      <c r="M647">
        <v>37518.25</v>
      </c>
      <c r="N647">
        <v>44200.45</v>
      </c>
      <c r="O647">
        <v>88.25</v>
      </c>
      <c r="P647">
        <v>12039.51</v>
      </c>
      <c r="Q647">
        <v>4687.8999999999996</v>
      </c>
      <c r="R647">
        <v>16727.41</v>
      </c>
      <c r="S647" s="42">
        <f t="shared" si="10"/>
        <v>27473.039999999997</v>
      </c>
    </row>
    <row r="648" spans="1:19">
      <c r="A648" s="80">
        <v>45717</v>
      </c>
      <c r="B648">
        <v>4704823</v>
      </c>
      <c r="C648" t="s">
        <v>2728</v>
      </c>
      <c r="D648" s="80">
        <v>44819</v>
      </c>
      <c r="E648" s="80">
        <v>45519</v>
      </c>
      <c r="F648">
        <v>2022</v>
      </c>
      <c r="G648">
        <v>2024</v>
      </c>
      <c r="H648">
        <v>12000</v>
      </c>
      <c r="I648" t="s">
        <v>9</v>
      </c>
      <c r="J648" t="s">
        <v>3161</v>
      </c>
      <c r="K648">
        <v>251</v>
      </c>
      <c r="L648">
        <v>3305</v>
      </c>
      <c r="M648">
        <v>34243.93</v>
      </c>
      <c r="N648">
        <v>37548.93</v>
      </c>
      <c r="O648">
        <v>185.33</v>
      </c>
      <c r="P648">
        <v>22588.3</v>
      </c>
      <c r="Q648">
        <v>3554.4</v>
      </c>
      <c r="R648">
        <v>26142.7</v>
      </c>
      <c r="S648" s="42">
        <f t="shared" si="10"/>
        <v>11406.23</v>
      </c>
    </row>
    <row r="649" spans="1:19">
      <c r="A649" s="80">
        <v>45717</v>
      </c>
      <c r="B649">
        <v>4697965</v>
      </c>
      <c r="C649" t="s">
        <v>245</v>
      </c>
      <c r="D649" s="80">
        <v>44812</v>
      </c>
      <c r="E649" s="80">
        <v>45134</v>
      </c>
      <c r="F649">
        <v>2022</v>
      </c>
      <c r="G649">
        <v>2023</v>
      </c>
      <c r="H649">
        <v>18500</v>
      </c>
      <c r="I649" t="s">
        <v>13</v>
      </c>
      <c r="J649" t="s">
        <v>3152</v>
      </c>
      <c r="K649">
        <v>75</v>
      </c>
      <c r="L649">
        <v>15600</v>
      </c>
      <c r="M649">
        <v>9208.5</v>
      </c>
      <c r="N649">
        <v>24808.5</v>
      </c>
      <c r="O649">
        <v>69.98</v>
      </c>
      <c r="P649">
        <v>8161.89</v>
      </c>
      <c r="Q649">
        <v>13863.48</v>
      </c>
      <c r="R649">
        <v>22025.37</v>
      </c>
      <c r="S649" s="42">
        <f t="shared" si="10"/>
        <v>2783.130000000001</v>
      </c>
    </row>
    <row r="650" spans="1:19">
      <c r="A650" s="80">
        <v>45717</v>
      </c>
      <c r="B650">
        <v>5064537</v>
      </c>
      <c r="C650" t="s">
        <v>3235</v>
      </c>
      <c r="D650" s="80">
        <v>45229</v>
      </c>
      <c r="E650" s="80">
        <v>45671</v>
      </c>
      <c r="F650">
        <v>2023</v>
      </c>
      <c r="G650">
        <v>2024</v>
      </c>
      <c r="H650">
        <v>12000</v>
      </c>
      <c r="I650" t="s">
        <v>9</v>
      </c>
      <c r="J650" t="s">
        <v>3153</v>
      </c>
      <c r="K650">
        <v>262</v>
      </c>
      <c r="L650">
        <v>0</v>
      </c>
      <c r="M650">
        <v>37531.5</v>
      </c>
      <c r="N650">
        <v>37531.5</v>
      </c>
      <c r="O650">
        <v>87.82</v>
      </c>
      <c r="P650">
        <v>12580.22</v>
      </c>
      <c r="Q650">
        <v>0</v>
      </c>
      <c r="R650">
        <v>12580.22</v>
      </c>
      <c r="S650" s="42">
        <f t="shared" si="10"/>
        <v>24951.279999999999</v>
      </c>
    </row>
    <row r="651" spans="1:19">
      <c r="A651" s="80">
        <v>45717</v>
      </c>
      <c r="B651">
        <v>4689969</v>
      </c>
      <c r="C651" t="s">
        <v>2724</v>
      </c>
      <c r="D651" s="80">
        <v>44802</v>
      </c>
      <c r="E651" s="80">
        <v>45477</v>
      </c>
      <c r="F651">
        <v>2022</v>
      </c>
      <c r="G651">
        <v>2024</v>
      </c>
      <c r="H651">
        <v>11000</v>
      </c>
      <c r="I651" t="s">
        <v>10</v>
      </c>
      <c r="J651" t="s">
        <v>3158</v>
      </c>
      <c r="K651">
        <v>445</v>
      </c>
      <c r="L651">
        <v>100</v>
      </c>
      <c r="M651">
        <v>60711.35</v>
      </c>
      <c r="N651">
        <v>60811.35</v>
      </c>
      <c r="O651">
        <v>239.83</v>
      </c>
      <c r="P651">
        <v>30849.79</v>
      </c>
      <c r="Q651">
        <v>100</v>
      </c>
      <c r="R651">
        <v>30949.79</v>
      </c>
      <c r="S651" s="42">
        <f t="shared" si="10"/>
        <v>29861.559999999998</v>
      </c>
    </row>
    <row r="652" spans="1:19">
      <c r="A652" s="80">
        <v>45717</v>
      </c>
      <c r="B652">
        <v>4443596</v>
      </c>
      <c r="C652" t="s">
        <v>237</v>
      </c>
      <c r="D652" s="80">
        <v>44725</v>
      </c>
      <c r="E652" s="80">
        <v>44847</v>
      </c>
      <c r="F652">
        <v>2022</v>
      </c>
      <c r="G652">
        <v>2022</v>
      </c>
      <c r="H652">
        <v>11000</v>
      </c>
      <c r="I652" t="s">
        <v>28</v>
      </c>
      <c r="J652" t="s">
        <v>3158</v>
      </c>
      <c r="K652">
        <v>477</v>
      </c>
      <c r="L652">
        <v>0</v>
      </c>
      <c r="M652">
        <v>65077.11</v>
      </c>
      <c r="N652">
        <v>65077.11</v>
      </c>
      <c r="O652">
        <v>341.4</v>
      </c>
      <c r="P652">
        <v>44549.2</v>
      </c>
      <c r="Q652">
        <v>0</v>
      </c>
      <c r="R652">
        <v>44549.2</v>
      </c>
      <c r="S652" s="42">
        <f t="shared" si="10"/>
        <v>20527.910000000003</v>
      </c>
    </row>
    <row r="653" spans="1:19">
      <c r="A653" s="80">
        <v>45717</v>
      </c>
      <c r="B653">
        <v>4710353</v>
      </c>
      <c r="C653" t="s">
        <v>223</v>
      </c>
      <c r="D653" s="80">
        <v>44840</v>
      </c>
      <c r="E653" s="80">
        <v>44896</v>
      </c>
      <c r="F653">
        <v>2022</v>
      </c>
      <c r="G653">
        <v>2022</v>
      </c>
      <c r="H653">
        <v>11000</v>
      </c>
      <c r="I653" t="s">
        <v>28</v>
      </c>
      <c r="J653" t="s">
        <v>3151</v>
      </c>
      <c r="K653">
        <v>882</v>
      </c>
      <c r="L653">
        <v>19400</v>
      </c>
      <c r="M653">
        <v>142046.1</v>
      </c>
      <c r="N653">
        <v>161446.1</v>
      </c>
      <c r="O653">
        <v>657.5</v>
      </c>
      <c r="P653">
        <v>100855.11</v>
      </c>
      <c r="Q653">
        <v>8583.7999999999993</v>
      </c>
      <c r="R653">
        <v>109438.91</v>
      </c>
      <c r="S653" s="42">
        <f t="shared" si="10"/>
        <v>52007.19</v>
      </c>
    </row>
    <row r="654" spans="1:19">
      <c r="A654" s="80">
        <v>45717</v>
      </c>
      <c r="B654">
        <v>5333271</v>
      </c>
      <c r="C654" t="s">
        <v>3295</v>
      </c>
      <c r="D654" s="80">
        <v>45484</v>
      </c>
      <c r="E654" s="80">
        <v>45720</v>
      </c>
      <c r="F654">
        <v>2024</v>
      </c>
      <c r="G654">
        <v>2024</v>
      </c>
      <c r="H654">
        <v>11000</v>
      </c>
      <c r="I654" t="s">
        <v>28</v>
      </c>
      <c r="J654" t="s">
        <v>3151</v>
      </c>
      <c r="K654">
        <v>781</v>
      </c>
      <c r="L654">
        <v>0</v>
      </c>
      <c r="M654">
        <v>117470.21</v>
      </c>
      <c r="N654">
        <v>117470.21</v>
      </c>
      <c r="O654">
        <v>0</v>
      </c>
      <c r="P654">
        <v>0</v>
      </c>
      <c r="Q654">
        <v>0</v>
      </c>
      <c r="R654">
        <v>0</v>
      </c>
      <c r="S654" s="42">
        <f t="shared" si="10"/>
        <v>117470.21</v>
      </c>
    </row>
    <row r="655" spans="1:19">
      <c r="A655" s="80">
        <v>45717</v>
      </c>
      <c r="B655">
        <v>4679168</v>
      </c>
      <c r="C655" t="s">
        <v>1744</v>
      </c>
      <c r="D655" s="80">
        <v>44789</v>
      </c>
      <c r="E655" s="80">
        <v>45197</v>
      </c>
      <c r="F655">
        <v>2022</v>
      </c>
      <c r="G655">
        <v>2023</v>
      </c>
      <c r="H655">
        <v>11000</v>
      </c>
      <c r="I655" t="s">
        <v>28</v>
      </c>
      <c r="J655" t="s">
        <v>3153</v>
      </c>
      <c r="K655">
        <v>713</v>
      </c>
      <c r="L655">
        <v>4000</v>
      </c>
      <c r="M655">
        <v>97274.59</v>
      </c>
      <c r="N655">
        <v>101274.59</v>
      </c>
      <c r="O655">
        <v>138.97999999999999</v>
      </c>
      <c r="P655">
        <v>18769.64</v>
      </c>
      <c r="Q655">
        <v>0</v>
      </c>
      <c r="R655">
        <v>18769.64</v>
      </c>
      <c r="S655" s="42">
        <f t="shared" si="10"/>
        <v>82504.95</v>
      </c>
    </row>
    <row r="656" spans="1:19">
      <c r="A656" s="80">
        <v>45717</v>
      </c>
      <c r="B656">
        <v>4533396</v>
      </c>
      <c r="C656" t="s">
        <v>215</v>
      </c>
      <c r="D656" s="80">
        <v>44602</v>
      </c>
      <c r="E656" s="80">
        <v>44784</v>
      </c>
      <c r="F656">
        <v>2021</v>
      </c>
      <c r="G656">
        <v>2022</v>
      </c>
      <c r="H656">
        <v>11000</v>
      </c>
      <c r="I656" t="s">
        <v>28</v>
      </c>
      <c r="J656" t="s">
        <v>3152</v>
      </c>
      <c r="K656">
        <v>1945</v>
      </c>
      <c r="L656">
        <v>325</v>
      </c>
      <c r="M656">
        <v>265356.34999999998</v>
      </c>
      <c r="N656">
        <v>265681.34999999998</v>
      </c>
      <c r="O656">
        <v>1624.03</v>
      </c>
      <c r="P656">
        <v>209883.04</v>
      </c>
      <c r="Q656">
        <v>592.29</v>
      </c>
      <c r="R656">
        <v>210475.33</v>
      </c>
      <c r="S656" s="42">
        <f t="shared" si="10"/>
        <v>55206.01999999999</v>
      </c>
    </row>
    <row r="657" spans="1:19">
      <c r="A657" s="80">
        <v>45717</v>
      </c>
      <c r="B657">
        <v>5028546</v>
      </c>
      <c r="C657" t="s">
        <v>2930</v>
      </c>
      <c r="D657" s="80">
        <v>45217</v>
      </c>
      <c r="E657" s="80">
        <v>45576</v>
      </c>
      <c r="F657">
        <v>2023</v>
      </c>
      <c r="G657">
        <v>2024</v>
      </c>
      <c r="H657">
        <v>18500</v>
      </c>
      <c r="I657" t="s">
        <v>13</v>
      </c>
      <c r="J657" t="s">
        <v>3157</v>
      </c>
      <c r="K657">
        <v>182</v>
      </c>
      <c r="L657">
        <v>6200</v>
      </c>
      <c r="M657">
        <v>26071.5</v>
      </c>
      <c r="N657">
        <v>32271.5</v>
      </c>
      <c r="O657">
        <v>96.5</v>
      </c>
      <c r="P657">
        <v>13823.63</v>
      </c>
      <c r="Q657">
        <v>4350</v>
      </c>
      <c r="R657">
        <v>18173.63</v>
      </c>
      <c r="S657" s="42">
        <f t="shared" si="10"/>
        <v>14097.869999999999</v>
      </c>
    </row>
    <row r="658" spans="1:19">
      <c r="A658" s="80">
        <v>45717</v>
      </c>
      <c r="B658">
        <v>5059556</v>
      </c>
      <c r="C658" t="s">
        <v>3233</v>
      </c>
      <c r="D658" s="80">
        <v>45205</v>
      </c>
      <c r="E658" s="80">
        <v>45680</v>
      </c>
      <c r="F658">
        <v>2023</v>
      </c>
      <c r="G658">
        <v>2024</v>
      </c>
      <c r="H658">
        <v>15000</v>
      </c>
      <c r="I658" t="s">
        <v>8</v>
      </c>
      <c r="J658" t="s">
        <v>3151</v>
      </c>
      <c r="K658">
        <v>335</v>
      </c>
      <c r="L658">
        <v>0</v>
      </c>
      <c r="M658">
        <v>41131.300000000003</v>
      </c>
      <c r="N658">
        <v>41131.300000000003</v>
      </c>
      <c r="O658">
        <v>0</v>
      </c>
      <c r="P658">
        <v>0</v>
      </c>
      <c r="Q658">
        <v>0</v>
      </c>
      <c r="R658">
        <v>0</v>
      </c>
      <c r="S658" s="42">
        <f t="shared" si="10"/>
        <v>41131.300000000003</v>
      </c>
    </row>
    <row r="659" spans="1:19">
      <c r="A659" s="80">
        <v>45717</v>
      </c>
      <c r="B659">
        <v>5394653</v>
      </c>
      <c r="C659" t="s">
        <v>2928</v>
      </c>
      <c r="D659" s="80">
        <v>45519</v>
      </c>
      <c r="E659" s="80">
        <v>45594</v>
      </c>
      <c r="F659">
        <v>2024</v>
      </c>
      <c r="G659">
        <v>2024</v>
      </c>
      <c r="H659">
        <v>18500</v>
      </c>
      <c r="I659" t="s">
        <v>13</v>
      </c>
      <c r="J659" t="s">
        <v>3151</v>
      </c>
      <c r="K659">
        <v>80</v>
      </c>
      <c r="L659">
        <v>0</v>
      </c>
      <c r="M659">
        <v>14204.8</v>
      </c>
      <c r="N659">
        <v>14204.8</v>
      </c>
      <c r="O659">
        <v>0</v>
      </c>
      <c r="P659">
        <v>0</v>
      </c>
      <c r="Q659">
        <v>0</v>
      </c>
      <c r="R659">
        <v>0</v>
      </c>
      <c r="S659" s="42">
        <f t="shared" si="10"/>
        <v>14204.8</v>
      </c>
    </row>
    <row r="660" spans="1:19">
      <c r="A660" s="80">
        <v>45717</v>
      </c>
      <c r="B660">
        <v>4707132</v>
      </c>
      <c r="C660" t="s">
        <v>253</v>
      </c>
      <c r="D660" s="80">
        <v>44823</v>
      </c>
      <c r="E660" s="80">
        <v>44896</v>
      </c>
      <c r="F660">
        <v>2022</v>
      </c>
      <c r="G660">
        <v>2022</v>
      </c>
      <c r="H660">
        <v>13500</v>
      </c>
      <c r="I660" t="s">
        <v>15</v>
      </c>
      <c r="J660" t="s">
        <v>3154</v>
      </c>
      <c r="K660">
        <v>620</v>
      </c>
      <c r="L660">
        <v>16115</v>
      </c>
      <c r="M660">
        <v>84586.6</v>
      </c>
      <c r="N660">
        <v>100701.6</v>
      </c>
      <c r="O660">
        <v>164.1</v>
      </c>
      <c r="P660">
        <v>21338.57</v>
      </c>
      <c r="Q660">
        <v>17204.39</v>
      </c>
      <c r="R660">
        <v>38542.959999999999</v>
      </c>
      <c r="S660" s="42">
        <f t="shared" si="10"/>
        <v>62158.640000000007</v>
      </c>
    </row>
    <row r="661" spans="1:19">
      <c r="A661" s="80">
        <v>45717</v>
      </c>
      <c r="B661">
        <v>4733193</v>
      </c>
      <c r="C661" t="s">
        <v>209</v>
      </c>
      <c r="D661" s="80">
        <v>44854</v>
      </c>
      <c r="E661" s="80">
        <v>44959</v>
      </c>
      <c r="F661">
        <v>2022</v>
      </c>
      <c r="G661">
        <v>2022</v>
      </c>
      <c r="H661">
        <v>11000</v>
      </c>
      <c r="I661" t="s">
        <v>10</v>
      </c>
      <c r="J661" t="s">
        <v>3154</v>
      </c>
      <c r="K661">
        <v>563</v>
      </c>
      <c r="L661">
        <v>5768.58</v>
      </c>
      <c r="M661">
        <v>90671.15</v>
      </c>
      <c r="N661">
        <v>96439.73</v>
      </c>
      <c r="O661">
        <v>603.20000000000005</v>
      </c>
      <c r="P661">
        <v>99231.94</v>
      </c>
      <c r="Q661">
        <v>5770.87</v>
      </c>
      <c r="R661">
        <v>105002.81</v>
      </c>
      <c r="S661" s="42">
        <f t="shared" si="10"/>
        <v>-8563.0800000000017</v>
      </c>
    </row>
    <row r="662" spans="1:19">
      <c r="A662" s="80">
        <v>45717</v>
      </c>
      <c r="B662">
        <v>5001495</v>
      </c>
      <c r="C662" t="s">
        <v>2433</v>
      </c>
      <c r="D662" s="80">
        <v>45153</v>
      </c>
      <c r="E662" s="80">
        <v>45415</v>
      </c>
      <c r="F662">
        <v>2023</v>
      </c>
      <c r="G662">
        <v>2024</v>
      </c>
      <c r="H662">
        <v>13500</v>
      </c>
      <c r="I662" t="s">
        <v>15</v>
      </c>
      <c r="J662" t="s">
        <v>3157</v>
      </c>
      <c r="K662">
        <v>50</v>
      </c>
      <c r="L662">
        <v>0</v>
      </c>
      <c r="M662">
        <v>6821.5</v>
      </c>
      <c r="N662">
        <v>6821.5</v>
      </c>
      <c r="O662">
        <v>50.56</v>
      </c>
      <c r="P662">
        <v>6897.65</v>
      </c>
      <c r="Q662">
        <v>0</v>
      </c>
      <c r="R662">
        <v>6897.65</v>
      </c>
      <c r="S662" s="42">
        <f t="shared" si="10"/>
        <v>-76.149999999999636</v>
      </c>
    </row>
    <row r="663" spans="1:19">
      <c r="A663" s="80">
        <v>45717</v>
      </c>
      <c r="B663">
        <v>5174439</v>
      </c>
      <c r="C663" t="s">
        <v>3296</v>
      </c>
      <c r="D663" s="80">
        <v>45316</v>
      </c>
      <c r="E663" s="80">
        <v>45719</v>
      </c>
      <c r="F663">
        <v>2023</v>
      </c>
      <c r="G663">
        <v>2024</v>
      </c>
      <c r="H663">
        <v>12000</v>
      </c>
      <c r="I663" t="s">
        <v>9</v>
      </c>
      <c r="J663" t="s">
        <v>3161</v>
      </c>
      <c r="K663">
        <v>249</v>
      </c>
      <c r="L663">
        <v>0</v>
      </c>
      <c r="M663">
        <v>35669.25</v>
      </c>
      <c r="N663">
        <v>35669.25</v>
      </c>
      <c r="O663">
        <v>0</v>
      </c>
      <c r="P663">
        <v>0</v>
      </c>
      <c r="Q663">
        <v>0</v>
      </c>
      <c r="R663">
        <v>0</v>
      </c>
      <c r="S663" s="42">
        <f t="shared" si="10"/>
        <v>35669.25</v>
      </c>
    </row>
    <row r="664" spans="1:19">
      <c r="A664" s="80">
        <v>45717</v>
      </c>
      <c r="B664">
        <v>5529931</v>
      </c>
      <c r="C664" t="s">
        <v>3297</v>
      </c>
      <c r="D664" s="80">
        <v>45649</v>
      </c>
      <c r="E664" s="80">
        <v>45729</v>
      </c>
      <c r="F664">
        <v>2024</v>
      </c>
      <c r="G664">
        <v>2024</v>
      </c>
      <c r="H664">
        <v>11000</v>
      </c>
      <c r="I664" t="s">
        <v>10</v>
      </c>
      <c r="J664" t="s">
        <v>3154</v>
      </c>
      <c r="K664">
        <v>310</v>
      </c>
      <c r="L664">
        <v>0</v>
      </c>
      <c r="M664">
        <v>55043.6</v>
      </c>
      <c r="N664">
        <v>55043.6</v>
      </c>
      <c r="O664">
        <v>0</v>
      </c>
      <c r="P664">
        <v>0</v>
      </c>
      <c r="Q664">
        <v>0</v>
      </c>
      <c r="R664">
        <v>0</v>
      </c>
      <c r="S664" s="42">
        <f t="shared" si="10"/>
        <v>55043.6</v>
      </c>
    </row>
    <row r="665" spans="1:19">
      <c r="A665" s="80">
        <v>45717</v>
      </c>
      <c r="B665">
        <v>4719165</v>
      </c>
      <c r="C665" t="s">
        <v>1861</v>
      </c>
      <c r="D665" s="80">
        <v>44840</v>
      </c>
      <c r="E665" s="80">
        <v>45253</v>
      </c>
      <c r="F665">
        <v>2022</v>
      </c>
      <c r="G665">
        <v>2023</v>
      </c>
      <c r="H665">
        <v>11000</v>
      </c>
      <c r="I665" t="s">
        <v>10</v>
      </c>
      <c r="J665" t="s">
        <v>3153</v>
      </c>
      <c r="K665">
        <v>0</v>
      </c>
      <c r="L665">
        <v>0</v>
      </c>
      <c r="M665">
        <v>0</v>
      </c>
      <c r="N665">
        <v>0</v>
      </c>
      <c r="O665">
        <v>0</v>
      </c>
      <c r="P665">
        <v>0</v>
      </c>
      <c r="Q665">
        <v>0</v>
      </c>
      <c r="R665">
        <v>0</v>
      </c>
      <c r="S665" s="42">
        <f t="shared" si="10"/>
        <v>0</v>
      </c>
    </row>
    <row r="666" spans="1:19">
      <c r="A666" s="80">
        <v>45717</v>
      </c>
      <c r="B666">
        <v>5028378</v>
      </c>
      <c r="C666" t="s">
        <v>2718</v>
      </c>
      <c r="D666" s="80">
        <v>45183</v>
      </c>
      <c r="E666" s="80">
        <v>45455</v>
      </c>
      <c r="F666">
        <v>2023</v>
      </c>
      <c r="G666">
        <v>2024</v>
      </c>
      <c r="H666">
        <v>11000</v>
      </c>
      <c r="I666" t="s">
        <v>10</v>
      </c>
      <c r="J666" t="s">
        <v>3157</v>
      </c>
      <c r="K666">
        <v>247</v>
      </c>
      <c r="L666">
        <v>958.7</v>
      </c>
      <c r="M666">
        <v>33698.21</v>
      </c>
      <c r="N666">
        <v>34656.910000000003</v>
      </c>
      <c r="O666">
        <v>33.9</v>
      </c>
      <c r="P666">
        <v>4624.8100000000004</v>
      </c>
      <c r="Q666">
        <v>308.7</v>
      </c>
      <c r="R666">
        <v>4933.51</v>
      </c>
      <c r="S666" s="42">
        <f t="shared" si="10"/>
        <v>29723.4</v>
      </c>
    </row>
    <row r="667" spans="1:19">
      <c r="A667" s="80">
        <v>45717</v>
      </c>
      <c r="B667">
        <v>4966804</v>
      </c>
      <c r="C667" t="s">
        <v>3016</v>
      </c>
      <c r="D667" s="80">
        <v>45125</v>
      </c>
      <c r="E667" s="80">
        <v>45588</v>
      </c>
      <c r="F667">
        <v>2023</v>
      </c>
      <c r="G667">
        <v>2024</v>
      </c>
      <c r="H667">
        <v>11000</v>
      </c>
      <c r="I667" t="s">
        <v>10</v>
      </c>
      <c r="J667" t="s">
        <v>3157</v>
      </c>
      <c r="K667">
        <v>247</v>
      </c>
      <c r="L667">
        <v>0</v>
      </c>
      <c r="M667">
        <v>33698.21</v>
      </c>
      <c r="N667">
        <v>33698.21</v>
      </c>
      <c r="O667">
        <v>154.79</v>
      </c>
      <c r="P667">
        <v>20694.310000000001</v>
      </c>
      <c r="Q667">
        <v>0</v>
      </c>
      <c r="R667">
        <v>20694.310000000001</v>
      </c>
      <c r="S667" s="42">
        <f t="shared" si="10"/>
        <v>13003.899999999998</v>
      </c>
    </row>
    <row r="668" spans="1:19">
      <c r="A668" s="80">
        <v>45717</v>
      </c>
      <c r="B668">
        <v>4808657</v>
      </c>
      <c r="C668" t="s">
        <v>3236</v>
      </c>
      <c r="D668" s="80">
        <v>44949</v>
      </c>
      <c r="E668" s="80">
        <v>45688</v>
      </c>
      <c r="F668">
        <v>2022</v>
      </c>
      <c r="G668">
        <v>2024</v>
      </c>
      <c r="H668">
        <v>12000</v>
      </c>
      <c r="I668" t="s">
        <v>9</v>
      </c>
      <c r="J668" t="s">
        <v>3154</v>
      </c>
      <c r="K668">
        <v>380</v>
      </c>
      <c r="L668">
        <v>200</v>
      </c>
      <c r="M668">
        <v>51843.4</v>
      </c>
      <c r="N668">
        <v>52043.4</v>
      </c>
      <c r="O668">
        <v>218.23</v>
      </c>
      <c r="P668">
        <v>29185.41</v>
      </c>
      <c r="Q668">
        <v>100</v>
      </c>
      <c r="R668">
        <v>29285.41</v>
      </c>
      <c r="S668" s="42">
        <f t="shared" si="10"/>
        <v>22757.99</v>
      </c>
    </row>
    <row r="669" spans="1:19">
      <c r="A669" s="80">
        <v>45717</v>
      </c>
      <c r="B669">
        <v>5368468</v>
      </c>
      <c r="C669" t="s">
        <v>3298</v>
      </c>
      <c r="D669" s="80">
        <v>45554</v>
      </c>
      <c r="E669" s="80">
        <v>45702</v>
      </c>
      <c r="F669">
        <v>2024</v>
      </c>
      <c r="G669">
        <v>2024</v>
      </c>
      <c r="H669">
        <v>11000</v>
      </c>
      <c r="I669" t="s">
        <v>28</v>
      </c>
      <c r="J669" t="s">
        <v>3161</v>
      </c>
      <c r="K669">
        <v>220</v>
      </c>
      <c r="L669">
        <v>340.2</v>
      </c>
      <c r="M669">
        <v>33090.199999999997</v>
      </c>
      <c r="N669">
        <v>33430.400000000001</v>
      </c>
      <c r="O669">
        <v>0</v>
      </c>
      <c r="P669">
        <v>0</v>
      </c>
      <c r="Q669">
        <v>0</v>
      </c>
      <c r="R669">
        <v>0</v>
      </c>
      <c r="S669" s="42">
        <f t="shared" si="10"/>
        <v>33430.400000000001</v>
      </c>
    </row>
    <row r="670" spans="1:19">
      <c r="A670" s="80">
        <v>45717</v>
      </c>
      <c r="B670">
        <v>4848755</v>
      </c>
      <c r="C670" t="s">
        <v>3128</v>
      </c>
      <c r="D670" s="80">
        <v>45197</v>
      </c>
      <c r="E670" s="80">
        <v>45637</v>
      </c>
      <c r="F670">
        <v>2023</v>
      </c>
      <c r="G670">
        <v>2024</v>
      </c>
      <c r="H670">
        <v>12000</v>
      </c>
      <c r="I670" t="s">
        <v>9</v>
      </c>
      <c r="J670" t="s">
        <v>3151</v>
      </c>
      <c r="K670">
        <v>258</v>
      </c>
      <c r="L670">
        <v>0</v>
      </c>
      <c r="M670">
        <v>35198.94</v>
      </c>
      <c r="N670">
        <v>35198.94</v>
      </c>
      <c r="O670">
        <v>4</v>
      </c>
      <c r="P670">
        <v>538.89</v>
      </c>
      <c r="Q670">
        <v>0</v>
      </c>
      <c r="R670">
        <v>538.89</v>
      </c>
      <c r="S670" s="42">
        <f t="shared" si="10"/>
        <v>34660.050000000003</v>
      </c>
    </row>
    <row r="671" spans="1:19">
      <c r="A671" s="80">
        <v>45717</v>
      </c>
      <c r="B671">
        <v>4368266</v>
      </c>
      <c r="C671" t="s">
        <v>1756</v>
      </c>
      <c r="D671" s="80">
        <v>44658</v>
      </c>
      <c r="E671" s="80">
        <v>45204</v>
      </c>
      <c r="F671">
        <v>2021</v>
      </c>
      <c r="G671">
        <v>2023</v>
      </c>
      <c r="H671">
        <v>18500</v>
      </c>
      <c r="I671" t="s">
        <v>13</v>
      </c>
      <c r="J671" t="s">
        <v>3152</v>
      </c>
      <c r="K671">
        <v>223</v>
      </c>
      <c r="L671">
        <v>0</v>
      </c>
      <c r="M671">
        <v>30423.89</v>
      </c>
      <c r="N671">
        <v>30423.89</v>
      </c>
      <c r="O671">
        <v>125</v>
      </c>
      <c r="P671">
        <v>18758.439999999999</v>
      </c>
      <c r="Q671">
        <v>0</v>
      </c>
      <c r="R671">
        <v>18758.439999999999</v>
      </c>
      <c r="S671" s="42">
        <f t="shared" si="10"/>
        <v>11665.45</v>
      </c>
    </row>
    <row r="672" spans="1:19">
      <c r="A672" s="80">
        <v>45717</v>
      </c>
      <c r="B672">
        <v>5081637</v>
      </c>
      <c r="C672" t="s">
        <v>2830</v>
      </c>
      <c r="D672" s="80">
        <v>45225</v>
      </c>
      <c r="E672" s="80">
        <v>45526</v>
      </c>
      <c r="F672">
        <v>2023</v>
      </c>
      <c r="G672">
        <v>2024</v>
      </c>
      <c r="H672">
        <v>11000</v>
      </c>
      <c r="I672" t="s">
        <v>10</v>
      </c>
      <c r="J672" t="s">
        <v>3151</v>
      </c>
      <c r="K672">
        <v>408</v>
      </c>
      <c r="L672">
        <v>0</v>
      </c>
      <c r="M672">
        <v>58446</v>
      </c>
      <c r="N672">
        <v>58446</v>
      </c>
      <c r="O672">
        <v>397.1</v>
      </c>
      <c r="P672">
        <v>56884.58</v>
      </c>
      <c r="Q672">
        <v>0</v>
      </c>
      <c r="R672">
        <v>56884.58</v>
      </c>
      <c r="S672" s="42">
        <f t="shared" si="10"/>
        <v>1561.4199999999983</v>
      </c>
    </row>
    <row r="673" spans="1:19">
      <c r="A673" s="80">
        <v>45717</v>
      </c>
      <c r="B673">
        <v>5433194</v>
      </c>
      <c r="C673" t="s">
        <v>3299</v>
      </c>
      <c r="D673" s="80">
        <v>45695</v>
      </c>
      <c r="E673" s="80">
        <v>45721</v>
      </c>
      <c r="F673">
        <v>2024</v>
      </c>
      <c r="G673">
        <v>2024</v>
      </c>
      <c r="H673">
        <v>11000</v>
      </c>
      <c r="I673" t="s">
        <v>28</v>
      </c>
      <c r="J673" t="s">
        <v>3159</v>
      </c>
      <c r="K673">
        <v>120</v>
      </c>
      <c r="L673">
        <v>0</v>
      </c>
      <c r="M673">
        <v>18049.2</v>
      </c>
      <c r="N673">
        <v>18049.2</v>
      </c>
      <c r="O673">
        <v>0</v>
      </c>
      <c r="P673">
        <v>0</v>
      </c>
      <c r="Q673">
        <v>0</v>
      </c>
      <c r="R673">
        <v>0</v>
      </c>
      <c r="S673" s="42">
        <f t="shared" si="10"/>
        <v>18049.2</v>
      </c>
    </row>
    <row r="674" spans="1:19">
      <c r="A674" s="80">
        <v>45717</v>
      </c>
      <c r="B674">
        <v>4404678</v>
      </c>
      <c r="C674" t="s">
        <v>184</v>
      </c>
      <c r="D674" s="80">
        <v>44431</v>
      </c>
      <c r="E674" s="80">
        <v>44616</v>
      </c>
      <c r="F674">
        <v>2021</v>
      </c>
      <c r="G674">
        <v>2021</v>
      </c>
      <c r="H674">
        <v>12000</v>
      </c>
      <c r="I674" t="s">
        <v>9</v>
      </c>
      <c r="J674" t="s">
        <v>3151</v>
      </c>
      <c r="K674">
        <v>145</v>
      </c>
      <c r="L674">
        <v>150</v>
      </c>
      <c r="M674">
        <v>19782.349999999999</v>
      </c>
      <c r="N674">
        <v>19932.349999999999</v>
      </c>
      <c r="O674">
        <v>142.09</v>
      </c>
      <c r="P674">
        <v>19384.63</v>
      </c>
      <c r="Q674">
        <v>51.8</v>
      </c>
      <c r="R674">
        <v>19436.43</v>
      </c>
      <c r="S674" s="42">
        <f t="shared" si="10"/>
        <v>495.91999999999825</v>
      </c>
    </row>
    <row r="675" spans="1:19">
      <c r="A675" s="80">
        <v>45717</v>
      </c>
      <c r="B675">
        <v>5290060</v>
      </c>
      <c r="C675" t="s">
        <v>2732</v>
      </c>
      <c r="D675" s="80">
        <v>45420</v>
      </c>
      <c r="E675" s="80">
        <v>45519</v>
      </c>
      <c r="F675">
        <v>2024</v>
      </c>
      <c r="G675">
        <v>2024</v>
      </c>
      <c r="H675">
        <v>12000</v>
      </c>
      <c r="I675" t="s">
        <v>9</v>
      </c>
      <c r="J675" t="s">
        <v>3171</v>
      </c>
      <c r="K675">
        <v>235</v>
      </c>
      <c r="L675">
        <v>6134.2</v>
      </c>
      <c r="M675">
        <v>35346.35</v>
      </c>
      <c r="N675">
        <v>41480.550000000003</v>
      </c>
      <c r="O675">
        <v>102.74</v>
      </c>
      <c r="P675">
        <v>15453.38</v>
      </c>
      <c r="Q675">
        <v>3557.19</v>
      </c>
      <c r="R675">
        <v>19010.57</v>
      </c>
      <c r="S675" s="42">
        <f t="shared" si="10"/>
        <v>22469.980000000003</v>
      </c>
    </row>
    <row r="676" spans="1:19">
      <c r="A676" s="80">
        <v>45717</v>
      </c>
      <c r="B676">
        <v>4962693</v>
      </c>
      <c r="C676" t="s">
        <v>2439</v>
      </c>
      <c r="D676" s="80">
        <v>45111</v>
      </c>
      <c r="E676" s="80">
        <v>45406</v>
      </c>
      <c r="F676">
        <v>2023</v>
      </c>
      <c r="G676">
        <v>2023</v>
      </c>
      <c r="H676">
        <v>11000</v>
      </c>
      <c r="I676" t="s">
        <v>28</v>
      </c>
      <c r="J676" t="s">
        <v>3161</v>
      </c>
      <c r="K676">
        <v>215</v>
      </c>
      <c r="L676">
        <v>527.39</v>
      </c>
      <c r="M676">
        <v>29332.45</v>
      </c>
      <c r="N676">
        <v>29859.84</v>
      </c>
      <c r="O676">
        <v>117.23</v>
      </c>
      <c r="P676">
        <v>13580.7</v>
      </c>
      <c r="Q676">
        <v>143.88999999999999</v>
      </c>
      <c r="R676">
        <v>13724.59</v>
      </c>
      <c r="S676" s="42">
        <f t="shared" si="10"/>
        <v>16135.25</v>
      </c>
    </row>
    <row r="677" spans="1:19">
      <c r="A677" s="80">
        <v>45717</v>
      </c>
      <c r="B677">
        <v>4666710</v>
      </c>
      <c r="C677" t="s">
        <v>1758</v>
      </c>
      <c r="D677" s="80">
        <v>44771</v>
      </c>
      <c r="E677" s="80">
        <v>45180</v>
      </c>
      <c r="F677">
        <v>2022</v>
      </c>
      <c r="G677">
        <v>2023</v>
      </c>
      <c r="H677">
        <v>11000</v>
      </c>
      <c r="I677" t="s">
        <v>28</v>
      </c>
      <c r="J677" t="s">
        <v>3158</v>
      </c>
      <c r="K677">
        <v>430</v>
      </c>
      <c r="L677">
        <v>451</v>
      </c>
      <c r="M677">
        <v>69251.5</v>
      </c>
      <c r="N677">
        <v>69702.5</v>
      </c>
      <c r="O677">
        <v>469.82</v>
      </c>
      <c r="P677">
        <v>70383.23</v>
      </c>
      <c r="Q677">
        <v>97.95</v>
      </c>
      <c r="R677">
        <v>70481.179999999993</v>
      </c>
      <c r="S677" s="42">
        <f t="shared" si="10"/>
        <v>-778.67999999999302</v>
      </c>
    </row>
    <row r="678" spans="1:19">
      <c r="A678" s="80">
        <v>45717</v>
      </c>
      <c r="B678">
        <v>5278396</v>
      </c>
      <c r="C678" t="s">
        <v>2730</v>
      </c>
      <c r="D678" s="80">
        <v>45453</v>
      </c>
      <c r="E678" s="80">
        <v>45511</v>
      </c>
      <c r="F678">
        <v>2024</v>
      </c>
      <c r="G678">
        <v>2024</v>
      </c>
      <c r="H678">
        <v>11000</v>
      </c>
      <c r="I678" t="s">
        <v>28</v>
      </c>
      <c r="J678" t="s">
        <v>3159</v>
      </c>
      <c r="K678">
        <v>150</v>
      </c>
      <c r="L678">
        <v>0</v>
      </c>
      <c r="M678">
        <v>22561.5</v>
      </c>
      <c r="N678">
        <v>22561.5</v>
      </c>
      <c r="O678">
        <v>132.5</v>
      </c>
      <c r="P678">
        <v>19831.89</v>
      </c>
      <c r="Q678">
        <v>0</v>
      </c>
      <c r="R678">
        <v>19831.89</v>
      </c>
      <c r="S678" s="42">
        <f t="shared" si="10"/>
        <v>2729.6100000000006</v>
      </c>
    </row>
    <row r="679" spans="1:19">
      <c r="A679" s="80">
        <v>45717</v>
      </c>
      <c r="B679">
        <v>4685384</v>
      </c>
      <c r="C679" t="s">
        <v>2096</v>
      </c>
      <c r="D679" s="80">
        <v>44796</v>
      </c>
      <c r="E679" s="80">
        <v>45324</v>
      </c>
      <c r="F679">
        <v>2022</v>
      </c>
      <c r="G679">
        <v>2023</v>
      </c>
      <c r="H679">
        <v>12500</v>
      </c>
      <c r="I679" t="s">
        <v>14</v>
      </c>
      <c r="J679" t="s">
        <v>3151</v>
      </c>
      <c r="K679">
        <v>260</v>
      </c>
      <c r="L679">
        <v>600</v>
      </c>
      <c r="M679">
        <v>31922.799999999999</v>
      </c>
      <c r="N679">
        <v>32522.799999999999</v>
      </c>
      <c r="O679">
        <v>224</v>
      </c>
      <c r="P679">
        <v>27503.29</v>
      </c>
      <c r="Q679">
        <v>85</v>
      </c>
      <c r="R679">
        <v>27588.29</v>
      </c>
      <c r="S679" s="42">
        <f t="shared" si="10"/>
        <v>4934.5099999999984</v>
      </c>
    </row>
    <row r="680" spans="1:19">
      <c r="A680" s="80">
        <v>45717</v>
      </c>
      <c r="B680">
        <v>4752318</v>
      </c>
      <c r="C680" t="s">
        <v>201</v>
      </c>
      <c r="D680" s="80">
        <v>44879</v>
      </c>
      <c r="E680" s="80">
        <v>45127</v>
      </c>
      <c r="F680">
        <v>2022</v>
      </c>
      <c r="G680">
        <v>2023</v>
      </c>
      <c r="H680">
        <v>11000</v>
      </c>
      <c r="I680" t="s">
        <v>28</v>
      </c>
      <c r="J680" t="s">
        <v>3153</v>
      </c>
      <c r="K680">
        <v>537</v>
      </c>
      <c r="L680">
        <v>25</v>
      </c>
      <c r="M680">
        <v>73262.91</v>
      </c>
      <c r="N680">
        <v>73287.91</v>
      </c>
      <c r="O680">
        <v>83.93</v>
      </c>
      <c r="P680">
        <v>11288.43</v>
      </c>
      <c r="Q680">
        <v>39.1</v>
      </c>
      <c r="R680">
        <v>11327.53</v>
      </c>
      <c r="S680" s="42">
        <f t="shared" si="10"/>
        <v>61960.380000000005</v>
      </c>
    </row>
    <row r="681" spans="1:19">
      <c r="A681" s="80">
        <v>45717</v>
      </c>
      <c r="B681">
        <v>5410174</v>
      </c>
      <c r="C681" t="s">
        <v>3300</v>
      </c>
      <c r="D681" s="80">
        <v>45533</v>
      </c>
      <c r="E681" s="80">
        <v>45729</v>
      </c>
      <c r="F681">
        <v>2024</v>
      </c>
      <c r="G681">
        <v>2024</v>
      </c>
      <c r="H681">
        <v>11000</v>
      </c>
      <c r="I681" t="s">
        <v>10</v>
      </c>
      <c r="J681" t="s">
        <v>3154</v>
      </c>
      <c r="K681">
        <v>80</v>
      </c>
      <c r="L681">
        <v>0</v>
      </c>
      <c r="M681">
        <v>14204.8</v>
      </c>
      <c r="N681">
        <v>14204.8</v>
      </c>
      <c r="O681">
        <v>28.58</v>
      </c>
      <c r="P681">
        <v>4298.79</v>
      </c>
      <c r="Q681">
        <v>0</v>
      </c>
      <c r="R681">
        <v>4298.79</v>
      </c>
      <c r="S681" s="42">
        <f t="shared" si="10"/>
        <v>9906.0099999999984</v>
      </c>
    </row>
    <row r="682" spans="1:19">
      <c r="A682" s="80">
        <v>45717</v>
      </c>
      <c r="B682">
        <v>5164198</v>
      </c>
      <c r="C682" t="s">
        <v>2098</v>
      </c>
      <c r="D682" s="80">
        <v>45306</v>
      </c>
      <c r="E682" s="80">
        <v>45323</v>
      </c>
      <c r="F682">
        <v>2023</v>
      </c>
      <c r="G682">
        <v>2023</v>
      </c>
      <c r="H682">
        <v>11000</v>
      </c>
      <c r="I682" t="s">
        <v>28</v>
      </c>
      <c r="J682" t="s">
        <v>3158</v>
      </c>
      <c r="K682">
        <v>1250</v>
      </c>
      <c r="L682">
        <v>200</v>
      </c>
      <c r="M682">
        <v>211375</v>
      </c>
      <c r="N682">
        <v>211575</v>
      </c>
      <c r="O682">
        <v>536.25</v>
      </c>
      <c r="P682">
        <v>83133.850000000006</v>
      </c>
      <c r="Q682">
        <v>157.5</v>
      </c>
      <c r="R682">
        <v>83291.350000000006</v>
      </c>
      <c r="S682" s="42">
        <f t="shared" si="10"/>
        <v>128283.65</v>
      </c>
    </row>
    <row r="683" spans="1:19">
      <c r="A683" s="80">
        <v>45717</v>
      </c>
      <c r="B683">
        <v>4966959</v>
      </c>
      <c r="C683" t="s">
        <v>3130</v>
      </c>
      <c r="D683" s="80">
        <v>45118</v>
      </c>
      <c r="E683" s="80">
        <v>45637</v>
      </c>
      <c r="F683">
        <v>2023</v>
      </c>
      <c r="G683">
        <v>2024</v>
      </c>
      <c r="H683">
        <v>11000</v>
      </c>
      <c r="I683" t="s">
        <v>28</v>
      </c>
      <c r="J683" t="s">
        <v>3151</v>
      </c>
      <c r="K683">
        <v>206</v>
      </c>
      <c r="L683">
        <v>827.27</v>
      </c>
      <c r="M683">
        <v>28104.58</v>
      </c>
      <c r="N683">
        <v>28931.85</v>
      </c>
      <c r="O683">
        <v>0</v>
      </c>
      <c r="P683">
        <v>0</v>
      </c>
      <c r="Q683">
        <v>0</v>
      </c>
      <c r="R683">
        <v>0</v>
      </c>
      <c r="S683" s="42">
        <f t="shared" si="10"/>
        <v>28931.85</v>
      </c>
    </row>
    <row r="684" spans="1:19">
      <c r="A684" s="80">
        <v>45717</v>
      </c>
      <c r="B684">
        <v>4778159</v>
      </c>
      <c r="C684" t="s">
        <v>1863</v>
      </c>
      <c r="D684" s="80">
        <v>44909</v>
      </c>
      <c r="E684" s="80">
        <v>45251</v>
      </c>
      <c r="F684">
        <v>2022</v>
      </c>
      <c r="G684">
        <v>2023</v>
      </c>
      <c r="H684">
        <v>11500</v>
      </c>
      <c r="I684" t="s">
        <v>4</v>
      </c>
      <c r="J684" t="s">
        <v>3158</v>
      </c>
      <c r="K684">
        <v>240</v>
      </c>
      <c r="L684">
        <v>0</v>
      </c>
      <c r="M684">
        <v>32743.200000000001</v>
      </c>
      <c r="N684">
        <v>32743.200000000001</v>
      </c>
      <c r="O684">
        <v>166</v>
      </c>
      <c r="P684">
        <v>22646.560000000001</v>
      </c>
      <c r="Q684">
        <v>0</v>
      </c>
      <c r="R684">
        <v>22646.560000000001</v>
      </c>
      <c r="S684" s="42">
        <f t="shared" si="10"/>
        <v>10096.64</v>
      </c>
    </row>
    <row r="685" spans="1:19">
      <c r="A685" s="80">
        <v>45717</v>
      </c>
      <c r="B685">
        <v>4591096</v>
      </c>
      <c r="C685" t="s">
        <v>1820</v>
      </c>
      <c r="D685" s="80">
        <v>44687</v>
      </c>
      <c r="E685" s="80">
        <v>45245</v>
      </c>
      <c r="F685">
        <v>2022</v>
      </c>
      <c r="G685">
        <v>2023</v>
      </c>
      <c r="H685">
        <v>11000</v>
      </c>
      <c r="I685" t="s">
        <v>28</v>
      </c>
      <c r="J685" t="s">
        <v>3153</v>
      </c>
      <c r="K685">
        <v>692</v>
      </c>
      <c r="L685">
        <v>0</v>
      </c>
      <c r="M685">
        <v>94409.56</v>
      </c>
      <c r="N685">
        <v>94409.56</v>
      </c>
      <c r="O685">
        <v>145.59</v>
      </c>
      <c r="P685">
        <v>19862.12</v>
      </c>
      <c r="Q685">
        <v>0</v>
      </c>
      <c r="R685">
        <v>19862.12</v>
      </c>
      <c r="S685" s="42">
        <f t="shared" si="10"/>
        <v>74547.44</v>
      </c>
    </row>
    <row r="686" spans="1:19">
      <c r="A686" s="80">
        <v>45717</v>
      </c>
      <c r="B686">
        <v>5252984</v>
      </c>
      <c r="C686" t="s">
        <v>2543</v>
      </c>
      <c r="D686" s="80">
        <v>45386</v>
      </c>
      <c r="E686" s="80">
        <v>45439</v>
      </c>
      <c r="F686">
        <v>2023</v>
      </c>
      <c r="G686">
        <v>2024</v>
      </c>
      <c r="H686">
        <v>11000</v>
      </c>
      <c r="I686" t="s">
        <v>10</v>
      </c>
      <c r="J686" t="s">
        <v>3161</v>
      </c>
      <c r="K686">
        <v>188</v>
      </c>
      <c r="L686">
        <v>0</v>
      </c>
      <c r="M686">
        <v>28277.08</v>
      </c>
      <c r="N686">
        <v>28277.08</v>
      </c>
      <c r="O686">
        <v>0</v>
      </c>
      <c r="P686">
        <v>0</v>
      </c>
      <c r="Q686">
        <v>0</v>
      </c>
      <c r="R686">
        <v>0</v>
      </c>
      <c r="S686" s="42">
        <f t="shared" si="10"/>
        <v>28277.08</v>
      </c>
    </row>
    <row r="687" spans="1:19">
      <c r="A687" s="80">
        <v>45717</v>
      </c>
      <c r="B687">
        <v>3557499</v>
      </c>
      <c r="C687" t="s">
        <v>1821</v>
      </c>
      <c r="D687" s="80">
        <v>43355</v>
      </c>
      <c r="E687" s="80">
        <v>43810</v>
      </c>
      <c r="F687">
        <v>2018</v>
      </c>
      <c r="G687">
        <v>2019</v>
      </c>
      <c r="H687">
        <v>11500</v>
      </c>
      <c r="I687" t="s">
        <v>4</v>
      </c>
      <c r="J687" t="s">
        <v>3152</v>
      </c>
      <c r="K687">
        <v>201</v>
      </c>
      <c r="L687">
        <v>200</v>
      </c>
      <c r="M687">
        <v>27422.43</v>
      </c>
      <c r="N687">
        <v>27622.43</v>
      </c>
      <c r="O687">
        <v>93.7</v>
      </c>
      <c r="P687">
        <v>12783.02</v>
      </c>
      <c r="Q687">
        <v>11.5</v>
      </c>
      <c r="R687">
        <v>12794.52</v>
      </c>
      <c r="S687" s="42">
        <f t="shared" si="10"/>
        <v>14827.91</v>
      </c>
    </row>
    <row r="688" spans="1:19">
      <c r="A688" s="80">
        <v>45717</v>
      </c>
      <c r="B688">
        <v>4954530</v>
      </c>
      <c r="C688" t="s">
        <v>2441</v>
      </c>
      <c r="D688" s="80">
        <v>45104</v>
      </c>
      <c r="E688" s="80">
        <v>45407</v>
      </c>
      <c r="F688">
        <v>2023</v>
      </c>
      <c r="G688">
        <v>2023</v>
      </c>
      <c r="H688">
        <v>11000</v>
      </c>
      <c r="I688" t="s">
        <v>28</v>
      </c>
      <c r="J688" t="s">
        <v>3151</v>
      </c>
      <c r="K688">
        <v>215</v>
      </c>
      <c r="L688">
        <v>0</v>
      </c>
      <c r="M688">
        <v>29332.45</v>
      </c>
      <c r="N688">
        <v>29332.45</v>
      </c>
      <c r="O688">
        <v>135.38</v>
      </c>
      <c r="P688">
        <v>17445.169999999998</v>
      </c>
      <c r="Q688">
        <v>0</v>
      </c>
      <c r="R688">
        <v>17445.169999999998</v>
      </c>
      <c r="S688" s="42">
        <f t="shared" si="10"/>
        <v>11887.280000000002</v>
      </c>
    </row>
    <row r="689" spans="1:19">
      <c r="A689" s="80">
        <v>45717</v>
      </c>
      <c r="B689">
        <v>5155674</v>
      </c>
      <c r="C689" t="s">
        <v>3301</v>
      </c>
      <c r="D689" s="80">
        <v>45299</v>
      </c>
      <c r="E689" s="80">
        <v>45719</v>
      </c>
      <c r="F689">
        <v>2023</v>
      </c>
      <c r="G689">
        <v>2024</v>
      </c>
      <c r="H689">
        <v>12000</v>
      </c>
      <c r="I689" t="s">
        <v>9</v>
      </c>
      <c r="J689" t="s">
        <v>3161</v>
      </c>
      <c r="K689">
        <v>249</v>
      </c>
      <c r="L689">
        <v>0</v>
      </c>
      <c r="M689">
        <v>28535.4</v>
      </c>
      <c r="N689">
        <v>28535.4</v>
      </c>
      <c r="O689">
        <v>0</v>
      </c>
      <c r="P689">
        <v>0</v>
      </c>
      <c r="Q689">
        <v>0</v>
      </c>
      <c r="R689">
        <v>0</v>
      </c>
      <c r="S689" s="42">
        <f t="shared" si="10"/>
        <v>28535.4</v>
      </c>
    </row>
    <row r="690" spans="1:19">
      <c r="A690" s="80">
        <v>45717</v>
      </c>
      <c r="B690">
        <v>5117536</v>
      </c>
      <c r="C690" t="s">
        <v>3020</v>
      </c>
      <c r="D690" s="80">
        <v>45258</v>
      </c>
      <c r="E690" s="80">
        <v>45588</v>
      </c>
      <c r="F690">
        <v>2023</v>
      </c>
      <c r="G690">
        <v>2024</v>
      </c>
      <c r="H690">
        <v>11500</v>
      </c>
      <c r="I690" t="s">
        <v>4</v>
      </c>
      <c r="J690" t="s">
        <v>3158</v>
      </c>
      <c r="K690">
        <v>250</v>
      </c>
      <c r="L690">
        <v>19677.599999999999</v>
      </c>
      <c r="M690">
        <v>35812.5</v>
      </c>
      <c r="N690">
        <v>55490.1</v>
      </c>
      <c r="O690">
        <v>0.57999999999999996</v>
      </c>
      <c r="P690">
        <v>83.09</v>
      </c>
      <c r="Q690">
        <v>19677.599999999999</v>
      </c>
      <c r="R690">
        <v>19760.689999999999</v>
      </c>
      <c r="S690" s="42">
        <f t="shared" si="10"/>
        <v>35729.410000000003</v>
      </c>
    </row>
    <row r="691" spans="1:19">
      <c r="A691" s="80">
        <v>45717</v>
      </c>
      <c r="B691">
        <v>4986715</v>
      </c>
      <c r="C691" t="s">
        <v>2541</v>
      </c>
      <c r="D691" s="80">
        <v>45134</v>
      </c>
      <c r="E691" s="80">
        <v>45434</v>
      </c>
      <c r="F691">
        <v>2023</v>
      </c>
      <c r="G691">
        <v>2024</v>
      </c>
      <c r="H691">
        <v>11000</v>
      </c>
      <c r="I691" t="s">
        <v>28</v>
      </c>
      <c r="J691" t="s">
        <v>3158</v>
      </c>
      <c r="K691">
        <v>195</v>
      </c>
      <c r="L691">
        <v>400</v>
      </c>
      <c r="M691">
        <v>26603.85</v>
      </c>
      <c r="N691">
        <v>27003.85</v>
      </c>
      <c r="O691">
        <v>79.36</v>
      </c>
      <c r="P691">
        <v>11109.81</v>
      </c>
      <c r="Q691">
        <v>39.96</v>
      </c>
      <c r="R691">
        <v>11149.77</v>
      </c>
      <c r="S691" s="42">
        <f t="shared" si="10"/>
        <v>15854.079999999998</v>
      </c>
    </row>
    <row r="692" spans="1:19">
      <c r="A692" s="80">
        <v>45717</v>
      </c>
      <c r="B692">
        <v>4748438</v>
      </c>
      <c r="C692" t="s">
        <v>2282</v>
      </c>
      <c r="D692" s="80">
        <v>44875</v>
      </c>
      <c r="E692" s="80">
        <v>45373</v>
      </c>
      <c r="F692">
        <v>2022</v>
      </c>
      <c r="G692">
        <v>2023</v>
      </c>
      <c r="H692">
        <v>11000</v>
      </c>
      <c r="I692" t="s">
        <v>28</v>
      </c>
      <c r="J692" t="s">
        <v>3157</v>
      </c>
      <c r="K692">
        <v>776</v>
      </c>
      <c r="L692">
        <v>0</v>
      </c>
      <c r="M692">
        <v>105869.68</v>
      </c>
      <c r="N692">
        <v>105869.68</v>
      </c>
      <c r="O692">
        <v>169</v>
      </c>
      <c r="P692">
        <v>23055.83</v>
      </c>
      <c r="Q692">
        <v>0</v>
      </c>
      <c r="R692">
        <v>23055.83</v>
      </c>
      <c r="S692" s="42">
        <f t="shared" si="10"/>
        <v>82813.849999999991</v>
      </c>
    </row>
    <row r="693" spans="1:19">
      <c r="A693" s="80">
        <v>45717</v>
      </c>
      <c r="B693">
        <v>4445148</v>
      </c>
      <c r="C693" t="s">
        <v>3018</v>
      </c>
      <c r="D693" s="80">
        <v>44483</v>
      </c>
      <c r="E693" s="80">
        <v>45574</v>
      </c>
      <c r="F693">
        <v>2021</v>
      </c>
      <c r="G693">
        <v>2024</v>
      </c>
      <c r="H693">
        <v>12000</v>
      </c>
      <c r="I693" t="s">
        <v>9</v>
      </c>
      <c r="J693" t="s">
        <v>3178</v>
      </c>
      <c r="K693">
        <v>222</v>
      </c>
      <c r="L693">
        <v>1052.0999999999999</v>
      </c>
      <c r="M693">
        <v>30287.46</v>
      </c>
      <c r="N693">
        <v>31339.56</v>
      </c>
      <c r="O693">
        <v>41.5</v>
      </c>
      <c r="P693">
        <v>5661.64</v>
      </c>
      <c r="Q693">
        <v>0</v>
      </c>
      <c r="R693">
        <v>5661.64</v>
      </c>
      <c r="S693" s="42">
        <f t="shared" si="10"/>
        <v>25677.920000000002</v>
      </c>
    </row>
    <row r="694" spans="1:19">
      <c r="A694" s="80">
        <v>45717</v>
      </c>
      <c r="B694">
        <v>5275580</v>
      </c>
      <c r="C694" t="s">
        <v>3302</v>
      </c>
      <c r="D694" s="80">
        <v>45407</v>
      </c>
      <c r="E694" s="80">
        <v>45712</v>
      </c>
      <c r="F694">
        <v>2023</v>
      </c>
      <c r="G694">
        <v>2024</v>
      </c>
      <c r="H694">
        <v>13500</v>
      </c>
      <c r="I694" t="s">
        <v>15</v>
      </c>
      <c r="J694" t="s">
        <v>3154</v>
      </c>
      <c r="K694">
        <v>152</v>
      </c>
      <c r="L694">
        <v>800</v>
      </c>
      <c r="M694">
        <v>22862.32</v>
      </c>
      <c r="N694">
        <v>23662.32</v>
      </c>
      <c r="O694">
        <v>21</v>
      </c>
      <c r="P694">
        <v>3062.67</v>
      </c>
      <c r="Q694">
        <v>22.29</v>
      </c>
      <c r="R694">
        <v>3084.96</v>
      </c>
      <c r="S694" s="42">
        <f t="shared" si="10"/>
        <v>20577.36</v>
      </c>
    </row>
    <row r="695" spans="1:19">
      <c r="A695" s="80">
        <v>45717</v>
      </c>
      <c r="B695">
        <v>5296699</v>
      </c>
      <c r="C695" t="s">
        <v>2742</v>
      </c>
      <c r="D695" s="80">
        <v>45433</v>
      </c>
      <c r="E695" s="80">
        <v>45544</v>
      </c>
      <c r="F695">
        <v>2024</v>
      </c>
      <c r="G695">
        <v>2024</v>
      </c>
      <c r="H695">
        <v>14000</v>
      </c>
      <c r="I695" t="s">
        <v>12</v>
      </c>
      <c r="J695" t="s">
        <v>3161</v>
      </c>
      <c r="K695">
        <v>140</v>
      </c>
      <c r="L695">
        <v>0</v>
      </c>
      <c r="M695">
        <v>16846.2</v>
      </c>
      <c r="N695">
        <v>16846.2</v>
      </c>
      <c r="O695">
        <v>0</v>
      </c>
      <c r="P695">
        <v>0</v>
      </c>
      <c r="Q695">
        <v>0</v>
      </c>
      <c r="R695">
        <v>0</v>
      </c>
      <c r="S695" s="42">
        <f t="shared" si="10"/>
        <v>16846.2</v>
      </c>
    </row>
    <row r="696" spans="1:19">
      <c r="A696" s="80">
        <v>45717</v>
      </c>
      <c r="B696">
        <v>4520162</v>
      </c>
      <c r="C696" t="s">
        <v>158</v>
      </c>
      <c r="D696" s="80">
        <v>44593</v>
      </c>
      <c r="E696" s="80">
        <v>44910</v>
      </c>
      <c r="F696">
        <v>2021</v>
      </c>
      <c r="G696">
        <v>2022</v>
      </c>
      <c r="H696">
        <v>11000</v>
      </c>
      <c r="I696" t="s">
        <v>28</v>
      </c>
      <c r="J696" t="s">
        <v>3151</v>
      </c>
      <c r="K696">
        <v>651</v>
      </c>
      <c r="L696">
        <v>17400</v>
      </c>
      <c r="M696">
        <v>88815.93</v>
      </c>
      <c r="N696">
        <v>106215.93</v>
      </c>
      <c r="O696">
        <v>529.15</v>
      </c>
      <c r="P696">
        <v>69460.800000000003</v>
      </c>
      <c r="Q696">
        <v>17400</v>
      </c>
      <c r="R696">
        <v>86860.800000000003</v>
      </c>
      <c r="S696" s="42">
        <f t="shared" si="10"/>
        <v>19355.12999999999</v>
      </c>
    </row>
    <row r="697" spans="1:19">
      <c r="A697" s="80">
        <v>45717</v>
      </c>
      <c r="B697">
        <v>4906355</v>
      </c>
      <c r="C697" t="s">
        <v>3008</v>
      </c>
      <c r="D697" s="80">
        <v>45057</v>
      </c>
      <c r="E697" s="80">
        <v>45422</v>
      </c>
      <c r="F697">
        <v>2023</v>
      </c>
      <c r="G697">
        <v>2024</v>
      </c>
      <c r="H697">
        <v>11000</v>
      </c>
      <c r="I697" t="s">
        <v>28</v>
      </c>
      <c r="J697" t="s">
        <v>3157</v>
      </c>
      <c r="K697">
        <v>293</v>
      </c>
      <c r="L697">
        <v>8225</v>
      </c>
      <c r="M697">
        <v>39973.99</v>
      </c>
      <c r="N697">
        <v>48198.99</v>
      </c>
      <c r="O697">
        <v>261.95</v>
      </c>
      <c r="P697">
        <v>35711.980000000003</v>
      </c>
      <c r="Q697">
        <v>26.07</v>
      </c>
      <c r="R697">
        <v>35738.050000000003</v>
      </c>
      <c r="S697" s="42">
        <f t="shared" si="10"/>
        <v>12460.939999999995</v>
      </c>
    </row>
    <row r="698" spans="1:19">
      <c r="A698" s="80">
        <v>45717</v>
      </c>
      <c r="B698">
        <v>5420170</v>
      </c>
      <c r="C698" t="s">
        <v>3239</v>
      </c>
      <c r="D698" s="80">
        <v>45544</v>
      </c>
      <c r="E698" s="80">
        <v>45695</v>
      </c>
      <c r="F698">
        <v>2024</v>
      </c>
      <c r="G698">
        <v>2024</v>
      </c>
      <c r="H698">
        <v>11000</v>
      </c>
      <c r="I698" t="s">
        <v>10</v>
      </c>
      <c r="J698" t="s">
        <v>3178</v>
      </c>
      <c r="K698">
        <v>221</v>
      </c>
      <c r="L698">
        <v>0</v>
      </c>
      <c r="M698">
        <v>33240.61</v>
      </c>
      <c r="N698">
        <v>33240.61</v>
      </c>
      <c r="O698">
        <v>0</v>
      </c>
      <c r="P698">
        <v>0</v>
      </c>
      <c r="Q698">
        <v>0</v>
      </c>
      <c r="R698">
        <v>0</v>
      </c>
      <c r="S698" s="42">
        <f t="shared" si="10"/>
        <v>33240.61</v>
      </c>
    </row>
    <row r="699" spans="1:19">
      <c r="A699" s="80">
        <v>45717</v>
      </c>
      <c r="B699">
        <v>5064500</v>
      </c>
      <c r="C699" t="s">
        <v>3303</v>
      </c>
      <c r="D699" s="80">
        <v>45246</v>
      </c>
      <c r="E699" s="80">
        <v>45728</v>
      </c>
      <c r="F699">
        <v>2023</v>
      </c>
      <c r="G699">
        <v>2024</v>
      </c>
      <c r="H699">
        <v>11500</v>
      </c>
      <c r="I699" t="s">
        <v>4</v>
      </c>
      <c r="J699" t="s">
        <v>3151</v>
      </c>
      <c r="K699">
        <v>375</v>
      </c>
      <c r="L699">
        <v>0</v>
      </c>
      <c r="M699">
        <v>53718.75</v>
      </c>
      <c r="N699">
        <v>53718.75</v>
      </c>
      <c r="O699">
        <v>0</v>
      </c>
      <c r="P699">
        <v>0</v>
      </c>
      <c r="Q699">
        <v>0</v>
      </c>
      <c r="R699">
        <v>0</v>
      </c>
      <c r="S699" s="42">
        <f t="shared" si="10"/>
        <v>53718.75</v>
      </c>
    </row>
    <row r="700" spans="1:19">
      <c r="A700" s="80">
        <v>45717</v>
      </c>
      <c r="B700">
        <v>4966401</v>
      </c>
      <c r="C700" t="s">
        <v>3136</v>
      </c>
      <c r="D700" s="80">
        <v>45114</v>
      </c>
      <c r="E700" s="80">
        <v>45491</v>
      </c>
      <c r="F700">
        <v>2023</v>
      </c>
      <c r="G700">
        <v>2024</v>
      </c>
      <c r="H700">
        <v>13500</v>
      </c>
      <c r="I700" t="s">
        <v>15</v>
      </c>
      <c r="J700" t="s">
        <v>3157</v>
      </c>
      <c r="K700">
        <v>163</v>
      </c>
      <c r="L700">
        <v>0</v>
      </c>
      <c r="M700">
        <v>22238.09</v>
      </c>
      <c r="N700">
        <v>22238.09</v>
      </c>
      <c r="O700">
        <v>135</v>
      </c>
      <c r="P700">
        <v>18417.38</v>
      </c>
      <c r="Q700">
        <v>0</v>
      </c>
      <c r="R700">
        <v>18417.38</v>
      </c>
      <c r="S700" s="42">
        <f t="shared" si="10"/>
        <v>3820.7099999999991</v>
      </c>
    </row>
    <row r="701" spans="1:19">
      <c r="A701" s="80">
        <v>45717</v>
      </c>
      <c r="B701">
        <v>4722195</v>
      </c>
      <c r="C701" t="s">
        <v>160</v>
      </c>
      <c r="D701" s="80">
        <v>44841</v>
      </c>
      <c r="E701" s="80">
        <v>45135</v>
      </c>
      <c r="F701">
        <v>2022</v>
      </c>
      <c r="G701">
        <v>2023</v>
      </c>
      <c r="H701">
        <v>11000</v>
      </c>
      <c r="I701" t="s">
        <v>10</v>
      </c>
      <c r="J701" t="s">
        <v>3153</v>
      </c>
      <c r="K701">
        <v>165</v>
      </c>
      <c r="L701">
        <v>2276.5500000000002</v>
      </c>
      <c r="M701">
        <v>26573.25</v>
      </c>
      <c r="N701">
        <v>28849.8</v>
      </c>
      <c r="O701">
        <v>132.19999999999999</v>
      </c>
      <c r="P701">
        <v>20410.66</v>
      </c>
      <c r="Q701">
        <v>2095.4</v>
      </c>
      <c r="R701">
        <v>22506.06</v>
      </c>
      <c r="S701" s="42">
        <f t="shared" si="10"/>
        <v>6343.739999999998</v>
      </c>
    </row>
    <row r="702" spans="1:19">
      <c r="A702" s="80">
        <v>45717</v>
      </c>
      <c r="B702">
        <v>4713870</v>
      </c>
      <c r="C702" t="s">
        <v>3134</v>
      </c>
      <c r="D702" s="80">
        <v>44831</v>
      </c>
      <c r="E702" s="80">
        <v>45636</v>
      </c>
      <c r="F702">
        <v>2022</v>
      </c>
      <c r="G702">
        <v>2024</v>
      </c>
      <c r="H702">
        <v>12000</v>
      </c>
      <c r="I702" t="s">
        <v>9</v>
      </c>
      <c r="J702" t="s">
        <v>3159</v>
      </c>
      <c r="K702">
        <v>200</v>
      </c>
      <c r="L702">
        <v>1127.3</v>
      </c>
      <c r="M702">
        <v>27286</v>
      </c>
      <c r="N702">
        <v>28413.3</v>
      </c>
      <c r="O702">
        <v>83.75</v>
      </c>
      <c r="P702">
        <v>11425.6</v>
      </c>
      <c r="Q702">
        <v>0</v>
      </c>
      <c r="R702">
        <v>11425.6</v>
      </c>
      <c r="S702" s="42">
        <f t="shared" si="10"/>
        <v>16987.699999999997</v>
      </c>
    </row>
    <row r="703" spans="1:19">
      <c r="A703" s="80">
        <v>45717</v>
      </c>
      <c r="B703">
        <v>5323442</v>
      </c>
      <c r="C703" t="s">
        <v>3304</v>
      </c>
      <c r="D703" s="80">
        <v>45452</v>
      </c>
      <c r="E703" s="80">
        <v>45737</v>
      </c>
      <c r="F703">
        <v>2024</v>
      </c>
      <c r="G703">
        <v>2024</v>
      </c>
      <c r="H703">
        <v>11500</v>
      </c>
      <c r="I703" t="s">
        <v>4</v>
      </c>
      <c r="J703" t="s">
        <v>3158</v>
      </c>
      <c r="K703">
        <v>50</v>
      </c>
      <c r="L703">
        <v>0</v>
      </c>
      <c r="M703">
        <v>7520.5</v>
      </c>
      <c r="N703">
        <v>7520.5</v>
      </c>
      <c r="O703">
        <v>0</v>
      </c>
      <c r="P703">
        <v>0</v>
      </c>
      <c r="Q703">
        <v>0</v>
      </c>
      <c r="R703">
        <v>0</v>
      </c>
      <c r="S703" s="42">
        <f t="shared" si="10"/>
        <v>7520.5</v>
      </c>
    </row>
    <row r="704" spans="1:19">
      <c r="A704" s="80">
        <v>45717</v>
      </c>
      <c r="B704">
        <v>5443837</v>
      </c>
      <c r="C704" t="s">
        <v>3237</v>
      </c>
      <c r="D704" s="80">
        <v>45566</v>
      </c>
      <c r="E704" s="80">
        <v>45678</v>
      </c>
      <c r="F704">
        <v>2024</v>
      </c>
      <c r="G704">
        <v>2024</v>
      </c>
      <c r="H704">
        <v>11000</v>
      </c>
      <c r="I704" t="s">
        <v>10</v>
      </c>
      <c r="J704" t="s">
        <v>3154</v>
      </c>
      <c r="K704">
        <v>135</v>
      </c>
      <c r="L704">
        <v>0</v>
      </c>
      <c r="M704">
        <v>23970.6</v>
      </c>
      <c r="N704">
        <v>23970.6</v>
      </c>
      <c r="O704">
        <v>53.95</v>
      </c>
      <c r="P704">
        <v>9579.36</v>
      </c>
      <c r="Q704">
        <v>0</v>
      </c>
      <c r="R704">
        <v>9579.36</v>
      </c>
      <c r="S704" s="42">
        <f t="shared" si="10"/>
        <v>14391.239999999998</v>
      </c>
    </row>
    <row r="705" spans="1:19">
      <c r="A705" s="80">
        <v>45717</v>
      </c>
      <c r="B705">
        <v>5214301</v>
      </c>
      <c r="C705" t="s">
        <v>3242</v>
      </c>
      <c r="D705" s="80">
        <v>45350</v>
      </c>
      <c r="E705" s="80">
        <v>45687</v>
      </c>
      <c r="F705">
        <v>2023</v>
      </c>
      <c r="G705">
        <v>2024</v>
      </c>
      <c r="H705">
        <v>11000</v>
      </c>
      <c r="I705" t="s">
        <v>28</v>
      </c>
      <c r="J705" t="s">
        <v>3161</v>
      </c>
      <c r="K705">
        <v>127</v>
      </c>
      <c r="L705">
        <v>680</v>
      </c>
      <c r="M705">
        <v>21475.7</v>
      </c>
      <c r="N705">
        <v>22155.7</v>
      </c>
      <c r="O705">
        <v>24.58</v>
      </c>
      <c r="P705">
        <v>4157.05</v>
      </c>
      <c r="Q705">
        <v>566.79999999999995</v>
      </c>
      <c r="R705">
        <v>4723.8500000000004</v>
      </c>
      <c r="S705" s="42">
        <f t="shared" si="10"/>
        <v>17431.849999999999</v>
      </c>
    </row>
    <row r="706" spans="1:19">
      <c r="A706" s="80">
        <v>45717</v>
      </c>
      <c r="B706">
        <v>4896415</v>
      </c>
      <c r="C706" t="s">
        <v>2342</v>
      </c>
      <c r="D706" s="80">
        <v>45042</v>
      </c>
      <c r="E706" s="80">
        <v>45387</v>
      </c>
      <c r="F706">
        <v>2022</v>
      </c>
      <c r="G706">
        <v>2023</v>
      </c>
      <c r="H706">
        <v>11000</v>
      </c>
      <c r="I706" t="s">
        <v>28</v>
      </c>
      <c r="J706" t="s">
        <v>3154</v>
      </c>
      <c r="K706">
        <v>335</v>
      </c>
      <c r="L706">
        <v>0</v>
      </c>
      <c r="M706">
        <v>45704.05</v>
      </c>
      <c r="N706">
        <v>45704.05</v>
      </c>
      <c r="O706">
        <v>200</v>
      </c>
      <c r="P706">
        <v>27285</v>
      </c>
      <c r="Q706">
        <v>0</v>
      </c>
      <c r="R706">
        <v>27285</v>
      </c>
      <c r="S706" s="42">
        <f t="shared" si="10"/>
        <v>18419.050000000003</v>
      </c>
    </row>
    <row r="707" spans="1:19">
      <c r="A707" s="80">
        <v>45717</v>
      </c>
      <c r="B707">
        <v>4670728</v>
      </c>
      <c r="C707" t="s">
        <v>174</v>
      </c>
      <c r="D707" s="80">
        <v>44900</v>
      </c>
      <c r="E707" s="80">
        <v>45127</v>
      </c>
      <c r="F707">
        <v>2022</v>
      </c>
      <c r="G707">
        <v>2023</v>
      </c>
      <c r="H707">
        <v>11000</v>
      </c>
      <c r="I707" t="s">
        <v>28</v>
      </c>
      <c r="J707" t="s">
        <v>3153</v>
      </c>
      <c r="K707">
        <v>840</v>
      </c>
      <c r="L707">
        <v>2225</v>
      </c>
      <c r="M707">
        <v>114601.2</v>
      </c>
      <c r="N707">
        <v>116826.2</v>
      </c>
      <c r="O707">
        <v>133.4</v>
      </c>
      <c r="P707">
        <v>18199.099999999999</v>
      </c>
      <c r="Q707">
        <v>25</v>
      </c>
      <c r="R707">
        <v>18224.099999999999</v>
      </c>
      <c r="S707" s="42">
        <f t="shared" ref="S707:S742" si="11">N707-R707</f>
        <v>98602.1</v>
      </c>
    </row>
    <row r="708" spans="1:19">
      <c r="A708" s="80">
        <v>45717</v>
      </c>
      <c r="B708">
        <v>5371764</v>
      </c>
      <c r="C708" t="s">
        <v>3238</v>
      </c>
      <c r="D708" s="80">
        <v>45541</v>
      </c>
      <c r="E708" s="80">
        <v>45695</v>
      </c>
      <c r="F708">
        <v>2024</v>
      </c>
      <c r="G708">
        <v>2024</v>
      </c>
      <c r="H708">
        <v>11000</v>
      </c>
      <c r="I708" t="s">
        <v>28</v>
      </c>
      <c r="J708" t="s">
        <v>3158</v>
      </c>
      <c r="K708">
        <v>277</v>
      </c>
      <c r="L708">
        <v>0</v>
      </c>
      <c r="M708">
        <v>49184.12</v>
      </c>
      <c r="N708">
        <v>49184.12</v>
      </c>
      <c r="O708">
        <v>0</v>
      </c>
      <c r="P708">
        <v>0</v>
      </c>
      <c r="Q708">
        <v>0</v>
      </c>
      <c r="R708">
        <v>0</v>
      </c>
      <c r="S708" s="42">
        <f t="shared" si="11"/>
        <v>49184.12</v>
      </c>
    </row>
    <row r="709" spans="1:19">
      <c r="A709" s="80">
        <v>45717</v>
      </c>
      <c r="B709">
        <v>4573492</v>
      </c>
      <c r="C709" t="s">
        <v>178</v>
      </c>
      <c r="D709" s="80">
        <v>44651</v>
      </c>
      <c r="E709" s="80">
        <v>45160</v>
      </c>
      <c r="F709">
        <v>2021</v>
      </c>
      <c r="G709">
        <v>2023</v>
      </c>
      <c r="H709">
        <v>12000</v>
      </c>
      <c r="I709" t="s">
        <v>9</v>
      </c>
      <c r="J709" t="s">
        <v>3158</v>
      </c>
      <c r="K709">
        <v>190</v>
      </c>
      <c r="L709">
        <v>2505</v>
      </c>
      <c r="M709">
        <v>25921.7</v>
      </c>
      <c r="N709">
        <v>28426.7</v>
      </c>
      <c r="O709">
        <v>97.33</v>
      </c>
      <c r="P709">
        <v>10627.23</v>
      </c>
      <c r="Q709">
        <v>701.85</v>
      </c>
      <c r="R709">
        <v>11329.08</v>
      </c>
      <c r="S709" s="42">
        <f t="shared" si="11"/>
        <v>17097.620000000003</v>
      </c>
    </row>
    <row r="710" spans="1:19">
      <c r="A710" s="80">
        <v>45717</v>
      </c>
      <c r="B710">
        <v>4733945</v>
      </c>
      <c r="C710" t="s">
        <v>162</v>
      </c>
      <c r="D710" s="80">
        <v>44855</v>
      </c>
      <c r="E710" s="80">
        <v>45005</v>
      </c>
      <c r="F710">
        <v>2022</v>
      </c>
      <c r="G710">
        <v>2022</v>
      </c>
      <c r="H710">
        <v>11500</v>
      </c>
      <c r="I710" t="s">
        <v>4</v>
      </c>
      <c r="J710" t="s">
        <v>3158</v>
      </c>
      <c r="K710">
        <v>200</v>
      </c>
      <c r="L710">
        <v>23321.599999999999</v>
      </c>
      <c r="M710">
        <v>27286</v>
      </c>
      <c r="N710">
        <v>50607.6</v>
      </c>
      <c r="O710">
        <v>136</v>
      </c>
      <c r="P710">
        <v>18553.810000000001</v>
      </c>
      <c r="Q710">
        <v>11906</v>
      </c>
      <c r="R710">
        <v>30459.81</v>
      </c>
      <c r="S710" s="42">
        <f t="shared" si="11"/>
        <v>20147.789999999997</v>
      </c>
    </row>
    <row r="711" spans="1:19">
      <c r="A711" s="80">
        <v>45717</v>
      </c>
      <c r="B711">
        <v>4900803</v>
      </c>
      <c r="C711" t="s">
        <v>3132</v>
      </c>
      <c r="D711" s="80">
        <v>45047</v>
      </c>
      <c r="E711" s="80">
        <v>45624</v>
      </c>
      <c r="F711">
        <v>2023</v>
      </c>
      <c r="G711">
        <v>2024</v>
      </c>
      <c r="H711">
        <v>11000</v>
      </c>
      <c r="I711" t="s">
        <v>28</v>
      </c>
      <c r="J711" t="s">
        <v>3159</v>
      </c>
      <c r="K711">
        <v>315</v>
      </c>
      <c r="L711">
        <v>0</v>
      </c>
      <c r="M711">
        <v>42975.45</v>
      </c>
      <c r="N711">
        <v>42975.45</v>
      </c>
      <c r="O711">
        <v>15</v>
      </c>
      <c r="P711">
        <v>2046.38</v>
      </c>
      <c r="Q711">
        <v>0</v>
      </c>
      <c r="R711">
        <v>2046.38</v>
      </c>
      <c r="S711" s="42">
        <f t="shared" si="11"/>
        <v>40929.07</v>
      </c>
    </row>
    <row r="712" spans="1:19">
      <c r="A712" s="80">
        <v>45717</v>
      </c>
      <c r="B712">
        <v>4839526</v>
      </c>
      <c r="C712" t="s">
        <v>170</v>
      </c>
      <c r="D712" s="80">
        <v>44985</v>
      </c>
      <c r="E712" s="80">
        <v>45133</v>
      </c>
      <c r="F712">
        <v>2022</v>
      </c>
      <c r="G712">
        <v>2023</v>
      </c>
      <c r="H712">
        <v>11000</v>
      </c>
      <c r="I712" t="s">
        <v>28</v>
      </c>
      <c r="J712" t="s">
        <v>3161</v>
      </c>
      <c r="K712">
        <v>1118</v>
      </c>
      <c r="L712">
        <v>250</v>
      </c>
      <c r="M712">
        <v>152528.74</v>
      </c>
      <c r="N712">
        <v>152778.74</v>
      </c>
      <c r="O712">
        <v>195.47</v>
      </c>
      <c r="P712">
        <v>26632.400000000001</v>
      </c>
      <c r="Q712">
        <v>297</v>
      </c>
      <c r="R712">
        <v>26929.4</v>
      </c>
      <c r="S712" s="42">
        <f t="shared" si="11"/>
        <v>125849.34</v>
      </c>
    </row>
    <row r="713" spans="1:19">
      <c r="A713" s="80">
        <v>45717</v>
      </c>
      <c r="B713">
        <v>4960913</v>
      </c>
      <c r="C713" t="s">
        <v>3305</v>
      </c>
      <c r="D713" s="80">
        <v>45107</v>
      </c>
      <c r="E713" s="80">
        <v>45719</v>
      </c>
      <c r="F713">
        <v>2023</v>
      </c>
      <c r="G713">
        <v>2024</v>
      </c>
      <c r="H713">
        <v>11500</v>
      </c>
      <c r="I713" t="s">
        <v>4</v>
      </c>
      <c r="J713" t="s">
        <v>3154</v>
      </c>
      <c r="K713">
        <v>290</v>
      </c>
      <c r="L713">
        <v>100</v>
      </c>
      <c r="M713">
        <v>39564.699999999997</v>
      </c>
      <c r="N713">
        <v>39664.699999999997</v>
      </c>
      <c r="O713">
        <v>99</v>
      </c>
      <c r="P713">
        <v>11143.1</v>
      </c>
      <c r="Q713">
        <v>100</v>
      </c>
      <c r="R713">
        <v>11243.1</v>
      </c>
      <c r="S713" s="42">
        <f t="shared" si="11"/>
        <v>28421.599999999999</v>
      </c>
    </row>
    <row r="714" spans="1:19">
      <c r="A714" s="80">
        <v>45717</v>
      </c>
      <c r="B714">
        <v>5146610</v>
      </c>
      <c r="C714" t="s">
        <v>2545</v>
      </c>
      <c r="D714" s="80">
        <v>45293</v>
      </c>
      <c r="E714" s="80">
        <v>45433</v>
      </c>
      <c r="F714">
        <v>2023</v>
      </c>
      <c r="G714">
        <v>2024</v>
      </c>
      <c r="H714">
        <v>11000</v>
      </c>
      <c r="I714" t="s">
        <v>10</v>
      </c>
      <c r="J714" t="s">
        <v>3158</v>
      </c>
      <c r="K714">
        <v>186</v>
      </c>
      <c r="L714">
        <v>0</v>
      </c>
      <c r="M714">
        <v>26644.5</v>
      </c>
      <c r="N714">
        <v>26644.5</v>
      </c>
      <c r="O714">
        <v>131.25</v>
      </c>
      <c r="P714">
        <v>18801.560000000001</v>
      </c>
      <c r="Q714">
        <v>0</v>
      </c>
      <c r="R714">
        <v>18801.560000000001</v>
      </c>
      <c r="S714" s="42">
        <f t="shared" si="11"/>
        <v>7842.9399999999987</v>
      </c>
    </row>
    <row r="715" spans="1:19">
      <c r="A715" s="80">
        <v>45717</v>
      </c>
      <c r="B715">
        <v>5041314</v>
      </c>
      <c r="C715" t="s">
        <v>2445</v>
      </c>
      <c r="D715" s="80">
        <v>45210</v>
      </c>
      <c r="E715" s="80">
        <v>45413</v>
      </c>
      <c r="F715">
        <v>2023</v>
      </c>
      <c r="G715">
        <v>2024</v>
      </c>
      <c r="H715">
        <v>16000</v>
      </c>
      <c r="I715" t="s">
        <v>16</v>
      </c>
      <c r="J715" t="s">
        <v>3151</v>
      </c>
      <c r="K715">
        <v>155</v>
      </c>
      <c r="L715">
        <v>0</v>
      </c>
      <c r="M715">
        <v>21146.65</v>
      </c>
      <c r="N715">
        <v>21146.65</v>
      </c>
      <c r="O715">
        <v>0</v>
      </c>
      <c r="P715">
        <v>0</v>
      </c>
      <c r="Q715">
        <v>0</v>
      </c>
      <c r="R715">
        <v>0</v>
      </c>
      <c r="S715" s="42">
        <f t="shared" si="11"/>
        <v>21146.65</v>
      </c>
    </row>
    <row r="716" spans="1:19">
      <c r="A716" s="80">
        <v>45717</v>
      </c>
      <c r="B716">
        <v>4696021</v>
      </c>
      <c r="C716" t="s">
        <v>1880</v>
      </c>
      <c r="D716" s="80">
        <v>44811</v>
      </c>
      <c r="E716" s="80">
        <v>45278</v>
      </c>
      <c r="F716">
        <v>2022</v>
      </c>
      <c r="G716">
        <v>2023</v>
      </c>
      <c r="H716">
        <v>11500</v>
      </c>
      <c r="I716" t="s">
        <v>4</v>
      </c>
      <c r="J716" t="s">
        <v>3158</v>
      </c>
      <c r="K716">
        <v>353</v>
      </c>
      <c r="L716">
        <v>8175.02</v>
      </c>
      <c r="M716">
        <v>48159.79</v>
      </c>
      <c r="N716">
        <v>56334.81</v>
      </c>
      <c r="O716">
        <v>307.60000000000002</v>
      </c>
      <c r="P716">
        <v>33675.15</v>
      </c>
      <c r="Q716">
        <v>7121.25</v>
      </c>
      <c r="R716">
        <v>40796.400000000001</v>
      </c>
      <c r="S716" s="42">
        <f t="shared" si="11"/>
        <v>15538.409999999996</v>
      </c>
    </row>
    <row r="717" spans="1:19">
      <c r="A717" s="80">
        <v>45717</v>
      </c>
      <c r="B717">
        <v>5149010</v>
      </c>
      <c r="C717" t="s">
        <v>2288</v>
      </c>
      <c r="D717" s="80">
        <v>45293</v>
      </c>
      <c r="E717" s="80">
        <v>45369</v>
      </c>
      <c r="F717">
        <v>2023</v>
      </c>
      <c r="G717">
        <v>2023</v>
      </c>
      <c r="H717">
        <v>13000</v>
      </c>
      <c r="I717" t="s">
        <v>2</v>
      </c>
      <c r="J717" t="s">
        <v>3159</v>
      </c>
      <c r="K717">
        <v>362</v>
      </c>
      <c r="L717">
        <v>0</v>
      </c>
      <c r="M717">
        <v>51856.5</v>
      </c>
      <c r="N717">
        <v>51856.5</v>
      </c>
      <c r="O717">
        <v>0</v>
      </c>
      <c r="P717">
        <v>0</v>
      </c>
      <c r="Q717">
        <v>0</v>
      </c>
      <c r="R717">
        <v>0</v>
      </c>
      <c r="S717" s="42">
        <f t="shared" si="11"/>
        <v>51856.5</v>
      </c>
    </row>
    <row r="718" spans="1:19">
      <c r="A718" s="80">
        <v>45717</v>
      </c>
      <c r="B718">
        <v>4311337</v>
      </c>
      <c r="C718" t="s">
        <v>142</v>
      </c>
      <c r="D718" s="80">
        <v>44316</v>
      </c>
      <c r="E718" s="80">
        <v>45163</v>
      </c>
      <c r="F718">
        <v>2020</v>
      </c>
      <c r="G718">
        <v>2023</v>
      </c>
      <c r="H718">
        <v>11000</v>
      </c>
      <c r="I718" t="s">
        <v>10</v>
      </c>
      <c r="J718" t="s">
        <v>3152</v>
      </c>
      <c r="K718">
        <v>160</v>
      </c>
      <c r="L718">
        <v>200</v>
      </c>
      <c r="M718">
        <v>21828.799999999999</v>
      </c>
      <c r="N718">
        <v>22028.799999999999</v>
      </c>
      <c r="O718">
        <v>131.30000000000001</v>
      </c>
      <c r="P718">
        <v>15375.11</v>
      </c>
      <c r="Q718">
        <v>62.18</v>
      </c>
      <c r="R718">
        <v>15437.29</v>
      </c>
      <c r="S718" s="42">
        <f t="shared" si="11"/>
        <v>6591.5099999999984</v>
      </c>
    </row>
    <row r="719" spans="1:19">
      <c r="A719" s="80">
        <v>45717</v>
      </c>
      <c r="B719">
        <v>5346420</v>
      </c>
      <c r="C719" t="s">
        <v>3241</v>
      </c>
      <c r="D719" s="80">
        <v>45532</v>
      </c>
      <c r="E719" s="80">
        <v>45664</v>
      </c>
      <c r="F719">
        <v>2024</v>
      </c>
      <c r="G719">
        <v>2024</v>
      </c>
      <c r="H719">
        <v>11000</v>
      </c>
      <c r="I719" t="s">
        <v>28</v>
      </c>
      <c r="J719" t="s">
        <v>3154</v>
      </c>
      <c r="K719">
        <v>315</v>
      </c>
      <c r="L719">
        <v>2359.1999999999998</v>
      </c>
      <c r="M719">
        <v>55931.4</v>
      </c>
      <c r="N719">
        <v>58290.6</v>
      </c>
      <c r="O719">
        <v>114.96</v>
      </c>
      <c r="P719">
        <v>18709.04</v>
      </c>
      <c r="Q719">
        <v>1949.2</v>
      </c>
      <c r="R719">
        <v>20658.240000000002</v>
      </c>
      <c r="S719" s="42">
        <f t="shared" si="11"/>
        <v>37632.36</v>
      </c>
    </row>
    <row r="720" spans="1:19">
      <c r="A720" s="80">
        <v>45717</v>
      </c>
      <c r="B720">
        <v>5604880</v>
      </c>
      <c r="C720" t="s">
        <v>3306</v>
      </c>
      <c r="D720" s="80">
        <v>45727</v>
      </c>
      <c r="E720" s="80">
        <v>45728</v>
      </c>
      <c r="F720">
        <v>2024</v>
      </c>
      <c r="G720">
        <v>2024</v>
      </c>
      <c r="H720">
        <v>11000</v>
      </c>
      <c r="I720" t="s">
        <v>28</v>
      </c>
      <c r="J720" t="s">
        <v>3159</v>
      </c>
      <c r="K720">
        <v>1040</v>
      </c>
      <c r="L720">
        <v>900</v>
      </c>
      <c r="M720">
        <v>184662.39999999999</v>
      </c>
      <c r="N720">
        <v>185562.4</v>
      </c>
      <c r="O720">
        <v>0</v>
      </c>
      <c r="P720">
        <v>0</v>
      </c>
      <c r="Q720">
        <v>0</v>
      </c>
      <c r="R720">
        <v>0</v>
      </c>
      <c r="S720" s="42">
        <f t="shared" si="11"/>
        <v>185562.4</v>
      </c>
    </row>
    <row r="721" spans="1:19">
      <c r="A721" s="80">
        <v>45717</v>
      </c>
      <c r="B721">
        <v>4574990</v>
      </c>
      <c r="C721" t="s">
        <v>120</v>
      </c>
      <c r="D721" s="80">
        <v>44691</v>
      </c>
      <c r="E721" s="80">
        <v>44791</v>
      </c>
      <c r="F721">
        <v>2022</v>
      </c>
      <c r="G721">
        <v>2022</v>
      </c>
      <c r="H721">
        <v>11000</v>
      </c>
      <c r="I721" t="s">
        <v>28</v>
      </c>
      <c r="J721" t="s">
        <v>3151</v>
      </c>
      <c r="K721">
        <v>729</v>
      </c>
      <c r="L721">
        <v>300</v>
      </c>
      <c r="M721">
        <v>99457.47</v>
      </c>
      <c r="N721">
        <v>99757.47</v>
      </c>
      <c r="O721">
        <v>201.16</v>
      </c>
      <c r="P721">
        <v>24939.57</v>
      </c>
      <c r="Q721">
        <v>223.5</v>
      </c>
      <c r="R721">
        <v>25163.07</v>
      </c>
      <c r="S721" s="42">
        <f t="shared" si="11"/>
        <v>74594.399999999994</v>
      </c>
    </row>
    <row r="722" spans="1:19">
      <c r="A722" s="80">
        <v>45717</v>
      </c>
      <c r="B722">
        <v>4968749</v>
      </c>
      <c r="C722" t="s">
        <v>3244</v>
      </c>
      <c r="D722" s="80">
        <v>45117</v>
      </c>
      <c r="E722" s="80">
        <v>45681</v>
      </c>
      <c r="F722">
        <v>2023</v>
      </c>
      <c r="G722">
        <v>2024</v>
      </c>
      <c r="H722">
        <v>11000</v>
      </c>
      <c r="I722" t="s">
        <v>28</v>
      </c>
      <c r="J722" t="s">
        <v>3151</v>
      </c>
      <c r="K722">
        <v>305</v>
      </c>
      <c r="L722">
        <v>0</v>
      </c>
      <c r="M722">
        <v>41611.15</v>
      </c>
      <c r="N722">
        <v>41611.15</v>
      </c>
      <c r="O722">
        <v>0</v>
      </c>
      <c r="P722">
        <v>0</v>
      </c>
      <c r="Q722">
        <v>0</v>
      </c>
      <c r="R722">
        <v>0</v>
      </c>
      <c r="S722" s="42">
        <f t="shared" si="11"/>
        <v>41611.15</v>
      </c>
    </row>
    <row r="723" spans="1:19">
      <c r="A723" s="80">
        <v>45717</v>
      </c>
      <c r="B723">
        <v>5063434</v>
      </c>
      <c r="C723" t="s">
        <v>3307</v>
      </c>
      <c r="D723" s="80">
        <v>45210</v>
      </c>
      <c r="E723" s="80">
        <v>45728</v>
      </c>
      <c r="F723">
        <v>2023</v>
      </c>
      <c r="G723">
        <v>2024</v>
      </c>
      <c r="H723">
        <v>11500</v>
      </c>
      <c r="I723" t="s">
        <v>4</v>
      </c>
      <c r="J723" t="s">
        <v>3151</v>
      </c>
      <c r="K723">
        <v>375</v>
      </c>
      <c r="L723">
        <v>600</v>
      </c>
      <c r="M723">
        <v>51161.25</v>
      </c>
      <c r="N723">
        <v>51761.25</v>
      </c>
      <c r="O723">
        <v>10.5</v>
      </c>
      <c r="P723">
        <v>1432.46</v>
      </c>
      <c r="Q723">
        <v>16.22</v>
      </c>
      <c r="R723">
        <v>1448.68</v>
      </c>
      <c r="S723" s="42">
        <f t="shared" si="11"/>
        <v>50312.57</v>
      </c>
    </row>
    <row r="724" spans="1:19">
      <c r="A724" s="80">
        <v>45717</v>
      </c>
      <c r="B724">
        <v>5235605</v>
      </c>
      <c r="C724" t="s">
        <v>2447</v>
      </c>
      <c r="D724" s="80">
        <v>45378</v>
      </c>
      <c r="E724" s="80">
        <v>45411</v>
      </c>
      <c r="F724">
        <v>2023</v>
      </c>
      <c r="G724">
        <v>2023</v>
      </c>
      <c r="H724">
        <v>11000</v>
      </c>
      <c r="I724" t="s">
        <v>28</v>
      </c>
      <c r="J724" t="s">
        <v>3158</v>
      </c>
      <c r="K724">
        <v>940</v>
      </c>
      <c r="L724">
        <v>0</v>
      </c>
      <c r="M724">
        <v>134655</v>
      </c>
      <c r="N724">
        <v>134655</v>
      </c>
      <c r="O724">
        <v>0</v>
      </c>
      <c r="P724">
        <v>0</v>
      </c>
      <c r="Q724">
        <v>0</v>
      </c>
      <c r="R724">
        <v>0</v>
      </c>
      <c r="S724" s="42">
        <f t="shared" si="11"/>
        <v>134655</v>
      </c>
    </row>
    <row r="725" spans="1:19">
      <c r="A725" s="80">
        <v>45717</v>
      </c>
      <c r="B725">
        <v>4964452</v>
      </c>
      <c r="C725" t="s">
        <v>1894</v>
      </c>
      <c r="D725" s="80">
        <v>45112</v>
      </c>
      <c r="E725" s="80">
        <v>45308</v>
      </c>
      <c r="F725">
        <v>2023</v>
      </c>
      <c r="G725">
        <v>2023</v>
      </c>
      <c r="H725">
        <v>11000</v>
      </c>
      <c r="I725" t="s">
        <v>28</v>
      </c>
      <c r="J725" t="s">
        <v>3157</v>
      </c>
      <c r="K725">
        <v>188</v>
      </c>
      <c r="L725">
        <v>200</v>
      </c>
      <c r="M725">
        <v>25648.84</v>
      </c>
      <c r="N725">
        <v>25848.84</v>
      </c>
      <c r="O725">
        <v>165.17</v>
      </c>
      <c r="P725">
        <v>22533.32</v>
      </c>
      <c r="Q725">
        <v>16.809999999999999</v>
      </c>
      <c r="R725">
        <v>22550.13</v>
      </c>
      <c r="S725" s="42">
        <f t="shared" si="11"/>
        <v>3298.7099999999991</v>
      </c>
    </row>
    <row r="726" spans="1:19">
      <c r="A726" s="80">
        <v>45717</v>
      </c>
      <c r="B726">
        <v>4675776</v>
      </c>
      <c r="C726" t="s">
        <v>132</v>
      </c>
      <c r="D726" s="80">
        <v>44784</v>
      </c>
      <c r="E726" s="80">
        <v>45070</v>
      </c>
      <c r="F726">
        <v>2022</v>
      </c>
      <c r="G726">
        <v>2023</v>
      </c>
      <c r="H726">
        <v>11000</v>
      </c>
      <c r="I726" t="s">
        <v>28</v>
      </c>
      <c r="J726" t="s">
        <v>3151</v>
      </c>
      <c r="K726">
        <v>942</v>
      </c>
      <c r="L726">
        <v>25</v>
      </c>
      <c r="M726">
        <v>115658.76</v>
      </c>
      <c r="N726">
        <v>115683.76</v>
      </c>
      <c r="O726">
        <v>539.25</v>
      </c>
      <c r="P726">
        <v>70589.710000000006</v>
      </c>
      <c r="Q726">
        <v>25</v>
      </c>
      <c r="R726">
        <v>70614.710000000006</v>
      </c>
      <c r="S726" s="42">
        <f t="shared" si="11"/>
        <v>45069.049999999988</v>
      </c>
    </row>
    <row r="727" spans="1:19">
      <c r="A727" s="80">
        <v>45717</v>
      </c>
      <c r="B727">
        <v>5473729</v>
      </c>
      <c r="C727" t="s">
        <v>3245</v>
      </c>
      <c r="D727" s="80">
        <v>45630</v>
      </c>
      <c r="E727" s="80">
        <v>45684</v>
      </c>
      <c r="F727">
        <v>2024</v>
      </c>
      <c r="G727">
        <v>2024</v>
      </c>
      <c r="H727">
        <v>11500</v>
      </c>
      <c r="I727" t="s">
        <v>4</v>
      </c>
      <c r="J727" t="s">
        <v>3154</v>
      </c>
      <c r="K727">
        <v>292</v>
      </c>
      <c r="L727">
        <v>0</v>
      </c>
      <c r="M727">
        <v>39528.04</v>
      </c>
      <c r="N727">
        <v>39528.04</v>
      </c>
      <c r="O727">
        <v>0</v>
      </c>
      <c r="P727">
        <v>0</v>
      </c>
      <c r="Q727">
        <v>0</v>
      </c>
      <c r="R727">
        <v>0</v>
      </c>
      <c r="S727" s="42">
        <f t="shared" si="11"/>
        <v>39528.04</v>
      </c>
    </row>
    <row r="728" spans="1:19">
      <c r="A728" s="80">
        <v>45717</v>
      </c>
      <c r="B728">
        <v>4802036</v>
      </c>
      <c r="C728" t="s">
        <v>3243</v>
      </c>
      <c r="D728" s="80">
        <v>44942</v>
      </c>
      <c r="E728" s="80">
        <v>45680</v>
      </c>
      <c r="F728">
        <v>2022</v>
      </c>
      <c r="G728">
        <v>2024</v>
      </c>
      <c r="H728">
        <v>11000</v>
      </c>
      <c r="I728" t="s">
        <v>10</v>
      </c>
      <c r="J728" t="s">
        <v>3161</v>
      </c>
      <c r="K728">
        <v>190</v>
      </c>
      <c r="L728">
        <v>150</v>
      </c>
      <c r="M728">
        <v>25921.7</v>
      </c>
      <c r="N728">
        <v>26071.7</v>
      </c>
      <c r="O728">
        <v>78.489999999999995</v>
      </c>
      <c r="P728">
        <v>10733.01</v>
      </c>
      <c r="Q728">
        <v>24.66</v>
      </c>
      <c r="R728">
        <v>10757.67</v>
      </c>
      <c r="S728" s="42">
        <f t="shared" si="11"/>
        <v>15314.03</v>
      </c>
    </row>
    <row r="729" spans="1:19">
      <c r="A729" s="80">
        <v>45717</v>
      </c>
      <c r="B729">
        <v>5421901</v>
      </c>
      <c r="C729" t="s">
        <v>3308</v>
      </c>
      <c r="D729" s="80">
        <v>45575</v>
      </c>
      <c r="E729" s="80">
        <v>45712</v>
      </c>
      <c r="F729">
        <v>2024</v>
      </c>
      <c r="G729">
        <v>2024</v>
      </c>
      <c r="H729">
        <v>11000</v>
      </c>
      <c r="I729" t="s">
        <v>10</v>
      </c>
      <c r="J729" t="s">
        <v>3161</v>
      </c>
      <c r="K729">
        <v>292</v>
      </c>
      <c r="L729">
        <v>0</v>
      </c>
      <c r="M729">
        <v>39528.04</v>
      </c>
      <c r="N729">
        <v>39528.04</v>
      </c>
      <c r="O729">
        <v>0</v>
      </c>
      <c r="P729">
        <v>0</v>
      </c>
      <c r="Q729">
        <v>0</v>
      </c>
      <c r="R729">
        <v>0</v>
      </c>
      <c r="S729" s="42">
        <f t="shared" si="11"/>
        <v>39528.04</v>
      </c>
    </row>
    <row r="730" spans="1:19">
      <c r="A730" s="80">
        <v>45717</v>
      </c>
      <c r="B730">
        <v>5055860</v>
      </c>
      <c r="C730" t="s">
        <v>1891</v>
      </c>
      <c r="D730" s="80">
        <v>45203</v>
      </c>
      <c r="E730" s="80">
        <v>45308</v>
      </c>
      <c r="F730">
        <v>2023</v>
      </c>
      <c r="G730">
        <v>2023</v>
      </c>
      <c r="H730">
        <v>11000</v>
      </c>
      <c r="I730" t="s">
        <v>28</v>
      </c>
      <c r="J730" t="s">
        <v>3158</v>
      </c>
      <c r="K730">
        <v>290</v>
      </c>
      <c r="L730">
        <v>375</v>
      </c>
      <c r="M730">
        <v>46704.5</v>
      </c>
      <c r="N730">
        <v>47079.5</v>
      </c>
      <c r="O730">
        <v>344.47</v>
      </c>
      <c r="P730">
        <v>42261.74</v>
      </c>
      <c r="Q730">
        <v>175</v>
      </c>
      <c r="R730">
        <v>42436.74</v>
      </c>
      <c r="S730" s="42">
        <f t="shared" si="11"/>
        <v>4642.760000000002</v>
      </c>
    </row>
    <row r="731" spans="1:19">
      <c r="A731" s="80">
        <v>45717</v>
      </c>
      <c r="B731">
        <v>5371599</v>
      </c>
      <c r="C731" t="s">
        <v>3240</v>
      </c>
      <c r="D731" s="80">
        <v>45497</v>
      </c>
      <c r="E731" s="80">
        <v>45671</v>
      </c>
      <c r="F731">
        <v>2024</v>
      </c>
      <c r="G731">
        <v>2024</v>
      </c>
      <c r="H731">
        <v>12000</v>
      </c>
      <c r="I731" t="s">
        <v>9</v>
      </c>
      <c r="J731" t="s">
        <v>3161</v>
      </c>
      <c r="K731">
        <v>518</v>
      </c>
      <c r="L731">
        <v>0</v>
      </c>
      <c r="M731">
        <v>62330.94</v>
      </c>
      <c r="N731">
        <v>62330.94</v>
      </c>
      <c r="O731">
        <v>75</v>
      </c>
      <c r="P731">
        <v>9024.75</v>
      </c>
      <c r="Q731">
        <v>0</v>
      </c>
      <c r="R731">
        <v>9024.75</v>
      </c>
      <c r="S731" s="42">
        <f t="shared" si="11"/>
        <v>53306.19</v>
      </c>
    </row>
    <row r="732" spans="1:19">
      <c r="A732" s="80">
        <v>45717</v>
      </c>
      <c r="B732">
        <v>5135950</v>
      </c>
      <c r="C732" t="s">
        <v>3309</v>
      </c>
      <c r="D732" s="80">
        <v>45281</v>
      </c>
      <c r="E732" s="80">
        <v>45712</v>
      </c>
      <c r="F732">
        <v>2023</v>
      </c>
      <c r="G732">
        <v>2024</v>
      </c>
      <c r="H732">
        <v>12500</v>
      </c>
      <c r="I732" t="s">
        <v>14</v>
      </c>
      <c r="J732" t="s">
        <v>3158</v>
      </c>
      <c r="K732">
        <v>163</v>
      </c>
      <c r="L732">
        <v>0</v>
      </c>
      <c r="M732">
        <v>23349.75</v>
      </c>
      <c r="N732">
        <v>23349.75</v>
      </c>
      <c r="O732">
        <v>0</v>
      </c>
      <c r="P732">
        <v>0</v>
      </c>
      <c r="Q732">
        <v>0</v>
      </c>
      <c r="R732">
        <v>0</v>
      </c>
      <c r="S732" s="42">
        <f t="shared" si="11"/>
        <v>23349.75</v>
      </c>
    </row>
    <row r="733" spans="1:19">
      <c r="A733" s="80">
        <v>45717</v>
      </c>
      <c r="B733">
        <v>4588755</v>
      </c>
      <c r="C733" t="s">
        <v>1866</v>
      </c>
      <c r="D733" s="80">
        <v>44769</v>
      </c>
      <c r="E733" s="80">
        <v>45257</v>
      </c>
      <c r="F733">
        <v>2022</v>
      </c>
      <c r="G733">
        <v>2023</v>
      </c>
      <c r="H733">
        <v>11000</v>
      </c>
      <c r="I733" t="s">
        <v>28</v>
      </c>
      <c r="J733" t="s">
        <v>3158</v>
      </c>
      <c r="K733">
        <v>150</v>
      </c>
      <c r="L733">
        <v>800</v>
      </c>
      <c r="M733">
        <v>24157.5</v>
      </c>
      <c r="N733">
        <v>24957.5</v>
      </c>
      <c r="O733">
        <v>15</v>
      </c>
      <c r="P733">
        <v>2046.38</v>
      </c>
      <c r="Q733">
        <v>24.47</v>
      </c>
      <c r="R733">
        <v>2070.85</v>
      </c>
      <c r="S733" s="42">
        <f t="shared" si="11"/>
        <v>22886.65</v>
      </c>
    </row>
    <row r="734" spans="1:19">
      <c r="A734" s="80">
        <v>45717</v>
      </c>
      <c r="B734">
        <v>5061080</v>
      </c>
      <c r="C734" t="s">
        <v>3310</v>
      </c>
      <c r="D734" s="80">
        <v>45280</v>
      </c>
      <c r="E734" s="80">
        <v>45721</v>
      </c>
      <c r="F734">
        <v>2023</v>
      </c>
      <c r="G734">
        <v>2024</v>
      </c>
      <c r="H734">
        <v>11000</v>
      </c>
      <c r="I734" t="s">
        <v>10</v>
      </c>
      <c r="J734" t="s">
        <v>3153</v>
      </c>
      <c r="K734">
        <v>0</v>
      </c>
      <c r="L734">
        <v>0</v>
      </c>
      <c r="M734">
        <v>0</v>
      </c>
      <c r="N734">
        <v>0</v>
      </c>
      <c r="O734">
        <v>0</v>
      </c>
      <c r="P734">
        <v>0</v>
      </c>
      <c r="Q734">
        <v>0</v>
      </c>
      <c r="R734">
        <v>0</v>
      </c>
      <c r="S734" s="42">
        <f t="shared" si="11"/>
        <v>0</v>
      </c>
    </row>
    <row r="735" spans="1:19">
      <c r="A735" s="80">
        <v>45717</v>
      </c>
      <c r="B735">
        <v>4566515</v>
      </c>
      <c r="C735" t="s">
        <v>122</v>
      </c>
      <c r="D735" s="80">
        <v>44650</v>
      </c>
      <c r="E735" s="80">
        <v>45093</v>
      </c>
      <c r="F735">
        <v>2021</v>
      </c>
      <c r="G735">
        <v>2023</v>
      </c>
      <c r="H735">
        <v>11000</v>
      </c>
      <c r="I735" t="s">
        <v>28</v>
      </c>
      <c r="J735" t="s">
        <v>3154</v>
      </c>
      <c r="K735">
        <v>892</v>
      </c>
      <c r="L735">
        <v>500</v>
      </c>
      <c r="M735">
        <v>121695.56</v>
      </c>
      <c r="N735">
        <v>122195.56</v>
      </c>
      <c r="O735">
        <v>218.1</v>
      </c>
      <c r="P735">
        <v>26660.18</v>
      </c>
      <c r="Q735">
        <v>62.2</v>
      </c>
      <c r="R735">
        <v>26722.38</v>
      </c>
      <c r="S735" s="42">
        <f t="shared" si="11"/>
        <v>95473.18</v>
      </c>
    </row>
    <row r="736" spans="1:19">
      <c r="A736" s="80">
        <v>45717</v>
      </c>
      <c r="B736">
        <v>5432447</v>
      </c>
      <c r="C736" t="s">
        <v>2828</v>
      </c>
      <c r="D736" s="80">
        <v>45554</v>
      </c>
      <c r="E736" s="80">
        <v>45560</v>
      </c>
      <c r="F736">
        <v>2024</v>
      </c>
      <c r="G736">
        <v>2024</v>
      </c>
      <c r="H736">
        <v>18500</v>
      </c>
      <c r="I736" t="s">
        <v>13</v>
      </c>
      <c r="J736" t="s">
        <v>3159</v>
      </c>
      <c r="K736">
        <v>0</v>
      </c>
      <c r="L736">
        <v>0</v>
      </c>
      <c r="M736">
        <v>0</v>
      </c>
      <c r="N736">
        <v>0</v>
      </c>
      <c r="O736">
        <v>0</v>
      </c>
      <c r="P736">
        <v>0</v>
      </c>
      <c r="Q736">
        <v>0</v>
      </c>
      <c r="R736">
        <v>0</v>
      </c>
      <c r="S736" s="42">
        <f t="shared" si="11"/>
        <v>0</v>
      </c>
    </row>
    <row r="737" spans="1:19">
      <c r="A737" s="80">
        <v>45717</v>
      </c>
      <c r="B737">
        <v>5042610</v>
      </c>
      <c r="C737" t="s">
        <v>3138</v>
      </c>
      <c r="D737" s="80">
        <v>45215</v>
      </c>
      <c r="E737" s="80">
        <v>45639</v>
      </c>
      <c r="F737">
        <v>2023</v>
      </c>
      <c r="G737">
        <v>2024</v>
      </c>
      <c r="H737">
        <v>11000</v>
      </c>
      <c r="I737" t="s">
        <v>28</v>
      </c>
      <c r="J737" t="s">
        <v>3161</v>
      </c>
      <c r="K737">
        <v>179</v>
      </c>
      <c r="L737">
        <v>0</v>
      </c>
      <c r="M737">
        <v>25641.75</v>
      </c>
      <c r="N737">
        <v>25641.75</v>
      </c>
      <c r="O737">
        <v>0</v>
      </c>
      <c r="P737">
        <v>0</v>
      </c>
      <c r="Q737">
        <v>0</v>
      </c>
      <c r="R737">
        <v>0</v>
      </c>
      <c r="S737" s="42">
        <f t="shared" si="11"/>
        <v>25641.75</v>
      </c>
    </row>
    <row r="738" spans="1:19">
      <c r="A738" s="80">
        <v>45717</v>
      </c>
      <c r="B738">
        <v>4995250</v>
      </c>
      <c r="C738" t="s">
        <v>2549</v>
      </c>
      <c r="D738" s="80">
        <v>45141</v>
      </c>
      <c r="E738" s="80">
        <v>45433</v>
      </c>
      <c r="F738">
        <v>2023</v>
      </c>
      <c r="G738">
        <v>2024</v>
      </c>
      <c r="H738">
        <v>11500</v>
      </c>
      <c r="I738" t="s">
        <v>4</v>
      </c>
      <c r="J738" t="s">
        <v>3161</v>
      </c>
      <c r="K738">
        <v>200</v>
      </c>
      <c r="L738">
        <v>17409.599999999999</v>
      </c>
      <c r="M738">
        <v>24556</v>
      </c>
      <c r="N738">
        <v>41965.599999999999</v>
      </c>
      <c r="O738">
        <v>79.7</v>
      </c>
      <c r="P738">
        <v>9785.76</v>
      </c>
      <c r="Q738">
        <v>10939.14</v>
      </c>
      <c r="R738">
        <v>20724.900000000001</v>
      </c>
      <c r="S738" s="42">
        <f t="shared" si="11"/>
        <v>21240.699999999997</v>
      </c>
    </row>
    <row r="739" spans="1:19">
      <c r="A739" s="80">
        <v>45717</v>
      </c>
      <c r="B739">
        <v>4595687</v>
      </c>
      <c r="C739" t="s">
        <v>2551</v>
      </c>
      <c r="D739" s="80">
        <v>44680</v>
      </c>
      <c r="E739" s="80">
        <v>45447</v>
      </c>
      <c r="F739">
        <v>2021</v>
      </c>
      <c r="G739">
        <v>2024</v>
      </c>
      <c r="H739">
        <v>13500</v>
      </c>
      <c r="I739" t="s">
        <v>15</v>
      </c>
      <c r="J739" t="s">
        <v>3161</v>
      </c>
      <c r="K739">
        <v>180</v>
      </c>
      <c r="L739">
        <v>0</v>
      </c>
      <c r="M739">
        <v>22100.400000000001</v>
      </c>
      <c r="N739">
        <v>22100.400000000001</v>
      </c>
      <c r="O739">
        <v>1</v>
      </c>
      <c r="P739">
        <v>607.76</v>
      </c>
      <c r="Q739">
        <v>0</v>
      </c>
      <c r="R739">
        <v>607.76</v>
      </c>
      <c r="S739" s="42">
        <f t="shared" si="11"/>
        <v>21492.640000000003</v>
      </c>
    </row>
    <row r="740" spans="1:19">
      <c r="A740" s="80">
        <v>45717</v>
      </c>
      <c r="B740">
        <v>4709336</v>
      </c>
      <c r="C740" t="s">
        <v>138</v>
      </c>
      <c r="D740" s="80">
        <v>45000</v>
      </c>
      <c r="E740" s="80">
        <v>45142</v>
      </c>
      <c r="F740">
        <v>2022</v>
      </c>
      <c r="G740">
        <v>2023</v>
      </c>
      <c r="H740">
        <v>12000</v>
      </c>
      <c r="I740" t="s">
        <v>9</v>
      </c>
      <c r="J740" t="s">
        <v>3159</v>
      </c>
      <c r="K740">
        <v>595</v>
      </c>
      <c r="L740">
        <v>1064.3</v>
      </c>
      <c r="M740">
        <v>81175.850000000006</v>
      </c>
      <c r="N740">
        <v>82240.149999999994</v>
      </c>
      <c r="O740">
        <v>538.6</v>
      </c>
      <c r="P740">
        <v>73478.509999999995</v>
      </c>
      <c r="Q740">
        <v>1214.3</v>
      </c>
      <c r="R740">
        <v>74692.81</v>
      </c>
      <c r="S740" s="42">
        <f t="shared" si="11"/>
        <v>7547.3399999999965</v>
      </c>
    </row>
    <row r="741" spans="1:19">
      <c r="A741" s="80">
        <v>45717</v>
      </c>
      <c r="B741">
        <v>5428992</v>
      </c>
      <c r="C741" t="s">
        <v>3246</v>
      </c>
      <c r="D741" s="80">
        <v>45561</v>
      </c>
      <c r="E741" s="80">
        <v>45700</v>
      </c>
      <c r="F741">
        <v>2024</v>
      </c>
      <c r="G741">
        <v>2024</v>
      </c>
      <c r="H741">
        <v>11000</v>
      </c>
      <c r="I741" t="s">
        <v>28</v>
      </c>
      <c r="J741" t="s">
        <v>3178</v>
      </c>
      <c r="K741">
        <v>315</v>
      </c>
      <c r="L741">
        <v>0</v>
      </c>
      <c r="M741">
        <v>47379.15</v>
      </c>
      <c r="N741">
        <v>47379.15</v>
      </c>
      <c r="O741">
        <v>0</v>
      </c>
      <c r="P741">
        <v>0</v>
      </c>
      <c r="Q741">
        <v>0</v>
      </c>
      <c r="R741">
        <v>0</v>
      </c>
      <c r="S741" s="42">
        <f t="shared" si="11"/>
        <v>47379.15</v>
      </c>
    </row>
    <row r="742" spans="1:19">
      <c r="A742" s="80">
        <v>45717</v>
      </c>
      <c r="B742">
        <v>4773598</v>
      </c>
      <c r="C742" t="s">
        <v>2547</v>
      </c>
      <c r="D742" s="80">
        <v>45072</v>
      </c>
      <c r="E742" s="80">
        <v>45434</v>
      </c>
      <c r="F742">
        <v>2023</v>
      </c>
      <c r="G742">
        <v>2024</v>
      </c>
      <c r="H742">
        <v>12500</v>
      </c>
      <c r="I742" t="s">
        <v>14</v>
      </c>
      <c r="J742" t="s">
        <v>3151</v>
      </c>
      <c r="K742">
        <v>366</v>
      </c>
      <c r="L742">
        <v>0</v>
      </c>
      <c r="M742">
        <v>44937.48</v>
      </c>
      <c r="N742">
        <v>44937.48</v>
      </c>
      <c r="O742">
        <v>0</v>
      </c>
      <c r="P742">
        <v>0</v>
      </c>
      <c r="Q742">
        <v>0</v>
      </c>
      <c r="R742">
        <v>0</v>
      </c>
      <c r="S742" s="42">
        <f t="shared" si="11"/>
        <v>44937.48</v>
      </c>
    </row>
  </sheetData>
  <pageMargins left="0.7" right="0.7" top="0.75" bottom="0.75" header="0.3" footer="0.3"/>
  <pageSetup orientation="portrait" r:id="rId1"/>
</worksheet>
</file>

<file path=xl/worksheets/sheet20.xml><?xml version="1.0" encoding="utf-8"?>
<worksheet xmlns="http://schemas.openxmlformats.org/spreadsheetml/2006/main" xmlns:r="http://schemas.openxmlformats.org/officeDocument/2006/relationships">
  <sheetPr codeName="Sheet25"/>
  <dimension ref="A1:U742"/>
  <sheetViews>
    <sheetView workbookViewId="0">
      <selection activeCell="S1" sqref="S1"/>
    </sheetView>
  </sheetViews>
  <sheetFormatPr defaultRowHeight="15"/>
  <cols>
    <col min="1" max="1" width="10.42578125" bestFit="1" customWidth="1"/>
    <col min="2" max="2" width="8.28515625" bestFit="1" customWidth="1"/>
    <col min="3" max="3" width="11.140625" bestFit="1" customWidth="1"/>
    <col min="4" max="5" width="10.42578125" bestFit="1" customWidth="1"/>
    <col min="6" max="6" width="14.140625" bestFit="1" customWidth="1"/>
    <col min="7" max="7" width="13.42578125" bestFit="1" customWidth="1"/>
    <col min="8" max="8" width="9.42578125" bestFit="1" customWidth="1"/>
    <col min="9" max="9" width="28" bestFit="1" customWidth="1"/>
    <col min="10" max="10" width="18.5703125" bestFit="1" customWidth="1"/>
    <col min="11" max="11" width="13.7109375" bestFit="1" customWidth="1"/>
    <col min="12" max="13" width="14.28515625" bestFit="1" customWidth="1"/>
    <col min="14" max="14" width="12.5703125" bestFit="1" customWidth="1"/>
    <col min="15" max="15" width="12" bestFit="1" customWidth="1"/>
    <col min="16" max="17" width="12.5703125" bestFit="1" customWidth="1"/>
    <col min="18" max="18" width="11" bestFit="1" customWidth="1"/>
    <col min="19" max="19" width="20.85546875" style="42" bestFit="1" customWidth="1"/>
    <col min="21" max="21" width="14.28515625" bestFit="1" customWidth="1"/>
    <col min="23" max="23" width="11.28515625" bestFit="1" customWidth="1"/>
  </cols>
  <sheetData>
    <row r="1" spans="1:21">
      <c r="A1" t="s">
        <v>3343</v>
      </c>
      <c r="B1" t="s">
        <v>1599</v>
      </c>
      <c r="C1" t="s">
        <v>3140</v>
      </c>
      <c r="D1" t="s">
        <v>1597</v>
      </c>
      <c r="E1" t="s">
        <v>3141</v>
      </c>
      <c r="F1" t="s">
        <v>1615</v>
      </c>
      <c r="G1" t="s">
        <v>1770</v>
      </c>
      <c r="H1" t="s">
        <v>0</v>
      </c>
      <c r="I1" t="s">
        <v>1</v>
      </c>
      <c r="J1" t="s">
        <v>3142</v>
      </c>
      <c r="K1" t="s">
        <v>3143</v>
      </c>
      <c r="L1" t="s">
        <v>3144</v>
      </c>
      <c r="M1" t="s">
        <v>3145</v>
      </c>
      <c r="N1" t="s">
        <v>3146</v>
      </c>
      <c r="O1" t="s">
        <v>3147</v>
      </c>
      <c r="P1" t="s">
        <v>3148</v>
      </c>
      <c r="Q1" t="s">
        <v>3149</v>
      </c>
      <c r="R1" t="s">
        <v>3150</v>
      </c>
      <c r="S1" s="42" t="s">
        <v>3311</v>
      </c>
    </row>
    <row r="2" spans="1:21">
      <c r="A2" s="80">
        <v>45748</v>
      </c>
      <c r="B2">
        <v>4503839</v>
      </c>
      <c r="C2" t="s">
        <v>1543</v>
      </c>
      <c r="D2" s="80">
        <v>44568</v>
      </c>
      <c r="E2" s="80">
        <v>44901</v>
      </c>
      <c r="F2">
        <v>2021</v>
      </c>
      <c r="G2">
        <v>2022</v>
      </c>
      <c r="H2">
        <v>14000</v>
      </c>
      <c r="I2" t="s">
        <v>12</v>
      </c>
      <c r="J2" t="s">
        <v>3152</v>
      </c>
      <c r="K2">
        <v>391</v>
      </c>
      <c r="L2">
        <v>7725</v>
      </c>
      <c r="M2">
        <v>48006.98</v>
      </c>
      <c r="N2">
        <v>55731.98</v>
      </c>
      <c r="O2">
        <v>480.2</v>
      </c>
      <c r="P2">
        <v>59594.53</v>
      </c>
      <c r="Q2">
        <v>4212.2</v>
      </c>
      <c r="R2">
        <v>63806.73</v>
      </c>
      <c r="S2" s="42">
        <f>N2-R2</f>
        <v>-8074.75</v>
      </c>
      <c r="U2" s="51"/>
    </row>
    <row r="3" spans="1:21">
      <c r="A3" s="80">
        <v>45748</v>
      </c>
      <c r="B3">
        <v>5067741</v>
      </c>
      <c r="C3" t="s">
        <v>2988</v>
      </c>
      <c r="D3" s="80">
        <v>45225</v>
      </c>
      <c r="E3" s="80">
        <v>45583</v>
      </c>
      <c r="F3">
        <v>2023</v>
      </c>
      <c r="G3">
        <v>2024</v>
      </c>
      <c r="H3">
        <v>11000</v>
      </c>
      <c r="I3" t="s">
        <v>28</v>
      </c>
      <c r="J3" t="s">
        <v>3151</v>
      </c>
      <c r="K3">
        <v>285</v>
      </c>
      <c r="L3">
        <v>0</v>
      </c>
      <c r="M3">
        <v>48193.5</v>
      </c>
      <c r="N3">
        <v>48193.5</v>
      </c>
      <c r="O3">
        <v>0</v>
      </c>
      <c r="P3">
        <v>0</v>
      </c>
      <c r="Q3">
        <v>0</v>
      </c>
      <c r="R3">
        <v>0</v>
      </c>
      <c r="S3" s="42">
        <f t="shared" ref="S3:S66" si="0">N3-R3</f>
        <v>48193.5</v>
      </c>
      <c r="U3" s="51"/>
    </row>
    <row r="4" spans="1:21">
      <c r="A4" s="80">
        <v>45748</v>
      </c>
      <c r="B4">
        <v>4492052</v>
      </c>
      <c r="C4" t="s">
        <v>1559</v>
      </c>
      <c r="D4" s="80">
        <v>44602</v>
      </c>
      <c r="E4" s="80">
        <v>45114</v>
      </c>
      <c r="F4">
        <v>2021</v>
      </c>
      <c r="G4">
        <v>2023</v>
      </c>
      <c r="H4">
        <v>11000</v>
      </c>
      <c r="I4" t="s">
        <v>28</v>
      </c>
      <c r="J4" t="s">
        <v>3153</v>
      </c>
      <c r="K4">
        <v>328</v>
      </c>
      <c r="L4">
        <v>9850</v>
      </c>
      <c r="M4">
        <v>44749.04</v>
      </c>
      <c r="N4">
        <v>54599.040000000001</v>
      </c>
      <c r="O4">
        <v>108.9</v>
      </c>
      <c r="P4">
        <v>14856.68</v>
      </c>
      <c r="Q4">
        <v>8245</v>
      </c>
      <c r="R4">
        <v>23101.68</v>
      </c>
      <c r="S4" s="42">
        <f t="shared" si="0"/>
        <v>31497.360000000001</v>
      </c>
    </row>
    <row r="5" spans="1:21">
      <c r="A5" s="80">
        <v>45748</v>
      </c>
      <c r="B5">
        <v>4532078</v>
      </c>
      <c r="C5" t="s">
        <v>1567</v>
      </c>
      <c r="D5" s="80">
        <v>44599</v>
      </c>
      <c r="E5" s="80">
        <v>44677</v>
      </c>
      <c r="F5">
        <v>2021</v>
      </c>
      <c r="G5">
        <v>2021</v>
      </c>
      <c r="H5">
        <v>12500</v>
      </c>
      <c r="I5" t="s">
        <v>14</v>
      </c>
      <c r="J5" t="s">
        <v>3154</v>
      </c>
      <c r="K5">
        <v>170</v>
      </c>
      <c r="L5">
        <v>0</v>
      </c>
      <c r="M5">
        <v>20872.599999999999</v>
      </c>
      <c r="N5">
        <v>20872.599999999999</v>
      </c>
      <c r="O5">
        <v>118.6</v>
      </c>
      <c r="P5">
        <v>14562</v>
      </c>
      <c r="Q5">
        <v>0</v>
      </c>
      <c r="R5">
        <v>14562</v>
      </c>
      <c r="S5" s="42">
        <f t="shared" si="0"/>
        <v>6310.5999999999985</v>
      </c>
    </row>
    <row r="6" spans="1:21">
      <c r="A6" s="80">
        <v>45748</v>
      </c>
      <c r="B6">
        <v>4640515</v>
      </c>
      <c r="C6" t="s">
        <v>1825</v>
      </c>
      <c r="D6" s="80">
        <v>44746</v>
      </c>
      <c r="E6" s="80">
        <v>45261</v>
      </c>
      <c r="F6">
        <v>2022</v>
      </c>
      <c r="G6">
        <v>2023</v>
      </c>
      <c r="H6">
        <v>11000</v>
      </c>
      <c r="I6" t="s">
        <v>28</v>
      </c>
      <c r="J6" t="s">
        <v>3154</v>
      </c>
      <c r="K6">
        <v>495</v>
      </c>
      <c r="L6">
        <v>4000</v>
      </c>
      <c r="M6">
        <v>67532.850000000006</v>
      </c>
      <c r="N6">
        <v>71532.850000000006</v>
      </c>
      <c r="O6">
        <v>279.12</v>
      </c>
      <c r="P6">
        <v>35427.370000000003</v>
      </c>
      <c r="Q6">
        <v>0</v>
      </c>
      <c r="R6">
        <v>35427.370000000003</v>
      </c>
      <c r="S6" s="42">
        <f t="shared" si="0"/>
        <v>36105.480000000003</v>
      </c>
    </row>
    <row r="7" spans="1:21">
      <c r="A7" s="80">
        <v>45748</v>
      </c>
      <c r="B7">
        <v>4908154</v>
      </c>
      <c r="C7" t="s">
        <v>3155</v>
      </c>
      <c r="D7" s="80">
        <v>45072</v>
      </c>
      <c r="E7" s="80">
        <v>45677</v>
      </c>
      <c r="F7">
        <v>2023</v>
      </c>
      <c r="G7">
        <v>2024</v>
      </c>
      <c r="H7">
        <v>11000</v>
      </c>
      <c r="I7" t="s">
        <v>28</v>
      </c>
      <c r="J7" t="s">
        <v>3153</v>
      </c>
      <c r="K7">
        <v>50</v>
      </c>
      <c r="L7">
        <v>23996.6</v>
      </c>
      <c r="M7">
        <v>8052.5</v>
      </c>
      <c r="N7">
        <v>32049.1</v>
      </c>
      <c r="O7">
        <v>0</v>
      </c>
      <c r="P7">
        <v>0</v>
      </c>
      <c r="Q7">
        <v>17614.3</v>
      </c>
      <c r="R7">
        <v>17614.3</v>
      </c>
      <c r="S7" s="42">
        <f t="shared" si="0"/>
        <v>14434.8</v>
      </c>
    </row>
    <row r="8" spans="1:21">
      <c r="A8" s="80">
        <v>45748</v>
      </c>
      <c r="B8">
        <v>5078052</v>
      </c>
      <c r="C8" t="s">
        <v>3156</v>
      </c>
      <c r="D8" s="80">
        <v>45266</v>
      </c>
      <c r="E8" s="80">
        <v>45687</v>
      </c>
      <c r="F8">
        <v>2023</v>
      </c>
      <c r="G8">
        <v>2024</v>
      </c>
      <c r="H8">
        <v>11000</v>
      </c>
      <c r="I8" t="s">
        <v>28</v>
      </c>
      <c r="J8" t="s">
        <v>3151</v>
      </c>
      <c r="K8">
        <v>100</v>
      </c>
      <c r="L8">
        <v>1600</v>
      </c>
      <c r="M8">
        <v>12893</v>
      </c>
      <c r="N8">
        <v>14493</v>
      </c>
      <c r="O8">
        <v>73.2</v>
      </c>
      <c r="P8">
        <v>8702.08</v>
      </c>
      <c r="Q8">
        <v>416.3</v>
      </c>
      <c r="R8">
        <v>9118.3799999999992</v>
      </c>
      <c r="S8" s="42">
        <f t="shared" si="0"/>
        <v>5374.6200000000008</v>
      </c>
    </row>
    <row r="9" spans="1:21">
      <c r="A9" s="80">
        <v>45748</v>
      </c>
      <c r="B9">
        <v>4535790</v>
      </c>
      <c r="C9" t="s">
        <v>1590</v>
      </c>
      <c r="D9" s="80">
        <v>44602</v>
      </c>
      <c r="E9" s="80">
        <v>45160</v>
      </c>
      <c r="F9">
        <v>2021</v>
      </c>
      <c r="G9">
        <v>2023</v>
      </c>
      <c r="H9">
        <v>11000</v>
      </c>
      <c r="I9" t="s">
        <v>10</v>
      </c>
      <c r="J9" t="s">
        <v>3151</v>
      </c>
      <c r="K9">
        <v>563</v>
      </c>
      <c r="L9">
        <v>225</v>
      </c>
      <c r="M9">
        <v>69125.14</v>
      </c>
      <c r="N9">
        <v>69350.14</v>
      </c>
      <c r="O9">
        <v>680.4</v>
      </c>
      <c r="P9">
        <v>83541.22</v>
      </c>
      <c r="Q9">
        <v>217.5</v>
      </c>
      <c r="R9">
        <v>83758.720000000001</v>
      </c>
      <c r="S9" s="42">
        <f t="shared" si="0"/>
        <v>-14408.580000000002</v>
      </c>
    </row>
    <row r="10" spans="1:21">
      <c r="A10" s="80">
        <v>45748</v>
      </c>
      <c r="B10">
        <v>4656157</v>
      </c>
      <c r="C10" t="s">
        <v>1618</v>
      </c>
      <c r="D10" s="80">
        <v>44760</v>
      </c>
      <c r="E10" s="80">
        <v>45183</v>
      </c>
      <c r="F10">
        <v>2022</v>
      </c>
      <c r="G10">
        <v>2023</v>
      </c>
      <c r="H10">
        <v>12000</v>
      </c>
      <c r="I10" t="s">
        <v>9</v>
      </c>
      <c r="J10" t="s">
        <v>3159</v>
      </c>
      <c r="K10">
        <v>285</v>
      </c>
      <c r="L10">
        <v>2708.9</v>
      </c>
      <c r="M10">
        <v>38882.550000000003</v>
      </c>
      <c r="N10">
        <v>41591.449999999997</v>
      </c>
      <c r="O10">
        <v>211.91</v>
      </c>
      <c r="P10">
        <v>28940.720000000001</v>
      </c>
      <c r="Q10">
        <v>1950.97</v>
      </c>
      <c r="R10">
        <v>30891.69</v>
      </c>
      <c r="S10" s="42">
        <f t="shared" si="0"/>
        <v>10699.759999999998</v>
      </c>
    </row>
    <row r="11" spans="1:21">
      <c r="A11" s="80">
        <v>45748</v>
      </c>
      <c r="B11">
        <v>4802612</v>
      </c>
      <c r="C11" t="s">
        <v>2152</v>
      </c>
      <c r="D11" s="80">
        <v>44942</v>
      </c>
      <c r="E11" s="80">
        <v>45372</v>
      </c>
      <c r="F11">
        <v>2022</v>
      </c>
      <c r="G11">
        <v>2023</v>
      </c>
      <c r="H11">
        <v>18500</v>
      </c>
      <c r="I11" t="s">
        <v>13</v>
      </c>
      <c r="J11" t="s">
        <v>3152</v>
      </c>
      <c r="K11">
        <v>215</v>
      </c>
      <c r="L11">
        <v>3025</v>
      </c>
      <c r="M11">
        <v>29332.45</v>
      </c>
      <c r="N11">
        <v>32357.45</v>
      </c>
      <c r="O11">
        <v>67.5</v>
      </c>
      <c r="P11">
        <v>9066.81</v>
      </c>
      <c r="Q11">
        <v>745</v>
      </c>
      <c r="R11">
        <v>9811.81</v>
      </c>
      <c r="S11" s="42">
        <f t="shared" si="0"/>
        <v>22545.64</v>
      </c>
    </row>
    <row r="12" spans="1:21">
      <c r="A12" s="80">
        <v>45748</v>
      </c>
      <c r="B12">
        <v>4907402</v>
      </c>
      <c r="C12" t="s">
        <v>2351</v>
      </c>
      <c r="D12" s="80">
        <v>45056</v>
      </c>
      <c r="E12" s="80">
        <v>45401</v>
      </c>
      <c r="F12">
        <v>2023</v>
      </c>
      <c r="G12">
        <v>2023</v>
      </c>
      <c r="H12">
        <v>11000</v>
      </c>
      <c r="I12" t="s">
        <v>28</v>
      </c>
      <c r="J12" t="s">
        <v>3154</v>
      </c>
      <c r="K12">
        <v>315</v>
      </c>
      <c r="L12">
        <v>0</v>
      </c>
      <c r="M12">
        <v>42975.45</v>
      </c>
      <c r="N12">
        <v>42975.45</v>
      </c>
      <c r="O12">
        <v>195.25</v>
      </c>
      <c r="P12">
        <v>26636.98</v>
      </c>
      <c r="Q12">
        <v>0</v>
      </c>
      <c r="R12">
        <v>26636.98</v>
      </c>
      <c r="S12" s="42">
        <f t="shared" si="0"/>
        <v>16338.469999999998</v>
      </c>
    </row>
    <row r="13" spans="1:21">
      <c r="A13" s="80">
        <v>45748</v>
      </c>
      <c r="B13">
        <v>4876086</v>
      </c>
      <c r="C13" t="s">
        <v>2154</v>
      </c>
      <c r="D13" s="80">
        <v>45030</v>
      </c>
      <c r="E13" s="80">
        <v>45344</v>
      </c>
      <c r="F13">
        <v>2022</v>
      </c>
      <c r="G13">
        <v>2023</v>
      </c>
      <c r="H13">
        <v>11000</v>
      </c>
      <c r="I13" t="s">
        <v>28</v>
      </c>
      <c r="J13" t="s">
        <v>3153</v>
      </c>
      <c r="K13">
        <v>272</v>
      </c>
      <c r="L13">
        <v>2698.74</v>
      </c>
      <c r="M13">
        <v>43805.599999999999</v>
      </c>
      <c r="N13">
        <v>46504.34</v>
      </c>
      <c r="O13">
        <v>108.75</v>
      </c>
      <c r="P13">
        <v>18708.22</v>
      </c>
      <c r="Q13">
        <v>1546.55</v>
      </c>
      <c r="R13">
        <v>20254.77</v>
      </c>
      <c r="S13" s="42">
        <f t="shared" si="0"/>
        <v>26249.569999999996</v>
      </c>
    </row>
    <row r="14" spans="1:21">
      <c r="A14" s="80">
        <v>45748</v>
      </c>
      <c r="B14">
        <v>4853799</v>
      </c>
      <c r="C14" t="s">
        <v>1774</v>
      </c>
      <c r="D14" s="80">
        <v>45005</v>
      </c>
      <c r="E14" s="80">
        <v>45215</v>
      </c>
      <c r="F14">
        <v>2022</v>
      </c>
      <c r="G14">
        <v>2023</v>
      </c>
      <c r="H14">
        <v>11000</v>
      </c>
      <c r="I14" t="s">
        <v>10</v>
      </c>
      <c r="J14" t="s">
        <v>3157</v>
      </c>
      <c r="K14">
        <v>206</v>
      </c>
      <c r="L14">
        <v>325</v>
      </c>
      <c r="M14">
        <v>25292.68</v>
      </c>
      <c r="N14">
        <v>25617.68</v>
      </c>
      <c r="O14">
        <v>189.5</v>
      </c>
      <c r="P14">
        <v>23267.29</v>
      </c>
      <c r="Q14">
        <v>52.8</v>
      </c>
      <c r="R14">
        <v>23320.09</v>
      </c>
      <c r="S14" s="42">
        <f t="shared" si="0"/>
        <v>2297.59</v>
      </c>
    </row>
    <row r="15" spans="1:21">
      <c r="A15" s="80">
        <v>45748</v>
      </c>
      <c r="B15">
        <v>4821055</v>
      </c>
      <c r="C15" t="s">
        <v>2150</v>
      </c>
      <c r="D15" s="80">
        <v>44984</v>
      </c>
      <c r="E15" s="80">
        <v>45342</v>
      </c>
      <c r="F15">
        <v>2022</v>
      </c>
      <c r="G15">
        <v>2023</v>
      </c>
      <c r="H15">
        <v>11000</v>
      </c>
      <c r="I15" t="s">
        <v>10</v>
      </c>
      <c r="J15" t="s">
        <v>3151</v>
      </c>
      <c r="K15">
        <v>188</v>
      </c>
      <c r="L15">
        <v>0</v>
      </c>
      <c r="M15">
        <v>20518.32</v>
      </c>
      <c r="N15">
        <v>20518.32</v>
      </c>
      <c r="O15">
        <v>49.93</v>
      </c>
      <c r="P15">
        <v>5404.82</v>
      </c>
      <c r="Q15">
        <v>0</v>
      </c>
      <c r="R15">
        <v>5404.82</v>
      </c>
      <c r="S15" s="42">
        <f t="shared" si="0"/>
        <v>15113.5</v>
      </c>
    </row>
    <row r="16" spans="1:21">
      <c r="A16" s="80">
        <v>45748</v>
      </c>
      <c r="B16">
        <v>4937416</v>
      </c>
      <c r="C16" t="s">
        <v>3247</v>
      </c>
      <c r="D16" s="80">
        <v>45086</v>
      </c>
      <c r="E16" s="80">
        <v>45728</v>
      </c>
      <c r="F16">
        <v>2023</v>
      </c>
      <c r="G16">
        <v>2024</v>
      </c>
      <c r="H16">
        <v>12500</v>
      </c>
      <c r="I16" t="s">
        <v>14</v>
      </c>
      <c r="J16" t="s">
        <v>3178</v>
      </c>
      <c r="K16">
        <v>326</v>
      </c>
      <c r="L16">
        <v>0</v>
      </c>
      <c r="M16">
        <v>44476.18</v>
      </c>
      <c r="N16">
        <v>44476.18</v>
      </c>
      <c r="O16">
        <v>0</v>
      </c>
      <c r="P16">
        <v>0</v>
      </c>
      <c r="Q16">
        <v>0</v>
      </c>
      <c r="R16">
        <v>0</v>
      </c>
      <c r="S16" s="42">
        <f t="shared" si="0"/>
        <v>44476.18</v>
      </c>
    </row>
    <row r="17" spans="1:19">
      <c r="A17" s="80">
        <v>45748</v>
      </c>
      <c r="B17">
        <v>4653082</v>
      </c>
      <c r="C17" t="s">
        <v>1868</v>
      </c>
      <c r="D17" s="80">
        <v>44755</v>
      </c>
      <c r="E17" s="80">
        <v>45294</v>
      </c>
      <c r="F17">
        <v>2022</v>
      </c>
      <c r="G17">
        <v>2023</v>
      </c>
      <c r="H17">
        <v>11000</v>
      </c>
      <c r="I17" t="s">
        <v>10</v>
      </c>
      <c r="J17" t="s">
        <v>3151</v>
      </c>
      <c r="K17">
        <v>200</v>
      </c>
      <c r="L17">
        <v>6694.3</v>
      </c>
      <c r="M17">
        <v>24556</v>
      </c>
      <c r="N17">
        <v>31250.3</v>
      </c>
      <c r="O17">
        <v>50.56</v>
      </c>
      <c r="P17">
        <v>6610.64</v>
      </c>
      <c r="Q17">
        <v>6549.3</v>
      </c>
      <c r="R17">
        <v>13159.94</v>
      </c>
      <c r="S17" s="42">
        <f t="shared" si="0"/>
        <v>18090.36</v>
      </c>
    </row>
    <row r="18" spans="1:19">
      <c r="A18" s="80">
        <v>45748</v>
      </c>
      <c r="B18">
        <v>5210153</v>
      </c>
      <c r="C18" t="s">
        <v>3042</v>
      </c>
      <c r="D18" s="80">
        <v>45345</v>
      </c>
      <c r="E18" s="80">
        <v>45636</v>
      </c>
      <c r="F18">
        <v>2023</v>
      </c>
      <c r="G18">
        <v>2024</v>
      </c>
      <c r="H18">
        <v>13500</v>
      </c>
      <c r="I18" t="s">
        <v>15</v>
      </c>
      <c r="J18" t="s">
        <v>3157</v>
      </c>
      <c r="K18">
        <v>251</v>
      </c>
      <c r="L18">
        <v>0</v>
      </c>
      <c r="M18">
        <v>35955.75</v>
      </c>
      <c r="N18">
        <v>35955.75</v>
      </c>
      <c r="O18">
        <v>0</v>
      </c>
      <c r="P18">
        <v>0</v>
      </c>
      <c r="Q18">
        <v>0</v>
      </c>
      <c r="R18">
        <v>0</v>
      </c>
      <c r="S18" s="42">
        <f t="shared" si="0"/>
        <v>35955.75</v>
      </c>
    </row>
    <row r="19" spans="1:19">
      <c r="A19" s="80">
        <v>45748</v>
      </c>
      <c r="B19">
        <v>4205372</v>
      </c>
      <c r="C19" t="s">
        <v>1555</v>
      </c>
      <c r="D19" s="80">
        <v>44229</v>
      </c>
      <c r="E19" s="80">
        <v>44658</v>
      </c>
      <c r="F19">
        <v>2020</v>
      </c>
      <c r="G19">
        <v>2021</v>
      </c>
      <c r="H19">
        <v>11000</v>
      </c>
      <c r="I19" t="s">
        <v>28</v>
      </c>
      <c r="J19" t="s">
        <v>3152</v>
      </c>
      <c r="K19">
        <v>820</v>
      </c>
      <c r="L19">
        <v>22850</v>
      </c>
      <c r="M19">
        <v>118643.1</v>
      </c>
      <c r="N19">
        <v>141493.1</v>
      </c>
      <c r="O19">
        <v>1080.1500000000001</v>
      </c>
      <c r="P19">
        <v>150254.57</v>
      </c>
      <c r="Q19">
        <v>18257.53</v>
      </c>
      <c r="R19">
        <v>168512.1</v>
      </c>
      <c r="S19" s="42">
        <f t="shared" si="0"/>
        <v>-27019</v>
      </c>
    </row>
    <row r="20" spans="1:19">
      <c r="A20" s="80">
        <v>45748</v>
      </c>
      <c r="B20">
        <v>4625033</v>
      </c>
      <c r="C20" t="s">
        <v>2137</v>
      </c>
      <c r="D20" s="80">
        <v>44719</v>
      </c>
      <c r="E20" s="80">
        <v>45300</v>
      </c>
      <c r="F20">
        <v>2022</v>
      </c>
      <c r="G20">
        <v>2023</v>
      </c>
      <c r="H20">
        <v>12000</v>
      </c>
      <c r="I20" t="s">
        <v>9</v>
      </c>
      <c r="J20" t="s">
        <v>3151</v>
      </c>
      <c r="K20">
        <v>200</v>
      </c>
      <c r="L20">
        <v>2568.6</v>
      </c>
      <c r="M20">
        <v>27286</v>
      </c>
      <c r="N20">
        <v>29854.6</v>
      </c>
      <c r="O20">
        <v>181.21</v>
      </c>
      <c r="P20">
        <v>21116.58</v>
      </c>
      <c r="Q20">
        <v>114.62</v>
      </c>
      <c r="R20">
        <v>21231.200000000001</v>
      </c>
      <c r="S20" s="42">
        <f t="shared" si="0"/>
        <v>8623.3999999999978</v>
      </c>
    </row>
    <row r="21" spans="1:19">
      <c r="A21" s="80">
        <v>45748</v>
      </c>
      <c r="B21">
        <v>4711302</v>
      </c>
      <c r="C21" t="s">
        <v>1557</v>
      </c>
      <c r="D21" s="80">
        <v>44988</v>
      </c>
      <c r="E21" s="80">
        <v>45048</v>
      </c>
      <c r="F21">
        <v>2022</v>
      </c>
      <c r="G21">
        <v>2023</v>
      </c>
      <c r="H21">
        <v>12000</v>
      </c>
      <c r="I21" t="s">
        <v>9</v>
      </c>
      <c r="J21" t="s">
        <v>3159</v>
      </c>
      <c r="K21">
        <v>310</v>
      </c>
      <c r="L21">
        <v>0</v>
      </c>
      <c r="M21">
        <v>42293.3</v>
      </c>
      <c r="N21">
        <v>42293.3</v>
      </c>
      <c r="O21">
        <v>236.17</v>
      </c>
      <c r="P21">
        <v>32144.47</v>
      </c>
      <c r="Q21">
        <v>0</v>
      </c>
      <c r="R21">
        <v>32144.47</v>
      </c>
      <c r="S21" s="42">
        <f t="shared" si="0"/>
        <v>10148.830000000002</v>
      </c>
    </row>
    <row r="22" spans="1:19">
      <c r="A22" s="80">
        <v>45748</v>
      </c>
      <c r="B22">
        <v>5445641</v>
      </c>
      <c r="C22" t="s">
        <v>3312</v>
      </c>
      <c r="D22" s="80">
        <v>45567</v>
      </c>
      <c r="E22" s="80">
        <v>45749</v>
      </c>
      <c r="F22">
        <v>2024</v>
      </c>
      <c r="G22">
        <v>2024</v>
      </c>
      <c r="H22">
        <v>12000</v>
      </c>
      <c r="I22" t="s">
        <v>9</v>
      </c>
      <c r="J22" t="s">
        <v>3151</v>
      </c>
      <c r="K22">
        <v>560</v>
      </c>
      <c r="L22">
        <v>0</v>
      </c>
      <c r="M22">
        <v>84229.6</v>
      </c>
      <c r="N22">
        <v>84229.6</v>
      </c>
      <c r="O22">
        <v>0</v>
      </c>
      <c r="P22">
        <v>0</v>
      </c>
      <c r="Q22">
        <v>0</v>
      </c>
      <c r="R22">
        <v>0</v>
      </c>
      <c r="S22" s="42">
        <f t="shared" si="0"/>
        <v>84229.6</v>
      </c>
    </row>
    <row r="23" spans="1:19">
      <c r="A23" s="80">
        <v>45748</v>
      </c>
      <c r="B23">
        <v>4990215</v>
      </c>
      <c r="C23" t="s">
        <v>2870</v>
      </c>
      <c r="D23" s="80">
        <v>45295</v>
      </c>
      <c r="E23" s="80">
        <v>45569</v>
      </c>
      <c r="F23">
        <v>2023</v>
      </c>
      <c r="G23">
        <v>2024</v>
      </c>
      <c r="H23">
        <v>12000</v>
      </c>
      <c r="I23" t="s">
        <v>9</v>
      </c>
      <c r="J23" t="s">
        <v>3159</v>
      </c>
      <c r="K23">
        <v>75</v>
      </c>
      <c r="L23">
        <v>630</v>
      </c>
      <c r="M23">
        <v>9669.75</v>
      </c>
      <c r="N23">
        <v>10299.75</v>
      </c>
      <c r="O23">
        <v>0</v>
      </c>
      <c r="P23">
        <v>0</v>
      </c>
      <c r="Q23">
        <v>1348.2</v>
      </c>
      <c r="R23">
        <v>1348.2</v>
      </c>
      <c r="S23" s="42">
        <f t="shared" si="0"/>
        <v>8951.5499999999993</v>
      </c>
    </row>
    <row r="24" spans="1:19">
      <c r="A24" s="80">
        <v>45748</v>
      </c>
      <c r="B24">
        <v>4587777</v>
      </c>
      <c r="C24" t="s">
        <v>1563</v>
      </c>
      <c r="D24" s="80">
        <v>44678</v>
      </c>
      <c r="E24" s="80">
        <v>44854</v>
      </c>
      <c r="F24">
        <v>2021</v>
      </c>
      <c r="G24">
        <v>2022</v>
      </c>
      <c r="H24">
        <v>11000</v>
      </c>
      <c r="I24" t="s">
        <v>28</v>
      </c>
      <c r="J24" t="s">
        <v>3158</v>
      </c>
      <c r="K24">
        <v>877</v>
      </c>
      <c r="L24">
        <v>3405</v>
      </c>
      <c r="M24">
        <v>119649.11</v>
      </c>
      <c r="N24">
        <v>123054.11</v>
      </c>
      <c r="O24">
        <v>230.1</v>
      </c>
      <c r="P24">
        <v>33034.61</v>
      </c>
      <c r="Q24">
        <v>1271.0999999999999</v>
      </c>
      <c r="R24">
        <v>34305.71</v>
      </c>
      <c r="S24" s="42">
        <f t="shared" si="0"/>
        <v>88748.4</v>
      </c>
    </row>
    <row r="25" spans="1:19">
      <c r="A25" s="80">
        <v>45748</v>
      </c>
      <c r="B25">
        <v>4606060</v>
      </c>
      <c r="C25" t="s">
        <v>1588</v>
      </c>
      <c r="D25" s="80">
        <v>44694</v>
      </c>
      <c r="E25" s="80">
        <v>44711</v>
      </c>
      <c r="F25">
        <v>2022</v>
      </c>
      <c r="G25">
        <v>2022</v>
      </c>
      <c r="H25">
        <v>11500</v>
      </c>
      <c r="I25" t="s">
        <v>4</v>
      </c>
      <c r="J25" t="s">
        <v>3152</v>
      </c>
      <c r="K25">
        <v>355</v>
      </c>
      <c r="L25">
        <v>3775</v>
      </c>
      <c r="M25">
        <v>48432.65</v>
      </c>
      <c r="N25">
        <v>52207.65</v>
      </c>
      <c r="O25">
        <v>220.25</v>
      </c>
      <c r="P25">
        <v>27871.39</v>
      </c>
      <c r="Q25">
        <v>839.32</v>
      </c>
      <c r="R25">
        <v>28710.71</v>
      </c>
      <c r="S25" s="42">
        <f t="shared" si="0"/>
        <v>23496.940000000002</v>
      </c>
    </row>
    <row r="26" spans="1:19">
      <c r="A26" s="80">
        <v>45748</v>
      </c>
      <c r="B26">
        <v>4782847</v>
      </c>
      <c r="C26" t="s">
        <v>2740</v>
      </c>
      <c r="D26" s="80">
        <v>44915</v>
      </c>
      <c r="E26" s="80">
        <v>45541</v>
      </c>
      <c r="F26">
        <v>2022</v>
      </c>
      <c r="G26">
        <v>2024</v>
      </c>
      <c r="H26">
        <v>11500</v>
      </c>
      <c r="I26" t="s">
        <v>4</v>
      </c>
      <c r="J26" t="s">
        <v>3161</v>
      </c>
      <c r="K26">
        <v>240</v>
      </c>
      <c r="L26">
        <v>600</v>
      </c>
      <c r="M26">
        <v>32743.200000000001</v>
      </c>
      <c r="N26">
        <v>33343.199999999997</v>
      </c>
      <c r="O26">
        <v>10.5</v>
      </c>
      <c r="P26">
        <v>1432.46</v>
      </c>
      <c r="Q26">
        <v>126.87</v>
      </c>
      <c r="R26">
        <v>1559.33</v>
      </c>
      <c r="S26" s="42">
        <f t="shared" si="0"/>
        <v>31783.869999999995</v>
      </c>
    </row>
    <row r="27" spans="1:19">
      <c r="A27" s="80">
        <v>45748</v>
      </c>
      <c r="B27">
        <v>4451731</v>
      </c>
      <c r="C27" t="s">
        <v>2557</v>
      </c>
      <c r="D27" s="80">
        <v>44491</v>
      </c>
      <c r="E27" s="80">
        <v>45462</v>
      </c>
      <c r="F27">
        <v>2021</v>
      </c>
      <c r="G27">
        <v>2024</v>
      </c>
      <c r="H27">
        <v>18500</v>
      </c>
      <c r="I27" t="s">
        <v>13</v>
      </c>
      <c r="J27" t="s">
        <v>3161</v>
      </c>
      <c r="K27">
        <v>265</v>
      </c>
      <c r="L27">
        <v>25</v>
      </c>
      <c r="M27">
        <v>28922.1</v>
      </c>
      <c r="N27">
        <v>28947.1</v>
      </c>
      <c r="O27">
        <v>26</v>
      </c>
      <c r="P27">
        <v>3531</v>
      </c>
      <c r="Q27">
        <v>0</v>
      </c>
      <c r="R27">
        <v>3531</v>
      </c>
      <c r="S27" s="42">
        <f t="shared" si="0"/>
        <v>25416.1</v>
      </c>
    </row>
    <row r="28" spans="1:19">
      <c r="A28" s="80">
        <v>45748</v>
      </c>
      <c r="B28">
        <v>5546109</v>
      </c>
      <c r="C28" t="s">
        <v>3162</v>
      </c>
      <c r="D28" s="80">
        <v>45670</v>
      </c>
      <c r="E28" s="80">
        <v>45685</v>
      </c>
      <c r="F28">
        <v>2024</v>
      </c>
      <c r="G28">
        <v>2024</v>
      </c>
      <c r="H28">
        <v>13500</v>
      </c>
      <c r="I28" t="s">
        <v>15</v>
      </c>
      <c r="J28" t="s">
        <v>3161</v>
      </c>
      <c r="K28">
        <v>197</v>
      </c>
      <c r="L28">
        <v>0</v>
      </c>
      <c r="M28">
        <v>29630.77</v>
      </c>
      <c r="N28">
        <v>29630.77</v>
      </c>
      <c r="O28">
        <v>0</v>
      </c>
      <c r="P28">
        <v>0</v>
      </c>
      <c r="Q28">
        <v>0</v>
      </c>
      <c r="R28">
        <v>0</v>
      </c>
      <c r="S28" s="42">
        <f t="shared" si="0"/>
        <v>29630.77</v>
      </c>
    </row>
    <row r="29" spans="1:19">
      <c r="A29" s="80">
        <v>45748</v>
      </c>
      <c r="B29">
        <v>5215058</v>
      </c>
      <c r="C29" t="s">
        <v>3163</v>
      </c>
      <c r="D29" s="80">
        <v>45350</v>
      </c>
      <c r="E29" s="80">
        <v>45694</v>
      </c>
      <c r="F29">
        <v>2023</v>
      </c>
      <c r="G29">
        <v>2024</v>
      </c>
      <c r="H29">
        <v>11000</v>
      </c>
      <c r="I29" t="s">
        <v>28</v>
      </c>
      <c r="J29" t="s">
        <v>3153</v>
      </c>
      <c r="K29">
        <v>197</v>
      </c>
      <c r="L29">
        <v>25</v>
      </c>
      <c r="M29">
        <v>25399.21</v>
      </c>
      <c r="N29">
        <v>25424.21</v>
      </c>
      <c r="O29">
        <v>125</v>
      </c>
      <c r="P29">
        <v>16115.63</v>
      </c>
      <c r="Q29">
        <v>175</v>
      </c>
      <c r="R29">
        <v>16290.63</v>
      </c>
      <c r="S29" s="42">
        <f t="shared" si="0"/>
        <v>9133.58</v>
      </c>
    </row>
    <row r="30" spans="1:19">
      <c r="A30" s="80">
        <v>45748</v>
      </c>
      <c r="B30">
        <v>5031005</v>
      </c>
      <c r="C30" t="s">
        <v>3028</v>
      </c>
      <c r="D30" s="80">
        <v>45183</v>
      </c>
      <c r="E30" s="80">
        <v>45618</v>
      </c>
      <c r="F30">
        <v>2023</v>
      </c>
      <c r="G30">
        <v>2024</v>
      </c>
      <c r="H30">
        <v>11000</v>
      </c>
      <c r="I30" t="s">
        <v>28</v>
      </c>
      <c r="J30" t="s">
        <v>3151</v>
      </c>
      <c r="K30">
        <v>326</v>
      </c>
      <c r="L30">
        <v>0</v>
      </c>
      <c r="M30">
        <v>40026.28</v>
      </c>
      <c r="N30">
        <v>40026.28</v>
      </c>
      <c r="O30">
        <v>96.5</v>
      </c>
      <c r="P30">
        <v>11848.51</v>
      </c>
      <c r="Q30">
        <v>0</v>
      </c>
      <c r="R30">
        <v>11848.51</v>
      </c>
      <c r="S30" s="42">
        <f t="shared" si="0"/>
        <v>28177.769999999997</v>
      </c>
    </row>
    <row r="31" spans="1:19">
      <c r="A31" s="80">
        <v>45748</v>
      </c>
      <c r="B31">
        <v>5430901</v>
      </c>
      <c r="C31" t="s">
        <v>2862</v>
      </c>
      <c r="D31" s="80">
        <v>45566</v>
      </c>
      <c r="E31" s="80">
        <v>45574</v>
      </c>
      <c r="F31">
        <v>2024</v>
      </c>
      <c r="G31">
        <v>2024</v>
      </c>
      <c r="H31">
        <v>11000</v>
      </c>
      <c r="I31" t="s">
        <v>28</v>
      </c>
      <c r="J31" t="s">
        <v>3151</v>
      </c>
      <c r="K31">
        <v>321</v>
      </c>
      <c r="L31">
        <v>0</v>
      </c>
      <c r="M31">
        <v>56996.76</v>
      </c>
      <c r="N31">
        <v>56996.76</v>
      </c>
      <c r="O31">
        <v>183.75</v>
      </c>
      <c r="P31">
        <v>32626.65</v>
      </c>
      <c r="Q31">
        <v>0</v>
      </c>
      <c r="R31">
        <v>32626.65</v>
      </c>
      <c r="S31" s="42">
        <f t="shared" si="0"/>
        <v>24370.11</v>
      </c>
    </row>
    <row r="32" spans="1:19">
      <c r="A32" s="80">
        <v>45748</v>
      </c>
      <c r="B32">
        <v>4941329</v>
      </c>
      <c r="C32" t="s">
        <v>2049</v>
      </c>
      <c r="D32" s="80">
        <v>45092</v>
      </c>
      <c r="E32" s="80">
        <v>45313</v>
      </c>
      <c r="F32">
        <v>2023</v>
      </c>
      <c r="G32">
        <v>2023</v>
      </c>
      <c r="H32">
        <v>11000</v>
      </c>
      <c r="I32" t="s">
        <v>28</v>
      </c>
      <c r="J32" t="s">
        <v>3159</v>
      </c>
      <c r="K32">
        <v>217</v>
      </c>
      <c r="L32">
        <v>25</v>
      </c>
      <c r="M32">
        <v>29605.31</v>
      </c>
      <c r="N32">
        <v>29630.31</v>
      </c>
      <c r="O32">
        <v>123.5</v>
      </c>
      <c r="P32">
        <v>16823.939999999999</v>
      </c>
      <c r="Q32">
        <v>0</v>
      </c>
      <c r="R32">
        <v>16823.939999999999</v>
      </c>
      <c r="S32" s="42">
        <f t="shared" si="0"/>
        <v>12806.370000000003</v>
      </c>
    </row>
    <row r="33" spans="1:19">
      <c r="A33" s="80">
        <v>45748</v>
      </c>
      <c r="B33">
        <v>4258848</v>
      </c>
      <c r="C33" t="s">
        <v>1539</v>
      </c>
      <c r="D33" s="80">
        <v>44244</v>
      </c>
      <c r="E33" s="80">
        <v>44645</v>
      </c>
      <c r="F33">
        <v>2020</v>
      </c>
      <c r="G33">
        <v>2021</v>
      </c>
      <c r="H33">
        <v>11000</v>
      </c>
      <c r="I33" t="s">
        <v>28</v>
      </c>
      <c r="J33" t="s">
        <v>3152</v>
      </c>
      <c r="K33">
        <v>201</v>
      </c>
      <c r="L33">
        <v>9211.6</v>
      </c>
      <c r="M33">
        <v>27422.43</v>
      </c>
      <c r="N33">
        <v>36634.03</v>
      </c>
      <c r="O33">
        <v>264.7</v>
      </c>
      <c r="P33">
        <v>33300.75</v>
      </c>
      <c r="Q33">
        <v>6454.7</v>
      </c>
      <c r="R33">
        <v>39755.449999999997</v>
      </c>
      <c r="S33" s="42">
        <f t="shared" si="0"/>
        <v>-3121.4199999999983</v>
      </c>
    </row>
    <row r="34" spans="1:19">
      <c r="A34" s="80">
        <v>45748</v>
      </c>
      <c r="B34">
        <v>4910692</v>
      </c>
      <c r="C34" t="s">
        <v>2451</v>
      </c>
      <c r="D34" s="80">
        <v>45090</v>
      </c>
      <c r="E34" s="80">
        <v>45436</v>
      </c>
      <c r="F34">
        <v>2023</v>
      </c>
      <c r="G34">
        <v>2024</v>
      </c>
      <c r="H34">
        <v>11000</v>
      </c>
      <c r="I34" t="s">
        <v>28</v>
      </c>
      <c r="J34" t="s">
        <v>3157</v>
      </c>
      <c r="K34">
        <v>490</v>
      </c>
      <c r="L34">
        <v>50</v>
      </c>
      <c r="M34">
        <v>78914.5</v>
      </c>
      <c r="N34">
        <v>78964.5</v>
      </c>
      <c r="O34">
        <v>604</v>
      </c>
      <c r="P34">
        <v>87546.03</v>
      </c>
      <c r="Q34">
        <v>50</v>
      </c>
      <c r="R34">
        <v>87596.03</v>
      </c>
      <c r="S34" s="42">
        <f t="shared" si="0"/>
        <v>-8631.5299999999988</v>
      </c>
    </row>
    <row r="35" spans="1:19">
      <c r="A35" s="80">
        <v>45748</v>
      </c>
      <c r="B35">
        <v>5340739</v>
      </c>
      <c r="C35" t="s">
        <v>3166</v>
      </c>
      <c r="D35" s="80">
        <v>45483</v>
      </c>
      <c r="E35" s="80">
        <v>45679</v>
      </c>
      <c r="F35">
        <v>2024</v>
      </c>
      <c r="G35">
        <v>2024</v>
      </c>
      <c r="H35">
        <v>11000</v>
      </c>
      <c r="I35" t="s">
        <v>28</v>
      </c>
      <c r="J35" t="s">
        <v>3151</v>
      </c>
      <c r="K35">
        <v>100</v>
      </c>
      <c r="L35">
        <v>225</v>
      </c>
      <c r="M35">
        <v>15041</v>
      </c>
      <c r="N35">
        <v>15266</v>
      </c>
      <c r="O35">
        <v>100</v>
      </c>
      <c r="P35">
        <v>15041.25</v>
      </c>
      <c r="Q35">
        <v>36</v>
      </c>
      <c r="R35">
        <v>15077.25</v>
      </c>
      <c r="S35" s="42">
        <f t="shared" si="0"/>
        <v>188.75</v>
      </c>
    </row>
    <row r="36" spans="1:19">
      <c r="A36" s="80">
        <v>45748</v>
      </c>
      <c r="B36">
        <v>4862497</v>
      </c>
      <c r="C36" t="s">
        <v>2055</v>
      </c>
      <c r="D36" s="80">
        <v>45006</v>
      </c>
      <c r="E36" s="80">
        <v>45299</v>
      </c>
      <c r="F36">
        <v>2022</v>
      </c>
      <c r="G36">
        <v>2023</v>
      </c>
      <c r="H36">
        <v>11500</v>
      </c>
      <c r="I36" t="s">
        <v>4</v>
      </c>
      <c r="J36" t="s">
        <v>3161</v>
      </c>
      <c r="K36">
        <v>358</v>
      </c>
      <c r="L36">
        <v>5980.1</v>
      </c>
      <c r="M36">
        <v>48841.94</v>
      </c>
      <c r="N36">
        <v>54822.04</v>
      </c>
      <c r="O36">
        <v>180.1</v>
      </c>
      <c r="P36">
        <v>22818.45</v>
      </c>
      <c r="Q36">
        <v>5477.62</v>
      </c>
      <c r="R36">
        <v>28296.07</v>
      </c>
      <c r="S36" s="42">
        <f t="shared" si="0"/>
        <v>26525.97</v>
      </c>
    </row>
    <row r="37" spans="1:19">
      <c r="A37" s="80">
        <v>45748</v>
      </c>
      <c r="B37">
        <v>3922120</v>
      </c>
      <c r="C37" t="s">
        <v>1628</v>
      </c>
      <c r="D37" s="80">
        <v>43774</v>
      </c>
      <c r="E37" s="80">
        <v>44077</v>
      </c>
      <c r="F37">
        <v>2019</v>
      </c>
      <c r="G37">
        <v>2020</v>
      </c>
      <c r="H37">
        <v>11000</v>
      </c>
      <c r="I37" t="s">
        <v>28</v>
      </c>
      <c r="J37" t="s">
        <v>3151</v>
      </c>
      <c r="K37">
        <v>965</v>
      </c>
      <c r="L37">
        <v>5830</v>
      </c>
      <c r="M37">
        <v>155413.25</v>
      </c>
      <c r="N37">
        <v>161243.25</v>
      </c>
      <c r="O37">
        <v>775.56</v>
      </c>
      <c r="P37">
        <v>124903.95</v>
      </c>
      <c r="Q37">
        <v>3895.49</v>
      </c>
      <c r="R37">
        <v>128799.44</v>
      </c>
      <c r="S37" s="42">
        <f t="shared" si="0"/>
        <v>32443.809999999998</v>
      </c>
    </row>
    <row r="38" spans="1:19">
      <c r="A38" s="80">
        <v>45748</v>
      </c>
      <c r="B38">
        <v>5605059</v>
      </c>
      <c r="C38" t="s">
        <v>3313</v>
      </c>
      <c r="D38" s="80">
        <v>45729</v>
      </c>
      <c r="E38" s="80">
        <v>45742</v>
      </c>
      <c r="F38">
        <v>2024</v>
      </c>
      <c r="G38">
        <v>2024</v>
      </c>
      <c r="H38">
        <v>11000</v>
      </c>
      <c r="I38" t="s">
        <v>28</v>
      </c>
      <c r="J38" t="s">
        <v>3157</v>
      </c>
      <c r="K38">
        <v>0</v>
      </c>
      <c r="L38">
        <v>0</v>
      </c>
      <c r="M38">
        <v>0</v>
      </c>
      <c r="N38">
        <v>0</v>
      </c>
      <c r="O38">
        <v>0</v>
      </c>
      <c r="P38">
        <v>0</v>
      </c>
      <c r="Q38">
        <v>0</v>
      </c>
      <c r="R38">
        <v>0</v>
      </c>
      <c r="S38" s="42">
        <f t="shared" si="0"/>
        <v>0</v>
      </c>
    </row>
    <row r="39" spans="1:19">
      <c r="A39" s="80">
        <v>45748</v>
      </c>
      <c r="B39">
        <v>5043543</v>
      </c>
      <c r="C39" t="s">
        <v>2047</v>
      </c>
      <c r="D39" s="80">
        <v>45190</v>
      </c>
      <c r="E39" s="80">
        <v>45327</v>
      </c>
      <c r="F39">
        <v>2023</v>
      </c>
      <c r="G39">
        <v>2023</v>
      </c>
      <c r="H39">
        <v>11000</v>
      </c>
      <c r="I39" t="s">
        <v>10</v>
      </c>
      <c r="J39" t="s">
        <v>3154</v>
      </c>
      <c r="K39">
        <v>225</v>
      </c>
      <c r="L39">
        <v>6457.5</v>
      </c>
      <c r="M39">
        <v>36236.25</v>
      </c>
      <c r="N39">
        <v>42693.75</v>
      </c>
      <c r="O39">
        <v>166.6</v>
      </c>
      <c r="P39">
        <v>21396.09</v>
      </c>
      <c r="Q39">
        <v>6457.5</v>
      </c>
      <c r="R39">
        <v>27853.59</v>
      </c>
      <c r="S39" s="42">
        <f t="shared" si="0"/>
        <v>14840.16</v>
      </c>
    </row>
    <row r="40" spans="1:19">
      <c r="A40" s="80">
        <v>45748</v>
      </c>
      <c r="B40">
        <v>4449674</v>
      </c>
      <c r="C40" t="s">
        <v>1532</v>
      </c>
      <c r="D40" s="80">
        <v>44491</v>
      </c>
      <c r="E40" s="80">
        <v>44970</v>
      </c>
      <c r="F40">
        <v>2021</v>
      </c>
      <c r="G40">
        <v>2022</v>
      </c>
      <c r="H40">
        <v>16500</v>
      </c>
      <c r="I40" t="s">
        <v>5</v>
      </c>
      <c r="J40" t="s">
        <v>3158</v>
      </c>
      <c r="K40">
        <v>305</v>
      </c>
      <c r="L40">
        <v>13465</v>
      </c>
      <c r="M40">
        <v>41611.15</v>
      </c>
      <c r="N40">
        <v>55076.15</v>
      </c>
      <c r="O40">
        <v>158.5</v>
      </c>
      <c r="P40">
        <v>20813</v>
      </c>
      <c r="Q40">
        <v>4687.1400000000003</v>
      </c>
      <c r="R40">
        <v>25500.14</v>
      </c>
      <c r="S40" s="42">
        <f t="shared" si="0"/>
        <v>29576.010000000002</v>
      </c>
    </row>
    <row r="41" spans="1:19">
      <c r="A41" s="80">
        <v>45748</v>
      </c>
      <c r="B41">
        <v>5219596</v>
      </c>
      <c r="C41" t="s">
        <v>3314</v>
      </c>
      <c r="D41" s="80">
        <v>45356</v>
      </c>
      <c r="E41" s="80">
        <v>45699</v>
      </c>
      <c r="F41">
        <v>2023</v>
      </c>
      <c r="G41">
        <v>2024</v>
      </c>
      <c r="H41">
        <v>12000</v>
      </c>
      <c r="I41" t="s">
        <v>9</v>
      </c>
      <c r="J41" t="s">
        <v>3178</v>
      </c>
      <c r="K41">
        <v>299</v>
      </c>
      <c r="L41">
        <v>100</v>
      </c>
      <c r="M41">
        <v>42831.75</v>
      </c>
      <c r="N41">
        <v>42931.75</v>
      </c>
      <c r="O41">
        <v>17.170000000000002</v>
      </c>
      <c r="P41">
        <v>2410.61</v>
      </c>
      <c r="Q41">
        <v>100</v>
      </c>
      <c r="R41">
        <v>2510.61</v>
      </c>
      <c r="S41" s="42">
        <f t="shared" si="0"/>
        <v>40421.14</v>
      </c>
    </row>
    <row r="42" spans="1:19">
      <c r="A42" s="80">
        <v>45748</v>
      </c>
      <c r="B42">
        <v>4626615</v>
      </c>
      <c r="C42" t="s">
        <v>2555</v>
      </c>
      <c r="D42" s="80">
        <v>44721</v>
      </c>
      <c r="E42" s="80">
        <v>45491</v>
      </c>
      <c r="F42">
        <v>2022</v>
      </c>
      <c r="G42">
        <v>2024</v>
      </c>
      <c r="H42">
        <v>11000</v>
      </c>
      <c r="I42" t="s">
        <v>10</v>
      </c>
      <c r="J42" t="s">
        <v>3153</v>
      </c>
      <c r="K42">
        <v>560</v>
      </c>
      <c r="L42">
        <v>24624.7</v>
      </c>
      <c r="M42">
        <v>76400.800000000003</v>
      </c>
      <c r="N42">
        <v>101025.5</v>
      </c>
      <c r="O42">
        <v>360.8</v>
      </c>
      <c r="P42">
        <v>39450.019999999997</v>
      </c>
      <c r="Q42">
        <v>24624.7</v>
      </c>
      <c r="R42">
        <v>64074.720000000001</v>
      </c>
      <c r="S42" s="42">
        <f t="shared" si="0"/>
        <v>36950.78</v>
      </c>
    </row>
    <row r="43" spans="1:19">
      <c r="A43" s="80">
        <v>45748</v>
      </c>
      <c r="B43">
        <v>5450227</v>
      </c>
      <c r="C43" t="s">
        <v>3167</v>
      </c>
      <c r="D43" s="80">
        <v>45624</v>
      </c>
      <c r="E43" s="80">
        <v>45691</v>
      </c>
      <c r="F43">
        <v>2024</v>
      </c>
      <c r="G43">
        <v>2024</v>
      </c>
      <c r="H43">
        <v>11500</v>
      </c>
      <c r="I43" t="s">
        <v>4</v>
      </c>
      <c r="J43" t="s">
        <v>3161</v>
      </c>
      <c r="K43">
        <v>215</v>
      </c>
      <c r="L43">
        <v>0</v>
      </c>
      <c r="M43">
        <v>32338.15</v>
      </c>
      <c r="N43">
        <v>32338.15</v>
      </c>
      <c r="O43">
        <v>0</v>
      </c>
      <c r="P43">
        <v>0</v>
      </c>
      <c r="Q43">
        <v>0</v>
      </c>
      <c r="R43">
        <v>0</v>
      </c>
      <c r="S43" s="42">
        <f t="shared" si="0"/>
        <v>32338.15</v>
      </c>
    </row>
    <row r="44" spans="1:19">
      <c r="A44" s="80">
        <v>45748</v>
      </c>
      <c r="B44">
        <v>4882775</v>
      </c>
      <c r="C44" t="s">
        <v>3046</v>
      </c>
      <c r="D44" s="80">
        <v>45037</v>
      </c>
      <c r="E44" s="80">
        <v>45632</v>
      </c>
      <c r="F44">
        <v>2022</v>
      </c>
      <c r="G44">
        <v>2024</v>
      </c>
      <c r="H44">
        <v>11500</v>
      </c>
      <c r="I44" t="s">
        <v>4</v>
      </c>
      <c r="J44" t="s">
        <v>3158</v>
      </c>
      <c r="K44">
        <v>235</v>
      </c>
      <c r="L44">
        <v>225</v>
      </c>
      <c r="M44">
        <v>32061.05</v>
      </c>
      <c r="N44">
        <v>32286.05</v>
      </c>
      <c r="O44">
        <v>29.83</v>
      </c>
      <c r="P44">
        <v>3960.42</v>
      </c>
      <c r="Q44">
        <v>50</v>
      </c>
      <c r="R44">
        <v>4010.42</v>
      </c>
      <c r="S44" s="42">
        <f t="shared" si="0"/>
        <v>28275.629999999997</v>
      </c>
    </row>
    <row r="45" spans="1:19">
      <c r="A45" s="80">
        <v>45748</v>
      </c>
      <c r="B45">
        <v>5436644</v>
      </c>
      <c r="C45" t="s">
        <v>3315</v>
      </c>
      <c r="D45" s="80">
        <v>45572</v>
      </c>
      <c r="E45" s="80">
        <v>45750</v>
      </c>
      <c r="F45">
        <v>2024</v>
      </c>
      <c r="G45">
        <v>2024</v>
      </c>
      <c r="H45">
        <v>11000</v>
      </c>
      <c r="I45" t="s">
        <v>28</v>
      </c>
      <c r="J45" t="s">
        <v>3178</v>
      </c>
      <c r="K45">
        <v>154</v>
      </c>
      <c r="L45">
        <v>0</v>
      </c>
      <c r="M45">
        <v>23163.14</v>
      </c>
      <c r="N45">
        <v>23163.14</v>
      </c>
      <c r="O45">
        <v>0</v>
      </c>
      <c r="P45">
        <v>0</v>
      </c>
      <c r="Q45">
        <v>0</v>
      </c>
      <c r="R45">
        <v>0</v>
      </c>
      <c r="S45" s="42">
        <f t="shared" si="0"/>
        <v>23163.14</v>
      </c>
    </row>
    <row r="46" spans="1:19">
      <c r="A46" s="80">
        <v>45748</v>
      </c>
      <c r="B46">
        <v>4703892</v>
      </c>
      <c r="C46" t="s">
        <v>2559</v>
      </c>
      <c r="D46" s="80">
        <v>44853</v>
      </c>
      <c r="E46" s="80">
        <v>45464</v>
      </c>
      <c r="F46">
        <v>2022</v>
      </c>
      <c r="G46">
        <v>2024</v>
      </c>
      <c r="H46">
        <v>11000</v>
      </c>
      <c r="I46" t="s">
        <v>10</v>
      </c>
      <c r="J46" t="s">
        <v>3157</v>
      </c>
      <c r="K46">
        <v>265</v>
      </c>
      <c r="L46">
        <v>25</v>
      </c>
      <c r="M46">
        <v>32536.7</v>
      </c>
      <c r="N46">
        <v>32561.7</v>
      </c>
      <c r="O46">
        <v>165.05</v>
      </c>
      <c r="P46">
        <v>20265.259999999998</v>
      </c>
      <c r="Q46">
        <v>40</v>
      </c>
      <c r="R46">
        <v>20305.259999999998</v>
      </c>
      <c r="S46" s="42">
        <f t="shared" si="0"/>
        <v>12256.440000000002</v>
      </c>
    </row>
    <row r="47" spans="1:19">
      <c r="A47" s="80">
        <v>45748</v>
      </c>
      <c r="B47">
        <v>4989477</v>
      </c>
      <c r="C47" t="s">
        <v>2553</v>
      </c>
      <c r="D47" s="80">
        <v>45219</v>
      </c>
      <c r="E47" s="80">
        <v>45491</v>
      </c>
      <c r="F47">
        <v>2023</v>
      </c>
      <c r="G47">
        <v>2024</v>
      </c>
      <c r="H47">
        <v>11000</v>
      </c>
      <c r="I47" t="s">
        <v>28</v>
      </c>
      <c r="J47" t="s">
        <v>3153</v>
      </c>
      <c r="K47">
        <v>195</v>
      </c>
      <c r="L47">
        <v>400</v>
      </c>
      <c r="M47">
        <v>32974.5</v>
      </c>
      <c r="N47">
        <v>33374.5</v>
      </c>
      <c r="O47">
        <v>184.53</v>
      </c>
      <c r="P47">
        <v>30708.67</v>
      </c>
      <c r="Q47">
        <v>70</v>
      </c>
      <c r="R47">
        <v>30778.67</v>
      </c>
      <c r="S47" s="42">
        <f t="shared" si="0"/>
        <v>2595.8300000000017</v>
      </c>
    </row>
    <row r="48" spans="1:19">
      <c r="A48" s="80">
        <v>45748</v>
      </c>
      <c r="B48">
        <v>5178249</v>
      </c>
      <c r="C48" t="s">
        <v>3164</v>
      </c>
      <c r="D48" s="80">
        <v>45321</v>
      </c>
      <c r="E48" s="80">
        <v>45688</v>
      </c>
      <c r="F48">
        <v>2023</v>
      </c>
      <c r="G48">
        <v>2024</v>
      </c>
      <c r="H48">
        <v>11000</v>
      </c>
      <c r="I48" t="s">
        <v>28</v>
      </c>
      <c r="J48" t="s">
        <v>3158</v>
      </c>
      <c r="K48">
        <v>317</v>
      </c>
      <c r="L48">
        <v>3255</v>
      </c>
      <c r="M48">
        <v>53604.7</v>
      </c>
      <c r="N48">
        <v>56859.7</v>
      </c>
      <c r="O48">
        <v>0</v>
      </c>
      <c r="P48">
        <v>0</v>
      </c>
      <c r="Q48">
        <v>0</v>
      </c>
      <c r="R48">
        <v>0</v>
      </c>
      <c r="S48" s="42">
        <f t="shared" si="0"/>
        <v>56859.7</v>
      </c>
    </row>
    <row r="49" spans="1:19">
      <c r="A49" s="80">
        <v>45748</v>
      </c>
      <c r="B49">
        <v>4801172</v>
      </c>
      <c r="C49" t="s">
        <v>1518</v>
      </c>
      <c r="D49" s="80">
        <v>44939</v>
      </c>
      <c r="E49" s="80">
        <v>45177</v>
      </c>
      <c r="F49">
        <v>2022</v>
      </c>
      <c r="G49">
        <v>2023</v>
      </c>
      <c r="H49">
        <v>11000</v>
      </c>
      <c r="I49" t="s">
        <v>28</v>
      </c>
      <c r="J49" t="s">
        <v>3157</v>
      </c>
      <c r="K49">
        <v>222</v>
      </c>
      <c r="L49">
        <v>8842</v>
      </c>
      <c r="M49">
        <v>30287.46</v>
      </c>
      <c r="N49">
        <v>39129.46</v>
      </c>
      <c r="O49">
        <v>113</v>
      </c>
      <c r="P49">
        <v>15416.03</v>
      </c>
      <c r="Q49">
        <v>8202.35</v>
      </c>
      <c r="R49">
        <v>23618.38</v>
      </c>
      <c r="S49" s="42">
        <f t="shared" si="0"/>
        <v>15511.079999999998</v>
      </c>
    </row>
    <row r="50" spans="1:19">
      <c r="A50" s="80">
        <v>45748</v>
      </c>
      <c r="B50">
        <v>5165087</v>
      </c>
      <c r="C50" t="s">
        <v>3165</v>
      </c>
      <c r="D50" s="80">
        <v>45306</v>
      </c>
      <c r="E50" s="80">
        <v>45666</v>
      </c>
      <c r="F50">
        <v>2023</v>
      </c>
      <c r="G50">
        <v>2024</v>
      </c>
      <c r="H50">
        <v>12500</v>
      </c>
      <c r="I50" t="s">
        <v>14</v>
      </c>
      <c r="J50" t="s">
        <v>3161</v>
      </c>
      <c r="K50">
        <v>188</v>
      </c>
      <c r="L50">
        <v>0</v>
      </c>
      <c r="M50">
        <v>26931</v>
      </c>
      <c r="N50">
        <v>26931</v>
      </c>
      <c r="O50">
        <v>0</v>
      </c>
      <c r="P50">
        <v>0</v>
      </c>
      <c r="Q50">
        <v>0</v>
      </c>
      <c r="R50">
        <v>0</v>
      </c>
      <c r="S50" s="42">
        <f t="shared" si="0"/>
        <v>26931</v>
      </c>
    </row>
    <row r="51" spans="1:19">
      <c r="A51" s="80">
        <v>45748</v>
      </c>
      <c r="B51">
        <v>4644152</v>
      </c>
      <c r="C51" t="s">
        <v>3024</v>
      </c>
      <c r="D51" s="80">
        <v>44764</v>
      </c>
      <c r="E51" s="80">
        <v>45618</v>
      </c>
      <c r="F51">
        <v>2022</v>
      </c>
      <c r="G51">
        <v>2024</v>
      </c>
      <c r="H51">
        <v>18500</v>
      </c>
      <c r="I51" t="s">
        <v>13</v>
      </c>
      <c r="J51" t="s">
        <v>3151</v>
      </c>
      <c r="K51">
        <v>150</v>
      </c>
      <c r="L51">
        <v>0</v>
      </c>
      <c r="M51">
        <v>20464.5</v>
      </c>
      <c r="N51">
        <v>20464.5</v>
      </c>
      <c r="O51">
        <v>54.55</v>
      </c>
      <c r="P51">
        <v>7441.99</v>
      </c>
      <c r="Q51">
        <v>0</v>
      </c>
      <c r="R51">
        <v>7441.99</v>
      </c>
      <c r="S51" s="42">
        <f t="shared" si="0"/>
        <v>13022.51</v>
      </c>
    </row>
    <row r="52" spans="1:19">
      <c r="A52" s="80">
        <v>45748</v>
      </c>
      <c r="B52">
        <v>4811486</v>
      </c>
      <c r="C52" t="s">
        <v>1779</v>
      </c>
      <c r="D52" s="80">
        <v>44951</v>
      </c>
      <c r="E52" s="80">
        <v>45232</v>
      </c>
      <c r="F52">
        <v>2022</v>
      </c>
      <c r="G52">
        <v>2023</v>
      </c>
      <c r="H52">
        <v>12500</v>
      </c>
      <c r="I52" t="s">
        <v>14</v>
      </c>
      <c r="J52" t="s">
        <v>3152</v>
      </c>
      <c r="K52">
        <v>220</v>
      </c>
      <c r="L52">
        <v>2625.3</v>
      </c>
      <c r="M52">
        <v>30014.6</v>
      </c>
      <c r="N52">
        <v>32639.9</v>
      </c>
      <c r="O52">
        <v>88.75</v>
      </c>
      <c r="P52">
        <v>12107.72</v>
      </c>
      <c r="Q52">
        <v>126.1</v>
      </c>
      <c r="R52">
        <v>12233.82</v>
      </c>
      <c r="S52" s="42">
        <f t="shared" si="0"/>
        <v>20406.080000000002</v>
      </c>
    </row>
    <row r="53" spans="1:19">
      <c r="A53" s="80">
        <v>45748</v>
      </c>
      <c r="B53">
        <v>5214565</v>
      </c>
      <c r="C53" t="s">
        <v>2453</v>
      </c>
      <c r="D53" s="80">
        <v>45350</v>
      </c>
      <c r="E53" s="80">
        <v>45434</v>
      </c>
      <c r="F53">
        <v>2023</v>
      </c>
      <c r="G53">
        <v>2024</v>
      </c>
      <c r="H53">
        <v>11000</v>
      </c>
      <c r="I53" t="s">
        <v>10</v>
      </c>
      <c r="J53" t="s">
        <v>3161</v>
      </c>
      <c r="K53">
        <v>50</v>
      </c>
      <c r="L53">
        <v>0</v>
      </c>
      <c r="M53">
        <v>7162.5</v>
      </c>
      <c r="N53">
        <v>7162.5</v>
      </c>
      <c r="O53">
        <v>0</v>
      </c>
      <c r="P53">
        <v>0</v>
      </c>
      <c r="Q53">
        <v>0</v>
      </c>
      <c r="R53">
        <v>0</v>
      </c>
      <c r="S53" s="42">
        <f t="shared" si="0"/>
        <v>7162.5</v>
      </c>
    </row>
    <row r="54" spans="1:19">
      <c r="A54" s="80">
        <v>45748</v>
      </c>
      <c r="B54">
        <v>5221197</v>
      </c>
      <c r="C54" t="s">
        <v>2792</v>
      </c>
      <c r="D54" s="80">
        <v>45362</v>
      </c>
      <c r="E54" s="80">
        <v>45545</v>
      </c>
      <c r="F54">
        <v>2023</v>
      </c>
      <c r="G54">
        <v>2024</v>
      </c>
      <c r="H54">
        <v>12000</v>
      </c>
      <c r="I54" t="s">
        <v>9</v>
      </c>
      <c r="J54" t="s">
        <v>3168</v>
      </c>
      <c r="K54">
        <v>332</v>
      </c>
      <c r="L54">
        <v>6551.6</v>
      </c>
      <c r="M54">
        <v>47559</v>
      </c>
      <c r="N54">
        <v>54110.6</v>
      </c>
      <c r="O54">
        <v>0</v>
      </c>
      <c r="P54">
        <v>0</v>
      </c>
      <c r="Q54">
        <v>0</v>
      </c>
      <c r="R54">
        <v>0</v>
      </c>
      <c r="S54" s="42">
        <f t="shared" si="0"/>
        <v>54110.6</v>
      </c>
    </row>
    <row r="55" spans="1:19">
      <c r="A55" s="80">
        <v>45748</v>
      </c>
      <c r="B55">
        <v>4661678</v>
      </c>
      <c r="C55" t="s">
        <v>1481</v>
      </c>
      <c r="D55" s="80">
        <v>44764</v>
      </c>
      <c r="E55" s="80">
        <v>44791</v>
      </c>
      <c r="F55">
        <v>2022</v>
      </c>
      <c r="G55">
        <v>2022</v>
      </c>
      <c r="H55">
        <v>11500</v>
      </c>
      <c r="I55" t="s">
        <v>4</v>
      </c>
      <c r="J55" t="s">
        <v>3154</v>
      </c>
      <c r="K55">
        <v>188</v>
      </c>
      <c r="L55">
        <v>10329.200000000001</v>
      </c>
      <c r="M55">
        <v>23082.639999999999</v>
      </c>
      <c r="N55">
        <v>33411.839999999997</v>
      </c>
      <c r="O55">
        <v>131.1</v>
      </c>
      <c r="P55">
        <v>16877.14</v>
      </c>
      <c r="Q55">
        <v>2912.7</v>
      </c>
      <c r="R55">
        <v>19789.84</v>
      </c>
      <c r="S55" s="42">
        <f t="shared" si="0"/>
        <v>13621.999999999996</v>
      </c>
    </row>
    <row r="56" spans="1:19">
      <c r="A56" s="80">
        <v>45748</v>
      </c>
      <c r="B56">
        <v>5212329</v>
      </c>
      <c r="C56" t="s">
        <v>3170</v>
      </c>
      <c r="D56" s="80">
        <v>45352</v>
      </c>
      <c r="E56" s="80">
        <v>45659</v>
      </c>
      <c r="F56">
        <v>2023</v>
      </c>
      <c r="G56">
        <v>2024</v>
      </c>
      <c r="H56">
        <v>11000</v>
      </c>
      <c r="I56" t="s">
        <v>28</v>
      </c>
      <c r="J56" t="s">
        <v>3154</v>
      </c>
      <c r="K56">
        <v>775</v>
      </c>
      <c r="L56">
        <v>0</v>
      </c>
      <c r="M56">
        <v>131052.5</v>
      </c>
      <c r="N56">
        <v>131052.5</v>
      </c>
      <c r="O56">
        <v>0</v>
      </c>
      <c r="P56">
        <v>0</v>
      </c>
      <c r="Q56">
        <v>0</v>
      </c>
      <c r="R56">
        <v>0</v>
      </c>
      <c r="S56" s="42">
        <f t="shared" si="0"/>
        <v>131052.5</v>
      </c>
    </row>
    <row r="57" spans="1:19">
      <c r="A57" s="80">
        <v>45748</v>
      </c>
      <c r="B57">
        <v>5128760</v>
      </c>
      <c r="C57" t="s">
        <v>2361</v>
      </c>
      <c r="D57" s="80">
        <v>45287</v>
      </c>
      <c r="E57" s="80">
        <v>45405</v>
      </c>
      <c r="F57">
        <v>2023</v>
      </c>
      <c r="G57">
        <v>2023</v>
      </c>
      <c r="H57">
        <v>11000</v>
      </c>
      <c r="I57" t="s">
        <v>28</v>
      </c>
      <c r="J57" t="s">
        <v>3161</v>
      </c>
      <c r="K57">
        <v>244</v>
      </c>
      <c r="L57">
        <v>5000</v>
      </c>
      <c r="M57">
        <v>34953</v>
      </c>
      <c r="N57">
        <v>39953</v>
      </c>
      <c r="O57">
        <v>168.7</v>
      </c>
      <c r="P57">
        <v>24166.28</v>
      </c>
      <c r="Q57">
        <v>5000</v>
      </c>
      <c r="R57">
        <v>29166.28</v>
      </c>
      <c r="S57" s="42">
        <f t="shared" si="0"/>
        <v>10786.720000000001</v>
      </c>
    </row>
    <row r="58" spans="1:19">
      <c r="A58" s="80">
        <v>45748</v>
      </c>
      <c r="B58">
        <v>4793239</v>
      </c>
      <c r="C58" t="s">
        <v>2567</v>
      </c>
      <c r="D58" s="80">
        <v>44957</v>
      </c>
      <c r="E58" s="80">
        <v>45482</v>
      </c>
      <c r="F58">
        <v>2022</v>
      </c>
      <c r="G58">
        <v>2024</v>
      </c>
      <c r="H58">
        <v>11000</v>
      </c>
      <c r="I58" t="s">
        <v>28</v>
      </c>
      <c r="J58" t="s">
        <v>3151</v>
      </c>
      <c r="K58">
        <v>675</v>
      </c>
      <c r="L58">
        <v>6215.25</v>
      </c>
      <c r="M58">
        <v>92090.25</v>
      </c>
      <c r="N58">
        <v>98305.5</v>
      </c>
      <c r="O58">
        <v>98.16</v>
      </c>
      <c r="P58">
        <v>13391.48</v>
      </c>
      <c r="Q58">
        <v>0</v>
      </c>
      <c r="R58">
        <v>13391.48</v>
      </c>
      <c r="S58" s="42">
        <f t="shared" si="0"/>
        <v>84914.02</v>
      </c>
    </row>
    <row r="59" spans="1:19">
      <c r="A59" s="80">
        <v>45748</v>
      </c>
      <c r="B59">
        <v>5252900</v>
      </c>
      <c r="C59" t="s">
        <v>3010</v>
      </c>
      <c r="D59" s="80">
        <v>45393</v>
      </c>
      <c r="E59" s="80">
        <v>45589</v>
      </c>
      <c r="F59">
        <v>2023</v>
      </c>
      <c r="G59">
        <v>2024</v>
      </c>
      <c r="H59">
        <v>11000</v>
      </c>
      <c r="I59" t="s">
        <v>28</v>
      </c>
      <c r="J59" t="s">
        <v>3151</v>
      </c>
      <c r="K59">
        <v>100</v>
      </c>
      <c r="L59">
        <v>5000</v>
      </c>
      <c r="M59">
        <v>17756</v>
      </c>
      <c r="N59">
        <v>22756</v>
      </c>
      <c r="O59">
        <v>0</v>
      </c>
      <c r="P59">
        <v>0</v>
      </c>
      <c r="Q59">
        <v>0</v>
      </c>
      <c r="R59">
        <v>0</v>
      </c>
      <c r="S59" s="42">
        <f t="shared" si="0"/>
        <v>22756</v>
      </c>
    </row>
    <row r="60" spans="1:19">
      <c r="A60" s="80">
        <v>45748</v>
      </c>
      <c r="B60">
        <v>4888904</v>
      </c>
      <c r="C60" t="s">
        <v>1780</v>
      </c>
      <c r="D60" s="80">
        <v>45034</v>
      </c>
      <c r="E60" s="80">
        <v>45239</v>
      </c>
      <c r="F60">
        <v>2022</v>
      </c>
      <c r="G60">
        <v>2023</v>
      </c>
      <c r="H60">
        <v>11000</v>
      </c>
      <c r="I60" t="s">
        <v>28</v>
      </c>
      <c r="J60" t="s">
        <v>3159</v>
      </c>
      <c r="K60">
        <v>1138</v>
      </c>
      <c r="L60">
        <v>225</v>
      </c>
      <c r="M60">
        <v>155257.34</v>
      </c>
      <c r="N60">
        <v>155482.34</v>
      </c>
      <c r="O60">
        <v>701.75</v>
      </c>
      <c r="P60">
        <v>95613.46</v>
      </c>
      <c r="Q60">
        <v>100</v>
      </c>
      <c r="R60">
        <v>95713.46</v>
      </c>
      <c r="S60" s="42">
        <f t="shared" si="0"/>
        <v>59768.87999999999</v>
      </c>
    </row>
    <row r="61" spans="1:19">
      <c r="A61" s="80">
        <v>45748</v>
      </c>
      <c r="B61">
        <v>4786887</v>
      </c>
      <c r="C61" t="s">
        <v>1479</v>
      </c>
      <c r="D61" s="80">
        <v>44931</v>
      </c>
      <c r="E61" s="80">
        <v>44967</v>
      </c>
      <c r="F61">
        <v>2022</v>
      </c>
      <c r="G61">
        <v>2022</v>
      </c>
      <c r="H61">
        <v>11000</v>
      </c>
      <c r="I61" t="s">
        <v>28</v>
      </c>
      <c r="J61" t="s">
        <v>3158</v>
      </c>
      <c r="K61">
        <v>885</v>
      </c>
      <c r="L61">
        <v>4238.1000000000004</v>
      </c>
      <c r="M61">
        <v>120740.55</v>
      </c>
      <c r="N61">
        <v>124978.65</v>
      </c>
      <c r="O61">
        <v>509</v>
      </c>
      <c r="P61">
        <v>69440.34</v>
      </c>
      <c r="Q61">
        <v>3927.2</v>
      </c>
      <c r="R61">
        <v>73367.539999999994</v>
      </c>
      <c r="S61" s="42">
        <f t="shared" si="0"/>
        <v>51611.11</v>
      </c>
    </row>
    <row r="62" spans="1:19">
      <c r="A62" s="80">
        <v>45748</v>
      </c>
      <c r="B62">
        <v>4791969</v>
      </c>
      <c r="C62" t="s">
        <v>2158</v>
      </c>
      <c r="D62" s="80">
        <v>44931</v>
      </c>
      <c r="E62" s="80">
        <v>45371</v>
      </c>
      <c r="F62">
        <v>2022</v>
      </c>
      <c r="G62">
        <v>2023</v>
      </c>
      <c r="H62">
        <v>11000</v>
      </c>
      <c r="I62" t="s">
        <v>28</v>
      </c>
      <c r="J62" t="s">
        <v>3153</v>
      </c>
      <c r="K62">
        <v>288</v>
      </c>
      <c r="L62">
        <v>5205</v>
      </c>
      <c r="M62">
        <v>39291.839999999997</v>
      </c>
      <c r="N62">
        <v>44496.84</v>
      </c>
      <c r="O62">
        <v>154.69999999999999</v>
      </c>
      <c r="P62">
        <v>19428.5</v>
      </c>
      <c r="Q62">
        <v>2308.0700000000002</v>
      </c>
      <c r="R62">
        <v>21736.57</v>
      </c>
      <c r="S62" s="42">
        <f t="shared" si="0"/>
        <v>22760.269999999997</v>
      </c>
    </row>
    <row r="63" spans="1:19">
      <c r="A63" s="80">
        <v>45748</v>
      </c>
      <c r="B63">
        <v>4557577</v>
      </c>
      <c r="C63" t="s">
        <v>1483</v>
      </c>
      <c r="D63" s="80">
        <v>44713</v>
      </c>
      <c r="E63" s="80">
        <v>44874</v>
      </c>
      <c r="F63">
        <v>2022</v>
      </c>
      <c r="G63">
        <v>2022</v>
      </c>
      <c r="H63">
        <v>11000</v>
      </c>
      <c r="I63" t="s">
        <v>28</v>
      </c>
      <c r="J63" t="s">
        <v>3157</v>
      </c>
      <c r="K63">
        <v>890</v>
      </c>
      <c r="L63">
        <v>125</v>
      </c>
      <c r="M63">
        <v>143334.5</v>
      </c>
      <c r="N63">
        <v>143459.5</v>
      </c>
      <c r="O63">
        <v>641.01</v>
      </c>
      <c r="P63">
        <v>103234.66</v>
      </c>
      <c r="Q63">
        <v>37.74</v>
      </c>
      <c r="R63">
        <v>103272.4</v>
      </c>
      <c r="S63" s="42">
        <f t="shared" si="0"/>
        <v>40187.100000000006</v>
      </c>
    </row>
    <row r="64" spans="1:19">
      <c r="A64" s="80">
        <v>45748</v>
      </c>
      <c r="B64">
        <v>4352777</v>
      </c>
      <c r="C64" t="s">
        <v>1461</v>
      </c>
      <c r="D64" s="80">
        <v>44364</v>
      </c>
      <c r="E64" s="80">
        <v>44601</v>
      </c>
      <c r="F64">
        <v>2021</v>
      </c>
      <c r="G64">
        <v>2021</v>
      </c>
      <c r="H64">
        <v>11000</v>
      </c>
      <c r="I64" t="s">
        <v>28</v>
      </c>
      <c r="J64" t="s">
        <v>3158</v>
      </c>
      <c r="K64">
        <v>1173</v>
      </c>
      <c r="L64">
        <v>0</v>
      </c>
      <c r="M64">
        <v>144020.94</v>
      </c>
      <c r="N64">
        <v>144020.94</v>
      </c>
      <c r="O64">
        <v>655.6</v>
      </c>
      <c r="P64">
        <v>78312.05</v>
      </c>
      <c r="Q64">
        <v>0</v>
      </c>
      <c r="R64">
        <v>78312.05</v>
      </c>
      <c r="S64" s="42">
        <f t="shared" si="0"/>
        <v>65708.89</v>
      </c>
    </row>
    <row r="65" spans="1:19">
      <c r="A65" s="80">
        <v>45748</v>
      </c>
      <c r="B65">
        <v>5194507</v>
      </c>
      <c r="C65" t="s">
        <v>3248</v>
      </c>
      <c r="D65" s="80">
        <v>45331</v>
      </c>
      <c r="E65" s="80">
        <v>45721</v>
      </c>
      <c r="F65">
        <v>2023</v>
      </c>
      <c r="G65">
        <v>2024</v>
      </c>
      <c r="H65">
        <v>12500</v>
      </c>
      <c r="I65" t="s">
        <v>14</v>
      </c>
      <c r="J65" t="s">
        <v>3151</v>
      </c>
      <c r="K65">
        <v>165</v>
      </c>
      <c r="L65">
        <v>1055</v>
      </c>
      <c r="M65">
        <v>23636.25</v>
      </c>
      <c r="N65">
        <v>24691.25</v>
      </c>
      <c r="O65">
        <v>107.5</v>
      </c>
      <c r="P65">
        <v>12319.5</v>
      </c>
      <c r="Q65">
        <v>299.39999999999998</v>
      </c>
      <c r="R65">
        <v>12618.9</v>
      </c>
      <c r="S65" s="42">
        <f t="shared" si="0"/>
        <v>12072.35</v>
      </c>
    </row>
    <row r="66" spans="1:19">
      <c r="A66" s="80">
        <v>45748</v>
      </c>
      <c r="B66">
        <v>5262030</v>
      </c>
      <c r="C66" t="s">
        <v>3169</v>
      </c>
      <c r="D66" s="80">
        <v>45397</v>
      </c>
      <c r="E66" s="80">
        <v>45694</v>
      </c>
      <c r="F66">
        <v>2023</v>
      </c>
      <c r="G66">
        <v>2024</v>
      </c>
      <c r="H66">
        <v>11000</v>
      </c>
      <c r="I66" t="s">
        <v>28</v>
      </c>
      <c r="J66" t="s">
        <v>3153</v>
      </c>
      <c r="K66">
        <v>197</v>
      </c>
      <c r="L66">
        <v>0</v>
      </c>
      <c r="M66">
        <v>29630.77</v>
      </c>
      <c r="N66">
        <v>29630.77</v>
      </c>
      <c r="O66">
        <v>0</v>
      </c>
      <c r="P66">
        <v>0</v>
      </c>
      <c r="Q66">
        <v>0</v>
      </c>
      <c r="R66">
        <v>0</v>
      </c>
      <c r="S66" s="42">
        <f t="shared" si="0"/>
        <v>29630.77</v>
      </c>
    </row>
    <row r="67" spans="1:19">
      <c r="A67" s="80">
        <v>45748</v>
      </c>
      <c r="B67">
        <v>5078720</v>
      </c>
      <c r="C67" t="s">
        <v>2357</v>
      </c>
      <c r="D67" s="80">
        <v>45233</v>
      </c>
      <c r="E67" s="80">
        <v>45418</v>
      </c>
      <c r="F67">
        <v>2023</v>
      </c>
      <c r="G67">
        <v>2024</v>
      </c>
      <c r="H67">
        <v>11500</v>
      </c>
      <c r="I67" t="s">
        <v>4</v>
      </c>
      <c r="J67" t="s">
        <v>3159</v>
      </c>
      <c r="K67">
        <v>439</v>
      </c>
      <c r="L67">
        <v>825</v>
      </c>
      <c r="M67">
        <v>62886.75</v>
      </c>
      <c r="N67">
        <v>63711.75</v>
      </c>
      <c r="O67">
        <v>88.83</v>
      </c>
      <c r="P67">
        <v>12455.44</v>
      </c>
      <c r="Q67">
        <v>85</v>
      </c>
      <c r="R67">
        <v>12540.44</v>
      </c>
      <c r="S67" s="42">
        <f t="shared" ref="S67:S130" si="1">N67-R67</f>
        <v>51171.31</v>
      </c>
    </row>
    <row r="68" spans="1:19">
      <c r="A68" s="80">
        <v>45748</v>
      </c>
      <c r="B68">
        <v>4719782</v>
      </c>
      <c r="C68" t="s">
        <v>1477</v>
      </c>
      <c r="D68" s="80">
        <v>44845</v>
      </c>
      <c r="E68" s="80">
        <v>45096</v>
      </c>
      <c r="F68">
        <v>2022</v>
      </c>
      <c r="G68">
        <v>2023</v>
      </c>
      <c r="H68">
        <v>12000</v>
      </c>
      <c r="I68" t="s">
        <v>9</v>
      </c>
      <c r="J68" t="s">
        <v>3158</v>
      </c>
      <c r="K68">
        <v>315</v>
      </c>
      <c r="L68">
        <v>0</v>
      </c>
      <c r="M68">
        <v>34379.1</v>
      </c>
      <c r="N68">
        <v>34379.1</v>
      </c>
      <c r="O68">
        <v>125.5</v>
      </c>
      <c r="P68">
        <v>15109.07</v>
      </c>
      <c r="Q68">
        <v>0</v>
      </c>
      <c r="R68">
        <v>15109.07</v>
      </c>
      <c r="S68" s="42">
        <f t="shared" si="1"/>
        <v>19270.03</v>
      </c>
    </row>
    <row r="69" spans="1:19">
      <c r="A69" s="80">
        <v>45748</v>
      </c>
      <c r="B69">
        <v>4733409</v>
      </c>
      <c r="C69" t="s">
        <v>2794</v>
      </c>
      <c r="D69" s="80">
        <v>44855</v>
      </c>
      <c r="E69" s="80">
        <v>45552</v>
      </c>
      <c r="F69">
        <v>2022</v>
      </c>
      <c r="G69">
        <v>2024</v>
      </c>
      <c r="H69">
        <v>13500</v>
      </c>
      <c r="I69" t="s">
        <v>15</v>
      </c>
      <c r="J69" t="s">
        <v>3171</v>
      </c>
      <c r="K69">
        <v>225</v>
      </c>
      <c r="L69">
        <v>4815</v>
      </c>
      <c r="M69">
        <v>30696.75</v>
      </c>
      <c r="N69">
        <v>35511.75</v>
      </c>
      <c r="O69">
        <v>162.19999999999999</v>
      </c>
      <c r="P69">
        <v>22128.14</v>
      </c>
      <c r="Q69">
        <v>0</v>
      </c>
      <c r="R69">
        <v>22128.14</v>
      </c>
      <c r="S69" s="42">
        <f t="shared" si="1"/>
        <v>13383.61</v>
      </c>
    </row>
    <row r="70" spans="1:19">
      <c r="A70" s="80">
        <v>45748</v>
      </c>
      <c r="B70">
        <v>5308921</v>
      </c>
      <c r="C70" t="s">
        <v>3172</v>
      </c>
      <c r="D70" s="80">
        <v>45463</v>
      </c>
      <c r="E70" s="80">
        <v>45688</v>
      </c>
      <c r="F70">
        <v>2024</v>
      </c>
      <c r="G70">
        <v>2024</v>
      </c>
      <c r="H70">
        <v>11000</v>
      </c>
      <c r="I70" t="s">
        <v>28</v>
      </c>
      <c r="J70" t="s">
        <v>3161</v>
      </c>
      <c r="K70">
        <v>864</v>
      </c>
      <c r="L70">
        <v>300</v>
      </c>
      <c r="M70">
        <v>129954.24000000001</v>
      </c>
      <c r="N70">
        <v>130254.24</v>
      </c>
      <c r="O70">
        <v>97</v>
      </c>
      <c r="P70">
        <v>14448.32</v>
      </c>
      <c r="Q70">
        <v>197.59</v>
      </c>
      <c r="R70">
        <v>14645.91</v>
      </c>
      <c r="S70" s="42">
        <f t="shared" si="1"/>
        <v>115608.33</v>
      </c>
    </row>
    <row r="71" spans="1:19">
      <c r="A71" s="80">
        <v>45748</v>
      </c>
      <c r="B71">
        <v>4837096</v>
      </c>
      <c r="C71" t="s">
        <v>2359</v>
      </c>
      <c r="D71" s="80">
        <v>44978</v>
      </c>
      <c r="E71" s="80">
        <v>45404</v>
      </c>
      <c r="F71">
        <v>2022</v>
      </c>
      <c r="G71">
        <v>2023</v>
      </c>
      <c r="H71">
        <v>11000</v>
      </c>
      <c r="I71" t="s">
        <v>10</v>
      </c>
      <c r="J71" t="s">
        <v>3158</v>
      </c>
      <c r="K71">
        <v>480</v>
      </c>
      <c r="L71">
        <v>25</v>
      </c>
      <c r="M71">
        <v>58934.400000000001</v>
      </c>
      <c r="N71">
        <v>58959.4</v>
      </c>
      <c r="O71">
        <v>404.75</v>
      </c>
      <c r="P71">
        <v>55163.45</v>
      </c>
      <c r="Q71">
        <v>25</v>
      </c>
      <c r="R71">
        <v>55188.45</v>
      </c>
      <c r="S71" s="42">
        <f t="shared" si="1"/>
        <v>3770.9500000000044</v>
      </c>
    </row>
    <row r="72" spans="1:19">
      <c r="A72" s="80">
        <v>45748</v>
      </c>
      <c r="B72">
        <v>5201959</v>
      </c>
      <c r="C72" t="s">
        <v>2846</v>
      </c>
      <c r="D72" s="80">
        <v>45337</v>
      </c>
      <c r="E72" s="80">
        <v>45561</v>
      </c>
      <c r="F72">
        <v>2023</v>
      </c>
      <c r="G72">
        <v>2024</v>
      </c>
      <c r="H72">
        <v>11000</v>
      </c>
      <c r="I72" t="s">
        <v>10</v>
      </c>
      <c r="J72" t="s">
        <v>3157</v>
      </c>
      <c r="K72">
        <v>100</v>
      </c>
      <c r="L72">
        <v>4351.7</v>
      </c>
      <c r="M72">
        <v>14325</v>
      </c>
      <c r="N72">
        <v>18676.7</v>
      </c>
      <c r="O72">
        <v>94</v>
      </c>
      <c r="P72">
        <v>13465.5</v>
      </c>
      <c r="Q72">
        <v>4169.7</v>
      </c>
      <c r="R72">
        <v>17635.2</v>
      </c>
      <c r="S72" s="42">
        <f t="shared" si="1"/>
        <v>1041.5</v>
      </c>
    </row>
    <row r="73" spans="1:19">
      <c r="A73" s="80">
        <v>45748</v>
      </c>
      <c r="B73">
        <v>4568177</v>
      </c>
      <c r="C73" t="s">
        <v>1473</v>
      </c>
      <c r="D73" s="80">
        <v>44664</v>
      </c>
      <c r="E73" s="80">
        <v>44820</v>
      </c>
      <c r="F73">
        <v>2021</v>
      </c>
      <c r="G73">
        <v>2022</v>
      </c>
      <c r="H73">
        <v>11000</v>
      </c>
      <c r="I73" t="s">
        <v>28</v>
      </c>
      <c r="J73" t="s">
        <v>3158</v>
      </c>
      <c r="K73">
        <v>634</v>
      </c>
      <c r="L73">
        <v>16234.25</v>
      </c>
      <c r="M73">
        <v>86496.62</v>
      </c>
      <c r="N73">
        <v>102730.87</v>
      </c>
      <c r="O73">
        <v>411.75</v>
      </c>
      <c r="P73">
        <v>56173.02</v>
      </c>
      <c r="Q73">
        <v>6962.45</v>
      </c>
      <c r="R73">
        <v>63135.47</v>
      </c>
      <c r="S73" s="42">
        <f t="shared" si="1"/>
        <v>39595.399999999994</v>
      </c>
    </row>
    <row r="74" spans="1:19">
      <c r="A74" s="80">
        <v>45748</v>
      </c>
      <c r="B74">
        <v>4967141</v>
      </c>
      <c r="C74" t="s">
        <v>3048</v>
      </c>
      <c r="D74" s="80">
        <v>45114</v>
      </c>
      <c r="E74" s="80">
        <v>45624</v>
      </c>
      <c r="F74">
        <v>2023</v>
      </c>
      <c r="G74">
        <v>2024</v>
      </c>
      <c r="H74">
        <v>18500</v>
      </c>
      <c r="I74" t="s">
        <v>13</v>
      </c>
      <c r="J74" t="s">
        <v>3154</v>
      </c>
      <c r="K74">
        <v>500</v>
      </c>
      <c r="L74">
        <v>6656.2</v>
      </c>
      <c r="M74">
        <v>61390</v>
      </c>
      <c r="N74">
        <v>68046.2</v>
      </c>
      <c r="O74">
        <v>0</v>
      </c>
      <c r="P74">
        <v>0</v>
      </c>
      <c r="Q74">
        <v>5956.2</v>
      </c>
      <c r="R74">
        <v>5956.2</v>
      </c>
      <c r="S74" s="42">
        <f t="shared" si="1"/>
        <v>62090</v>
      </c>
    </row>
    <row r="75" spans="1:19">
      <c r="A75" s="80">
        <v>45748</v>
      </c>
      <c r="B75">
        <v>4694365</v>
      </c>
      <c r="C75" t="s">
        <v>1405</v>
      </c>
      <c r="D75" s="80">
        <v>44806</v>
      </c>
      <c r="E75" s="80">
        <v>45114</v>
      </c>
      <c r="F75">
        <v>2022</v>
      </c>
      <c r="G75">
        <v>2023</v>
      </c>
      <c r="H75">
        <v>11000</v>
      </c>
      <c r="I75" t="s">
        <v>28</v>
      </c>
      <c r="J75" t="s">
        <v>3158</v>
      </c>
      <c r="K75">
        <v>285</v>
      </c>
      <c r="L75">
        <v>700</v>
      </c>
      <c r="M75">
        <v>38882.550000000003</v>
      </c>
      <c r="N75">
        <v>39582.550000000003</v>
      </c>
      <c r="O75">
        <v>234.2</v>
      </c>
      <c r="P75">
        <v>30842.9</v>
      </c>
      <c r="Q75">
        <v>693.6</v>
      </c>
      <c r="R75">
        <v>31536.5</v>
      </c>
      <c r="S75" s="42">
        <f t="shared" si="1"/>
        <v>8046.0500000000029</v>
      </c>
    </row>
    <row r="76" spans="1:19">
      <c r="A76" s="80">
        <v>45748</v>
      </c>
      <c r="B76">
        <v>4659696</v>
      </c>
      <c r="C76" t="s">
        <v>1467</v>
      </c>
      <c r="D76" s="80">
        <v>44764</v>
      </c>
      <c r="E76" s="80">
        <v>45062</v>
      </c>
      <c r="F76">
        <v>2022</v>
      </c>
      <c r="G76">
        <v>2023</v>
      </c>
      <c r="H76">
        <v>11000</v>
      </c>
      <c r="I76" t="s">
        <v>28</v>
      </c>
      <c r="J76" t="s">
        <v>3152</v>
      </c>
      <c r="K76">
        <v>525</v>
      </c>
      <c r="L76">
        <v>4075</v>
      </c>
      <c r="M76">
        <v>84551.25</v>
      </c>
      <c r="N76">
        <v>88626.25</v>
      </c>
      <c r="O76">
        <v>370.28</v>
      </c>
      <c r="P76">
        <v>59088.85</v>
      </c>
      <c r="Q76">
        <v>2347.41</v>
      </c>
      <c r="R76">
        <v>61436.26</v>
      </c>
      <c r="S76" s="42">
        <f t="shared" si="1"/>
        <v>27189.989999999998</v>
      </c>
    </row>
    <row r="77" spans="1:19">
      <c r="A77" s="80">
        <v>45748</v>
      </c>
      <c r="B77">
        <v>4898639</v>
      </c>
      <c r="C77" t="s">
        <v>1419</v>
      </c>
      <c r="D77" s="80">
        <v>45047</v>
      </c>
      <c r="E77" s="80">
        <v>45121</v>
      </c>
      <c r="F77">
        <v>2023</v>
      </c>
      <c r="G77">
        <v>2023</v>
      </c>
      <c r="H77">
        <v>12000</v>
      </c>
      <c r="I77" t="s">
        <v>9</v>
      </c>
      <c r="J77" t="s">
        <v>3159</v>
      </c>
      <c r="K77">
        <v>660</v>
      </c>
      <c r="L77">
        <v>25</v>
      </c>
      <c r="M77">
        <v>81034.8</v>
      </c>
      <c r="N77">
        <v>81059.8</v>
      </c>
      <c r="O77">
        <v>597.15</v>
      </c>
      <c r="P77">
        <v>73319.570000000007</v>
      </c>
      <c r="Q77">
        <v>575</v>
      </c>
      <c r="R77">
        <v>73894.570000000007</v>
      </c>
      <c r="S77" s="42">
        <f t="shared" si="1"/>
        <v>7165.2299999999959</v>
      </c>
    </row>
    <row r="78" spans="1:19">
      <c r="A78" s="80">
        <v>45748</v>
      </c>
      <c r="B78">
        <v>5081101</v>
      </c>
      <c r="C78" t="s">
        <v>2800</v>
      </c>
      <c r="D78" s="80">
        <v>45226</v>
      </c>
      <c r="E78" s="80">
        <v>45539</v>
      </c>
      <c r="F78">
        <v>2023</v>
      </c>
      <c r="G78">
        <v>2024</v>
      </c>
      <c r="H78">
        <v>11000</v>
      </c>
      <c r="I78" t="s">
        <v>28</v>
      </c>
      <c r="J78" t="s">
        <v>3154</v>
      </c>
      <c r="K78">
        <v>930</v>
      </c>
      <c r="L78">
        <v>10523.7</v>
      </c>
      <c r="M78">
        <v>157263</v>
      </c>
      <c r="N78">
        <v>167786.7</v>
      </c>
      <c r="O78">
        <v>0</v>
      </c>
      <c r="P78">
        <v>0</v>
      </c>
      <c r="Q78">
        <v>0</v>
      </c>
      <c r="R78">
        <v>0</v>
      </c>
      <c r="S78" s="42">
        <f t="shared" si="1"/>
        <v>167786.7</v>
      </c>
    </row>
    <row r="79" spans="1:19">
      <c r="A79" s="80">
        <v>45748</v>
      </c>
      <c r="B79">
        <v>5237503</v>
      </c>
      <c r="C79" t="s">
        <v>3250</v>
      </c>
      <c r="D79" s="80">
        <v>45371</v>
      </c>
      <c r="E79" s="80">
        <v>45730</v>
      </c>
      <c r="F79">
        <v>2023</v>
      </c>
      <c r="G79">
        <v>2024</v>
      </c>
      <c r="H79">
        <v>12000</v>
      </c>
      <c r="I79" t="s">
        <v>9</v>
      </c>
      <c r="J79" t="s">
        <v>3178</v>
      </c>
      <c r="K79">
        <v>360</v>
      </c>
      <c r="L79">
        <v>0</v>
      </c>
      <c r="M79">
        <v>51570</v>
      </c>
      <c r="N79">
        <v>51570</v>
      </c>
      <c r="O79">
        <v>0</v>
      </c>
      <c r="P79">
        <v>0</v>
      </c>
      <c r="Q79">
        <v>0</v>
      </c>
      <c r="R79">
        <v>0</v>
      </c>
      <c r="S79" s="42">
        <f t="shared" si="1"/>
        <v>51570</v>
      </c>
    </row>
    <row r="80" spans="1:19">
      <c r="A80" s="80">
        <v>45748</v>
      </c>
      <c r="B80">
        <v>4940978</v>
      </c>
      <c r="C80" t="s">
        <v>2160</v>
      </c>
      <c r="D80" s="80">
        <v>45134</v>
      </c>
      <c r="E80" s="80">
        <v>45352</v>
      </c>
      <c r="F80">
        <v>2023</v>
      </c>
      <c r="G80">
        <v>2023</v>
      </c>
      <c r="H80">
        <v>11000</v>
      </c>
      <c r="I80" t="s">
        <v>28</v>
      </c>
      <c r="J80" t="s">
        <v>3157</v>
      </c>
      <c r="K80">
        <v>120</v>
      </c>
      <c r="L80">
        <v>225</v>
      </c>
      <c r="M80">
        <v>16371.6</v>
      </c>
      <c r="N80">
        <v>16596.599999999999</v>
      </c>
      <c r="O80">
        <v>121.6</v>
      </c>
      <c r="P80">
        <v>16079.06</v>
      </c>
      <c r="Q80">
        <v>28.8</v>
      </c>
      <c r="R80">
        <v>16107.86</v>
      </c>
      <c r="S80" s="42">
        <f t="shared" si="1"/>
        <v>488.73999999999796</v>
      </c>
    </row>
    <row r="81" spans="1:19">
      <c r="A81" s="80">
        <v>45748</v>
      </c>
      <c r="B81">
        <v>5082913</v>
      </c>
      <c r="C81" t="s">
        <v>2868</v>
      </c>
      <c r="D81" s="80">
        <v>45226</v>
      </c>
      <c r="E81" s="80">
        <v>45568</v>
      </c>
      <c r="F81">
        <v>2023</v>
      </c>
      <c r="G81">
        <v>2024</v>
      </c>
      <c r="H81">
        <v>11000</v>
      </c>
      <c r="I81" t="s">
        <v>28</v>
      </c>
      <c r="J81" t="s">
        <v>3153</v>
      </c>
      <c r="K81">
        <v>186</v>
      </c>
      <c r="L81">
        <v>4599.05</v>
      </c>
      <c r="M81">
        <v>26644.5</v>
      </c>
      <c r="N81">
        <v>31243.55</v>
      </c>
      <c r="O81">
        <v>116.35</v>
      </c>
      <c r="P81">
        <v>16667.14</v>
      </c>
      <c r="Q81">
        <v>0</v>
      </c>
      <c r="R81">
        <v>16667.14</v>
      </c>
      <c r="S81" s="42">
        <f t="shared" si="1"/>
        <v>14576.41</v>
      </c>
    </row>
    <row r="82" spans="1:19">
      <c r="A82" s="80">
        <v>45748</v>
      </c>
      <c r="B82">
        <v>4785047</v>
      </c>
      <c r="C82" t="s">
        <v>2115</v>
      </c>
      <c r="D82" s="80">
        <v>44917</v>
      </c>
      <c r="E82" s="80">
        <v>45307</v>
      </c>
      <c r="F82">
        <v>2022</v>
      </c>
      <c r="G82">
        <v>2023</v>
      </c>
      <c r="H82">
        <v>11000</v>
      </c>
      <c r="I82" t="s">
        <v>28</v>
      </c>
      <c r="J82" t="s">
        <v>3153</v>
      </c>
      <c r="K82">
        <v>364</v>
      </c>
      <c r="L82">
        <v>400</v>
      </c>
      <c r="M82">
        <v>49660.52</v>
      </c>
      <c r="N82">
        <v>50060.52</v>
      </c>
      <c r="O82">
        <v>58.6</v>
      </c>
      <c r="P82">
        <v>8793.9599999999991</v>
      </c>
      <c r="Q82">
        <v>40</v>
      </c>
      <c r="R82">
        <v>8833.9599999999991</v>
      </c>
      <c r="S82" s="42">
        <f t="shared" si="1"/>
        <v>41226.559999999998</v>
      </c>
    </row>
    <row r="83" spans="1:19">
      <c r="A83" s="80">
        <v>45748</v>
      </c>
      <c r="B83">
        <v>5145626</v>
      </c>
      <c r="C83" t="s">
        <v>2117</v>
      </c>
      <c r="D83" s="80">
        <v>45300</v>
      </c>
      <c r="E83" s="80">
        <v>45329</v>
      </c>
      <c r="F83">
        <v>2023</v>
      </c>
      <c r="G83">
        <v>2023</v>
      </c>
      <c r="H83">
        <v>11000</v>
      </c>
      <c r="I83" t="s">
        <v>28</v>
      </c>
      <c r="J83" t="s">
        <v>3151</v>
      </c>
      <c r="K83">
        <v>75</v>
      </c>
      <c r="L83">
        <v>0</v>
      </c>
      <c r="M83">
        <v>12682.5</v>
      </c>
      <c r="N83">
        <v>12682.5</v>
      </c>
      <c r="O83">
        <v>75</v>
      </c>
      <c r="P83">
        <v>10743.75</v>
      </c>
      <c r="Q83">
        <v>0</v>
      </c>
      <c r="R83">
        <v>10743.75</v>
      </c>
      <c r="S83" s="42">
        <f t="shared" si="1"/>
        <v>1938.75</v>
      </c>
    </row>
    <row r="84" spans="1:19">
      <c r="A84" s="80">
        <v>45748</v>
      </c>
      <c r="B84">
        <v>5217166</v>
      </c>
      <c r="C84" t="s">
        <v>3040</v>
      </c>
      <c r="D84" s="80">
        <v>45363</v>
      </c>
      <c r="E84" s="80">
        <v>45594</v>
      </c>
      <c r="F84">
        <v>2023</v>
      </c>
      <c r="G84">
        <v>2024</v>
      </c>
      <c r="H84">
        <v>11000</v>
      </c>
      <c r="I84" t="s">
        <v>28</v>
      </c>
      <c r="J84" t="s">
        <v>3151</v>
      </c>
      <c r="K84">
        <v>200</v>
      </c>
      <c r="L84">
        <v>0</v>
      </c>
      <c r="M84">
        <v>28650</v>
      </c>
      <c r="N84">
        <v>28650</v>
      </c>
      <c r="O84">
        <v>68</v>
      </c>
      <c r="P84">
        <v>9741</v>
      </c>
      <c r="Q84">
        <v>0</v>
      </c>
      <c r="R84">
        <v>9741</v>
      </c>
      <c r="S84" s="42">
        <f t="shared" si="1"/>
        <v>18909</v>
      </c>
    </row>
    <row r="85" spans="1:19">
      <c r="A85" s="80">
        <v>45748</v>
      </c>
      <c r="B85">
        <v>5283747</v>
      </c>
      <c r="C85" t="s">
        <v>3038</v>
      </c>
      <c r="D85" s="80">
        <v>45453</v>
      </c>
      <c r="E85" s="80">
        <v>45586</v>
      </c>
      <c r="F85">
        <v>2024</v>
      </c>
      <c r="G85">
        <v>2024</v>
      </c>
      <c r="H85">
        <v>11000</v>
      </c>
      <c r="I85" t="s">
        <v>28</v>
      </c>
      <c r="J85" t="s">
        <v>3161</v>
      </c>
      <c r="K85">
        <v>800</v>
      </c>
      <c r="L85">
        <v>6585.35</v>
      </c>
      <c r="M85">
        <v>142048</v>
      </c>
      <c r="N85">
        <v>148633.35</v>
      </c>
      <c r="O85">
        <v>0</v>
      </c>
      <c r="P85">
        <v>0</v>
      </c>
      <c r="Q85">
        <v>0</v>
      </c>
      <c r="R85">
        <v>0</v>
      </c>
      <c r="S85" s="42">
        <f t="shared" si="1"/>
        <v>148633.35</v>
      </c>
    </row>
    <row r="86" spans="1:19">
      <c r="A86" s="80">
        <v>45748</v>
      </c>
      <c r="B86">
        <v>5515941</v>
      </c>
      <c r="C86" t="s">
        <v>3174</v>
      </c>
      <c r="D86" s="80">
        <v>45635</v>
      </c>
      <c r="E86" s="80">
        <v>45680</v>
      </c>
      <c r="F86">
        <v>2024</v>
      </c>
      <c r="G86">
        <v>2024</v>
      </c>
      <c r="H86">
        <v>11000</v>
      </c>
      <c r="I86" t="s">
        <v>28</v>
      </c>
      <c r="J86" t="s">
        <v>3154</v>
      </c>
      <c r="K86">
        <v>850</v>
      </c>
      <c r="L86">
        <v>4575</v>
      </c>
      <c r="M86">
        <v>150926</v>
      </c>
      <c r="N86">
        <v>155501</v>
      </c>
      <c r="O86">
        <v>197.01</v>
      </c>
      <c r="P86">
        <v>28690.33</v>
      </c>
      <c r="Q86">
        <v>245.1</v>
      </c>
      <c r="R86">
        <v>28935.43</v>
      </c>
      <c r="S86" s="42">
        <f t="shared" si="1"/>
        <v>126565.57</v>
      </c>
    </row>
    <row r="87" spans="1:19">
      <c r="A87" s="80">
        <v>45748</v>
      </c>
      <c r="B87">
        <v>4813148</v>
      </c>
      <c r="C87" t="s">
        <v>3032</v>
      </c>
      <c r="D87" s="80">
        <v>44965</v>
      </c>
      <c r="E87" s="80">
        <v>45610</v>
      </c>
      <c r="F87">
        <v>2022</v>
      </c>
      <c r="G87">
        <v>2024</v>
      </c>
      <c r="H87">
        <v>11000</v>
      </c>
      <c r="I87" t="s">
        <v>28</v>
      </c>
      <c r="J87" t="s">
        <v>3157</v>
      </c>
      <c r="K87">
        <v>250</v>
      </c>
      <c r="L87">
        <v>50</v>
      </c>
      <c r="M87">
        <v>30695</v>
      </c>
      <c r="N87">
        <v>30745</v>
      </c>
      <c r="O87">
        <v>142.91999999999999</v>
      </c>
      <c r="P87">
        <v>17451.5</v>
      </c>
      <c r="Q87">
        <v>75</v>
      </c>
      <c r="R87">
        <v>17526.5</v>
      </c>
      <c r="S87" s="42">
        <f t="shared" si="1"/>
        <v>13218.5</v>
      </c>
    </row>
    <row r="88" spans="1:19">
      <c r="A88" s="80">
        <v>45748</v>
      </c>
      <c r="B88">
        <v>5166411</v>
      </c>
      <c r="C88" t="s">
        <v>3030</v>
      </c>
      <c r="D88" s="80">
        <v>45307</v>
      </c>
      <c r="E88" s="80">
        <v>45611</v>
      </c>
      <c r="F88">
        <v>2023</v>
      </c>
      <c r="G88">
        <v>2024</v>
      </c>
      <c r="H88">
        <v>13500</v>
      </c>
      <c r="I88" t="s">
        <v>15</v>
      </c>
      <c r="J88" t="s">
        <v>3159</v>
      </c>
      <c r="K88">
        <v>145</v>
      </c>
      <c r="L88">
        <v>0</v>
      </c>
      <c r="M88">
        <v>16617</v>
      </c>
      <c r="N88">
        <v>16617</v>
      </c>
      <c r="O88">
        <v>34.4</v>
      </c>
      <c r="P88">
        <v>4715.2</v>
      </c>
      <c r="Q88">
        <v>0</v>
      </c>
      <c r="R88">
        <v>4715.2</v>
      </c>
      <c r="S88" s="42">
        <f t="shared" si="1"/>
        <v>11901.8</v>
      </c>
    </row>
    <row r="89" spans="1:19">
      <c r="A89" s="80">
        <v>45748</v>
      </c>
      <c r="B89">
        <v>5056495</v>
      </c>
      <c r="C89" t="s">
        <v>3034</v>
      </c>
      <c r="D89" s="80">
        <v>45335</v>
      </c>
      <c r="E89" s="80">
        <v>45581</v>
      </c>
      <c r="F89">
        <v>2023</v>
      </c>
      <c r="G89">
        <v>2024</v>
      </c>
      <c r="H89">
        <v>11000</v>
      </c>
      <c r="I89" t="s">
        <v>10</v>
      </c>
      <c r="J89" t="s">
        <v>3153</v>
      </c>
      <c r="K89">
        <v>190</v>
      </c>
      <c r="L89">
        <v>0</v>
      </c>
      <c r="M89">
        <v>27217.5</v>
      </c>
      <c r="N89">
        <v>27217.5</v>
      </c>
      <c r="O89">
        <v>0</v>
      </c>
      <c r="P89">
        <v>0</v>
      </c>
      <c r="Q89">
        <v>0</v>
      </c>
      <c r="R89">
        <v>0</v>
      </c>
      <c r="S89" s="42">
        <f t="shared" si="1"/>
        <v>27217.5</v>
      </c>
    </row>
    <row r="90" spans="1:19">
      <c r="A90" s="80">
        <v>45748</v>
      </c>
      <c r="B90">
        <v>4980705</v>
      </c>
      <c r="C90" t="s">
        <v>2455</v>
      </c>
      <c r="D90" s="80">
        <v>45170</v>
      </c>
      <c r="E90" s="80">
        <v>45429</v>
      </c>
      <c r="F90">
        <v>2023</v>
      </c>
      <c r="G90">
        <v>2024</v>
      </c>
      <c r="H90">
        <v>11000</v>
      </c>
      <c r="I90" t="s">
        <v>28</v>
      </c>
      <c r="J90" t="s">
        <v>3158</v>
      </c>
      <c r="K90">
        <v>290</v>
      </c>
      <c r="L90">
        <v>200</v>
      </c>
      <c r="M90">
        <v>39564.699999999997</v>
      </c>
      <c r="N90">
        <v>39764.699999999997</v>
      </c>
      <c r="O90">
        <v>0</v>
      </c>
      <c r="P90">
        <v>0</v>
      </c>
      <c r="Q90">
        <v>0</v>
      </c>
      <c r="R90">
        <v>0</v>
      </c>
      <c r="S90" s="42">
        <f t="shared" si="1"/>
        <v>39764.699999999997</v>
      </c>
    </row>
    <row r="91" spans="1:19">
      <c r="A91" s="80">
        <v>45748</v>
      </c>
      <c r="B91">
        <v>4065947</v>
      </c>
      <c r="C91" t="s">
        <v>1634</v>
      </c>
      <c r="D91" s="80">
        <v>43993</v>
      </c>
      <c r="E91" s="80">
        <v>45197</v>
      </c>
      <c r="F91">
        <v>2020</v>
      </c>
      <c r="G91">
        <v>2023</v>
      </c>
      <c r="H91">
        <v>11000</v>
      </c>
      <c r="I91" t="s">
        <v>10</v>
      </c>
      <c r="J91" t="s">
        <v>3152</v>
      </c>
      <c r="K91">
        <v>160</v>
      </c>
      <c r="L91">
        <v>4476.95</v>
      </c>
      <c r="M91">
        <v>21828.799999999999</v>
      </c>
      <c r="N91">
        <v>26305.75</v>
      </c>
      <c r="O91">
        <v>107.4</v>
      </c>
      <c r="P91">
        <v>12231.88</v>
      </c>
      <c r="Q91">
        <v>4309.6400000000003</v>
      </c>
      <c r="R91">
        <v>16541.52</v>
      </c>
      <c r="S91" s="42">
        <f t="shared" si="1"/>
        <v>9764.23</v>
      </c>
    </row>
    <row r="92" spans="1:19">
      <c r="A92" s="80">
        <v>45748</v>
      </c>
      <c r="B92">
        <v>5200925</v>
      </c>
      <c r="C92" t="s">
        <v>3036</v>
      </c>
      <c r="D92" s="80">
        <v>45337</v>
      </c>
      <c r="E92" s="80">
        <v>45580</v>
      </c>
      <c r="F92">
        <v>2023</v>
      </c>
      <c r="G92">
        <v>2024</v>
      </c>
      <c r="H92">
        <v>11000</v>
      </c>
      <c r="I92" t="s">
        <v>10</v>
      </c>
      <c r="J92" t="s">
        <v>3153</v>
      </c>
      <c r="K92">
        <v>150</v>
      </c>
      <c r="L92">
        <v>4517.1000000000004</v>
      </c>
      <c r="M92">
        <v>21487.5</v>
      </c>
      <c r="N92">
        <v>26004.6</v>
      </c>
      <c r="O92">
        <v>0</v>
      </c>
      <c r="P92">
        <v>0</v>
      </c>
      <c r="Q92">
        <v>1638</v>
      </c>
      <c r="R92">
        <v>1638</v>
      </c>
      <c r="S92" s="42">
        <f t="shared" si="1"/>
        <v>24366.6</v>
      </c>
    </row>
    <row r="93" spans="1:19">
      <c r="A93" s="80">
        <v>45748</v>
      </c>
      <c r="B93">
        <v>5375297</v>
      </c>
      <c r="C93" t="s">
        <v>3173</v>
      </c>
      <c r="D93" s="80">
        <v>45524</v>
      </c>
      <c r="E93" s="80">
        <v>45664</v>
      </c>
      <c r="F93">
        <v>2024</v>
      </c>
      <c r="G93">
        <v>2024</v>
      </c>
      <c r="H93">
        <v>11000</v>
      </c>
      <c r="I93" t="s">
        <v>28</v>
      </c>
      <c r="J93" t="s">
        <v>3154</v>
      </c>
      <c r="K93">
        <v>220</v>
      </c>
      <c r="L93">
        <v>0</v>
      </c>
      <c r="M93">
        <v>33090.199999999997</v>
      </c>
      <c r="N93">
        <v>33090.199999999997</v>
      </c>
      <c r="O93">
        <v>0</v>
      </c>
      <c r="P93">
        <v>0</v>
      </c>
      <c r="Q93">
        <v>0</v>
      </c>
      <c r="R93">
        <v>0</v>
      </c>
      <c r="S93" s="42">
        <f t="shared" si="1"/>
        <v>33090.199999999997</v>
      </c>
    </row>
    <row r="94" spans="1:19">
      <c r="A94" s="80">
        <v>45748</v>
      </c>
      <c r="B94">
        <v>4947938</v>
      </c>
      <c r="C94" t="s">
        <v>3249</v>
      </c>
      <c r="D94" s="80">
        <v>45096</v>
      </c>
      <c r="E94" s="80">
        <v>45709</v>
      </c>
      <c r="F94">
        <v>2023</v>
      </c>
      <c r="G94">
        <v>2024</v>
      </c>
      <c r="H94">
        <v>11000</v>
      </c>
      <c r="I94" t="s">
        <v>28</v>
      </c>
      <c r="J94" t="s">
        <v>3153</v>
      </c>
      <c r="K94">
        <v>240</v>
      </c>
      <c r="L94">
        <v>425</v>
      </c>
      <c r="M94">
        <v>32743.200000000001</v>
      </c>
      <c r="N94">
        <v>33168.199999999997</v>
      </c>
      <c r="O94">
        <v>7.6</v>
      </c>
      <c r="P94">
        <v>1036.83</v>
      </c>
      <c r="Q94">
        <v>10.99</v>
      </c>
      <c r="R94">
        <v>1047.82</v>
      </c>
      <c r="S94" s="42">
        <f t="shared" si="1"/>
        <v>32120.379999999997</v>
      </c>
    </row>
    <row r="95" spans="1:19">
      <c r="A95" s="80">
        <v>45748</v>
      </c>
      <c r="B95">
        <v>4084439</v>
      </c>
      <c r="C95" t="s">
        <v>1399</v>
      </c>
      <c r="D95" s="80">
        <v>44008</v>
      </c>
      <c r="E95" s="80">
        <v>44362</v>
      </c>
      <c r="F95">
        <v>2020</v>
      </c>
      <c r="G95">
        <v>2021</v>
      </c>
      <c r="H95">
        <v>11000</v>
      </c>
      <c r="I95" t="s">
        <v>10</v>
      </c>
      <c r="J95" t="s">
        <v>3152</v>
      </c>
      <c r="K95">
        <v>250</v>
      </c>
      <c r="L95">
        <v>9934.85</v>
      </c>
      <c r="M95">
        <v>40262.5</v>
      </c>
      <c r="N95">
        <v>50197.35</v>
      </c>
      <c r="O95">
        <v>212.3</v>
      </c>
      <c r="P95">
        <v>27541.24</v>
      </c>
      <c r="Q95">
        <v>6337.57</v>
      </c>
      <c r="R95">
        <v>33878.81</v>
      </c>
      <c r="S95" s="42">
        <f t="shared" si="1"/>
        <v>16318.54</v>
      </c>
    </row>
    <row r="96" spans="1:19">
      <c r="A96" s="80">
        <v>45748</v>
      </c>
      <c r="B96">
        <v>4924048</v>
      </c>
      <c r="C96" t="s">
        <v>2571</v>
      </c>
      <c r="D96" s="80">
        <v>45118</v>
      </c>
      <c r="E96" s="80">
        <v>45455</v>
      </c>
      <c r="F96">
        <v>2023</v>
      </c>
      <c r="G96">
        <v>2024</v>
      </c>
      <c r="H96">
        <v>11000</v>
      </c>
      <c r="I96" t="s">
        <v>10</v>
      </c>
      <c r="J96" t="s">
        <v>3157</v>
      </c>
      <c r="K96">
        <v>188</v>
      </c>
      <c r="L96">
        <v>578</v>
      </c>
      <c r="M96">
        <v>25648.84</v>
      </c>
      <c r="N96">
        <v>26226.84</v>
      </c>
      <c r="O96">
        <v>137.5</v>
      </c>
      <c r="P96">
        <v>18758.439999999999</v>
      </c>
      <c r="Q96">
        <v>0</v>
      </c>
      <c r="R96">
        <v>18758.439999999999</v>
      </c>
      <c r="S96" s="42">
        <f t="shared" si="1"/>
        <v>7468.4000000000015</v>
      </c>
    </row>
    <row r="97" spans="1:19">
      <c r="A97" s="80">
        <v>45748</v>
      </c>
      <c r="B97">
        <v>4960223</v>
      </c>
      <c r="C97" t="s">
        <v>2172</v>
      </c>
      <c r="D97" s="80">
        <v>45107</v>
      </c>
      <c r="E97" s="80">
        <v>45351</v>
      </c>
      <c r="F97">
        <v>2023</v>
      </c>
      <c r="G97">
        <v>2023</v>
      </c>
      <c r="H97">
        <v>11000</v>
      </c>
      <c r="I97" t="s">
        <v>28</v>
      </c>
      <c r="J97" t="s">
        <v>3161</v>
      </c>
      <c r="K97">
        <v>533</v>
      </c>
      <c r="L97">
        <v>525</v>
      </c>
      <c r="M97">
        <v>65441.74</v>
      </c>
      <c r="N97">
        <v>65966.740000000005</v>
      </c>
      <c r="O97">
        <v>63.05</v>
      </c>
      <c r="P97">
        <v>7036.73</v>
      </c>
      <c r="Q97">
        <v>120.65</v>
      </c>
      <c r="R97">
        <v>7157.38</v>
      </c>
      <c r="S97" s="42">
        <f t="shared" si="1"/>
        <v>58809.360000000008</v>
      </c>
    </row>
    <row r="98" spans="1:19">
      <c r="A98" s="80">
        <v>45748</v>
      </c>
      <c r="B98">
        <v>5139467</v>
      </c>
      <c r="C98" t="s">
        <v>2752</v>
      </c>
      <c r="D98" s="80">
        <v>45279</v>
      </c>
      <c r="E98" s="80">
        <v>45532</v>
      </c>
      <c r="F98">
        <v>2023</v>
      </c>
      <c r="G98">
        <v>2024</v>
      </c>
      <c r="H98">
        <v>12000</v>
      </c>
      <c r="I98" t="s">
        <v>9</v>
      </c>
      <c r="J98" t="s">
        <v>3158</v>
      </c>
      <c r="K98">
        <v>240</v>
      </c>
      <c r="L98">
        <v>25</v>
      </c>
      <c r="M98">
        <v>34380</v>
      </c>
      <c r="N98">
        <v>34405</v>
      </c>
      <c r="O98">
        <v>150</v>
      </c>
      <c r="P98">
        <v>21487.5</v>
      </c>
      <c r="Q98">
        <v>25</v>
      </c>
      <c r="R98">
        <v>21512.5</v>
      </c>
      <c r="S98" s="42">
        <f t="shared" si="1"/>
        <v>12892.5</v>
      </c>
    </row>
    <row r="99" spans="1:19">
      <c r="A99" s="80">
        <v>45748</v>
      </c>
      <c r="B99">
        <v>4990089</v>
      </c>
      <c r="C99" t="s">
        <v>2577</v>
      </c>
      <c r="D99" s="80">
        <v>45222</v>
      </c>
      <c r="E99" s="80">
        <v>45497</v>
      </c>
      <c r="F99">
        <v>2023</v>
      </c>
      <c r="G99">
        <v>2024</v>
      </c>
      <c r="H99">
        <v>11000</v>
      </c>
      <c r="I99" t="s">
        <v>10</v>
      </c>
      <c r="J99" t="s">
        <v>3161</v>
      </c>
      <c r="K99">
        <v>520</v>
      </c>
      <c r="L99">
        <v>4807.7</v>
      </c>
      <c r="M99">
        <v>74490</v>
      </c>
      <c r="N99">
        <v>79297.7</v>
      </c>
      <c r="O99">
        <v>296.35000000000002</v>
      </c>
      <c r="P99">
        <v>34473.11</v>
      </c>
      <c r="Q99">
        <v>4194.8999999999996</v>
      </c>
      <c r="R99">
        <v>38668.01</v>
      </c>
      <c r="S99" s="42">
        <f t="shared" si="1"/>
        <v>40629.689999999995</v>
      </c>
    </row>
    <row r="100" spans="1:19">
      <c r="A100" s="80">
        <v>45748</v>
      </c>
      <c r="B100">
        <v>5190456</v>
      </c>
      <c r="C100" t="s">
        <v>3176</v>
      </c>
      <c r="D100" s="80">
        <v>45330</v>
      </c>
      <c r="E100" s="80">
        <v>45674</v>
      </c>
      <c r="F100">
        <v>2023</v>
      </c>
      <c r="G100">
        <v>2024</v>
      </c>
      <c r="H100">
        <v>12000</v>
      </c>
      <c r="I100" t="s">
        <v>9</v>
      </c>
      <c r="J100" t="s">
        <v>3154</v>
      </c>
      <c r="K100">
        <v>315</v>
      </c>
      <c r="L100">
        <v>100</v>
      </c>
      <c r="M100">
        <v>45123.75</v>
      </c>
      <c r="N100">
        <v>45223.75</v>
      </c>
      <c r="O100">
        <v>10.59</v>
      </c>
      <c r="P100">
        <v>1382.08</v>
      </c>
      <c r="Q100">
        <v>100</v>
      </c>
      <c r="R100">
        <v>1482.08</v>
      </c>
      <c r="S100" s="42">
        <f t="shared" si="1"/>
        <v>43741.67</v>
      </c>
    </row>
    <row r="101" spans="1:19">
      <c r="A101" s="80">
        <v>45748</v>
      </c>
      <c r="B101">
        <v>4792892</v>
      </c>
      <c r="C101" t="s">
        <v>1355</v>
      </c>
      <c r="D101" s="80">
        <v>44931</v>
      </c>
      <c r="E101" s="80">
        <v>44957</v>
      </c>
      <c r="F101">
        <v>2022</v>
      </c>
      <c r="G101">
        <v>2022</v>
      </c>
      <c r="H101">
        <v>11000</v>
      </c>
      <c r="I101" t="s">
        <v>28</v>
      </c>
      <c r="J101" t="s">
        <v>3152</v>
      </c>
      <c r="K101">
        <v>75</v>
      </c>
      <c r="L101">
        <v>225</v>
      </c>
      <c r="M101">
        <v>9208.5</v>
      </c>
      <c r="N101">
        <v>9433.5</v>
      </c>
      <c r="O101">
        <v>58</v>
      </c>
      <c r="P101">
        <v>7121.39</v>
      </c>
      <c r="Q101">
        <v>50</v>
      </c>
      <c r="R101">
        <v>7171.39</v>
      </c>
      <c r="S101" s="42">
        <f t="shared" si="1"/>
        <v>2262.1099999999997</v>
      </c>
    </row>
    <row r="102" spans="1:19">
      <c r="A102" s="80">
        <v>45748</v>
      </c>
      <c r="B102">
        <v>5237802</v>
      </c>
      <c r="C102" t="s">
        <v>2850</v>
      </c>
      <c r="D102" s="80">
        <v>45371</v>
      </c>
      <c r="E102" s="80">
        <v>45568</v>
      </c>
      <c r="F102">
        <v>2023</v>
      </c>
      <c r="G102">
        <v>2024</v>
      </c>
      <c r="H102">
        <v>11000</v>
      </c>
      <c r="I102" t="s">
        <v>28</v>
      </c>
      <c r="J102" t="s">
        <v>3153</v>
      </c>
      <c r="K102">
        <v>197</v>
      </c>
      <c r="L102">
        <v>325</v>
      </c>
      <c r="M102">
        <v>28220.25</v>
      </c>
      <c r="N102">
        <v>28545.25</v>
      </c>
      <c r="O102">
        <v>27.66</v>
      </c>
      <c r="P102">
        <v>3422.22</v>
      </c>
      <c r="Q102">
        <v>91.5</v>
      </c>
      <c r="R102">
        <v>3513.72</v>
      </c>
      <c r="S102" s="42">
        <f t="shared" si="1"/>
        <v>25031.53</v>
      </c>
    </row>
    <row r="103" spans="1:19">
      <c r="A103" s="80">
        <v>45748</v>
      </c>
      <c r="B103">
        <v>4656667</v>
      </c>
      <c r="C103" t="s">
        <v>1375</v>
      </c>
      <c r="D103" s="80">
        <v>44761</v>
      </c>
      <c r="E103" s="80">
        <v>44972</v>
      </c>
      <c r="F103">
        <v>2022</v>
      </c>
      <c r="G103">
        <v>2022</v>
      </c>
      <c r="H103">
        <v>11000</v>
      </c>
      <c r="I103" t="s">
        <v>10</v>
      </c>
      <c r="J103" t="s">
        <v>3152</v>
      </c>
      <c r="K103">
        <v>257</v>
      </c>
      <c r="L103">
        <v>5035.8999999999996</v>
      </c>
      <c r="M103">
        <v>35062.51</v>
      </c>
      <c r="N103">
        <v>40098.410000000003</v>
      </c>
      <c r="O103">
        <v>210.7</v>
      </c>
      <c r="P103">
        <v>28744.75</v>
      </c>
      <c r="Q103">
        <v>4143.6000000000004</v>
      </c>
      <c r="R103">
        <v>32888.35</v>
      </c>
      <c r="S103" s="42">
        <f t="shared" si="1"/>
        <v>7210.0600000000049</v>
      </c>
    </row>
    <row r="104" spans="1:19">
      <c r="A104" s="80">
        <v>45748</v>
      </c>
      <c r="B104">
        <v>5213598</v>
      </c>
      <c r="C104" t="s">
        <v>3175</v>
      </c>
      <c r="D104" s="80">
        <v>45349</v>
      </c>
      <c r="E104" s="80">
        <v>45692</v>
      </c>
      <c r="F104">
        <v>2023</v>
      </c>
      <c r="G104">
        <v>2024</v>
      </c>
      <c r="H104">
        <v>11000</v>
      </c>
      <c r="I104" t="s">
        <v>28</v>
      </c>
      <c r="J104" t="s">
        <v>3158</v>
      </c>
      <c r="K104">
        <v>349</v>
      </c>
      <c r="L104">
        <v>0</v>
      </c>
      <c r="M104">
        <v>44996.57</v>
      </c>
      <c r="N104">
        <v>44996.57</v>
      </c>
      <c r="O104">
        <v>0</v>
      </c>
      <c r="P104">
        <v>0</v>
      </c>
      <c r="Q104">
        <v>0</v>
      </c>
      <c r="R104">
        <v>0</v>
      </c>
      <c r="S104" s="42">
        <f t="shared" si="1"/>
        <v>44996.57</v>
      </c>
    </row>
    <row r="105" spans="1:19">
      <c r="A105" s="80">
        <v>45748</v>
      </c>
      <c r="B105">
        <v>5138815</v>
      </c>
      <c r="C105" t="s">
        <v>3252</v>
      </c>
      <c r="D105" s="80">
        <v>45278</v>
      </c>
      <c r="E105" s="80">
        <v>45735</v>
      </c>
      <c r="F105">
        <v>2023</v>
      </c>
      <c r="G105">
        <v>2024</v>
      </c>
      <c r="H105">
        <v>14000</v>
      </c>
      <c r="I105" t="s">
        <v>12</v>
      </c>
      <c r="J105" t="s">
        <v>3161</v>
      </c>
      <c r="K105">
        <v>287</v>
      </c>
      <c r="L105">
        <v>1705.5</v>
      </c>
      <c r="M105">
        <v>41112.75</v>
      </c>
      <c r="N105">
        <v>42818.25</v>
      </c>
      <c r="O105">
        <v>29.41</v>
      </c>
      <c r="P105">
        <v>4002.65</v>
      </c>
      <c r="Q105">
        <v>1204.8</v>
      </c>
      <c r="R105">
        <v>5207.45</v>
      </c>
      <c r="S105" s="42">
        <f t="shared" si="1"/>
        <v>37610.800000000003</v>
      </c>
    </row>
    <row r="106" spans="1:19">
      <c r="A106" s="80">
        <v>45748</v>
      </c>
      <c r="B106">
        <v>4820096</v>
      </c>
      <c r="C106" t="s">
        <v>1640</v>
      </c>
      <c r="D106" s="80">
        <v>44978</v>
      </c>
      <c r="E106" s="80">
        <v>45182</v>
      </c>
      <c r="F106">
        <v>2022</v>
      </c>
      <c r="G106">
        <v>2023</v>
      </c>
      <c r="H106">
        <v>11000</v>
      </c>
      <c r="I106" t="s">
        <v>28</v>
      </c>
      <c r="J106" t="s">
        <v>3151</v>
      </c>
      <c r="K106">
        <v>570</v>
      </c>
      <c r="L106">
        <v>13100</v>
      </c>
      <c r="M106">
        <v>89459.6</v>
      </c>
      <c r="N106">
        <v>102559.6</v>
      </c>
      <c r="O106">
        <v>68.599999999999994</v>
      </c>
      <c r="P106">
        <v>8893.77</v>
      </c>
      <c r="Q106">
        <v>6867.1</v>
      </c>
      <c r="R106">
        <v>15760.87</v>
      </c>
      <c r="S106" s="42">
        <f t="shared" si="1"/>
        <v>86798.73000000001</v>
      </c>
    </row>
    <row r="107" spans="1:19">
      <c r="A107" s="80">
        <v>45748</v>
      </c>
      <c r="B107">
        <v>4707118</v>
      </c>
      <c r="C107" t="s">
        <v>1339</v>
      </c>
      <c r="D107" s="80">
        <v>44823</v>
      </c>
      <c r="E107" s="80">
        <v>44873</v>
      </c>
      <c r="F107">
        <v>2022</v>
      </c>
      <c r="G107">
        <v>2022</v>
      </c>
      <c r="H107">
        <v>11000</v>
      </c>
      <c r="I107" t="s">
        <v>10</v>
      </c>
      <c r="J107" t="s">
        <v>3154</v>
      </c>
      <c r="K107">
        <v>1373</v>
      </c>
      <c r="L107">
        <v>11650</v>
      </c>
      <c r="M107">
        <v>187318.39</v>
      </c>
      <c r="N107">
        <v>198968.39</v>
      </c>
      <c r="O107">
        <v>734.39</v>
      </c>
      <c r="P107">
        <v>94901.45</v>
      </c>
      <c r="Q107">
        <v>10131.450000000001</v>
      </c>
      <c r="R107">
        <v>105032.9</v>
      </c>
      <c r="S107" s="42">
        <f t="shared" si="1"/>
        <v>93935.49000000002</v>
      </c>
    </row>
    <row r="108" spans="1:19">
      <c r="A108" s="80">
        <v>45748</v>
      </c>
      <c r="B108">
        <v>4736865</v>
      </c>
      <c r="C108" t="s">
        <v>2575</v>
      </c>
      <c r="D108" s="80">
        <v>44860</v>
      </c>
      <c r="E108" s="80">
        <v>45490</v>
      </c>
      <c r="F108">
        <v>2022</v>
      </c>
      <c r="G108">
        <v>2024</v>
      </c>
      <c r="H108">
        <v>11000</v>
      </c>
      <c r="I108" t="s">
        <v>10</v>
      </c>
      <c r="J108" t="s">
        <v>3159</v>
      </c>
      <c r="K108">
        <v>285</v>
      </c>
      <c r="L108">
        <v>0</v>
      </c>
      <c r="M108">
        <v>38882.550000000003</v>
      </c>
      <c r="N108">
        <v>38882.550000000003</v>
      </c>
      <c r="O108">
        <v>22.5</v>
      </c>
      <c r="P108">
        <v>3069.57</v>
      </c>
      <c r="Q108">
        <v>0</v>
      </c>
      <c r="R108">
        <v>3069.57</v>
      </c>
      <c r="S108" s="42">
        <f t="shared" si="1"/>
        <v>35812.980000000003</v>
      </c>
    </row>
    <row r="109" spans="1:19">
      <c r="A109" s="80">
        <v>45748</v>
      </c>
      <c r="B109">
        <v>5233385</v>
      </c>
      <c r="C109" t="s">
        <v>2302</v>
      </c>
      <c r="D109" s="80">
        <v>45370</v>
      </c>
      <c r="E109" s="80">
        <v>45379</v>
      </c>
      <c r="F109">
        <v>2023</v>
      </c>
      <c r="G109">
        <v>2023</v>
      </c>
      <c r="H109">
        <v>11000</v>
      </c>
      <c r="I109" t="s">
        <v>28</v>
      </c>
      <c r="J109" t="s">
        <v>3161</v>
      </c>
      <c r="K109">
        <v>449</v>
      </c>
      <c r="L109">
        <v>4725</v>
      </c>
      <c r="M109">
        <v>75925.899999999994</v>
      </c>
      <c r="N109">
        <v>80650.899999999994</v>
      </c>
      <c r="O109">
        <v>313.81</v>
      </c>
      <c r="P109">
        <v>52996.68</v>
      </c>
      <c r="Q109">
        <v>131.12</v>
      </c>
      <c r="R109">
        <v>53127.8</v>
      </c>
      <c r="S109" s="42">
        <f t="shared" si="1"/>
        <v>27523.099999999991</v>
      </c>
    </row>
    <row r="110" spans="1:19">
      <c r="A110" s="80">
        <v>45748</v>
      </c>
      <c r="B110">
        <v>4710958</v>
      </c>
      <c r="C110" t="s">
        <v>1359</v>
      </c>
      <c r="D110" s="80">
        <v>44865</v>
      </c>
      <c r="E110" s="80">
        <v>45148</v>
      </c>
      <c r="F110">
        <v>2022</v>
      </c>
      <c r="G110">
        <v>2023</v>
      </c>
      <c r="H110">
        <v>14500</v>
      </c>
      <c r="I110" t="s">
        <v>18</v>
      </c>
      <c r="J110" t="s">
        <v>3154</v>
      </c>
      <c r="K110">
        <v>722</v>
      </c>
      <c r="L110">
        <v>869.4</v>
      </c>
      <c r="M110">
        <v>98502.46</v>
      </c>
      <c r="N110">
        <v>99371.86</v>
      </c>
      <c r="O110">
        <v>220.05</v>
      </c>
      <c r="P110">
        <v>30020.32</v>
      </c>
      <c r="Q110">
        <v>674.1</v>
      </c>
      <c r="R110">
        <v>30694.42</v>
      </c>
      <c r="S110" s="42">
        <f t="shared" si="1"/>
        <v>68677.440000000002</v>
      </c>
    </row>
    <row r="111" spans="1:19">
      <c r="A111" s="80">
        <v>45748</v>
      </c>
      <c r="B111">
        <v>5028449</v>
      </c>
      <c r="C111" t="s">
        <v>2174</v>
      </c>
      <c r="D111" s="80">
        <v>45180</v>
      </c>
      <c r="E111" s="80">
        <v>45372</v>
      </c>
      <c r="F111">
        <v>2023</v>
      </c>
      <c r="G111">
        <v>2023</v>
      </c>
      <c r="H111">
        <v>11000</v>
      </c>
      <c r="I111" t="s">
        <v>28</v>
      </c>
      <c r="J111" t="s">
        <v>3157</v>
      </c>
      <c r="K111">
        <v>168</v>
      </c>
      <c r="L111">
        <v>8000</v>
      </c>
      <c r="M111">
        <v>22920.240000000002</v>
      </c>
      <c r="N111">
        <v>30920.240000000002</v>
      </c>
      <c r="O111">
        <v>0</v>
      </c>
      <c r="P111">
        <v>0</v>
      </c>
      <c r="Q111">
        <v>8000</v>
      </c>
      <c r="R111">
        <v>8000</v>
      </c>
      <c r="S111" s="42">
        <f t="shared" si="1"/>
        <v>22920.240000000002</v>
      </c>
    </row>
    <row r="112" spans="1:19">
      <c r="A112" s="80">
        <v>45748</v>
      </c>
      <c r="B112">
        <v>5443667</v>
      </c>
      <c r="C112" t="s">
        <v>3253</v>
      </c>
      <c r="D112" s="80">
        <v>45628</v>
      </c>
      <c r="E112" s="80">
        <v>45713</v>
      </c>
      <c r="F112">
        <v>2024</v>
      </c>
      <c r="G112">
        <v>2024</v>
      </c>
      <c r="H112">
        <v>12500</v>
      </c>
      <c r="I112" t="s">
        <v>14</v>
      </c>
      <c r="J112" t="s">
        <v>3159</v>
      </c>
      <c r="K112">
        <v>75</v>
      </c>
      <c r="L112">
        <v>0</v>
      </c>
      <c r="M112">
        <v>11280.75</v>
      </c>
      <c r="N112">
        <v>11280.75</v>
      </c>
      <c r="O112">
        <v>0</v>
      </c>
      <c r="P112">
        <v>0</v>
      </c>
      <c r="Q112">
        <v>0</v>
      </c>
      <c r="R112">
        <v>0</v>
      </c>
      <c r="S112" s="42">
        <f t="shared" si="1"/>
        <v>11280.75</v>
      </c>
    </row>
    <row r="113" spans="1:19">
      <c r="A113" s="80">
        <v>45748</v>
      </c>
      <c r="B113">
        <v>5153229</v>
      </c>
      <c r="C113" t="s">
        <v>2170</v>
      </c>
      <c r="D113" s="80">
        <v>45295</v>
      </c>
      <c r="E113" s="80">
        <v>45331</v>
      </c>
      <c r="F113">
        <v>2023</v>
      </c>
      <c r="G113">
        <v>2023</v>
      </c>
      <c r="H113">
        <v>11000</v>
      </c>
      <c r="I113" t="s">
        <v>10</v>
      </c>
      <c r="J113" t="s">
        <v>3161</v>
      </c>
      <c r="K113">
        <v>300</v>
      </c>
      <c r="L113">
        <v>6857.92</v>
      </c>
      <c r="M113">
        <v>42975</v>
      </c>
      <c r="N113">
        <v>49832.92</v>
      </c>
      <c r="O113">
        <v>353.93</v>
      </c>
      <c r="P113">
        <v>47139.38</v>
      </c>
      <c r="Q113">
        <v>7036.58</v>
      </c>
      <c r="R113">
        <v>54175.96</v>
      </c>
      <c r="S113" s="42">
        <f t="shared" si="1"/>
        <v>-4343.0400000000009</v>
      </c>
    </row>
    <row r="114" spans="1:19">
      <c r="A114" s="80">
        <v>45748</v>
      </c>
      <c r="B114">
        <v>5495120</v>
      </c>
      <c r="C114" t="s">
        <v>3251</v>
      </c>
      <c r="D114" s="80">
        <v>45615</v>
      </c>
      <c r="E114" s="80">
        <v>45729</v>
      </c>
      <c r="F114">
        <v>2024</v>
      </c>
      <c r="G114">
        <v>2024</v>
      </c>
      <c r="H114">
        <v>11000</v>
      </c>
      <c r="I114" t="s">
        <v>10</v>
      </c>
      <c r="J114" t="s">
        <v>3153</v>
      </c>
      <c r="K114">
        <v>98</v>
      </c>
      <c r="L114">
        <v>400</v>
      </c>
      <c r="M114">
        <v>14740.18</v>
      </c>
      <c r="N114">
        <v>15140.18</v>
      </c>
      <c r="O114">
        <v>18</v>
      </c>
      <c r="P114">
        <v>2707.43</v>
      </c>
      <c r="Q114">
        <v>10</v>
      </c>
      <c r="R114">
        <v>2717.43</v>
      </c>
      <c r="S114" s="42">
        <f t="shared" si="1"/>
        <v>12422.75</v>
      </c>
    </row>
    <row r="115" spans="1:19">
      <c r="A115" s="80">
        <v>45748</v>
      </c>
      <c r="B115">
        <v>4822716</v>
      </c>
      <c r="C115" t="s">
        <v>2579</v>
      </c>
      <c r="D115" s="80">
        <v>45065</v>
      </c>
      <c r="E115" s="80">
        <v>45489</v>
      </c>
      <c r="F115">
        <v>2023</v>
      </c>
      <c r="G115">
        <v>2024</v>
      </c>
      <c r="H115">
        <v>12000</v>
      </c>
      <c r="I115" t="s">
        <v>9</v>
      </c>
      <c r="J115" t="s">
        <v>3154</v>
      </c>
      <c r="K115">
        <v>425</v>
      </c>
      <c r="L115">
        <v>100</v>
      </c>
      <c r="M115">
        <v>57982.75</v>
      </c>
      <c r="N115">
        <v>58082.75</v>
      </c>
      <c r="O115">
        <v>112.5</v>
      </c>
      <c r="P115">
        <v>14303.93</v>
      </c>
      <c r="Q115">
        <v>50</v>
      </c>
      <c r="R115">
        <v>14353.93</v>
      </c>
      <c r="S115" s="42">
        <f t="shared" si="1"/>
        <v>43728.82</v>
      </c>
    </row>
    <row r="116" spans="1:19">
      <c r="A116" s="80">
        <v>45748</v>
      </c>
      <c r="B116">
        <v>5034189</v>
      </c>
      <c r="C116" t="s">
        <v>2762</v>
      </c>
      <c r="D116" s="80">
        <v>45182</v>
      </c>
      <c r="E116" s="80">
        <v>45531</v>
      </c>
      <c r="F116">
        <v>2023</v>
      </c>
      <c r="G116">
        <v>2024</v>
      </c>
      <c r="H116">
        <v>11000</v>
      </c>
      <c r="I116" t="s">
        <v>10</v>
      </c>
      <c r="J116" t="s">
        <v>3171</v>
      </c>
      <c r="K116">
        <v>300</v>
      </c>
      <c r="L116">
        <v>1800.8</v>
      </c>
      <c r="M116">
        <v>36834</v>
      </c>
      <c r="N116">
        <v>38634.800000000003</v>
      </c>
      <c r="O116">
        <v>9.5</v>
      </c>
      <c r="P116">
        <v>1166.43</v>
      </c>
      <c r="Q116">
        <v>1675.8</v>
      </c>
      <c r="R116">
        <v>2842.23</v>
      </c>
      <c r="S116" s="42">
        <f t="shared" si="1"/>
        <v>35792.57</v>
      </c>
    </row>
    <row r="117" spans="1:19">
      <c r="A117" s="80">
        <v>45748</v>
      </c>
      <c r="B117">
        <v>4702849</v>
      </c>
      <c r="C117" t="s">
        <v>1286</v>
      </c>
      <c r="D117" s="80">
        <v>44819</v>
      </c>
      <c r="E117" s="80">
        <v>44909</v>
      </c>
      <c r="F117">
        <v>2022</v>
      </c>
      <c r="G117">
        <v>2022</v>
      </c>
      <c r="H117">
        <v>11000</v>
      </c>
      <c r="I117" t="s">
        <v>28</v>
      </c>
      <c r="J117" t="s">
        <v>3153</v>
      </c>
      <c r="K117">
        <v>860</v>
      </c>
      <c r="L117">
        <v>1500</v>
      </c>
      <c r="M117">
        <v>117329.8</v>
      </c>
      <c r="N117">
        <v>118829.8</v>
      </c>
      <c r="O117">
        <v>324.91000000000003</v>
      </c>
      <c r="P117">
        <v>40626.559999999998</v>
      </c>
      <c r="Q117">
        <v>1147.0999999999999</v>
      </c>
      <c r="R117">
        <v>41773.660000000003</v>
      </c>
      <c r="S117" s="42">
        <f t="shared" si="1"/>
        <v>77056.14</v>
      </c>
    </row>
    <row r="118" spans="1:19">
      <c r="A118" s="80">
        <v>45748</v>
      </c>
      <c r="B118">
        <v>4390576</v>
      </c>
      <c r="C118" t="s">
        <v>1644</v>
      </c>
      <c r="D118" s="80">
        <v>44419</v>
      </c>
      <c r="E118" s="80">
        <v>45190</v>
      </c>
      <c r="F118">
        <v>2021</v>
      </c>
      <c r="G118">
        <v>2023</v>
      </c>
      <c r="H118">
        <v>12000</v>
      </c>
      <c r="I118" t="s">
        <v>9</v>
      </c>
      <c r="J118" t="s">
        <v>3157</v>
      </c>
      <c r="K118">
        <v>240</v>
      </c>
      <c r="L118">
        <v>1396</v>
      </c>
      <c r="M118">
        <v>32743.200000000001</v>
      </c>
      <c r="N118">
        <v>34139.199999999997</v>
      </c>
      <c r="O118">
        <v>42.15</v>
      </c>
      <c r="P118">
        <v>6429.52</v>
      </c>
      <c r="Q118">
        <v>104.45</v>
      </c>
      <c r="R118">
        <v>6533.97</v>
      </c>
      <c r="S118" s="42">
        <f t="shared" si="1"/>
        <v>27605.229999999996</v>
      </c>
    </row>
    <row r="119" spans="1:19">
      <c r="A119" s="80">
        <v>45748</v>
      </c>
      <c r="B119">
        <v>5101286</v>
      </c>
      <c r="C119" t="s">
        <v>2585</v>
      </c>
      <c r="D119" s="80">
        <v>45244</v>
      </c>
      <c r="E119" s="80">
        <v>45478</v>
      </c>
      <c r="F119">
        <v>2023</v>
      </c>
      <c r="G119">
        <v>2024</v>
      </c>
      <c r="H119">
        <v>18000</v>
      </c>
      <c r="I119" t="s">
        <v>17</v>
      </c>
      <c r="J119" t="s">
        <v>3151</v>
      </c>
      <c r="K119">
        <v>443</v>
      </c>
      <c r="L119">
        <v>200</v>
      </c>
      <c r="M119">
        <v>57115.99</v>
      </c>
      <c r="N119">
        <v>57315.99</v>
      </c>
      <c r="O119">
        <v>295.25</v>
      </c>
      <c r="P119">
        <v>38065.11</v>
      </c>
      <c r="Q119">
        <v>100</v>
      </c>
      <c r="R119">
        <v>38165.11</v>
      </c>
      <c r="S119" s="42">
        <f t="shared" si="1"/>
        <v>19150.879999999997</v>
      </c>
    </row>
    <row r="120" spans="1:19">
      <c r="A120" s="80">
        <v>45748</v>
      </c>
      <c r="B120">
        <v>4788287</v>
      </c>
      <c r="C120" t="s">
        <v>1328</v>
      </c>
      <c r="D120" s="80">
        <v>44925</v>
      </c>
      <c r="E120" s="80">
        <v>45120</v>
      </c>
      <c r="F120">
        <v>2022</v>
      </c>
      <c r="G120">
        <v>2023</v>
      </c>
      <c r="H120">
        <v>12000</v>
      </c>
      <c r="I120" t="s">
        <v>9</v>
      </c>
      <c r="J120" t="s">
        <v>3159</v>
      </c>
      <c r="K120">
        <v>579</v>
      </c>
      <c r="L120">
        <v>0</v>
      </c>
      <c r="M120">
        <v>78992.97</v>
      </c>
      <c r="N120">
        <v>78992.97</v>
      </c>
      <c r="O120">
        <v>386</v>
      </c>
      <c r="P120">
        <v>52660.06</v>
      </c>
      <c r="Q120">
        <v>0</v>
      </c>
      <c r="R120">
        <v>52660.06</v>
      </c>
      <c r="S120" s="42">
        <f t="shared" si="1"/>
        <v>26332.910000000003</v>
      </c>
    </row>
    <row r="121" spans="1:19">
      <c r="A121" s="80">
        <v>45748</v>
      </c>
      <c r="B121">
        <v>5064183</v>
      </c>
      <c r="C121" t="s">
        <v>3254</v>
      </c>
      <c r="D121" s="80">
        <v>45211</v>
      </c>
      <c r="E121" s="80">
        <v>45736</v>
      </c>
      <c r="F121">
        <v>2023</v>
      </c>
      <c r="G121">
        <v>2024</v>
      </c>
      <c r="H121">
        <v>18500</v>
      </c>
      <c r="I121" t="s">
        <v>13</v>
      </c>
      <c r="J121" t="s">
        <v>3157</v>
      </c>
      <c r="K121">
        <v>179</v>
      </c>
      <c r="L121">
        <v>18750</v>
      </c>
      <c r="M121">
        <v>21977.62</v>
      </c>
      <c r="N121">
        <v>40727.620000000003</v>
      </c>
      <c r="O121">
        <v>0</v>
      </c>
      <c r="P121">
        <v>0</v>
      </c>
      <c r="Q121">
        <v>0</v>
      </c>
      <c r="R121">
        <v>0</v>
      </c>
      <c r="S121" s="42">
        <f t="shared" si="1"/>
        <v>40727.620000000003</v>
      </c>
    </row>
    <row r="122" spans="1:19">
      <c r="A122" s="80">
        <v>45748</v>
      </c>
      <c r="B122">
        <v>4797756</v>
      </c>
      <c r="C122" t="s">
        <v>1298</v>
      </c>
      <c r="D122" s="80">
        <v>44938</v>
      </c>
      <c r="E122" s="80">
        <v>44995</v>
      </c>
      <c r="F122">
        <v>2022</v>
      </c>
      <c r="G122">
        <v>2022</v>
      </c>
      <c r="H122">
        <v>11000</v>
      </c>
      <c r="I122" t="s">
        <v>28</v>
      </c>
      <c r="J122" t="s">
        <v>3159</v>
      </c>
      <c r="K122">
        <v>694</v>
      </c>
      <c r="L122">
        <v>8050</v>
      </c>
      <c r="M122">
        <v>85209.32</v>
      </c>
      <c r="N122">
        <v>93259.32</v>
      </c>
      <c r="O122">
        <v>346.6</v>
      </c>
      <c r="P122">
        <v>44642.46</v>
      </c>
      <c r="Q122">
        <v>7380.33</v>
      </c>
      <c r="R122">
        <v>52022.79</v>
      </c>
      <c r="S122" s="42">
        <f t="shared" si="1"/>
        <v>41236.530000000006</v>
      </c>
    </row>
    <row r="123" spans="1:19">
      <c r="A123" s="80">
        <v>45748</v>
      </c>
      <c r="B123">
        <v>4882597</v>
      </c>
      <c r="C123" t="s">
        <v>1646</v>
      </c>
      <c r="D123" s="80">
        <v>45028</v>
      </c>
      <c r="E123" s="80">
        <v>45212</v>
      </c>
      <c r="F123">
        <v>2022</v>
      </c>
      <c r="G123">
        <v>2023</v>
      </c>
      <c r="H123">
        <v>11000</v>
      </c>
      <c r="I123" t="s">
        <v>28</v>
      </c>
      <c r="J123" t="s">
        <v>3157</v>
      </c>
      <c r="K123">
        <v>1055</v>
      </c>
      <c r="L123">
        <v>425</v>
      </c>
      <c r="M123">
        <v>143933.65</v>
      </c>
      <c r="N123">
        <v>144358.65</v>
      </c>
      <c r="O123">
        <v>367.5</v>
      </c>
      <c r="P123">
        <v>47885.18</v>
      </c>
      <c r="Q123">
        <v>324</v>
      </c>
      <c r="R123">
        <v>48209.18</v>
      </c>
      <c r="S123" s="42">
        <f t="shared" si="1"/>
        <v>96149.47</v>
      </c>
    </row>
    <row r="124" spans="1:19">
      <c r="A124" s="80">
        <v>45748</v>
      </c>
      <c r="B124">
        <v>5403241</v>
      </c>
      <c r="C124" t="s">
        <v>3316</v>
      </c>
      <c r="D124" s="80">
        <v>45618</v>
      </c>
      <c r="E124" s="80">
        <v>45751</v>
      </c>
      <c r="F124">
        <v>2024</v>
      </c>
      <c r="G124">
        <v>2024</v>
      </c>
      <c r="H124">
        <v>11000</v>
      </c>
      <c r="I124" t="s">
        <v>28</v>
      </c>
      <c r="J124" t="s">
        <v>3157</v>
      </c>
      <c r="K124">
        <v>161</v>
      </c>
      <c r="L124">
        <v>0</v>
      </c>
      <c r="M124">
        <v>24216.01</v>
      </c>
      <c r="N124">
        <v>24216.01</v>
      </c>
      <c r="O124">
        <v>0</v>
      </c>
      <c r="P124">
        <v>0</v>
      </c>
      <c r="Q124">
        <v>0</v>
      </c>
      <c r="R124">
        <v>0</v>
      </c>
      <c r="S124" s="42">
        <f t="shared" si="1"/>
        <v>24216.01</v>
      </c>
    </row>
    <row r="125" spans="1:19">
      <c r="A125" s="80">
        <v>45748</v>
      </c>
      <c r="B125">
        <v>4896234</v>
      </c>
      <c r="C125" t="s">
        <v>1831</v>
      </c>
      <c r="D125" s="80">
        <v>45051</v>
      </c>
      <c r="E125" s="80">
        <v>45250</v>
      </c>
      <c r="F125">
        <v>2023</v>
      </c>
      <c r="G125">
        <v>2023</v>
      </c>
      <c r="H125">
        <v>11000</v>
      </c>
      <c r="I125" t="s">
        <v>28</v>
      </c>
      <c r="J125" t="s">
        <v>3158</v>
      </c>
      <c r="K125">
        <v>265</v>
      </c>
      <c r="L125">
        <v>0</v>
      </c>
      <c r="M125">
        <v>42678.25</v>
      </c>
      <c r="N125">
        <v>42678.25</v>
      </c>
      <c r="O125">
        <v>0</v>
      </c>
      <c r="P125">
        <v>0</v>
      </c>
      <c r="Q125">
        <v>0</v>
      </c>
      <c r="R125">
        <v>0</v>
      </c>
      <c r="S125" s="42">
        <f t="shared" si="1"/>
        <v>42678.25</v>
      </c>
    </row>
    <row r="126" spans="1:19">
      <c r="A126" s="80">
        <v>45748</v>
      </c>
      <c r="B126">
        <v>5557248</v>
      </c>
      <c r="C126" t="s">
        <v>3255</v>
      </c>
      <c r="D126" s="80">
        <v>45699</v>
      </c>
      <c r="E126" s="80">
        <v>45713</v>
      </c>
      <c r="F126">
        <v>2024</v>
      </c>
      <c r="G126">
        <v>2024</v>
      </c>
      <c r="H126">
        <v>11000</v>
      </c>
      <c r="I126" t="s">
        <v>28</v>
      </c>
      <c r="J126" t="s">
        <v>3153</v>
      </c>
      <c r="K126">
        <v>147</v>
      </c>
      <c r="L126">
        <v>0</v>
      </c>
      <c r="M126">
        <v>22110.27</v>
      </c>
      <c r="N126">
        <v>22110.27</v>
      </c>
      <c r="O126">
        <v>0</v>
      </c>
      <c r="P126">
        <v>0</v>
      </c>
      <c r="Q126">
        <v>0</v>
      </c>
      <c r="R126">
        <v>0</v>
      </c>
      <c r="S126" s="42">
        <f t="shared" si="1"/>
        <v>22110.27</v>
      </c>
    </row>
    <row r="127" spans="1:19">
      <c r="A127" s="80">
        <v>45748</v>
      </c>
      <c r="B127">
        <v>5061578</v>
      </c>
      <c r="C127" t="s">
        <v>2371</v>
      </c>
      <c r="D127" s="80">
        <v>45226</v>
      </c>
      <c r="E127" s="80">
        <v>45408</v>
      </c>
      <c r="F127">
        <v>2023</v>
      </c>
      <c r="G127">
        <v>2023</v>
      </c>
      <c r="H127">
        <v>11000</v>
      </c>
      <c r="I127" t="s">
        <v>28</v>
      </c>
      <c r="J127" t="s">
        <v>3157</v>
      </c>
      <c r="K127">
        <v>738</v>
      </c>
      <c r="L127">
        <v>25</v>
      </c>
      <c r="M127">
        <v>124795.8</v>
      </c>
      <c r="N127">
        <v>124820.8</v>
      </c>
      <c r="O127">
        <v>286.63</v>
      </c>
      <c r="P127">
        <v>43097.62</v>
      </c>
      <c r="Q127">
        <v>25</v>
      </c>
      <c r="R127">
        <v>43122.62</v>
      </c>
      <c r="S127" s="42">
        <f t="shared" si="1"/>
        <v>81698.179999999993</v>
      </c>
    </row>
    <row r="128" spans="1:19">
      <c r="A128" s="80">
        <v>45748</v>
      </c>
      <c r="B128">
        <v>4612210</v>
      </c>
      <c r="C128" t="s">
        <v>1316</v>
      </c>
      <c r="D128" s="80">
        <v>44712</v>
      </c>
      <c r="E128" s="80">
        <v>45093</v>
      </c>
      <c r="F128">
        <v>2022</v>
      </c>
      <c r="G128">
        <v>2023</v>
      </c>
      <c r="H128">
        <v>11000</v>
      </c>
      <c r="I128" t="s">
        <v>28</v>
      </c>
      <c r="J128" t="s">
        <v>3153</v>
      </c>
      <c r="K128">
        <v>1221</v>
      </c>
      <c r="L128">
        <v>0</v>
      </c>
      <c r="M128">
        <v>149914.38</v>
      </c>
      <c r="N128">
        <v>149914.38</v>
      </c>
      <c r="O128">
        <v>0</v>
      </c>
      <c r="P128">
        <v>0</v>
      </c>
      <c r="Q128">
        <v>0</v>
      </c>
      <c r="R128">
        <v>0</v>
      </c>
      <c r="S128" s="42">
        <f t="shared" si="1"/>
        <v>149914.38</v>
      </c>
    </row>
    <row r="129" spans="1:19">
      <c r="A129" s="80">
        <v>45748</v>
      </c>
      <c r="B129">
        <v>4332082</v>
      </c>
      <c r="C129" t="s">
        <v>1330</v>
      </c>
      <c r="D129" s="80">
        <v>44342</v>
      </c>
      <c r="E129" s="80">
        <v>45049</v>
      </c>
      <c r="F129">
        <v>2021</v>
      </c>
      <c r="G129">
        <v>2023</v>
      </c>
      <c r="H129">
        <v>11000</v>
      </c>
      <c r="I129" t="s">
        <v>28</v>
      </c>
      <c r="J129" t="s">
        <v>3152</v>
      </c>
      <c r="K129">
        <v>70</v>
      </c>
      <c r="L129">
        <v>14357</v>
      </c>
      <c r="M129">
        <v>11273.5</v>
      </c>
      <c r="N129">
        <v>25630.5</v>
      </c>
      <c r="O129">
        <v>220.46</v>
      </c>
      <c r="P129">
        <v>30414.560000000001</v>
      </c>
      <c r="Q129">
        <v>14973.86</v>
      </c>
      <c r="R129">
        <v>45388.42</v>
      </c>
      <c r="S129" s="42">
        <f t="shared" si="1"/>
        <v>-19757.919999999998</v>
      </c>
    </row>
    <row r="130" spans="1:19">
      <c r="A130" s="80">
        <v>45748</v>
      </c>
      <c r="B130">
        <v>4970586</v>
      </c>
      <c r="C130" t="s">
        <v>2176</v>
      </c>
      <c r="D130" s="80">
        <v>45125</v>
      </c>
      <c r="E130" s="80">
        <v>45335</v>
      </c>
      <c r="F130">
        <v>2023</v>
      </c>
      <c r="G130">
        <v>2023</v>
      </c>
      <c r="H130">
        <v>11000</v>
      </c>
      <c r="I130" t="s">
        <v>10</v>
      </c>
      <c r="J130" t="s">
        <v>3157</v>
      </c>
      <c r="K130">
        <v>146</v>
      </c>
      <c r="L130">
        <v>0</v>
      </c>
      <c r="M130">
        <v>19918.78</v>
      </c>
      <c r="N130">
        <v>19918.78</v>
      </c>
      <c r="O130">
        <v>110.07</v>
      </c>
      <c r="P130">
        <v>14762</v>
      </c>
      <c r="Q130">
        <v>0</v>
      </c>
      <c r="R130">
        <v>14762</v>
      </c>
      <c r="S130" s="42">
        <f t="shared" si="1"/>
        <v>5156.7799999999988</v>
      </c>
    </row>
    <row r="131" spans="1:19">
      <c r="A131" s="80">
        <v>45748</v>
      </c>
      <c r="B131">
        <v>4144132</v>
      </c>
      <c r="C131" t="s">
        <v>1308</v>
      </c>
      <c r="D131" s="80">
        <v>44110</v>
      </c>
      <c r="E131" s="80">
        <v>44256</v>
      </c>
      <c r="F131">
        <v>2020</v>
      </c>
      <c r="G131">
        <v>2020</v>
      </c>
      <c r="H131">
        <v>11000</v>
      </c>
      <c r="I131" t="s">
        <v>28</v>
      </c>
      <c r="J131" t="s">
        <v>3151</v>
      </c>
      <c r="K131">
        <v>442</v>
      </c>
      <c r="L131">
        <v>500</v>
      </c>
      <c r="M131">
        <v>71184.100000000006</v>
      </c>
      <c r="N131">
        <v>71684.100000000006</v>
      </c>
      <c r="O131">
        <v>427.6</v>
      </c>
      <c r="P131">
        <v>63077.03</v>
      </c>
      <c r="Q131">
        <v>422.42</v>
      </c>
      <c r="R131">
        <v>63499.45</v>
      </c>
      <c r="S131" s="42">
        <f t="shared" ref="S131:S194" si="2">N131-R131</f>
        <v>8184.6500000000087</v>
      </c>
    </row>
    <row r="132" spans="1:19">
      <c r="A132" s="80">
        <v>45748</v>
      </c>
      <c r="B132">
        <v>5084780</v>
      </c>
      <c r="C132" t="s">
        <v>2178</v>
      </c>
      <c r="D132" s="80">
        <v>45237</v>
      </c>
      <c r="E132" s="80">
        <v>45370</v>
      </c>
      <c r="F132">
        <v>2023</v>
      </c>
      <c r="G132">
        <v>2023</v>
      </c>
      <c r="H132">
        <v>11000</v>
      </c>
      <c r="I132" t="s">
        <v>28</v>
      </c>
      <c r="J132" t="s">
        <v>3157</v>
      </c>
      <c r="K132">
        <v>281</v>
      </c>
      <c r="L132">
        <v>425</v>
      </c>
      <c r="M132">
        <v>47517.1</v>
      </c>
      <c r="N132">
        <v>47942.1</v>
      </c>
      <c r="O132">
        <v>251.5</v>
      </c>
      <c r="P132">
        <v>42528.65</v>
      </c>
      <c r="Q132">
        <v>75</v>
      </c>
      <c r="R132">
        <v>42603.65</v>
      </c>
      <c r="S132" s="42">
        <f t="shared" si="2"/>
        <v>5338.4499999999971</v>
      </c>
    </row>
    <row r="133" spans="1:19">
      <c r="A133" s="80">
        <v>45748</v>
      </c>
      <c r="B133">
        <v>4719378</v>
      </c>
      <c r="C133" t="s">
        <v>3052</v>
      </c>
      <c r="D133" s="80">
        <v>44838</v>
      </c>
      <c r="E133" s="80">
        <v>45628</v>
      </c>
      <c r="F133">
        <v>2022</v>
      </c>
      <c r="G133">
        <v>2024</v>
      </c>
      <c r="H133">
        <v>11500</v>
      </c>
      <c r="I133" t="s">
        <v>4</v>
      </c>
      <c r="J133" t="s">
        <v>3158</v>
      </c>
      <c r="K133">
        <v>395</v>
      </c>
      <c r="L133">
        <v>5794.2</v>
      </c>
      <c r="M133">
        <v>53889.85</v>
      </c>
      <c r="N133">
        <v>59684.05</v>
      </c>
      <c r="O133">
        <v>86</v>
      </c>
      <c r="P133">
        <v>11665.95</v>
      </c>
      <c r="Q133">
        <v>1730.76</v>
      </c>
      <c r="R133">
        <v>13396.71</v>
      </c>
      <c r="S133" s="42">
        <f t="shared" si="2"/>
        <v>46287.340000000004</v>
      </c>
    </row>
    <row r="134" spans="1:19">
      <c r="A134" s="80">
        <v>45748</v>
      </c>
      <c r="B134">
        <v>5104736</v>
      </c>
      <c r="C134" t="s">
        <v>2304</v>
      </c>
      <c r="D134" s="80">
        <v>45247</v>
      </c>
      <c r="E134" s="80">
        <v>45397</v>
      </c>
      <c r="F134">
        <v>2023</v>
      </c>
      <c r="G134">
        <v>2023</v>
      </c>
      <c r="H134">
        <v>11000</v>
      </c>
      <c r="I134" t="s">
        <v>28</v>
      </c>
      <c r="J134" t="s">
        <v>3157</v>
      </c>
      <c r="K134">
        <v>675</v>
      </c>
      <c r="L134">
        <v>1408</v>
      </c>
      <c r="M134">
        <v>87027.75</v>
      </c>
      <c r="N134">
        <v>88435.75</v>
      </c>
      <c r="O134">
        <v>200.26</v>
      </c>
      <c r="P134">
        <v>25949.37</v>
      </c>
      <c r="Q134">
        <v>75.34</v>
      </c>
      <c r="R134">
        <v>26024.71</v>
      </c>
      <c r="S134" s="42">
        <f t="shared" si="2"/>
        <v>62411.040000000001</v>
      </c>
    </row>
    <row r="135" spans="1:19">
      <c r="A135" s="80">
        <v>45748</v>
      </c>
      <c r="B135">
        <v>5110319</v>
      </c>
      <c r="C135" t="s">
        <v>3317</v>
      </c>
      <c r="D135" s="80">
        <v>45268</v>
      </c>
      <c r="E135" s="80">
        <v>45743</v>
      </c>
      <c r="F135">
        <v>2023</v>
      </c>
      <c r="G135">
        <v>2024</v>
      </c>
      <c r="H135">
        <v>11000</v>
      </c>
      <c r="I135" t="s">
        <v>28</v>
      </c>
      <c r="J135" t="s">
        <v>3158</v>
      </c>
      <c r="K135">
        <v>652</v>
      </c>
      <c r="L135">
        <v>0</v>
      </c>
      <c r="M135">
        <v>110253.2</v>
      </c>
      <c r="N135">
        <v>110253.2</v>
      </c>
      <c r="O135">
        <v>0</v>
      </c>
      <c r="P135">
        <v>0</v>
      </c>
      <c r="Q135">
        <v>0</v>
      </c>
      <c r="R135">
        <v>0</v>
      </c>
      <c r="S135" s="42">
        <f t="shared" si="2"/>
        <v>110253.2</v>
      </c>
    </row>
    <row r="136" spans="1:19">
      <c r="A136" s="80">
        <v>45748</v>
      </c>
      <c r="B136">
        <v>5071911</v>
      </c>
      <c r="C136" t="s">
        <v>2583</v>
      </c>
      <c r="D136" s="80">
        <v>45218</v>
      </c>
      <c r="E136" s="80">
        <v>45491</v>
      </c>
      <c r="F136">
        <v>2023</v>
      </c>
      <c r="G136">
        <v>2024</v>
      </c>
      <c r="H136">
        <v>11000</v>
      </c>
      <c r="I136" t="s">
        <v>28</v>
      </c>
      <c r="J136" t="s">
        <v>3157</v>
      </c>
      <c r="K136">
        <v>351</v>
      </c>
      <c r="L136">
        <v>0</v>
      </c>
      <c r="M136">
        <v>50280.75</v>
      </c>
      <c r="N136">
        <v>50280.75</v>
      </c>
      <c r="O136">
        <v>0</v>
      </c>
      <c r="P136">
        <v>0</v>
      </c>
      <c r="Q136">
        <v>0</v>
      </c>
      <c r="R136">
        <v>0</v>
      </c>
      <c r="S136" s="42">
        <f t="shared" si="2"/>
        <v>50280.75</v>
      </c>
    </row>
    <row r="137" spans="1:19">
      <c r="A137" s="80">
        <v>45748</v>
      </c>
      <c r="B137">
        <v>5270592</v>
      </c>
      <c r="C137" t="s">
        <v>2760</v>
      </c>
      <c r="D137" s="80">
        <v>45412</v>
      </c>
      <c r="E137" s="80">
        <v>45540</v>
      </c>
      <c r="F137">
        <v>2023</v>
      </c>
      <c r="G137">
        <v>2024</v>
      </c>
      <c r="H137">
        <v>11000</v>
      </c>
      <c r="I137" t="s">
        <v>28</v>
      </c>
      <c r="J137" t="s">
        <v>3161</v>
      </c>
      <c r="K137">
        <v>193</v>
      </c>
      <c r="L137">
        <v>0</v>
      </c>
      <c r="M137">
        <v>29029.13</v>
      </c>
      <c r="N137">
        <v>29029.13</v>
      </c>
      <c r="O137">
        <v>8.5</v>
      </c>
      <c r="P137">
        <v>1278.51</v>
      </c>
      <c r="Q137">
        <v>0</v>
      </c>
      <c r="R137">
        <v>1278.51</v>
      </c>
      <c r="S137" s="42">
        <f t="shared" si="2"/>
        <v>27750.620000000003</v>
      </c>
    </row>
    <row r="138" spans="1:19">
      <c r="A138" s="80">
        <v>45748</v>
      </c>
      <c r="B138">
        <v>5179379</v>
      </c>
      <c r="C138" t="s">
        <v>2908</v>
      </c>
      <c r="D138" s="80">
        <v>45319</v>
      </c>
      <c r="E138" s="80">
        <v>45610</v>
      </c>
      <c r="F138">
        <v>2023</v>
      </c>
      <c r="G138">
        <v>2024</v>
      </c>
      <c r="H138">
        <v>18500</v>
      </c>
      <c r="I138" t="s">
        <v>13</v>
      </c>
      <c r="J138" t="s">
        <v>3153</v>
      </c>
      <c r="K138">
        <v>260</v>
      </c>
      <c r="L138">
        <v>200</v>
      </c>
      <c r="M138">
        <v>37245</v>
      </c>
      <c r="N138">
        <v>37445</v>
      </c>
      <c r="O138">
        <v>146.69</v>
      </c>
      <c r="P138">
        <v>21006.18</v>
      </c>
      <c r="Q138">
        <v>15.8</v>
      </c>
      <c r="R138">
        <v>21021.98</v>
      </c>
      <c r="S138" s="42">
        <f t="shared" si="2"/>
        <v>16423.02</v>
      </c>
    </row>
    <row r="139" spans="1:19">
      <c r="A139" s="80">
        <v>45748</v>
      </c>
      <c r="B139">
        <v>4392351</v>
      </c>
      <c r="C139" t="s">
        <v>1251</v>
      </c>
      <c r="D139" s="80">
        <v>44416</v>
      </c>
      <c r="E139" s="80">
        <v>44719</v>
      </c>
      <c r="F139">
        <v>2021</v>
      </c>
      <c r="G139">
        <v>2022</v>
      </c>
      <c r="H139">
        <v>11000</v>
      </c>
      <c r="I139" t="s">
        <v>28</v>
      </c>
      <c r="J139" t="s">
        <v>3159</v>
      </c>
      <c r="K139">
        <v>190</v>
      </c>
      <c r="L139">
        <v>4550</v>
      </c>
      <c r="M139">
        <v>30599.5</v>
      </c>
      <c r="N139">
        <v>35149.5</v>
      </c>
      <c r="O139">
        <v>146.30000000000001</v>
      </c>
      <c r="P139">
        <v>25917.79</v>
      </c>
      <c r="Q139">
        <v>4238.03</v>
      </c>
      <c r="R139">
        <v>30155.82</v>
      </c>
      <c r="S139" s="42">
        <f t="shared" si="2"/>
        <v>4993.68</v>
      </c>
    </row>
    <row r="140" spans="1:19">
      <c r="A140" s="80">
        <v>45748</v>
      </c>
      <c r="B140">
        <v>4935822</v>
      </c>
      <c r="C140" t="s">
        <v>2180</v>
      </c>
      <c r="D140" s="80">
        <v>45086</v>
      </c>
      <c r="E140" s="80">
        <v>45363</v>
      </c>
      <c r="F140">
        <v>2023</v>
      </c>
      <c r="G140">
        <v>2023</v>
      </c>
      <c r="H140">
        <v>12000</v>
      </c>
      <c r="I140" t="s">
        <v>9</v>
      </c>
      <c r="J140" t="s">
        <v>3151</v>
      </c>
      <c r="K140">
        <v>190</v>
      </c>
      <c r="L140">
        <v>325</v>
      </c>
      <c r="M140">
        <v>25921.7</v>
      </c>
      <c r="N140">
        <v>26246.7</v>
      </c>
      <c r="O140">
        <v>213.76</v>
      </c>
      <c r="P140">
        <v>29134.92</v>
      </c>
      <c r="Q140">
        <v>168.43</v>
      </c>
      <c r="R140">
        <v>29303.35</v>
      </c>
      <c r="S140" s="42">
        <f t="shared" si="2"/>
        <v>-3056.6499999999978</v>
      </c>
    </row>
    <row r="141" spans="1:19">
      <c r="A141" s="80">
        <v>45748</v>
      </c>
      <c r="B141">
        <v>4968843</v>
      </c>
      <c r="C141" t="s">
        <v>2080</v>
      </c>
      <c r="D141" s="80">
        <v>45117</v>
      </c>
      <c r="E141" s="80">
        <v>45299</v>
      </c>
      <c r="F141">
        <v>2023</v>
      </c>
      <c r="G141">
        <v>2023</v>
      </c>
      <c r="H141">
        <v>12000</v>
      </c>
      <c r="I141" t="s">
        <v>9</v>
      </c>
      <c r="J141" t="s">
        <v>3159</v>
      </c>
      <c r="K141">
        <v>225</v>
      </c>
      <c r="L141">
        <v>425</v>
      </c>
      <c r="M141">
        <v>30696.75</v>
      </c>
      <c r="N141">
        <v>31121.75</v>
      </c>
      <c r="O141">
        <v>215.83</v>
      </c>
      <c r="P141">
        <v>29444.61</v>
      </c>
      <c r="Q141">
        <v>53.64</v>
      </c>
      <c r="R141">
        <v>29498.25</v>
      </c>
      <c r="S141" s="42">
        <f t="shared" si="2"/>
        <v>1623.5</v>
      </c>
    </row>
    <row r="142" spans="1:19">
      <c r="A142" s="80">
        <v>45748</v>
      </c>
      <c r="B142">
        <v>5036051</v>
      </c>
      <c r="C142" t="s">
        <v>2854</v>
      </c>
      <c r="D142" s="80">
        <v>45195</v>
      </c>
      <c r="E142" s="80">
        <v>45567</v>
      </c>
      <c r="F142">
        <v>2023</v>
      </c>
      <c r="G142">
        <v>2024</v>
      </c>
      <c r="H142">
        <v>12500</v>
      </c>
      <c r="I142" t="s">
        <v>14</v>
      </c>
      <c r="J142" t="s">
        <v>3158</v>
      </c>
      <c r="K142">
        <v>470</v>
      </c>
      <c r="L142">
        <v>0</v>
      </c>
      <c r="M142">
        <v>64122.1</v>
      </c>
      <c r="N142">
        <v>64122.1</v>
      </c>
      <c r="O142">
        <v>0</v>
      </c>
      <c r="P142">
        <v>0</v>
      </c>
      <c r="Q142">
        <v>0</v>
      </c>
      <c r="R142">
        <v>0</v>
      </c>
      <c r="S142" s="42">
        <f t="shared" si="2"/>
        <v>64122.1</v>
      </c>
    </row>
    <row r="143" spans="1:19">
      <c r="A143" s="80">
        <v>45748</v>
      </c>
      <c r="B143">
        <v>4304313</v>
      </c>
      <c r="C143" t="s">
        <v>1290</v>
      </c>
      <c r="D143" s="80">
        <v>44377</v>
      </c>
      <c r="E143" s="80">
        <v>44399</v>
      </c>
      <c r="F143">
        <v>2021</v>
      </c>
      <c r="G143">
        <v>2021</v>
      </c>
      <c r="H143">
        <v>12000</v>
      </c>
      <c r="I143" t="s">
        <v>9</v>
      </c>
      <c r="J143" t="s">
        <v>3159</v>
      </c>
      <c r="K143">
        <v>815</v>
      </c>
      <c r="L143">
        <v>10658.15</v>
      </c>
      <c r="M143">
        <v>88949.1</v>
      </c>
      <c r="N143">
        <v>99607.25</v>
      </c>
      <c r="O143">
        <v>837.95</v>
      </c>
      <c r="P143">
        <v>109194.06</v>
      </c>
      <c r="Q143">
        <v>5723.45</v>
      </c>
      <c r="R143">
        <v>114917.51</v>
      </c>
      <c r="S143" s="42">
        <f t="shared" si="2"/>
        <v>-15310.259999999995</v>
      </c>
    </row>
    <row r="144" spans="1:19">
      <c r="A144" s="80">
        <v>45748</v>
      </c>
      <c r="B144">
        <v>4813179</v>
      </c>
      <c r="C144" t="s">
        <v>2373</v>
      </c>
      <c r="D144" s="80">
        <v>44965</v>
      </c>
      <c r="E144" s="80">
        <v>45405</v>
      </c>
      <c r="F144">
        <v>2022</v>
      </c>
      <c r="G144">
        <v>2023</v>
      </c>
      <c r="H144">
        <v>11000</v>
      </c>
      <c r="I144" t="s">
        <v>28</v>
      </c>
      <c r="J144" t="s">
        <v>3157</v>
      </c>
      <c r="K144">
        <v>1110</v>
      </c>
      <c r="L144">
        <v>25</v>
      </c>
      <c r="M144">
        <v>136285.79999999999</v>
      </c>
      <c r="N144">
        <v>136310.79999999999</v>
      </c>
      <c r="O144">
        <v>355.91</v>
      </c>
      <c r="P144">
        <v>43875.31</v>
      </c>
      <c r="Q144">
        <v>25</v>
      </c>
      <c r="R144">
        <v>43900.31</v>
      </c>
      <c r="S144" s="42">
        <f t="shared" si="2"/>
        <v>92410.489999999991</v>
      </c>
    </row>
    <row r="145" spans="1:19">
      <c r="A145" s="80">
        <v>45748</v>
      </c>
      <c r="B145">
        <v>4747506</v>
      </c>
      <c r="C145" t="s">
        <v>2581</v>
      </c>
      <c r="D145" s="80">
        <v>44873</v>
      </c>
      <c r="E145" s="80">
        <v>45484</v>
      </c>
      <c r="F145">
        <v>2022</v>
      </c>
      <c r="G145">
        <v>2024</v>
      </c>
      <c r="H145">
        <v>11000</v>
      </c>
      <c r="I145" t="s">
        <v>10</v>
      </c>
      <c r="J145" t="s">
        <v>3151</v>
      </c>
      <c r="K145">
        <v>260</v>
      </c>
      <c r="L145">
        <v>8290.6</v>
      </c>
      <c r="M145">
        <v>35471.800000000003</v>
      </c>
      <c r="N145">
        <v>43762.400000000001</v>
      </c>
      <c r="O145">
        <v>0</v>
      </c>
      <c r="P145">
        <v>0</v>
      </c>
      <c r="Q145">
        <v>0</v>
      </c>
      <c r="R145">
        <v>0</v>
      </c>
      <c r="S145" s="42">
        <f t="shared" si="2"/>
        <v>43762.400000000001</v>
      </c>
    </row>
    <row r="146" spans="1:19">
      <c r="A146" s="80">
        <v>45748</v>
      </c>
      <c r="B146">
        <v>4587863</v>
      </c>
      <c r="C146" t="s">
        <v>1249</v>
      </c>
      <c r="D146" s="80">
        <v>44679</v>
      </c>
      <c r="E146" s="80">
        <v>45076</v>
      </c>
      <c r="F146">
        <v>2021</v>
      </c>
      <c r="G146">
        <v>2023</v>
      </c>
      <c r="H146">
        <v>11000</v>
      </c>
      <c r="I146" t="s">
        <v>28</v>
      </c>
      <c r="J146" t="s">
        <v>3153</v>
      </c>
      <c r="K146">
        <v>1067</v>
      </c>
      <c r="L146">
        <v>4629.6499999999996</v>
      </c>
      <c r="M146">
        <v>171840.35</v>
      </c>
      <c r="N146">
        <v>176470</v>
      </c>
      <c r="O146">
        <v>225.05</v>
      </c>
      <c r="P146">
        <v>34699.64</v>
      </c>
      <c r="Q146">
        <v>3338.14</v>
      </c>
      <c r="R146">
        <v>38037.78</v>
      </c>
      <c r="S146" s="42">
        <f t="shared" si="2"/>
        <v>138432.22</v>
      </c>
    </row>
    <row r="147" spans="1:19">
      <c r="A147" s="80">
        <v>45748</v>
      </c>
      <c r="B147">
        <v>4877783</v>
      </c>
      <c r="C147" t="s">
        <v>1832</v>
      </c>
      <c r="D147" s="80">
        <v>45035</v>
      </c>
      <c r="E147" s="80">
        <v>45254</v>
      </c>
      <c r="F147">
        <v>2022</v>
      </c>
      <c r="G147">
        <v>2023</v>
      </c>
      <c r="H147">
        <v>11000</v>
      </c>
      <c r="I147" t="s">
        <v>28</v>
      </c>
      <c r="J147" t="s">
        <v>3157</v>
      </c>
      <c r="K147">
        <v>389</v>
      </c>
      <c r="L147">
        <v>325</v>
      </c>
      <c r="M147">
        <v>53071.27</v>
      </c>
      <c r="N147">
        <v>53396.27</v>
      </c>
      <c r="O147">
        <v>113.7</v>
      </c>
      <c r="P147">
        <v>15511.53</v>
      </c>
      <c r="Q147">
        <v>135.1</v>
      </c>
      <c r="R147">
        <v>15646.63</v>
      </c>
      <c r="S147" s="42">
        <f t="shared" si="2"/>
        <v>37749.64</v>
      </c>
    </row>
    <row r="148" spans="1:19">
      <c r="A148" s="80">
        <v>45748</v>
      </c>
      <c r="B148">
        <v>4694417</v>
      </c>
      <c r="C148" t="s">
        <v>1302</v>
      </c>
      <c r="D148" s="80">
        <v>44806</v>
      </c>
      <c r="E148" s="80">
        <v>45104</v>
      </c>
      <c r="F148">
        <v>2022</v>
      </c>
      <c r="G148">
        <v>2023</v>
      </c>
      <c r="H148">
        <v>12000</v>
      </c>
      <c r="I148" t="s">
        <v>9</v>
      </c>
      <c r="J148" t="s">
        <v>3159</v>
      </c>
      <c r="K148">
        <v>75</v>
      </c>
      <c r="L148">
        <v>200</v>
      </c>
      <c r="M148">
        <v>10232.25</v>
      </c>
      <c r="N148">
        <v>10432.25</v>
      </c>
      <c r="O148">
        <v>215.36</v>
      </c>
      <c r="P148">
        <v>25327.98</v>
      </c>
      <c r="Q148">
        <v>16.88</v>
      </c>
      <c r="R148">
        <v>25344.86</v>
      </c>
      <c r="S148" s="42">
        <f t="shared" si="2"/>
        <v>-14912.61</v>
      </c>
    </row>
    <row r="149" spans="1:19">
      <c r="A149" s="80">
        <v>45748</v>
      </c>
      <c r="B149">
        <v>4681548</v>
      </c>
      <c r="C149" t="s">
        <v>1833</v>
      </c>
      <c r="D149" s="80">
        <v>44806</v>
      </c>
      <c r="E149" s="80">
        <v>45268</v>
      </c>
      <c r="F149">
        <v>2022</v>
      </c>
      <c r="G149">
        <v>2023</v>
      </c>
      <c r="H149">
        <v>11000</v>
      </c>
      <c r="I149" t="s">
        <v>28</v>
      </c>
      <c r="J149" t="s">
        <v>3159</v>
      </c>
      <c r="K149">
        <v>50</v>
      </c>
      <c r="L149">
        <v>5650</v>
      </c>
      <c r="M149">
        <v>6821.5</v>
      </c>
      <c r="N149">
        <v>12471.5</v>
      </c>
      <c r="O149">
        <v>17.5</v>
      </c>
      <c r="P149">
        <v>2387.44</v>
      </c>
      <c r="Q149">
        <v>89</v>
      </c>
      <c r="R149">
        <v>2476.44</v>
      </c>
      <c r="S149" s="42">
        <f t="shared" si="2"/>
        <v>9995.06</v>
      </c>
    </row>
    <row r="150" spans="1:19">
      <c r="A150" s="80">
        <v>45748</v>
      </c>
      <c r="B150">
        <v>5020296</v>
      </c>
      <c r="C150" t="s">
        <v>2591</v>
      </c>
      <c r="D150" s="80">
        <v>45168</v>
      </c>
      <c r="E150" s="80">
        <v>45499</v>
      </c>
      <c r="F150">
        <v>2023</v>
      </c>
      <c r="G150">
        <v>2024</v>
      </c>
      <c r="H150">
        <v>11500</v>
      </c>
      <c r="I150" t="s">
        <v>4</v>
      </c>
      <c r="J150" t="s">
        <v>3154</v>
      </c>
      <c r="K150">
        <v>265</v>
      </c>
      <c r="L150">
        <v>100</v>
      </c>
      <c r="M150">
        <v>36153.949999999997</v>
      </c>
      <c r="N150">
        <v>36253.949999999997</v>
      </c>
      <c r="O150">
        <v>223.33</v>
      </c>
      <c r="P150">
        <v>29884.17</v>
      </c>
      <c r="Q150">
        <v>100</v>
      </c>
      <c r="R150">
        <v>29984.17</v>
      </c>
      <c r="S150" s="42">
        <f t="shared" si="2"/>
        <v>6269.7799999999988</v>
      </c>
    </row>
    <row r="151" spans="1:19">
      <c r="A151" s="80">
        <v>45748</v>
      </c>
      <c r="B151">
        <v>4792831</v>
      </c>
      <c r="C151" t="s">
        <v>2084</v>
      </c>
      <c r="D151" s="80">
        <v>44931</v>
      </c>
      <c r="E151" s="80">
        <v>45330</v>
      </c>
      <c r="F151">
        <v>2022</v>
      </c>
      <c r="G151">
        <v>2023</v>
      </c>
      <c r="H151">
        <v>11000</v>
      </c>
      <c r="I151" t="s">
        <v>28</v>
      </c>
      <c r="J151" t="s">
        <v>3159</v>
      </c>
      <c r="K151">
        <v>175</v>
      </c>
      <c r="L151">
        <v>400</v>
      </c>
      <c r="M151">
        <v>23875.25</v>
      </c>
      <c r="N151">
        <v>24275.25</v>
      </c>
      <c r="O151">
        <v>65</v>
      </c>
      <c r="P151">
        <v>9754.39</v>
      </c>
      <c r="Q151">
        <v>54</v>
      </c>
      <c r="R151">
        <v>9808.39</v>
      </c>
      <c r="S151" s="42">
        <f t="shared" si="2"/>
        <v>14466.86</v>
      </c>
    </row>
    <row r="152" spans="1:19">
      <c r="A152" s="80">
        <v>45748</v>
      </c>
      <c r="B152">
        <v>4545319</v>
      </c>
      <c r="C152" t="s">
        <v>1276</v>
      </c>
      <c r="D152" s="80">
        <v>44747</v>
      </c>
      <c r="E152" s="80">
        <v>44784</v>
      </c>
      <c r="F152">
        <v>2022</v>
      </c>
      <c r="G152">
        <v>2022</v>
      </c>
      <c r="H152">
        <v>11000</v>
      </c>
      <c r="I152" t="s">
        <v>28</v>
      </c>
      <c r="J152" t="s">
        <v>3152</v>
      </c>
      <c r="K152">
        <v>1670</v>
      </c>
      <c r="L152">
        <v>625</v>
      </c>
      <c r="M152">
        <v>268953.5</v>
      </c>
      <c r="N152">
        <v>269578.5</v>
      </c>
      <c r="O152">
        <v>1431.06</v>
      </c>
      <c r="P152">
        <v>169916.51</v>
      </c>
      <c r="Q152">
        <v>582</v>
      </c>
      <c r="R152">
        <v>170498.51</v>
      </c>
      <c r="S152" s="42">
        <f t="shared" si="2"/>
        <v>99079.989999999991</v>
      </c>
    </row>
    <row r="153" spans="1:19">
      <c r="A153" s="80">
        <v>45748</v>
      </c>
      <c r="B153">
        <v>4454190</v>
      </c>
      <c r="C153" t="s">
        <v>1278</v>
      </c>
      <c r="D153" s="80">
        <v>44515</v>
      </c>
      <c r="E153" s="80">
        <v>44848</v>
      </c>
      <c r="F153">
        <v>2021</v>
      </c>
      <c r="G153">
        <v>2022</v>
      </c>
      <c r="H153">
        <v>11000</v>
      </c>
      <c r="I153" t="s">
        <v>28</v>
      </c>
      <c r="J153" t="s">
        <v>3159</v>
      </c>
      <c r="K153">
        <v>1128</v>
      </c>
      <c r="L153">
        <v>17687.7</v>
      </c>
      <c r="M153">
        <v>181664.4</v>
      </c>
      <c r="N153">
        <v>199352.1</v>
      </c>
      <c r="O153">
        <v>645.9</v>
      </c>
      <c r="P153">
        <v>86462.11</v>
      </c>
      <c r="Q153">
        <v>13858.72</v>
      </c>
      <c r="R153">
        <v>100320.83</v>
      </c>
      <c r="S153" s="42">
        <f t="shared" si="2"/>
        <v>99031.27</v>
      </c>
    </row>
    <row r="154" spans="1:19">
      <c r="A154" s="80">
        <v>45748</v>
      </c>
      <c r="B154">
        <v>5439379</v>
      </c>
      <c r="C154" t="s">
        <v>3318</v>
      </c>
      <c r="D154" s="80">
        <v>45560</v>
      </c>
      <c r="E154" s="80">
        <v>45750</v>
      </c>
      <c r="F154">
        <v>2024</v>
      </c>
      <c r="G154">
        <v>2024</v>
      </c>
      <c r="H154">
        <v>14000</v>
      </c>
      <c r="I154" t="s">
        <v>12</v>
      </c>
      <c r="J154" t="s">
        <v>3178</v>
      </c>
      <c r="K154">
        <v>155</v>
      </c>
      <c r="L154">
        <v>0</v>
      </c>
      <c r="M154">
        <v>20982.35</v>
      </c>
      <c r="N154">
        <v>20982.35</v>
      </c>
      <c r="O154">
        <v>2</v>
      </c>
      <c r="P154">
        <v>1172.5999999999999</v>
      </c>
      <c r="Q154">
        <v>0</v>
      </c>
      <c r="R154">
        <v>1172.5999999999999</v>
      </c>
      <c r="S154" s="42">
        <f t="shared" si="2"/>
        <v>19809.75</v>
      </c>
    </row>
    <row r="155" spans="1:19">
      <c r="A155" s="80">
        <v>45748</v>
      </c>
      <c r="B155">
        <v>4468353</v>
      </c>
      <c r="C155" t="s">
        <v>1259</v>
      </c>
      <c r="D155" s="80">
        <v>44606</v>
      </c>
      <c r="E155" s="80">
        <v>45097</v>
      </c>
      <c r="F155">
        <v>2021</v>
      </c>
      <c r="G155">
        <v>2023</v>
      </c>
      <c r="H155">
        <v>11000</v>
      </c>
      <c r="I155" t="s">
        <v>10</v>
      </c>
      <c r="J155" t="s">
        <v>3151</v>
      </c>
      <c r="K155">
        <v>413</v>
      </c>
      <c r="L155">
        <v>200</v>
      </c>
      <c r="M155">
        <v>56345.59</v>
      </c>
      <c r="N155">
        <v>56545.59</v>
      </c>
      <c r="O155">
        <v>255.5</v>
      </c>
      <c r="P155">
        <v>34856.589999999997</v>
      </c>
      <c r="Q155">
        <v>50</v>
      </c>
      <c r="R155">
        <v>34906.589999999997</v>
      </c>
      <c r="S155" s="42">
        <f t="shared" si="2"/>
        <v>21639</v>
      </c>
    </row>
    <row r="156" spans="1:19">
      <c r="A156" s="80">
        <v>45748</v>
      </c>
      <c r="B156">
        <v>4980699</v>
      </c>
      <c r="C156" t="s">
        <v>2916</v>
      </c>
      <c r="D156" s="80">
        <v>45127</v>
      </c>
      <c r="E156" s="80">
        <v>45596</v>
      </c>
      <c r="F156">
        <v>2023</v>
      </c>
      <c r="G156">
        <v>2024</v>
      </c>
      <c r="H156">
        <v>11500</v>
      </c>
      <c r="I156" t="s">
        <v>4</v>
      </c>
      <c r="J156" t="s">
        <v>3154</v>
      </c>
      <c r="K156">
        <v>175</v>
      </c>
      <c r="L156">
        <v>107.1</v>
      </c>
      <c r="M156">
        <v>21486.5</v>
      </c>
      <c r="N156">
        <v>21593.599999999999</v>
      </c>
      <c r="O156">
        <v>0</v>
      </c>
      <c r="P156">
        <v>0</v>
      </c>
      <c r="Q156">
        <v>107.1</v>
      </c>
      <c r="R156">
        <v>107.1</v>
      </c>
      <c r="S156" s="42">
        <f t="shared" si="2"/>
        <v>21486.5</v>
      </c>
    </row>
    <row r="157" spans="1:19">
      <c r="A157" s="80">
        <v>45748</v>
      </c>
      <c r="B157">
        <v>4756962</v>
      </c>
      <c r="C157" t="s">
        <v>2589</v>
      </c>
      <c r="D157" s="80">
        <v>44883</v>
      </c>
      <c r="E157" s="80">
        <v>45482</v>
      </c>
      <c r="F157">
        <v>2022</v>
      </c>
      <c r="G157">
        <v>2024</v>
      </c>
      <c r="H157">
        <v>11000</v>
      </c>
      <c r="I157" t="s">
        <v>10</v>
      </c>
      <c r="J157" t="s">
        <v>3159</v>
      </c>
      <c r="K157">
        <v>400</v>
      </c>
      <c r="L157">
        <v>10452.799999999999</v>
      </c>
      <c r="M157">
        <v>54572</v>
      </c>
      <c r="N157">
        <v>65024.800000000003</v>
      </c>
      <c r="O157">
        <v>262.25</v>
      </c>
      <c r="P157">
        <v>35777.93</v>
      </c>
      <c r="Q157">
        <v>14406.5</v>
      </c>
      <c r="R157">
        <v>50184.43</v>
      </c>
      <c r="S157" s="42">
        <f t="shared" si="2"/>
        <v>14840.370000000003</v>
      </c>
    </row>
    <row r="158" spans="1:19">
      <c r="A158" s="80">
        <v>45748</v>
      </c>
      <c r="B158">
        <v>5058169</v>
      </c>
      <c r="C158" t="s">
        <v>3056</v>
      </c>
      <c r="D158" s="80">
        <v>45216</v>
      </c>
      <c r="E158" s="80">
        <v>45623</v>
      </c>
      <c r="F158">
        <v>2023</v>
      </c>
      <c r="G158">
        <v>2024</v>
      </c>
      <c r="H158">
        <v>16000</v>
      </c>
      <c r="I158" t="s">
        <v>16</v>
      </c>
      <c r="J158" t="s">
        <v>3161</v>
      </c>
      <c r="K158">
        <v>112</v>
      </c>
      <c r="L158">
        <v>2016</v>
      </c>
      <c r="M158">
        <v>16044</v>
      </c>
      <c r="N158">
        <v>18060</v>
      </c>
      <c r="O158">
        <v>0</v>
      </c>
      <c r="P158">
        <v>0</v>
      </c>
      <c r="Q158">
        <v>0</v>
      </c>
      <c r="R158">
        <v>0</v>
      </c>
      <c r="S158" s="42">
        <f t="shared" si="2"/>
        <v>18060</v>
      </c>
    </row>
    <row r="159" spans="1:19">
      <c r="A159" s="80">
        <v>45748</v>
      </c>
      <c r="B159">
        <v>4574387</v>
      </c>
      <c r="C159" t="s">
        <v>1262</v>
      </c>
      <c r="D159" s="80">
        <v>44655</v>
      </c>
      <c r="E159" s="80">
        <v>44848</v>
      </c>
      <c r="F159">
        <v>2021</v>
      </c>
      <c r="G159">
        <v>2022</v>
      </c>
      <c r="H159">
        <v>11000</v>
      </c>
      <c r="I159" t="s">
        <v>28</v>
      </c>
      <c r="J159" t="s">
        <v>3159</v>
      </c>
      <c r="K159">
        <v>135</v>
      </c>
      <c r="L159">
        <v>675</v>
      </c>
      <c r="M159">
        <v>21741.75</v>
      </c>
      <c r="N159">
        <v>22416.75</v>
      </c>
      <c r="O159">
        <v>146.52000000000001</v>
      </c>
      <c r="P159">
        <v>23597.05</v>
      </c>
      <c r="Q159">
        <v>116.24</v>
      </c>
      <c r="R159">
        <v>23713.29</v>
      </c>
      <c r="S159" s="42">
        <f t="shared" si="2"/>
        <v>-1296.5400000000009</v>
      </c>
    </row>
    <row r="160" spans="1:19">
      <c r="A160" s="80">
        <v>45748</v>
      </c>
      <c r="B160">
        <v>5406901</v>
      </c>
      <c r="C160" t="s">
        <v>3256</v>
      </c>
      <c r="D160" s="80">
        <v>45538</v>
      </c>
      <c r="E160" s="80">
        <v>45733</v>
      </c>
      <c r="F160">
        <v>2024</v>
      </c>
      <c r="G160">
        <v>2024</v>
      </c>
      <c r="H160">
        <v>12000</v>
      </c>
      <c r="I160" t="s">
        <v>9</v>
      </c>
      <c r="J160" t="s">
        <v>3159</v>
      </c>
      <c r="K160">
        <v>75</v>
      </c>
      <c r="L160">
        <v>0</v>
      </c>
      <c r="M160">
        <v>11280.75</v>
      </c>
      <c r="N160">
        <v>11280.75</v>
      </c>
      <c r="O160">
        <v>0</v>
      </c>
      <c r="P160">
        <v>0</v>
      </c>
      <c r="Q160">
        <v>0</v>
      </c>
      <c r="R160">
        <v>0</v>
      </c>
      <c r="S160" s="42">
        <f t="shared" si="2"/>
        <v>11280.75</v>
      </c>
    </row>
    <row r="161" spans="1:19">
      <c r="A161" s="80">
        <v>45748</v>
      </c>
      <c r="B161">
        <v>4965607</v>
      </c>
      <c r="C161" t="s">
        <v>1652</v>
      </c>
      <c r="D161" s="80">
        <v>45113</v>
      </c>
      <c r="E161" s="80">
        <v>45204</v>
      </c>
      <c r="F161">
        <v>2023</v>
      </c>
      <c r="G161">
        <v>2023</v>
      </c>
      <c r="H161">
        <v>12000</v>
      </c>
      <c r="I161" t="s">
        <v>9</v>
      </c>
      <c r="J161" t="s">
        <v>3161</v>
      </c>
      <c r="K161">
        <v>50</v>
      </c>
      <c r="L161">
        <v>0</v>
      </c>
      <c r="M161">
        <v>6821.5</v>
      </c>
      <c r="N161">
        <v>6821.5</v>
      </c>
      <c r="O161">
        <v>36.299999999999997</v>
      </c>
      <c r="P161">
        <v>4952.2299999999996</v>
      </c>
      <c r="Q161">
        <v>0</v>
      </c>
      <c r="R161">
        <v>4952.2299999999996</v>
      </c>
      <c r="S161" s="42">
        <f t="shared" si="2"/>
        <v>1869.2700000000004</v>
      </c>
    </row>
    <row r="162" spans="1:19">
      <c r="A162" s="80">
        <v>45748</v>
      </c>
      <c r="B162">
        <v>4876299</v>
      </c>
      <c r="C162" t="s">
        <v>2593</v>
      </c>
      <c r="D162" s="80">
        <v>45020</v>
      </c>
      <c r="E162" s="80">
        <v>45457</v>
      </c>
      <c r="F162">
        <v>2022</v>
      </c>
      <c r="G162">
        <v>2024</v>
      </c>
      <c r="H162">
        <v>12000</v>
      </c>
      <c r="I162" t="s">
        <v>9</v>
      </c>
      <c r="J162" t="s">
        <v>3159</v>
      </c>
      <c r="K162">
        <v>1062</v>
      </c>
      <c r="L162">
        <v>6725</v>
      </c>
      <c r="M162">
        <v>130392.36</v>
      </c>
      <c r="N162">
        <v>137117.35999999999</v>
      </c>
      <c r="O162">
        <v>159</v>
      </c>
      <c r="P162">
        <v>17885.32</v>
      </c>
      <c r="Q162">
        <v>6016.12</v>
      </c>
      <c r="R162">
        <v>23901.439999999999</v>
      </c>
      <c r="S162" s="42">
        <f t="shared" si="2"/>
        <v>113215.91999999998</v>
      </c>
    </row>
    <row r="163" spans="1:19">
      <c r="A163" s="80">
        <v>45748</v>
      </c>
      <c r="B163">
        <v>4527516</v>
      </c>
      <c r="C163" t="s">
        <v>1266</v>
      </c>
      <c r="D163" s="80">
        <v>44699</v>
      </c>
      <c r="E163" s="80">
        <v>44741</v>
      </c>
      <c r="F163">
        <v>2022</v>
      </c>
      <c r="G163">
        <v>2022</v>
      </c>
      <c r="H163">
        <v>12500</v>
      </c>
      <c r="I163" t="s">
        <v>14</v>
      </c>
      <c r="J163" t="s">
        <v>3159</v>
      </c>
      <c r="K163">
        <v>253</v>
      </c>
      <c r="L163">
        <v>100</v>
      </c>
      <c r="M163">
        <v>34516.79</v>
      </c>
      <c r="N163">
        <v>34616.79</v>
      </c>
      <c r="O163">
        <v>170.8</v>
      </c>
      <c r="P163">
        <v>23301.4</v>
      </c>
      <c r="Q163">
        <v>144.80000000000001</v>
      </c>
      <c r="R163">
        <v>23446.2</v>
      </c>
      <c r="S163" s="42">
        <f t="shared" si="2"/>
        <v>11170.59</v>
      </c>
    </row>
    <row r="164" spans="1:19">
      <c r="A164" s="80">
        <v>45748</v>
      </c>
      <c r="B164">
        <v>5097065</v>
      </c>
      <c r="C164" t="s">
        <v>2123</v>
      </c>
      <c r="D164" s="80">
        <v>45272</v>
      </c>
      <c r="E164" s="80">
        <v>45329</v>
      </c>
      <c r="F164">
        <v>2023</v>
      </c>
      <c r="G164">
        <v>2023</v>
      </c>
      <c r="H164">
        <v>11000</v>
      </c>
      <c r="I164" t="s">
        <v>28</v>
      </c>
      <c r="J164" t="s">
        <v>3151</v>
      </c>
      <c r="K164">
        <v>944</v>
      </c>
      <c r="L164">
        <v>3412.4</v>
      </c>
      <c r="M164">
        <v>159630.39999999999</v>
      </c>
      <c r="N164">
        <v>163042.79999999999</v>
      </c>
      <c r="O164">
        <v>71</v>
      </c>
      <c r="P164">
        <v>10170.75</v>
      </c>
      <c r="Q164">
        <v>10.3</v>
      </c>
      <c r="R164">
        <v>10181.049999999999</v>
      </c>
      <c r="S164" s="42">
        <f t="shared" si="2"/>
        <v>152861.75</v>
      </c>
    </row>
    <row r="165" spans="1:19">
      <c r="A165" s="80">
        <v>45748</v>
      </c>
      <c r="B165">
        <v>4831900</v>
      </c>
      <c r="C165" t="s">
        <v>1787</v>
      </c>
      <c r="D165" s="80">
        <v>44972</v>
      </c>
      <c r="E165" s="80">
        <v>45224</v>
      </c>
      <c r="F165">
        <v>2022</v>
      </c>
      <c r="G165">
        <v>2023</v>
      </c>
      <c r="H165">
        <v>12000</v>
      </c>
      <c r="I165" t="s">
        <v>9</v>
      </c>
      <c r="J165" t="s">
        <v>3161</v>
      </c>
      <c r="K165">
        <v>358</v>
      </c>
      <c r="L165">
        <v>2546.5</v>
      </c>
      <c r="M165">
        <v>48841.94</v>
      </c>
      <c r="N165">
        <v>51388.44</v>
      </c>
      <c r="O165">
        <v>119.9</v>
      </c>
      <c r="P165">
        <v>14417.4</v>
      </c>
      <c r="Q165">
        <v>941.6</v>
      </c>
      <c r="R165">
        <v>15359</v>
      </c>
      <c r="S165" s="42">
        <f t="shared" si="2"/>
        <v>36029.440000000002</v>
      </c>
    </row>
    <row r="166" spans="1:19">
      <c r="A166" s="80">
        <v>45748</v>
      </c>
      <c r="B166">
        <v>4753397</v>
      </c>
      <c r="C166" t="s">
        <v>1790</v>
      </c>
      <c r="D166" s="80">
        <v>44914</v>
      </c>
      <c r="E166" s="80">
        <v>45246</v>
      </c>
      <c r="F166">
        <v>2022</v>
      </c>
      <c r="G166">
        <v>2023</v>
      </c>
      <c r="H166">
        <v>11000</v>
      </c>
      <c r="I166" t="s">
        <v>28</v>
      </c>
      <c r="J166" t="s">
        <v>3157</v>
      </c>
      <c r="K166">
        <v>331</v>
      </c>
      <c r="L166">
        <v>1000</v>
      </c>
      <c r="M166">
        <v>53307.55</v>
      </c>
      <c r="N166">
        <v>54307.55</v>
      </c>
      <c r="O166">
        <v>297.8</v>
      </c>
      <c r="P166">
        <v>40895.25</v>
      </c>
      <c r="Q166">
        <v>453.51</v>
      </c>
      <c r="R166">
        <v>41348.76</v>
      </c>
      <c r="S166" s="42">
        <f t="shared" si="2"/>
        <v>12958.79</v>
      </c>
    </row>
    <row r="167" spans="1:19">
      <c r="A167" s="80">
        <v>45748</v>
      </c>
      <c r="B167">
        <v>4520291</v>
      </c>
      <c r="C167" t="s">
        <v>1235</v>
      </c>
      <c r="D167" s="80">
        <v>44593</v>
      </c>
      <c r="E167" s="80">
        <v>45162</v>
      </c>
      <c r="F167">
        <v>2021</v>
      </c>
      <c r="G167">
        <v>2023</v>
      </c>
      <c r="H167">
        <v>18500</v>
      </c>
      <c r="I167" t="s">
        <v>13</v>
      </c>
      <c r="J167" t="s">
        <v>3158</v>
      </c>
      <c r="K167">
        <v>200</v>
      </c>
      <c r="L167">
        <v>4294.5</v>
      </c>
      <c r="M167">
        <v>27286</v>
      </c>
      <c r="N167">
        <v>31580.5</v>
      </c>
      <c r="O167">
        <v>149.55000000000001</v>
      </c>
      <c r="P167">
        <v>20402.36</v>
      </c>
      <c r="Q167">
        <v>3574.66</v>
      </c>
      <c r="R167">
        <v>23977.02</v>
      </c>
      <c r="S167" s="42">
        <f t="shared" si="2"/>
        <v>7603.48</v>
      </c>
    </row>
    <row r="168" spans="1:19">
      <c r="A168" s="80">
        <v>45748</v>
      </c>
      <c r="B168">
        <v>5048997</v>
      </c>
      <c r="C168" t="s">
        <v>3319</v>
      </c>
      <c r="D168" s="80">
        <v>45196</v>
      </c>
      <c r="E168" s="80">
        <v>45744</v>
      </c>
      <c r="F168">
        <v>2023</v>
      </c>
      <c r="G168">
        <v>2024</v>
      </c>
      <c r="H168">
        <v>12000</v>
      </c>
      <c r="I168" t="s">
        <v>9</v>
      </c>
      <c r="J168" t="s">
        <v>3153</v>
      </c>
      <c r="K168">
        <v>140</v>
      </c>
      <c r="L168">
        <v>3210</v>
      </c>
      <c r="M168">
        <v>17189.2</v>
      </c>
      <c r="N168">
        <v>20399.2</v>
      </c>
      <c r="O168">
        <v>28.41</v>
      </c>
      <c r="P168">
        <v>4244.8100000000004</v>
      </c>
      <c r="Q168">
        <v>2483</v>
      </c>
      <c r="R168">
        <v>6727.81</v>
      </c>
      <c r="S168" s="42">
        <f t="shared" si="2"/>
        <v>13671.39</v>
      </c>
    </row>
    <row r="169" spans="1:19">
      <c r="A169" s="80">
        <v>45748</v>
      </c>
      <c r="B169">
        <v>4709260</v>
      </c>
      <c r="C169" t="s">
        <v>2192</v>
      </c>
      <c r="D169" s="80">
        <v>44825</v>
      </c>
      <c r="E169" s="80">
        <v>45359</v>
      </c>
      <c r="F169">
        <v>2022</v>
      </c>
      <c r="G169">
        <v>2023</v>
      </c>
      <c r="H169">
        <v>14000</v>
      </c>
      <c r="I169" t="s">
        <v>12</v>
      </c>
      <c r="J169" t="s">
        <v>3154</v>
      </c>
      <c r="K169">
        <v>430</v>
      </c>
      <c r="L169">
        <v>3669.7</v>
      </c>
      <c r="M169">
        <v>58664.9</v>
      </c>
      <c r="N169">
        <v>62334.6</v>
      </c>
      <c r="O169">
        <v>171.74</v>
      </c>
      <c r="P169">
        <v>23006.48</v>
      </c>
      <c r="Q169">
        <v>1330.76</v>
      </c>
      <c r="R169">
        <v>24337.24</v>
      </c>
      <c r="S169" s="42">
        <f t="shared" si="2"/>
        <v>37997.360000000001</v>
      </c>
    </row>
    <row r="170" spans="1:19">
      <c r="A170" s="80">
        <v>45748</v>
      </c>
      <c r="B170">
        <v>4661364</v>
      </c>
      <c r="C170" t="s">
        <v>1654</v>
      </c>
      <c r="D170" s="80">
        <v>44778</v>
      </c>
      <c r="E170" s="80">
        <v>45184</v>
      </c>
      <c r="F170">
        <v>2022</v>
      </c>
      <c r="G170">
        <v>2023</v>
      </c>
      <c r="H170">
        <v>11000</v>
      </c>
      <c r="I170" t="s">
        <v>28</v>
      </c>
      <c r="J170" t="s">
        <v>3157</v>
      </c>
      <c r="K170">
        <v>690</v>
      </c>
      <c r="L170">
        <v>5000</v>
      </c>
      <c r="M170">
        <v>94136.7</v>
      </c>
      <c r="N170">
        <v>99136.7</v>
      </c>
      <c r="O170">
        <v>388.4</v>
      </c>
      <c r="P170">
        <v>51434.96</v>
      </c>
      <c r="Q170">
        <v>0</v>
      </c>
      <c r="R170">
        <v>51434.96</v>
      </c>
      <c r="S170" s="42">
        <f t="shared" si="2"/>
        <v>47701.74</v>
      </c>
    </row>
    <row r="171" spans="1:19">
      <c r="A171" s="80">
        <v>45748</v>
      </c>
      <c r="B171">
        <v>5132665</v>
      </c>
      <c r="C171" t="s">
        <v>2597</v>
      </c>
      <c r="D171" s="80">
        <v>45274</v>
      </c>
      <c r="E171" s="80">
        <v>45482</v>
      </c>
      <c r="F171">
        <v>2023</v>
      </c>
      <c r="G171">
        <v>2024</v>
      </c>
      <c r="H171">
        <v>11000</v>
      </c>
      <c r="I171" t="s">
        <v>28</v>
      </c>
      <c r="J171" t="s">
        <v>3159</v>
      </c>
      <c r="K171">
        <v>437</v>
      </c>
      <c r="L171">
        <v>8225</v>
      </c>
      <c r="M171">
        <v>62600.25</v>
      </c>
      <c r="N171">
        <v>70825.25</v>
      </c>
      <c r="O171">
        <v>123.25</v>
      </c>
      <c r="P171">
        <v>17655.560000000001</v>
      </c>
      <c r="Q171">
        <v>27</v>
      </c>
      <c r="R171">
        <v>17682.560000000001</v>
      </c>
      <c r="S171" s="42">
        <f t="shared" si="2"/>
        <v>53142.69</v>
      </c>
    </row>
    <row r="172" spans="1:19">
      <c r="A172" s="80">
        <v>45748</v>
      </c>
      <c r="B172">
        <v>4830269</v>
      </c>
      <c r="C172" t="s">
        <v>2461</v>
      </c>
      <c r="D172" s="80">
        <v>44971</v>
      </c>
      <c r="E172" s="80">
        <v>45448</v>
      </c>
      <c r="F172">
        <v>2022</v>
      </c>
      <c r="G172">
        <v>2024</v>
      </c>
      <c r="H172">
        <v>18500</v>
      </c>
      <c r="I172" t="s">
        <v>13</v>
      </c>
      <c r="J172" t="s">
        <v>3151</v>
      </c>
      <c r="K172">
        <v>493</v>
      </c>
      <c r="L172">
        <v>0</v>
      </c>
      <c r="M172">
        <v>67259.990000000005</v>
      </c>
      <c r="N172">
        <v>67259.990000000005</v>
      </c>
      <c r="O172">
        <v>53.1</v>
      </c>
      <c r="P172">
        <v>5795.33</v>
      </c>
      <c r="Q172">
        <v>0</v>
      </c>
      <c r="R172">
        <v>5795.33</v>
      </c>
      <c r="S172" s="42">
        <f t="shared" si="2"/>
        <v>61464.66</v>
      </c>
    </row>
    <row r="173" spans="1:19">
      <c r="A173" s="80">
        <v>45748</v>
      </c>
      <c r="B173">
        <v>5353851</v>
      </c>
      <c r="C173" t="s">
        <v>3257</v>
      </c>
      <c r="D173" s="80">
        <v>45481</v>
      </c>
      <c r="E173" s="80">
        <v>45707</v>
      </c>
      <c r="F173">
        <v>2024</v>
      </c>
      <c r="G173">
        <v>2024</v>
      </c>
      <c r="H173">
        <v>12500</v>
      </c>
      <c r="I173" t="s">
        <v>14</v>
      </c>
      <c r="J173" t="s">
        <v>3154</v>
      </c>
      <c r="K173">
        <v>333</v>
      </c>
      <c r="L173">
        <v>0</v>
      </c>
      <c r="M173">
        <v>50086.53</v>
      </c>
      <c r="N173">
        <v>50086.53</v>
      </c>
      <c r="O173">
        <v>0</v>
      </c>
      <c r="P173">
        <v>0</v>
      </c>
      <c r="Q173">
        <v>0</v>
      </c>
      <c r="R173">
        <v>0</v>
      </c>
      <c r="S173" s="42">
        <f t="shared" si="2"/>
        <v>50086.53</v>
      </c>
    </row>
    <row r="174" spans="1:19">
      <c r="A174" s="80">
        <v>45748</v>
      </c>
      <c r="B174">
        <v>4740536</v>
      </c>
      <c r="C174" t="s">
        <v>2186</v>
      </c>
      <c r="D174" s="80">
        <v>44865</v>
      </c>
      <c r="E174" s="80">
        <v>45365</v>
      </c>
      <c r="F174">
        <v>2022</v>
      </c>
      <c r="G174">
        <v>2023</v>
      </c>
      <c r="H174">
        <v>13500</v>
      </c>
      <c r="I174" t="s">
        <v>15</v>
      </c>
      <c r="J174" t="s">
        <v>3152</v>
      </c>
      <c r="K174">
        <v>279</v>
      </c>
      <c r="L174">
        <v>0</v>
      </c>
      <c r="M174">
        <v>38063.97</v>
      </c>
      <c r="N174">
        <v>38063.97</v>
      </c>
      <c r="O174">
        <v>169.62</v>
      </c>
      <c r="P174">
        <v>23129.5</v>
      </c>
      <c r="Q174">
        <v>0</v>
      </c>
      <c r="R174">
        <v>23129.5</v>
      </c>
      <c r="S174" s="42">
        <f t="shared" si="2"/>
        <v>14934.470000000001</v>
      </c>
    </row>
    <row r="175" spans="1:19">
      <c r="A175" s="80">
        <v>45748</v>
      </c>
      <c r="B175">
        <v>4738026</v>
      </c>
      <c r="C175" t="s">
        <v>3182</v>
      </c>
      <c r="D175" s="80">
        <v>44872</v>
      </c>
      <c r="E175" s="80">
        <v>45684</v>
      </c>
      <c r="F175">
        <v>2022</v>
      </c>
      <c r="G175">
        <v>2024</v>
      </c>
      <c r="H175">
        <v>16500</v>
      </c>
      <c r="I175" t="s">
        <v>5</v>
      </c>
      <c r="J175" t="s">
        <v>3153</v>
      </c>
      <c r="K175">
        <v>200</v>
      </c>
      <c r="L175">
        <v>4325</v>
      </c>
      <c r="M175">
        <v>24556</v>
      </c>
      <c r="N175">
        <v>28881</v>
      </c>
      <c r="O175">
        <v>82</v>
      </c>
      <c r="P175">
        <v>11186.85</v>
      </c>
      <c r="Q175">
        <v>50</v>
      </c>
      <c r="R175">
        <v>11236.85</v>
      </c>
      <c r="S175" s="42">
        <f t="shared" si="2"/>
        <v>17644.150000000001</v>
      </c>
    </row>
    <row r="176" spans="1:19">
      <c r="A176" s="80">
        <v>45748</v>
      </c>
      <c r="B176">
        <v>4942577</v>
      </c>
      <c r="C176" t="s">
        <v>2188</v>
      </c>
      <c r="D176" s="80">
        <v>45181</v>
      </c>
      <c r="E176" s="80">
        <v>45372</v>
      </c>
      <c r="F176">
        <v>2023</v>
      </c>
      <c r="G176">
        <v>2023</v>
      </c>
      <c r="H176">
        <v>11000</v>
      </c>
      <c r="I176" t="s">
        <v>28</v>
      </c>
      <c r="J176" t="s">
        <v>3157</v>
      </c>
      <c r="K176">
        <v>200</v>
      </c>
      <c r="L176">
        <v>0</v>
      </c>
      <c r="M176">
        <v>32210</v>
      </c>
      <c r="N176">
        <v>32210</v>
      </c>
      <c r="O176">
        <v>169.69</v>
      </c>
      <c r="P176">
        <v>21206.18</v>
      </c>
      <c r="Q176">
        <v>0</v>
      </c>
      <c r="R176">
        <v>21206.18</v>
      </c>
      <c r="S176" s="42">
        <f t="shared" si="2"/>
        <v>11003.82</v>
      </c>
    </row>
    <row r="177" spans="1:19">
      <c r="A177" s="80">
        <v>45748</v>
      </c>
      <c r="B177">
        <v>4579051</v>
      </c>
      <c r="C177" t="s">
        <v>2375</v>
      </c>
      <c r="D177" s="80">
        <v>44672</v>
      </c>
      <c r="E177" s="80">
        <v>45422</v>
      </c>
      <c r="F177">
        <v>2021</v>
      </c>
      <c r="G177">
        <v>2024</v>
      </c>
      <c r="H177">
        <v>11000</v>
      </c>
      <c r="I177" t="s">
        <v>28</v>
      </c>
      <c r="J177" t="s">
        <v>3154</v>
      </c>
      <c r="K177">
        <v>955</v>
      </c>
      <c r="L177">
        <v>4338</v>
      </c>
      <c r="M177">
        <v>130290.65</v>
      </c>
      <c r="N177">
        <v>134628.65</v>
      </c>
      <c r="O177">
        <v>264.2</v>
      </c>
      <c r="P177">
        <v>35246.769999999997</v>
      </c>
      <c r="Q177">
        <v>337.42</v>
      </c>
      <c r="R177">
        <v>35584.19</v>
      </c>
      <c r="S177" s="42">
        <f t="shared" si="2"/>
        <v>99044.459999999992</v>
      </c>
    </row>
    <row r="178" spans="1:19">
      <c r="A178" s="80">
        <v>45748</v>
      </c>
      <c r="B178">
        <v>4598933</v>
      </c>
      <c r="C178" t="s">
        <v>1788</v>
      </c>
      <c r="D178" s="80">
        <v>44685</v>
      </c>
      <c r="E178" s="80">
        <v>45072</v>
      </c>
      <c r="F178">
        <v>2022</v>
      </c>
      <c r="G178">
        <v>2023</v>
      </c>
      <c r="H178">
        <v>12000</v>
      </c>
      <c r="I178" t="s">
        <v>9</v>
      </c>
      <c r="J178" t="s">
        <v>3151</v>
      </c>
      <c r="K178">
        <v>580</v>
      </c>
      <c r="L178">
        <v>378</v>
      </c>
      <c r="M178">
        <v>79129.399999999994</v>
      </c>
      <c r="N178">
        <v>79507.399999999994</v>
      </c>
      <c r="O178">
        <v>66.400000000000006</v>
      </c>
      <c r="P178">
        <v>8731.2000000000007</v>
      </c>
      <c r="Q178">
        <v>652.04999999999995</v>
      </c>
      <c r="R178">
        <v>9383.25</v>
      </c>
      <c r="S178" s="42">
        <f t="shared" si="2"/>
        <v>70124.149999999994</v>
      </c>
    </row>
    <row r="179" spans="1:19">
      <c r="A179" s="80">
        <v>45748</v>
      </c>
      <c r="B179">
        <v>4649672</v>
      </c>
      <c r="C179" t="s">
        <v>1233</v>
      </c>
      <c r="D179" s="80">
        <v>44756</v>
      </c>
      <c r="E179" s="80">
        <v>44911</v>
      </c>
      <c r="F179">
        <v>2022</v>
      </c>
      <c r="G179">
        <v>2022</v>
      </c>
      <c r="H179">
        <v>11000</v>
      </c>
      <c r="I179" t="s">
        <v>28</v>
      </c>
      <c r="J179" t="s">
        <v>3154</v>
      </c>
      <c r="K179">
        <v>635</v>
      </c>
      <c r="L179">
        <v>375</v>
      </c>
      <c r="M179">
        <v>102266.75</v>
      </c>
      <c r="N179">
        <v>102641.75</v>
      </c>
      <c r="O179">
        <v>405.26</v>
      </c>
      <c r="P179">
        <v>49339.28</v>
      </c>
      <c r="Q179">
        <v>165.57</v>
      </c>
      <c r="R179">
        <v>49504.85</v>
      </c>
      <c r="S179" s="42">
        <f t="shared" si="2"/>
        <v>53136.9</v>
      </c>
    </row>
    <row r="180" spans="1:19">
      <c r="A180" s="80">
        <v>45748</v>
      </c>
      <c r="B180">
        <v>4659556</v>
      </c>
      <c r="C180" t="s">
        <v>2377</v>
      </c>
      <c r="D180" s="80">
        <v>44762</v>
      </c>
      <c r="E180" s="80">
        <v>45399</v>
      </c>
      <c r="F180">
        <v>2022</v>
      </c>
      <c r="G180">
        <v>2023</v>
      </c>
      <c r="H180">
        <v>18500</v>
      </c>
      <c r="I180" t="s">
        <v>13</v>
      </c>
      <c r="J180" t="s">
        <v>3158</v>
      </c>
      <c r="K180">
        <v>210</v>
      </c>
      <c r="L180">
        <v>18477.099999999999</v>
      </c>
      <c r="M180">
        <v>28650.3</v>
      </c>
      <c r="N180">
        <v>47127.4</v>
      </c>
      <c r="O180">
        <v>41.6</v>
      </c>
      <c r="P180">
        <v>4540.22</v>
      </c>
      <c r="Q180">
        <v>18377.099999999999</v>
      </c>
      <c r="R180">
        <v>22917.32</v>
      </c>
      <c r="S180" s="42">
        <f t="shared" si="2"/>
        <v>24210.080000000002</v>
      </c>
    </row>
    <row r="181" spans="1:19">
      <c r="A181" s="80">
        <v>45748</v>
      </c>
      <c r="B181">
        <v>4745758</v>
      </c>
      <c r="C181" t="s">
        <v>1871</v>
      </c>
      <c r="D181" s="80">
        <v>44869</v>
      </c>
      <c r="E181" s="80">
        <v>45282</v>
      </c>
      <c r="F181">
        <v>2022</v>
      </c>
      <c r="G181">
        <v>2023</v>
      </c>
      <c r="H181">
        <v>11000</v>
      </c>
      <c r="I181" t="s">
        <v>10</v>
      </c>
      <c r="J181" t="s">
        <v>3154</v>
      </c>
      <c r="K181">
        <v>500</v>
      </c>
      <c r="L181">
        <v>40321.699999999997</v>
      </c>
      <c r="M181">
        <v>80525</v>
      </c>
      <c r="N181">
        <v>120846.7</v>
      </c>
      <c r="O181">
        <v>102.4</v>
      </c>
      <c r="P181">
        <v>11625.35</v>
      </c>
      <c r="Q181">
        <v>40321.699999999997</v>
      </c>
      <c r="R181">
        <v>51947.05</v>
      </c>
      <c r="S181" s="42">
        <f t="shared" si="2"/>
        <v>68899.649999999994</v>
      </c>
    </row>
    <row r="182" spans="1:19">
      <c r="A182" s="80">
        <v>45748</v>
      </c>
      <c r="B182">
        <v>4675666</v>
      </c>
      <c r="C182" t="s">
        <v>1211</v>
      </c>
      <c r="D182" s="80">
        <v>44831</v>
      </c>
      <c r="E182" s="80">
        <v>45132</v>
      </c>
      <c r="F182">
        <v>2022</v>
      </c>
      <c r="G182">
        <v>2023</v>
      </c>
      <c r="H182">
        <v>18500</v>
      </c>
      <c r="I182" t="s">
        <v>13</v>
      </c>
      <c r="J182" t="s">
        <v>3153</v>
      </c>
      <c r="K182">
        <v>40</v>
      </c>
      <c r="L182">
        <v>791.11</v>
      </c>
      <c r="M182">
        <v>4911.2</v>
      </c>
      <c r="N182">
        <v>5702.31</v>
      </c>
      <c r="O182">
        <v>51.5</v>
      </c>
      <c r="P182">
        <v>5861.98</v>
      </c>
      <c r="Q182">
        <v>791.11</v>
      </c>
      <c r="R182">
        <v>6653.09</v>
      </c>
      <c r="S182" s="42">
        <f t="shared" si="2"/>
        <v>-950.77999999999975</v>
      </c>
    </row>
    <row r="183" spans="1:19">
      <c r="A183" s="80">
        <v>45748</v>
      </c>
      <c r="B183">
        <v>5001621</v>
      </c>
      <c r="C183" t="s">
        <v>3180</v>
      </c>
      <c r="D183" s="80">
        <v>45149</v>
      </c>
      <c r="E183" s="80">
        <v>45663</v>
      </c>
      <c r="F183">
        <v>2023</v>
      </c>
      <c r="G183">
        <v>2024</v>
      </c>
      <c r="H183">
        <v>11000</v>
      </c>
      <c r="I183" t="s">
        <v>10</v>
      </c>
      <c r="J183" t="s">
        <v>3161</v>
      </c>
      <c r="K183">
        <v>360</v>
      </c>
      <c r="L183">
        <v>14639.9</v>
      </c>
      <c r="M183">
        <v>57978</v>
      </c>
      <c r="N183">
        <v>72617.899999999994</v>
      </c>
      <c r="O183">
        <v>270.14</v>
      </c>
      <c r="P183">
        <v>33168.47</v>
      </c>
      <c r="Q183">
        <v>13899.9</v>
      </c>
      <c r="R183">
        <v>47068.37</v>
      </c>
      <c r="S183" s="42">
        <f t="shared" si="2"/>
        <v>25549.529999999992</v>
      </c>
    </row>
    <row r="184" spans="1:19">
      <c r="A184" s="80">
        <v>45748</v>
      </c>
      <c r="B184">
        <v>5172216</v>
      </c>
      <c r="C184" t="s">
        <v>2463</v>
      </c>
      <c r="D184" s="80">
        <v>45327</v>
      </c>
      <c r="E184" s="80">
        <v>45435</v>
      </c>
      <c r="F184">
        <v>2023</v>
      </c>
      <c r="G184">
        <v>2024</v>
      </c>
      <c r="H184">
        <v>11000</v>
      </c>
      <c r="I184" t="s">
        <v>28</v>
      </c>
      <c r="J184" t="s">
        <v>3158</v>
      </c>
      <c r="K184">
        <v>313</v>
      </c>
      <c r="L184">
        <v>200</v>
      </c>
      <c r="M184">
        <v>40355.089999999997</v>
      </c>
      <c r="N184">
        <v>40555.089999999997</v>
      </c>
      <c r="O184">
        <v>236</v>
      </c>
      <c r="P184">
        <v>30426.3</v>
      </c>
      <c r="Q184">
        <v>0</v>
      </c>
      <c r="R184">
        <v>30426.3</v>
      </c>
      <c r="S184" s="42">
        <f t="shared" si="2"/>
        <v>10128.789999999997</v>
      </c>
    </row>
    <row r="185" spans="1:19">
      <c r="A185" s="80">
        <v>45748</v>
      </c>
      <c r="B185">
        <v>4737117</v>
      </c>
      <c r="C185" t="s">
        <v>1926</v>
      </c>
      <c r="D185" s="80">
        <v>44862</v>
      </c>
      <c r="E185" s="80">
        <v>45329</v>
      </c>
      <c r="F185">
        <v>2022</v>
      </c>
      <c r="G185">
        <v>2023</v>
      </c>
      <c r="H185">
        <v>11000</v>
      </c>
      <c r="I185" t="s">
        <v>10</v>
      </c>
      <c r="J185" t="s">
        <v>3158</v>
      </c>
      <c r="K185">
        <v>200</v>
      </c>
      <c r="L185">
        <v>6526.8</v>
      </c>
      <c r="M185">
        <v>24556</v>
      </c>
      <c r="N185">
        <v>31082.799999999999</v>
      </c>
      <c r="O185">
        <v>115.1</v>
      </c>
      <c r="P185">
        <v>14587.65</v>
      </c>
      <c r="Q185">
        <v>6325.2</v>
      </c>
      <c r="R185">
        <v>20912.849999999999</v>
      </c>
      <c r="S185" s="42">
        <f t="shared" si="2"/>
        <v>10169.950000000001</v>
      </c>
    </row>
    <row r="186" spans="1:19">
      <c r="A186" s="80">
        <v>45748</v>
      </c>
      <c r="B186">
        <v>5058341</v>
      </c>
      <c r="C186" t="s">
        <v>2892</v>
      </c>
      <c r="D186" s="80">
        <v>45204</v>
      </c>
      <c r="E186" s="80">
        <v>45601</v>
      </c>
      <c r="F186">
        <v>2023</v>
      </c>
      <c r="G186">
        <v>2024</v>
      </c>
      <c r="H186">
        <v>18500</v>
      </c>
      <c r="I186" t="s">
        <v>13</v>
      </c>
      <c r="J186" t="s">
        <v>3153</v>
      </c>
      <c r="K186">
        <v>156</v>
      </c>
      <c r="L186">
        <v>8400</v>
      </c>
      <c r="M186">
        <v>19153.68</v>
      </c>
      <c r="N186">
        <v>27553.68</v>
      </c>
      <c r="O186">
        <v>35.25</v>
      </c>
      <c r="P186">
        <v>4328.08</v>
      </c>
      <c r="Q186">
        <v>3637.35</v>
      </c>
      <c r="R186">
        <v>7965.43</v>
      </c>
      <c r="S186" s="42">
        <f t="shared" si="2"/>
        <v>19588.25</v>
      </c>
    </row>
    <row r="187" spans="1:19">
      <c r="A187" s="80">
        <v>45748</v>
      </c>
      <c r="B187">
        <v>4547888</v>
      </c>
      <c r="C187" t="s">
        <v>1215</v>
      </c>
      <c r="D187" s="80">
        <v>44642</v>
      </c>
      <c r="E187" s="80">
        <v>44944</v>
      </c>
      <c r="F187">
        <v>2021</v>
      </c>
      <c r="G187">
        <v>2022</v>
      </c>
      <c r="H187">
        <v>11000</v>
      </c>
      <c r="I187" t="s">
        <v>28</v>
      </c>
      <c r="J187" t="s">
        <v>3153</v>
      </c>
      <c r="K187">
        <v>624</v>
      </c>
      <c r="L187">
        <v>2175</v>
      </c>
      <c r="M187">
        <v>85132.32</v>
      </c>
      <c r="N187">
        <v>87307.32</v>
      </c>
      <c r="O187">
        <v>403.5</v>
      </c>
      <c r="P187">
        <v>54386.09</v>
      </c>
      <c r="Q187">
        <v>1126.06</v>
      </c>
      <c r="R187">
        <v>55512.15</v>
      </c>
      <c r="S187" s="42">
        <f t="shared" si="2"/>
        <v>31795.170000000006</v>
      </c>
    </row>
    <row r="188" spans="1:19">
      <c r="A188" s="80">
        <v>45748</v>
      </c>
      <c r="B188">
        <v>4796194</v>
      </c>
      <c r="C188" t="s">
        <v>3181</v>
      </c>
      <c r="D188" s="80">
        <v>44936</v>
      </c>
      <c r="E188" s="80">
        <v>45691</v>
      </c>
      <c r="F188">
        <v>2022</v>
      </c>
      <c r="G188">
        <v>2024</v>
      </c>
      <c r="H188">
        <v>12500</v>
      </c>
      <c r="I188" t="s">
        <v>14</v>
      </c>
      <c r="J188" t="s">
        <v>3161</v>
      </c>
      <c r="K188">
        <v>260</v>
      </c>
      <c r="L188">
        <v>0</v>
      </c>
      <c r="M188">
        <v>35471.800000000003</v>
      </c>
      <c r="N188">
        <v>35471.800000000003</v>
      </c>
      <c r="O188">
        <v>44</v>
      </c>
      <c r="P188">
        <v>6002.7</v>
      </c>
      <c r="Q188">
        <v>0</v>
      </c>
      <c r="R188">
        <v>6002.7</v>
      </c>
      <c r="S188" s="42">
        <f t="shared" si="2"/>
        <v>29469.100000000002</v>
      </c>
    </row>
    <row r="189" spans="1:19">
      <c r="A189" s="80">
        <v>45748</v>
      </c>
      <c r="B189">
        <v>5208804</v>
      </c>
      <c r="C189" t="s">
        <v>3058</v>
      </c>
      <c r="D189" s="80">
        <v>45394</v>
      </c>
      <c r="E189" s="80">
        <v>45629</v>
      </c>
      <c r="F189">
        <v>2023</v>
      </c>
      <c r="G189">
        <v>2024</v>
      </c>
      <c r="H189">
        <v>11000</v>
      </c>
      <c r="I189" t="s">
        <v>28</v>
      </c>
      <c r="J189" t="s">
        <v>3178</v>
      </c>
      <c r="K189">
        <v>213</v>
      </c>
      <c r="L189">
        <v>0</v>
      </c>
      <c r="M189">
        <v>32037.33</v>
      </c>
      <c r="N189">
        <v>32037.33</v>
      </c>
      <c r="O189">
        <v>0</v>
      </c>
      <c r="P189">
        <v>0</v>
      </c>
      <c r="Q189">
        <v>0</v>
      </c>
      <c r="R189">
        <v>0</v>
      </c>
      <c r="S189" s="42">
        <f t="shared" si="2"/>
        <v>32037.33</v>
      </c>
    </row>
    <row r="190" spans="1:19">
      <c r="A190" s="80">
        <v>45748</v>
      </c>
      <c r="B190">
        <v>4910885</v>
      </c>
      <c r="C190" t="s">
        <v>2599</v>
      </c>
      <c r="D190" s="80">
        <v>45069</v>
      </c>
      <c r="E190" s="80">
        <v>45502</v>
      </c>
      <c r="F190">
        <v>2023</v>
      </c>
      <c r="G190">
        <v>2024</v>
      </c>
      <c r="H190">
        <v>12000</v>
      </c>
      <c r="I190" t="s">
        <v>9</v>
      </c>
      <c r="J190" t="s">
        <v>3159</v>
      </c>
      <c r="K190">
        <v>170</v>
      </c>
      <c r="L190">
        <v>0</v>
      </c>
      <c r="M190">
        <v>23193.1</v>
      </c>
      <c r="N190">
        <v>23193.1</v>
      </c>
      <c r="O190">
        <v>124</v>
      </c>
      <c r="P190">
        <v>16916.7</v>
      </c>
      <c r="Q190">
        <v>0</v>
      </c>
      <c r="R190">
        <v>16916.7</v>
      </c>
      <c r="S190" s="42">
        <f t="shared" si="2"/>
        <v>6276.3999999999978</v>
      </c>
    </row>
    <row r="191" spans="1:19">
      <c r="A191" s="80">
        <v>45748</v>
      </c>
      <c r="B191">
        <v>5025353</v>
      </c>
      <c r="C191" t="s">
        <v>2772</v>
      </c>
      <c r="D191" s="80">
        <v>45176</v>
      </c>
      <c r="E191" s="80">
        <v>45560</v>
      </c>
      <c r="F191">
        <v>2023</v>
      </c>
      <c r="G191">
        <v>2024</v>
      </c>
      <c r="H191">
        <v>18500</v>
      </c>
      <c r="I191" t="s">
        <v>13</v>
      </c>
      <c r="J191" t="s">
        <v>3151</v>
      </c>
      <c r="K191">
        <v>135</v>
      </c>
      <c r="L191">
        <v>2343.6</v>
      </c>
      <c r="M191">
        <v>16575.3</v>
      </c>
      <c r="N191">
        <v>18918.900000000001</v>
      </c>
      <c r="O191">
        <v>88.25</v>
      </c>
      <c r="P191">
        <v>12039.51</v>
      </c>
      <c r="Q191">
        <v>132.30000000000001</v>
      </c>
      <c r="R191">
        <v>12171.81</v>
      </c>
      <c r="S191" s="42">
        <f t="shared" si="2"/>
        <v>6747.090000000002</v>
      </c>
    </row>
    <row r="192" spans="1:19">
      <c r="A192" s="80">
        <v>45748</v>
      </c>
      <c r="B192">
        <v>4997491</v>
      </c>
      <c r="C192" t="s">
        <v>2770</v>
      </c>
      <c r="D192" s="80">
        <v>45152</v>
      </c>
      <c r="E192" s="80">
        <v>45541</v>
      </c>
      <c r="F192">
        <v>2023</v>
      </c>
      <c r="G192">
        <v>2024</v>
      </c>
      <c r="H192">
        <v>12000</v>
      </c>
      <c r="I192" t="s">
        <v>9</v>
      </c>
      <c r="J192" t="s">
        <v>3159</v>
      </c>
      <c r="K192">
        <v>300</v>
      </c>
      <c r="L192">
        <v>600</v>
      </c>
      <c r="M192">
        <v>40929</v>
      </c>
      <c r="N192">
        <v>41529</v>
      </c>
      <c r="O192">
        <v>182</v>
      </c>
      <c r="P192">
        <v>19863.48</v>
      </c>
      <c r="Q192">
        <v>0</v>
      </c>
      <c r="R192">
        <v>19863.48</v>
      </c>
      <c r="S192" s="42">
        <f t="shared" si="2"/>
        <v>21665.52</v>
      </c>
    </row>
    <row r="193" spans="1:19">
      <c r="A193" s="80">
        <v>45748</v>
      </c>
      <c r="B193">
        <v>5353779</v>
      </c>
      <c r="C193" t="s">
        <v>3320</v>
      </c>
      <c r="D193" s="80">
        <v>45488</v>
      </c>
      <c r="E193" s="80">
        <v>45751</v>
      </c>
      <c r="F193">
        <v>2024</v>
      </c>
      <c r="G193">
        <v>2024</v>
      </c>
      <c r="H193">
        <v>12000</v>
      </c>
      <c r="I193" t="s">
        <v>9</v>
      </c>
      <c r="J193" t="s">
        <v>3157</v>
      </c>
      <c r="K193">
        <v>242</v>
      </c>
      <c r="L193">
        <v>1416.5</v>
      </c>
      <c r="M193">
        <v>32759.54</v>
      </c>
      <c r="N193">
        <v>34176.04</v>
      </c>
      <c r="O193">
        <v>0</v>
      </c>
      <c r="P193">
        <v>0</v>
      </c>
      <c r="Q193">
        <v>125</v>
      </c>
      <c r="R193">
        <v>125</v>
      </c>
      <c r="S193" s="42">
        <f t="shared" si="2"/>
        <v>34051.040000000001</v>
      </c>
    </row>
    <row r="194" spans="1:19">
      <c r="A194" s="80">
        <v>45748</v>
      </c>
      <c r="B194">
        <v>5398253</v>
      </c>
      <c r="C194" t="s">
        <v>3062</v>
      </c>
      <c r="D194" s="80">
        <v>45588</v>
      </c>
      <c r="E194" s="80">
        <v>45628</v>
      </c>
      <c r="F194">
        <v>2024</v>
      </c>
      <c r="G194">
        <v>2024</v>
      </c>
      <c r="H194">
        <v>11000</v>
      </c>
      <c r="I194" t="s">
        <v>28</v>
      </c>
      <c r="J194" t="s">
        <v>3159</v>
      </c>
      <c r="K194">
        <v>290</v>
      </c>
      <c r="L194">
        <v>945</v>
      </c>
      <c r="M194">
        <v>51492.4</v>
      </c>
      <c r="N194">
        <v>52437.4</v>
      </c>
      <c r="O194">
        <v>0</v>
      </c>
      <c r="P194">
        <v>0</v>
      </c>
      <c r="Q194">
        <v>0</v>
      </c>
      <c r="R194">
        <v>0</v>
      </c>
      <c r="S194" s="42">
        <f t="shared" si="2"/>
        <v>52437.4</v>
      </c>
    </row>
    <row r="195" spans="1:19">
      <c r="A195" s="80">
        <v>45748</v>
      </c>
      <c r="B195">
        <v>4722171</v>
      </c>
      <c r="C195" t="s">
        <v>3259</v>
      </c>
      <c r="D195" s="80">
        <v>44841</v>
      </c>
      <c r="E195" s="80">
        <v>45723</v>
      </c>
      <c r="F195">
        <v>2022</v>
      </c>
      <c r="G195">
        <v>2024</v>
      </c>
      <c r="H195">
        <v>11000</v>
      </c>
      <c r="I195" t="s">
        <v>10</v>
      </c>
      <c r="J195" t="s">
        <v>3151</v>
      </c>
      <c r="K195">
        <v>410</v>
      </c>
      <c r="L195">
        <v>22637.8</v>
      </c>
      <c r="M195">
        <v>66030.5</v>
      </c>
      <c r="N195">
        <v>88668.3</v>
      </c>
      <c r="O195">
        <v>19.75</v>
      </c>
      <c r="P195">
        <v>2437.91</v>
      </c>
      <c r="Q195">
        <v>22187.8</v>
      </c>
      <c r="R195">
        <v>24625.71</v>
      </c>
      <c r="S195" s="42">
        <f t="shared" ref="S195:S258" si="3">N195-R195</f>
        <v>64042.590000000004</v>
      </c>
    </row>
    <row r="196" spans="1:19">
      <c r="A196" s="80">
        <v>45748</v>
      </c>
      <c r="B196">
        <v>5047323</v>
      </c>
      <c r="C196" t="s">
        <v>2196</v>
      </c>
      <c r="D196" s="80">
        <v>45195</v>
      </c>
      <c r="E196" s="80">
        <v>45371</v>
      </c>
      <c r="F196">
        <v>2023</v>
      </c>
      <c r="G196">
        <v>2023</v>
      </c>
      <c r="H196">
        <v>11000</v>
      </c>
      <c r="I196" t="s">
        <v>28</v>
      </c>
      <c r="J196" t="s">
        <v>3153</v>
      </c>
      <c r="K196">
        <v>0</v>
      </c>
      <c r="L196">
        <v>25</v>
      </c>
      <c r="M196">
        <v>0</v>
      </c>
      <c r="N196">
        <v>25</v>
      </c>
      <c r="O196">
        <v>104</v>
      </c>
      <c r="P196">
        <v>14188.2</v>
      </c>
      <c r="Q196">
        <v>25</v>
      </c>
      <c r="R196">
        <v>14213.2</v>
      </c>
      <c r="S196" s="42">
        <f t="shared" si="3"/>
        <v>-14188.2</v>
      </c>
    </row>
    <row r="197" spans="1:19">
      <c r="A197" s="80">
        <v>45748</v>
      </c>
      <c r="B197">
        <v>4662690</v>
      </c>
      <c r="C197" t="s">
        <v>1184</v>
      </c>
      <c r="D197" s="80">
        <v>44767</v>
      </c>
      <c r="E197" s="80">
        <v>45013</v>
      </c>
      <c r="F197">
        <v>2022</v>
      </c>
      <c r="G197">
        <v>2022</v>
      </c>
      <c r="H197">
        <v>11000</v>
      </c>
      <c r="I197" t="s">
        <v>28</v>
      </c>
      <c r="J197" t="s">
        <v>3159</v>
      </c>
      <c r="K197">
        <v>1155</v>
      </c>
      <c r="L197">
        <v>14200.6</v>
      </c>
      <c r="M197">
        <v>157576.65</v>
      </c>
      <c r="N197">
        <v>171777.25</v>
      </c>
      <c r="O197">
        <v>320.8</v>
      </c>
      <c r="P197">
        <v>43765.15</v>
      </c>
      <c r="Q197">
        <v>7018.5</v>
      </c>
      <c r="R197">
        <v>50783.65</v>
      </c>
      <c r="S197" s="42">
        <f t="shared" si="3"/>
        <v>120993.60000000001</v>
      </c>
    </row>
    <row r="198" spans="1:19">
      <c r="A198" s="80">
        <v>45748</v>
      </c>
      <c r="B198">
        <v>4935390</v>
      </c>
      <c r="C198" t="s">
        <v>1793</v>
      </c>
      <c r="D198" s="80">
        <v>45085</v>
      </c>
      <c r="E198" s="80">
        <v>45238</v>
      </c>
      <c r="F198">
        <v>2023</v>
      </c>
      <c r="G198">
        <v>2023</v>
      </c>
      <c r="H198">
        <v>11000</v>
      </c>
      <c r="I198" t="s">
        <v>28</v>
      </c>
      <c r="J198" t="s">
        <v>3152</v>
      </c>
      <c r="K198">
        <v>256</v>
      </c>
      <c r="L198">
        <v>0</v>
      </c>
      <c r="M198">
        <v>41228.800000000003</v>
      </c>
      <c r="N198">
        <v>41228.800000000003</v>
      </c>
      <c r="O198">
        <v>226.5</v>
      </c>
      <c r="P198">
        <v>39795.83</v>
      </c>
      <c r="Q198">
        <v>0</v>
      </c>
      <c r="R198">
        <v>39795.83</v>
      </c>
      <c r="S198" s="42">
        <f t="shared" si="3"/>
        <v>1432.9700000000012</v>
      </c>
    </row>
    <row r="199" spans="1:19">
      <c r="A199" s="80">
        <v>45748</v>
      </c>
      <c r="B199">
        <v>4981219</v>
      </c>
      <c r="C199" t="s">
        <v>2465</v>
      </c>
      <c r="D199" s="80">
        <v>45127</v>
      </c>
      <c r="E199" s="80">
        <v>45448</v>
      </c>
      <c r="F199">
        <v>2023</v>
      </c>
      <c r="G199">
        <v>2024</v>
      </c>
      <c r="H199">
        <v>12000</v>
      </c>
      <c r="I199" t="s">
        <v>9</v>
      </c>
      <c r="J199" t="s">
        <v>3157</v>
      </c>
      <c r="K199">
        <v>276</v>
      </c>
      <c r="L199">
        <v>0</v>
      </c>
      <c r="M199">
        <v>37654.68</v>
      </c>
      <c r="N199">
        <v>37654.68</v>
      </c>
      <c r="O199">
        <v>176.35</v>
      </c>
      <c r="P199">
        <v>24058.55</v>
      </c>
      <c r="Q199">
        <v>0</v>
      </c>
      <c r="R199">
        <v>24058.55</v>
      </c>
      <c r="S199" s="42">
        <f t="shared" si="3"/>
        <v>13596.130000000001</v>
      </c>
    </row>
    <row r="200" spans="1:19">
      <c r="A200" s="80">
        <v>45748</v>
      </c>
      <c r="B200">
        <v>5277047</v>
      </c>
      <c r="C200" t="s">
        <v>3258</v>
      </c>
      <c r="D200" s="80">
        <v>45408</v>
      </c>
      <c r="E200" s="80">
        <v>45734</v>
      </c>
      <c r="F200">
        <v>2023</v>
      </c>
      <c r="G200">
        <v>2024</v>
      </c>
      <c r="H200">
        <v>11000</v>
      </c>
      <c r="I200" t="s">
        <v>28</v>
      </c>
      <c r="J200" t="s">
        <v>3158</v>
      </c>
      <c r="K200">
        <v>590</v>
      </c>
      <c r="L200">
        <v>0</v>
      </c>
      <c r="M200">
        <v>104760.4</v>
      </c>
      <c r="N200">
        <v>104760.4</v>
      </c>
      <c r="O200">
        <v>0</v>
      </c>
      <c r="P200">
        <v>0</v>
      </c>
      <c r="Q200">
        <v>0</v>
      </c>
      <c r="R200">
        <v>0</v>
      </c>
      <c r="S200" s="42">
        <f t="shared" si="3"/>
        <v>104760.4</v>
      </c>
    </row>
    <row r="201" spans="1:19">
      <c r="A201" s="80">
        <v>45748</v>
      </c>
      <c r="B201">
        <v>5241950</v>
      </c>
      <c r="C201" t="s">
        <v>3184</v>
      </c>
      <c r="D201" s="80">
        <v>45572</v>
      </c>
      <c r="E201" s="80">
        <v>45674</v>
      </c>
      <c r="F201">
        <v>2024</v>
      </c>
      <c r="G201">
        <v>2024</v>
      </c>
      <c r="H201">
        <v>11500</v>
      </c>
      <c r="I201" t="s">
        <v>4</v>
      </c>
      <c r="J201" t="s">
        <v>3153</v>
      </c>
      <c r="K201">
        <v>188</v>
      </c>
      <c r="L201">
        <v>0</v>
      </c>
      <c r="M201">
        <v>25449.56</v>
      </c>
      <c r="N201">
        <v>25449.56</v>
      </c>
      <c r="O201">
        <v>0</v>
      </c>
      <c r="P201">
        <v>0</v>
      </c>
      <c r="Q201">
        <v>0</v>
      </c>
      <c r="R201">
        <v>0</v>
      </c>
      <c r="S201" s="42">
        <f t="shared" si="3"/>
        <v>25449.56</v>
      </c>
    </row>
    <row r="202" spans="1:19">
      <c r="A202" s="80">
        <v>45748</v>
      </c>
      <c r="B202">
        <v>4824824</v>
      </c>
      <c r="C202" t="s">
        <v>2200</v>
      </c>
      <c r="D202" s="80">
        <v>44964</v>
      </c>
      <c r="E202" s="80">
        <v>45370</v>
      </c>
      <c r="F202">
        <v>2022</v>
      </c>
      <c r="G202">
        <v>2023</v>
      </c>
      <c r="H202">
        <v>15500</v>
      </c>
      <c r="I202" t="s">
        <v>6</v>
      </c>
      <c r="J202" t="s">
        <v>3157</v>
      </c>
      <c r="K202">
        <v>200</v>
      </c>
      <c r="L202">
        <v>1810</v>
      </c>
      <c r="M202">
        <v>24556</v>
      </c>
      <c r="N202">
        <v>26366</v>
      </c>
      <c r="O202">
        <v>25.25</v>
      </c>
      <c r="P202">
        <v>3028.64</v>
      </c>
      <c r="Q202">
        <v>1420</v>
      </c>
      <c r="R202">
        <v>4448.6400000000003</v>
      </c>
      <c r="S202" s="42">
        <f t="shared" si="3"/>
        <v>21917.360000000001</v>
      </c>
    </row>
    <row r="203" spans="1:19">
      <c r="A203" s="80">
        <v>45748</v>
      </c>
      <c r="B203">
        <v>5068610</v>
      </c>
      <c r="C203" t="s">
        <v>2884</v>
      </c>
      <c r="D203" s="80">
        <v>45216</v>
      </c>
      <c r="E203" s="80">
        <v>45608</v>
      </c>
      <c r="F203">
        <v>2023</v>
      </c>
      <c r="G203">
        <v>2024</v>
      </c>
      <c r="H203">
        <v>11000</v>
      </c>
      <c r="I203" t="s">
        <v>28</v>
      </c>
      <c r="J203" t="s">
        <v>3161</v>
      </c>
      <c r="K203">
        <v>146</v>
      </c>
      <c r="L203">
        <v>1008</v>
      </c>
      <c r="M203">
        <v>20914.5</v>
      </c>
      <c r="N203">
        <v>21922.5</v>
      </c>
      <c r="O203">
        <v>0</v>
      </c>
      <c r="P203">
        <v>0</v>
      </c>
      <c r="Q203">
        <v>0</v>
      </c>
      <c r="R203">
        <v>0</v>
      </c>
      <c r="S203" s="42">
        <f t="shared" si="3"/>
        <v>21922.5</v>
      </c>
    </row>
    <row r="204" spans="1:19">
      <c r="A204" s="80">
        <v>45748</v>
      </c>
      <c r="B204">
        <v>5125875</v>
      </c>
      <c r="C204" t="s">
        <v>2776</v>
      </c>
      <c r="D204" s="80">
        <v>45300</v>
      </c>
      <c r="E204" s="80">
        <v>45541</v>
      </c>
      <c r="F204">
        <v>2023</v>
      </c>
      <c r="G204">
        <v>2024</v>
      </c>
      <c r="H204">
        <v>11000</v>
      </c>
      <c r="I204" t="s">
        <v>28</v>
      </c>
      <c r="J204" t="s">
        <v>3158</v>
      </c>
      <c r="K204">
        <v>522</v>
      </c>
      <c r="L204">
        <v>3925</v>
      </c>
      <c r="M204">
        <v>88270.2</v>
      </c>
      <c r="N204">
        <v>92195.199999999997</v>
      </c>
      <c r="O204">
        <v>467</v>
      </c>
      <c r="P204">
        <v>70915.710000000006</v>
      </c>
      <c r="Q204">
        <v>4025</v>
      </c>
      <c r="R204">
        <v>74940.710000000006</v>
      </c>
      <c r="S204" s="42">
        <f t="shared" si="3"/>
        <v>17254.489999999991</v>
      </c>
    </row>
    <row r="205" spans="1:19">
      <c r="A205" s="80">
        <v>45748</v>
      </c>
      <c r="B205">
        <v>5178986</v>
      </c>
      <c r="C205" t="s">
        <v>2886</v>
      </c>
      <c r="D205" s="80">
        <v>45321</v>
      </c>
      <c r="E205" s="80">
        <v>45601</v>
      </c>
      <c r="F205">
        <v>2023</v>
      </c>
      <c r="G205">
        <v>2024</v>
      </c>
      <c r="H205">
        <v>11000</v>
      </c>
      <c r="I205" t="s">
        <v>28</v>
      </c>
      <c r="J205" t="s">
        <v>3161</v>
      </c>
      <c r="K205">
        <v>322</v>
      </c>
      <c r="L205">
        <v>600</v>
      </c>
      <c r="M205">
        <v>46126.5</v>
      </c>
      <c r="N205">
        <v>46726.5</v>
      </c>
      <c r="O205">
        <v>313</v>
      </c>
      <c r="P205">
        <v>40391.03</v>
      </c>
      <c r="Q205">
        <v>20.69</v>
      </c>
      <c r="R205">
        <v>40411.72</v>
      </c>
      <c r="S205" s="42">
        <f t="shared" si="3"/>
        <v>6314.7799999999988</v>
      </c>
    </row>
    <row r="206" spans="1:19">
      <c r="A206" s="80">
        <v>45748</v>
      </c>
      <c r="B206">
        <v>5089567</v>
      </c>
      <c r="C206" t="s">
        <v>2774</v>
      </c>
      <c r="D206" s="80">
        <v>45232</v>
      </c>
      <c r="E206" s="80">
        <v>45531</v>
      </c>
      <c r="F206">
        <v>2023</v>
      </c>
      <c r="G206">
        <v>2024</v>
      </c>
      <c r="H206">
        <v>11000</v>
      </c>
      <c r="I206" t="s">
        <v>28</v>
      </c>
      <c r="J206" t="s">
        <v>3158</v>
      </c>
      <c r="K206">
        <v>230</v>
      </c>
      <c r="L206">
        <v>0</v>
      </c>
      <c r="M206">
        <v>32947.5</v>
      </c>
      <c r="N206">
        <v>32947.5</v>
      </c>
      <c r="O206">
        <v>194.5</v>
      </c>
      <c r="P206">
        <v>27862.13</v>
      </c>
      <c r="Q206">
        <v>0</v>
      </c>
      <c r="R206">
        <v>27862.13</v>
      </c>
      <c r="S206" s="42">
        <f t="shared" si="3"/>
        <v>5085.369999999999</v>
      </c>
    </row>
    <row r="207" spans="1:19">
      <c r="A207" s="80">
        <v>45748</v>
      </c>
      <c r="B207">
        <v>5357627</v>
      </c>
      <c r="C207" t="s">
        <v>2888</v>
      </c>
      <c r="D207" s="80">
        <v>45499</v>
      </c>
      <c r="E207" s="80">
        <v>45594</v>
      </c>
      <c r="F207">
        <v>2024</v>
      </c>
      <c r="G207">
        <v>2024</v>
      </c>
      <c r="H207">
        <v>11000</v>
      </c>
      <c r="I207" t="s">
        <v>28</v>
      </c>
      <c r="J207" t="s">
        <v>3158</v>
      </c>
      <c r="K207">
        <v>100</v>
      </c>
      <c r="L207">
        <v>7500</v>
      </c>
      <c r="M207">
        <v>15041</v>
      </c>
      <c r="N207">
        <v>22541</v>
      </c>
      <c r="O207">
        <v>0</v>
      </c>
      <c r="P207">
        <v>0</v>
      </c>
      <c r="Q207">
        <v>0</v>
      </c>
      <c r="R207">
        <v>0</v>
      </c>
      <c r="S207" s="42">
        <f t="shared" si="3"/>
        <v>22541</v>
      </c>
    </row>
    <row r="208" spans="1:19">
      <c r="A208" s="80">
        <v>45748</v>
      </c>
      <c r="B208">
        <v>4682426</v>
      </c>
      <c r="C208" t="s">
        <v>1792</v>
      </c>
      <c r="D208" s="80">
        <v>44792</v>
      </c>
      <c r="E208" s="80">
        <v>45223</v>
      </c>
      <c r="F208">
        <v>2022</v>
      </c>
      <c r="G208">
        <v>2023</v>
      </c>
      <c r="H208">
        <v>11000</v>
      </c>
      <c r="I208" t="s">
        <v>10</v>
      </c>
      <c r="J208" t="s">
        <v>3151</v>
      </c>
      <c r="K208">
        <v>200</v>
      </c>
      <c r="L208">
        <v>575</v>
      </c>
      <c r="M208">
        <v>32210</v>
      </c>
      <c r="N208">
        <v>32785</v>
      </c>
      <c r="O208">
        <v>74.5</v>
      </c>
      <c r="P208">
        <v>9147.2900000000009</v>
      </c>
      <c r="Q208">
        <v>0</v>
      </c>
      <c r="R208">
        <v>9147.2900000000009</v>
      </c>
      <c r="S208" s="42">
        <f t="shared" si="3"/>
        <v>23637.71</v>
      </c>
    </row>
    <row r="209" spans="1:19">
      <c r="A209" s="80">
        <v>45748</v>
      </c>
      <c r="B209">
        <v>5453465</v>
      </c>
      <c r="C209" t="s">
        <v>3189</v>
      </c>
      <c r="D209" s="80">
        <v>45574</v>
      </c>
      <c r="E209" s="80">
        <v>45688</v>
      </c>
      <c r="F209">
        <v>2024</v>
      </c>
      <c r="G209">
        <v>2024</v>
      </c>
      <c r="H209">
        <v>11000</v>
      </c>
      <c r="I209" t="s">
        <v>28</v>
      </c>
      <c r="J209" t="s">
        <v>3157</v>
      </c>
      <c r="K209">
        <v>480</v>
      </c>
      <c r="L209">
        <v>0</v>
      </c>
      <c r="M209">
        <v>72196.800000000003</v>
      </c>
      <c r="N209">
        <v>72196.800000000003</v>
      </c>
      <c r="O209">
        <v>0</v>
      </c>
      <c r="P209">
        <v>0</v>
      </c>
      <c r="Q209">
        <v>0</v>
      </c>
      <c r="R209">
        <v>0</v>
      </c>
      <c r="S209" s="42">
        <f t="shared" si="3"/>
        <v>72196.800000000003</v>
      </c>
    </row>
    <row r="210" spans="1:19">
      <c r="A210" s="80">
        <v>45748</v>
      </c>
      <c r="B210">
        <v>4795651</v>
      </c>
      <c r="C210" t="s">
        <v>1873</v>
      </c>
      <c r="D210" s="80">
        <v>44937</v>
      </c>
      <c r="E210" s="80">
        <v>45271</v>
      </c>
      <c r="F210">
        <v>2022</v>
      </c>
      <c r="G210">
        <v>2023</v>
      </c>
      <c r="H210">
        <v>11000</v>
      </c>
      <c r="I210" t="s">
        <v>28</v>
      </c>
      <c r="J210" t="s">
        <v>3161</v>
      </c>
      <c r="K210">
        <v>954</v>
      </c>
      <c r="L210">
        <v>13304.22</v>
      </c>
      <c r="M210">
        <v>117132.12</v>
      </c>
      <c r="N210">
        <v>130436.34</v>
      </c>
      <c r="O210">
        <v>243.4</v>
      </c>
      <c r="P210">
        <v>26230.7</v>
      </c>
      <c r="Q210">
        <v>769.37</v>
      </c>
      <c r="R210">
        <v>27000.07</v>
      </c>
      <c r="S210" s="42">
        <f t="shared" si="3"/>
        <v>103436.26999999999</v>
      </c>
    </row>
    <row r="211" spans="1:19">
      <c r="A211" s="80">
        <v>45748</v>
      </c>
      <c r="B211">
        <v>5028921</v>
      </c>
      <c r="C211" t="s">
        <v>2858</v>
      </c>
      <c r="D211" s="80">
        <v>45177</v>
      </c>
      <c r="E211" s="80">
        <v>45568</v>
      </c>
      <c r="F211">
        <v>2023</v>
      </c>
      <c r="G211">
        <v>2024</v>
      </c>
      <c r="H211">
        <v>11000</v>
      </c>
      <c r="I211" t="s">
        <v>10</v>
      </c>
      <c r="J211" t="s">
        <v>3161</v>
      </c>
      <c r="K211">
        <v>142</v>
      </c>
      <c r="L211">
        <v>25</v>
      </c>
      <c r="M211">
        <v>19373.060000000001</v>
      </c>
      <c r="N211">
        <v>19398.060000000001</v>
      </c>
      <c r="O211">
        <v>32.1</v>
      </c>
      <c r="P211">
        <v>4246.96</v>
      </c>
      <c r="Q211">
        <v>30</v>
      </c>
      <c r="R211">
        <v>4276.96</v>
      </c>
      <c r="S211" s="42">
        <f t="shared" si="3"/>
        <v>15121.100000000002</v>
      </c>
    </row>
    <row r="212" spans="1:19">
      <c r="A212" s="80">
        <v>45748</v>
      </c>
      <c r="B212">
        <v>4693685</v>
      </c>
      <c r="C212" t="s">
        <v>2848</v>
      </c>
      <c r="D212" s="80">
        <v>44838</v>
      </c>
      <c r="E212" s="80">
        <v>45569</v>
      </c>
      <c r="F212">
        <v>2022</v>
      </c>
      <c r="G212">
        <v>2024</v>
      </c>
      <c r="H212">
        <v>13500</v>
      </c>
      <c r="I212" t="s">
        <v>15</v>
      </c>
      <c r="J212" t="s">
        <v>3161</v>
      </c>
      <c r="K212">
        <v>265</v>
      </c>
      <c r="L212">
        <v>2211.3000000000002</v>
      </c>
      <c r="M212">
        <v>32536.7</v>
      </c>
      <c r="N212">
        <v>34748</v>
      </c>
      <c r="O212">
        <v>24.4</v>
      </c>
      <c r="P212">
        <v>2995.9</v>
      </c>
      <c r="Q212">
        <v>0</v>
      </c>
      <c r="R212">
        <v>2995.9</v>
      </c>
      <c r="S212" s="42">
        <f t="shared" si="3"/>
        <v>31752.1</v>
      </c>
    </row>
    <row r="213" spans="1:19">
      <c r="A213" s="80">
        <v>45748</v>
      </c>
      <c r="B213">
        <v>4969873</v>
      </c>
      <c r="C213" t="s">
        <v>3185</v>
      </c>
      <c r="D213" s="80">
        <v>45118</v>
      </c>
      <c r="E213" s="80">
        <v>45677</v>
      </c>
      <c r="F213">
        <v>2023</v>
      </c>
      <c r="G213">
        <v>2024</v>
      </c>
      <c r="H213">
        <v>18500</v>
      </c>
      <c r="I213" t="s">
        <v>13</v>
      </c>
      <c r="J213" t="s">
        <v>3158</v>
      </c>
      <c r="K213">
        <v>300</v>
      </c>
      <c r="L213">
        <v>9465.2000000000007</v>
      </c>
      <c r="M213">
        <v>36834</v>
      </c>
      <c r="N213">
        <v>46299.199999999997</v>
      </c>
      <c r="O213">
        <v>0</v>
      </c>
      <c r="P213">
        <v>0</v>
      </c>
      <c r="Q213">
        <v>3814.2</v>
      </c>
      <c r="R213">
        <v>3814.2</v>
      </c>
      <c r="S213" s="42">
        <f t="shared" si="3"/>
        <v>42485</v>
      </c>
    </row>
    <row r="214" spans="1:19">
      <c r="A214" s="80">
        <v>45748</v>
      </c>
      <c r="B214">
        <v>5128133</v>
      </c>
      <c r="C214" t="s">
        <v>2204</v>
      </c>
      <c r="D214" s="80">
        <v>45267</v>
      </c>
      <c r="E214" s="80">
        <v>45376</v>
      </c>
      <c r="F214">
        <v>2023</v>
      </c>
      <c r="G214">
        <v>2023</v>
      </c>
      <c r="H214">
        <v>12000</v>
      </c>
      <c r="I214" t="s">
        <v>9</v>
      </c>
      <c r="J214" t="s">
        <v>3158</v>
      </c>
      <c r="K214">
        <v>179</v>
      </c>
      <c r="L214">
        <v>0</v>
      </c>
      <c r="M214">
        <v>25641.75</v>
      </c>
      <c r="N214">
        <v>25641.75</v>
      </c>
      <c r="O214">
        <v>66.75</v>
      </c>
      <c r="P214">
        <v>9561.94</v>
      </c>
      <c r="Q214">
        <v>0</v>
      </c>
      <c r="R214">
        <v>9561.94</v>
      </c>
      <c r="S214" s="42">
        <f t="shared" si="3"/>
        <v>16079.81</v>
      </c>
    </row>
    <row r="215" spans="1:19">
      <c r="A215" s="80">
        <v>45748</v>
      </c>
      <c r="B215">
        <v>4772681</v>
      </c>
      <c r="C215" t="s">
        <v>2890</v>
      </c>
      <c r="D215" s="80">
        <v>44902</v>
      </c>
      <c r="E215" s="80">
        <v>45580</v>
      </c>
      <c r="F215">
        <v>2022</v>
      </c>
      <c r="G215">
        <v>2024</v>
      </c>
      <c r="H215">
        <v>18500</v>
      </c>
      <c r="I215" t="s">
        <v>13</v>
      </c>
      <c r="J215" t="s">
        <v>3153</v>
      </c>
      <c r="K215">
        <v>312</v>
      </c>
      <c r="L215">
        <v>2500</v>
      </c>
      <c r="M215">
        <v>42566.16</v>
      </c>
      <c r="N215">
        <v>45066.16</v>
      </c>
      <c r="O215">
        <v>46.4</v>
      </c>
      <c r="P215">
        <v>5989.05</v>
      </c>
      <c r="Q215">
        <v>1737.3</v>
      </c>
      <c r="R215">
        <v>7726.35</v>
      </c>
      <c r="S215" s="42">
        <f t="shared" si="3"/>
        <v>37339.810000000005</v>
      </c>
    </row>
    <row r="216" spans="1:19">
      <c r="A216" s="80">
        <v>45748</v>
      </c>
      <c r="B216">
        <v>4885689</v>
      </c>
      <c r="C216" t="s">
        <v>2206</v>
      </c>
      <c r="D216" s="80">
        <v>45030</v>
      </c>
      <c r="E216" s="80">
        <v>45352</v>
      </c>
      <c r="F216">
        <v>2022</v>
      </c>
      <c r="G216">
        <v>2023</v>
      </c>
      <c r="H216">
        <v>11000</v>
      </c>
      <c r="I216" t="s">
        <v>28</v>
      </c>
      <c r="J216" t="s">
        <v>3157</v>
      </c>
      <c r="K216">
        <v>200</v>
      </c>
      <c r="L216">
        <v>25</v>
      </c>
      <c r="M216">
        <v>27286</v>
      </c>
      <c r="N216">
        <v>27311</v>
      </c>
      <c r="O216">
        <v>180.5</v>
      </c>
      <c r="P216">
        <v>24624.71</v>
      </c>
      <c r="Q216">
        <v>86.9</v>
      </c>
      <c r="R216">
        <v>24711.61</v>
      </c>
      <c r="S216" s="42">
        <f t="shared" si="3"/>
        <v>2599.3899999999994</v>
      </c>
    </row>
    <row r="217" spans="1:19">
      <c r="A217" s="80">
        <v>45748</v>
      </c>
      <c r="B217">
        <v>5074615</v>
      </c>
      <c r="C217" t="s">
        <v>2780</v>
      </c>
      <c r="D217" s="80">
        <v>45219</v>
      </c>
      <c r="E217" s="80">
        <v>45544</v>
      </c>
      <c r="F217">
        <v>2023</v>
      </c>
      <c r="G217">
        <v>2024</v>
      </c>
      <c r="H217">
        <v>12500</v>
      </c>
      <c r="I217" t="s">
        <v>14</v>
      </c>
      <c r="J217" t="s">
        <v>3161</v>
      </c>
      <c r="K217">
        <v>140</v>
      </c>
      <c r="L217">
        <v>0</v>
      </c>
      <c r="M217">
        <v>18050.2</v>
      </c>
      <c r="N217">
        <v>18050.2</v>
      </c>
      <c r="O217">
        <v>0</v>
      </c>
      <c r="P217">
        <v>0</v>
      </c>
      <c r="Q217">
        <v>0</v>
      </c>
      <c r="R217">
        <v>0</v>
      </c>
      <c r="S217" s="42">
        <f t="shared" si="3"/>
        <v>18050.2</v>
      </c>
    </row>
    <row r="218" spans="1:19">
      <c r="A218" s="80">
        <v>45748</v>
      </c>
      <c r="B218">
        <v>5213761</v>
      </c>
      <c r="C218" t="s">
        <v>3187</v>
      </c>
      <c r="D218" s="80">
        <v>45350</v>
      </c>
      <c r="E218" s="80">
        <v>45694</v>
      </c>
      <c r="F218">
        <v>2023</v>
      </c>
      <c r="G218">
        <v>2024</v>
      </c>
      <c r="H218">
        <v>11000</v>
      </c>
      <c r="I218" t="s">
        <v>28</v>
      </c>
      <c r="J218" t="s">
        <v>3153</v>
      </c>
      <c r="K218">
        <v>197</v>
      </c>
      <c r="L218">
        <v>0</v>
      </c>
      <c r="M218">
        <v>33312.699999999997</v>
      </c>
      <c r="N218">
        <v>33312.699999999997</v>
      </c>
      <c r="O218">
        <v>0</v>
      </c>
      <c r="P218">
        <v>0</v>
      </c>
      <c r="Q218">
        <v>0</v>
      </c>
      <c r="R218">
        <v>0</v>
      </c>
      <c r="S218" s="42">
        <f t="shared" si="3"/>
        <v>33312.699999999997</v>
      </c>
    </row>
    <row r="219" spans="1:19">
      <c r="A219" s="80">
        <v>45748</v>
      </c>
      <c r="B219">
        <v>4633945</v>
      </c>
      <c r="C219" t="s">
        <v>2778</v>
      </c>
      <c r="D219" s="80">
        <v>44729</v>
      </c>
      <c r="E219" s="80">
        <v>45531</v>
      </c>
      <c r="F219">
        <v>2022</v>
      </c>
      <c r="G219">
        <v>2024</v>
      </c>
      <c r="H219">
        <v>11000</v>
      </c>
      <c r="I219" t="s">
        <v>28</v>
      </c>
      <c r="J219" t="s">
        <v>3153</v>
      </c>
      <c r="K219">
        <v>144</v>
      </c>
      <c r="L219">
        <v>425</v>
      </c>
      <c r="M219">
        <v>19645.919999999998</v>
      </c>
      <c r="N219">
        <v>20070.919999999998</v>
      </c>
      <c r="O219">
        <v>119.9</v>
      </c>
      <c r="P219">
        <v>16618.48</v>
      </c>
      <c r="Q219">
        <v>78.5</v>
      </c>
      <c r="R219">
        <v>16696.98</v>
      </c>
      <c r="S219" s="42">
        <f t="shared" si="3"/>
        <v>3373.9399999999987</v>
      </c>
    </row>
    <row r="220" spans="1:19">
      <c r="A220" s="80">
        <v>45748</v>
      </c>
      <c r="B220">
        <v>4597553</v>
      </c>
      <c r="C220" t="s">
        <v>1658</v>
      </c>
      <c r="D220" s="80">
        <v>44692</v>
      </c>
      <c r="E220" s="80">
        <v>45198</v>
      </c>
      <c r="F220">
        <v>2022</v>
      </c>
      <c r="G220">
        <v>2023</v>
      </c>
      <c r="H220">
        <v>11000</v>
      </c>
      <c r="I220" t="s">
        <v>28</v>
      </c>
      <c r="J220" t="s">
        <v>3151</v>
      </c>
      <c r="K220">
        <v>455</v>
      </c>
      <c r="L220">
        <v>200</v>
      </c>
      <c r="M220">
        <v>62075.65</v>
      </c>
      <c r="N220">
        <v>62275.65</v>
      </c>
      <c r="O220">
        <v>376.92</v>
      </c>
      <c r="P220">
        <v>50370.84</v>
      </c>
      <c r="Q220">
        <v>17.5</v>
      </c>
      <c r="R220">
        <v>50388.34</v>
      </c>
      <c r="S220" s="42">
        <f t="shared" si="3"/>
        <v>11887.310000000005</v>
      </c>
    </row>
    <row r="221" spans="1:19">
      <c r="A221" s="80">
        <v>45748</v>
      </c>
      <c r="B221">
        <v>4916852</v>
      </c>
      <c r="C221" t="s">
        <v>1146</v>
      </c>
      <c r="D221" s="80">
        <v>45064</v>
      </c>
      <c r="E221" s="80">
        <v>45128</v>
      </c>
      <c r="F221">
        <v>2023</v>
      </c>
      <c r="G221">
        <v>2023</v>
      </c>
      <c r="H221">
        <v>11000</v>
      </c>
      <c r="I221" t="s">
        <v>28</v>
      </c>
      <c r="J221" t="s">
        <v>3161</v>
      </c>
      <c r="K221">
        <v>970</v>
      </c>
      <c r="L221">
        <v>0</v>
      </c>
      <c r="M221">
        <v>132337.1</v>
      </c>
      <c r="N221">
        <v>132337.1</v>
      </c>
      <c r="O221">
        <v>151.4</v>
      </c>
      <c r="P221">
        <v>20654.75</v>
      </c>
      <c r="Q221">
        <v>0</v>
      </c>
      <c r="R221">
        <v>20654.75</v>
      </c>
      <c r="S221" s="42">
        <f t="shared" si="3"/>
        <v>111682.35</v>
      </c>
    </row>
    <row r="222" spans="1:19">
      <c r="A222" s="80">
        <v>45748</v>
      </c>
      <c r="B222">
        <v>4923625</v>
      </c>
      <c r="C222" t="s">
        <v>3066</v>
      </c>
      <c r="D222" s="80">
        <v>45071</v>
      </c>
      <c r="E222" s="80">
        <v>45631</v>
      </c>
      <c r="F222">
        <v>2023</v>
      </c>
      <c r="G222">
        <v>2024</v>
      </c>
      <c r="H222">
        <v>11000</v>
      </c>
      <c r="I222" t="s">
        <v>28</v>
      </c>
      <c r="J222" t="s">
        <v>3151</v>
      </c>
      <c r="K222">
        <v>213</v>
      </c>
      <c r="L222">
        <v>0</v>
      </c>
      <c r="M222">
        <v>26152.14</v>
      </c>
      <c r="N222">
        <v>26152.14</v>
      </c>
      <c r="O222">
        <v>0</v>
      </c>
      <c r="P222">
        <v>0</v>
      </c>
      <c r="Q222">
        <v>0</v>
      </c>
      <c r="R222">
        <v>0</v>
      </c>
      <c r="S222" s="42">
        <f t="shared" si="3"/>
        <v>26152.14</v>
      </c>
    </row>
    <row r="223" spans="1:19">
      <c r="A223" s="80">
        <v>45748</v>
      </c>
      <c r="B223">
        <v>5410022</v>
      </c>
      <c r="C223" t="s">
        <v>3321</v>
      </c>
      <c r="D223" s="80">
        <v>45559</v>
      </c>
      <c r="E223" s="80">
        <v>45748</v>
      </c>
      <c r="F223">
        <v>2024</v>
      </c>
      <c r="G223">
        <v>2024</v>
      </c>
      <c r="H223">
        <v>11000</v>
      </c>
      <c r="I223" t="s">
        <v>28</v>
      </c>
      <c r="J223" t="s">
        <v>3154</v>
      </c>
      <c r="K223">
        <v>152</v>
      </c>
      <c r="L223">
        <v>0</v>
      </c>
      <c r="M223">
        <v>26989.119999999999</v>
      </c>
      <c r="N223">
        <v>26989.119999999999</v>
      </c>
      <c r="O223">
        <v>0</v>
      </c>
      <c r="P223">
        <v>0</v>
      </c>
      <c r="Q223">
        <v>0</v>
      </c>
      <c r="R223">
        <v>0</v>
      </c>
      <c r="S223" s="42">
        <f t="shared" si="3"/>
        <v>26989.119999999999</v>
      </c>
    </row>
    <row r="224" spans="1:19">
      <c r="A224" s="80">
        <v>45748</v>
      </c>
      <c r="B224">
        <v>5006381</v>
      </c>
      <c r="C224" t="s">
        <v>2603</v>
      </c>
      <c r="D224" s="80">
        <v>45344</v>
      </c>
      <c r="E224" s="80">
        <v>45512</v>
      </c>
      <c r="F224">
        <v>2023</v>
      </c>
      <c r="G224">
        <v>2024</v>
      </c>
      <c r="H224">
        <v>18500</v>
      </c>
      <c r="I224" t="s">
        <v>13</v>
      </c>
      <c r="J224" t="s">
        <v>3153</v>
      </c>
      <c r="K224">
        <v>120</v>
      </c>
      <c r="L224">
        <v>11200</v>
      </c>
      <c r="M224">
        <v>17190</v>
      </c>
      <c r="N224">
        <v>28390</v>
      </c>
      <c r="O224">
        <v>39.53</v>
      </c>
      <c r="P224">
        <v>5883.68</v>
      </c>
      <c r="Q224">
        <v>0</v>
      </c>
      <c r="R224">
        <v>5883.68</v>
      </c>
      <c r="S224" s="42">
        <f t="shared" si="3"/>
        <v>22506.32</v>
      </c>
    </row>
    <row r="225" spans="1:19">
      <c r="A225" s="80">
        <v>45748</v>
      </c>
      <c r="B225">
        <v>5058135</v>
      </c>
      <c r="C225" t="s">
        <v>3064</v>
      </c>
      <c r="D225" s="80">
        <v>45204</v>
      </c>
      <c r="E225" s="80">
        <v>45639</v>
      </c>
      <c r="F225">
        <v>2023</v>
      </c>
      <c r="G225">
        <v>2024</v>
      </c>
      <c r="H225">
        <v>11000</v>
      </c>
      <c r="I225" t="s">
        <v>28</v>
      </c>
      <c r="J225" t="s">
        <v>3153</v>
      </c>
      <c r="K225">
        <v>159</v>
      </c>
      <c r="L225">
        <v>13538.44</v>
      </c>
      <c r="M225">
        <v>21692.37</v>
      </c>
      <c r="N225">
        <v>35230.81</v>
      </c>
      <c r="O225">
        <v>95.33</v>
      </c>
      <c r="P225">
        <v>11199.83</v>
      </c>
      <c r="Q225">
        <v>1469.68</v>
      </c>
      <c r="R225">
        <v>12669.51</v>
      </c>
      <c r="S225" s="42">
        <f t="shared" si="3"/>
        <v>22561.299999999996</v>
      </c>
    </row>
    <row r="226" spans="1:19">
      <c r="A226" s="80">
        <v>45748</v>
      </c>
      <c r="B226">
        <v>5064770</v>
      </c>
      <c r="C226" t="s">
        <v>2385</v>
      </c>
      <c r="D226" s="80">
        <v>45216</v>
      </c>
      <c r="E226" s="80">
        <v>45413</v>
      </c>
      <c r="F226">
        <v>2023</v>
      </c>
      <c r="G226">
        <v>2024</v>
      </c>
      <c r="H226">
        <v>11000</v>
      </c>
      <c r="I226" t="s">
        <v>28</v>
      </c>
      <c r="J226" t="s">
        <v>3161</v>
      </c>
      <c r="K226">
        <v>670</v>
      </c>
      <c r="L226">
        <v>10392.5</v>
      </c>
      <c r="M226">
        <v>95977.5</v>
      </c>
      <c r="N226">
        <v>106370</v>
      </c>
      <c r="O226">
        <v>132.75</v>
      </c>
      <c r="P226">
        <v>19016.439999999999</v>
      </c>
      <c r="Q226">
        <v>0</v>
      </c>
      <c r="R226">
        <v>19016.439999999999</v>
      </c>
      <c r="S226" s="42">
        <f t="shared" si="3"/>
        <v>87353.56</v>
      </c>
    </row>
    <row r="227" spans="1:19">
      <c r="A227" s="80">
        <v>45748</v>
      </c>
      <c r="B227">
        <v>4668574</v>
      </c>
      <c r="C227" t="s">
        <v>2601</v>
      </c>
      <c r="D227" s="80">
        <v>44775</v>
      </c>
      <c r="E227" s="80">
        <v>45464</v>
      </c>
      <c r="F227">
        <v>2022</v>
      </c>
      <c r="G227">
        <v>2024</v>
      </c>
      <c r="H227">
        <v>13500</v>
      </c>
      <c r="I227" t="s">
        <v>15</v>
      </c>
      <c r="J227" t="s">
        <v>3158</v>
      </c>
      <c r="K227">
        <v>255</v>
      </c>
      <c r="L227">
        <v>830</v>
      </c>
      <c r="M227">
        <v>31308.9</v>
      </c>
      <c r="N227">
        <v>32138.9</v>
      </c>
      <c r="O227">
        <v>272.25</v>
      </c>
      <c r="P227">
        <v>30406.73</v>
      </c>
      <c r="Q227">
        <v>15</v>
      </c>
      <c r="R227">
        <v>30421.73</v>
      </c>
      <c r="S227" s="42">
        <f t="shared" si="3"/>
        <v>1717.1700000000019</v>
      </c>
    </row>
    <row r="228" spans="1:19">
      <c r="A228" s="80">
        <v>45748</v>
      </c>
      <c r="B228">
        <v>4586645</v>
      </c>
      <c r="C228" t="s">
        <v>2383</v>
      </c>
      <c r="D228" s="80">
        <v>44670</v>
      </c>
      <c r="E228" s="80">
        <v>45419</v>
      </c>
      <c r="F228">
        <v>2021</v>
      </c>
      <c r="G228">
        <v>2024</v>
      </c>
      <c r="H228">
        <v>11000</v>
      </c>
      <c r="I228" t="s">
        <v>10</v>
      </c>
      <c r="J228" t="s">
        <v>3171</v>
      </c>
      <c r="K228">
        <v>485</v>
      </c>
      <c r="L228">
        <v>3795.2</v>
      </c>
      <c r="M228">
        <v>78109.25</v>
      </c>
      <c r="N228">
        <v>81904.45</v>
      </c>
      <c r="O228">
        <v>220.54</v>
      </c>
      <c r="P228">
        <v>24113.54</v>
      </c>
      <c r="Q228">
        <v>3366</v>
      </c>
      <c r="R228">
        <v>27479.54</v>
      </c>
      <c r="S228" s="42">
        <f t="shared" si="3"/>
        <v>54424.909999999996</v>
      </c>
    </row>
    <row r="229" spans="1:19">
      <c r="A229" s="80">
        <v>45748</v>
      </c>
      <c r="B229">
        <v>5165619</v>
      </c>
      <c r="C229" t="s">
        <v>3260</v>
      </c>
      <c r="D229" s="80">
        <v>45308</v>
      </c>
      <c r="E229" s="80">
        <v>45726</v>
      </c>
      <c r="F229">
        <v>2023</v>
      </c>
      <c r="G229">
        <v>2024</v>
      </c>
      <c r="H229">
        <v>11000</v>
      </c>
      <c r="I229" t="s">
        <v>28</v>
      </c>
      <c r="J229" t="s">
        <v>3161</v>
      </c>
      <c r="K229">
        <v>220</v>
      </c>
      <c r="L229">
        <v>0</v>
      </c>
      <c r="M229">
        <v>31515</v>
      </c>
      <c r="N229">
        <v>31515</v>
      </c>
      <c r="O229">
        <v>0</v>
      </c>
      <c r="P229">
        <v>0</v>
      </c>
      <c r="Q229">
        <v>0</v>
      </c>
      <c r="R229">
        <v>0</v>
      </c>
      <c r="S229" s="42">
        <f t="shared" si="3"/>
        <v>31515</v>
      </c>
    </row>
    <row r="230" spans="1:19">
      <c r="A230" s="80">
        <v>45748</v>
      </c>
      <c r="B230">
        <v>4368419</v>
      </c>
      <c r="C230" t="s">
        <v>1116</v>
      </c>
      <c r="D230" s="80">
        <v>44383</v>
      </c>
      <c r="E230" s="80">
        <v>44525</v>
      </c>
      <c r="F230">
        <v>2021</v>
      </c>
      <c r="G230">
        <v>2021</v>
      </c>
      <c r="H230">
        <v>11500</v>
      </c>
      <c r="I230" t="s">
        <v>4</v>
      </c>
      <c r="J230" t="s">
        <v>3158</v>
      </c>
      <c r="K230">
        <v>300</v>
      </c>
      <c r="L230">
        <v>5224.1499999999996</v>
      </c>
      <c r="M230">
        <v>40929</v>
      </c>
      <c r="N230">
        <v>46153.15</v>
      </c>
      <c r="O230">
        <v>260.35000000000002</v>
      </c>
      <c r="P230">
        <v>35410.480000000003</v>
      </c>
      <c r="Q230">
        <v>5224.1499999999996</v>
      </c>
      <c r="R230">
        <v>40634.629999999997</v>
      </c>
      <c r="S230" s="42">
        <f t="shared" si="3"/>
        <v>5518.5200000000041</v>
      </c>
    </row>
    <row r="231" spans="1:19">
      <c r="A231" s="80">
        <v>45748</v>
      </c>
      <c r="B231">
        <v>4884070</v>
      </c>
      <c r="C231" t="s">
        <v>2922</v>
      </c>
      <c r="D231" s="80">
        <v>45028</v>
      </c>
      <c r="E231" s="80">
        <v>45533</v>
      </c>
      <c r="F231">
        <v>2022</v>
      </c>
      <c r="G231">
        <v>2024</v>
      </c>
      <c r="H231">
        <v>12500</v>
      </c>
      <c r="I231" t="s">
        <v>14</v>
      </c>
      <c r="J231" t="s">
        <v>3157</v>
      </c>
      <c r="K231">
        <v>258</v>
      </c>
      <c r="L231">
        <v>0</v>
      </c>
      <c r="M231">
        <v>35198.94</v>
      </c>
      <c r="N231">
        <v>35198.94</v>
      </c>
      <c r="O231">
        <v>56</v>
      </c>
      <c r="P231">
        <v>6579.78</v>
      </c>
      <c r="Q231">
        <v>0</v>
      </c>
      <c r="R231">
        <v>6579.78</v>
      </c>
      <c r="S231" s="42">
        <f t="shared" si="3"/>
        <v>28619.160000000003</v>
      </c>
    </row>
    <row r="232" spans="1:19">
      <c r="A232" s="80">
        <v>45748</v>
      </c>
      <c r="B232">
        <v>5050970</v>
      </c>
      <c r="C232" t="s">
        <v>1959</v>
      </c>
      <c r="D232" s="80">
        <v>45197</v>
      </c>
      <c r="E232" s="80">
        <v>45327</v>
      </c>
      <c r="F232">
        <v>2023</v>
      </c>
      <c r="G232">
        <v>2023</v>
      </c>
      <c r="H232">
        <v>11000</v>
      </c>
      <c r="I232" t="s">
        <v>28</v>
      </c>
      <c r="J232" t="s">
        <v>3161</v>
      </c>
      <c r="K232">
        <v>224</v>
      </c>
      <c r="L232">
        <v>1025</v>
      </c>
      <c r="M232">
        <v>36075.199999999997</v>
      </c>
      <c r="N232">
        <v>37100.199999999997</v>
      </c>
      <c r="O232">
        <v>241.54</v>
      </c>
      <c r="P232">
        <v>34526.53</v>
      </c>
      <c r="Q232">
        <v>122.2</v>
      </c>
      <c r="R232">
        <v>34648.730000000003</v>
      </c>
      <c r="S232" s="42">
        <f t="shared" si="3"/>
        <v>2451.4699999999939</v>
      </c>
    </row>
    <row r="233" spans="1:19">
      <c r="A233" s="80">
        <v>45748</v>
      </c>
      <c r="B233">
        <v>5217828</v>
      </c>
      <c r="C233" t="s">
        <v>3188</v>
      </c>
      <c r="D233" s="80">
        <v>45355</v>
      </c>
      <c r="E233" s="80">
        <v>45694</v>
      </c>
      <c r="F233">
        <v>2023</v>
      </c>
      <c r="G233">
        <v>2024</v>
      </c>
      <c r="H233">
        <v>11000</v>
      </c>
      <c r="I233" t="s">
        <v>28</v>
      </c>
      <c r="J233" t="s">
        <v>3153</v>
      </c>
      <c r="K233">
        <v>147</v>
      </c>
      <c r="L233">
        <v>0</v>
      </c>
      <c r="M233">
        <v>21057.75</v>
      </c>
      <c r="N233">
        <v>21057.75</v>
      </c>
      <c r="O233">
        <v>0</v>
      </c>
      <c r="P233">
        <v>0</v>
      </c>
      <c r="Q233">
        <v>0</v>
      </c>
      <c r="R233">
        <v>0</v>
      </c>
      <c r="S233" s="42">
        <f t="shared" si="3"/>
        <v>21057.75</v>
      </c>
    </row>
    <row r="234" spans="1:19">
      <c r="A234" s="80">
        <v>45748</v>
      </c>
      <c r="B234">
        <v>4603733</v>
      </c>
      <c r="C234" t="s">
        <v>1140</v>
      </c>
      <c r="D234" s="80">
        <v>44692</v>
      </c>
      <c r="E234" s="80">
        <v>44797</v>
      </c>
      <c r="F234">
        <v>2022</v>
      </c>
      <c r="G234">
        <v>2022</v>
      </c>
      <c r="H234">
        <v>11000</v>
      </c>
      <c r="I234" t="s">
        <v>28</v>
      </c>
      <c r="J234" t="s">
        <v>3152</v>
      </c>
      <c r="K234">
        <v>1330</v>
      </c>
      <c r="L234">
        <v>30875</v>
      </c>
      <c r="M234">
        <v>214196.5</v>
      </c>
      <c r="N234">
        <v>245071.5</v>
      </c>
      <c r="O234">
        <v>666.43</v>
      </c>
      <c r="P234">
        <v>94251.8</v>
      </c>
      <c r="Q234">
        <v>7936.15</v>
      </c>
      <c r="R234">
        <v>102187.95</v>
      </c>
      <c r="S234" s="42">
        <f t="shared" si="3"/>
        <v>142883.54999999999</v>
      </c>
    </row>
    <row r="235" spans="1:19">
      <c r="A235" s="80">
        <v>45748</v>
      </c>
      <c r="B235">
        <v>4682974</v>
      </c>
      <c r="C235" t="s">
        <v>2469</v>
      </c>
      <c r="D235" s="80">
        <v>44792</v>
      </c>
      <c r="E235" s="80">
        <v>45448</v>
      </c>
      <c r="F235">
        <v>2022</v>
      </c>
      <c r="G235">
        <v>2024</v>
      </c>
      <c r="H235">
        <v>14000</v>
      </c>
      <c r="I235" t="s">
        <v>12</v>
      </c>
      <c r="J235" t="s">
        <v>3151</v>
      </c>
      <c r="K235">
        <v>190</v>
      </c>
      <c r="L235">
        <v>0</v>
      </c>
      <c r="M235">
        <v>20736.599999999999</v>
      </c>
      <c r="N235">
        <v>20736.599999999999</v>
      </c>
      <c r="O235">
        <v>142.5</v>
      </c>
      <c r="P235">
        <v>15552.45</v>
      </c>
      <c r="Q235">
        <v>0</v>
      </c>
      <c r="R235">
        <v>15552.45</v>
      </c>
      <c r="S235" s="42">
        <f t="shared" si="3"/>
        <v>5184.1499999999978</v>
      </c>
    </row>
    <row r="236" spans="1:19">
      <c r="A236" s="80">
        <v>45748</v>
      </c>
      <c r="B236">
        <v>4922246</v>
      </c>
      <c r="C236" t="s">
        <v>1795</v>
      </c>
      <c r="D236" s="80">
        <v>45072</v>
      </c>
      <c r="E236" s="80">
        <v>45233</v>
      </c>
      <c r="F236">
        <v>2023</v>
      </c>
      <c r="G236">
        <v>2023</v>
      </c>
      <c r="H236">
        <v>11000</v>
      </c>
      <c r="I236" t="s">
        <v>28</v>
      </c>
      <c r="J236" t="s">
        <v>3161</v>
      </c>
      <c r="K236">
        <v>150</v>
      </c>
      <c r="L236">
        <v>25</v>
      </c>
      <c r="M236">
        <v>24157.5</v>
      </c>
      <c r="N236">
        <v>24182.5</v>
      </c>
      <c r="O236">
        <v>19.2</v>
      </c>
      <c r="P236">
        <v>3092.17</v>
      </c>
      <c r="Q236">
        <v>0.9</v>
      </c>
      <c r="R236">
        <v>3093.07</v>
      </c>
      <c r="S236" s="42">
        <f t="shared" si="3"/>
        <v>21089.43</v>
      </c>
    </row>
    <row r="237" spans="1:19">
      <c r="A237" s="80">
        <v>45748</v>
      </c>
      <c r="B237">
        <v>5021065</v>
      </c>
      <c r="C237" t="s">
        <v>1969</v>
      </c>
      <c r="D237" s="80">
        <v>45169</v>
      </c>
      <c r="E237" s="80">
        <v>45323</v>
      </c>
      <c r="F237">
        <v>2023</v>
      </c>
      <c r="G237">
        <v>2023</v>
      </c>
      <c r="H237">
        <v>11000</v>
      </c>
      <c r="I237" t="s">
        <v>10</v>
      </c>
      <c r="J237" t="s">
        <v>3161</v>
      </c>
      <c r="K237">
        <v>50</v>
      </c>
      <c r="L237">
        <v>0</v>
      </c>
      <c r="M237">
        <v>6821.5</v>
      </c>
      <c r="N237">
        <v>6821.5</v>
      </c>
      <c r="O237">
        <v>0</v>
      </c>
      <c r="P237">
        <v>0</v>
      </c>
      <c r="Q237">
        <v>0</v>
      </c>
      <c r="R237">
        <v>0</v>
      </c>
      <c r="S237" s="42">
        <f t="shared" si="3"/>
        <v>6821.5</v>
      </c>
    </row>
    <row r="238" spans="1:19">
      <c r="A238" s="80">
        <v>45748</v>
      </c>
      <c r="B238">
        <v>5508420</v>
      </c>
      <c r="C238" t="s">
        <v>3322</v>
      </c>
      <c r="D238" s="80">
        <v>45628</v>
      </c>
      <c r="E238" s="80">
        <v>45747</v>
      </c>
      <c r="F238">
        <v>2024</v>
      </c>
      <c r="G238">
        <v>2024</v>
      </c>
      <c r="H238">
        <v>12000</v>
      </c>
      <c r="I238" t="s">
        <v>9</v>
      </c>
      <c r="J238" t="s">
        <v>3158</v>
      </c>
      <c r="K238">
        <v>208</v>
      </c>
      <c r="L238">
        <v>0</v>
      </c>
      <c r="M238">
        <v>31285.279999999999</v>
      </c>
      <c r="N238">
        <v>31285.279999999999</v>
      </c>
      <c r="O238">
        <v>0</v>
      </c>
      <c r="P238">
        <v>0</v>
      </c>
      <c r="Q238">
        <v>0</v>
      </c>
      <c r="R238">
        <v>0</v>
      </c>
      <c r="S238" s="42">
        <f t="shared" si="3"/>
        <v>31285.279999999999</v>
      </c>
    </row>
    <row r="239" spans="1:19">
      <c r="A239" s="80">
        <v>45748</v>
      </c>
      <c r="B239">
        <v>4821596</v>
      </c>
      <c r="C239" t="s">
        <v>1073</v>
      </c>
      <c r="D239" s="80">
        <v>44965</v>
      </c>
      <c r="E239" s="80">
        <v>45100</v>
      </c>
      <c r="F239">
        <v>2022</v>
      </c>
      <c r="G239">
        <v>2023</v>
      </c>
      <c r="H239">
        <v>11000</v>
      </c>
      <c r="I239" t="s">
        <v>28</v>
      </c>
      <c r="J239" t="s">
        <v>3159</v>
      </c>
      <c r="K239">
        <v>675</v>
      </c>
      <c r="L239">
        <v>5109.3999999999996</v>
      </c>
      <c r="M239">
        <v>82876.5</v>
      </c>
      <c r="N239">
        <v>87985.9</v>
      </c>
      <c r="O239">
        <v>654.75</v>
      </c>
      <c r="P239">
        <v>80175.62</v>
      </c>
      <c r="Q239">
        <v>5037.5</v>
      </c>
      <c r="R239">
        <v>85213.119999999995</v>
      </c>
      <c r="S239" s="42">
        <f t="shared" si="3"/>
        <v>2772.7799999999988</v>
      </c>
    </row>
    <row r="240" spans="1:19">
      <c r="A240" s="80">
        <v>45748</v>
      </c>
      <c r="B240">
        <v>4799934</v>
      </c>
      <c r="C240" t="s">
        <v>1057</v>
      </c>
      <c r="D240" s="80">
        <v>44939</v>
      </c>
      <c r="E240" s="80">
        <v>44981</v>
      </c>
      <c r="F240">
        <v>2022</v>
      </c>
      <c r="G240">
        <v>2022</v>
      </c>
      <c r="H240">
        <v>11000</v>
      </c>
      <c r="I240" t="s">
        <v>28</v>
      </c>
      <c r="J240" t="s">
        <v>3159</v>
      </c>
      <c r="K240">
        <v>1215</v>
      </c>
      <c r="L240">
        <v>200</v>
      </c>
      <c r="M240">
        <v>165762.45000000001</v>
      </c>
      <c r="N240">
        <v>165962.45000000001</v>
      </c>
      <c r="O240">
        <v>312.08999999999997</v>
      </c>
      <c r="P240">
        <v>36911.040000000001</v>
      </c>
      <c r="Q240">
        <v>153.5</v>
      </c>
      <c r="R240">
        <v>37064.54</v>
      </c>
      <c r="S240" s="42">
        <f t="shared" si="3"/>
        <v>128897.91</v>
      </c>
    </row>
    <row r="241" spans="1:19">
      <c r="A241" s="80">
        <v>45748</v>
      </c>
      <c r="B241">
        <v>4956278</v>
      </c>
      <c r="C241" t="s">
        <v>3323</v>
      </c>
      <c r="D241" s="80">
        <v>45104</v>
      </c>
      <c r="E241" s="80">
        <v>45747</v>
      </c>
      <c r="F241">
        <v>2023</v>
      </c>
      <c r="G241">
        <v>2024</v>
      </c>
      <c r="H241">
        <v>13500</v>
      </c>
      <c r="I241" t="s">
        <v>15</v>
      </c>
      <c r="J241" t="s">
        <v>3159</v>
      </c>
      <c r="K241">
        <v>175</v>
      </c>
      <c r="L241">
        <v>0</v>
      </c>
      <c r="M241">
        <v>19099.5</v>
      </c>
      <c r="N241">
        <v>19099.5</v>
      </c>
      <c r="O241">
        <v>0</v>
      </c>
      <c r="P241">
        <v>0</v>
      </c>
      <c r="Q241">
        <v>0</v>
      </c>
      <c r="R241">
        <v>0</v>
      </c>
      <c r="S241" s="42">
        <f t="shared" si="3"/>
        <v>19099.5</v>
      </c>
    </row>
    <row r="242" spans="1:19">
      <c r="A242" s="80">
        <v>45748</v>
      </c>
      <c r="B242">
        <v>4698365</v>
      </c>
      <c r="C242" t="s">
        <v>1081</v>
      </c>
      <c r="D242" s="80">
        <v>44812</v>
      </c>
      <c r="E242" s="80">
        <v>45089</v>
      </c>
      <c r="F242">
        <v>2022</v>
      </c>
      <c r="G242">
        <v>2023</v>
      </c>
      <c r="H242">
        <v>13500</v>
      </c>
      <c r="I242" t="s">
        <v>15</v>
      </c>
      <c r="J242" t="s">
        <v>3158</v>
      </c>
      <c r="K242">
        <v>212</v>
      </c>
      <c r="L242">
        <v>7137.3</v>
      </c>
      <c r="M242">
        <v>23137.68</v>
      </c>
      <c r="N242">
        <v>30274.98</v>
      </c>
      <c r="O242">
        <v>216.2</v>
      </c>
      <c r="P242">
        <v>23855.279999999999</v>
      </c>
      <c r="Q242">
        <v>7137.3</v>
      </c>
      <c r="R242">
        <v>30992.58</v>
      </c>
      <c r="S242" s="42">
        <f t="shared" si="3"/>
        <v>-717.60000000000218</v>
      </c>
    </row>
    <row r="243" spans="1:19">
      <c r="A243" s="80">
        <v>45748</v>
      </c>
      <c r="B243">
        <v>4540295</v>
      </c>
      <c r="C243" t="s">
        <v>3261</v>
      </c>
      <c r="D243" s="80">
        <v>44804</v>
      </c>
      <c r="E243" s="80">
        <v>45727</v>
      </c>
      <c r="F243">
        <v>2022</v>
      </c>
      <c r="G243">
        <v>2024</v>
      </c>
      <c r="H243">
        <v>12000</v>
      </c>
      <c r="I243" t="s">
        <v>9</v>
      </c>
      <c r="J243" t="s">
        <v>3157</v>
      </c>
      <c r="K243">
        <v>40</v>
      </c>
      <c r="L243">
        <v>2205</v>
      </c>
      <c r="M243">
        <v>4911.2</v>
      </c>
      <c r="N243">
        <v>7116.2</v>
      </c>
      <c r="O243">
        <v>36</v>
      </c>
      <c r="P243">
        <v>4911.3</v>
      </c>
      <c r="Q243">
        <v>850.5</v>
      </c>
      <c r="R243">
        <v>5761.8</v>
      </c>
      <c r="S243" s="42">
        <f t="shared" si="3"/>
        <v>1354.3999999999996</v>
      </c>
    </row>
    <row r="244" spans="1:19">
      <c r="A244" s="80">
        <v>45748</v>
      </c>
      <c r="B244">
        <v>4981639</v>
      </c>
      <c r="C244" t="s">
        <v>2389</v>
      </c>
      <c r="D244" s="80">
        <v>45131</v>
      </c>
      <c r="E244" s="80">
        <v>45365</v>
      </c>
      <c r="F244">
        <v>2023</v>
      </c>
      <c r="G244">
        <v>2023</v>
      </c>
      <c r="H244">
        <v>11000</v>
      </c>
      <c r="I244" t="s">
        <v>28</v>
      </c>
      <c r="J244" t="s">
        <v>3157</v>
      </c>
      <c r="K244">
        <v>145</v>
      </c>
      <c r="L244">
        <v>8000</v>
      </c>
      <c r="M244">
        <v>19782.349999999999</v>
      </c>
      <c r="N244">
        <v>27782.35</v>
      </c>
      <c r="O244">
        <v>150</v>
      </c>
      <c r="P244">
        <v>20463.75</v>
      </c>
      <c r="Q244">
        <v>0</v>
      </c>
      <c r="R244">
        <v>20463.75</v>
      </c>
      <c r="S244" s="42">
        <f t="shared" si="3"/>
        <v>7318.5999999999985</v>
      </c>
    </row>
    <row r="245" spans="1:19">
      <c r="A245" s="80">
        <v>45748</v>
      </c>
      <c r="B245">
        <v>4387927</v>
      </c>
      <c r="C245" t="s">
        <v>2782</v>
      </c>
      <c r="D245" s="80">
        <v>44581</v>
      </c>
      <c r="E245" s="80">
        <v>45539</v>
      </c>
      <c r="F245">
        <v>2021</v>
      </c>
      <c r="G245">
        <v>2024</v>
      </c>
      <c r="H245">
        <v>18500</v>
      </c>
      <c r="I245" t="s">
        <v>13</v>
      </c>
      <c r="J245" t="s">
        <v>3161</v>
      </c>
      <c r="K245">
        <v>165</v>
      </c>
      <c r="L245">
        <v>50</v>
      </c>
      <c r="M245">
        <v>20258.7</v>
      </c>
      <c r="N245">
        <v>20308.7</v>
      </c>
      <c r="O245">
        <v>36.159999999999997</v>
      </c>
      <c r="P245">
        <v>4435.45</v>
      </c>
      <c r="Q245">
        <v>0</v>
      </c>
      <c r="R245">
        <v>4435.45</v>
      </c>
      <c r="S245" s="42">
        <f t="shared" si="3"/>
        <v>15873.25</v>
      </c>
    </row>
    <row r="246" spans="1:19">
      <c r="A246" s="80">
        <v>45748</v>
      </c>
      <c r="B246">
        <v>4581181</v>
      </c>
      <c r="C246" t="s">
        <v>2387</v>
      </c>
      <c r="D246" s="80">
        <v>44662</v>
      </c>
      <c r="E246" s="80">
        <v>45407</v>
      </c>
      <c r="F246">
        <v>2021</v>
      </c>
      <c r="G246">
        <v>2023</v>
      </c>
      <c r="H246">
        <v>12000</v>
      </c>
      <c r="I246" t="s">
        <v>9</v>
      </c>
      <c r="J246" t="s">
        <v>3154</v>
      </c>
      <c r="K246">
        <v>328</v>
      </c>
      <c r="L246">
        <v>2780</v>
      </c>
      <c r="M246">
        <v>40271.839999999997</v>
      </c>
      <c r="N246">
        <v>43051.839999999997</v>
      </c>
      <c r="O246">
        <v>234.57</v>
      </c>
      <c r="P246">
        <v>29713.87</v>
      </c>
      <c r="Q246">
        <v>1622.26</v>
      </c>
      <c r="R246">
        <v>31336.13</v>
      </c>
      <c r="S246" s="42">
        <f t="shared" si="3"/>
        <v>11715.709999999995</v>
      </c>
    </row>
    <row r="247" spans="1:19">
      <c r="A247" s="80">
        <v>45748</v>
      </c>
      <c r="B247">
        <v>5385797</v>
      </c>
      <c r="C247" t="s">
        <v>3262</v>
      </c>
      <c r="D247" s="80">
        <v>45526</v>
      </c>
      <c r="E247" s="80">
        <v>45726</v>
      </c>
      <c r="F247">
        <v>2024</v>
      </c>
      <c r="G247">
        <v>2024</v>
      </c>
      <c r="H247">
        <v>11000</v>
      </c>
      <c r="I247" t="s">
        <v>28</v>
      </c>
      <c r="J247" t="s">
        <v>3157</v>
      </c>
      <c r="K247">
        <v>265</v>
      </c>
      <c r="L247">
        <v>400</v>
      </c>
      <c r="M247">
        <v>47053.4</v>
      </c>
      <c r="N247">
        <v>47453.4</v>
      </c>
      <c r="O247">
        <v>0</v>
      </c>
      <c r="P247">
        <v>0</v>
      </c>
      <c r="Q247">
        <v>0</v>
      </c>
      <c r="R247">
        <v>0</v>
      </c>
      <c r="S247" s="42">
        <f t="shared" si="3"/>
        <v>47453.4</v>
      </c>
    </row>
    <row r="248" spans="1:19">
      <c r="A248" s="80">
        <v>45748</v>
      </c>
      <c r="B248">
        <v>4665827</v>
      </c>
      <c r="C248" t="s">
        <v>1045</v>
      </c>
      <c r="D248" s="80">
        <v>44770</v>
      </c>
      <c r="E248" s="80">
        <v>44965</v>
      </c>
      <c r="F248">
        <v>2022</v>
      </c>
      <c r="G248">
        <v>2022</v>
      </c>
      <c r="H248">
        <v>11000</v>
      </c>
      <c r="I248" t="s">
        <v>10</v>
      </c>
      <c r="J248" t="s">
        <v>3151</v>
      </c>
      <c r="K248">
        <v>200</v>
      </c>
      <c r="L248">
        <v>700</v>
      </c>
      <c r="M248">
        <v>27286</v>
      </c>
      <c r="N248">
        <v>27986</v>
      </c>
      <c r="O248">
        <v>165.2</v>
      </c>
      <c r="P248">
        <v>22503.95</v>
      </c>
      <c r="Q248">
        <v>283.10000000000002</v>
      </c>
      <c r="R248">
        <v>22787.05</v>
      </c>
      <c r="S248" s="42">
        <f t="shared" si="3"/>
        <v>5198.9500000000007</v>
      </c>
    </row>
    <row r="249" spans="1:19">
      <c r="A249" s="80">
        <v>45748</v>
      </c>
      <c r="B249">
        <v>5090786</v>
      </c>
      <c r="C249" t="s">
        <v>2924</v>
      </c>
      <c r="D249" s="80">
        <v>45233</v>
      </c>
      <c r="E249" s="80">
        <v>45611</v>
      </c>
      <c r="F249">
        <v>2023</v>
      </c>
      <c r="G249">
        <v>2024</v>
      </c>
      <c r="H249">
        <v>11000</v>
      </c>
      <c r="I249" t="s">
        <v>28</v>
      </c>
      <c r="J249" t="s">
        <v>3159</v>
      </c>
      <c r="K249">
        <v>340</v>
      </c>
      <c r="L249">
        <v>0</v>
      </c>
      <c r="M249">
        <v>48705</v>
      </c>
      <c r="N249">
        <v>48705</v>
      </c>
      <c r="O249">
        <v>0</v>
      </c>
      <c r="P249">
        <v>0</v>
      </c>
      <c r="Q249">
        <v>0</v>
      </c>
      <c r="R249">
        <v>0</v>
      </c>
      <c r="S249" s="42">
        <f t="shared" si="3"/>
        <v>48705</v>
      </c>
    </row>
    <row r="250" spans="1:19">
      <c r="A250" s="80">
        <v>45748</v>
      </c>
      <c r="B250">
        <v>4968477</v>
      </c>
      <c r="C250" t="s">
        <v>2477</v>
      </c>
      <c r="D250" s="80">
        <v>45117</v>
      </c>
      <c r="E250" s="80">
        <v>45426</v>
      </c>
      <c r="F250">
        <v>2023</v>
      </c>
      <c r="G250">
        <v>2024</v>
      </c>
      <c r="H250">
        <v>11000</v>
      </c>
      <c r="I250" t="s">
        <v>28</v>
      </c>
      <c r="J250" t="s">
        <v>3157</v>
      </c>
      <c r="K250">
        <v>153</v>
      </c>
      <c r="L250">
        <v>25</v>
      </c>
      <c r="M250">
        <v>20873.79</v>
      </c>
      <c r="N250">
        <v>20898.79</v>
      </c>
      <c r="O250">
        <v>129.81</v>
      </c>
      <c r="P250">
        <v>16100.4</v>
      </c>
      <c r="Q250">
        <v>15</v>
      </c>
      <c r="R250">
        <v>16115.4</v>
      </c>
      <c r="S250" s="42">
        <f t="shared" si="3"/>
        <v>4783.3900000000012</v>
      </c>
    </row>
    <row r="251" spans="1:19">
      <c r="A251" s="80">
        <v>45748</v>
      </c>
      <c r="B251">
        <v>5349805</v>
      </c>
      <c r="C251" t="s">
        <v>3324</v>
      </c>
      <c r="D251" s="80">
        <v>45477</v>
      </c>
      <c r="E251" s="80">
        <v>45748</v>
      </c>
      <c r="F251">
        <v>2024</v>
      </c>
      <c r="G251">
        <v>2024</v>
      </c>
      <c r="H251">
        <v>11500</v>
      </c>
      <c r="I251" t="s">
        <v>4</v>
      </c>
      <c r="J251" t="s">
        <v>3157</v>
      </c>
      <c r="K251">
        <v>100</v>
      </c>
      <c r="L251">
        <v>6832.3</v>
      </c>
      <c r="M251">
        <v>15041</v>
      </c>
      <c r="N251">
        <v>21873.3</v>
      </c>
      <c r="O251">
        <v>14.3</v>
      </c>
      <c r="P251">
        <v>2150.9</v>
      </c>
      <c r="Q251">
        <v>6520.65</v>
      </c>
      <c r="R251">
        <v>8671.5499999999993</v>
      </c>
      <c r="S251" s="42">
        <f t="shared" si="3"/>
        <v>13201.75</v>
      </c>
    </row>
    <row r="252" spans="1:19">
      <c r="A252" s="80">
        <v>45748</v>
      </c>
      <c r="B252">
        <v>4070358</v>
      </c>
      <c r="C252" t="s">
        <v>1838</v>
      </c>
      <c r="D252" s="80">
        <v>43986</v>
      </c>
      <c r="E252" s="80">
        <v>44299</v>
      </c>
      <c r="F252">
        <v>2020</v>
      </c>
      <c r="G252">
        <v>2020</v>
      </c>
      <c r="H252">
        <v>11000</v>
      </c>
      <c r="I252" t="s">
        <v>28</v>
      </c>
      <c r="J252" t="s">
        <v>3171</v>
      </c>
      <c r="K252">
        <v>1193</v>
      </c>
      <c r="L252">
        <v>18100</v>
      </c>
      <c r="M252">
        <v>162760.99</v>
      </c>
      <c r="N252">
        <v>180860.99</v>
      </c>
      <c r="O252">
        <v>803.8</v>
      </c>
      <c r="P252">
        <v>105090.91</v>
      </c>
      <c r="Q252">
        <v>17581.28</v>
      </c>
      <c r="R252">
        <v>122672.19</v>
      </c>
      <c r="S252" s="42">
        <f t="shared" si="3"/>
        <v>58188.799999999988</v>
      </c>
    </row>
    <row r="253" spans="1:19">
      <c r="A253" s="80">
        <v>45748</v>
      </c>
      <c r="B253">
        <v>5024634</v>
      </c>
      <c r="C253" t="s">
        <v>1660</v>
      </c>
      <c r="D253" s="80">
        <v>45175</v>
      </c>
      <c r="E253" s="80">
        <v>45202</v>
      </c>
      <c r="F253">
        <v>2023</v>
      </c>
      <c r="G253">
        <v>2023</v>
      </c>
      <c r="H253">
        <v>11000</v>
      </c>
      <c r="I253" t="s">
        <v>28</v>
      </c>
      <c r="J253" t="s">
        <v>3161</v>
      </c>
      <c r="K253">
        <v>613</v>
      </c>
      <c r="L253">
        <v>50</v>
      </c>
      <c r="M253">
        <v>83631.59</v>
      </c>
      <c r="N253">
        <v>83681.59</v>
      </c>
      <c r="O253">
        <v>0</v>
      </c>
      <c r="P253">
        <v>0</v>
      </c>
      <c r="Q253">
        <v>0</v>
      </c>
      <c r="R253">
        <v>0</v>
      </c>
      <c r="S253" s="42">
        <f t="shared" si="3"/>
        <v>83681.59</v>
      </c>
    </row>
    <row r="254" spans="1:19">
      <c r="A254" s="80">
        <v>45748</v>
      </c>
      <c r="B254">
        <v>4629132</v>
      </c>
      <c r="C254" t="s">
        <v>1102</v>
      </c>
      <c r="D254" s="80">
        <v>44761</v>
      </c>
      <c r="E254" s="80">
        <v>45040</v>
      </c>
      <c r="F254">
        <v>2022</v>
      </c>
      <c r="G254">
        <v>2022</v>
      </c>
      <c r="H254">
        <v>11000</v>
      </c>
      <c r="I254" t="s">
        <v>28</v>
      </c>
      <c r="J254" t="s">
        <v>3153</v>
      </c>
      <c r="K254">
        <v>138</v>
      </c>
      <c r="L254">
        <v>0</v>
      </c>
      <c r="M254">
        <v>18827.34</v>
      </c>
      <c r="N254">
        <v>18827.34</v>
      </c>
      <c r="O254">
        <v>158.75</v>
      </c>
      <c r="P254">
        <v>21657.47</v>
      </c>
      <c r="Q254">
        <v>0</v>
      </c>
      <c r="R254">
        <v>21657.47</v>
      </c>
      <c r="S254" s="42">
        <f t="shared" si="3"/>
        <v>-2830.130000000001</v>
      </c>
    </row>
    <row r="255" spans="1:19">
      <c r="A255" s="80">
        <v>45748</v>
      </c>
      <c r="B255">
        <v>4061346</v>
      </c>
      <c r="C255" t="s">
        <v>1055</v>
      </c>
      <c r="D255" s="80">
        <v>43978</v>
      </c>
      <c r="E255" s="80">
        <v>44217</v>
      </c>
      <c r="F255">
        <v>2020</v>
      </c>
      <c r="G255">
        <v>2020</v>
      </c>
      <c r="H255">
        <v>11000</v>
      </c>
      <c r="I255" t="s">
        <v>28</v>
      </c>
      <c r="J255" t="s">
        <v>3151</v>
      </c>
      <c r="K255">
        <v>743</v>
      </c>
      <c r="L255">
        <v>29602.59</v>
      </c>
      <c r="M255">
        <v>101367.49</v>
      </c>
      <c r="N255">
        <v>130970.08</v>
      </c>
      <c r="O255">
        <v>884</v>
      </c>
      <c r="P255">
        <v>111950.38</v>
      </c>
      <c r="Q255">
        <v>22777.56</v>
      </c>
      <c r="R255">
        <v>134727.94</v>
      </c>
      <c r="S255" s="42">
        <f t="shared" si="3"/>
        <v>-3757.8600000000006</v>
      </c>
    </row>
    <row r="256" spans="1:19">
      <c r="A256" s="80">
        <v>45748</v>
      </c>
      <c r="B256">
        <v>4525839</v>
      </c>
      <c r="C256" t="s">
        <v>1104</v>
      </c>
      <c r="D256" s="80">
        <v>44615</v>
      </c>
      <c r="E256" s="80">
        <v>44741</v>
      </c>
      <c r="F256">
        <v>2021</v>
      </c>
      <c r="G256">
        <v>2022</v>
      </c>
      <c r="H256">
        <v>11000</v>
      </c>
      <c r="I256" t="s">
        <v>28</v>
      </c>
      <c r="J256" t="s">
        <v>3159</v>
      </c>
      <c r="K256">
        <v>1320</v>
      </c>
      <c r="L256">
        <v>9800</v>
      </c>
      <c r="M256">
        <v>162069.6</v>
      </c>
      <c r="N256">
        <v>171869.6</v>
      </c>
      <c r="O256">
        <v>333.75</v>
      </c>
      <c r="P256">
        <v>40978.660000000003</v>
      </c>
      <c r="Q256">
        <v>0</v>
      </c>
      <c r="R256">
        <v>40978.660000000003</v>
      </c>
      <c r="S256" s="42">
        <f t="shared" si="3"/>
        <v>130890.94</v>
      </c>
    </row>
    <row r="257" spans="1:19">
      <c r="A257" s="80">
        <v>45748</v>
      </c>
      <c r="B257">
        <v>4636302</v>
      </c>
      <c r="C257" t="s">
        <v>1088</v>
      </c>
      <c r="D257" s="80">
        <v>44783</v>
      </c>
      <c r="E257" s="80">
        <v>44901</v>
      </c>
      <c r="F257">
        <v>2022</v>
      </c>
      <c r="G257">
        <v>2022</v>
      </c>
      <c r="H257">
        <v>11000</v>
      </c>
      <c r="I257" t="s">
        <v>28</v>
      </c>
      <c r="J257" t="s">
        <v>3151</v>
      </c>
      <c r="K257">
        <v>750</v>
      </c>
      <c r="L257">
        <v>18550</v>
      </c>
      <c r="M257">
        <v>102322.5</v>
      </c>
      <c r="N257">
        <v>120872.5</v>
      </c>
      <c r="O257">
        <v>428.88</v>
      </c>
      <c r="P257">
        <v>56382.79</v>
      </c>
      <c r="Q257">
        <v>694</v>
      </c>
      <c r="R257">
        <v>57076.79</v>
      </c>
      <c r="S257" s="42">
        <f t="shared" si="3"/>
        <v>63795.71</v>
      </c>
    </row>
    <row r="258" spans="1:19">
      <c r="A258" s="80">
        <v>45748</v>
      </c>
      <c r="B258">
        <v>4910591</v>
      </c>
      <c r="C258" t="s">
        <v>2210</v>
      </c>
      <c r="D258" s="80">
        <v>45121</v>
      </c>
      <c r="E258" s="80">
        <v>45356</v>
      </c>
      <c r="F258">
        <v>2023</v>
      </c>
      <c r="G258">
        <v>2023</v>
      </c>
      <c r="H258">
        <v>11000</v>
      </c>
      <c r="I258" t="s">
        <v>28</v>
      </c>
      <c r="J258" t="s">
        <v>3158</v>
      </c>
      <c r="K258">
        <v>326</v>
      </c>
      <c r="L258">
        <v>3414.87</v>
      </c>
      <c r="M258">
        <v>44476.18</v>
      </c>
      <c r="N258">
        <v>47891.05</v>
      </c>
      <c r="O258">
        <v>397.5</v>
      </c>
      <c r="P258">
        <v>53236.84</v>
      </c>
      <c r="Q258">
        <v>5332.36</v>
      </c>
      <c r="R258">
        <v>58569.2</v>
      </c>
      <c r="S258" s="42">
        <f t="shared" si="3"/>
        <v>-10678.149999999994</v>
      </c>
    </row>
    <row r="259" spans="1:19">
      <c r="A259" s="80">
        <v>45748</v>
      </c>
      <c r="B259">
        <v>4755500</v>
      </c>
      <c r="C259" t="s">
        <v>1668</v>
      </c>
      <c r="D259" s="80">
        <v>44886</v>
      </c>
      <c r="E259" s="80">
        <v>45183</v>
      </c>
      <c r="F259">
        <v>2022</v>
      </c>
      <c r="G259">
        <v>2023</v>
      </c>
      <c r="H259">
        <v>11000</v>
      </c>
      <c r="I259" t="s">
        <v>28</v>
      </c>
      <c r="J259" t="s">
        <v>3153</v>
      </c>
      <c r="K259">
        <v>595</v>
      </c>
      <c r="L259">
        <v>604</v>
      </c>
      <c r="M259">
        <v>95824.75</v>
      </c>
      <c r="N259">
        <v>96428.75</v>
      </c>
      <c r="O259">
        <v>155.4</v>
      </c>
      <c r="P259">
        <v>21894.86</v>
      </c>
      <c r="Q259">
        <v>228.2</v>
      </c>
      <c r="R259">
        <v>22123.06</v>
      </c>
      <c r="S259" s="42">
        <f t="shared" ref="S259:S322" si="4">N259-R259</f>
        <v>74305.69</v>
      </c>
    </row>
    <row r="260" spans="1:19">
      <c r="A260" s="80">
        <v>45748</v>
      </c>
      <c r="B260">
        <v>5079873</v>
      </c>
      <c r="C260" t="s">
        <v>2216</v>
      </c>
      <c r="D260" s="80">
        <v>45293</v>
      </c>
      <c r="E260" s="80">
        <v>45342</v>
      </c>
      <c r="F260">
        <v>2023</v>
      </c>
      <c r="G260">
        <v>2023</v>
      </c>
      <c r="H260">
        <v>11000</v>
      </c>
      <c r="I260" t="s">
        <v>28</v>
      </c>
      <c r="J260" t="s">
        <v>3151</v>
      </c>
      <c r="K260">
        <v>1170</v>
      </c>
      <c r="L260">
        <v>3000</v>
      </c>
      <c r="M260">
        <v>197847</v>
      </c>
      <c r="N260">
        <v>200847</v>
      </c>
      <c r="O260">
        <v>964.92</v>
      </c>
      <c r="P260">
        <v>136881.74</v>
      </c>
      <c r="Q260">
        <v>10154.07</v>
      </c>
      <c r="R260">
        <v>147035.81</v>
      </c>
      <c r="S260" s="42">
        <f t="shared" si="4"/>
        <v>53811.19</v>
      </c>
    </row>
    <row r="261" spans="1:19">
      <c r="A261" s="80">
        <v>45748</v>
      </c>
      <c r="B261">
        <v>4933038</v>
      </c>
      <c r="C261" t="s">
        <v>2214</v>
      </c>
      <c r="D261" s="80">
        <v>45084</v>
      </c>
      <c r="E261" s="80">
        <v>45348</v>
      </c>
      <c r="F261">
        <v>2023</v>
      </c>
      <c r="G261">
        <v>2023</v>
      </c>
      <c r="H261">
        <v>11000</v>
      </c>
      <c r="I261" t="s">
        <v>28</v>
      </c>
      <c r="J261" t="s">
        <v>3161</v>
      </c>
      <c r="K261">
        <v>400.9</v>
      </c>
      <c r="L261">
        <v>14000</v>
      </c>
      <c r="M261">
        <v>64564.95</v>
      </c>
      <c r="N261">
        <v>78564.95</v>
      </c>
      <c r="O261">
        <v>134.1</v>
      </c>
      <c r="P261">
        <v>19196.52</v>
      </c>
      <c r="Q261">
        <v>7344.8</v>
      </c>
      <c r="R261">
        <v>26541.32</v>
      </c>
      <c r="S261" s="42">
        <f t="shared" si="4"/>
        <v>52023.63</v>
      </c>
    </row>
    <row r="262" spans="1:19">
      <c r="A262" s="80">
        <v>45748</v>
      </c>
      <c r="B262">
        <v>5025129</v>
      </c>
      <c r="C262" t="s">
        <v>1939</v>
      </c>
      <c r="D262" s="80">
        <v>45175</v>
      </c>
      <c r="E262" s="80">
        <v>45307</v>
      </c>
      <c r="F262">
        <v>2023</v>
      </c>
      <c r="G262">
        <v>2023</v>
      </c>
      <c r="H262">
        <v>14500</v>
      </c>
      <c r="I262" t="s">
        <v>18</v>
      </c>
      <c r="J262" t="s">
        <v>3161</v>
      </c>
      <c r="K262">
        <v>292</v>
      </c>
      <c r="L262">
        <v>225</v>
      </c>
      <c r="M262">
        <v>35851.760000000002</v>
      </c>
      <c r="N262">
        <v>36076.76</v>
      </c>
      <c r="O262">
        <v>87.57</v>
      </c>
      <c r="P262">
        <v>10079.540000000001</v>
      </c>
      <c r="Q262">
        <v>32.5</v>
      </c>
      <c r="R262">
        <v>10112.040000000001</v>
      </c>
      <c r="S262" s="42">
        <f t="shared" si="4"/>
        <v>25964.720000000001</v>
      </c>
    </row>
    <row r="263" spans="1:19">
      <c r="A263" s="80">
        <v>45748</v>
      </c>
      <c r="B263">
        <v>5355309</v>
      </c>
      <c r="C263" t="s">
        <v>3072</v>
      </c>
      <c r="D263" s="80">
        <v>45531</v>
      </c>
      <c r="E263" s="80">
        <v>45623</v>
      </c>
      <c r="F263">
        <v>2024</v>
      </c>
      <c r="G263">
        <v>2024</v>
      </c>
      <c r="H263">
        <v>11000</v>
      </c>
      <c r="I263" t="s">
        <v>28</v>
      </c>
      <c r="J263" t="s">
        <v>3178</v>
      </c>
      <c r="K263">
        <v>177</v>
      </c>
      <c r="L263">
        <v>0</v>
      </c>
      <c r="M263">
        <v>26622.57</v>
      </c>
      <c r="N263">
        <v>26622.57</v>
      </c>
      <c r="O263">
        <v>0</v>
      </c>
      <c r="P263">
        <v>0</v>
      </c>
      <c r="Q263">
        <v>0</v>
      </c>
      <c r="R263">
        <v>0</v>
      </c>
      <c r="S263" s="42">
        <f t="shared" si="4"/>
        <v>26622.57</v>
      </c>
    </row>
    <row r="264" spans="1:19">
      <c r="A264" s="80">
        <v>45748</v>
      </c>
      <c r="B264">
        <v>5390936</v>
      </c>
      <c r="C264" t="s">
        <v>3264</v>
      </c>
      <c r="D264" s="80">
        <v>45516</v>
      </c>
      <c r="E264" s="80">
        <v>45702</v>
      </c>
      <c r="F264">
        <v>2024</v>
      </c>
      <c r="G264">
        <v>2024</v>
      </c>
      <c r="H264">
        <v>11500</v>
      </c>
      <c r="I264" t="s">
        <v>4</v>
      </c>
      <c r="J264" t="s">
        <v>3151</v>
      </c>
      <c r="K264">
        <v>100</v>
      </c>
      <c r="L264">
        <v>0</v>
      </c>
      <c r="M264">
        <v>13537</v>
      </c>
      <c r="N264">
        <v>13537</v>
      </c>
      <c r="O264">
        <v>0</v>
      </c>
      <c r="P264">
        <v>0</v>
      </c>
      <c r="Q264">
        <v>0</v>
      </c>
      <c r="R264">
        <v>0</v>
      </c>
      <c r="S264" s="42">
        <f t="shared" si="4"/>
        <v>13537</v>
      </c>
    </row>
    <row r="265" spans="1:19">
      <c r="A265" s="80">
        <v>45748</v>
      </c>
      <c r="B265">
        <v>4830097</v>
      </c>
      <c r="C265" t="s">
        <v>1003</v>
      </c>
      <c r="D265" s="80">
        <v>44970</v>
      </c>
      <c r="E265" s="80">
        <v>45142</v>
      </c>
      <c r="F265">
        <v>2022</v>
      </c>
      <c r="G265">
        <v>2023</v>
      </c>
      <c r="H265">
        <v>11500</v>
      </c>
      <c r="I265" t="s">
        <v>4</v>
      </c>
      <c r="J265" t="s">
        <v>3152</v>
      </c>
      <c r="K265">
        <v>351</v>
      </c>
      <c r="L265">
        <v>5225</v>
      </c>
      <c r="M265">
        <v>47886.93</v>
      </c>
      <c r="N265">
        <v>53111.93</v>
      </c>
      <c r="O265">
        <v>240.7</v>
      </c>
      <c r="P265">
        <v>32837.51</v>
      </c>
      <c r="Q265">
        <v>4545</v>
      </c>
      <c r="R265">
        <v>37382.51</v>
      </c>
      <c r="S265" s="42">
        <f t="shared" si="4"/>
        <v>15729.419999999998</v>
      </c>
    </row>
    <row r="266" spans="1:19">
      <c r="A266" s="80">
        <v>45748</v>
      </c>
      <c r="B266">
        <v>5296941</v>
      </c>
      <c r="C266" t="s">
        <v>2607</v>
      </c>
      <c r="D266" s="80">
        <v>45455</v>
      </c>
      <c r="E266" s="80">
        <v>45469</v>
      </c>
      <c r="F266">
        <v>2024</v>
      </c>
      <c r="G266">
        <v>2024</v>
      </c>
      <c r="H266">
        <v>11000</v>
      </c>
      <c r="I266" t="s">
        <v>28</v>
      </c>
      <c r="J266" t="s">
        <v>3159</v>
      </c>
      <c r="K266">
        <v>340</v>
      </c>
      <c r="L266">
        <v>4516.5</v>
      </c>
      <c r="M266">
        <v>60370.400000000001</v>
      </c>
      <c r="N266">
        <v>64886.9</v>
      </c>
      <c r="O266">
        <v>369.24</v>
      </c>
      <c r="P266">
        <v>51771.34</v>
      </c>
      <c r="Q266">
        <v>4222.6000000000004</v>
      </c>
      <c r="R266">
        <v>55993.94</v>
      </c>
      <c r="S266" s="42">
        <f t="shared" si="4"/>
        <v>8892.9599999999991</v>
      </c>
    </row>
    <row r="267" spans="1:19">
      <c r="A267" s="80">
        <v>45748</v>
      </c>
      <c r="B267">
        <v>5280434</v>
      </c>
      <c r="C267" t="s">
        <v>3263</v>
      </c>
      <c r="D267" s="80">
        <v>45439</v>
      </c>
      <c r="E267" s="80">
        <v>45708</v>
      </c>
      <c r="F267">
        <v>2024</v>
      </c>
      <c r="G267">
        <v>2024</v>
      </c>
      <c r="H267">
        <v>11000</v>
      </c>
      <c r="I267" t="s">
        <v>28</v>
      </c>
      <c r="J267" t="s">
        <v>3154</v>
      </c>
      <c r="K267">
        <v>315</v>
      </c>
      <c r="L267">
        <v>800</v>
      </c>
      <c r="M267">
        <v>55931.4</v>
      </c>
      <c r="N267">
        <v>56731.4</v>
      </c>
      <c r="O267">
        <v>10</v>
      </c>
      <c r="P267">
        <v>1551.92</v>
      </c>
      <c r="Q267">
        <v>17.84</v>
      </c>
      <c r="R267">
        <v>1569.76</v>
      </c>
      <c r="S267" s="42">
        <f t="shared" si="4"/>
        <v>55161.64</v>
      </c>
    </row>
    <row r="268" spans="1:19">
      <c r="A268" s="80">
        <v>45748</v>
      </c>
      <c r="B268">
        <v>4603941</v>
      </c>
      <c r="C268" t="s">
        <v>2926</v>
      </c>
      <c r="D268" s="80">
        <v>44698</v>
      </c>
      <c r="E268" s="80">
        <v>45594</v>
      </c>
      <c r="F268">
        <v>2022</v>
      </c>
      <c r="G268">
        <v>2024</v>
      </c>
      <c r="H268">
        <v>13500</v>
      </c>
      <c r="I268" t="s">
        <v>15</v>
      </c>
      <c r="J268" t="s">
        <v>3151</v>
      </c>
      <c r="K268">
        <v>242</v>
      </c>
      <c r="L268">
        <v>1679.1</v>
      </c>
      <c r="M268">
        <v>29712.76</v>
      </c>
      <c r="N268">
        <v>31391.86</v>
      </c>
      <c r="O268">
        <v>25.42</v>
      </c>
      <c r="P268">
        <v>3307.23</v>
      </c>
      <c r="Q268">
        <v>914.6</v>
      </c>
      <c r="R268">
        <v>4221.83</v>
      </c>
      <c r="S268" s="42">
        <f t="shared" si="4"/>
        <v>27170.03</v>
      </c>
    </row>
    <row r="269" spans="1:19">
      <c r="A269" s="80">
        <v>45748</v>
      </c>
      <c r="B269">
        <v>4422452</v>
      </c>
      <c r="C269" t="s">
        <v>3325</v>
      </c>
      <c r="D269" s="80">
        <v>44719</v>
      </c>
      <c r="E269" s="80">
        <v>45748</v>
      </c>
      <c r="F269">
        <v>2022</v>
      </c>
      <c r="G269">
        <v>2024</v>
      </c>
      <c r="H269">
        <v>12500</v>
      </c>
      <c r="I269" t="s">
        <v>14</v>
      </c>
      <c r="J269" t="s">
        <v>3154</v>
      </c>
      <c r="K269">
        <v>195</v>
      </c>
      <c r="L269">
        <v>200</v>
      </c>
      <c r="M269">
        <v>26603.85</v>
      </c>
      <c r="N269">
        <v>26803.85</v>
      </c>
      <c r="O269">
        <v>46.4</v>
      </c>
      <c r="P269">
        <v>6330.12</v>
      </c>
      <c r="Q269">
        <v>35</v>
      </c>
      <c r="R269">
        <v>6365.12</v>
      </c>
      <c r="S269" s="42">
        <f t="shared" si="4"/>
        <v>20438.73</v>
      </c>
    </row>
    <row r="270" spans="1:19">
      <c r="A270" s="80">
        <v>45748</v>
      </c>
      <c r="B270">
        <v>4915815</v>
      </c>
      <c r="C270" t="s">
        <v>1840</v>
      </c>
      <c r="D270" s="80">
        <v>45062</v>
      </c>
      <c r="E270" s="80">
        <v>45261</v>
      </c>
      <c r="F270">
        <v>2023</v>
      </c>
      <c r="G270">
        <v>2023</v>
      </c>
      <c r="H270">
        <v>11000</v>
      </c>
      <c r="I270" t="s">
        <v>28</v>
      </c>
      <c r="J270" t="s">
        <v>3159</v>
      </c>
      <c r="K270">
        <v>430</v>
      </c>
      <c r="L270">
        <v>6000</v>
      </c>
      <c r="M270">
        <v>58664.9</v>
      </c>
      <c r="N270">
        <v>64664.9</v>
      </c>
      <c r="O270">
        <v>304.83999999999997</v>
      </c>
      <c r="P270">
        <v>41517.129999999997</v>
      </c>
      <c r="Q270">
        <v>0</v>
      </c>
      <c r="R270">
        <v>41517.129999999997</v>
      </c>
      <c r="S270" s="42">
        <f t="shared" si="4"/>
        <v>23147.770000000004</v>
      </c>
    </row>
    <row r="271" spans="1:19">
      <c r="A271" s="80">
        <v>45748</v>
      </c>
      <c r="B271">
        <v>5102492</v>
      </c>
      <c r="C271" t="s">
        <v>2786</v>
      </c>
      <c r="D271" s="80">
        <v>45279</v>
      </c>
      <c r="E271" s="80">
        <v>45547</v>
      </c>
      <c r="F271">
        <v>2023</v>
      </c>
      <c r="G271">
        <v>2024</v>
      </c>
      <c r="H271">
        <v>12000</v>
      </c>
      <c r="I271" t="s">
        <v>9</v>
      </c>
      <c r="J271" t="s">
        <v>3161</v>
      </c>
      <c r="K271">
        <v>150</v>
      </c>
      <c r="L271">
        <v>0</v>
      </c>
      <c r="M271">
        <v>21487.5</v>
      </c>
      <c r="N271">
        <v>21487.5</v>
      </c>
      <c r="O271">
        <v>0</v>
      </c>
      <c r="P271">
        <v>0</v>
      </c>
      <c r="Q271">
        <v>0</v>
      </c>
      <c r="R271">
        <v>0</v>
      </c>
      <c r="S271" s="42">
        <f t="shared" si="4"/>
        <v>21487.5</v>
      </c>
    </row>
    <row r="272" spans="1:19">
      <c r="A272" s="80">
        <v>45748</v>
      </c>
      <c r="B272">
        <v>4598654</v>
      </c>
      <c r="C272" t="s">
        <v>1031</v>
      </c>
      <c r="D272" s="80">
        <v>44687</v>
      </c>
      <c r="E272" s="80">
        <v>44848</v>
      </c>
      <c r="F272">
        <v>2022</v>
      </c>
      <c r="G272">
        <v>2022</v>
      </c>
      <c r="H272">
        <v>11000</v>
      </c>
      <c r="I272" t="s">
        <v>28</v>
      </c>
      <c r="J272" t="s">
        <v>3159</v>
      </c>
      <c r="K272">
        <v>700</v>
      </c>
      <c r="L272">
        <v>5871.25</v>
      </c>
      <c r="M272">
        <v>95501</v>
      </c>
      <c r="N272">
        <v>101372.25</v>
      </c>
      <c r="O272">
        <v>647.34</v>
      </c>
      <c r="P272">
        <v>86721.87</v>
      </c>
      <c r="Q272">
        <v>4641.12</v>
      </c>
      <c r="R272">
        <v>91362.99</v>
      </c>
      <c r="S272" s="42">
        <f t="shared" si="4"/>
        <v>10009.259999999995</v>
      </c>
    </row>
    <row r="273" spans="1:19">
      <c r="A273" s="80">
        <v>45748</v>
      </c>
      <c r="B273">
        <v>4742799</v>
      </c>
      <c r="C273" t="s">
        <v>1005</v>
      </c>
      <c r="D273" s="80">
        <v>44866</v>
      </c>
      <c r="E273" s="80">
        <v>45028</v>
      </c>
      <c r="F273">
        <v>2022</v>
      </c>
      <c r="G273">
        <v>2022</v>
      </c>
      <c r="H273">
        <v>11000</v>
      </c>
      <c r="I273" t="s">
        <v>10</v>
      </c>
      <c r="J273" t="s">
        <v>3158</v>
      </c>
      <c r="K273">
        <v>545</v>
      </c>
      <c r="L273">
        <v>11350.2</v>
      </c>
      <c r="M273">
        <v>66915.100000000006</v>
      </c>
      <c r="N273">
        <v>78265.3</v>
      </c>
      <c r="O273">
        <v>462.7</v>
      </c>
      <c r="P273">
        <v>63565.47</v>
      </c>
      <c r="Q273">
        <v>7677.4</v>
      </c>
      <c r="R273">
        <v>71242.87</v>
      </c>
      <c r="S273" s="42">
        <f t="shared" si="4"/>
        <v>7022.4300000000076</v>
      </c>
    </row>
    <row r="274" spans="1:19">
      <c r="A274" s="80">
        <v>45748</v>
      </c>
      <c r="B274">
        <v>4974495</v>
      </c>
      <c r="C274" t="s">
        <v>1001</v>
      </c>
      <c r="D274" s="80">
        <v>45121</v>
      </c>
      <c r="E274" s="80">
        <v>45162</v>
      </c>
      <c r="F274">
        <v>2023</v>
      </c>
      <c r="G274">
        <v>2023</v>
      </c>
      <c r="H274">
        <v>11500</v>
      </c>
      <c r="I274" t="s">
        <v>4</v>
      </c>
      <c r="J274" t="s">
        <v>3151</v>
      </c>
      <c r="K274">
        <v>510</v>
      </c>
      <c r="L274">
        <v>200</v>
      </c>
      <c r="M274">
        <v>69579.3</v>
      </c>
      <c r="N274">
        <v>69779.3</v>
      </c>
      <c r="O274">
        <v>522</v>
      </c>
      <c r="P274">
        <v>70365.289999999994</v>
      </c>
      <c r="Q274">
        <v>1308.81</v>
      </c>
      <c r="R274">
        <v>71674.100000000006</v>
      </c>
      <c r="S274" s="42">
        <f t="shared" si="4"/>
        <v>-1894.8000000000029</v>
      </c>
    </row>
    <row r="275" spans="1:19">
      <c r="A275" s="80">
        <v>45748</v>
      </c>
      <c r="B275">
        <v>5111126</v>
      </c>
      <c r="C275" t="s">
        <v>2852</v>
      </c>
      <c r="D275" s="80">
        <v>45272</v>
      </c>
      <c r="E275" s="80">
        <v>45566</v>
      </c>
      <c r="F275">
        <v>2023</v>
      </c>
      <c r="G275">
        <v>2024</v>
      </c>
      <c r="H275">
        <v>11000</v>
      </c>
      <c r="I275" t="s">
        <v>28</v>
      </c>
      <c r="J275" t="s">
        <v>3153</v>
      </c>
      <c r="K275">
        <v>281</v>
      </c>
      <c r="L275">
        <v>200</v>
      </c>
      <c r="M275">
        <v>47517.1</v>
      </c>
      <c r="N275">
        <v>47717.1</v>
      </c>
      <c r="O275">
        <v>297.25</v>
      </c>
      <c r="P275">
        <v>46742.58</v>
      </c>
      <c r="Q275">
        <v>45.01</v>
      </c>
      <c r="R275">
        <v>46787.59</v>
      </c>
      <c r="S275" s="42">
        <f t="shared" si="4"/>
        <v>929.51000000000204</v>
      </c>
    </row>
    <row r="276" spans="1:19">
      <c r="A276" s="80">
        <v>45748</v>
      </c>
      <c r="B276">
        <v>5019035</v>
      </c>
      <c r="C276" t="s">
        <v>1874</v>
      </c>
      <c r="D276" s="80">
        <v>45175</v>
      </c>
      <c r="E276" s="80">
        <v>45274</v>
      </c>
      <c r="F276">
        <v>2023</v>
      </c>
      <c r="G276">
        <v>2023</v>
      </c>
      <c r="H276">
        <v>11000</v>
      </c>
      <c r="I276" t="s">
        <v>28</v>
      </c>
      <c r="J276" t="s">
        <v>3157</v>
      </c>
      <c r="K276">
        <v>526</v>
      </c>
      <c r="L276">
        <v>7432.5</v>
      </c>
      <c r="M276">
        <v>82250.3</v>
      </c>
      <c r="N276">
        <v>89682.8</v>
      </c>
      <c r="O276">
        <v>435.75</v>
      </c>
      <c r="P276">
        <v>66170.759999999995</v>
      </c>
      <c r="Q276">
        <v>2502.4699999999998</v>
      </c>
      <c r="R276">
        <v>68673.23</v>
      </c>
      <c r="S276" s="42">
        <f t="shared" si="4"/>
        <v>21009.570000000007</v>
      </c>
    </row>
    <row r="277" spans="1:19">
      <c r="A277" s="80">
        <v>45748</v>
      </c>
      <c r="B277">
        <v>4827899</v>
      </c>
      <c r="C277" t="s">
        <v>2611</v>
      </c>
      <c r="D277" s="80">
        <v>45096</v>
      </c>
      <c r="E277" s="80">
        <v>45470</v>
      </c>
      <c r="F277">
        <v>2023</v>
      </c>
      <c r="G277">
        <v>2024</v>
      </c>
      <c r="H277">
        <v>11500</v>
      </c>
      <c r="I277" t="s">
        <v>4</v>
      </c>
      <c r="J277" t="s">
        <v>3154</v>
      </c>
      <c r="K277">
        <v>855</v>
      </c>
      <c r="L277">
        <v>2525</v>
      </c>
      <c r="M277">
        <v>116647.65</v>
      </c>
      <c r="N277">
        <v>119172.65</v>
      </c>
      <c r="O277">
        <v>294.7</v>
      </c>
      <c r="P277">
        <v>41335.35</v>
      </c>
      <c r="Q277">
        <v>1661.62</v>
      </c>
      <c r="R277">
        <v>42996.97</v>
      </c>
      <c r="S277" s="42">
        <f t="shared" si="4"/>
        <v>76175.679999999993</v>
      </c>
    </row>
    <row r="278" spans="1:19">
      <c r="A278" s="80">
        <v>45748</v>
      </c>
      <c r="B278">
        <v>5029098</v>
      </c>
      <c r="C278" t="s">
        <v>2790</v>
      </c>
      <c r="D278" s="80">
        <v>45177</v>
      </c>
      <c r="E278" s="80">
        <v>45555</v>
      </c>
      <c r="F278">
        <v>2023</v>
      </c>
      <c r="G278">
        <v>2024</v>
      </c>
      <c r="H278">
        <v>11000</v>
      </c>
      <c r="I278" t="s">
        <v>28</v>
      </c>
      <c r="J278" t="s">
        <v>3179</v>
      </c>
      <c r="K278">
        <v>365</v>
      </c>
      <c r="L278">
        <v>1000</v>
      </c>
      <c r="M278">
        <v>44814.7</v>
      </c>
      <c r="N278">
        <v>45814.7</v>
      </c>
      <c r="O278">
        <v>356.75</v>
      </c>
      <c r="P278">
        <v>43802.66</v>
      </c>
      <c r="Q278">
        <v>56.59</v>
      </c>
      <c r="R278">
        <v>43859.25</v>
      </c>
      <c r="S278" s="42">
        <f t="shared" si="4"/>
        <v>1955.4499999999971</v>
      </c>
    </row>
    <row r="279" spans="1:19">
      <c r="A279" s="80">
        <v>45748</v>
      </c>
      <c r="B279">
        <v>4827870</v>
      </c>
      <c r="C279" t="s">
        <v>1842</v>
      </c>
      <c r="D279" s="80">
        <v>44967</v>
      </c>
      <c r="E279" s="80">
        <v>45260</v>
      </c>
      <c r="F279">
        <v>2022</v>
      </c>
      <c r="G279">
        <v>2023</v>
      </c>
      <c r="H279">
        <v>11000</v>
      </c>
      <c r="I279" t="s">
        <v>28</v>
      </c>
      <c r="J279" t="s">
        <v>3161</v>
      </c>
      <c r="K279">
        <v>1412</v>
      </c>
      <c r="L279">
        <v>15050</v>
      </c>
      <c r="M279">
        <v>227402.6</v>
      </c>
      <c r="N279">
        <v>242452.6</v>
      </c>
      <c r="O279">
        <v>702</v>
      </c>
      <c r="P279">
        <v>94502.24</v>
      </c>
      <c r="Q279">
        <v>5571.4</v>
      </c>
      <c r="R279">
        <v>100073.64</v>
      </c>
      <c r="S279" s="42">
        <f t="shared" si="4"/>
        <v>142378.96000000002</v>
      </c>
    </row>
    <row r="280" spans="1:19">
      <c r="A280" s="80">
        <v>45748</v>
      </c>
      <c r="B280">
        <v>5291706</v>
      </c>
      <c r="C280" t="s">
        <v>2481</v>
      </c>
      <c r="D280" s="80">
        <v>45421</v>
      </c>
      <c r="E280" s="80">
        <v>45446</v>
      </c>
      <c r="F280">
        <v>2024</v>
      </c>
      <c r="G280">
        <v>2024</v>
      </c>
      <c r="H280">
        <v>11000</v>
      </c>
      <c r="I280" t="s">
        <v>10</v>
      </c>
      <c r="J280" t="s">
        <v>3159</v>
      </c>
      <c r="K280">
        <v>825</v>
      </c>
      <c r="L280">
        <v>1750</v>
      </c>
      <c r="M280">
        <v>124088.25</v>
      </c>
      <c r="N280">
        <v>125838.25</v>
      </c>
      <c r="O280">
        <v>0</v>
      </c>
      <c r="P280">
        <v>0</v>
      </c>
      <c r="Q280">
        <v>0</v>
      </c>
      <c r="R280">
        <v>0</v>
      </c>
      <c r="S280" s="42">
        <f t="shared" si="4"/>
        <v>125838.25</v>
      </c>
    </row>
    <row r="281" spans="1:19">
      <c r="A281" s="80">
        <v>45748</v>
      </c>
      <c r="B281">
        <v>4731060</v>
      </c>
      <c r="C281" t="s">
        <v>2391</v>
      </c>
      <c r="D281" s="80">
        <v>44861</v>
      </c>
      <c r="E281" s="80">
        <v>45407</v>
      </c>
      <c r="F281">
        <v>2022</v>
      </c>
      <c r="G281">
        <v>2023</v>
      </c>
      <c r="H281">
        <v>11000</v>
      </c>
      <c r="I281" t="s">
        <v>28</v>
      </c>
      <c r="J281" t="s">
        <v>3151</v>
      </c>
      <c r="K281">
        <v>745</v>
      </c>
      <c r="L281">
        <v>2330</v>
      </c>
      <c r="M281">
        <v>119982.25</v>
      </c>
      <c r="N281">
        <v>122312.25</v>
      </c>
      <c r="O281">
        <v>590.83000000000004</v>
      </c>
      <c r="P281">
        <v>95153.18</v>
      </c>
      <c r="Q281">
        <v>2059.31</v>
      </c>
      <c r="R281">
        <v>97212.49</v>
      </c>
      <c r="S281" s="42">
        <f t="shared" si="4"/>
        <v>25099.759999999995</v>
      </c>
    </row>
    <row r="282" spans="1:19">
      <c r="A282" s="80">
        <v>45748</v>
      </c>
      <c r="B282">
        <v>4874265</v>
      </c>
      <c r="C282" t="s">
        <v>2218</v>
      </c>
      <c r="D282" s="80">
        <v>45029</v>
      </c>
      <c r="E282" s="80">
        <v>45307</v>
      </c>
      <c r="F282">
        <v>2022</v>
      </c>
      <c r="G282">
        <v>2023</v>
      </c>
      <c r="H282">
        <v>11000</v>
      </c>
      <c r="I282" t="s">
        <v>28</v>
      </c>
      <c r="J282" t="s">
        <v>3151</v>
      </c>
      <c r="K282">
        <v>856</v>
      </c>
      <c r="L282">
        <v>5000</v>
      </c>
      <c r="M282">
        <v>116784.08</v>
      </c>
      <c r="N282">
        <v>121784.08</v>
      </c>
      <c r="O282">
        <v>191.5</v>
      </c>
      <c r="P282">
        <v>25443.26</v>
      </c>
      <c r="Q282">
        <v>5000</v>
      </c>
      <c r="R282">
        <v>30443.26</v>
      </c>
      <c r="S282" s="42">
        <f t="shared" si="4"/>
        <v>91340.82</v>
      </c>
    </row>
    <row r="283" spans="1:19">
      <c r="A283" s="80">
        <v>45748</v>
      </c>
      <c r="B283">
        <v>4637553</v>
      </c>
      <c r="C283" t="s">
        <v>987</v>
      </c>
      <c r="D283" s="80">
        <v>44736</v>
      </c>
      <c r="E283" s="80">
        <v>44818</v>
      </c>
      <c r="F283">
        <v>2022</v>
      </c>
      <c r="G283">
        <v>2022</v>
      </c>
      <c r="H283">
        <v>11000</v>
      </c>
      <c r="I283" t="s">
        <v>28</v>
      </c>
      <c r="J283" t="s">
        <v>3158</v>
      </c>
      <c r="K283">
        <v>662</v>
      </c>
      <c r="L283">
        <v>3686.8</v>
      </c>
      <c r="M283">
        <v>90316.66</v>
      </c>
      <c r="N283">
        <v>94003.46</v>
      </c>
      <c r="O283">
        <v>322.25</v>
      </c>
      <c r="P283">
        <v>43929.67</v>
      </c>
      <c r="Q283">
        <v>3478.6</v>
      </c>
      <c r="R283">
        <v>47408.27</v>
      </c>
      <c r="S283" s="42">
        <f t="shared" si="4"/>
        <v>46595.19000000001</v>
      </c>
    </row>
    <row r="284" spans="1:19">
      <c r="A284" s="80">
        <v>45748</v>
      </c>
      <c r="B284">
        <v>4679172</v>
      </c>
      <c r="C284" t="s">
        <v>1955</v>
      </c>
      <c r="D284" s="80">
        <v>44839</v>
      </c>
      <c r="E284" s="80">
        <v>45329</v>
      </c>
      <c r="F284">
        <v>2022</v>
      </c>
      <c r="G284">
        <v>2023</v>
      </c>
      <c r="H284">
        <v>11000</v>
      </c>
      <c r="I284" t="s">
        <v>28</v>
      </c>
      <c r="J284" t="s">
        <v>3154</v>
      </c>
      <c r="K284">
        <v>381</v>
      </c>
      <c r="L284">
        <v>325</v>
      </c>
      <c r="M284">
        <v>51979.83</v>
      </c>
      <c r="N284">
        <v>52304.83</v>
      </c>
      <c r="O284">
        <v>52.9</v>
      </c>
      <c r="P284">
        <v>7938.57</v>
      </c>
      <c r="Q284">
        <v>23</v>
      </c>
      <c r="R284">
        <v>7961.57</v>
      </c>
      <c r="S284" s="42">
        <f t="shared" si="4"/>
        <v>44343.26</v>
      </c>
    </row>
    <row r="285" spans="1:19">
      <c r="A285" s="80">
        <v>45748</v>
      </c>
      <c r="B285">
        <v>4824611</v>
      </c>
      <c r="C285" t="s">
        <v>2617</v>
      </c>
      <c r="D285" s="80">
        <v>44964</v>
      </c>
      <c r="E285" s="80">
        <v>45464</v>
      </c>
      <c r="F285">
        <v>2022</v>
      </c>
      <c r="G285">
        <v>2024</v>
      </c>
      <c r="H285">
        <v>18500</v>
      </c>
      <c r="I285" t="s">
        <v>13</v>
      </c>
      <c r="J285" t="s">
        <v>3171</v>
      </c>
      <c r="K285">
        <v>215</v>
      </c>
      <c r="L285">
        <v>3025</v>
      </c>
      <c r="M285">
        <v>29332.45</v>
      </c>
      <c r="N285">
        <v>32357.45</v>
      </c>
      <c r="O285">
        <v>65.5</v>
      </c>
      <c r="P285">
        <v>8330.11</v>
      </c>
      <c r="Q285">
        <v>629.29999999999995</v>
      </c>
      <c r="R285">
        <v>8959.41</v>
      </c>
      <c r="S285" s="42">
        <f t="shared" si="4"/>
        <v>23398.04</v>
      </c>
    </row>
    <row r="286" spans="1:19">
      <c r="A286" s="80">
        <v>45748</v>
      </c>
      <c r="B286">
        <v>4315358</v>
      </c>
      <c r="C286" t="s">
        <v>951</v>
      </c>
      <c r="D286" s="80">
        <v>44315</v>
      </c>
      <c r="E286" s="80">
        <v>44813</v>
      </c>
      <c r="F286">
        <v>2020</v>
      </c>
      <c r="G286">
        <v>2022</v>
      </c>
      <c r="H286">
        <v>11000</v>
      </c>
      <c r="I286" t="s">
        <v>28</v>
      </c>
      <c r="J286" t="s">
        <v>3153</v>
      </c>
      <c r="K286">
        <v>551</v>
      </c>
      <c r="L286">
        <v>14600</v>
      </c>
      <c r="M286">
        <v>75172.929999999993</v>
      </c>
      <c r="N286">
        <v>89772.93</v>
      </c>
      <c r="O286">
        <v>468.36</v>
      </c>
      <c r="P286">
        <v>61572.63</v>
      </c>
      <c r="Q286">
        <v>14740.69</v>
      </c>
      <c r="R286">
        <v>76313.320000000007</v>
      </c>
      <c r="S286" s="42">
        <f t="shared" si="4"/>
        <v>13459.609999999986</v>
      </c>
    </row>
    <row r="287" spans="1:19">
      <c r="A287" s="80">
        <v>45748</v>
      </c>
      <c r="B287">
        <v>4746698</v>
      </c>
      <c r="C287" t="s">
        <v>1945</v>
      </c>
      <c r="D287" s="80">
        <v>44939</v>
      </c>
      <c r="E287" s="80">
        <v>45310</v>
      </c>
      <c r="F287">
        <v>2022</v>
      </c>
      <c r="G287">
        <v>2023</v>
      </c>
      <c r="H287">
        <v>11000</v>
      </c>
      <c r="I287" t="s">
        <v>28</v>
      </c>
      <c r="J287" t="s">
        <v>3152</v>
      </c>
      <c r="K287">
        <v>203</v>
      </c>
      <c r="L287">
        <v>6400</v>
      </c>
      <c r="M287">
        <v>27695.29</v>
      </c>
      <c r="N287">
        <v>34095.29</v>
      </c>
      <c r="O287">
        <v>179.3</v>
      </c>
      <c r="P287">
        <v>24475.94</v>
      </c>
      <c r="Q287">
        <v>6124.4</v>
      </c>
      <c r="R287">
        <v>30600.34</v>
      </c>
      <c r="S287" s="42">
        <f t="shared" si="4"/>
        <v>3494.9500000000007</v>
      </c>
    </row>
    <row r="288" spans="1:19">
      <c r="A288" s="80">
        <v>45748</v>
      </c>
      <c r="B288">
        <v>4729474</v>
      </c>
      <c r="C288" t="s">
        <v>2393</v>
      </c>
      <c r="D288" s="80">
        <v>44852</v>
      </c>
      <c r="E288" s="80">
        <v>45399</v>
      </c>
      <c r="F288">
        <v>2022</v>
      </c>
      <c r="G288">
        <v>2023</v>
      </c>
      <c r="H288">
        <v>18000</v>
      </c>
      <c r="I288" t="s">
        <v>17</v>
      </c>
      <c r="J288" t="s">
        <v>3154</v>
      </c>
      <c r="K288">
        <v>206</v>
      </c>
      <c r="L288">
        <v>225</v>
      </c>
      <c r="M288">
        <v>25292.68</v>
      </c>
      <c r="N288">
        <v>25517.68</v>
      </c>
      <c r="O288">
        <v>16.27</v>
      </c>
      <c r="P288">
        <v>2205.15</v>
      </c>
      <c r="Q288">
        <v>15</v>
      </c>
      <c r="R288">
        <v>2220.15</v>
      </c>
      <c r="S288" s="42">
        <f t="shared" si="4"/>
        <v>23297.53</v>
      </c>
    </row>
    <row r="289" spans="1:19">
      <c r="A289" s="80">
        <v>45748</v>
      </c>
      <c r="B289">
        <v>5042136</v>
      </c>
      <c r="C289" t="s">
        <v>2609</v>
      </c>
      <c r="D289" s="80">
        <v>45189</v>
      </c>
      <c r="E289" s="80">
        <v>45497</v>
      </c>
      <c r="F289">
        <v>2023</v>
      </c>
      <c r="G289">
        <v>2024</v>
      </c>
      <c r="H289">
        <v>12000</v>
      </c>
      <c r="I289" t="s">
        <v>9</v>
      </c>
      <c r="J289" t="s">
        <v>3154</v>
      </c>
      <c r="K289">
        <v>105</v>
      </c>
      <c r="L289">
        <v>0</v>
      </c>
      <c r="M289">
        <v>14325.15</v>
      </c>
      <c r="N289">
        <v>14325.15</v>
      </c>
      <c r="O289">
        <v>0</v>
      </c>
      <c r="P289">
        <v>0</v>
      </c>
      <c r="Q289">
        <v>0</v>
      </c>
      <c r="R289">
        <v>0</v>
      </c>
      <c r="S289" s="42">
        <f t="shared" si="4"/>
        <v>14325.15</v>
      </c>
    </row>
    <row r="290" spans="1:19">
      <c r="A290" s="80">
        <v>45748</v>
      </c>
      <c r="B290">
        <v>4511791</v>
      </c>
      <c r="C290" t="s">
        <v>1672</v>
      </c>
      <c r="D290" s="80">
        <v>44573</v>
      </c>
      <c r="E290" s="80">
        <v>45202</v>
      </c>
      <c r="F290">
        <v>2021</v>
      </c>
      <c r="G290">
        <v>2023</v>
      </c>
      <c r="H290">
        <v>12000</v>
      </c>
      <c r="I290" t="s">
        <v>9</v>
      </c>
      <c r="J290" t="s">
        <v>3159</v>
      </c>
      <c r="K290">
        <v>0</v>
      </c>
      <c r="L290">
        <v>0</v>
      </c>
      <c r="M290">
        <v>0</v>
      </c>
      <c r="N290">
        <v>0</v>
      </c>
      <c r="O290">
        <v>64.5</v>
      </c>
      <c r="P290">
        <v>8668.44</v>
      </c>
      <c r="Q290">
        <v>0</v>
      </c>
      <c r="R290">
        <v>8668.44</v>
      </c>
      <c r="S290" s="42">
        <f t="shared" si="4"/>
        <v>-8668.44</v>
      </c>
    </row>
    <row r="291" spans="1:19">
      <c r="A291" s="80">
        <v>45748</v>
      </c>
      <c r="B291">
        <v>4879331</v>
      </c>
      <c r="C291" t="s">
        <v>1943</v>
      </c>
      <c r="D291" s="80">
        <v>45022</v>
      </c>
      <c r="E291" s="80">
        <v>45329</v>
      </c>
      <c r="F291">
        <v>2022</v>
      </c>
      <c r="G291">
        <v>2023</v>
      </c>
      <c r="H291">
        <v>11000</v>
      </c>
      <c r="I291" t="s">
        <v>28</v>
      </c>
      <c r="J291" t="s">
        <v>3153</v>
      </c>
      <c r="K291">
        <v>430</v>
      </c>
      <c r="L291">
        <v>2928.9</v>
      </c>
      <c r="M291">
        <v>58664.9</v>
      </c>
      <c r="N291">
        <v>61593.8</v>
      </c>
      <c r="O291">
        <v>138.5</v>
      </c>
      <c r="P291">
        <v>17073.62</v>
      </c>
      <c r="Q291">
        <v>2140.4</v>
      </c>
      <c r="R291">
        <v>19214.02</v>
      </c>
      <c r="S291" s="42">
        <f t="shared" si="4"/>
        <v>42379.78</v>
      </c>
    </row>
    <row r="292" spans="1:19">
      <c r="A292" s="80">
        <v>45748</v>
      </c>
      <c r="B292">
        <v>4882413</v>
      </c>
      <c r="C292" t="s">
        <v>1841</v>
      </c>
      <c r="D292" s="80">
        <v>45027</v>
      </c>
      <c r="E292" s="80">
        <v>45271</v>
      </c>
      <c r="F292">
        <v>2022</v>
      </c>
      <c r="G292">
        <v>2023</v>
      </c>
      <c r="H292">
        <v>12000</v>
      </c>
      <c r="I292" t="s">
        <v>9</v>
      </c>
      <c r="J292" t="s">
        <v>3171</v>
      </c>
      <c r="K292">
        <v>570</v>
      </c>
      <c r="L292">
        <v>0</v>
      </c>
      <c r="M292">
        <v>77765.100000000006</v>
      </c>
      <c r="N292">
        <v>77765.100000000006</v>
      </c>
      <c r="O292">
        <v>364.71</v>
      </c>
      <c r="P292">
        <v>47718.35</v>
      </c>
      <c r="Q292">
        <v>0</v>
      </c>
      <c r="R292">
        <v>47718.35</v>
      </c>
      <c r="S292" s="42">
        <f t="shared" si="4"/>
        <v>30046.750000000007</v>
      </c>
    </row>
    <row r="293" spans="1:19">
      <c r="A293" s="80">
        <v>45748</v>
      </c>
      <c r="B293">
        <v>4953454</v>
      </c>
      <c r="C293" t="s">
        <v>2224</v>
      </c>
      <c r="D293" s="80">
        <v>45100</v>
      </c>
      <c r="E293" s="80">
        <v>45344</v>
      </c>
      <c r="F293">
        <v>2023</v>
      </c>
      <c r="G293">
        <v>2023</v>
      </c>
      <c r="H293">
        <v>14000</v>
      </c>
      <c r="I293" t="s">
        <v>12</v>
      </c>
      <c r="J293" t="s">
        <v>3153</v>
      </c>
      <c r="K293">
        <v>233</v>
      </c>
      <c r="L293">
        <v>225</v>
      </c>
      <c r="M293">
        <v>31788.19</v>
      </c>
      <c r="N293">
        <v>32013.19</v>
      </c>
      <c r="O293">
        <v>238.5</v>
      </c>
      <c r="P293">
        <v>32537.37</v>
      </c>
      <c r="Q293">
        <v>180</v>
      </c>
      <c r="R293">
        <v>32717.37</v>
      </c>
      <c r="S293" s="42">
        <f t="shared" si="4"/>
        <v>-704.18000000000029</v>
      </c>
    </row>
    <row r="294" spans="1:19">
      <c r="A294" s="80">
        <v>45748</v>
      </c>
      <c r="B294">
        <v>4840828</v>
      </c>
      <c r="C294" t="s">
        <v>1991</v>
      </c>
      <c r="D294" s="80">
        <v>44994</v>
      </c>
      <c r="E294" s="80">
        <v>45313</v>
      </c>
      <c r="F294">
        <v>2022</v>
      </c>
      <c r="G294">
        <v>2023</v>
      </c>
      <c r="H294">
        <v>11000</v>
      </c>
      <c r="I294" t="s">
        <v>28</v>
      </c>
      <c r="J294" t="s">
        <v>3153</v>
      </c>
      <c r="K294">
        <v>352</v>
      </c>
      <c r="L294">
        <v>0</v>
      </c>
      <c r="M294">
        <v>56689.599999999999</v>
      </c>
      <c r="N294">
        <v>56689.599999999999</v>
      </c>
      <c r="O294">
        <v>56.41</v>
      </c>
      <c r="P294">
        <v>8255.35</v>
      </c>
      <c r="Q294">
        <v>0</v>
      </c>
      <c r="R294">
        <v>8255.35</v>
      </c>
      <c r="S294" s="42">
        <f t="shared" si="4"/>
        <v>48434.25</v>
      </c>
    </row>
    <row r="295" spans="1:19">
      <c r="A295" s="80">
        <v>45748</v>
      </c>
      <c r="B295">
        <v>5191714</v>
      </c>
      <c r="C295" t="s">
        <v>2836</v>
      </c>
      <c r="D295" s="80">
        <v>45329</v>
      </c>
      <c r="E295" s="80">
        <v>45548</v>
      </c>
      <c r="F295">
        <v>2023</v>
      </c>
      <c r="G295">
        <v>2024</v>
      </c>
      <c r="H295">
        <v>18500</v>
      </c>
      <c r="I295" t="s">
        <v>13</v>
      </c>
      <c r="J295" t="s">
        <v>3153</v>
      </c>
      <c r="K295">
        <v>118</v>
      </c>
      <c r="L295">
        <v>0</v>
      </c>
      <c r="M295">
        <v>16903.5</v>
      </c>
      <c r="N295">
        <v>16903.5</v>
      </c>
      <c r="O295">
        <v>0</v>
      </c>
      <c r="P295">
        <v>0</v>
      </c>
      <c r="Q295">
        <v>0</v>
      </c>
      <c r="R295">
        <v>0</v>
      </c>
      <c r="S295" s="42">
        <f t="shared" si="4"/>
        <v>16903.5</v>
      </c>
    </row>
    <row r="296" spans="1:19">
      <c r="A296" s="80">
        <v>45748</v>
      </c>
      <c r="B296">
        <v>4810584</v>
      </c>
      <c r="C296" t="s">
        <v>943</v>
      </c>
      <c r="D296" s="80">
        <v>44950</v>
      </c>
      <c r="E296" s="80">
        <v>44963</v>
      </c>
      <c r="F296">
        <v>2022</v>
      </c>
      <c r="G296">
        <v>2022</v>
      </c>
      <c r="H296">
        <v>11000</v>
      </c>
      <c r="I296" t="s">
        <v>10</v>
      </c>
      <c r="J296" t="s">
        <v>3171</v>
      </c>
      <c r="K296">
        <v>180</v>
      </c>
      <c r="L296">
        <v>17696.7</v>
      </c>
      <c r="M296">
        <v>24557.4</v>
      </c>
      <c r="N296">
        <v>42254.1</v>
      </c>
      <c r="O296">
        <v>43.48</v>
      </c>
      <c r="P296">
        <v>6891.65</v>
      </c>
      <c r="Q296">
        <v>17696.7</v>
      </c>
      <c r="R296">
        <v>24588.35</v>
      </c>
      <c r="S296" s="42">
        <f t="shared" si="4"/>
        <v>17665.75</v>
      </c>
    </row>
    <row r="297" spans="1:19">
      <c r="A297" s="80">
        <v>45748</v>
      </c>
      <c r="B297">
        <v>4920072</v>
      </c>
      <c r="C297" t="s">
        <v>2615</v>
      </c>
      <c r="D297" s="80">
        <v>45067</v>
      </c>
      <c r="E297" s="80">
        <v>45457</v>
      </c>
      <c r="F297">
        <v>2023</v>
      </c>
      <c r="G297">
        <v>2024</v>
      </c>
      <c r="H297">
        <v>12000</v>
      </c>
      <c r="I297" t="s">
        <v>9</v>
      </c>
      <c r="J297" t="s">
        <v>3159</v>
      </c>
      <c r="K297">
        <v>263</v>
      </c>
      <c r="L297">
        <v>300</v>
      </c>
      <c r="M297">
        <v>35881.089999999997</v>
      </c>
      <c r="N297">
        <v>36181.089999999997</v>
      </c>
      <c r="O297">
        <v>104.2</v>
      </c>
      <c r="P297">
        <v>11374.33</v>
      </c>
      <c r="Q297">
        <v>77.2</v>
      </c>
      <c r="R297">
        <v>11451.53</v>
      </c>
      <c r="S297" s="42">
        <f t="shared" si="4"/>
        <v>24729.559999999998</v>
      </c>
    </row>
    <row r="298" spans="1:19">
      <c r="A298" s="80">
        <v>45748</v>
      </c>
      <c r="B298">
        <v>4600230</v>
      </c>
      <c r="C298" t="s">
        <v>965</v>
      </c>
      <c r="D298" s="80">
        <v>44697</v>
      </c>
      <c r="E298" s="80">
        <v>44848</v>
      </c>
      <c r="F298">
        <v>2022</v>
      </c>
      <c r="G298">
        <v>2022</v>
      </c>
      <c r="H298">
        <v>11000</v>
      </c>
      <c r="I298" t="s">
        <v>28</v>
      </c>
      <c r="J298" t="s">
        <v>3152</v>
      </c>
      <c r="K298">
        <v>616</v>
      </c>
      <c r="L298">
        <v>1175</v>
      </c>
      <c r="M298">
        <v>96744.8</v>
      </c>
      <c r="N298">
        <v>97919.8</v>
      </c>
      <c r="O298">
        <v>782.81</v>
      </c>
      <c r="P298">
        <v>126071.55</v>
      </c>
      <c r="Q298">
        <v>88.51</v>
      </c>
      <c r="R298">
        <v>126160.06</v>
      </c>
      <c r="S298" s="42">
        <f t="shared" si="4"/>
        <v>-28240.259999999995</v>
      </c>
    </row>
    <row r="299" spans="1:19">
      <c r="A299" s="80">
        <v>45748</v>
      </c>
      <c r="B299">
        <v>4952293</v>
      </c>
      <c r="C299" t="s">
        <v>2619</v>
      </c>
      <c r="D299" s="80">
        <v>45099</v>
      </c>
      <c r="E299" s="80">
        <v>45505</v>
      </c>
      <c r="F299">
        <v>2023</v>
      </c>
      <c r="G299">
        <v>2024</v>
      </c>
      <c r="H299">
        <v>13500</v>
      </c>
      <c r="I299" t="s">
        <v>15</v>
      </c>
      <c r="J299" t="s">
        <v>3154</v>
      </c>
      <c r="K299">
        <v>182</v>
      </c>
      <c r="L299">
        <v>1144.5</v>
      </c>
      <c r="M299">
        <v>24830.26</v>
      </c>
      <c r="N299">
        <v>25974.76</v>
      </c>
      <c r="O299">
        <v>45.1</v>
      </c>
      <c r="P299">
        <v>5721.66</v>
      </c>
      <c r="Q299">
        <v>1089.9000000000001</v>
      </c>
      <c r="R299">
        <v>6811.56</v>
      </c>
      <c r="S299" s="42">
        <f t="shared" si="4"/>
        <v>19163.199999999997</v>
      </c>
    </row>
    <row r="300" spans="1:19">
      <c r="A300" s="80">
        <v>45748</v>
      </c>
      <c r="B300">
        <v>4627574</v>
      </c>
      <c r="C300" t="s">
        <v>959</v>
      </c>
      <c r="D300" s="80">
        <v>44721</v>
      </c>
      <c r="E300" s="80">
        <v>45120</v>
      </c>
      <c r="F300">
        <v>2022</v>
      </c>
      <c r="G300">
        <v>2023</v>
      </c>
      <c r="H300">
        <v>12500</v>
      </c>
      <c r="I300" t="s">
        <v>14</v>
      </c>
      <c r="J300" t="s">
        <v>3159</v>
      </c>
      <c r="K300">
        <v>498</v>
      </c>
      <c r="L300">
        <v>100</v>
      </c>
      <c r="M300">
        <v>67942.14</v>
      </c>
      <c r="N300">
        <v>68042.14</v>
      </c>
      <c r="O300">
        <v>291.75</v>
      </c>
      <c r="P300">
        <v>39801.99</v>
      </c>
      <c r="Q300">
        <v>200</v>
      </c>
      <c r="R300">
        <v>40001.99</v>
      </c>
      <c r="S300" s="42">
        <f t="shared" si="4"/>
        <v>28040.15</v>
      </c>
    </row>
    <row r="301" spans="1:19">
      <c r="A301" s="80">
        <v>45748</v>
      </c>
      <c r="B301">
        <v>4695308</v>
      </c>
      <c r="C301" t="s">
        <v>2220</v>
      </c>
      <c r="D301" s="80">
        <v>44810</v>
      </c>
      <c r="E301" s="80">
        <v>45350</v>
      </c>
      <c r="F301">
        <v>2022</v>
      </c>
      <c r="G301">
        <v>2023</v>
      </c>
      <c r="H301">
        <v>18500</v>
      </c>
      <c r="I301" t="s">
        <v>13</v>
      </c>
      <c r="J301" t="s">
        <v>3161</v>
      </c>
      <c r="K301">
        <v>285</v>
      </c>
      <c r="L301">
        <v>425</v>
      </c>
      <c r="M301">
        <v>38882.550000000003</v>
      </c>
      <c r="N301">
        <v>39307.550000000003</v>
      </c>
      <c r="O301">
        <v>260.74</v>
      </c>
      <c r="P301">
        <v>35757.1</v>
      </c>
      <c r="Q301">
        <v>163.58000000000001</v>
      </c>
      <c r="R301">
        <v>35920.68</v>
      </c>
      <c r="S301" s="42">
        <f t="shared" si="4"/>
        <v>3386.8700000000026</v>
      </c>
    </row>
    <row r="302" spans="1:19">
      <c r="A302" s="80">
        <v>45748</v>
      </c>
      <c r="B302">
        <v>5248552</v>
      </c>
      <c r="C302" t="s">
        <v>2904</v>
      </c>
      <c r="D302" s="80">
        <v>45384</v>
      </c>
      <c r="E302" s="80">
        <v>45573</v>
      </c>
      <c r="F302">
        <v>2023</v>
      </c>
      <c r="G302">
        <v>2024</v>
      </c>
      <c r="H302">
        <v>12000</v>
      </c>
      <c r="I302" t="s">
        <v>9</v>
      </c>
      <c r="J302" t="s">
        <v>3178</v>
      </c>
      <c r="K302">
        <v>177</v>
      </c>
      <c r="L302">
        <v>600</v>
      </c>
      <c r="M302">
        <v>26622.57</v>
      </c>
      <c r="N302">
        <v>27222.57</v>
      </c>
      <c r="O302">
        <v>61</v>
      </c>
      <c r="P302">
        <v>9183.57</v>
      </c>
      <c r="Q302">
        <v>17.190000000000001</v>
      </c>
      <c r="R302">
        <v>9200.76</v>
      </c>
      <c r="S302" s="42">
        <f t="shared" si="4"/>
        <v>18021.809999999998</v>
      </c>
    </row>
    <row r="303" spans="1:19">
      <c r="A303" s="80">
        <v>45748</v>
      </c>
      <c r="B303">
        <v>5359609</v>
      </c>
      <c r="C303" t="s">
        <v>2623</v>
      </c>
      <c r="D303" s="80">
        <v>45485</v>
      </c>
      <c r="E303" s="80">
        <v>45512</v>
      </c>
      <c r="F303">
        <v>2024</v>
      </c>
      <c r="G303">
        <v>2024</v>
      </c>
      <c r="H303">
        <v>12500</v>
      </c>
      <c r="I303" t="s">
        <v>14</v>
      </c>
      <c r="J303" t="s">
        <v>3151</v>
      </c>
      <c r="K303">
        <v>369</v>
      </c>
      <c r="L303">
        <v>0</v>
      </c>
      <c r="M303">
        <v>55501.29</v>
      </c>
      <c r="N303">
        <v>55501.29</v>
      </c>
      <c r="O303">
        <v>0</v>
      </c>
      <c r="P303">
        <v>0</v>
      </c>
      <c r="Q303">
        <v>0</v>
      </c>
      <c r="R303">
        <v>0</v>
      </c>
      <c r="S303" s="42">
        <f t="shared" si="4"/>
        <v>55501.29</v>
      </c>
    </row>
    <row r="304" spans="1:19">
      <c r="A304" s="80">
        <v>45748</v>
      </c>
      <c r="B304">
        <v>4754687</v>
      </c>
      <c r="C304" t="s">
        <v>911</v>
      </c>
      <c r="D304" s="80">
        <v>44886</v>
      </c>
      <c r="E304" s="80">
        <v>45085</v>
      </c>
      <c r="F304">
        <v>2022</v>
      </c>
      <c r="G304">
        <v>2023</v>
      </c>
      <c r="H304">
        <v>11000</v>
      </c>
      <c r="I304" t="s">
        <v>28</v>
      </c>
      <c r="J304" t="s">
        <v>3159</v>
      </c>
      <c r="K304">
        <v>883</v>
      </c>
      <c r="L304">
        <v>9650</v>
      </c>
      <c r="M304">
        <v>142207.15</v>
      </c>
      <c r="N304">
        <v>151857.15</v>
      </c>
      <c r="O304">
        <v>631.45000000000005</v>
      </c>
      <c r="P304">
        <v>85975.32</v>
      </c>
      <c r="Q304">
        <v>6360.64</v>
      </c>
      <c r="R304">
        <v>92335.96</v>
      </c>
      <c r="S304" s="42">
        <f t="shared" si="4"/>
        <v>59521.189999999988</v>
      </c>
    </row>
    <row r="305" spans="1:19">
      <c r="A305" s="80">
        <v>45748</v>
      </c>
      <c r="B305">
        <v>5216907</v>
      </c>
      <c r="C305" t="s">
        <v>3265</v>
      </c>
      <c r="D305" s="80">
        <v>45352</v>
      </c>
      <c r="E305" s="80">
        <v>45733</v>
      </c>
      <c r="F305">
        <v>2023</v>
      </c>
      <c r="G305">
        <v>2024</v>
      </c>
      <c r="H305">
        <v>18500</v>
      </c>
      <c r="I305" t="s">
        <v>13</v>
      </c>
      <c r="J305" t="s">
        <v>3153</v>
      </c>
      <c r="K305">
        <v>255</v>
      </c>
      <c r="L305">
        <v>0</v>
      </c>
      <c r="M305">
        <v>32877.15</v>
      </c>
      <c r="N305">
        <v>32877.15</v>
      </c>
      <c r="O305">
        <v>0</v>
      </c>
      <c r="P305">
        <v>0</v>
      </c>
      <c r="Q305">
        <v>0</v>
      </c>
      <c r="R305">
        <v>0</v>
      </c>
      <c r="S305" s="42">
        <f t="shared" si="4"/>
        <v>32877.15</v>
      </c>
    </row>
    <row r="306" spans="1:19">
      <c r="A306" s="80">
        <v>45748</v>
      </c>
      <c r="B306">
        <v>4912928</v>
      </c>
      <c r="C306" t="s">
        <v>1996</v>
      </c>
      <c r="D306" s="80">
        <v>45058</v>
      </c>
      <c r="E306" s="80">
        <v>45189</v>
      </c>
      <c r="F306">
        <v>2023</v>
      </c>
      <c r="G306">
        <v>2023</v>
      </c>
      <c r="H306">
        <v>11000</v>
      </c>
      <c r="I306" t="s">
        <v>28</v>
      </c>
      <c r="J306" t="s">
        <v>3153</v>
      </c>
      <c r="K306">
        <v>247</v>
      </c>
      <c r="L306">
        <v>5250</v>
      </c>
      <c r="M306">
        <v>33698.21</v>
      </c>
      <c r="N306">
        <v>38948.21</v>
      </c>
      <c r="O306">
        <v>93.45</v>
      </c>
      <c r="P306">
        <v>12237.32</v>
      </c>
      <c r="Q306">
        <v>0</v>
      </c>
      <c r="R306">
        <v>12237.32</v>
      </c>
      <c r="S306" s="42">
        <f t="shared" si="4"/>
        <v>26710.89</v>
      </c>
    </row>
    <row r="307" spans="1:19">
      <c r="A307" s="80">
        <v>45748</v>
      </c>
      <c r="B307">
        <v>3613747</v>
      </c>
      <c r="C307" t="s">
        <v>885</v>
      </c>
      <c r="D307" s="80">
        <v>43417</v>
      </c>
      <c r="E307" s="80">
        <v>45104</v>
      </c>
      <c r="F307">
        <v>2018</v>
      </c>
      <c r="G307">
        <v>2023</v>
      </c>
      <c r="H307">
        <v>11000</v>
      </c>
      <c r="I307" t="s">
        <v>10</v>
      </c>
      <c r="J307" t="s">
        <v>3153</v>
      </c>
      <c r="K307">
        <v>0</v>
      </c>
      <c r="L307">
        <v>970.3</v>
      </c>
      <c r="M307">
        <v>0</v>
      </c>
      <c r="N307">
        <v>970.3</v>
      </c>
      <c r="O307">
        <v>442.4</v>
      </c>
      <c r="P307">
        <v>53739.17</v>
      </c>
      <c r="Q307">
        <v>1175.55</v>
      </c>
      <c r="R307">
        <v>54914.720000000001</v>
      </c>
      <c r="S307" s="42">
        <f t="shared" si="4"/>
        <v>-53944.42</v>
      </c>
    </row>
    <row r="308" spans="1:19">
      <c r="A308" s="80">
        <v>45748</v>
      </c>
      <c r="B308">
        <v>4763054</v>
      </c>
      <c r="C308" t="s">
        <v>1843</v>
      </c>
      <c r="D308" s="80">
        <v>44914</v>
      </c>
      <c r="E308" s="80">
        <v>45266</v>
      </c>
      <c r="F308">
        <v>2022</v>
      </c>
      <c r="G308">
        <v>2023</v>
      </c>
      <c r="H308">
        <v>11500</v>
      </c>
      <c r="I308" t="s">
        <v>4</v>
      </c>
      <c r="J308" t="s">
        <v>3152</v>
      </c>
      <c r="K308">
        <v>188</v>
      </c>
      <c r="L308">
        <v>2203.4</v>
      </c>
      <c r="M308">
        <v>25648.84</v>
      </c>
      <c r="N308">
        <v>27852.240000000002</v>
      </c>
      <c r="O308">
        <v>184.66</v>
      </c>
      <c r="P308">
        <v>24529.67</v>
      </c>
      <c r="Q308">
        <v>1903.8</v>
      </c>
      <c r="R308">
        <v>26433.47</v>
      </c>
      <c r="S308" s="42">
        <f t="shared" si="4"/>
        <v>1418.7700000000004</v>
      </c>
    </row>
    <row r="309" spans="1:19">
      <c r="A309" s="80">
        <v>45748</v>
      </c>
      <c r="B309">
        <v>5143573</v>
      </c>
      <c r="C309" t="s">
        <v>2934</v>
      </c>
      <c r="D309" s="80">
        <v>45303</v>
      </c>
      <c r="E309" s="80">
        <v>45616</v>
      </c>
      <c r="F309">
        <v>2023</v>
      </c>
      <c r="G309">
        <v>2024</v>
      </c>
      <c r="H309">
        <v>11000</v>
      </c>
      <c r="I309" t="s">
        <v>28</v>
      </c>
      <c r="J309" t="s">
        <v>3157</v>
      </c>
      <c r="K309">
        <v>173</v>
      </c>
      <c r="L309">
        <v>0</v>
      </c>
      <c r="M309">
        <v>22304.89</v>
      </c>
      <c r="N309">
        <v>22304.89</v>
      </c>
      <c r="O309">
        <v>0</v>
      </c>
      <c r="P309">
        <v>0</v>
      </c>
      <c r="Q309">
        <v>0</v>
      </c>
      <c r="R309">
        <v>0</v>
      </c>
      <c r="S309" s="42">
        <f t="shared" si="4"/>
        <v>22304.89</v>
      </c>
    </row>
    <row r="310" spans="1:19">
      <c r="A310" s="80">
        <v>45748</v>
      </c>
      <c r="B310">
        <v>4917092</v>
      </c>
      <c r="C310" t="s">
        <v>2485</v>
      </c>
      <c r="D310" s="80">
        <v>45076</v>
      </c>
      <c r="E310" s="80">
        <v>45443</v>
      </c>
      <c r="F310">
        <v>2023</v>
      </c>
      <c r="G310">
        <v>2024</v>
      </c>
      <c r="H310">
        <v>18500</v>
      </c>
      <c r="I310" t="s">
        <v>13</v>
      </c>
      <c r="J310" t="s">
        <v>3151</v>
      </c>
      <c r="K310">
        <v>386</v>
      </c>
      <c r="L310">
        <v>1025</v>
      </c>
      <c r="M310">
        <v>52661.98</v>
      </c>
      <c r="N310">
        <v>53686.98</v>
      </c>
      <c r="O310">
        <v>216.61</v>
      </c>
      <c r="P310">
        <v>26814.33</v>
      </c>
      <c r="Q310">
        <v>112.74</v>
      </c>
      <c r="R310">
        <v>26927.07</v>
      </c>
      <c r="S310" s="42">
        <f t="shared" si="4"/>
        <v>26759.910000000003</v>
      </c>
    </row>
    <row r="311" spans="1:19">
      <c r="A311" s="80">
        <v>45748</v>
      </c>
      <c r="B311">
        <v>5255641</v>
      </c>
      <c r="C311" t="s">
        <v>3192</v>
      </c>
      <c r="D311" s="80">
        <v>45412</v>
      </c>
      <c r="E311" s="80">
        <v>45679</v>
      </c>
      <c r="F311">
        <v>2023</v>
      </c>
      <c r="G311">
        <v>2024</v>
      </c>
      <c r="H311">
        <v>11000</v>
      </c>
      <c r="I311" t="s">
        <v>28</v>
      </c>
      <c r="J311" t="s">
        <v>3154</v>
      </c>
      <c r="K311">
        <v>195</v>
      </c>
      <c r="L311">
        <v>0</v>
      </c>
      <c r="M311">
        <v>29329.95</v>
      </c>
      <c r="N311">
        <v>29329.95</v>
      </c>
      <c r="O311">
        <v>0</v>
      </c>
      <c r="P311">
        <v>0</v>
      </c>
      <c r="Q311">
        <v>0</v>
      </c>
      <c r="R311">
        <v>0</v>
      </c>
      <c r="S311" s="42">
        <f t="shared" si="4"/>
        <v>29329.95</v>
      </c>
    </row>
    <row r="312" spans="1:19">
      <c r="A312" s="80">
        <v>45748</v>
      </c>
      <c r="B312">
        <v>5006872</v>
      </c>
      <c r="C312" t="s">
        <v>2625</v>
      </c>
      <c r="D312" s="80">
        <v>45159</v>
      </c>
      <c r="E312" s="80">
        <v>45456</v>
      </c>
      <c r="F312">
        <v>2023</v>
      </c>
      <c r="G312">
        <v>2024</v>
      </c>
      <c r="H312">
        <v>11000</v>
      </c>
      <c r="I312" t="s">
        <v>28</v>
      </c>
      <c r="J312" t="s">
        <v>3159</v>
      </c>
      <c r="K312">
        <v>213</v>
      </c>
      <c r="L312">
        <v>400</v>
      </c>
      <c r="M312">
        <v>29059.59</v>
      </c>
      <c r="N312">
        <v>29459.59</v>
      </c>
      <c r="O312">
        <v>197</v>
      </c>
      <c r="P312">
        <v>21776.21</v>
      </c>
      <c r="Q312">
        <v>275.3</v>
      </c>
      <c r="R312">
        <v>22051.51</v>
      </c>
      <c r="S312" s="42">
        <f t="shared" si="4"/>
        <v>7408.0800000000017</v>
      </c>
    </row>
    <row r="313" spans="1:19">
      <c r="A313" s="80">
        <v>45748</v>
      </c>
      <c r="B313">
        <v>5244856</v>
      </c>
      <c r="C313" t="s">
        <v>2936</v>
      </c>
      <c r="D313" s="80">
        <v>45385</v>
      </c>
      <c r="E313" s="80">
        <v>45593</v>
      </c>
      <c r="F313">
        <v>2023</v>
      </c>
      <c r="G313">
        <v>2024</v>
      </c>
      <c r="H313">
        <v>11000</v>
      </c>
      <c r="I313" t="s">
        <v>28</v>
      </c>
      <c r="J313" t="s">
        <v>3178</v>
      </c>
      <c r="K313">
        <v>482</v>
      </c>
      <c r="L313">
        <v>0</v>
      </c>
      <c r="M313">
        <v>72497.62</v>
      </c>
      <c r="N313">
        <v>72497.62</v>
      </c>
      <c r="O313">
        <v>158</v>
      </c>
      <c r="P313">
        <v>23765.18</v>
      </c>
      <c r="Q313">
        <v>0</v>
      </c>
      <c r="R313">
        <v>23765.18</v>
      </c>
      <c r="S313" s="42">
        <f t="shared" si="4"/>
        <v>48732.439999999995</v>
      </c>
    </row>
    <row r="314" spans="1:19">
      <c r="A314" s="80">
        <v>45748</v>
      </c>
      <c r="B314">
        <v>5056004</v>
      </c>
      <c r="C314" t="s">
        <v>2489</v>
      </c>
      <c r="D314" s="80">
        <v>45204</v>
      </c>
      <c r="E314" s="80">
        <v>45441</v>
      </c>
      <c r="F314">
        <v>2023</v>
      </c>
      <c r="G314">
        <v>2024</v>
      </c>
      <c r="H314">
        <v>11000</v>
      </c>
      <c r="I314" t="s">
        <v>28</v>
      </c>
      <c r="J314" t="s">
        <v>3161</v>
      </c>
      <c r="K314">
        <v>308</v>
      </c>
      <c r="L314">
        <v>16750</v>
      </c>
      <c r="M314">
        <v>49603.4</v>
      </c>
      <c r="N314">
        <v>66353.399999999994</v>
      </c>
      <c r="O314">
        <v>317.3</v>
      </c>
      <c r="P314">
        <v>51101.17</v>
      </c>
      <c r="Q314">
        <v>745.86</v>
      </c>
      <c r="R314">
        <v>51847.03</v>
      </c>
      <c r="S314" s="42">
        <f t="shared" si="4"/>
        <v>14506.369999999995</v>
      </c>
    </row>
    <row r="315" spans="1:19">
      <c r="A315" s="80">
        <v>45748</v>
      </c>
      <c r="B315">
        <v>4793281</v>
      </c>
      <c r="C315" t="s">
        <v>917</v>
      </c>
      <c r="D315" s="80">
        <v>44936</v>
      </c>
      <c r="E315" s="80">
        <v>45034</v>
      </c>
      <c r="F315">
        <v>2022</v>
      </c>
      <c r="G315">
        <v>2022</v>
      </c>
      <c r="H315">
        <v>11000</v>
      </c>
      <c r="I315" t="s">
        <v>28</v>
      </c>
      <c r="J315" t="s">
        <v>3151</v>
      </c>
      <c r="K315">
        <v>1038</v>
      </c>
      <c r="L315">
        <v>13475</v>
      </c>
      <c r="M315">
        <v>127445.64</v>
      </c>
      <c r="N315">
        <v>140920.64000000001</v>
      </c>
      <c r="O315">
        <v>309.47000000000003</v>
      </c>
      <c r="P315">
        <v>40140.93</v>
      </c>
      <c r="Q315">
        <v>7100</v>
      </c>
      <c r="R315">
        <v>47240.93</v>
      </c>
      <c r="S315" s="42">
        <f t="shared" si="4"/>
        <v>93679.710000000021</v>
      </c>
    </row>
    <row r="316" spans="1:19">
      <c r="A316" s="80">
        <v>45748</v>
      </c>
      <c r="B316">
        <v>4858007</v>
      </c>
      <c r="C316" t="s">
        <v>2627</v>
      </c>
      <c r="D316" s="80">
        <v>45002</v>
      </c>
      <c r="E316" s="80">
        <v>45456</v>
      </c>
      <c r="F316">
        <v>2022</v>
      </c>
      <c r="G316">
        <v>2024</v>
      </c>
      <c r="H316">
        <v>11000</v>
      </c>
      <c r="I316" t="s">
        <v>28</v>
      </c>
      <c r="J316" t="s">
        <v>3158</v>
      </c>
      <c r="K316">
        <v>230</v>
      </c>
      <c r="L316">
        <v>525</v>
      </c>
      <c r="M316">
        <v>37041.5</v>
      </c>
      <c r="N316">
        <v>37566.5</v>
      </c>
      <c r="O316">
        <v>202.61</v>
      </c>
      <c r="P316">
        <v>31560.49</v>
      </c>
      <c r="Q316">
        <v>195.65</v>
      </c>
      <c r="R316">
        <v>31756.14</v>
      </c>
      <c r="S316" s="42">
        <f t="shared" si="4"/>
        <v>5810.3600000000006</v>
      </c>
    </row>
    <row r="317" spans="1:19">
      <c r="A317" s="80">
        <v>45748</v>
      </c>
      <c r="B317">
        <v>5469506</v>
      </c>
      <c r="C317" t="s">
        <v>3193</v>
      </c>
      <c r="D317" s="80">
        <v>45595</v>
      </c>
      <c r="E317" s="80">
        <v>45674</v>
      </c>
      <c r="F317">
        <v>2024</v>
      </c>
      <c r="G317">
        <v>2024</v>
      </c>
      <c r="H317">
        <v>14000</v>
      </c>
      <c r="I317" t="s">
        <v>12</v>
      </c>
      <c r="J317" t="s">
        <v>3161</v>
      </c>
      <c r="K317">
        <v>335</v>
      </c>
      <c r="L317">
        <v>0</v>
      </c>
      <c r="M317">
        <v>50387.35</v>
      </c>
      <c r="N317">
        <v>50387.35</v>
      </c>
      <c r="O317">
        <v>0</v>
      </c>
      <c r="P317">
        <v>0</v>
      </c>
      <c r="Q317">
        <v>0</v>
      </c>
      <c r="R317">
        <v>0</v>
      </c>
      <c r="S317" s="42">
        <f t="shared" si="4"/>
        <v>50387.35</v>
      </c>
    </row>
    <row r="318" spans="1:19">
      <c r="A318" s="80">
        <v>45748</v>
      </c>
      <c r="B318">
        <v>4983613</v>
      </c>
      <c r="C318" t="s">
        <v>843</v>
      </c>
      <c r="D318" s="80">
        <v>45133</v>
      </c>
      <c r="E318" s="80">
        <v>45162</v>
      </c>
      <c r="F318">
        <v>2023</v>
      </c>
      <c r="G318">
        <v>2023</v>
      </c>
      <c r="H318">
        <v>11500</v>
      </c>
      <c r="I318" t="s">
        <v>4</v>
      </c>
      <c r="J318" t="s">
        <v>3151</v>
      </c>
      <c r="K318">
        <v>710</v>
      </c>
      <c r="L318">
        <v>625</v>
      </c>
      <c r="M318">
        <v>96865.3</v>
      </c>
      <c r="N318">
        <v>97490.3</v>
      </c>
      <c r="O318">
        <v>537.69000000000005</v>
      </c>
      <c r="P318">
        <v>64165.73</v>
      </c>
      <c r="Q318">
        <v>2725.46</v>
      </c>
      <c r="R318">
        <v>66891.19</v>
      </c>
      <c r="S318" s="42">
        <f t="shared" si="4"/>
        <v>30599.11</v>
      </c>
    </row>
    <row r="319" spans="1:19">
      <c r="A319" s="80">
        <v>45748</v>
      </c>
      <c r="B319">
        <v>5263723</v>
      </c>
      <c r="C319" t="s">
        <v>3194</v>
      </c>
      <c r="D319" s="80">
        <v>45406</v>
      </c>
      <c r="E319" s="80">
        <v>45670</v>
      </c>
      <c r="F319">
        <v>2023</v>
      </c>
      <c r="G319">
        <v>2024</v>
      </c>
      <c r="H319">
        <v>11000</v>
      </c>
      <c r="I319" t="s">
        <v>10</v>
      </c>
      <c r="J319" t="s">
        <v>3154</v>
      </c>
      <c r="K319">
        <v>202</v>
      </c>
      <c r="L319">
        <v>0</v>
      </c>
      <c r="M319">
        <v>30382.82</v>
      </c>
      <c r="N319">
        <v>30382.82</v>
      </c>
      <c r="O319">
        <v>0</v>
      </c>
      <c r="P319">
        <v>0</v>
      </c>
      <c r="Q319">
        <v>0</v>
      </c>
      <c r="R319">
        <v>0</v>
      </c>
      <c r="S319" s="42">
        <f t="shared" si="4"/>
        <v>30382.82</v>
      </c>
    </row>
    <row r="320" spans="1:19">
      <c r="A320" s="80">
        <v>45748</v>
      </c>
      <c r="B320">
        <v>4822854</v>
      </c>
      <c r="C320" t="s">
        <v>2000</v>
      </c>
      <c r="D320" s="80">
        <v>44985</v>
      </c>
      <c r="E320" s="80">
        <v>45300</v>
      </c>
      <c r="F320">
        <v>2022</v>
      </c>
      <c r="G320">
        <v>2023</v>
      </c>
      <c r="H320">
        <v>11000</v>
      </c>
      <c r="I320" t="s">
        <v>28</v>
      </c>
      <c r="J320" t="s">
        <v>3152</v>
      </c>
      <c r="K320">
        <v>192</v>
      </c>
      <c r="L320">
        <v>200</v>
      </c>
      <c r="M320">
        <v>26194.560000000001</v>
      </c>
      <c r="N320">
        <v>26394.560000000001</v>
      </c>
      <c r="O320">
        <v>150.19999999999999</v>
      </c>
      <c r="P320">
        <v>20474.669999999998</v>
      </c>
      <c r="Q320">
        <v>500</v>
      </c>
      <c r="R320">
        <v>20974.67</v>
      </c>
      <c r="S320" s="42">
        <f t="shared" si="4"/>
        <v>5419.8900000000031</v>
      </c>
    </row>
    <row r="321" spans="1:19">
      <c r="A321" s="80">
        <v>45748</v>
      </c>
      <c r="B321">
        <v>5465877</v>
      </c>
      <c r="C321" t="s">
        <v>3195</v>
      </c>
      <c r="D321" s="80">
        <v>45587</v>
      </c>
      <c r="E321" s="80">
        <v>45701</v>
      </c>
      <c r="F321">
        <v>2024</v>
      </c>
      <c r="G321">
        <v>2024</v>
      </c>
      <c r="H321">
        <v>11500</v>
      </c>
      <c r="I321" t="s">
        <v>4</v>
      </c>
      <c r="J321" t="s">
        <v>3157</v>
      </c>
      <c r="K321">
        <v>110</v>
      </c>
      <c r="L321">
        <v>119.7</v>
      </c>
      <c r="M321">
        <v>13236.3</v>
      </c>
      <c r="N321">
        <v>13356</v>
      </c>
      <c r="O321">
        <v>0</v>
      </c>
      <c r="P321">
        <v>0</v>
      </c>
      <c r="Q321">
        <v>0</v>
      </c>
      <c r="R321">
        <v>0</v>
      </c>
      <c r="S321" s="42">
        <f t="shared" si="4"/>
        <v>13356</v>
      </c>
    </row>
    <row r="322" spans="1:19">
      <c r="A322" s="80">
        <v>45748</v>
      </c>
      <c r="B322">
        <v>4751622</v>
      </c>
      <c r="C322" t="s">
        <v>2938</v>
      </c>
      <c r="D322" s="80">
        <v>44886</v>
      </c>
      <c r="E322" s="80">
        <v>45601</v>
      </c>
      <c r="F322">
        <v>2022</v>
      </c>
      <c r="G322">
        <v>2024</v>
      </c>
      <c r="H322">
        <v>11000</v>
      </c>
      <c r="I322" t="s">
        <v>28</v>
      </c>
      <c r="J322" t="s">
        <v>3153</v>
      </c>
      <c r="K322">
        <v>860</v>
      </c>
      <c r="L322">
        <v>0</v>
      </c>
      <c r="M322">
        <v>138503</v>
      </c>
      <c r="N322">
        <v>138503</v>
      </c>
      <c r="O322">
        <v>0</v>
      </c>
      <c r="P322">
        <v>0</v>
      </c>
      <c r="Q322">
        <v>0</v>
      </c>
      <c r="R322">
        <v>0</v>
      </c>
      <c r="S322" s="42">
        <f t="shared" si="4"/>
        <v>138503</v>
      </c>
    </row>
    <row r="323" spans="1:19">
      <c r="A323" s="80">
        <v>45748</v>
      </c>
      <c r="B323">
        <v>4672300</v>
      </c>
      <c r="C323" t="s">
        <v>829</v>
      </c>
      <c r="D323" s="80">
        <v>44853</v>
      </c>
      <c r="E323" s="80">
        <v>45082</v>
      </c>
      <c r="F323">
        <v>2022</v>
      </c>
      <c r="G323">
        <v>2023</v>
      </c>
      <c r="H323">
        <v>11000</v>
      </c>
      <c r="I323" t="s">
        <v>28</v>
      </c>
      <c r="J323" t="s">
        <v>3153</v>
      </c>
      <c r="K323">
        <v>441</v>
      </c>
      <c r="L323">
        <v>200</v>
      </c>
      <c r="M323">
        <v>60165.63</v>
      </c>
      <c r="N323">
        <v>60365.63</v>
      </c>
      <c r="O323">
        <v>59.4</v>
      </c>
      <c r="P323">
        <v>7517.02</v>
      </c>
      <c r="Q323">
        <v>17</v>
      </c>
      <c r="R323">
        <v>7534.02</v>
      </c>
      <c r="S323" s="42">
        <f t="shared" ref="S323:S386" si="5">N323-R323</f>
        <v>52831.61</v>
      </c>
    </row>
    <row r="324" spans="1:19">
      <c r="A324" s="80">
        <v>45748</v>
      </c>
      <c r="B324">
        <v>5071973</v>
      </c>
      <c r="C324" t="s">
        <v>2397</v>
      </c>
      <c r="D324" s="80">
        <v>45236</v>
      </c>
      <c r="E324" s="80">
        <v>45418</v>
      </c>
      <c r="F324">
        <v>2023</v>
      </c>
      <c r="G324">
        <v>2024</v>
      </c>
      <c r="H324">
        <v>12000</v>
      </c>
      <c r="I324" t="s">
        <v>9</v>
      </c>
      <c r="J324" t="s">
        <v>3154</v>
      </c>
      <c r="K324">
        <v>455</v>
      </c>
      <c r="L324">
        <v>3330</v>
      </c>
      <c r="M324">
        <v>65178.75</v>
      </c>
      <c r="N324">
        <v>68508.75</v>
      </c>
      <c r="O324">
        <v>82.05</v>
      </c>
      <c r="P324">
        <v>11395.67</v>
      </c>
      <c r="Q324">
        <v>422</v>
      </c>
      <c r="R324">
        <v>11817.67</v>
      </c>
      <c r="S324" s="42">
        <f t="shared" si="5"/>
        <v>56691.08</v>
      </c>
    </row>
    <row r="325" spans="1:19">
      <c r="A325" s="80">
        <v>45748</v>
      </c>
      <c r="B325">
        <v>4307707</v>
      </c>
      <c r="C325" t="s">
        <v>2796</v>
      </c>
      <c r="D325" s="80">
        <v>44305</v>
      </c>
      <c r="E325" s="80">
        <v>45539</v>
      </c>
      <c r="F325">
        <v>2020</v>
      </c>
      <c r="G325">
        <v>2024</v>
      </c>
      <c r="H325">
        <v>14000</v>
      </c>
      <c r="I325" t="s">
        <v>12</v>
      </c>
      <c r="J325" t="s">
        <v>3161</v>
      </c>
      <c r="K325">
        <v>240</v>
      </c>
      <c r="L325">
        <v>2605</v>
      </c>
      <c r="M325">
        <v>32743.200000000001</v>
      </c>
      <c r="N325">
        <v>35348.199999999997</v>
      </c>
      <c r="O325">
        <v>25</v>
      </c>
      <c r="P325">
        <v>2730.82</v>
      </c>
      <c r="Q325">
        <v>631.03</v>
      </c>
      <c r="R325">
        <v>3361.85</v>
      </c>
      <c r="S325" s="42">
        <f t="shared" si="5"/>
        <v>31986.35</v>
      </c>
    </row>
    <row r="326" spans="1:19">
      <c r="A326" s="80">
        <v>45748</v>
      </c>
      <c r="B326">
        <v>4867045</v>
      </c>
      <c r="C326" t="s">
        <v>2491</v>
      </c>
      <c r="D326" s="80">
        <v>45408</v>
      </c>
      <c r="E326" s="80">
        <v>45434</v>
      </c>
      <c r="F326">
        <v>2023</v>
      </c>
      <c r="G326">
        <v>2024</v>
      </c>
      <c r="H326">
        <v>12000</v>
      </c>
      <c r="I326" t="s">
        <v>9</v>
      </c>
      <c r="J326" t="s">
        <v>3161</v>
      </c>
      <c r="K326">
        <v>145</v>
      </c>
      <c r="L326">
        <v>400</v>
      </c>
      <c r="M326">
        <v>21809.45</v>
      </c>
      <c r="N326">
        <v>22209.45</v>
      </c>
      <c r="O326">
        <v>149.19999999999999</v>
      </c>
      <c r="P326">
        <v>22077.54</v>
      </c>
      <c r="Q326">
        <v>128.02000000000001</v>
      </c>
      <c r="R326">
        <v>22205.56</v>
      </c>
      <c r="S326" s="42">
        <f t="shared" si="5"/>
        <v>3.8899999999994179</v>
      </c>
    </row>
    <row r="327" spans="1:19">
      <c r="A327" s="80">
        <v>45748</v>
      </c>
      <c r="B327">
        <v>4929183</v>
      </c>
      <c r="C327" t="s">
        <v>3078</v>
      </c>
      <c r="D327" s="80">
        <v>45077</v>
      </c>
      <c r="E327" s="80">
        <v>45631</v>
      </c>
      <c r="F327">
        <v>2023</v>
      </c>
      <c r="G327">
        <v>2024</v>
      </c>
      <c r="H327">
        <v>11000</v>
      </c>
      <c r="I327" t="s">
        <v>10</v>
      </c>
      <c r="J327" t="s">
        <v>3161</v>
      </c>
      <c r="K327">
        <v>201</v>
      </c>
      <c r="L327">
        <v>4000.5</v>
      </c>
      <c r="M327">
        <v>24678.78</v>
      </c>
      <c r="N327">
        <v>28679.279999999999</v>
      </c>
      <c r="O327">
        <v>92.25</v>
      </c>
      <c r="P327">
        <v>11278.95</v>
      </c>
      <c r="Q327">
        <v>1593.9</v>
      </c>
      <c r="R327">
        <v>12872.85</v>
      </c>
      <c r="S327" s="42">
        <f t="shared" si="5"/>
        <v>15806.429999999998</v>
      </c>
    </row>
    <row r="328" spans="1:19">
      <c r="A328" s="80">
        <v>45748</v>
      </c>
      <c r="B328">
        <v>4579515</v>
      </c>
      <c r="C328" t="s">
        <v>873</v>
      </c>
      <c r="D328" s="80">
        <v>44671</v>
      </c>
      <c r="E328" s="80">
        <v>44825</v>
      </c>
      <c r="F328">
        <v>2021</v>
      </c>
      <c r="G328">
        <v>2022</v>
      </c>
      <c r="H328">
        <v>11000</v>
      </c>
      <c r="I328" t="s">
        <v>28</v>
      </c>
      <c r="J328" t="s">
        <v>3158</v>
      </c>
      <c r="K328">
        <v>111</v>
      </c>
      <c r="L328">
        <v>25</v>
      </c>
      <c r="M328">
        <v>15143.73</v>
      </c>
      <c r="N328">
        <v>15168.73</v>
      </c>
      <c r="O328">
        <v>107.5</v>
      </c>
      <c r="P328">
        <v>14665.69</v>
      </c>
      <c r="Q328">
        <v>25</v>
      </c>
      <c r="R328">
        <v>14690.69</v>
      </c>
      <c r="S328" s="42">
        <f t="shared" si="5"/>
        <v>478.03999999999905</v>
      </c>
    </row>
    <row r="329" spans="1:19">
      <c r="A329" s="80">
        <v>45748</v>
      </c>
      <c r="B329">
        <v>4654682</v>
      </c>
      <c r="C329" t="s">
        <v>875</v>
      </c>
      <c r="D329" s="80">
        <v>44757</v>
      </c>
      <c r="E329" s="80">
        <v>44988</v>
      </c>
      <c r="F329">
        <v>2022</v>
      </c>
      <c r="G329">
        <v>2022</v>
      </c>
      <c r="H329">
        <v>11000</v>
      </c>
      <c r="I329" t="s">
        <v>28</v>
      </c>
      <c r="J329" t="s">
        <v>3151</v>
      </c>
      <c r="K329">
        <v>716</v>
      </c>
      <c r="L329">
        <v>513.20000000000005</v>
      </c>
      <c r="M329">
        <v>97683.88</v>
      </c>
      <c r="N329">
        <v>98197.08</v>
      </c>
      <c r="O329">
        <v>301.5</v>
      </c>
      <c r="P329">
        <v>40828.54</v>
      </c>
      <c r="Q329">
        <v>163.19999999999999</v>
      </c>
      <c r="R329">
        <v>40991.74</v>
      </c>
      <c r="S329" s="42">
        <f t="shared" si="5"/>
        <v>57205.340000000004</v>
      </c>
    </row>
    <row r="330" spans="1:19">
      <c r="A330" s="80">
        <v>45748</v>
      </c>
      <c r="B330">
        <v>4756890</v>
      </c>
      <c r="C330" t="s">
        <v>2940</v>
      </c>
      <c r="D330" s="80">
        <v>44883</v>
      </c>
      <c r="E330" s="80">
        <v>45615</v>
      </c>
      <c r="F330">
        <v>2022</v>
      </c>
      <c r="G330">
        <v>2024</v>
      </c>
      <c r="H330">
        <v>12500</v>
      </c>
      <c r="I330" t="s">
        <v>14</v>
      </c>
      <c r="J330" t="s">
        <v>3161</v>
      </c>
      <c r="K330">
        <v>190</v>
      </c>
      <c r="L330">
        <v>6518</v>
      </c>
      <c r="M330">
        <v>25921.7</v>
      </c>
      <c r="N330">
        <v>32439.7</v>
      </c>
      <c r="O330">
        <v>117.08</v>
      </c>
      <c r="P330">
        <v>15669.6</v>
      </c>
      <c r="Q330">
        <v>3741.93</v>
      </c>
      <c r="R330">
        <v>19411.53</v>
      </c>
      <c r="S330" s="42">
        <f t="shared" si="5"/>
        <v>13028.170000000002</v>
      </c>
    </row>
    <row r="331" spans="1:19">
      <c r="A331" s="80">
        <v>45748</v>
      </c>
      <c r="B331">
        <v>4962763</v>
      </c>
      <c r="C331" t="s">
        <v>2798</v>
      </c>
      <c r="D331" s="80">
        <v>45111</v>
      </c>
      <c r="E331" s="80">
        <v>45524</v>
      </c>
      <c r="F331">
        <v>2023</v>
      </c>
      <c r="G331">
        <v>2024</v>
      </c>
      <c r="H331">
        <v>12000</v>
      </c>
      <c r="I331" t="s">
        <v>9</v>
      </c>
      <c r="J331" t="s">
        <v>3161</v>
      </c>
      <c r="K331">
        <v>196</v>
      </c>
      <c r="L331">
        <v>0</v>
      </c>
      <c r="M331">
        <v>0</v>
      </c>
      <c r="N331">
        <v>0</v>
      </c>
      <c r="O331">
        <v>119.75</v>
      </c>
      <c r="P331">
        <v>13161.61</v>
      </c>
      <c r="Q331">
        <v>0</v>
      </c>
      <c r="R331">
        <v>13161.61</v>
      </c>
      <c r="S331" s="42">
        <f t="shared" si="5"/>
        <v>-13161.61</v>
      </c>
    </row>
    <row r="332" spans="1:19">
      <c r="A332" s="80">
        <v>45748</v>
      </c>
      <c r="B332">
        <v>5393463</v>
      </c>
      <c r="C332" t="s">
        <v>3197</v>
      </c>
      <c r="D332" s="80">
        <v>45531</v>
      </c>
      <c r="E332" s="80">
        <v>45686</v>
      </c>
      <c r="F332">
        <v>2024</v>
      </c>
      <c r="G332">
        <v>2024</v>
      </c>
      <c r="H332">
        <v>11000</v>
      </c>
      <c r="I332" t="s">
        <v>28</v>
      </c>
      <c r="J332" t="s">
        <v>3157</v>
      </c>
      <c r="K332">
        <v>265</v>
      </c>
      <c r="L332">
        <v>400</v>
      </c>
      <c r="M332">
        <v>35873.050000000003</v>
      </c>
      <c r="N332">
        <v>36273.050000000003</v>
      </c>
      <c r="O332">
        <v>61.2</v>
      </c>
      <c r="P332">
        <v>8918.93</v>
      </c>
      <c r="Q332">
        <v>100</v>
      </c>
      <c r="R332">
        <v>9018.93</v>
      </c>
      <c r="S332" s="42">
        <f t="shared" si="5"/>
        <v>27254.120000000003</v>
      </c>
    </row>
    <row r="333" spans="1:19">
      <c r="A333" s="80">
        <v>45748</v>
      </c>
      <c r="B333">
        <v>4992260</v>
      </c>
      <c r="C333" t="s">
        <v>2493</v>
      </c>
      <c r="D333" s="80">
        <v>45139</v>
      </c>
      <c r="E333" s="80">
        <v>45450</v>
      </c>
      <c r="F333">
        <v>2023</v>
      </c>
      <c r="G333">
        <v>2024</v>
      </c>
      <c r="H333">
        <v>13500</v>
      </c>
      <c r="I333" t="s">
        <v>15</v>
      </c>
      <c r="J333" t="s">
        <v>3171</v>
      </c>
      <c r="K333">
        <v>100</v>
      </c>
      <c r="L333">
        <v>4920.1000000000004</v>
      </c>
      <c r="M333">
        <v>12278</v>
      </c>
      <c r="N333">
        <v>17198.099999999999</v>
      </c>
      <c r="O333">
        <v>100</v>
      </c>
      <c r="P333">
        <v>11057.25</v>
      </c>
      <c r="Q333">
        <v>4917.22</v>
      </c>
      <c r="R333">
        <v>15974.47</v>
      </c>
      <c r="S333" s="42">
        <f t="shared" si="5"/>
        <v>1223.6299999999992</v>
      </c>
    </row>
    <row r="334" spans="1:19">
      <c r="A334" s="80">
        <v>45748</v>
      </c>
      <c r="B334">
        <v>5223601</v>
      </c>
      <c r="C334" t="s">
        <v>3080</v>
      </c>
      <c r="D334" s="80">
        <v>45446</v>
      </c>
      <c r="E334" s="80">
        <v>45623</v>
      </c>
      <c r="F334">
        <v>2024</v>
      </c>
      <c r="G334">
        <v>2024</v>
      </c>
      <c r="H334">
        <v>12000</v>
      </c>
      <c r="I334" t="s">
        <v>9</v>
      </c>
      <c r="J334" t="s">
        <v>3157</v>
      </c>
      <c r="K334">
        <v>213</v>
      </c>
      <c r="L334">
        <v>25</v>
      </c>
      <c r="M334">
        <v>32037.33</v>
      </c>
      <c r="N334">
        <v>32062.33</v>
      </c>
      <c r="O334">
        <v>187.75</v>
      </c>
      <c r="P334">
        <v>28239.95</v>
      </c>
      <c r="Q334">
        <v>50</v>
      </c>
      <c r="R334">
        <v>28289.95</v>
      </c>
      <c r="S334" s="42">
        <f t="shared" si="5"/>
        <v>3772.380000000001</v>
      </c>
    </row>
    <row r="335" spans="1:19">
      <c r="A335" s="80">
        <v>45748</v>
      </c>
      <c r="B335">
        <v>4357655</v>
      </c>
      <c r="C335" t="s">
        <v>2631</v>
      </c>
      <c r="D335" s="80">
        <v>44370</v>
      </c>
      <c r="E335" s="80">
        <v>45456</v>
      </c>
      <c r="F335">
        <v>2021</v>
      </c>
      <c r="G335">
        <v>2024</v>
      </c>
      <c r="H335">
        <v>16500</v>
      </c>
      <c r="I335" t="s">
        <v>5</v>
      </c>
      <c r="J335" t="s">
        <v>3158</v>
      </c>
      <c r="K335">
        <v>410</v>
      </c>
      <c r="L335">
        <v>550</v>
      </c>
      <c r="M335">
        <v>55936.3</v>
      </c>
      <c r="N335">
        <v>56486.3</v>
      </c>
      <c r="O335">
        <v>378.17</v>
      </c>
      <c r="P335">
        <v>47336.5</v>
      </c>
      <c r="Q335">
        <v>326.38</v>
      </c>
      <c r="R335">
        <v>47662.879999999997</v>
      </c>
      <c r="S335" s="42">
        <f t="shared" si="5"/>
        <v>8823.4200000000055</v>
      </c>
    </row>
    <row r="336" spans="1:19">
      <c r="A336" s="80">
        <v>45748</v>
      </c>
      <c r="B336">
        <v>5183238</v>
      </c>
      <c r="C336" t="s">
        <v>3266</v>
      </c>
      <c r="D336" s="80">
        <v>45321</v>
      </c>
      <c r="E336" s="80">
        <v>45730</v>
      </c>
      <c r="F336">
        <v>2023</v>
      </c>
      <c r="G336">
        <v>2024</v>
      </c>
      <c r="H336">
        <v>12500</v>
      </c>
      <c r="I336" t="s">
        <v>14</v>
      </c>
      <c r="J336" t="s">
        <v>3178</v>
      </c>
      <c r="K336">
        <v>230</v>
      </c>
      <c r="L336">
        <v>100</v>
      </c>
      <c r="M336">
        <v>32947.5</v>
      </c>
      <c r="N336">
        <v>33047.5</v>
      </c>
      <c r="O336">
        <v>19</v>
      </c>
      <c r="P336">
        <v>2721.75</v>
      </c>
      <c r="Q336">
        <v>3.7</v>
      </c>
      <c r="R336">
        <v>2725.45</v>
      </c>
      <c r="S336" s="42">
        <f t="shared" si="5"/>
        <v>30322.05</v>
      </c>
    </row>
    <row r="337" spans="1:19">
      <c r="A337" s="80">
        <v>45748</v>
      </c>
      <c r="B337">
        <v>4648253</v>
      </c>
      <c r="C337" t="s">
        <v>2226</v>
      </c>
      <c r="D337" s="80">
        <v>44911</v>
      </c>
      <c r="E337" s="80">
        <v>45338</v>
      </c>
      <c r="F337">
        <v>2022</v>
      </c>
      <c r="G337">
        <v>2023</v>
      </c>
      <c r="H337">
        <v>12000</v>
      </c>
      <c r="I337" t="s">
        <v>9</v>
      </c>
      <c r="J337" t="s">
        <v>3158</v>
      </c>
      <c r="K337">
        <v>439</v>
      </c>
      <c r="L337">
        <v>11036.5</v>
      </c>
      <c r="M337">
        <v>47912.46</v>
      </c>
      <c r="N337">
        <v>58948.959999999999</v>
      </c>
      <c r="O337">
        <v>106.4</v>
      </c>
      <c r="P337">
        <v>13017.43</v>
      </c>
      <c r="Q337">
        <v>147.5</v>
      </c>
      <c r="R337">
        <v>13164.93</v>
      </c>
      <c r="S337" s="42">
        <f t="shared" si="5"/>
        <v>45784.03</v>
      </c>
    </row>
    <row r="338" spans="1:19">
      <c r="A338" s="80">
        <v>45748</v>
      </c>
      <c r="B338">
        <v>5087353</v>
      </c>
      <c r="C338" t="s">
        <v>3267</v>
      </c>
      <c r="D338" s="80">
        <v>45231</v>
      </c>
      <c r="E338" s="80">
        <v>45726</v>
      </c>
      <c r="F338">
        <v>2023</v>
      </c>
      <c r="G338">
        <v>2024</v>
      </c>
      <c r="H338">
        <v>11000</v>
      </c>
      <c r="I338" t="s">
        <v>10</v>
      </c>
      <c r="J338" t="s">
        <v>3153</v>
      </c>
      <c r="K338">
        <v>290</v>
      </c>
      <c r="L338">
        <v>10146.9</v>
      </c>
      <c r="M338">
        <v>41542.5</v>
      </c>
      <c r="N338">
        <v>51689.4</v>
      </c>
      <c r="O338">
        <v>20</v>
      </c>
      <c r="P338">
        <v>2865</v>
      </c>
      <c r="Q338">
        <v>345</v>
      </c>
      <c r="R338">
        <v>3210</v>
      </c>
      <c r="S338" s="42">
        <f t="shared" si="5"/>
        <v>48479.4</v>
      </c>
    </row>
    <row r="339" spans="1:19">
      <c r="A339" s="80">
        <v>45748</v>
      </c>
      <c r="B339">
        <v>4971772</v>
      </c>
      <c r="C339" t="s">
        <v>2006</v>
      </c>
      <c r="D339" s="80">
        <v>45119</v>
      </c>
      <c r="E339" s="80">
        <v>45314</v>
      </c>
      <c r="F339">
        <v>2023</v>
      </c>
      <c r="G339">
        <v>2023</v>
      </c>
      <c r="H339">
        <v>11000</v>
      </c>
      <c r="I339" t="s">
        <v>28</v>
      </c>
      <c r="J339" t="s">
        <v>3151</v>
      </c>
      <c r="K339">
        <v>430</v>
      </c>
      <c r="L339">
        <v>6000</v>
      </c>
      <c r="M339">
        <v>58664.9</v>
      </c>
      <c r="N339">
        <v>64664.9</v>
      </c>
      <c r="O339">
        <v>167.25</v>
      </c>
      <c r="P339">
        <v>22373.71</v>
      </c>
      <c r="Q339">
        <v>0</v>
      </c>
      <c r="R339">
        <v>22373.71</v>
      </c>
      <c r="S339" s="42">
        <f t="shared" si="5"/>
        <v>42291.19</v>
      </c>
    </row>
    <row r="340" spans="1:19">
      <c r="A340" s="80">
        <v>45748</v>
      </c>
      <c r="B340">
        <v>5080485</v>
      </c>
      <c r="C340" t="s">
        <v>2635</v>
      </c>
      <c r="D340" s="80">
        <v>45224</v>
      </c>
      <c r="E340" s="80">
        <v>45511</v>
      </c>
      <c r="F340">
        <v>2023</v>
      </c>
      <c r="G340">
        <v>2024</v>
      </c>
      <c r="H340">
        <v>11500</v>
      </c>
      <c r="I340" t="s">
        <v>4</v>
      </c>
      <c r="J340" t="s">
        <v>3154</v>
      </c>
      <c r="K340">
        <v>125</v>
      </c>
      <c r="L340">
        <v>0</v>
      </c>
      <c r="M340">
        <v>14325</v>
      </c>
      <c r="N340">
        <v>14325</v>
      </c>
      <c r="O340">
        <v>0</v>
      </c>
      <c r="P340">
        <v>0</v>
      </c>
      <c r="Q340">
        <v>0</v>
      </c>
      <c r="R340">
        <v>0</v>
      </c>
      <c r="S340" s="42">
        <f t="shared" si="5"/>
        <v>14325</v>
      </c>
    </row>
    <row r="341" spans="1:19">
      <c r="A341" s="80">
        <v>45748</v>
      </c>
      <c r="B341">
        <v>5227117</v>
      </c>
      <c r="C341" t="s">
        <v>2633</v>
      </c>
      <c r="D341" s="80">
        <v>45362</v>
      </c>
      <c r="E341" s="80">
        <v>45406</v>
      </c>
      <c r="F341">
        <v>2023</v>
      </c>
      <c r="G341">
        <v>2023</v>
      </c>
      <c r="H341">
        <v>11000</v>
      </c>
      <c r="I341" t="s">
        <v>10</v>
      </c>
      <c r="J341" t="s">
        <v>3171</v>
      </c>
      <c r="K341">
        <v>300</v>
      </c>
      <c r="L341">
        <v>15528.09</v>
      </c>
      <c r="M341">
        <v>42975</v>
      </c>
      <c r="N341">
        <v>58503.09</v>
      </c>
      <c r="O341">
        <v>231.02</v>
      </c>
      <c r="P341">
        <v>28312.89</v>
      </c>
      <c r="Q341">
        <v>6220.56</v>
      </c>
      <c r="R341">
        <v>34533.449999999997</v>
      </c>
      <c r="S341" s="42">
        <f t="shared" si="5"/>
        <v>23969.64</v>
      </c>
    </row>
    <row r="342" spans="1:19">
      <c r="A342" s="80">
        <v>45748</v>
      </c>
      <c r="B342">
        <v>4815648</v>
      </c>
      <c r="C342" t="s">
        <v>1678</v>
      </c>
      <c r="D342" s="80">
        <v>44956</v>
      </c>
      <c r="E342" s="80">
        <v>45184</v>
      </c>
      <c r="F342">
        <v>2022</v>
      </c>
      <c r="G342">
        <v>2023</v>
      </c>
      <c r="H342">
        <v>11000</v>
      </c>
      <c r="I342" t="s">
        <v>28</v>
      </c>
      <c r="J342" t="s">
        <v>3151</v>
      </c>
      <c r="K342">
        <v>978</v>
      </c>
      <c r="L342">
        <v>3675</v>
      </c>
      <c r="M342">
        <v>157506.9</v>
      </c>
      <c r="N342">
        <v>161181.9</v>
      </c>
      <c r="O342">
        <v>350.33</v>
      </c>
      <c r="P342">
        <v>48549.77</v>
      </c>
      <c r="Q342">
        <v>267.45</v>
      </c>
      <c r="R342">
        <v>48817.22</v>
      </c>
      <c r="S342" s="42">
        <f t="shared" si="5"/>
        <v>112364.68</v>
      </c>
    </row>
    <row r="343" spans="1:19">
      <c r="A343" s="80">
        <v>45748</v>
      </c>
      <c r="B343">
        <v>5303877</v>
      </c>
      <c r="C343" t="s">
        <v>2942</v>
      </c>
      <c r="D343" s="80">
        <v>45434</v>
      </c>
      <c r="E343" s="80">
        <v>45608</v>
      </c>
      <c r="F343">
        <v>2024</v>
      </c>
      <c r="G343">
        <v>2024</v>
      </c>
      <c r="H343">
        <v>11000</v>
      </c>
      <c r="I343" t="s">
        <v>10</v>
      </c>
      <c r="J343" t="s">
        <v>3151</v>
      </c>
      <c r="K343">
        <v>162</v>
      </c>
      <c r="L343">
        <v>0</v>
      </c>
      <c r="M343">
        <v>24366.42</v>
      </c>
      <c r="N343">
        <v>24366.42</v>
      </c>
      <c r="O343">
        <v>112.25</v>
      </c>
      <c r="P343">
        <v>16883.8</v>
      </c>
      <c r="Q343">
        <v>0</v>
      </c>
      <c r="R343">
        <v>16883.8</v>
      </c>
      <c r="S343" s="42">
        <f t="shared" si="5"/>
        <v>7482.619999999999</v>
      </c>
    </row>
    <row r="344" spans="1:19">
      <c r="A344" s="80">
        <v>45748</v>
      </c>
      <c r="B344">
        <v>5325542</v>
      </c>
      <c r="C344" t="s">
        <v>3268</v>
      </c>
      <c r="D344" s="80">
        <v>45464</v>
      </c>
      <c r="E344" s="80">
        <v>45719</v>
      </c>
      <c r="F344">
        <v>2024</v>
      </c>
      <c r="G344">
        <v>2024</v>
      </c>
      <c r="H344">
        <v>11000</v>
      </c>
      <c r="I344" t="s">
        <v>10</v>
      </c>
      <c r="J344" t="s">
        <v>3157</v>
      </c>
      <c r="K344">
        <v>240</v>
      </c>
      <c r="L344">
        <v>0</v>
      </c>
      <c r="M344">
        <v>36098.400000000001</v>
      </c>
      <c r="N344">
        <v>36098.400000000001</v>
      </c>
      <c r="O344">
        <v>0</v>
      </c>
      <c r="P344">
        <v>0</v>
      </c>
      <c r="Q344">
        <v>0</v>
      </c>
      <c r="R344">
        <v>0</v>
      </c>
      <c r="S344" s="42">
        <f t="shared" si="5"/>
        <v>36098.400000000001</v>
      </c>
    </row>
    <row r="345" spans="1:19">
      <c r="A345" s="80">
        <v>45748</v>
      </c>
      <c r="B345">
        <v>4703174</v>
      </c>
      <c r="C345" t="s">
        <v>1680</v>
      </c>
      <c r="D345" s="80">
        <v>44818</v>
      </c>
      <c r="E345" s="80">
        <v>45196</v>
      </c>
      <c r="F345">
        <v>2022</v>
      </c>
      <c r="G345">
        <v>2023</v>
      </c>
      <c r="H345">
        <v>11000</v>
      </c>
      <c r="I345" t="s">
        <v>28</v>
      </c>
      <c r="J345" t="s">
        <v>3161</v>
      </c>
      <c r="K345">
        <v>174</v>
      </c>
      <c r="L345">
        <v>0</v>
      </c>
      <c r="M345">
        <v>23738.82</v>
      </c>
      <c r="N345">
        <v>23738.82</v>
      </c>
      <c r="O345">
        <v>122.18</v>
      </c>
      <c r="P345">
        <v>16650.95</v>
      </c>
      <c r="Q345">
        <v>0</v>
      </c>
      <c r="R345">
        <v>16650.95</v>
      </c>
      <c r="S345" s="42">
        <f t="shared" si="5"/>
        <v>7087.869999999999</v>
      </c>
    </row>
    <row r="346" spans="1:19">
      <c r="A346" s="80">
        <v>45748</v>
      </c>
      <c r="B346">
        <v>5014059</v>
      </c>
      <c r="C346" t="s">
        <v>1801</v>
      </c>
      <c r="D346" s="80">
        <v>45162</v>
      </c>
      <c r="E346" s="80">
        <v>45232</v>
      </c>
      <c r="F346">
        <v>2023</v>
      </c>
      <c r="G346">
        <v>2023</v>
      </c>
      <c r="H346">
        <v>18500</v>
      </c>
      <c r="I346" t="s">
        <v>13</v>
      </c>
      <c r="J346" t="s">
        <v>3152</v>
      </c>
      <c r="K346">
        <v>50</v>
      </c>
      <c r="L346">
        <v>18400</v>
      </c>
      <c r="M346">
        <v>6821.5</v>
      </c>
      <c r="N346">
        <v>25221.5</v>
      </c>
      <c r="O346">
        <v>14.9</v>
      </c>
      <c r="P346">
        <v>2032.74</v>
      </c>
      <c r="Q346">
        <v>11018.9</v>
      </c>
      <c r="R346">
        <v>13051.64</v>
      </c>
      <c r="S346" s="42">
        <f t="shared" si="5"/>
        <v>12169.86</v>
      </c>
    </row>
    <row r="347" spans="1:19">
      <c r="A347" s="80">
        <v>45748</v>
      </c>
      <c r="B347">
        <v>5044392</v>
      </c>
      <c r="C347" t="s">
        <v>2230</v>
      </c>
      <c r="D347" s="80">
        <v>45191</v>
      </c>
      <c r="E347" s="80">
        <v>45351</v>
      </c>
      <c r="F347">
        <v>2023</v>
      </c>
      <c r="G347">
        <v>2023</v>
      </c>
      <c r="H347">
        <v>18500</v>
      </c>
      <c r="I347" t="s">
        <v>13</v>
      </c>
      <c r="J347" t="s">
        <v>3171</v>
      </c>
      <c r="K347">
        <v>240</v>
      </c>
      <c r="L347">
        <v>10254.4</v>
      </c>
      <c r="M347">
        <v>32743.200000000001</v>
      </c>
      <c r="N347">
        <v>42997.599999999999</v>
      </c>
      <c r="O347">
        <v>38.9</v>
      </c>
      <c r="P347">
        <v>5306.94</v>
      </c>
      <c r="Q347">
        <v>7740.9</v>
      </c>
      <c r="R347">
        <v>13047.84</v>
      </c>
      <c r="S347" s="42">
        <f t="shared" si="5"/>
        <v>29949.759999999998</v>
      </c>
    </row>
    <row r="348" spans="1:19">
      <c r="A348" s="80">
        <v>45748</v>
      </c>
      <c r="B348">
        <v>4934438</v>
      </c>
      <c r="C348" t="s">
        <v>788</v>
      </c>
      <c r="D348" s="80">
        <v>45083</v>
      </c>
      <c r="E348" s="80">
        <v>45120</v>
      </c>
      <c r="F348">
        <v>2023</v>
      </c>
      <c r="G348">
        <v>2023</v>
      </c>
      <c r="H348">
        <v>13000</v>
      </c>
      <c r="I348" t="s">
        <v>2</v>
      </c>
      <c r="J348" t="s">
        <v>3159</v>
      </c>
      <c r="K348">
        <v>861</v>
      </c>
      <c r="L348">
        <v>25</v>
      </c>
      <c r="M348">
        <v>117466.23</v>
      </c>
      <c r="N348">
        <v>117491.23</v>
      </c>
      <c r="O348">
        <v>473.7</v>
      </c>
      <c r="P348">
        <v>58162.07</v>
      </c>
      <c r="Q348">
        <v>175</v>
      </c>
      <c r="R348">
        <v>58337.07</v>
      </c>
      <c r="S348" s="42">
        <f t="shared" si="5"/>
        <v>59154.159999999996</v>
      </c>
    </row>
    <row r="349" spans="1:19">
      <c r="A349" s="80">
        <v>45748</v>
      </c>
      <c r="B349">
        <v>5602438</v>
      </c>
      <c r="C349" t="s">
        <v>3269</v>
      </c>
      <c r="D349" s="80">
        <v>45727</v>
      </c>
      <c r="E349" s="80">
        <v>45728</v>
      </c>
      <c r="F349">
        <v>2024</v>
      </c>
      <c r="G349">
        <v>2024</v>
      </c>
      <c r="H349">
        <v>11000</v>
      </c>
      <c r="I349" t="s">
        <v>28</v>
      </c>
      <c r="J349" t="s">
        <v>3154</v>
      </c>
      <c r="K349">
        <v>704</v>
      </c>
      <c r="L349">
        <v>6463.8</v>
      </c>
      <c r="M349">
        <v>95300.479999999996</v>
      </c>
      <c r="N349">
        <v>101764.28</v>
      </c>
      <c r="O349">
        <v>0</v>
      </c>
      <c r="P349">
        <v>0</v>
      </c>
      <c r="Q349">
        <v>0</v>
      </c>
      <c r="R349">
        <v>0</v>
      </c>
      <c r="S349" s="42">
        <f t="shared" si="5"/>
        <v>101764.28</v>
      </c>
    </row>
    <row r="350" spans="1:19">
      <c r="A350" s="80">
        <v>45748</v>
      </c>
      <c r="B350">
        <v>5117177</v>
      </c>
      <c r="C350" t="s">
        <v>3326</v>
      </c>
      <c r="D350" s="80">
        <v>45272</v>
      </c>
      <c r="E350" s="80">
        <v>45747</v>
      </c>
      <c r="F350">
        <v>2023</v>
      </c>
      <c r="G350">
        <v>2024</v>
      </c>
      <c r="H350">
        <v>12000</v>
      </c>
      <c r="I350" t="s">
        <v>9</v>
      </c>
      <c r="J350" t="s">
        <v>3158</v>
      </c>
      <c r="K350">
        <v>208</v>
      </c>
      <c r="L350">
        <v>0</v>
      </c>
      <c r="M350">
        <v>26817.439999999999</v>
      </c>
      <c r="N350">
        <v>26817.439999999999</v>
      </c>
      <c r="O350">
        <v>1</v>
      </c>
      <c r="P350">
        <v>638.15</v>
      </c>
      <c r="Q350">
        <v>0</v>
      </c>
      <c r="R350">
        <v>638.15</v>
      </c>
      <c r="S350" s="42">
        <f t="shared" si="5"/>
        <v>26179.289999999997</v>
      </c>
    </row>
    <row r="351" spans="1:19">
      <c r="A351" s="80">
        <v>45748</v>
      </c>
      <c r="B351">
        <v>5358100</v>
      </c>
      <c r="C351" t="s">
        <v>3082</v>
      </c>
      <c r="D351" s="80">
        <v>45484</v>
      </c>
      <c r="E351" s="80">
        <v>45628</v>
      </c>
      <c r="F351">
        <v>2024</v>
      </c>
      <c r="G351">
        <v>2024</v>
      </c>
      <c r="H351">
        <v>13500</v>
      </c>
      <c r="I351" t="s">
        <v>15</v>
      </c>
      <c r="J351" t="s">
        <v>3158</v>
      </c>
      <c r="K351">
        <v>235</v>
      </c>
      <c r="L351">
        <v>0</v>
      </c>
      <c r="M351">
        <v>28277.55</v>
      </c>
      <c r="N351">
        <v>28277.55</v>
      </c>
      <c r="O351">
        <v>168.7</v>
      </c>
      <c r="P351">
        <v>20299.669999999998</v>
      </c>
      <c r="Q351">
        <v>0</v>
      </c>
      <c r="R351">
        <v>20299.669999999998</v>
      </c>
      <c r="S351" s="42">
        <f t="shared" si="5"/>
        <v>7977.880000000001</v>
      </c>
    </row>
    <row r="352" spans="1:19">
      <c r="A352" s="80">
        <v>45748</v>
      </c>
      <c r="B352">
        <v>5255447</v>
      </c>
      <c r="C352" t="s">
        <v>3084</v>
      </c>
      <c r="D352" s="80">
        <v>45511</v>
      </c>
      <c r="E352" s="80">
        <v>45636</v>
      </c>
      <c r="F352">
        <v>2024</v>
      </c>
      <c r="G352">
        <v>2024</v>
      </c>
      <c r="H352">
        <v>12500</v>
      </c>
      <c r="I352" t="s">
        <v>14</v>
      </c>
      <c r="J352" t="s">
        <v>3159</v>
      </c>
      <c r="K352">
        <v>50</v>
      </c>
      <c r="L352">
        <v>0</v>
      </c>
      <c r="M352">
        <v>7520.5</v>
      </c>
      <c r="N352">
        <v>7520.5</v>
      </c>
      <c r="O352">
        <v>0</v>
      </c>
      <c r="P352">
        <v>0</v>
      </c>
      <c r="Q352">
        <v>0</v>
      </c>
      <c r="R352">
        <v>0</v>
      </c>
      <c r="S352" s="42">
        <f t="shared" si="5"/>
        <v>7520.5</v>
      </c>
    </row>
    <row r="353" spans="1:19">
      <c r="A353" s="80">
        <v>45748</v>
      </c>
      <c r="B353">
        <v>5051687</v>
      </c>
      <c r="C353" t="s">
        <v>2399</v>
      </c>
      <c r="D353" s="80">
        <v>45204</v>
      </c>
      <c r="E353" s="80">
        <v>45399</v>
      </c>
      <c r="F353">
        <v>2023</v>
      </c>
      <c r="G353">
        <v>2023</v>
      </c>
      <c r="H353">
        <v>11000</v>
      </c>
      <c r="I353" t="s">
        <v>28</v>
      </c>
      <c r="J353" t="s">
        <v>3161</v>
      </c>
      <c r="K353">
        <v>193</v>
      </c>
      <c r="L353">
        <v>200</v>
      </c>
      <c r="M353">
        <v>26330.99</v>
      </c>
      <c r="N353">
        <v>26530.99</v>
      </c>
      <c r="O353">
        <v>74.12</v>
      </c>
      <c r="P353">
        <v>9995.0400000000009</v>
      </c>
      <c r="Q353">
        <v>30.83</v>
      </c>
      <c r="R353">
        <v>10025.870000000001</v>
      </c>
      <c r="S353" s="42">
        <f t="shared" si="5"/>
        <v>16505.120000000003</v>
      </c>
    </row>
    <row r="354" spans="1:19">
      <c r="A354" s="80">
        <v>45748</v>
      </c>
      <c r="B354">
        <v>4624411</v>
      </c>
      <c r="C354" t="s">
        <v>768</v>
      </c>
      <c r="D354" s="80">
        <v>44719</v>
      </c>
      <c r="E354" s="80">
        <v>45036</v>
      </c>
      <c r="F354">
        <v>2022</v>
      </c>
      <c r="G354">
        <v>2022</v>
      </c>
      <c r="H354">
        <v>12000</v>
      </c>
      <c r="I354" t="s">
        <v>9</v>
      </c>
      <c r="J354" t="s">
        <v>3159</v>
      </c>
      <c r="K354">
        <v>410</v>
      </c>
      <c r="L354">
        <v>225</v>
      </c>
      <c r="M354">
        <v>50339.8</v>
      </c>
      <c r="N354">
        <v>50564.800000000003</v>
      </c>
      <c r="O354">
        <v>184.6</v>
      </c>
      <c r="P354">
        <v>22665.65</v>
      </c>
      <c r="Q354">
        <v>29.5</v>
      </c>
      <c r="R354">
        <v>22695.15</v>
      </c>
      <c r="S354" s="42">
        <f t="shared" si="5"/>
        <v>27869.65</v>
      </c>
    </row>
    <row r="355" spans="1:19">
      <c r="A355" s="80">
        <v>45748</v>
      </c>
      <c r="B355">
        <v>4742432</v>
      </c>
      <c r="C355" t="s">
        <v>1882</v>
      </c>
      <c r="D355" s="80">
        <v>44866</v>
      </c>
      <c r="E355" s="80">
        <v>45282</v>
      </c>
      <c r="F355">
        <v>2022</v>
      </c>
      <c r="G355">
        <v>2023</v>
      </c>
      <c r="H355">
        <v>18500</v>
      </c>
      <c r="I355" t="s">
        <v>13</v>
      </c>
      <c r="J355" t="s">
        <v>3154</v>
      </c>
      <c r="K355">
        <v>281</v>
      </c>
      <c r="L355">
        <v>300</v>
      </c>
      <c r="M355">
        <v>38336.83</v>
      </c>
      <c r="N355">
        <v>38636.83</v>
      </c>
      <c r="O355">
        <v>248.59</v>
      </c>
      <c r="P355">
        <v>29960.95</v>
      </c>
      <c r="Q355">
        <v>123.27</v>
      </c>
      <c r="R355">
        <v>30084.22</v>
      </c>
      <c r="S355" s="42">
        <f t="shared" si="5"/>
        <v>8552.61</v>
      </c>
    </row>
    <row r="356" spans="1:19">
      <c r="A356" s="80">
        <v>45748</v>
      </c>
      <c r="B356">
        <v>4745654</v>
      </c>
      <c r="C356" t="s">
        <v>3271</v>
      </c>
      <c r="D356" s="80">
        <v>44875</v>
      </c>
      <c r="E356" s="80">
        <v>45730</v>
      </c>
      <c r="F356">
        <v>2022</v>
      </c>
      <c r="G356">
        <v>2024</v>
      </c>
      <c r="H356">
        <v>12500</v>
      </c>
      <c r="I356" t="s">
        <v>14</v>
      </c>
      <c r="J356" t="s">
        <v>3154</v>
      </c>
      <c r="K356">
        <v>100</v>
      </c>
      <c r="L356">
        <v>4100</v>
      </c>
      <c r="M356">
        <v>13643</v>
      </c>
      <c r="N356">
        <v>17743</v>
      </c>
      <c r="O356">
        <v>30.7</v>
      </c>
      <c r="P356">
        <v>3393.39</v>
      </c>
      <c r="Q356">
        <v>4050</v>
      </c>
      <c r="R356">
        <v>7443.39</v>
      </c>
      <c r="S356" s="42">
        <f t="shared" si="5"/>
        <v>10299.61</v>
      </c>
    </row>
    <row r="357" spans="1:19">
      <c r="A357" s="80">
        <v>45748</v>
      </c>
      <c r="B357">
        <v>5312896</v>
      </c>
      <c r="C357" t="s">
        <v>2637</v>
      </c>
      <c r="D357" s="80">
        <v>45447</v>
      </c>
      <c r="E357" s="80">
        <v>45502</v>
      </c>
      <c r="F357">
        <v>2024</v>
      </c>
      <c r="G357">
        <v>2024</v>
      </c>
      <c r="H357">
        <v>11000</v>
      </c>
      <c r="I357" t="s">
        <v>28</v>
      </c>
      <c r="J357" t="s">
        <v>3159</v>
      </c>
      <c r="K357">
        <v>906</v>
      </c>
      <c r="L357">
        <v>0</v>
      </c>
      <c r="M357">
        <v>136271.46</v>
      </c>
      <c r="N357">
        <v>136271.46</v>
      </c>
      <c r="O357">
        <v>0</v>
      </c>
      <c r="P357">
        <v>0</v>
      </c>
      <c r="Q357">
        <v>0</v>
      </c>
      <c r="R357">
        <v>0</v>
      </c>
      <c r="S357" s="42">
        <f t="shared" si="5"/>
        <v>136271.46</v>
      </c>
    </row>
    <row r="358" spans="1:19">
      <c r="A358" s="80">
        <v>45748</v>
      </c>
      <c r="B358">
        <v>4568102</v>
      </c>
      <c r="C358" t="s">
        <v>798</v>
      </c>
      <c r="D358" s="80">
        <v>44644</v>
      </c>
      <c r="E358" s="80">
        <v>44886</v>
      </c>
      <c r="F358">
        <v>2021</v>
      </c>
      <c r="G358">
        <v>2022</v>
      </c>
      <c r="H358">
        <v>18500</v>
      </c>
      <c r="I358" t="s">
        <v>13</v>
      </c>
      <c r="J358" t="s">
        <v>3198</v>
      </c>
      <c r="K358">
        <v>530</v>
      </c>
      <c r="L358">
        <v>2736.5</v>
      </c>
      <c r="M358">
        <v>72307.899999999994</v>
      </c>
      <c r="N358">
        <v>75044.399999999994</v>
      </c>
      <c r="O358">
        <v>478.8</v>
      </c>
      <c r="P358">
        <v>64703.67</v>
      </c>
      <c r="Q358">
        <v>1405.3</v>
      </c>
      <c r="R358">
        <v>66108.97</v>
      </c>
      <c r="S358" s="42">
        <f t="shared" si="5"/>
        <v>8935.429999999993</v>
      </c>
    </row>
    <row r="359" spans="1:19">
      <c r="A359" s="80">
        <v>45748</v>
      </c>
      <c r="B359">
        <v>5170660</v>
      </c>
      <c r="C359" t="s">
        <v>3270</v>
      </c>
      <c r="D359" s="80">
        <v>45310</v>
      </c>
      <c r="E359" s="80">
        <v>45715</v>
      </c>
      <c r="F359">
        <v>2023</v>
      </c>
      <c r="G359">
        <v>2024</v>
      </c>
      <c r="H359">
        <v>11500</v>
      </c>
      <c r="I359" t="s">
        <v>4</v>
      </c>
      <c r="J359" t="s">
        <v>3157</v>
      </c>
      <c r="K359">
        <v>50</v>
      </c>
      <c r="L359">
        <v>831</v>
      </c>
      <c r="M359">
        <v>7162.5</v>
      </c>
      <c r="N359">
        <v>7993.5</v>
      </c>
      <c r="O359">
        <v>31.5</v>
      </c>
      <c r="P359">
        <v>3879.22</v>
      </c>
      <c r="Q359">
        <v>831</v>
      </c>
      <c r="R359">
        <v>4710.22</v>
      </c>
      <c r="S359" s="42">
        <f t="shared" si="5"/>
        <v>3283.2799999999997</v>
      </c>
    </row>
    <row r="360" spans="1:19">
      <c r="A360" s="80">
        <v>45748</v>
      </c>
      <c r="B360">
        <v>4774457</v>
      </c>
      <c r="C360" t="s">
        <v>764</v>
      </c>
      <c r="D360" s="80">
        <v>44904</v>
      </c>
      <c r="E360" s="80">
        <v>44980</v>
      </c>
      <c r="F360">
        <v>2022</v>
      </c>
      <c r="G360">
        <v>2022</v>
      </c>
      <c r="H360">
        <v>18500</v>
      </c>
      <c r="I360" t="s">
        <v>13</v>
      </c>
      <c r="J360" t="s">
        <v>3151</v>
      </c>
      <c r="K360">
        <v>195</v>
      </c>
      <c r="L360">
        <v>5200</v>
      </c>
      <c r="M360">
        <v>26603.85</v>
      </c>
      <c r="N360">
        <v>31803.85</v>
      </c>
      <c r="O360">
        <v>179</v>
      </c>
      <c r="P360">
        <v>23055.83</v>
      </c>
      <c r="Q360">
        <v>1217</v>
      </c>
      <c r="R360">
        <v>24272.83</v>
      </c>
      <c r="S360" s="42">
        <f t="shared" si="5"/>
        <v>7531.0199999999968</v>
      </c>
    </row>
    <row r="361" spans="1:19">
      <c r="A361" s="80">
        <v>45748</v>
      </c>
      <c r="B361">
        <v>4597461</v>
      </c>
      <c r="C361" t="s">
        <v>744</v>
      </c>
      <c r="D361" s="80">
        <v>44802</v>
      </c>
      <c r="E361" s="80">
        <v>44973</v>
      </c>
      <c r="F361">
        <v>2022</v>
      </c>
      <c r="G361">
        <v>2022</v>
      </c>
      <c r="H361">
        <v>18500</v>
      </c>
      <c r="I361" t="s">
        <v>13</v>
      </c>
      <c r="J361" t="s">
        <v>3151</v>
      </c>
      <c r="K361">
        <v>280</v>
      </c>
      <c r="L361">
        <v>200</v>
      </c>
      <c r="M361">
        <v>30559.200000000001</v>
      </c>
      <c r="N361">
        <v>30759.200000000001</v>
      </c>
      <c r="O361">
        <v>316</v>
      </c>
      <c r="P361">
        <v>34488.25</v>
      </c>
      <c r="Q361">
        <v>49</v>
      </c>
      <c r="R361">
        <v>34537.25</v>
      </c>
      <c r="S361" s="42">
        <f t="shared" si="5"/>
        <v>-3778.0499999999993</v>
      </c>
    </row>
    <row r="362" spans="1:19">
      <c r="A362" s="80">
        <v>45748</v>
      </c>
      <c r="B362">
        <v>5422282</v>
      </c>
      <c r="C362" t="s">
        <v>3200</v>
      </c>
      <c r="D362" s="80">
        <v>45569</v>
      </c>
      <c r="E362" s="80">
        <v>45698</v>
      </c>
      <c r="F362">
        <v>2024</v>
      </c>
      <c r="G362">
        <v>2024</v>
      </c>
      <c r="H362">
        <v>11000</v>
      </c>
      <c r="I362" t="s">
        <v>28</v>
      </c>
      <c r="J362" t="s">
        <v>3154</v>
      </c>
      <c r="K362">
        <v>524</v>
      </c>
      <c r="L362">
        <v>0</v>
      </c>
      <c r="M362">
        <v>93041.44</v>
      </c>
      <c r="N362">
        <v>93041.44</v>
      </c>
      <c r="O362">
        <v>0</v>
      </c>
      <c r="P362">
        <v>0</v>
      </c>
      <c r="Q362">
        <v>0</v>
      </c>
      <c r="R362">
        <v>0</v>
      </c>
      <c r="S362" s="42">
        <f t="shared" si="5"/>
        <v>93041.44</v>
      </c>
    </row>
    <row r="363" spans="1:19">
      <c r="A363" s="80">
        <v>45748</v>
      </c>
      <c r="B363">
        <v>5040507</v>
      </c>
      <c r="C363" t="s">
        <v>2017</v>
      </c>
      <c r="D363" s="80">
        <v>45188</v>
      </c>
      <c r="E363" s="80">
        <v>45329</v>
      </c>
      <c r="F363">
        <v>2023</v>
      </c>
      <c r="G363">
        <v>2023</v>
      </c>
      <c r="H363">
        <v>11000</v>
      </c>
      <c r="I363" t="s">
        <v>10</v>
      </c>
      <c r="J363" t="s">
        <v>3157</v>
      </c>
      <c r="K363">
        <v>331</v>
      </c>
      <c r="L363">
        <v>250</v>
      </c>
      <c r="M363">
        <v>45158.33</v>
      </c>
      <c r="N363">
        <v>45408.33</v>
      </c>
      <c r="O363">
        <v>270.73</v>
      </c>
      <c r="P363">
        <v>36934.36</v>
      </c>
      <c r="Q363">
        <v>374.9</v>
      </c>
      <c r="R363">
        <v>37309.26</v>
      </c>
      <c r="S363" s="42">
        <f t="shared" si="5"/>
        <v>8099.07</v>
      </c>
    </row>
    <row r="364" spans="1:19">
      <c r="A364" s="80">
        <v>45748</v>
      </c>
      <c r="B364">
        <v>4562349</v>
      </c>
      <c r="C364" t="s">
        <v>770</v>
      </c>
      <c r="D364" s="80">
        <v>44672</v>
      </c>
      <c r="E364" s="80">
        <v>44910</v>
      </c>
      <c r="F364">
        <v>2021</v>
      </c>
      <c r="G364">
        <v>2022</v>
      </c>
      <c r="H364">
        <v>11000</v>
      </c>
      <c r="I364" t="s">
        <v>28</v>
      </c>
      <c r="J364" t="s">
        <v>3151</v>
      </c>
      <c r="K364">
        <v>277</v>
      </c>
      <c r="L364">
        <v>0</v>
      </c>
      <c r="M364">
        <v>37791.11</v>
      </c>
      <c r="N364">
        <v>37791.11</v>
      </c>
      <c r="O364">
        <v>160</v>
      </c>
      <c r="P364">
        <v>20277.11</v>
      </c>
      <c r="Q364">
        <v>0</v>
      </c>
      <c r="R364">
        <v>20277.11</v>
      </c>
      <c r="S364" s="42">
        <f t="shared" si="5"/>
        <v>17514</v>
      </c>
    </row>
    <row r="365" spans="1:19">
      <c r="A365" s="80">
        <v>45748</v>
      </c>
      <c r="B365">
        <v>5110483</v>
      </c>
      <c r="C365" t="s">
        <v>2401</v>
      </c>
      <c r="D365" s="80">
        <v>45253</v>
      </c>
      <c r="E365" s="80">
        <v>45405</v>
      </c>
      <c r="F365">
        <v>2023</v>
      </c>
      <c r="G365">
        <v>2023</v>
      </c>
      <c r="H365">
        <v>11000</v>
      </c>
      <c r="I365" t="s">
        <v>28</v>
      </c>
      <c r="J365" t="s">
        <v>3151</v>
      </c>
      <c r="K365">
        <v>280</v>
      </c>
      <c r="L365">
        <v>1168.5999999999999</v>
      </c>
      <c r="M365">
        <v>47348</v>
      </c>
      <c r="N365">
        <v>48516.6</v>
      </c>
      <c r="O365">
        <v>65.63</v>
      </c>
      <c r="P365">
        <v>11098.03</v>
      </c>
      <c r="Q365">
        <v>7.37</v>
      </c>
      <c r="R365">
        <v>11105.4</v>
      </c>
      <c r="S365" s="42">
        <f t="shared" si="5"/>
        <v>37411.199999999997</v>
      </c>
    </row>
    <row r="366" spans="1:19">
      <c r="A366" s="80">
        <v>45748</v>
      </c>
      <c r="B366">
        <v>3078800</v>
      </c>
      <c r="C366" t="s">
        <v>808</v>
      </c>
      <c r="D366" s="80">
        <v>42762</v>
      </c>
      <c r="E366" s="80">
        <v>43319</v>
      </c>
      <c r="F366">
        <v>2016</v>
      </c>
      <c r="G366">
        <v>2018</v>
      </c>
      <c r="H366">
        <v>11000</v>
      </c>
      <c r="I366" t="s">
        <v>28</v>
      </c>
      <c r="J366" t="s">
        <v>3171</v>
      </c>
      <c r="K366">
        <v>840</v>
      </c>
      <c r="L366">
        <v>77077.5</v>
      </c>
      <c r="M366">
        <v>114601.2</v>
      </c>
      <c r="N366">
        <v>191678.7</v>
      </c>
      <c r="O366">
        <v>1163.3900000000001</v>
      </c>
      <c r="P366">
        <v>145754.34</v>
      </c>
      <c r="Q366">
        <v>67707.649999999994</v>
      </c>
      <c r="R366">
        <v>213461.99</v>
      </c>
      <c r="S366" s="42">
        <f t="shared" si="5"/>
        <v>-21783.289999999979</v>
      </c>
    </row>
    <row r="367" spans="1:19">
      <c r="A367" s="80">
        <v>45748</v>
      </c>
      <c r="B367">
        <v>4822909</v>
      </c>
      <c r="C367" t="s">
        <v>2015</v>
      </c>
      <c r="D367" s="80">
        <v>44970</v>
      </c>
      <c r="E367" s="80">
        <v>45321</v>
      </c>
      <c r="F367">
        <v>2022</v>
      </c>
      <c r="G367">
        <v>2023</v>
      </c>
      <c r="H367">
        <v>11500</v>
      </c>
      <c r="I367" t="s">
        <v>4</v>
      </c>
      <c r="J367" t="s">
        <v>3161</v>
      </c>
      <c r="K367">
        <v>245</v>
      </c>
      <c r="L367">
        <v>325</v>
      </c>
      <c r="M367">
        <v>33425.35</v>
      </c>
      <c r="N367">
        <v>33750.35</v>
      </c>
      <c r="O367">
        <v>198.06</v>
      </c>
      <c r="P367">
        <v>27016.93</v>
      </c>
      <c r="Q367">
        <v>191.67</v>
      </c>
      <c r="R367">
        <v>27208.6</v>
      </c>
      <c r="S367" s="42">
        <f t="shared" si="5"/>
        <v>6541.75</v>
      </c>
    </row>
    <row r="368" spans="1:19">
      <c r="A368" s="80">
        <v>45748</v>
      </c>
      <c r="B368">
        <v>5035806</v>
      </c>
      <c r="C368" t="s">
        <v>2639</v>
      </c>
      <c r="D368" s="80">
        <v>45400</v>
      </c>
      <c r="E368" s="80">
        <v>45412</v>
      </c>
      <c r="F368">
        <v>2023</v>
      </c>
      <c r="G368">
        <v>2023</v>
      </c>
      <c r="H368">
        <v>11000</v>
      </c>
      <c r="I368" t="s">
        <v>28</v>
      </c>
      <c r="J368" t="s">
        <v>3159</v>
      </c>
      <c r="K368">
        <v>1272</v>
      </c>
      <c r="L368">
        <v>11825</v>
      </c>
      <c r="M368">
        <v>225856.32</v>
      </c>
      <c r="N368">
        <v>237681.32</v>
      </c>
      <c r="O368">
        <v>306.77</v>
      </c>
      <c r="P368">
        <v>45566.94</v>
      </c>
      <c r="Q368">
        <v>1</v>
      </c>
      <c r="R368">
        <v>45567.94</v>
      </c>
      <c r="S368" s="42">
        <f t="shared" si="5"/>
        <v>192113.38</v>
      </c>
    </row>
    <row r="369" spans="1:19">
      <c r="A369" s="80">
        <v>45748</v>
      </c>
      <c r="B369">
        <v>4584250</v>
      </c>
      <c r="C369" t="s">
        <v>2013</v>
      </c>
      <c r="D369" s="80">
        <v>44665</v>
      </c>
      <c r="E369" s="80">
        <v>45327</v>
      </c>
      <c r="F369">
        <v>2021</v>
      </c>
      <c r="G369">
        <v>2023</v>
      </c>
      <c r="H369">
        <v>12000</v>
      </c>
      <c r="I369" t="s">
        <v>9</v>
      </c>
      <c r="J369" t="s">
        <v>3161</v>
      </c>
      <c r="K369">
        <v>295</v>
      </c>
      <c r="L369">
        <v>2405</v>
      </c>
      <c r="M369">
        <v>40246.85</v>
      </c>
      <c r="N369">
        <v>42651.85</v>
      </c>
      <c r="O369">
        <v>212.7</v>
      </c>
      <c r="P369">
        <v>29017.59</v>
      </c>
      <c r="Q369">
        <v>777.3</v>
      </c>
      <c r="R369">
        <v>29794.89</v>
      </c>
      <c r="S369" s="42">
        <f t="shared" si="5"/>
        <v>12856.96</v>
      </c>
    </row>
    <row r="370" spans="1:19">
      <c r="A370" s="80">
        <v>45748</v>
      </c>
      <c r="B370">
        <v>4727852</v>
      </c>
      <c r="C370" t="s">
        <v>781</v>
      </c>
      <c r="D370" s="80">
        <v>44848</v>
      </c>
      <c r="E370" s="80">
        <v>44855</v>
      </c>
      <c r="F370">
        <v>2022</v>
      </c>
      <c r="G370">
        <v>2022</v>
      </c>
      <c r="H370">
        <v>12500</v>
      </c>
      <c r="I370" t="s">
        <v>14</v>
      </c>
      <c r="J370" t="s">
        <v>3152</v>
      </c>
      <c r="K370">
        <v>266</v>
      </c>
      <c r="L370">
        <v>0</v>
      </c>
      <c r="M370">
        <v>32659.48</v>
      </c>
      <c r="N370">
        <v>32659.48</v>
      </c>
      <c r="O370">
        <v>185</v>
      </c>
      <c r="P370">
        <v>20716.14</v>
      </c>
      <c r="Q370">
        <v>0</v>
      </c>
      <c r="R370">
        <v>20716.14</v>
      </c>
      <c r="S370" s="42">
        <f t="shared" si="5"/>
        <v>11943.34</v>
      </c>
    </row>
    <row r="371" spans="1:19">
      <c r="A371" s="80">
        <v>45748</v>
      </c>
      <c r="B371">
        <v>5414973</v>
      </c>
      <c r="C371" t="s">
        <v>3199</v>
      </c>
      <c r="D371" s="80">
        <v>45539</v>
      </c>
      <c r="E371" s="80">
        <v>45677</v>
      </c>
      <c r="F371">
        <v>2024</v>
      </c>
      <c r="G371">
        <v>2024</v>
      </c>
      <c r="H371">
        <v>12000</v>
      </c>
      <c r="I371" t="s">
        <v>9</v>
      </c>
      <c r="J371" t="s">
        <v>3154</v>
      </c>
      <c r="K371">
        <v>353</v>
      </c>
      <c r="L371">
        <v>825</v>
      </c>
      <c r="M371">
        <v>42476.49</v>
      </c>
      <c r="N371">
        <v>43301.49</v>
      </c>
      <c r="O371">
        <v>78</v>
      </c>
      <c r="P371">
        <v>9385.74</v>
      </c>
      <c r="Q371">
        <v>226.69</v>
      </c>
      <c r="R371">
        <v>9612.43</v>
      </c>
      <c r="S371" s="42">
        <f t="shared" si="5"/>
        <v>33689.06</v>
      </c>
    </row>
    <row r="372" spans="1:19">
      <c r="A372" s="80">
        <v>45748</v>
      </c>
      <c r="B372">
        <v>5273806</v>
      </c>
      <c r="C372" t="s">
        <v>2802</v>
      </c>
      <c r="D372" s="80">
        <v>45406</v>
      </c>
      <c r="E372" s="80">
        <v>45537</v>
      </c>
      <c r="F372">
        <v>2023</v>
      </c>
      <c r="G372">
        <v>2024</v>
      </c>
      <c r="H372">
        <v>18500</v>
      </c>
      <c r="I372" t="s">
        <v>13</v>
      </c>
      <c r="J372" t="s">
        <v>3153</v>
      </c>
      <c r="K372">
        <v>0</v>
      </c>
      <c r="L372">
        <v>2205</v>
      </c>
      <c r="M372">
        <v>0</v>
      </c>
      <c r="N372">
        <v>2205</v>
      </c>
      <c r="O372">
        <v>47.21</v>
      </c>
      <c r="P372">
        <v>7100.97</v>
      </c>
      <c r="Q372">
        <v>3717</v>
      </c>
      <c r="R372">
        <v>10817.97</v>
      </c>
      <c r="S372" s="42">
        <f t="shared" si="5"/>
        <v>-8612.9699999999993</v>
      </c>
    </row>
    <row r="373" spans="1:19">
      <c r="A373" s="80">
        <v>45748</v>
      </c>
      <c r="B373">
        <v>4742800</v>
      </c>
      <c r="C373" t="s">
        <v>1804</v>
      </c>
      <c r="D373" s="80">
        <v>44866</v>
      </c>
      <c r="E373" s="80">
        <v>45204</v>
      </c>
      <c r="F373">
        <v>2022</v>
      </c>
      <c r="G373">
        <v>2023</v>
      </c>
      <c r="H373">
        <v>12500</v>
      </c>
      <c r="I373" t="s">
        <v>14</v>
      </c>
      <c r="J373" t="s">
        <v>3152</v>
      </c>
      <c r="K373">
        <v>115</v>
      </c>
      <c r="L373">
        <v>0</v>
      </c>
      <c r="M373">
        <v>14119.7</v>
      </c>
      <c r="N373">
        <v>14119.7</v>
      </c>
      <c r="O373">
        <v>91</v>
      </c>
      <c r="P373">
        <v>11173.21</v>
      </c>
      <c r="Q373">
        <v>0</v>
      </c>
      <c r="R373">
        <v>11173.21</v>
      </c>
      <c r="S373" s="42">
        <f t="shared" si="5"/>
        <v>2946.4900000000016</v>
      </c>
    </row>
    <row r="374" spans="1:19">
      <c r="A374" s="80">
        <v>45748</v>
      </c>
      <c r="B374">
        <v>4648434</v>
      </c>
      <c r="C374" t="s">
        <v>3086</v>
      </c>
      <c r="D374" s="80">
        <v>44753</v>
      </c>
      <c r="E374" s="80">
        <v>45622</v>
      </c>
      <c r="F374">
        <v>2022</v>
      </c>
      <c r="G374">
        <v>2024</v>
      </c>
      <c r="H374">
        <v>12500</v>
      </c>
      <c r="I374" t="s">
        <v>14</v>
      </c>
      <c r="J374" t="s">
        <v>3161</v>
      </c>
      <c r="K374">
        <v>522</v>
      </c>
      <c r="L374">
        <v>225</v>
      </c>
      <c r="M374">
        <v>71216.460000000006</v>
      </c>
      <c r="N374">
        <v>71441.460000000006</v>
      </c>
      <c r="O374">
        <v>131.07</v>
      </c>
      <c r="P374">
        <v>17854.490000000002</v>
      </c>
      <c r="Q374">
        <v>30</v>
      </c>
      <c r="R374">
        <v>17884.490000000002</v>
      </c>
      <c r="S374" s="42">
        <f t="shared" si="5"/>
        <v>53556.97</v>
      </c>
    </row>
    <row r="375" spans="1:19">
      <c r="A375" s="80">
        <v>45748</v>
      </c>
      <c r="B375">
        <v>4722142</v>
      </c>
      <c r="C375" t="s">
        <v>2234</v>
      </c>
      <c r="D375" s="80">
        <v>44852</v>
      </c>
      <c r="E375" s="80">
        <v>45362</v>
      </c>
      <c r="F375">
        <v>2022</v>
      </c>
      <c r="G375">
        <v>2023</v>
      </c>
      <c r="H375">
        <v>11000</v>
      </c>
      <c r="I375" t="s">
        <v>28</v>
      </c>
      <c r="J375" t="s">
        <v>3151</v>
      </c>
      <c r="K375">
        <v>1042</v>
      </c>
      <c r="L375">
        <v>200</v>
      </c>
      <c r="M375">
        <v>142160.06</v>
      </c>
      <c r="N375">
        <v>142360.06</v>
      </c>
      <c r="O375">
        <v>270.17</v>
      </c>
      <c r="P375">
        <v>36530.53</v>
      </c>
      <c r="Q375">
        <v>160</v>
      </c>
      <c r="R375">
        <v>36690.53</v>
      </c>
      <c r="S375" s="42">
        <f t="shared" si="5"/>
        <v>105669.53</v>
      </c>
    </row>
    <row r="376" spans="1:19">
      <c r="A376" s="80">
        <v>45748</v>
      </c>
      <c r="B376">
        <v>4928301</v>
      </c>
      <c r="C376" t="s">
        <v>2497</v>
      </c>
      <c r="D376" s="80">
        <v>45105</v>
      </c>
      <c r="E376" s="80">
        <v>45448</v>
      </c>
      <c r="F376">
        <v>2023</v>
      </c>
      <c r="G376">
        <v>2024</v>
      </c>
      <c r="H376">
        <v>11000</v>
      </c>
      <c r="I376" t="s">
        <v>28</v>
      </c>
      <c r="J376" t="s">
        <v>3151</v>
      </c>
      <c r="K376">
        <v>265</v>
      </c>
      <c r="L376">
        <v>1159.2</v>
      </c>
      <c r="M376">
        <v>36153.949999999997</v>
      </c>
      <c r="N376">
        <v>37313.15</v>
      </c>
      <c r="O376">
        <v>220.5</v>
      </c>
      <c r="P376">
        <v>30081.71</v>
      </c>
      <c r="Q376">
        <v>938.7</v>
      </c>
      <c r="R376">
        <v>31020.41</v>
      </c>
      <c r="S376" s="42">
        <f t="shared" si="5"/>
        <v>6292.7400000000016</v>
      </c>
    </row>
    <row r="377" spans="1:19">
      <c r="A377" s="80">
        <v>45748</v>
      </c>
      <c r="B377">
        <v>4945160</v>
      </c>
      <c r="C377" t="s">
        <v>2806</v>
      </c>
      <c r="D377" s="80">
        <v>45219</v>
      </c>
      <c r="E377" s="80">
        <v>45531</v>
      </c>
      <c r="F377">
        <v>2023</v>
      </c>
      <c r="G377">
        <v>2024</v>
      </c>
      <c r="H377">
        <v>11000</v>
      </c>
      <c r="I377" t="s">
        <v>28</v>
      </c>
      <c r="J377" t="s">
        <v>3153</v>
      </c>
      <c r="K377">
        <v>145</v>
      </c>
      <c r="L377">
        <v>425</v>
      </c>
      <c r="M377">
        <v>20771.25</v>
      </c>
      <c r="N377">
        <v>21196.25</v>
      </c>
      <c r="O377">
        <v>52.7</v>
      </c>
      <c r="P377">
        <v>8304.2099999999991</v>
      </c>
      <c r="Q377">
        <v>60.7</v>
      </c>
      <c r="R377">
        <v>8364.91</v>
      </c>
      <c r="S377" s="42">
        <f t="shared" si="5"/>
        <v>12831.34</v>
      </c>
    </row>
    <row r="378" spans="1:19">
      <c r="A378" s="80">
        <v>45748</v>
      </c>
      <c r="B378">
        <v>5475667</v>
      </c>
      <c r="C378" t="s">
        <v>3088</v>
      </c>
      <c r="D378" s="80">
        <v>45596</v>
      </c>
      <c r="E378" s="80">
        <v>45615</v>
      </c>
      <c r="F378">
        <v>2024</v>
      </c>
      <c r="G378">
        <v>2024</v>
      </c>
      <c r="H378">
        <v>13500</v>
      </c>
      <c r="I378" t="s">
        <v>15</v>
      </c>
      <c r="J378" t="s">
        <v>3157</v>
      </c>
      <c r="K378">
        <v>190</v>
      </c>
      <c r="L378">
        <v>25</v>
      </c>
      <c r="M378">
        <v>28577.9</v>
      </c>
      <c r="N378">
        <v>28602.9</v>
      </c>
      <c r="O378">
        <v>100</v>
      </c>
      <c r="P378">
        <v>15041.25</v>
      </c>
      <c r="Q378">
        <v>25</v>
      </c>
      <c r="R378">
        <v>15066.25</v>
      </c>
      <c r="S378" s="42">
        <f t="shared" si="5"/>
        <v>13536.650000000001</v>
      </c>
    </row>
    <row r="379" spans="1:19">
      <c r="A379" s="80">
        <v>45748</v>
      </c>
      <c r="B379">
        <v>4309074</v>
      </c>
      <c r="C379" t="s">
        <v>756</v>
      </c>
      <c r="D379" s="80">
        <v>44306</v>
      </c>
      <c r="E379" s="80">
        <v>44887</v>
      </c>
      <c r="F379">
        <v>2020</v>
      </c>
      <c r="G379">
        <v>2022</v>
      </c>
      <c r="H379">
        <v>11000</v>
      </c>
      <c r="I379" t="s">
        <v>28</v>
      </c>
      <c r="J379" t="s">
        <v>3151</v>
      </c>
      <c r="K379">
        <v>715</v>
      </c>
      <c r="L379">
        <v>6525</v>
      </c>
      <c r="M379">
        <v>115150.75</v>
      </c>
      <c r="N379">
        <v>121675.75</v>
      </c>
      <c r="O379">
        <v>236.01</v>
      </c>
      <c r="P379">
        <v>36278.6</v>
      </c>
      <c r="Q379">
        <v>687.43</v>
      </c>
      <c r="R379">
        <v>36966.03</v>
      </c>
      <c r="S379" s="42">
        <f t="shared" si="5"/>
        <v>84709.72</v>
      </c>
    </row>
    <row r="380" spans="1:19">
      <c r="A380" s="80">
        <v>45748</v>
      </c>
      <c r="B380">
        <v>4718542</v>
      </c>
      <c r="C380" t="s">
        <v>1684</v>
      </c>
      <c r="D380" s="80">
        <v>44838</v>
      </c>
      <c r="E380" s="80">
        <v>45209</v>
      </c>
      <c r="F380">
        <v>2022</v>
      </c>
      <c r="G380">
        <v>2023</v>
      </c>
      <c r="H380">
        <v>11000</v>
      </c>
      <c r="I380" t="s">
        <v>28</v>
      </c>
      <c r="J380" t="s">
        <v>3159</v>
      </c>
      <c r="K380">
        <v>635</v>
      </c>
      <c r="L380">
        <v>2280</v>
      </c>
      <c r="M380">
        <v>102266.75</v>
      </c>
      <c r="N380">
        <v>104546.75</v>
      </c>
      <c r="O380">
        <v>563.42999999999995</v>
      </c>
      <c r="P380">
        <v>79247.22</v>
      </c>
      <c r="Q380">
        <v>287.8</v>
      </c>
      <c r="R380">
        <v>79535.02</v>
      </c>
      <c r="S380" s="42">
        <f t="shared" si="5"/>
        <v>25011.729999999996</v>
      </c>
    </row>
    <row r="381" spans="1:19">
      <c r="A381" s="80">
        <v>45748</v>
      </c>
      <c r="B381">
        <v>4722090</v>
      </c>
      <c r="C381" t="s">
        <v>2804</v>
      </c>
      <c r="D381" s="80">
        <v>44895</v>
      </c>
      <c r="E381" s="80">
        <v>45541</v>
      </c>
      <c r="F381">
        <v>2022</v>
      </c>
      <c r="G381">
        <v>2024</v>
      </c>
      <c r="H381">
        <v>11000</v>
      </c>
      <c r="I381" t="s">
        <v>28</v>
      </c>
      <c r="J381" t="s">
        <v>3157</v>
      </c>
      <c r="K381">
        <v>1187</v>
      </c>
      <c r="L381">
        <v>22950</v>
      </c>
      <c r="M381">
        <v>161942.41</v>
      </c>
      <c r="N381">
        <v>184892.41</v>
      </c>
      <c r="O381">
        <v>486.8</v>
      </c>
      <c r="P381">
        <v>66411.69</v>
      </c>
      <c r="Q381">
        <v>22950</v>
      </c>
      <c r="R381">
        <v>89361.69</v>
      </c>
      <c r="S381" s="42">
        <f t="shared" si="5"/>
        <v>95530.72</v>
      </c>
    </row>
    <row r="382" spans="1:19">
      <c r="A382" s="80">
        <v>45748</v>
      </c>
      <c r="B382">
        <v>5276164</v>
      </c>
      <c r="C382" t="s">
        <v>2651</v>
      </c>
      <c r="D382" s="80">
        <v>45418</v>
      </c>
      <c r="E382" s="80">
        <v>45519</v>
      </c>
      <c r="F382">
        <v>2024</v>
      </c>
      <c r="G382">
        <v>2024</v>
      </c>
      <c r="H382">
        <v>11000</v>
      </c>
      <c r="I382" t="s">
        <v>28</v>
      </c>
      <c r="J382" t="s">
        <v>3158</v>
      </c>
      <c r="K382">
        <v>235</v>
      </c>
      <c r="L382">
        <v>200</v>
      </c>
      <c r="M382">
        <v>35346.35</v>
      </c>
      <c r="N382">
        <v>35546.35</v>
      </c>
      <c r="O382">
        <v>232.5</v>
      </c>
      <c r="P382">
        <v>34970.910000000003</v>
      </c>
      <c r="Q382">
        <v>40</v>
      </c>
      <c r="R382">
        <v>35010.910000000003</v>
      </c>
      <c r="S382" s="42">
        <f t="shared" si="5"/>
        <v>535.43999999999505</v>
      </c>
    </row>
    <row r="383" spans="1:19">
      <c r="A383" s="80">
        <v>45748</v>
      </c>
      <c r="B383">
        <v>4765949</v>
      </c>
      <c r="C383" t="s">
        <v>2403</v>
      </c>
      <c r="D383" s="80">
        <v>44895</v>
      </c>
      <c r="E383" s="80">
        <v>45400</v>
      </c>
      <c r="F383">
        <v>2022</v>
      </c>
      <c r="G383">
        <v>2023</v>
      </c>
      <c r="H383">
        <v>13500</v>
      </c>
      <c r="I383" t="s">
        <v>15</v>
      </c>
      <c r="J383" t="s">
        <v>3157</v>
      </c>
      <c r="K383">
        <v>60</v>
      </c>
      <c r="L383">
        <v>300</v>
      </c>
      <c r="M383">
        <v>8185.8</v>
      </c>
      <c r="N383">
        <v>8485.7999999999993</v>
      </c>
      <c r="O383">
        <v>124.33</v>
      </c>
      <c r="P383">
        <v>14550.29</v>
      </c>
      <c r="Q383">
        <v>115.68</v>
      </c>
      <c r="R383">
        <v>14665.97</v>
      </c>
      <c r="S383" s="42">
        <f t="shared" si="5"/>
        <v>-6180.17</v>
      </c>
    </row>
    <row r="384" spans="1:19">
      <c r="A384" s="80">
        <v>45748</v>
      </c>
      <c r="B384">
        <v>4413837</v>
      </c>
      <c r="C384" t="s">
        <v>1803</v>
      </c>
      <c r="D384" s="80">
        <v>44473</v>
      </c>
      <c r="E384" s="80">
        <v>45223</v>
      </c>
      <c r="F384">
        <v>2021</v>
      </c>
      <c r="G384">
        <v>2023</v>
      </c>
      <c r="H384">
        <v>11000</v>
      </c>
      <c r="I384" t="s">
        <v>28</v>
      </c>
      <c r="J384" t="s">
        <v>3158</v>
      </c>
      <c r="K384">
        <v>1770</v>
      </c>
      <c r="L384">
        <v>125</v>
      </c>
      <c r="M384">
        <v>285058.5</v>
      </c>
      <c r="N384">
        <v>285183.5</v>
      </c>
      <c r="O384">
        <v>706.14</v>
      </c>
      <c r="P384">
        <v>113723.85</v>
      </c>
      <c r="Q384">
        <v>43.24</v>
      </c>
      <c r="R384">
        <v>113767.09</v>
      </c>
      <c r="S384" s="42">
        <f t="shared" si="5"/>
        <v>171416.41</v>
      </c>
    </row>
    <row r="385" spans="1:19">
      <c r="A385" s="80">
        <v>45748</v>
      </c>
      <c r="B385">
        <v>4839185</v>
      </c>
      <c r="C385" t="s">
        <v>3092</v>
      </c>
      <c r="D385" s="80">
        <v>44981</v>
      </c>
      <c r="E385" s="80">
        <v>45630</v>
      </c>
      <c r="F385">
        <v>2022</v>
      </c>
      <c r="G385">
        <v>2024</v>
      </c>
      <c r="H385">
        <v>12000</v>
      </c>
      <c r="I385" t="s">
        <v>9</v>
      </c>
      <c r="J385" t="s">
        <v>3161</v>
      </c>
      <c r="K385">
        <v>594</v>
      </c>
      <c r="L385">
        <v>382.7</v>
      </c>
      <c r="M385">
        <v>81039.42</v>
      </c>
      <c r="N385">
        <v>81422.12</v>
      </c>
      <c r="O385">
        <v>37.5</v>
      </c>
      <c r="P385">
        <v>4604.34</v>
      </c>
      <c r="Q385">
        <v>24.29</v>
      </c>
      <c r="R385">
        <v>4628.63</v>
      </c>
      <c r="S385" s="42">
        <f t="shared" si="5"/>
        <v>76793.489999999991</v>
      </c>
    </row>
    <row r="386" spans="1:19">
      <c r="A386" s="80">
        <v>45748</v>
      </c>
      <c r="B386">
        <v>4850949</v>
      </c>
      <c r="C386" t="s">
        <v>1682</v>
      </c>
      <c r="D386" s="80">
        <v>45009</v>
      </c>
      <c r="E386" s="80">
        <v>45187</v>
      </c>
      <c r="F386">
        <v>2022</v>
      </c>
      <c r="G386">
        <v>2023</v>
      </c>
      <c r="H386">
        <v>11000</v>
      </c>
      <c r="I386" t="s">
        <v>28</v>
      </c>
      <c r="J386" t="s">
        <v>3161</v>
      </c>
      <c r="K386">
        <v>1173</v>
      </c>
      <c r="L386">
        <v>700</v>
      </c>
      <c r="M386">
        <v>160032.39000000001</v>
      </c>
      <c r="N386">
        <v>160732.39000000001</v>
      </c>
      <c r="O386">
        <v>294.89999999999998</v>
      </c>
      <c r="P386">
        <v>40231.730000000003</v>
      </c>
      <c r="Q386">
        <v>442.25</v>
      </c>
      <c r="R386">
        <v>40673.980000000003</v>
      </c>
      <c r="S386" s="42">
        <f t="shared" si="5"/>
        <v>120058.41</v>
      </c>
    </row>
    <row r="387" spans="1:19">
      <c r="A387" s="80">
        <v>45748</v>
      </c>
      <c r="B387">
        <v>5137053</v>
      </c>
      <c r="C387" t="s">
        <v>3090</v>
      </c>
      <c r="D387" s="80">
        <v>45275</v>
      </c>
      <c r="E387" s="80">
        <v>45639</v>
      </c>
      <c r="F387">
        <v>2023</v>
      </c>
      <c r="G387">
        <v>2024</v>
      </c>
      <c r="H387">
        <v>12500</v>
      </c>
      <c r="I387" t="s">
        <v>14</v>
      </c>
      <c r="J387" t="s">
        <v>3157</v>
      </c>
      <c r="K387">
        <v>390</v>
      </c>
      <c r="L387">
        <v>0</v>
      </c>
      <c r="M387">
        <v>55867.5</v>
      </c>
      <c r="N387">
        <v>55867.5</v>
      </c>
      <c r="O387">
        <v>0</v>
      </c>
      <c r="P387">
        <v>0</v>
      </c>
      <c r="Q387">
        <v>0</v>
      </c>
      <c r="R387">
        <v>0</v>
      </c>
      <c r="S387" s="42">
        <f t="shared" ref="S387:S450" si="6">N387-R387</f>
        <v>55867.5</v>
      </c>
    </row>
    <row r="388" spans="1:19">
      <c r="A388" s="80">
        <v>45748</v>
      </c>
      <c r="B388">
        <v>5184781</v>
      </c>
      <c r="C388" t="s">
        <v>2643</v>
      </c>
      <c r="D388" s="80">
        <v>45323</v>
      </c>
      <c r="E388" s="80">
        <v>45513</v>
      </c>
      <c r="F388">
        <v>2023</v>
      </c>
      <c r="G388">
        <v>2024</v>
      </c>
      <c r="H388">
        <v>11500</v>
      </c>
      <c r="I388" t="s">
        <v>4</v>
      </c>
      <c r="J388" t="s">
        <v>3154</v>
      </c>
      <c r="K388">
        <v>200</v>
      </c>
      <c r="L388">
        <v>2238.1999999999998</v>
      </c>
      <c r="M388">
        <v>25786</v>
      </c>
      <c r="N388">
        <v>28024.2</v>
      </c>
      <c r="O388">
        <v>36.979999999999997</v>
      </c>
      <c r="P388">
        <v>4767.6499999999996</v>
      </c>
      <c r="Q388">
        <v>1786.47</v>
      </c>
      <c r="R388">
        <v>6554.12</v>
      </c>
      <c r="S388" s="42">
        <f t="shared" si="6"/>
        <v>21470.080000000002</v>
      </c>
    </row>
    <row r="389" spans="1:19">
      <c r="A389" s="80">
        <v>45748</v>
      </c>
      <c r="B389">
        <v>5455299</v>
      </c>
      <c r="C389" t="s">
        <v>3272</v>
      </c>
      <c r="D389" s="80">
        <v>45590</v>
      </c>
      <c r="E389" s="80">
        <v>45728</v>
      </c>
      <c r="F389">
        <v>2024</v>
      </c>
      <c r="G389">
        <v>2024</v>
      </c>
      <c r="H389">
        <v>11000</v>
      </c>
      <c r="I389" t="s">
        <v>10</v>
      </c>
      <c r="J389" t="s">
        <v>3151</v>
      </c>
      <c r="K389">
        <v>280</v>
      </c>
      <c r="L389">
        <v>0</v>
      </c>
      <c r="M389">
        <v>37903.599999999999</v>
      </c>
      <c r="N389">
        <v>37903.599999999999</v>
      </c>
      <c r="O389">
        <v>0</v>
      </c>
      <c r="P389">
        <v>0</v>
      </c>
      <c r="Q389">
        <v>0</v>
      </c>
      <c r="R389">
        <v>0</v>
      </c>
      <c r="S389" s="42">
        <f t="shared" si="6"/>
        <v>37903.599999999999</v>
      </c>
    </row>
    <row r="390" spans="1:19">
      <c r="A390" s="80">
        <v>45748</v>
      </c>
      <c r="B390">
        <v>4631837</v>
      </c>
      <c r="C390" t="s">
        <v>2946</v>
      </c>
      <c r="D390" s="80">
        <v>44727</v>
      </c>
      <c r="E390" s="80">
        <v>45608</v>
      </c>
      <c r="F390">
        <v>2022</v>
      </c>
      <c r="G390">
        <v>2024</v>
      </c>
      <c r="H390">
        <v>11500</v>
      </c>
      <c r="I390" t="s">
        <v>4</v>
      </c>
      <c r="J390" t="s">
        <v>3151</v>
      </c>
      <c r="K390">
        <v>200</v>
      </c>
      <c r="L390">
        <v>7473.1</v>
      </c>
      <c r="M390">
        <v>27286</v>
      </c>
      <c r="N390">
        <v>34759.1</v>
      </c>
      <c r="O390">
        <v>163.25</v>
      </c>
      <c r="P390">
        <v>20071.53</v>
      </c>
      <c r="Q390">
        <v>6979.16</v>
      </c>
      <c r="R390">
        <v>27050.69</v>
      </c>
      <c r="S390" s="42">
        <f t="shared" si="6"/>
        <v>7708.41</v>
      </c>
    </row>
    <row r="391" spans="1:19">
      <c r="A391" s="80">
        <v>45748</v>
      </c>
      <c r="B391">
        <v>4788606</v>
      </c>
      <c r="C391" t="s">
        <v>2236</v>
      </c>
      <c r="D391" s="80">
        <v>45104</v>
      </c>
      <c r="E391" s="80">
        <v>45376</v>
      </c>
      <c r="F391">
        <v>2023</v>
      </c>
      <c r="G391">
        <v>2023</v>
      </c>
      <c r="H391">
        <v>12000</v>
      </c>
      <c r="I391" t="s">
        <v>9</v>
      </c>
      <c r="J391" t="s">
        <v>3171</v>
      </c>
      <c r="K391">
        <v>145</v>
      </c>
      <c r="L391">
        <v>0</v>
      </c>
      <c r="M391">
        <v>17803.099999999999</v>
      </c>
      <c r="N391">
        <v>17803.099999999999</v>
      </c>
      <c r="O391">
        <v>146.75</v>
      </c>
      <c r="P391">
        <v>18018.330000000002</v>
      </c>
      <c r="Q391">
        <v>0</v>
      </c>
      <c r="R391">
        <v>18018.330000000002</v>
      </c>
      <c r="S391" s="42">
        <f t="shared" si="6"/>
        <v>-215.2300000000032</v>
      </c>
    </row>
    <row r="392" spans="1:19">
      <c r="A392" s="80">
        <v>45748</v>
      </c>
      <c r="B392">
        <v>4730561</v>
      </c>
      <c r="C392" t="s">
        <v>730</v>
      </c>
      <c r="D392" s="80">
        <v>44874</v>
      </c>
      <c r="E392" s="80">
        <v>45140</v>
      </c>
      <c r="F392">
        <v>2022</v>
      </c>
      <c r="G392">
        <v>2023</v>
      </c>
      <c r="H392">
        <v>11000</v>
      </c>
      <c r="I392" t="s">
        <v>28</v>
      </c>
      <c r="J392" t="s">
        <v>3159</v>
      </c>
      <c r="K392">
        <v>817</v>
      </c>
      <c r="L392">
        <v>5800</v>
      </c>
      <c r="M392">
        <v>131577.85</v>
      </c>
      <c r="N392">
        <v>137377.85</v>
      </c>
      <c r="O392">
        <v>568.79999999999995</v>
      </c>
      <c r="P392">
        <v>86586.85</v>
      </c>
      <c r="Q392">
        <v>4915.7</v>
      </c>
      <c r="R392">
        <v>91502.55</v>
      </c>
      <c r="S392" s="42">
        <f t="shared" si="6"/>
        <v>45875.3</v>
      </c>
    </row>
    <row r="393" spans="1:19">
      <c r="A393" s="80">
        <v>45748</v>
      </c>
      <c r="B393">
        <v>4920483</v>
      </c>
      <c r="C393" t="s">
        <v>2647</v>
      </c>
      <c r="D393" s="80">
        <v>45069</v>
      </c>
      <c r="E393" s="80">
        <v>45511</v>
      </c>
      <c r="F393">
        <v>2023</v>
      </c>
      <c r="G393">
        <v>2024</v>
      </c>
      <c r="H393">
        <v>12000</v>
      </c>
      <c r="I393" t="s">
        <v>9</v>
      </c>
      <c r="J393" t="s">
        <v>3161</v>
      </c>
      <c r="K393">
        <v>706</v>
      </c>
      <c r="L393">
        <v>0</v>
      </c>
      <c r="M393">
        <v>96319.58</v>
      </c>
      <c r="N393">
        <v>96319.58</v>
      </c>
      <c r="O393">
        <v>172.7</v>
      </c>
      <c r="P393">
        <v>23560.6</v>
      </c>
      <c r="Q393">
        <v>0</v>
      </c>
      <c r="R393">
        <v>23560.6</v>
      </c>
      <c r="S393" s="42">
        <f t="shared" si="6"/>
        <v>72758.98000000001</v>
      </c>
    </row>
    <row r="394" spans="1:19">
      <c r="A394" s="80">
        <v>45748</v>
      </c>
      <c r="B394">
        <v>4927194</v>
      </c>
      <c r="C394" t="s">
        <v>2028</v>
      </c>
      <c r="D394" s="80">
        <v>45077</v>
      </c>
      <c r="E394" s="80">
        <v>45314</v>
      </c>
      <c r="F394">
        <v>2023</v>
      </c>
      <c r="G394">
        <v>2023</v>
      </c>
      <c r="H394">
        <v>11000</v>
      </c>
      <c r="I394" t="s">
        <v>28</v>
      </c>
      <c r="J394" t="s">
        <v>3158</v>
      </c>
      <c r="K394">
        <v>735</v>
      </c>
      <c r="L394">
        <v>2585</v>
      </c>
      <c r="M394">
        <v>100276.05</v>
      </c>
      <c r="N394">
        <v>102861.05</v>
      </c>
      <c r="O394">
        <v>172.85</v>
      </c>
      <c r="P394">
        <v>23581.06</v>
      </c>
      <c r="Q394">
        <v>1719.25</v>
      </c>
      <c r="R394">
        <v>25300.31</v>
      </c>
      <c r="S394" s="42">
        <f t="shared" si="6"/>
        <v>77560.740000000005</v>
      </c>
    </row>
    <row r="395" spans="1:19">
      <c r="A395" s="80">
        <v>45748</v>
      </c>
      <c r="B395">
        <v>5086051</v>
      </c>
      <c r="C395" t="s">
        <v>2649</v>
      </c>
      <c r="D395" s="80">
        <v>45244</v>
      </c>
      <c r="E395" s="80">
        <v>45463</v>
      </c>
      <c r="F395">
        <v>2023</v>
      </c>
      <c r="G395">
        <v>2024</v>
      </c>
      <c r="H395">
        <v>12000</v>
      </c>
      <c r="I395" t="s">
        <v>9</v>
      </c>
      <c r="J395" t="s">
        <v>3157</v>
      </c>
      <c r="K395">
        <v>360</v>
      </c>
      <c r="L395">
        <v>800</v>
      </c>
      <c r="M395">
        <v>51570</v>
      </c>
      <c r="N395">
        <v>52370</v>
      </c>
      <c r="O395">
        <v>312.75</v>
      </c>
      <c r="P395">
        <v>40174.47</v>
      </c>
      <c r="Q395">
        <v>36.22</v>
      </c>
      <c r="R395">
        <v>40210.69</v>
      </c>
      <c r="S395" s="42">
        <f t="shared" si="6"/>
        <v>12159.309999999998</v>
      </c>
    </row>
    <row r="396" spans="1:19">
      <c r="A396" s="80">
        <v>45748</v>
      </c>
      <c r="B396">
        <v>5154125</v>
      </c>
      <c r="C396" t="s">
        <v>3201</v>
      </c>
      <c r="D396" s="80">
        <v>45309</v>
      </c>
      <c r="E396" s="80">
        <v>45679</v>
      </c>
      <c r="F396">
        <v>2023</v>
      </c>
      <c r="G396">
        <v>2024</v>
      </c>
      <c r="H396">
        <v>12000</v>
      </c>
      <c r="I396" t="s">
        <v>9</v>
      </c>
      <c r="J396" t="s">
        <v>3153</v>
      </c>
      <c r="K396">
        <v>226</v>
      </c>
      <c r="L396">
        <v>3254.1</v>
      </c>
      <c r="M396">
        <v>32374.5</v>
      </c>
      <c r="N396">
        <v>35628.6</v>
      </c>
      <c r="O396">
        <v>34.25</v>
      </c>
      <c r="P396">
        <v>5316.96</v>
      </c>
      <c r="Q396">
        <v>1774.53</v>
      </c>
      <c r="R396">
        <v>7091.49</v>
      </c>
      <c r="S396" s="42">
        <f t="shared" si="6"/>
        <v>28537.11</v>
      </c>
    </row>
    <row r="397" spans="1:19">
      <c r="A397" s="80">
        <v>45748</v>
      </c>
      <c r="B397">
        <v>4731143</v>
      </c>
      <c r="C397" t="s">
        <v>2030</v>
      </c>
      <c r="D397" s="80">
        <v>44853</v>
      </c>
      <c r="E397" s="80">
        <v>45307</v>
      </c>
      <c r="F397">
        <v>2022</v>
      </c>
      <c r="G397">
        <v>2023</v>
      </c>
      <c r="H397">
        <v>12500</v>
      </c>
      <c r="I397" t="s">
        <v>14</v>
      </c>
      <c r="J397" t="s">
        <v>3161</v>
      </c>
      <c r="K397">
        <v>215</v>
      </c>
      <c r="L397">
        <v>0</v>
      </c>
      <c r="M397">
        <v>29332.45</v>
      </c>
      <c r="N397">
        <v>29332.45</v>
      </c>
      <c r="O397">
        <v>27.75</v>
      </c>
      <c r="P397">
        <v>3028.64</v>
      </c>
      <c r="Q397">
        <v>0</v>
      </c>
      <c r="R397">
        <v>3028.64</v>
      </c>
      <c r="S397" s="42">
        <f t="shared" si="6"/>
        <v>26303.81</v>
      </c>
    </row>
    <row r="398" spans="1:19">
      <c r="A398" s="80">
        <v>45748</v>
      </c>
      <c r="B398">
        <v>4616202</v>
      </c>
      <c r="C398" t="s">
        <v>3094</v>
      </c>
      <c r="D398" s="80">
        <v>44708</v>
      </c>
      <c r="E398" s="80">
        <v>45638</v>
      </c>
      <c r="F398">
        <v>2022</v>
      </c>
      <c r="G398">
        <v>2024</v>
      </c>
      <c r="H398">
        <v>12500</v>
      </c>
      <c r="I398" t="s">
        <v>14</v>
      </c>
      <c r="J398" t="s">
        <v>3154</v>
      </c>
      <c r="K398">
        <v>170</v>
      </c>
      <c r="L398">
        <v>0</v>
      </c>
      <c r="M398">
        <v>23193.1</v>
      </c>
      <c r="N398">
        <v>23193.1</v>
      </c>
      <c r="O398">
        <v>21.03</v>
      </c>
      <c r="P398">
        <v>2869.02</v>
      </c>
      <c r="Q398">
        <v>0</v>
      </c>
      <c r="R398">
        <v>2869.02</v>
      </c>
      <c r="S398" s="42">
        <f t="shared" si="6"/>
        <v>20324.079999999998</v>
      </c>
    </row>
    <row r="399" spans="1:19">
      <c r="A399" s="80">
        <v>45748</v>
      </c>
      <c r="B399">
        <v>5559856</v>
      </c>
      <c r="C399" t="s">
        <v>3273</v>
      </c>
      <c r="D399" s="80">
        <v>45681</v>
      </c>
      <c r="E399" s="80">
        <v>45713</v>
      </c>
      <c r="F399">
        <v>2024</v>
      </c>
      <c r="G399">
        <v>2024</v>
      </c>
      <c r="H399">
        <v>11500</v>
      </c>
      <c r="I399" t="s">
        <v>4</v>
      </c>
      <c r="J399" t="s">
        <v>3178</v>
      </c>
      <c r="K399">
        <v>345</v>
      </c>
      <c r="L399">
        <v>655</v>
      </c>
      <c r="M399">
        <v>46702.65</v>
      </c>
      <c r="N399">
        <v>47357.65</v>
      </c>
      <c r="O399">
        <v>81.5</v>
      </c>
      <c r="P399">
        <v>10867.3</v>
      </c>
      <c r="Q399">
        <v>308.3</v>
      </c>
      <c r="R399">
        <v>11175.6</v>
      </c>
      <c r="S399" s="42">
        <f t="shared" si="6"/>
        <v>36182.050000000003</v>
      </c>
    </row>
    <row r="400" spans="1:19">
      <c r="A400" s="80">
        <v>45748</v>
      </c>
      <c r="B400">
        <v>4853508</v>
      </c>
      <c r="C400" t="s">
        <v>1849</v>
      </c>
      <c r="D400" s="80">
        <v>44994</v>
      </c>
      <c r="E400" s="80">
        <v>45266</v>
      </c>
      <c r="F400">
        <v>2022</v>
      </c>
      <c r="G400">
        <v>2023</v>
      </c>
      <c r="H400">
        <v>11000</v>
      </c>
      <c r="I400" t="s">
        <v>10</v>
      </c>
      <c r="J400" t="s">
        <v>3161</v>
      </c>
      <c r="K400">
        <v>558</v>
      </c>
      <c r="L400">
        <v>4447.8</v>
      </c>
      <c r="M400">
        <v>76127.94</v>
      </c>
      <c r="N400">
        <v>80575.740000000005</v>
      </c>
      <c r="O400">
        <v>192.65</v>
      </c>
      <c r="P400">
        <v>25672.87</v>
      </c>
      <c r="Q400">
        <v>0</v>
      </c>
      <c r="R400">
        <v>25672.87</v>
      </c>
      <c r="S400" s="42">
        <f t="shared" si="6"/>
        <v>54902.87000000001</v>
      </c>
    </row>
    <row r="401" spans="1:19">
      <c r="A401" s="80">
        <v>45748</v>
      </c>
      <c r="B401">
        <v>4857701</v>
      </c>
      <c r="C401" t="s">
        <v>2035</v>
      </c>
      <c r="D401" s="80">
        <v>45000</v>
      </c>
      <c r="E401" s="80">
        <v>45299</v>
      </c>
      <c r="F401">
        <v>2022</v>
      </c>
      <c r="G401">
        <v>2023</v>
      </c>
      <c r="H401">
        <v>11000</v>
      </c>
      <c r="I401" t="s">
        <v>28</v>
      </c>
      <c r="J401" t="s">
        <v>3161</v>
      </c>
      <c r="K401">
        <v>146</v>
      </c>
      <c r="L401">
        <v>425</v>
      </c>
      <c r="M401">
        <v>23513.3</v>
      </c>
      <c r="N401">
        <v>23938.3</v>
      </c>
      <c r="O401">
        <v>90.5</v>
      </c>
      <c r="P401">
        <v>16032.53</v>
      </c>
      <c r="Q401">
        <v>119.3</v>
      </c>
      <c r="R401">
        <v>16151.83</v>
      </c>
      <c r="S401" s="42">
        <f t="shared" si="6"/>
        <v>7786.4699999999993</v>
      </c>
    </row>
    <row r="402" spans="1:19">
      <c r="A402" s="80">
        <v>45748</v>
      </c>
      <c r="B402">
        <v>5269006</v>
      </c>
      <c r="C402" t="s">
        <v>2950</v>
      </c>
      <c r="D402" s="80">
        <v>45401</v>
      </c>
      <c r="E402" s="80">
        <v>45618</v>
      </c>
      <c r="F402">
        <v>2023</v>
      </c>
      <c r="G402">
        <v>2024</v>
      </c>
      <c r="H402">
        <v>11000</v>
      </c>
      <c r="I402" t="s">
        <v>10</v>
      </c>
      <c r="J402" t="s">
        <v>3161</v>
      </c>
      <c r="K402">
        <v>109</v>
      </c>
      <c r="L402">
        <v>0</v>
      </c>
      <c r="M402">
        <v>16394.689999999999</v>
      </c>
      <c r="N402">
        <v>16394.689999999999</v>
      </c>
      <c r="O402">
        <v>98.19</v>
      </c>
      <c r="P402">
        <v>14462.46</v>
      </c>
      <c r="Q402">
        <v>0</v>
      </c>
      <c r="R402">
        <v>14462.46</v>
      </c>
      <c r="S402" s="42">
        <f t="shared" si="6"/>
        <v>1932.2299999999996</v>
      </c>
    </row>
    <row r="403" spans="1:19">
      <c r="A403" s="80">
        <v>45748</v>
      </c>
      <c r="B403">
        <v>5213721</v>
      </c>
      <c r="C403" t="s">
        <v>2948</v>
      </c>
      <c r="D403" s="80">
        <v>45352</v>
      </c>
      <c r="E403" s="80">
        <v>45583</v>
      </c>
      <c r="F403">
        <v>2023</v>
      </c>
      <c r="G403">
        <v>2024</v>
      </c>
      <c r="H403">
        <v>11000</v>
      </c>
      <c r="I403" t="s">
        <v>28</v>
      </c>
      <c r="J403" t="s">
        <v>3151</v>
      </c>
      <c r="K403">
        <v>213</v>
      </c>
      <c r="L403">
        <v>2075</v>
      </c>
      <c r="M403">
        <v>27462.09</v>
      </c>
      <c r="N403">
        <v>29537.09</v>
      </c>
      <c r="O403">
        <v>177.4</v>
      </c>
      <c r="P403">
        <v>22048.77</v>
      </c>
      <c r="Q403">
        <v>1407.68</v>
      </c>
      <c r="R403">
        <v>23456.45</v>
      </c>
      <c r="S403" s="42">
        <f t="shared" si="6"/>
        <v>6080.6399999999994</v>
      </c>
    </row>
    <row r="404" spans="1:19">
      <c r="A404" s="80">
        <v>45748</v>
      </c>
      <c r="B404">
        <v>4283455</v>
      </c>
      <c r="C404" t="s">
        <v>680</v>
      </c>
      <c r="D404" s="80">
        <v>44274</v>
      </c>
      <c r="E404" s="80">
        <v>44554</v>
      </c>
      <c r="F404">
        <v>2020</v>
      </c>
      <c r="G404">
        <v>2021</v>
      </c>
      <c r="H404">
        <v>11000</v>
      </c>
      <c r="I404" t="s">
        <v>28</v>
      </c>
      <c r="J404" t="s">
        <v>3158</v>
      </c>
      <c r="K404">
        <v>1193</v>
      </c>
      <c r="L404">
        <v>13605</v>
      </c>
      <c r="M404">
        <v>146476.54</v>
      </c>
      <c r="N404">
        <v>160081.54</v>
      </c>
      <c r="O404">
        <v>438.85</v>
      </c>
      <c r="P404">
        <v>58311.54</v>
      </c>
      <c r="Q404">
        <v>10</v>
      </c>
      <c r="R404">
        <v>58321.54</v>
      </c>
      <c r="S404" s="42">
        <f t="shared" si="6"/>
        <v>101760</v>
      </c>
    </row>
    <row r="405" spans="1:19">
      <c r="A405" s="80">
        <v>45748</v>
      </c>
      <c r="B405">
        <v>4727483</v>
      </c>
      <c r="C405" t="s">
        <v>664</v>
      </c>
      <c r="D405" s="80">
        <v>44852</v>
      </c>
      <c r="E405" s="80">
        <v>45007</v>
      </c>
      <c r="F405">
        <v>2022</v>
      </c>
      <c r="G405">
        <v>2022</v>
      </c>
      <c r="H405">
        <v>11500</v>
      </c>
      <c r="I405" t="s">
        <v>4</v>
      </c>
      <c r="J405" t="s">
        <v>3151</v>
      </c>
      <c r="K405">
        <v>150</v>
      </c>
      <c r="L405">
        <v>49831.5</v>
      </c>
      <c r="M405">
        <v>18417</v>
      </c>
      <c r="N405">
        <v>68248.5</v>
      </c>
      <c r="O405">
        <v>137.78</v>
      </c>
      <c r="P405">
        <v>16909.07</v>
      </c>
      <c r="Q405">
        <v>49643.8</v>
      </c>
      <c r="R405">
        <v>66552.87</v>
      </c>
      <c r="S405" s="42">
        <f t="shared" si="6"/>
        <v>1695.6300000000047</v>
      </c>
    </row>
    <row r="406" spans="1:19">
      <c r="A406" s="80">
        <v>45748</v>
      </c>
      <c r="B406">
        <v>4937862</v>
      </c>
      <c r="C406" t="s">
        <v>2864</v>
      </c>
      <c r="D406" s="80">
        <v>45138</v>
      </c>
      <c r="E406" s="80">
        <v>45569</v>
      </c>
      <c r="F406">
        <v>2023</v>
      </c>
      <c r="G406">
        <v>2024</v>
      </c>
      <c r="H406">
        <v>11000</v>
      </c>
      <c r="I406" t="s">
        <v>28</v>
      </c>
      <c r="J406" t="s">
        <v>3153</v>
      </c>
      <c r="K406">
        <v>150</v>
      </c>
      <c r="L406">
        <v>25</v>
      </c>
      <c r="M406">
        <v>24157.5</v>
      </c>
      <c r="N406">
        <v>24182.5</v>
      </c>
      <c r="O406">
        <v>150</v>
      </c>
      <c r="P406">
        <v>24157.5</v>
      </c>
      <c r="Q406">
        <v>25</v>
      </c>
      <c r="R406">
        <v>24182.5</v>
      </c>
      <c r="S406" s="42">
        <f t="shared" si="6"/>
        <v>0</v>
      </c>
    </row>
    <row r="407" spans="1:19">
      <c r="A407" s="80">
        <v>45748</v>
      </c>
      <c r="B407">
        <v>5005467</v>
      </c>
      <c r="C407" t="s">
        <v>2832</v>
      </c>
      <c r="D407" s="80">
        <v>45190</v>
      </c>
      <c r="E407" s="80">
        <v>45547</v>
      </c>
      <c r="F407">
        <v>2023</v>
      </c>
      <c r="G407">
        <v>2024</v>
      </c>
      <c r="H407">
        <v>11000</v>
      </c>
      <c r="I407" t="s">
        <v>28</v>
      </c>
      <c r="J407" t="s">
        <v>3158</v>
      </c>
      <c r="K407">
        <v>340</v>
      </c>
      <c r="L407">
        <v>0</v>
      </c>
      <c r="M407">
        <v>46386.2</v>
      </c>
      <c r="N407">
        <v>46386.2</v>
      </c>
      <c r="O407">
        <v>306.14999999999998</v>
      </c>
      <c r="P407">
        <v>41766.51</v>
      </c>
      <c r="Q407">
        <v>0</v>
      </c>
      <c r="R407">
        <v>41766.51</v>
      </c>
      <c r="S407" s="42">
        <f t="shared" si="6"/>
        <v>4619.6899999999951</v>
      </c>
    </row>
    <row r="408" spans="1:19">
      <c r="A408" s="80">
        <v>45748</v>
      </c>
      <c r="B408">
        <v>4781243</v>
      </c>
      <c r="C408" t="s">
        <v>706</v>
      </c>
      <c r="D408" s="80">
        <v>44915</v>
      </c>
      <c r="E408" s="80">
        <v>44959</v>
      </c>
      <c r="F408">
        <v>2022</v>
      </c>
      <c r="G408">
        <v>2022</v>
      </c>
      <c r="H408">
        <v>11000</v>
      </c>
      <c r="I408" t="s">
        <v>28</v>
      </c>
      <c r="J408" t="s">
        <v>3159</v>
      </c>
      <c r="K408">
        <v>545</v>
      </c>
      <c r="L408">
        <v>300</v>
      </c>
      <c r="M408">
        <v>74354.350000000006</v>
      </c>
      <c r="N408">
        <v>74654.350000000006</v>
      </c>
      <c r="O408">
        <v>383.25</v>
      </c>
      <c r="P408">
        <v>47891.88</v>
      </c>
      <c r="Q408">
        <v>206.1</v>
      </c>
      <c r="R408">
        <v>48097.98</v>
      </c>
      <c r="S408" s="42">
        <f t="shared" si="6"/>
        <v>26556.370000000003</v>
      </c>
    </row>
    <row r="409" spans="1:19">
      <c r="A409" s="80">
        <v>45748</v>
      </c>
      <c r="B409">
        <v>5255473</v>
      </c>
      <c r="C409" t="s">
        <v>2952</v>
      </c>
      <c r="D409" s="80">
        <v>45391</v>
      </c>
      <c r="E409" s="80">
        <v>45574</v>
      </c>
      <c r="F409">
        <v>2023</v>
      </c>
      <c r="G409">
        <v>2024</v>
      </c>
      <c r="H409">
        <v>11000</v>
      </c>
      <c r="I409" t="s">
        <v>28</v>
      </c>
      <c r="J409" t="s">
        <v>3157</v>
      </c>
      <c r="K409">
        <v>215</v>
      </c>
      <c r="L409">
        <v>2977</v>
      </c>
      <c r="M409">
        <v>0</v>
      </c>
      <c r="N409">
        <v>2977</v>
      </c>
      <c r="O409">
        <v>0</v>
      </c>
      <c r="P409">
        <v>0</v>
      </c>
      <c r="Q409">
        <v>0</v>
      </c>
      <c r="R409">
        <v>0</v>
      </c>
      <c r="S409" s="42">
        <f t="shared" si="6"/>
        <v>2977</v>
      </c>
    </row>
    <row r="410" spans="1:19">
      <c r="A410" s="80">
        <v>45748</v>
      </c>
      <c r="B410">
        <v>4736412</v>
      </c>
      <c r="C410" t="s">
        <v>688</v>
      </c>
      <c r="D410" s="80">
        <v>44865</v>
      </c>
      <c r="E410" s="80">
        <v>45124</v>
      </c>
      <c r="F410">
        <v>2022</v>
      </c>
      <c r="G410">
        <v>2023</v>
      </c>
      <c r="H410">
        <v>11000</v>
      </c>
      <c r="I410" t="s">
        <v>28</v>
      </c>
      <c r="J410" t="s">
        <v>3161</v>
      </c>
      <c r="K410">
        <v>550</v>
      </c>
      <c r="L410">
        <v>5225</v>
      </c>
      <c r="M410">
        <v>75036.5</v>
      </c>
      <c r="N410">
        <v>80261.5</v>
      </c>
      <c r="O410">
        <v>116.8</v>
      </c>
      <c r="P410">
        <v>16455.97</v>
      </c>
      <c r="Q410">
        <v>271</v>
      </c>
      <c r="R410">
        <v>16726.97</v>
      </c>
      <c r="S410" s="42">
        <f t="shared" si="6"/>
        <v>63534.53</v>
      </c>
    </row>
    <row r="411" spans="1:19">
      <c r="A411" s="80">
        <v>45748</v>
      </c>
      <c r="B411">
        <v>5494147</v>
      </c>
      <c r="C411" t="s">
        <v>3202</v>
      </c>
      <c r="D411" s="80">
        <v>45628</v>
      </c>
      <c r="E411" s="80">
        <v>45685</v>
      </c>
      <c r="F411">
        <v>2024</v>
      </c>
      <c r="G411">
        <v>2024</v>
      </c>
      <c r="H411">
        <v>11000</v>
      </c>
      <c r="I411" t="s">
        <v>28</v>
      </c>
      <c r="J411" t="s">
        <v>3161</v>
      </c>
      <c r="K411">
        <v>50</v>
      </c>
      <c r="L411">
        <v>0</v>
      </c>
      <c r="M411">
        <v>7520.5</v>
      </c>
      <c r="N411">
        <v>7520.5</v>
      </c>
      <c r="O411">
        <v>0</v>
      </c>
      <c r="P411">
        <v>0</v>
      </c>
      <c r="Q411">
        <v>0</v>
      </c>
      <c r="R411">
        <v>0</v>
      </c>
      <c r="S411" s="42">
        <f t="shared" si="6"/>
        <v>7520.5</v>
      </c>
    </row>
    <row r="412" spans="1:19">
      <c r="A412" s="80">
        <v>45748</v>
      </c>
      <c r="B412">
        <v>5619301</v>
      </c>
      <c r="C412" t="s">
        <v>3327</v>
      </c>
      <c r="D412" s="80">
        <v>45740</v>
      </c>
      <c r="E412" s="80">
        <v>45741</v>
      </c>
      <c r="F412">
        <v>2024</v>
      </c>
      <c r="G412">
        <v>2024</v>
      </c>
      <c r="H412">
        <v>13500</v>
      </c>
      <c r="I412" t="s">
        <v>15</v>
      </c>
      <c r="J412" t="s">
        <v>3153</v>
      </c>
      <c r="K412">
        <v>0</v>
      </c>
      <c r="L412">
        <v>0</v>
      </c>
      <c r="M412">
        <v>0</v>
      </c>
      <c r="N412">
        <v>0</v>
      </c>
      <c r="O412">
        <v>0</v>
      </c>
      <c r="P412">
        <v>0</v>
      </c>
      <c r="Q412">
        <v>0</v>
      </c>
      <c r="R412">
        <v>0</v>
      </c>
      <c r="S412" s="42">
        <f t="shared" si="6"/>
        <v>0</v>
      </c>
    </row>
    <row r="413" spans="1:19">
      <c r="A413" s="80">
        <v>45748</v>
      </c>
      <c r="B413">
        <v>4786551</v>
      </c>
      <c r="C413" t="s">
        <v>2653</v>
      </c>
      <c r="D413" s="80">
        <v>44923</v>
      </c>
      <c r="E413" s="80">
        <v>45457</v>
      </c>
      <c r="F413">
        <v>2022</v>
      </c>
      <c r="G413">
        <v>2024</v>
      </c>
      <c r="H413">
        <v>12000</v>
      </c>
      <c r="I413" t="s">
        <v>9</v>
      </c>
      <c r="J413" t="s">
        <v>3159</v>
      </c>
      <c r="K413">
        <v>50</v>
      </c>
      <c r="L413">
        <v>800</v>
      </c>
      <c r="M413">
        <v>6821.5</v>
      </c>
      <c r="N413">
        <v>7621.5</v>
      </c>
      <c r="O413">
        <v>31</v>
      </c>
      <c r="P413">
        <v>3691.79</v>
      </c>
      <c r="Q413">
        <v>171.2</v>
      </c>
      <c r="R413">
        <v>3862.99</v>
      </c>
      <c r="S413" s="42">
        <f t="shared" si="6"/>
        <v>3758.51</v>
      </c>
    </row>
    <row r="414" spans="1:19">
      <c r="A414" s="80">
        <v>45748</v>
      </c>
      <c r="B414">
        <v>4994725</v>
      </c>
      <c r="C414" t="s">
        <v>1806</v>
      </c>
      <c r="D414" s="80">
        <v>45166</v>
      </c>
      <c r="E414" s="80">
        <v>45233</v>
      </c>
      <c r="F414">
        <v>2023</v>
      </c>
      <c r="G414">
        <v>2023</v>
      </c>
      <c r="H414">
        <v>11000</v>
      </c>
      <c r="I414" t="s">
        <v>10</v>
      </c>
      <c r="J414" t="s">
        <v>3157</v>
      </c>
      <c r="K414">
        <v>170</v>
      </c>
      <c r="L414">
        <v>200</v>
      </c>
      <c r="M414">
        <v>23193.1</v>
      </c>
      <c r="N414">
        <v>23393.1</v>
      </c>
      <c r="O414">
        <v>127.9</v>
      </c>
      <c r="P414">
        <v>17380.55</v>
      </c>
      <c r="Q414">
        <v>40</v>
      </c>
      <c r="R414">
        <v>17420.55</v>
      </c>
      <c r="S414" s="42">
        <f t="shared" si="6"/>
        <v>5972.5499999999993</v>
      </c>
    </row>
    <row r="415" spans="1:19">
      <c r="A415" s="80">
        <v>45748</v>
      </c>
      <c r="B415">
        <v>4634890</v>
      </c>
      <c r="C415" t="s">
        <v>2405</v>
      </c>
      <c r="D415" s="80">
        <v>44733</v>
      </c>
      <c r="E415" s="80">
        <v>45412</v>
      </c>
      <c r="F415">
        <v>2022</v>
      </c>
      <c r="G415">
        <v>2023</v>
      </c>
      <c r="H415">
        <v>11000</v>
      </c>
      <c r="I415" t="s">
        <v>28</v>
      </c>
      <c r="J415" t="s">
        <v>3159</v>
      </c>
      <c r="K415">
        <v>295</v>
      </c>
      <c r="L415">
        <v>2969.9</v>
      </c>
      <c r="M415">
        <v>40246.85</v>
      </c>
      <c r="N415">
        <v>43216.75</v>
      </c>
      <c r="O415">
        <v>299.85000000000002</v>
      </c>
      <c r="P415">
        <v>35714.31</v>
      </c>
      <c r="Q415">
        <v>1306.1300000000001</v>
      </c>
      <c r="R415">
        <v>37020.44</v>
      </c>
      <c r="S415" s="42">
        <f t="shared" si="6"/>
        <v>6196.3099999999977</v>
      </c>
    </row>
    <row r="416" spans="1:19">
      <c r="A416" s="80">
        <v>45748</v>
      </c>
      <c r="B416">
        <v>4458823</v>
      </c>
      <c r="C416" t="s">
        <v>714</v>
      </c>
      <c r="D416" s="80">
        <v>44501</v>
      </c>
      <c r="E416" s="80">
        <v>45126</v>
      </c>
      <c r="F416">
        <v>2021</v>
      </c>
      <c r="G416">
        <v>2023</v>
      </c>
      <c r="H416">
        <v>11000</v>
      </c>
      <c r="I416" t="s">
        <v>28</v>
      </c>
      <c r="J416" t="s">
        <v>3153</v>
      </c>
      <c r="K416">
        <v>303</v>
      </c>
      <c r="L416">
        <v>2825</v>
      </c>
      <c r="M416">
        <v>41338.29</v>
      </c>
      <c r="N416">
        <v>44163.29</v>
      </c>
      <c r="O416">
        <v>33.5</v>
      </c>
      <c r="P416">
        <v>4102.3900000000003</v>
      </c>
      <c r="Q416">
        <v>50</v>
      </c>
      <c r="R416">
        <v>4152.3900000000003</v>
      </c>
      <c r="S416" s="42">
        <f t="shared" si="6"/>
        <v>40010.9</v>
      </c>
    </row>
    <row r="417" spans="1:19">
      <c r="A417" s="80">
        <v>45748</v>
      </c>
      <c r="B417">
        <v>5337977</v>
      </c>
      <c r="C417" t="s">
        <v>3275</v>
      </c>
      <c r="D417" s="80">
        <v>45477</v>
      </c>
      <c r="E417" s="80">
        <v>45720</v>
      </c>
      <c r="F417">
        <v>2024</v>
      </c>
      <c r="G417">
        <v>2024</v>
      </c>
      <c r="H417">
        <v>11000</v>
      </c>
      <c r="I417" t="s">
        <v>28</v>
      </c>
      <c r="J417" t="s">
        <v>3161</v>
      </c>
      <c r="K417">
        <v>281</v>
      </c>
      <c r="L417">
        <v>0</v>
      </c>
      <c r="M417">
        <v>42265.21</v>
      </c>
      <c r="N417">
        <v>42265.21</v>
      </c>
      <c r="O417">
        <v>0</v>
      </c>
      <c r="P417">
        <v>0</v>
      </c>
      <c r="Q417">
        <v>0</v>
      </c>
      <c r="R417">
        <v>0</v>
      </c>
      <c r="S417" s="42">
        <f t="shared" si="6"/>
        <v>42265.21</v>
      </c>
    </row>
    <row r="418" spans="1:19">
      <c r="A418" s="80">
        <v>45748</v>
      </c>
      <c r="B418">
        <v>4770865</v>
      </c>
      <c r="C418" t="s">
        <v>2499</v>
      </c>
      <c r="D418" s="80">
        <v>44901</v>
      </c>
      <c r="E418" s="80">
        <v>45447</v>
      </c>
      <c r="F418">
        <v>2022</v>
      </c>
      <c r="G418">
        <v>2024</v>
      </c>
      <c r="H418">
        <v>11000</v>
      </c>
      <c r="I418" t="s">
        <v>10</v>
      </c>
      <c r="J418" t="s">
        <v>3158</v>
      </c>
      <c r="K418">
        <v>185</v>
      </c>
      <c r="L418">
        <v>1915.4</v>
      </c>
      <c r="M418">
        <v>28070.85</v>
      </c>
      <c r="N418">
        <v>29986.25</v>
      </c>
      <c r="O418">
        <v>69.98</v>
      </c>
      <c r="P418">
        <v>7655.76</v>
      </c>
      <c r="Q418">
        <v>1165.4000000000001</v>
      </c>
      <c r="R418">
        <v>8821.16</v>
      </c>
      <c r="S418" s="42">
        <f t="shared" si="6"/>
        <v>21165.09</v>
      </c>
    </row>
    <row r="419" spans="1:19">
      <c r="A419" s="80">
        <v>45748</v>
      </c>
      <c r="B419">
        <v>4450298</v>
      </c>
      <c r="C419" t="s">
        <v>3274</v>
      </c>
      <c r="D419" s="80">
        <v>44490</v>
      </c>
      <c r="E419" s="80">
        <v>45708</v>
      </c>
      <c r="F419">
        <v>2021</v>
      </c>
      <c r="G419">
        <v>2024</v>
      </c>
      <c r="H419">
        <v>14000</v>
      </c>
      <c r="I419" t="s">
        <v>12</v>
      </c>
      <c r="J419" t="s">
        <v>3154</v>
      </c>
      <c r="K419">
        <v>360</v>
      </c>
      <c r="L419">
        <v>650</v>
      </c>
      <c r="M419">
        <v>49114.8</v>
      </c>
      <c r="N419">
        <v>49764.800000000003</v>
      </c>
      <c r="O419">
        <v>15</v>
      </c>
      <c r="P419">
        <v>2701.24</v>
      </c>
      <c r="Q419">
        <v>33.81</v>
      </c>
      <c r="R419">
        <v>2735.05</v>
      </c>
      <c r="S419" s="42">
        <f t="shared" si="6"/>
        <v>47029.75</v>
      </c>
    </row>
    <row r="420" spans="1:19">
      <c r="A420" s="80">
        <v>45748</v>
      </c>
      <c r="B420">
        <v>4908018</v>
      </c>
      <c r="C420" t="s">
        <v>1884</v>
      </c>
      <c r="D420" s="80">
        <v>45058</v>
      </c>
      <c r="E420" s="80">
        <v>45288</v>
      </c>
      <c r="F420">
        <v>2023</v>
      </c>
      <c r="G420">
        <v>2023</v>
      </c>
      <c r="H420">
        <v>11500</v>
      </c>
      <c r="I420" t="s">
        <v>4</v>
      </c>
      <c r="J420" t="s">
        <v>3158</v>
      </c>
      <c r="K420">
        <v>275</v>
      </c>
      <c r="L420">
        <v>8063.4</v>
      </c>
      <c r="M420">
        <v>37518.25</v>
      </c>
      <c r="N420">
        <v>45581.65</v>
      </c>
      <c r="O420">
        <v>34.97</v>
      </c>
      <c r="P420">
        <v>5877.18</v>
      </c>
      <c r="Q420">
        <v>7048.8</v>
      </c>
      <c r="R420">
        <v>12925.98</v>
      </c>
      <c r="S420" s="42">
        <f t="shared" si="6"/>
        <v>32655.670000000002</v>
      </c>
    </row>
    <row r="421" spans="1:19">
      <c r="A421" s="80">
        <v>45748</v>
      </c>
      <c r="B421">
        <v>4732229</v>
      </c>
      <c r="C421" t="s">
        <v>3328</v>
      </c>
      <c r="D421" s="80">
        <v>44860</v>
      </c>
      <c r="E421" s="80">
        <v>45741</v>
      </c>
      <c r="F421">
        <v>2022</v>
      </c>
      <c r="G421">
        <v>2024</v>
      </c>
      <c r="H421">
        <v>11500</v>
      </c>
      <c r="I421" t="s">
        <v>4</v>
      </c>
      <c r="J421" t="s">
        <v>3157</v>
      </c>
      <c r="K421">
        <v>222</v>
      </c>
      <c r="L421">
        <v>908.5</v>
      </c>
      <c r="M421">
        <v>30287.46</v>
      </c>
      <c r="N421">
        <v>31195.96</v>
      </c>
      <c r="O421">
        <v>40</v>
      </c>
      <c r="P421">
        <v>5395.61</v>
      </c>
      <c r="Q421">
        <v>407.91</v>
      </c>
      <c r="R421">
        <v>5803.52</v>
      </c>
      <c r="S421" s="42">
        <f t="shared" si="6"/>
        <v>25392.44</v>
      </c>
    </row>
    <row r="422" spans="1:19">
      <c r="A422" s="80">
        <v>45748</v>
      </c>
      <c r="B422">
        <v>4455229</v>
      </c>
      <c r="C422" t="s">
        <v>636</v>
      </c>
      <c r="D422" s="80">
        <v>44496</v>
      </c>
      <c r="E422" s="80">
        <v>44805</v>
      </c>
      <c r="F422">
        <v>2021</v>
      </c>
      <c r="G422">
        <v>2022</v>
      </c>
      <c r="H422">
        <v>11000</v>
      </c>
      <c r="I422" t="s">
        <v>10</v>
      </c>
      <c r="J422" t="s">
        <v>3198</v>
      </c>
      <c r="K422">
        <v>345</v>
      </c>
      <c r="L422">
        <v>2925</v>
      </c>
      <c r="M422">
        <v>42359.1</v>
      </c>
      <c r="N422">
        <v>45284.1</v>
      </c>
      <c r="O422">
        <v>309.5</v>
      </c>
      <c r="P422">
        <v>38001.19</v>
      </c>
      <c r="Q422">
        <v>325</v>
      </c>
      <c r="R422">
        <v>38326.19</v>
      </c>
      <c r="S422" s="42">
        <f t="shared" si="6"/>
        <v>6957.9099999999962</v>
      </c>
    </row>
    <row r="423" spans="1:19">
      <c r="A423" s="80">
        <v>45748</v>
      </c>
      <c r="B423">
        <v>4745896</v>
      </c>
      <c r="C423" t="s">
        <v>1686</v>
      </c>
      <c r="D423" s="80">
        <v>44889</v>
      </c>
      <c r="E423" s="80">
        <v>45198</v>
      </c>
      <c r="F423">
        <v>2022</v>
      </c>
      <c r="G423">
        <v>2023</v>
      </c>
      <c r="H423">
        <v>11000</v>
      </c>
      <c r="I423" t="s">
        <v>28</v>
      </c>
      <c r="J423" t="s">
        <v>3159</v>
      </c>
      <c r="K423">
        <v>1000</v>
      </c>
      <c r="L423">
        <v>17350.25</v>
      </c>
      <c r="M423">
        <v>161050</v>
      </c>
      <c r="N423">
        <v>178400.25</v>
      </c>
      <c r="O423">
        <v>301.5</v>
      </c>
      <c r="P423">
        <v>48556.58</v>
      </c>
      <c r="Q423">
        <v>1064.9000000000001</v>
      </c>
      <c r="R423">
        <v>49621.48</v>
      </c>
      <c r="S423" s="42">
        <f t="shared" si="6"/>
        <v>128778.76999999999</v>
      </c>
    </row>
    <row r="424" spans="1:19">
      <c r="A424" s="80">
        <v>45748</v>
      </c>
      <c r="B424">
        <v>4606320</v>
      </c>
      <c r="C424" t="s">
        <v>658</v>
      </c>
      <c r="D424" s="80">
        <v>44694</v>
      </c>
      <c r="E424" s="80">
        <v>44903</v>
      </c>
      <c r="F424">
        <v>2022</v>
      </c>
      <c r="G424">
        <v>2022</v>
      </c>
      <c r="H424">
        <v>11000</v>
      </c>
      <c r="I424" t="s">
        <v>28</v>
      </c>
      <c r="J424" t="s">
        <v>3153</v>
      </c>
      <c r="K424">
        <v>1649</v>
      </c>
      <c r="L424">
        <v>350</v>
      </c>
      <c r="M424">
        <v>202464.22</v>
      </c>
      <c r="N424">
        <v>202814.22</v>
      </c>
      <c r="O424">
        <v>483.3</v>
      </c>
      <c r="P424">
        <v>74979.02</v>
      </c>
      <c r="Q424">
        <v>602.29999999999995</v>
      </c>
      <c r="R424">
        <v>75581.320000000007</v>
      </c>
      <c r="S424" s="42">
        <f t="shared" si="6"/>
        <v>127232.9</v>
      </c>
    </row>
    <row r="425" spans="1:19">
      <c r="A425" s="80">
        <v>45748</v>
      </c>
      <c r="B425">
        <v>5225634</v>
      </c>
      <c r="C425" t="s">
        <v>3203</v>
      </c>
      <c r="D425" s="80">
        <v>45359</v>
      </c>
      <c r="E425" s="80">
        <v>45691</v>
      </c>
      <c r="F425">
        <v>2023</v>
      </c>
      <c r="G425">
        <v>2024</v>
      </c>
      <c r="H425">
        <v>11000</v>
      </c>
      <c r="I425" t="s">
        <v>28</v>
      </c>
      <c r="J425" t="s">
        <v>3161</v>
      </c>
      <c r="K425">
        <v>75</v>
      </c>
      <c r="L425">
        <v>200</v>
      </c>
      <c r="M425">
        <v>10743.75</v>
      </c>
      <c r="N425">
        <v>10943.75</v>
      </c>
      <c r="O425">
        <v>15</v>
      </c>
      <c r="P425">
        <v>2148.75</v>
      </c>
      <c r="Q425">
        <v>0</v>
      </c>
      <c r="R425">
        <v>2148.75</v>
      </c>
      <c r="S425" s="42">
        <f t="shared" si="6"/>
        <v>8795</v>
      </c>
    </row>
    <row r="426" spans="1:19">
      <c r="A426" s="80">
        <v>45748</v>
      </c>
      <c r="B426">
        <v>4981897</v>
      </c>
      <c r="C426" t="s">
        <v>2407</v>
      </c>
      <c r="D426" s="80">
        <v>45162</v>
      </c>
      <c r="E426" s="80">
        <v>45413</v>
      </c>
      <c r="F426">
        <v>2023</v>
      </c>
      <c r="G426">
        <v>2024</v>
      </c>
      <c r="H426">
        <v>12000</v>
      </c>
      <c r="I426" t="s">
        <v>9</v>
      </c>
      <c r="J426" t="s">
        <v>3154</v>
      </c>
      <c r="K426">
        <v>328</v>
      </c>
      <c r="L426">
        <v>4359.91</v>
      </c>
      <c r="M426">
        <v>44749.04</v>
      </c>
      <c r="N426">
        <v>49108.95</v>
      </c>
      <c r="O426">
        <v>214.61</v>
      </c>
      <c r="P426">
        <v>28124.86</v>
      </c>
      <c r="Q426">
        <v>0</v>
      </c>
      <c r="R426">
        <v>28124.86</v>
      </c>
      <c r="S426" s="42">
        <f t="shared" si="6"/>
        <v>20984.089999999997</v>
      </c>
    </row>
    <row r="427" spans="1:19">
      <c r="A427" s="80">
        <v>45748</v>
      </c>
      <c r="B427">
        <v>4540945</v>
      </c>
      <c r="C427" t="s">
        <v>660</v>
      </c>
      <c r="D427" s="80">
        <v>44621</v>
      </c>
      <c r="E427" s="80">
        <v>44797</v>
      </c>
      <c r="F427">
        <v>2021</v>
      </c>
      <c r="G427">
        <v>2022</v>
      </c>
      <c r="H427">
        <v>11000</v>
      </c>
      <c r="I427" t="s">
        <v>28</v>
      </c>
      <c r="J427" t="s">
        <v>3159</v>
      </c>
      <c r="K427">
        <v>839</v>
      </c>
      <c r="L427">
        <v>425</v>
      </c>
      <c r="M427">
        <v>114464.77</v>
      </c>
      <c r="N427">
        <v>114889.77</v>
      </c>
      <c r="O427">
        <v>548</v>
      </c>
      <c r="P427">
        <v>74699.13</v>
      </c>
      <c r="Q427">
        <v>181</v>
      </c>
      <c r="R427">
        <v>74880.13</v>
      </c>
      <c r="S427" s="42">
        <f t="shared" si="6"/>
        <v>40009.64</v>
      </c>
    </row>
    <row r="428" spans="1:19">
      <c r="A428" s="80">
        <v>45748</v>
      </c>
      <c r="B428">
        <v>5401736</v>
      </c>
      <c r="C428" t="s">
        <v>2960</v>
      </c>
      <c r="D428" s="80">
        <v>45561</v>
      </c>
      <c r="E428" s="80">
        <v>45594</v>
      </c>
      <c r="F428">
        <v>2024</v>
      </c>
      <c r="G428">
        <v>2024</v>
      </c>
      <c r="H428">
        <v>12000</v>
      </c>
      <c r="I428" t="s">
        <v>9</v>
      </c>
      <c r="J428" t="s">
        <v>3157</v>
      </c>
      <c r="K428">
        <v>263</v>
      </c>
      <c r="L428">
        <v>6500</v>
      </c>
      <c r="M428">
        <v>35602.31</v>
      </c>
      <c r="N428">
        <v>42102.31</v>
      </c>
      <c r="O428">
        <v>196.5</v>
      </c>
      <c r="P428">
        <v>26600.45</v>
      </c>
      <c r="Q428">
        <v>100</v>
      </c>
      <c r="R428">
        <v>26700.45</v>
      </c>
      <c r="S428" s="42">
        <f t="shared" si="6"/>
        <v>15401.859999999997</v>
      </c>
    </row>
    <row r="429" spans="1:19">
      <c r="A429" s="80">
        <v>45748</v>
      </c>
      <c r="B429">
        <v>4916239</v>
      </c>
      <c r="C429" t="s">
        <v>2658</v>
      </c>
      <c r="D429" s="80">
        <v>45063</v>
      </c>
      <c r="E429" s="80">
        <v>45497</v>
      </c>
      <c r="F429">
        <v>2023</v>
      </c>
      <c r="G429">
        <v>2024</v>
      </c>
      <c r="H429">
        <v>18500</v>
      </c>
      <c r="I429" t="s">
        <v>13</v>
      </c>
      <c r="J429" t="s">
        <v>3161</v>
      </c>
      <c r="K429">
        <v>520</v>
      </c>
      <c r="L429">
        <v>550</v>
      </c>
      <c r="M429">
        <v>63845.599999999999</v>
      </c>
      <c r="N429">
        <v>64395.6</v>
      </c>
      <c r="O429">
        <v>64</v>
      </c>
      <c r="P429">
        <v>8277.93</v>
      </c>
      <c r="Q429">
        <v>127.47</v>
      </c>
      <c r="R429">
        <v>8405.4</v>
      </c>
      <c r="S429" s="42">
        <f t="shared" si="6"/>
        <v>55990.2</v>
      </c>
    </row>
    <row r="430" spans="1:19">
      <c r="A430" s="80">
        <v>45748</v>
      </c>
      <c r="B430">
        <v>5119623</v>
      </c>
      <c r="C430" t="s">
        <v>2660</v>
      </c>
      <c r="D430" s="80">
        <v>45260</v>
      </c>
      <c r="E430" s="80">
        <v>45467</v>
      </c>
      <c r="F430">
        <v>2023</v>
      </c>
      <c r="G430">
        <v>2024</v>
      </c>
      <c r="H430">
        <v>11000</v>
      </c>
      <c r="I430" t="s">
        <v>10</v>
      </c>
      <c r="J430" t="s">
        <v>3154</v>
      </c>
      <c r="K430">
        <v>210</v>
      </c>
      <c r="L430">
        <v>100</v>
      </c>
      <c r="M430">
        <v>30082.5</v>
      </c>
      <c r="N430">
        <v>30182.5</v>
      </c>
      <c r="O430">
        <v>225.24</v>
      </c>
      <c r="P430">
        <v>32265.63</v>
      </c>
      <c r="Q430">
        <v>148</v>
      </c>
      <c r="R430">
        <v>32413.63</v>
      </c>
      <c r="S430" s="42">
        <f t="shared" si="6"/>
        <v>-2231.130000000001</v>
      </c>
    </row>
    <row r="431" spans="1:19">
      <c r="A431" s="80">
        <v>45748</v>
      </c>
      <c r="B431">
        <v>4991426</v>
      </c>
      <c r="C431" t="s">
        <v>2501</v>
      </c>
      <c r="D431" s="80">
        <v>45147</v>
      </c>
      <c r="E431" s="80">
        <v>45434</v>
      </c>
      <c r="F431">
        <v>2023</v>
      </c>
      <c r="G431">
        <v>2024</v>
      </c>
      <c r="H431">
        <v>11000</v>
      </c>
      <c r="I431" t="s">
        <v>28</v>
      </c>
      <c r="J431" t="s">
        <v>3157</v>
      </c>
      <c r="K431">
        <v>220</v>
      </c>
      <c r="L431">
        <v>0</v>
      </c>
      <c r="M431">
        <v>35431</v>
      </c>
      <c r="N431">
        <v>35431</v>
      </c>
      <c r="O431">
        <v>160.5</v>
      </c>
      <c r="P431">
        <v>25848.53</v>
      </c>
      <c r="Q431">
        <v>0</v>
      </c>
      <c r="R431">
        <v>25848.53</v>
      </c>
      <c r="S431" s="42">
        <f t="shared" si="6"/>
        <v>9582.4700000000012</v>
      </c>
    </row>
    <row r="432" spans="1:19">
      <c r="A432" s="80">
        <v>45748</v>
      </c>
      <c r="B432">
        <v>4919580</v>
      </c>
      <c r="C432" t="s">
        <v>1869</v>
      </c>
      <c r="D432" s="80">
        <v>45077</v>
      </c>
      <c r="E432" s="80">
        <v>45280</v>
      </c>
      <c r="F432">
        <v>2023</v>
      </c>
      <c r="G432">
        <v>2023</v>
      </c>
      <c r="H432">
        <v>11000</v>
      </c>
      <c r="I432" t="s">
        <v>28</v>
      </c>
      <c r="J432" t="s">
        <v>3157</v>
      </c>
      <c r="K432">
        <v>842</v>
      </c>
      <c r="L432">
        <v>225</v>
      </c>
      <c r="M432">
        <v>130630.86</v>
      </c>
      <c r="N432">
        <v>130855.86</v>
      </c>
      <c r="O432">
        <v>343.6</v>
      </c>
      <c r="P432">
        <v>49351.33</v>
      </c>
      <c r="Q432">
        <v>0</v>
      </c>
      <c r="R432">
        <v>49351.33</v>
      </c>
      <c r="S432" s="42">
        <f t="shared" si="6"/>
        <v>81504.53</v>
      </c>
    </row>
    <row r="433" spans="1:19">
      <c r="A433" s="80">
        <v>45748</v>
      </c>
      <c r="B433">
        <v>5447848</v>
      </c>
      <c r="C433" t="s">
        <v>2958</v>
      </c>
      <c r="D433" s="80">
        <v>45580</v>
      </c>
      <c r="E433" s="80">
        <v>45600</v>
      </c>
      <c r="F433">
        <v>2024</v>
      </c>
      <c r="G433">
        <v>2024</v>
      </c>
      <c r="H433">
        <v>11500</v>
      </c>
      <c r="I433" t="s">
        <v>4</v>
      </c>
      <c r="J433" t="s">
        <v>3153</v>
      </c>
      <c r="K433">
        <v>262</v>
      </c>
      <c r="L433">
        <v>0</v>
      </c>
      <c r="M433">
        <v>39407.42</v>
      </c>
      <c r="N433">
        <v>39407.42</v>
      </c>
      <c r="O433">
        <v>0</v>
      </c>
      <c r="P433">
        <v>0</v>
      </c>
      <c r="Q433">
        <v>0</v>
      </c>
      <c r="R433">
        <v>0</v>
      </c>
      <c r="S433" s="42">
        <f t="shared" si="6"/>
        <v>39407.42</v>
      </c>
    </row>
    <row r="434" spans="1:19">
      <c r="A434" s="80">
        <v>45748</v>
      </c>
      <c r="B434">
        <v>5619318</v>
      </c>
      <c r="C434" t="s">
        <v>3329</v>
      </c>
      <c r="D434" s="80">
        <v>45740</v>
      </c>
      <c r="E434" s="80">
        <v>45741</v>
      </c>
      <c r="F434">
        <v>2024</v>
      </c>
      <c r="G434">
        <v>2024</v>
      </c>
      <c r="H434">
        <v>11000</v>
      </c>
      <c r="I434" t="s">
        <v>10</v>
      </c>
      <c r="J434" t="s">
        <v>3153</v>
      </c>
      <c r="K434">
        <v>0</v>
      </c>
      <c r="L434">
        <v>0</v>
      </c>
      <c r="M434">
        <v>0</v>
      </c>
      <c r="N434">
        <v>0</v>
      </c>
      <c r="O434">
        <v>0</v>
      </c>
      <c r="P434">
        <v>0</v>
      </c>
      <c r="Q434">
        <v>0</v>
      </c>
      <c r="R434">
        <v>0</v>
      </c>
      <c r="S434" s="42">
        <f t="shared" si="6"/>
        <v>0</v>
      </c>
    </row>
    <row r="435" spans="1:19">
      <c r="A435" s="80">
        <v>45748</v>
      </c>
      <c r="B435">
        <v>5040245</v>
      </c>
      <c r="C435" t="s">
        <v>2105</v>
      </c>
      <c r="D435" s="80">
        <v>45205</v>
      </c>
      <c r="E435" s="80">
        <v>45330</v>
      </c>
      <c r="F435">
        <v>2023</v>
      </c>
      <c r="G435">
        <v>2023</v>
      </c>
      <c r="H435">
        <v>13500</v>
      </c>
      <c r="I435" t="s">
        <v>15</v>
      </c>
      <c r="J435" t="s">
        <v>3159</v>
      </c>
      <c r="K435">
        <v>75</v>
      </c>
      <c r="L435">
        <v>0</v>
      </c>
      <c r="M435">
        <v>10232.25</v>
      </c>
      <c r="N435">
        <v>10232.25</v>
      </c>
      <c r="O435">
        <v>72.95</v>
      </c>
      <c r="P435">
        <v>8671.08</v>
      </c>
      <c r="Q435">
        <v>0</v>
      </c>
      <c r="R435">
        <v>8671.08</v>
      </c>
      <c r="S435" s="42">
        <f t="shared" si="6"/>
        <v>1561.17</v>
      </c>
    </row>
    <row r="436" spans="1:19">
      <c r="A436" s="80">
        <v>45748</v>
      </c>
      <c r="B436">
        <v>4581100</v>
      </c>
      <c r="C436" t="s">
        <v>2409</v>
      </c>
      <c r="D436" s="80">
        <v>44672</v>
      </c>
      <c r="E436" s="80">
        <v>45412</v>
      </c>
      <c r="F436">
        <v>2021</v>
      </c>
      <c r="G436">
        <v>2023</v>
      </c>
      <c r="H436">
        <v>11000</v>
      </c>
      <c r="I436" t="s">
        <v>28</v>
      </c>
      <c r="J436" t="s">
        <v>3159</v>
      </c>
      <c r="K436">
        <v>472</v>
      </c>
      <c r="L436">
        <v>8025</v>
      </c>
      <c r="M436">
        <v>76015.600000000006</v>
      </c>
      <c r="N436">
        <v>84040.6</v>
      </c>
      <c r="O436">
        <v>49.3</v>
      </c>
      <c r="P436">
        <v>7107.45</v>
      </c>
      <c r="Q436">
        <v>33.200000000000003</v>
      </c>
      <c r="R436">
        <v>7140.65</v>
      </c>
      <c r="S436" s="42">
        <f t="shared" si="6"/>
        <v>76899.950000000012</v>
      </c>
    </row>
    <row r="437" spans="1:19">
      <c r="A437" s="80">
        <v>45748</v>
      </c>
      <c r="B437">
        <v>5132358</v>
      </c>
      <c r="C437" t="s">
        <v>2662</v>
      </c>
      <c r="D437" s="80">
        <v>45272</v>
      </c>
      <c r="E437" s="80">
        <v>45518</v>
      </c>
      <c r="F437">
        <v>2023</v>
      </c>
      <c r="G437">
        <v>2024</v>
      </c>
      <c r="H437">
        <v>11000</v>
      </c>
      <c r="I437" t="s">
        <v>10</v>
      </c>
      <c r="J437" t="s">
        <v>3154</v>
      </c>
      <c r="K437">
        <v>500</v>
      </c>
      <c r="L437">
        <v>13607</v>
      </c>
      <c r="M437">
        <v>84550</v>
      </c>
      <c r="N437">
        <v>98157</v>
      </c>
      <c r="O437">
        <v>9.5</v>
      </c>
      <c r="P437">
        <v>1151.73</v>
      </c>
      <c r="Q437">
        <v>13507</v>
      </c>
      <c r="R437">
        <v>14658.73</v>
      </c>
      <c r="S437" s="42">
        <f t="shared" si="6"/>
        <v>83498.27</v>
      </c>
    </row>
    <row r="438" spans="1:19">
      <c r="A438" s="80">
        <v>45748</v>
      </c>
      <c r="B438">
        <v>5296269</v>
      </c>
      <c r="C438" t="s">
        <v>2972</v>
      </c>
      <c r="D438" s="80">
        <v>45442</v>
      </c>
      <c r="E438" s="80">
        <v>45617</v>
      </c>
      <c r="F438">
        <v>2024</v>
      </c>
      <c r="G438">
        <v>2024</v>
      </c>
      <c r="H438">
        <v>11500</v>
      </c>
      <c r="I438" t="s">
        <v>4</v>
      </c>
      <c r="J438" t="s">
        <v>3178</v>
      </c>
      <c r="K438">
        <v>154</v>
      </c>
      <c r="L438">
        <v>8600</v>
      </c>
      <c r="M438">
        <v>23163.14</v>
      </c>
      <c r="N438">
        <v>31763.14</v>
      </c>
      <c r="O438">
        <v>0</v>
      </c>
      <c r="P438">
        <v>0</v>
      </c>
      <c r="Q438">
        <v>0</v>
      </c>
      <c r="R438">
        <v>0</v>
      </c>
      <c r="S438" s="42">
        <f t="shared" si="6"/>
        <v>31763.14</v>
      </c>
    </row>
    <row r="439" spans="1:19">
      <c r="A439" s="80">
        <v>45748</v>
      </c>
      <c r="B439">
        <v>5441618</v>
      </c>
      <c r="C439" t="s">
        <v>3205</v>
      </c>
      <c r="D439" s="80">
        <v>45589</v>
      </c>
      <c r="E439" s="80">
        <v>45687</v>
      </c>
      <c r="F439">
        <v>2024</v>
      </c>
      <c r="G439">
        <v>2024</v>
      </c>
      <c r="H439">
        <v>12000</v>
      </c>
      <c r="I439" t="s">
        <v>9</v>
      </c>
      <c r="J439" t="s">
        <v>3153</v>
      </c>
      <c r="K439">
        <v>118</v>
      </c>
      <c r="L439">
        <v>0</v>
      </c>
      <c r="M439">
        <v>17748.38</v>
      </c>
      <c r="N439">
        <v>17748.38</v>
      </c>
      <c r="O439">
        <v>0</v>
      </c>
      <c r="P439">
        <v>0</v>
      </c>
      <c r="Q439">
        <v>0</v>
      </c>
      <c r="R439">
        <v>0</v>
      </c>
      <c r="S439" s="42">
        <f t="shared" si="6"/>
        <v>17748.38</v>
      </c>
    </row>
    <row r="440" spans="1:19">
      <c r="A440" s="80">
        <v>45748</v>
      </c>
      <c r="B440">
        <v>5101816</v>
      </c>
      <c r="C440" t="s">
        <v>2966</v>
      </c>
      <c r="D440" s="80">
        <v>45271</v>
      </c>
      <c r="E440" s="80">
        <v>45601</v>
      </c>
      <c r="F440">
        <v>2023</v>
      </c>
      <c r="G440">
        <v>2024</v>
      </c>
      <c r="H440">
        <v>14500</v>
      </c>
      <c r="I440" t="s">
        <v>18</v>
      </c>
      <c r="J440" t="s">
        <v>3151</v>
      </c>
      <c r="K440">
        <v>428</v>
      </c>
      <c r="L440">
        <v>0</v>
      </c>
      <c r="M440">
        <v>61311</v>
      </c>
      <c r="N440">
        <v>61311</v>
      </c>
      <c r="O440">
        <v>0</v>
      </c>
      <c r="P440">
        <v>0</v>
      </c>
      <c r="Q440">
        <v>0</v>
      </c>
      <c r="R440">
        <v>0</v>
      </c>
      <c r="S440" s="42">
        <f t="shared" si="6"/>
        <v>61311</v>
      </c>
    </row>
    <row r="441" spans="1:19">
      <c r="A441" s="80">
        <v>45748</v>
      </c>
      <c r="B441">
        <v>5304985</v>
      </c>
      <c r="C441" t="s">
        <v>3208</v>
      </c>
      <c r="D441" s="80">
        <v>45434</v>
      </c>
      <c r="E441" s="80">
        <v>45674</v>
      </c>
      <c r="F441">
        <v>2024</v>
      </c>
      <c r="G441">
        <v>2024</v>
      </c>
      <c r="H441">
        <v>13500</v>
      </c>
      <c r="I441" t="s">
        <v>15</v>
      </c>
      <c r="J441" t="s">
        <v>3154</v>
      </c>
      <c r="K441">
        <v>225</v>
      </c>
      <c r="L441">
        <v>3899.5</v>
      </c>
      <c r="M441">
        <v>30458.25</v>
      </c>
      <c r="N441">
        <v>34357.75</v>
      </c>
      <c r="O441">
        <v>0</v>
      </c>
      <c r="P441">
        <v>0</v>
      </c>
      <c r="Q441">
        <v>3899.5</v>
      </c>
      <c r="R441">
        <v>3899.5</v>
      </c>
      <c r="S441" s="42">
        <f t="shared" si="6"/>
        <v>30458.25</v>
      </c>
    </row>
    <row r="442" spans="1:19">
      <c r="A442" s="80">
        <v>45748</v>
      </c>
      <c r="B442">
        <v>5336259</v>
      </c>
      <c r="C442" t="s">
        <v>3277</v>
      </c>
      <c r="D442" s="80">
        <v>45513</v>
      </c>
      <c r="E442" s="80">
        <v>45720</v>
      </c>
      <c r="F442">
        <v>2024</v>
      </c>
      <c r="G442">
        <v>2024</v>
      </c>
      <c r="H442">
        <v>11000</v>
      </c>
      <c r="I442" t="s">
        <v>28</v>
      </c>
      <c r="J442" t="s">
        <v>3161</v>
      </c>
      <c r="K442">
        <v>281</v>
      </c>
      <c r="L442">
        <v>0</v>
      </c>
      <c r="M442">
        <v>49894.36</v>
      </c>
      <c r="N442">
        <v>49894.36</v>
      </c>
      <c r="O442">
        <v>0</v>
      </c>
      <c r="P442">
        <v>0</v>
      </c>
      <c r="Q442">
        <v>0</v>
      </c>
      <c r="R442">
        <v>0</v>
      </c>
      <c r="S442" s="42">
        <f t="shared" si="6"/>
        <v>49894.36</v>
      </c>
    </row>
    <row r="443" spans="1:19">
      <c r="A443" s="80">
        <v>45748</v>
      </c>
      <c r="B443">
        <v>5588801</v>
      </c>
      <c r="C443" t="s">
        <v>3276</v>
      </c>
      <c r="D443" s="80">
        <v>45712</v>
      </c>
      <c r="E443" s="80">
        <v>45733</v>
      </c>
      <c r="F443">
        <v>2024</v>
      </c>
      <c r="G443">
        <v>2024</v>
      </c>
      <c r="H443">
        <v>12500</v>
      </c>
      <c r="I443" t="s">
        <v>14</v>
      </c>
      <c r="J443" t="s">
        <v>3157</v>
      </c>
      <c r="K443">
        <v>50</v>
      </c>
      <c r="L443">
        <v>0</v>
      </c>
      <c r="M443">
        <v>7520.5</v>
      </c>
      <c r="N443">
        <v>7520.5</v>
      </c>
      <c r="O443">
        <v>0</v>
      </c>
      <c r="P443">
        <v>0</v>
      </c>
      <c r="Q443">
        <v>0</v>
      </c>
      <c r="R443">
        <v>0</v>
      </c>
      <c r="S443" s="42">
        <f t="shared" si="6"/>
        <v>7520.5</v>
      </c>
    </row>
    <row r="444" spans="1:19">
      <c r="A444" s="80">
        <v>45748</v>
      </c>
      <c r="B444">
        <v>5246617</v>
      </c>
      <c r="C444" t="s">
        <v>2962</v>
      </c>
      <c r="D444" s="80">
        <v>45379</v>
      </c>
      <c r="E444" s="80">
        <v>45604</v>
      </c>
      <c r="F444">
        <v>2023</v>
      </c>
      <c r="G444">
        <v>2024</v>
      </c>
      <c r="H444">
        <v>12000</v>
      </c>
      <c r="I444" t="s">
        <v>9</v>
      </c>
      <c r="J444" t="s">
        <v>3161</v>
      </c>
      <c r="K444">
        <v>251</v>
      </c>
      <c r="L444">
        <v>0</v>
      </c>
      <c r="M444">
        <v>28764.6</v>
      </c>
      <c r="N444">
        <v>28764.6</v>
      </c>
      <c r="O444">
        <v>190.95</v>
      </c>
      <c r="P444">
        <v>25065.89</v>
      </c>
      <c r="Q444">
        <v>0</v>
      </c>
      <c r="R444">
        <v>25065.89</v>
      </c>
      <c r="S444" s="42">
        <f t="shared" si="6"/>
        <v>3698.7099999999991</v>
      </c>
    </row>
    <row r="445" spans="1:19">
      <c r="A445" s="80">
        <v>45748</v>
      </c>
      <c r="B445">
        <v>4782980</v>
      </c>
      <c r="C445" t="s">
        <v>656</v>
      </c>
      <c r="D445" s="80">
        <v>44939</v>
      </c>
      <c r="E445" s="80">
        <v>45161</v>
      </c>
      <c r="F445">
        <v>2022</v>
      </c>
      <c r="G445">
        <v>2023</v>
      </c>
      <c r="H445">
        <v>11000</v>
      </c>
      <c r="I445" t="s">
        <v>10</v>
      </c>
      <c r="J445" t="s">
        <v>3151</v>
      </c>
      <c r="K445">
        <v>350</v>
      </c>
      <c r="L445">
        <v>20959.8</v>
      </c>
      <c r="M445">
        <v>56367.5</v>
      </c>
      <c r="N445">
        <v>77327.3</v>
      </c>
      <c r="O445">
        <v>186.1</v>
      </c>
      <c r="P445">
        <v>26532.27</v>
      </c>
      <c r="Q445">
        <v>20335.11</v>
      </c>
      <c r="R445">
        <v>46867.38</v>
      </c>
      <c r="S445" s="42">
        <f t="shared" si="6"/>
        <v>30459.920000000006</v>
      </c>
    </row>
    <row r="446" spans="1:19">
      <c r="A446" s="80">
        <v>45748</v>
      </c>
      <c r="B446">
        <v>4815663</v>
      </c>
      <c r="C446" t="s">
        <v>3204</v>
      </c>
      <c r="D446" s="80">
        <v>44957</v>
      </c>
      <c r="E446" s="80">
        <v>45699</v>
      </c>
      <c r="F446">
        <v>2022</v>
      </c>
      <c r="G446">
        <v>2024</v>
      </c>
      <c r="H446">
        <v>11000</v>
      </c>
      <c r="I446" t="s">
        <v>10</v>
      </c>
      <c r="J446" t="s">
        <v>3151</v>
      </c>
      <c r="K446">
        <v>75</v>
      </c>
      <c r="L446">
        <v>9348.5</v>
      </c>
      <c r="M446">
        <v>10232.25</v>
      </c>
      <c r="N446">
        <v>19580.75</v>
      </c>
      <c r="O446">
        <v>94</v>
      </c>
      <c r="P446">
        <v>11604.27</v>
      </c>
      <c r="Q446">
        <v>746.93</v>
      </c>
      <c r="R446">
        <v>12351.2</v>
      </c>
      <c r="S446" s="42">
        <f t="shared" si="6"/>
        <v>7229.5499999999993</v>
      </c>
    </row>
    <row r="447" spans="1:19">
      <c r="A447" s="80">
        <v>45748</v>
      </c>
      <c r="B447">
        <v>4632857</v>
      </c>
      <c r="C447" t="s">
        <v>610</v>
      </c>
      <c r="D447" s="80">
        <v>44728</v>
      </c>
      <c r="E447" s="80">
        <v>45135</v>
      </c>
      <c r="F447">
        <v>2022</v>
      </c>
      <c r="G447">
        <v>2023</v>
      </c>
      <c r="H447">
        <v>12000</v>
      </c>
      <c r="I447" t="s">
        <v>9</v>
      </c>
      <c r="J447" t="s">
        <v>3161</v>
      </c>
      <c r="K447">
        <v>170</v>
      </c>
      <c r="L447">
        <v>1743.5</v>
      </c>
      <c r="M447">
        <v>20872.599999999999</v>
      </c>
      <c r="N447">
        <v>22616.1</v>
      </c>
      <c r="O447">
        <v>105</v>
      </c>
      <c r="P447">
        <v>15078.59</v>
      </c>
      <c r="Q447">
        <v>1238.5</v>
      </c>
      <c r="R447">
        <v>16317.09</v>
      </c>
      <c r="S447" s="42">
        <f t="shared" si="6"/>
        <v>6299.0099999999984</v>
      </c>
    </row>
    <row r="448" spans="1:19">
      <c r="A448" s="80">
        <v>45748</v>
      </c>
      <c r="B448">
        <v>4781968</v>
      </c>
      <c r="C448" t="s">
        <v>3278</v>
      </c>
      <c r="D448" s="80">
        <v>44914</v>
      </c>
      <c r="E448" s="80">
        <v>45736</v>
      </c>
      <c r="F448">
        <v>2022</v>
      </c>
      <c r="G448">
        <v>2024</v>
      </c>
      <c r="H448">
        <v>11000</v>
      </c>
      <c r="I448" t="s">
        <v>10</v>
      </c>
      <c r="J448" t="s">
        <v>3157</v>
      </c>
      <c r="K448">
        <v>240</v>
      </c>
      <c r="L448">
        <v>603</v>
      </c>
      <c r="M448">
        <v>32743.200000000001</v>
      </c>
      <c r="N448">
        <v>33346.199999999997</v>
      </c>
      <c r="O448">
        <v>33.299999999999997</v>
      </c>
      <c r="P448">
        <v>4519.88</v>
      </c>
      <c r="Q448">
        <v>894.2</v>
      </c>
      <c r="R448">
        <v>5414.08</v>
      </c>
      <c r="S448" s="42">
        <f t="shared" si="6"/>
        <v>27932.119999999995</v>
      </c>
    </row>
    <row r="449" spans="1:19">
      <c r="A449" s="80">
        <v>45748</v>
      </c>
      <c r="B449">
        <v>5231715</v>
      </c>
      <c r="C449" t="s">
        <v>2674</v>
      </c>
      <c r="D449" s="80">
        <v>45365</v>
      </c>
      <c r="E449" s="80">
        <v>45516</v>
      </c>
      <c r="F449">
        <v>2023</v>
      </c>
      <c r="G449">
        <v>2024</v>
      </c>
      <c r="H449">
        <v>18500</v>
      </c>
      <c r="I449" t="s">
        <v>13</v>
      </c>
      <c r="J449" t="s">
        <v>3151</v>
      </c>
      <c r="K449">
        <v>240</v>
      </c>
      <c r="L449">
        <v>1667.2</v>
      </c>
      <c r="M449">
        <v>27504</v>
      </c>
      <c r="N449">
        <v>29171.200000000001</v>
      </c>
      <c r="O449">
        <v>186.25</v>
      </c>
      <c r="P449">
        <v>24256.52</v>
      </c>
      <c r="Q449">
        <v>2278.3000000000002</v>
      </c>
      <c r="R449">
        <v>26534.82</v>
      </c>
      <c r="S449" s="42">
        <f t="shared" si="6"/>
        <v>2636.380000000001</v>
      </c>
    </row>
    <row r="450" spans="1:19">
      <c r="A450" s="80">
        <v>45748</v>
      </c>
      <c r="B450">
        <v>5331528</v>
      </c>
      <c r="C450" t="s">
        <v>3207</v>
      </c>
      <c r="D450" s="80">
        <v>45460</v>
      </c>
      <c r="E450" s="80">
        <v>45692</v>
      </c>
      <c r="F450">
        <v>2024</v>
      </c>
      <c r="G450">
        <v>2024</v>
      </c>
      <c r="H450">
        <v>11000</v>
      </c>
      <c r="I450" t="s">
        <v>10</v>
      </c>
      <c r="J450" t="s">
        <v>3161</v>
      </c>
      <c r="K450">
        <v>328</v>
      </c>
      <c r="L450">
        <v>0</v>
      </c>
      <c r="M450">
        <v>49334.48</v>
      </c>
      <c r="N450">
        <v>49334.48</v>
      </c>
      <c r="O450">
        <v>0</v>
      </c>
      <c r="P450">
        <v>0</v>
      </c>
      <c r="Q450">
        <v>0</v>
      </c>
      <c r="R450">
        <v>0</v>
      </c>
      <c r="S450" s="42">
        <f t="shared" si="6"/>
        <v>49334.48</v>
      </c>
    </row>
    <row r="451" spans="1:19">
      <c r="A451" s="80">
        <v>45748</v>
      </c>
      <c r="B451">
        <v>5177082</v>
      </c>
      <c r="C451" t="s">
        <v>3096</v>
      </c>
      <c r="D451" s="80">
        <v>45316</v>
      </c>
      <c r="E451" s="80">
        <v>45631</v>
      </c>
      <c r="F451">
        <v>2023</v>
      </c>
      <c r="G451">
        <v>2024</v>
      </c>
      <c r="H451">
        <v>18500</v>
      </c>
      <c r="I451" t="s">
        <v>13</v>
      </c>
      <c r="J451" t="s">
        <v>3153</v>
      </c>
      <c r="K451">
        <v>210</v>
      </c>
      <c r="L451">
        <v>0</v>
      </c>
      <c r="M451">
        <v>30082.5</v>
      </c>
      <c r="N451">
        <v>30082.5</v>
      </c>
      <c r="O451">
        <v>143.5</v>
      </c>
      <c r="P451">
        <v>19653.900000000001</v>
      </c>
      <c r="Q451">
        <v>0</v>
      </c>
      <c r="R451">
        <v>19653.900000000001</v>
      </c>
      <c r="S451" s="42">
        <f t="shared" ref="S451:S514" si="7">N451-R451</f>
        <v>10428.599999999999</v>
      </c>
    </row>
    <row r="452" spans="1:19">
      <c r="A452" s="80">
        <v>45748</v>
      </c>
      <c r="B452">
        <v>5263335</v>
      </c>
      <c r="C452" t="s">
        <v>2968</v>
      </c>
      <c r="D452" s="80">
        <v>45397</v>
      </c>
      <c r="E452" s="80">
        <v>45609</v>
      </c>
      <c r="F452">
        <v>2023</v>
      </c>
      <c r="G452">
        <v>2024</v>
      </c>
      <c r="H452">
        <v>12000</v>
      </c>
      <c r="I452" t="s">
        <v>9</v>
      </c>
      <c r="J452" t="s">
        <v>3154</v>
      </c>
      <c r="K452">
        <v>181</v>
      </c>
      <c r="L452">
        <v>325</v>
      </c>
      <c r="M452">
        <v>21779.73</v>
      </c>
      <c r="N452">
        <v>22104.73</v>
      </c>
      <c r="O452">
        <v>151.03</v>
      </c>
      <c r="P452">
        <v>18173.439999999999</v>
      </c>
      <c r="Q452">
        <v>105.89</v>
      </c>
      <c r="R452">
        <v>18279.330000000002</v>
      </c>
      <c r="S452" s="42">
        <f t="shared" si="7"/>
        <v>3825.3999999999978</v>
      </c>
    </row>
    <row r="453" spans="1:19">
      <c r="A453" s="80">
        <v>45748</v>
      </c>
      <c r="B453">
        <v>5366347</v>
      </c>
      <c r="C453" t="s">
        <v>2970</v>
      </c>
      <c r="D453" s="80">
        <v>45520</v>
      </c>
      <c r="E453" s="80">
        <v>45621</v>
      </c>
      <c r="F453">
        <v>2024</v>
      </c>
      <c r="G453">
        <v>2024</v>
      </c>
      <c r="H453">
        <v>12000</v>
      </c>
      <c r="I453" t="s">
        <v>9</v>
      </c>
      <c r="J453" t="s">
        <v>3159</v>
      </c>
      <c r="K453">
        <v>0</v>
      </c>
      <c r="L453">
        <v>0</v>
      </c>
      <c r="M453">
        <v>0</v>
      </c>
      <c r="N453">
        <v>0</v>
      </c>
      <c r="O453">
        <v>0</v>
      </c>
      <c r="P453">
        <v>0</v>
      </c>
      <c r="Q453">
        <v>0</v>
      </c>
      <c r="R453">
        <v>0</v>
      </c>
      <c r="S453" s="42">
        <f t="shared" si="7"/>
        <v>0</v>
      </c>
    </row>
    <row r="454" spans="1:19">
      <c r="A454" s="80">
        <v>45748</v>
      </c>
      <c r="B454">
        <v>5433887</v>
      </c>
      <c r="C454" t="s">
        <v>3209</v>
      </c>
      <c r="D454" s="80">
        <v>45562</v>
      </c>
      <c r="E454" s="80">
        <v>45664</v>
      </c>
      <c r="F454">
        <v>2024</v>
      </c>
      <c r="G454">
        <v>2024</v>
      </c>
      <c r="H454">
        <v>11000</v>
      </c>
      <c r="I454" t="s">
        <v>28</v>
      </c>
      <c r="J454" t="s">
        <v>3158</v>
      </c>
      <c r="K454">
        <v>75</v>
      </c>
      <c r="L454">
        <v>0</v>
      </c>
      <c r="M454">
        <v>13317</v>
      </c>
      <c r="N454">
        <v>13317</v>
      </c>
      <c r="O454">
        <v>0</v>
      </c>
      <c r="P454">
        <v>0</v>
      </c>
      <c r="Q454">
        <v>0</v>
      </c>
      <c r="R454">
        <v>0</v>
      </c>
      <c r="S454" s="42">
        <f t="shared" si="7"/>
        <v>13317</v>
      </c>
    </row>
    <row r="455" spans="1:19">
      <c r="A455" s="80">
        <v>45748</v>
      </c>
      <c r="B455">
        <v>5201788</v>
      </c>
      <c r="C455" t="s">
        <v>3206</v>
      </c>
      <c r="D455" s="80">
        <v>45338</v>
      </c>
      <c r="E455" s="80">
        <v>45670</v>
      </c>
      <c r="F455">
        <v>2023</v>
      </c>
      <c r="G455">
        <v>2024</v>
      </c>
      <c r="H455">
        <v>11000</v>
      </c>
      <c r="I455" t="s">
        <v>28</v>
      </c>
      <c r="J455" t="s">
        <v>3158</v>
      </c>
      <c r="K455">
        <v>401</v>
      </c>
      <c r="L455">
        <v>10000</v>
      </c>
      <c r="M455">
        <v>57443.25</v>
      </c>
      <c r="N455">
        <v>67443.25</v>
      </c>
      <c r="O455">
        <v>0</v>
      </c>
      <c r="P455">
        <v>0</v>
      </c>
      <c r="Q455">
        <v>0</v>
      </c>
      <c r="R455">
        <v>0</v>
      </c>
      <c r="S455" s="42">
        <f t="shared" si="7"/>
        <v>67443.25</v>
      </c>
    </row>
    <row r="456" spans="1:19">
      <c r="A456" s="80">
        <v>45748</v>
      </c>
      <c r="B456">
        <v>4704750</v>
      </c>
      <c r="C456" t="s">
        <v>624</v>
      </c>
      <c r="D456" s="80">
        <v>44819</v>
      </c>
      <c r="E456" s="80">
        <v>44883</v>
      </c>
      <c r="F456">
        <v>2022</v>
      </c>
      <c r="G456">
        <v>2022</v>
      </c>
      <c r="H456">
        <v>11000</v>
      </c>
      <c r="I456" t="s">
        <v>28</v>
      </c>
      <c r="J456" t="s">
        <v>3159</v>
      </c>
      <c r="K456">
        <v>583</v>
      </c>
      <c r="L456">
        <v>25</v>
      </c>
      <c r="M456">
        <v>93892.15</v>
      </c>
      <c r="N456">
        <v>93917.15</v>
      </c>
      <c r="O456">
        <v>530.04999999999995</v>
      </c>
      <c r="P456">
        <v>80464.92</v>
      </c>
      <c r="Q456">
        <v>50</v>
      </c>
      <c r="R456">
        <v>80514.92</v>
      </c>
      <c r="S456" s="42">
        <f t="shared" si="7"/>
        <v>13402.229999999996</v>
      </c>
    </row>
    <row r="457" spans="1:19">
      <c r="A457" s="80">
        <v>45748</v>
      </c>
      <c r="B457">
        <v>4690389</v>
      </c>
      <c r="C457" t="s">
        <v>601</v>
      </c>
      <c r="D457" s="80">
        <v>44805</v>
      </c>
      <c r="E457" s="80">
        <v>45177</v>
      </c>
      <c r="F457">
        <v>2022</v>
      </c>
      <c r="G457">
        <v>2023</v>
      </c>
      <c r="H457">
        <v>11000</v>
      </c>
      <c r="I457" t="s">
        <v>28</v>
      </c>
      <c r="J457" t="s">
        <v>3157</v>
      </c>
      <c r="K457">
        <v>972</v>
      </c>
      <c r="L457">
        <v>0</v>
      </c>
      <c r="M457">
        <v>132609.96</v>
      </c>
      <c r="N457">
        <v>132609.96</v>
      </c>
      <c r="O457">
        <v>187.6</v>
      </c>
      <c r="P457">
        <v>25593.33</v>
      </c>
      <c r="Q457">
        <v>0</v>
      </c>
      <c r="R457">
        <v>25593.33</v>
      </c>
      <c r="S457" s="42">
        <f t="shared" si="7"/>
        <v>107016.62999999999</v>
      </c>
    </row>
    <row r="458" spans="1:19">
      <c r="A458" s="80">
        <v>45748</v>
      </c>
      <c r="B458">
        <v>5435153</v>
      </c>
      <c r="C458" t="s">
        <v>3279</v>
      </c>
      <c r="D458" s="80">
        <v>45558</v>
      </c>
      <c r="E458" s="80">
        <v>45715</v>
      </c>
      <c r="F458">
        <v>2024</v>
      </c>
      <c r="G458">
        <v>2024</v>
      </c>
      <c r="H458">
        <v>18500</v>
      </c>
      <c r="I458" t="s">
        <v>13</v>
      </c>
      <c r="J458" t="s">
        <v>3157</v>
      </c>
      <c r="K458">
        <v>50</v>
      </c>
      <c r="L458">
        <v>0</v>
      </c>
      <c r="M458">
        <v>7520.5</v>
      </c>
      <c r="N458">
        <v>7520.5</v>
      </c>
      <c r="O458">
        <v>0</v>
      </c>
      <c r="P458">
        <v>0</v>
      </c>
      <c r="Q458">
        <v>0</v>
      </c>
      <c r="R458">
        <v>0</v>
      </c>
      <c r="S458" s="42">
        <f t="shared" si="7"/>
        <v>7520.5</v>
      </c>
    </row>
    <row r="459" spans="1:19">
      <c r="A459" s="80">
        <v>45748</v>
      </c>
      <c r="B459">
        <v>4660870</v>
      </c>
      <c r="C459" t="s">
        <v>2976</v>
      </c>
      <c r="D459" s="80">
        <v>44763</v>
      </c>
      <c r="E459" s="80">
        <v>45594</v>
      </c>
      <c r="F459">
        <v>2022</v>
      </c>
      <c r="G459">
        <v>2024</v>
      </c>
      <c r="H459">
        <v>11500</v>
      </c>
      <c r="I459" t="s">
        <v>4</v>
      </c>
      <c r="J459" t="s">
        <v>3154</v>
      </c>
      <c r="K459">
        <v>247</v>
      </c>
      <c r="L459">
        <v>400</v>
      </c>
      <c r="M459">
        <v>33698.21</v>
      </c>
      <c r="N459">
        <v>34098.21</v>
      </c>
      <c r="O459">
        <v>40.299999999999997</v>
      </c>
      <c r="P459">
        <v>5495.2</v>
      </c>
      <c r="Q459">
        <v>151</v>
      </c>
      <c r="R459">
        <v>5646.2</v>
      </c>
      <c r="S459" s="42">
        <f t="shared" si="7"/>
        <v>28452.01</v>
      </c>
    </row>
    <row r="460" spans="1:19">
      <c r="A460" s="80">
        <v>45748</v>
      </c>
      <c r="B460">
        <v>4937211</v>
      </c>
      <c r="C460" t="s">
        <v>2664</v>
      </c>
      <c r="D460" s="80">
        <v>45106</v>
      </c>
      <c r="E460" s="80">
        <v>45489</v>
      </c>
      <c r="F460">
        <v>2023</v>
      </c>
      <c r="G460">
        <v>2024</v>
      </c>
      <c r="H460">
        <v>11000</v>
      </c>
      <c r="I460" t="s">
        <v>28</v>
      </c>
      <c r="J460" t="s">
        <v>3153</v>
      </c>
      <c r="K460">
        <v>170</v>
      </c>
      <c r="L460">
        <v>0</v>
      </c>
      <c r="M460">
        <v>20872.599999999999</v>
      </c>
      <c r="N460">
        <v>20872.599999999999</v>
      </c>
      <c r="O460">
        <v>152.80000000000001</v>
      </c>
      <c r="P460">
        <v>20601.54</v>
      </c>
      <c r="Q460">
        <v>0</v>
      </c>
      <c r="R460">
        <v>20601.54</v>
      </c>
      <c r="S460" s="42">
        <f t="shared" si="7"/>
        <v>271.05999999999767</v>
      </c>
    </row>
    <row r="461" spans="1:19">
      <c r="A461" s="80">
        <v>45748</v>
      </c>
      <c r="B461">
        <v>4687539</v>
      </c>
      <c r="C461" t="s">
        <v>2676</v>
      </c>
      <c r="D461" s="80">
        <v>44813</v>
      </c>
      <c r="E461" s="80">
        <v>45467</v>
      </c>
      <c r="F461">
        <v>2022</v>
      </c>
      <c r="G461">
        <v>2024</v>
      </c>
      <c r="H461">
        <v>11000</v>
      </c>
      <c r="I461" t="s">
        <v>28</v>
      </c>
      <c r="J461" t="s">
        <v>3153</v>
      </c>
      <c r="K461">
        <v>336</v>
      </c>
      <c r="L461">
        <v>0</v>
      </c>
      <c r="M461">
        <v>45840.480000000003</v>
      </c>
      <c r="N461">
        <v>45840.480000000003</v>
      </c>
      <c r="O461">
        <v>30.5</v>
      </c>
      <c r="P461">
        <v>4160.97</v>
      </c>
      <c r="Q461">
        <v>0</v>
      </c>
      <c r="R461">
        <v>4160.97</v>
      </c>
      <c r="S461" s="42">
        <f t="shared" si="7"/>
        <v>41679.51</v>
      </c>
    </row>
    <row r="462" spans="1:19">
      <c r="A462" s="80">
        <v>45748</v>
      </c>
      <c r="B462">
        <v>5213844</v>
      </c>
      <c r="C462" t="s">
        <v>3280</v>
      </c>
      <c r="D462" s="80">
        <v>45349</v>
      </c>
      <c r="E462" s="80">
        <v>45709</v>
      </c>
      <c r="F462">
        <v>2023</v>
      </c>
      <c r="G462">
        <v>2024</v>
      </c>
      <c r="H462">
        <v>11000</v>
      </c>
      <c r="I462" t="s">
        <v>10</v>
      </c>
      <c r="J462" t="s">
        <v>3153</v>
      </c>
      <c r="K462">
        <v>190</v>
      </c>
      <c r="L462">
        <v>0</v>
      </c>
      <c r="M462">
        <v>27217.5</v>
      </c>
      <c r="N462">
        <v>27217.5</v>
      </c>
      <c r="O462">
        <v>0</v>
      </c>
      <c r="P462">
        <v>0</v>
      </c>
      <c r="Q462">
        <v>0</v>
      </c>
      <c r="R462">
        <v>0</v>
      </c>
      <c r="S462" s="42">
        <f t="shared" si="7"/>
        <v>27217.5</v>
      </c>
    </row>
    <row r="463" spans="1:19">
      <c r="A463" s="80">
        <v>45748</v>
      </c>
      <c r="B463">
        <v>4702592</v>
      </c>
      <c r="C463" t="s">
        <v>626</v>
      </c>
      <c r="D463" s="80">
        <v>44817</v>
      </c>
      <c r="E463" s="80">
        <v>45142</v>
      </c>
      <c r="F463">
        <v>2022</v>
      </c>
      <c r="G463">
        <v>2023</v>
      </c>
      <c r="H463">
        <v>13500</v>
      </c>
      <c r="I463" t="s">
        <v>15</v>
      </c>
      <c r="J463" t="s">
        <v>3161</v>
      </c>
      <c r="K463">
        <v>256</v>
      </c>
      <c r="L463">
        <v>75</v>
      </c>
      <c r="M463">
        <v>34926.080000000002</v>
      </c>
      <c r="N463">
        <v>35001.08</v>
      </c>
      <c r="O463">
        <v>224.35</v>
      </c>
      <c r="P463">
        <v>30606.95</v>
      </c>
      <c r="Q463">
        <v>53</v>
      </c>
      <c r="R463">
        <v>30659.95</v>
      </c>
      <c r="S463" s="42">
        <f t="shared" si="7"/>
        <v>4341.130000000001</v>
      </c>
    </row>
    <row r="464" spans="1:19">
      <c r="A464" s="80">
        <v>45748</v>
      </c>
      <c r="B464">
        <v>5143883</v>
      </c>
      <c r="C464" t="s">
        <v>3100</v>
      </c>
      <c r="D464" s="80">
        <v>45282</v>
      </c>
      <c r="E464" s="80">
        <v>45629</v>
      </c>
      <c r="F464">
        <v>2023</v>
      </c>
      <c r="G464">
        <v>2024</v>
      </c>
      <c r="H464">
        <v>11500</v>
      </c>
      <c r="I464" t="s">
        <v>4</v>
      </c>
      <c r="J464" t="s">
        <v>3158</v>
      </c>
      <c r="K464">
        <v>305</v>
      </c>
      <c r="L464">
        <v>0</v>
      </c>
      <c r="M464">
        <v>43691.25</v>
      </c>
      <c r="N464">
        <v>43691.25</v>
      </c>
      <c r="O464">
        <v>0</v>
      </c>
      <c r="P464">
        <v>0</v>
      </c>
      <c r="Q464">
        <v>0</v>
      </c>
      <c r="R464">
        <v>0</v>
      </c>
      <c r="S464" s="42">
        <f t="shared" si="7"/>
        <v>43691.25</v>
      </c>
    </row>
    <row r="465" spans="1:19">
      <c r="A465" s="80">
        <v>45748</v>
      </c>
      <c r="B465">
        <v>4784464</v>
      </c>
      <c r="C465" t="s">
        <v>614</v>
      </c>
      <c r="D465" s="80">
        <v>44935</v>
      </c>
      <c r="E465" s="80">
        <v>45070</v>
      </c>
      <c r="F465">
        <v>2022</v>
      </c>
      <c r="G465">
        <v>2023</v>
      </c>
      <c r="H465">
        <v>11000</v>
      </c>
      <c r="I465" t="s">
        <v>28</v>
      </c>
      <c r="J465" t="s">
        <v>3153</v>
      </c>
      <c r="K465">
        <v>80</v>
      </c>
      <c r="L465">
        <v>6917</v>
      </c>
      <c r="M465">
        <v>10914.4</v>
      </c>
      <c r="N465">
        <v>17831.400000000001</v>
      </c>
      <c r="O465">
        <v>33.700000000000003</v>
      </c>
      <c r="P465">
        <v>4597.5200000000004</v>
      </c>
      <c r="Q465">
        <v>23.07</v>
      </c>
      <c r="R465">
        <v>4620.59</v>
      </c>
      <c r="S465" s="42">
        <f t="shared" si="7"/>
        <v>13210.810000000001</v>
      </c>
    </row>
    <row r="466" spans="1:19">
      <c r="A466" s="80">
        <v>45748</v>
      </c>
      <c r="B466">
        <v>4430708</v>
      </c>
      <c r="C466" t="s">
        <v>591</v>
      </c>
      <c r="D466" s="80">
        <v>44463</v>
      </c>
      <c r="E466" s="80">
        <v>44621</v>
      </c>
      <c r="F466">
        <v>2021</v>
      </c>
      <c r="G466">
        <v>2021</v>
      </c>
      <c r="H466">
        <v>11000</v>
      </c>
      <c r="I466" t="s">
        <v>28</v>
      </c>
      <c r="J466" t="s">
        <v>3153</v>
      </c>
      <c r="K466">
        <v>647</v>
      </c>
      <c r="L466">
        <v>10000</v>
      </c>
      <c r="M466">
        <v>88270.21</v>
      </c>
      <c r="N466">
        <v>98270.21</v>
      </c>
      <c r="O466">
        <v>229.25</v>
      </c>
      <c r="P466">
        <v>28864.79</v>
      </c>
      <c r="Q466">
        <v>8800</v>
      </c>
      <c r="R466">
        <v>37664.79</v>
      </c>
      <c r="S466" s="42">
        <f t="shared" si="7"/>
        <v>60605.420000000006</v>
      </c>
    </row>
    <row r="467" spans="1:19">
      <c r="A467" s="80">
        <v>45748</v>
      </c>
      <c r="B467">
        <v>5029294</v>
      </c>
      <c r="C467" t="s">
        <v>3281</v>
      </c>
      <c r="D467" s="80">
        <v>45198</v>
      </c>
      <c r="E467" s="80">
        <v>45712</v>
      </c>
      <c r="F467">
        <v>2023</v>
      </c>
      <c r="G467">
        <v>2024</v>
      </c>
      <c r="H467">
        <v>12000</v>
      </c>
      <c r="I467" t="s">
        <v>9</v>
      </c>
      <c r="J467" t="s">
        <v>3151</v>
      </c>
      <c r="K467">
        <v>215</v>
      </c>
      <c r="L467">
        <v>600</v>
      </c>
      <c r="M467">
        <v>29332.45</v>
      </c>
      <c r="N467">
        <v>29932.45</v>
      </c>
      <c r="O467">
        <v>15</v>
      </c>
      <c r="P467">
        <v>2039.55</v>
      </c>
      <c r="Q467">
        <v>17.22</v>
      </c>
      <c r="R467">
        <v>2056.77</v>
      </c>
      <c r="S467" s="42">
        <f t="shared" si="7"/>
        <v>27875.68</v>
      </c>
    </row>
    <row r="468" spans="1:19">
      <c r="A468" s="80">
        <v>45748</v>
      </c>
      <c r="B468">
        <v>5124833</v>
      </c>
      <c r="C468" t="s">
        <v>2978</v>
      </c>
      <c r="D468" s="80">
        <v>45268</v>
      </c>
      <c r="E468" s="80">
        <v>45589</v>
      </c>
      <c r="F468">
        <v>2023</v>
      </c>
      <c r="G468">
        <v>2024</v>
      </c>
      <c r="H468">
        <v>18500</v>
      </c>
      <c r="I468" t="s">
        <v>13</v>
      </c>
      <c r="J468" t="s">
        <v>3159</v>
      </c>
      <c r="K468">
        <v>150</v>
      </c>
      <c r="L468">
        <v>3770.7</v>
      </c>
      <c r="M468">
        <v>21487.5</v>
      </c>
      <c r="N468">
        <v>25258.2</v>
      </c>
      <c r="O468">
        <v>86.2</v>
      </c>
      <c r="P468">
        <v>12058.79</v>
      </c>
      <c r="Q468">
        <v>3342.7</v>
      </c>
      <c r="R468">
        <v>15401.49</v>
      </c>
      <c r="S468" s="42">
        <f t="shared" si="7"/>
        <v>9856.7100000000009</v>
      </c>
    </row>
    <row r="469" spans="1:19">
      <c r="A469" s="80">
        <v>45748</v>
      </c>
      <c r="B469">
        <v>5268349</v>
      </c>
      <c r="C469" t="s">
        <v>2678</v>
      </c>
      <c r="D469" s="80">
        <v>45405</v>
      </c>
      <c r="E469" s="80">
        <v>45467</v>
      </c>
      <c r="F469">
        <v>2023</v>
      </c>
      <c r="G469">
        <v>2024</v>
      </c>
      <c r="H469">
        <v>12000</v>
      </c>
      <c r="I469" t="s">
        <v>9</v>
      </c>
      <c r="J469" t="s">
        <v>3158</v>
      </c>
      <c r="K469">
        <v>505</v>
      </c>
      <c r="L469">
        <v>144.9</v>
      </c>
      <c r="M469">
        <v>75957.05</v>
      </c>
      <c r="N469">
        <v>76101.95</v>
      </c>
      <c r="O469">
        <v>0</v>
      </c>
      <c r="P469">
        <v>0</v>
      </c>
      <c r="Q469">
        <v>0</v>
      </c>
      <c r="R469">
        <v>0</v>
      </c>
      <c r="S469" s="42">
        <f t="shared" si="7"/>
        <v>76101.95</v>
      </c>
    </row>
    <row r="470" spans="1:19">
      <c r="A470" s="80">
        <v>45748</v>
      </c>
      <c r="B470">
        <v>4495473</v>
      </c>
      <c r="C470" t="s">
        <v>585</v>
      </c>
      <c r="D470" s="80">
        <v>44547</v>
      </c>
      <c r="E470" s="80">
        <v>44817</v>
      </c>
      <c r="F470">
        <v>2021</v>
      </c>
      <c r="G470">
        <v>2022</v>
      </c>
      <c r="H470">
        <v>14000</v>
      </c>
      <c r="I470" t="s">
        <v>12</v>
      </c>
      <c r="J470" t="s">
        <v>3152</v>
      </c>
      <c r="K470">
        <v>125</v>
      </c>
      <c r="L470">
        <v>10500</v>
      </c>
      <c r="M470">
        <v>17053.75</v>
      </c>
      <c r="N470">
        <v>27553.75</v>
      </c>
      <c r="O470">
        <v>117.9</v>
      </c>
      <c r="P470">
        <v>16084.51</v>
      </c>
      <c r="Q470">
        <v>0</v>
      </c>
      <c r="R470">
        <v>16084.51</v>
      </c>
      <c r="S470" s="42">
        <f t="shared" si="7"/>
        <v>11469.24</v>
      </c>
    </row>
    <row r="471" spans="1:19">
      <c r="A471" s="80">
        <v>45748</v>
      </c>
      <c r="B471">
        <v>5194898</v>
      </c>
      <c r="C471" t="s">
        <v>2680</v>
      </c>
      <c r="D471" s="80">
        <v>45331</v>
      </c>
      <c r="E471" s="80">
        <v>45481</v>
      </c>
      <c r="F471">
        <v>2023</v>
      </c>
      <c r="G471">
        <v>2024</v>
      </c>
      <c r="H471">
        <v>12500</v>
      </c>
      <c r="I471" t="s">
        <v>14</v>
      </c>
      <c r="J471" t="s">
        <v>3154</v>
      </c>
      <c r="K471">
        <v>475</v>
      </c>
      <c r="L471">
        <v>483</v>
      </c>
      <c r="M471">
        <v>68043.75</v>
      </c>
      <c r="N471">
        <v>68526.75</v>
      </c>
      <c r="O471">
        <v>140.4</v>
      </c>
      <c r="P471">
        <v>20112.3</v>
      </c>
      <c r="Q471">
        <v>0</v>
      </c>
      <c r="R471">
        <v>20112.3</v>
      </c>
      <c r="S471" s="42">
        <f t="shared" si="7"/>
        <v>48414.45</v>
      </c>
    </row>
    <row r="472" spans="1:19">
      <c r="A472" s="80">
        <v>45748</v>
      </c>
      <c r="B472">
        <v>5495170</v>
      </c>
      <c r="C472" t="s">
        <v>3330</v>
      </c>
      <c r="D472" s="80">
        <v>45632</v>
      </c>
      <c r="E472" s="80">
        <v>45741</v>
      </c>
      <c r="F472">
        <v>2024</v>
      </c>
      <c r="G472">
        <v>2024</v>
      </c>
      <c r="H472">
        <v>11000</v>
      </c>
      <c r="I472" t="s">
        <v>28</v>
      </c>
      <c r="J472" t="s">
        <v>3158</v>
      </c>
      <c r="K472">
        <v>50</v>
      </c>
      <c r="L472">
        <v>4000</v>
      </c>
      <c r="M472">
        <v>7520.5</v>
      </c>
      <c r="N472">
        <v>11520.5</v>
      </c>
      <c r="O472">
        <v>0</v>
      </c>
      <c r="P472">
        <v>0</v>
      </c>
      <c r="Q472">
        <v>0</v>
      </c>
      <c r="R472">
        <v>0</v>
      </c>
      <c r="S472" s="42">
        <f t="shared" si="7"/>
        <v>11520.5</v>
      </c>
    </row>
    <row r="473" spans="1:19">
      <c r="A473" s="80">
        <v>45748</v>
      </c>
      <c r="B473">
        <v>5203341</v>
      </c>
      <c r="C473" t="s">
        <v>2980</v>
      </c>
      <c r="D473" s="80">
        <v>45338</v>
      </c>
      <c r="E473" s="80">
        <v>45583</v>
      </c>
      <c r="F473">
        <v>2023</v>
      </c>
      <c r="G473">
        <v>2024</v>
      </c>
      <c r="H473">
        <v>12000</v>
      </c>
      <c r="I473" t="s">
        <v>9</v>
      </c>
      <c r="J473" t="s">
        <v>3158</v>
      </c>
      <c r="K473">
        <v>183</v>
      </c>
      <c r="L473">
        <v>0</v>
      </c>
      <c r="M473">
        <v>26214.75</v>
      </c>
      <c r="N473">
        <v>26214.75</v>
      </c>
      <c r="O473">
        <v>1</v>
      </c>
      <c r="P473">
        <v>638.15</v>
      </c>
      <c r="Q473">
        <v>0</v>
      </c>
      <c r="R473">
        <v>638.15</v>
      </c>
      <c r="S473" s="42">
        <f t="shared" si="7"/>
        <v>25576.6</v>
      </c>
    </row>
    <row r="474" spans="1:19">
      <c r="A474" s="80">
        <v>45748</v>
      </c>
      <c r="B474">
        <v>4790086</v>
      </c>
      <c r="C474" t="s">
        <v>2670</v>
      </c>
      <c r="D474" s="80">
        <v>44929</v>
      </c>
      <c r="E474" s="80">
        <v>45463</v>
      </c>
      <c r="F474">
        <v>2022</v>
      </c>
      <c r="G474">
        <v>2024</v>
      </c>
      <c r="H474">
        <v>11500</v>
      </c>
      <c r="I474" t="s">
        <v>4</v>
      </c>
      <c r="J474" t="s">
        <v>3157</v>
      </c>
      <c r="K474">
        <v>654</v>
      </c>
      <c r="L474">
        <v>525</v>
      </c>
      <c r="M474">
        <v>71377.56</v>
      </c>
      <c r="N474">
        <v>71902.559999999998</v>
      </c>
      <c r="O474">
        <v>142.78</v>
      </c>
      <c r="P474">
        <v>15583</v>
      </c>
      <c r="Q474">
        <v>152.97999999999999</v>
      </c>
      <c r="R474">
        <v>15735.98</v>
      </c>
      <c r="S474" s="42">
        <f t="shared" si="7"/>
        <v>56166.58</v>
      </c>
    </row>
    <row r="475" spans="1:19">
      <c r="A475" s="80">
        <v>45748</v>
      </c>
      <c r="B475">
        <v>5170321</v>
      </c>
      <c r="C475" t="s">
        <v>3210</v>
      </c>
      <c r="D475" s="80">
        <v>45329</v>
      </c>
      <c r="E475" s="80">
        <v>45685</v>
      </c>
      <c r="F475">
        <v>2023</v>
      </c>
      <c r="G475">
        <v>2024</v>
      </c>
      <c r="H475">
        <v>11000</v>
      </c>
      <c r="I475" t="s">
        <v>10</v>
      </c>
      <c r="J475" t="s">
        <v>3154</v>
      </c>
      <c r="K475">
        <v>315</v>
      </c>
      <c r="L475">
        <v>0</v>
      </c>
      <c r="M475">
        <v>45123.75</v>
      </c>
      <c r="N475">
        <v>45123.75</v>
      </c>
      <c r="O475">
        <v>0</v>
      </c>
      <c r="P475">
        <v>0</v>
      </c>
      <c r="Q475">
        <v>0</v>
      </c>
      <c r="R475">
        <v>0</v>
      </c>
      <c r="S475" s="42">
        <f t="shared" si="7"/>
        <v>45123.75</v>
      </c>
    </row>
    <row r="476" spans="1:19">
      <c r="A476" s="80">
        <v>45748</v>
      </c>
      <c r="B476">
        <v>5376193</v>
      </c>
      <c r="C476" t="s">
        <v>3331</v>
      </c>
      <c r="D476" s="80">
        <v>45502</v>
      </c>
      <c r="E476" s="80">
        <v>45750</v>
      </c>
      <c r="F476">
        <v>2024</v>
      </c>
      <c r="G476">
        <v>2024</v>
      </c>
      <c r="H476">
        <v>12500</v>
      </c>
      <c r="I476" t="s">
        <v>14</v>
      </c>
      <c r="J476" t="s">
        <v>3159</v>
      </c>
      <c r="K476">
        <v>109</v>
      </c>
      <c r="L476">
        <v>0</v>
      </c>
      <c r="M476">
        <v>16394.689999999999</v>
      </c>
      <c r="N476">
        <v>16394.689999999999</v>
      </c>
      <c r="O476">
        <v>21</v>
      </c>
      <c r="P476">
        <v>3158.66</v>
      </c>
      <c r="Q476">
        <v>0</v>
      </c>
      <c r="R476">
        <v>3158.66</v>
      </c>
      <c r="S476" s="42">
        <f t="shared" si="7"/>
        <v>13236.029999999999</v>
      </c>
    </row>
    <row r="477" spans="1:19">
      <c r="A477" s="80">
        <v>45748</v>
      </c>
      <c r="B477">
        <v>5130694</v>
      </c>
      <c r="C477" t="s">
        <v>2982</v>
      </c>
      <c r="D477" s="80">
        <v>45271</v>
      </c>
      <c r="E477" s="80">
        <v>45590</v>
      </c>
      <c r="F477">
        <v>2023</v>
      </c>
      <c r="G477">
        <v>2024</v>
      </c>
      <c r="H477">
        <v>18500</v>
      </c>
      <c r="I477" t="s">
        <v>13</v>
      </c>
      <c r="J477" t="s">
        <v>3157</v>
      </c>
      <c r="K477">
        <v>95</v>
      </c>
      <c r="L477">
        <v>3123.4</v>
      </c>
      <c r="M477">
        <v>13608.75</v>
      </c>
      <c r="N477">
        <v>16732.150000000001</v>
      </c>
      <c r="O477">
        <v>10.9</v>
      </c>
      <c r="P477">
        <v>1249.1400000000001</v>
      </c>
      <c r="Q477">
        <v>3123.4</v>
      </c>
      <c r="R477">
        <v>4372.54</v>
      </c>
      <c r="S477" s="42">
        <f t="shared" si="7"/>
        <v>12359.61</v>
      </c>
    </row>
    <row r="478" spans="1:19">
      <c r="A478" s="80">
        <v>45748</v>
      </c>
      <c r="B478">
        <v>4968024</v>
      </c>
      <c r="C478" t="s">
        <v>2920</v>
      </c>
      <c r="D478" s="80">
        <v>45117</v>
      </c>
      <c r="E478" s="80">
        <v>45601</v>
      </c>
      <c r="F478">
        <v>2023</v>
      </c>
      <c r="G478">
        <v>2024</v>
      </c>
      <c r="H478">
        <v>11000</v>
      </c>
      <c r="I478" t="s">
        <v>10</v>
      </c>
      <c r="J478" t="s">
        <v>3154</v>
      </c>
      <c r="K478">
        <v>325</v>
      </c>
      <c r="L478">
        <v>12151.7</v>
      </c>
      <c r="M478">
        <v>44339.75</v>
      </c>
      <c r="N478">
        <v>56491.45</v>
      </c>
      <c r="O478">
        <v>249.6</v>
      </c>
      <c r="P478">
        <v>29546.93</v>
      </c>
      <c r="Q478">
        <v>12151.7</v>
      </c>
      <c r="R478">
        <v>41698.629999999997</v>
      </c>
      <c r="S478" s="42">
        <f t="shared" si="7"/>
        <v>14792.82</v>
      </c>
    </row>
    <row r="479" spans="1:19">
      <c r="A479" s="80">
        <v>45748</v>
      </c>
      <c r="B479">
        <v>5309022</v>
      </c>
      <c r="C479" t="s">
        <v>3212</v>
      </c>
      <c r="D479" s="80">
        <v>45586</v>
      </c>
      <c r="E479" s="80">
        <v>45670</v>
      </c>
      <c r="F479">
        <v>2024</v>
      </c>
      <c r="G479">
        <v>2024</v>
      </c>
      <c r="H479">
        <v>12000</v>
      </c>
      <c r="I479" t="s">
        <v>9</v>
      </c>
      <c r="J479" t="s">
        <v>3153</v>
      </c>
      <c r="K479">
        <v>118</v>
      </c>
      <c r="L479">
        <v>0</v>
      </c>
      <c r="M479">
        <v>17748.38</v>
      </c>
      <c r="N479">
        <v>17748.38</v>
      </c>
      <c r="O479">
        <v>0</v>
      </c>
      <c r="P479">
        <v>0</v>
      </c>
      <c r="Q479">
        <v>0</v>
      </c>
      <c r="R479">
        <v>0</v>
      </c>
      <c r="S479" s="42">
        <f t="shared" si="7"/>
        <v>17748.38</v>
      </c>
    </row>
    <row r="480" spans="1:19">
      <c r="A480" s="80">
        <v>45748</v>
      </c>
      <c r="B480">
        <v>5208777</v>
      </c>
      <c r="C480" t="s">
        <v>3102</v>
      </c>
      <c r="D480" s="80">
        <v>45391</v>
      </c>
      <c r="E480" s="80">
        <v>45629</v>
      </c>
      <c r="F480">
        <v>2023</v>
      </c>
      <c r="G480">
        <v>2024</v>
      </c>
      <c r="H480">
        <v>12000</v>
      </c>
      <c r="I480" t="s">
        <v>9</v>
      </c>
      <c r="J480" t="s">
        <v>3178</v>
      </c>
      <c r="K480">
        <v>151</v>
      </c>
      <c r="L480">
        <v>0</v>
      </c>
      <c r="M480">
        <v>22711.91</v>
      </c>
      <c r="N480">
        <v>22711.91</v>
      </c>
      <c r="O480">
        <v>0</v>
      </c>
      <c r="P480">
        <v>0</v>
      </c>
      <c r="Q480">
        <v>0</v>
      </c>
      <c r="R480">
        <v>0</v>
      </c>
      <c r="S480" s="42">
        <f t="shared" si="7"/>
        <v>22711.91</v>
      </c>
    </row>
    <row r="481" spans="1:19">
      <c r="A481" s="80">
        <v>45748</v>
      </c>
      <c r="B481">
        <v>5094775</v>
      </c>
      <c r="C481" t="s">
        <v>2816</v>
      </c>
      <c r="D481" s="80">
        <v>45237</v>
      </c>
      <c r="E481" s="80">
        <v>45540</v>
      </c>
      <c r="F481">
        <v>2023</v>
      </c>
      <c r="G481">
        <v>2024</v>
      </c>
      <c r="H481">
        <v>11000</v>
      </c>
      <c r="I481" t="s">
        <v>28</v>
      </c>
      <c r="J481" t="s">
        <v>3158</v>
      </c>
      <c r="K481">
        <v>175</v>
      </c>
      <c r="L481">
        <v>0</v>
      </c>
      <c r="M481">
        <v>25068.75</v>
      </c>
      <c r="N481">
        <v>25068.75</v>
      </c>
      <c r="O481">
        <v>207.4</v>
      </c>
      <c r="P481">
        <v>29710.05</v>
      </c>
      <c r="Q481">
        <v>0</v>
      </c>
      <c r="R481">
        <v>29710.05</v>
      </c>
      <c r="S481" s="42">
        <f t="shared" si="7"/>
        <v>-4641.2999999999993</v>
      </c>
    </row>
    <row r="482" spans="1:19">
      <c r="A482" s="80">
        <v>45748</v>
      </c>
      <c r="B482">
        <v>5098025</v>
      </c>
      <c r="C482" t="s">
        <v>3282</v>
      </c>
      <c r="D482" s="80">
        <v>45239</v>
      </c>
      <c r="E482" s="80">
        <v>45736</v>
      </c>
      <c r="F482">
        <v>2023</v>
      </c>
      <c r="G482">
        <v>2024</v>
      </c>
      <c r="H482">
        <v>12000</v>
      </c>
      <c r="I482" t="s">
        <v>9</v>
      </c>
      <c r="J482" t="s">
        <v>3153</v>
      </c>
      <c r="K482">
        <v>350</v>
      </c>
      <c r="L482">
        <v>0</v>
      </c>
      <c r="M482">
        <v>50137.5</v>
      </c>
      <c r="N482">
        <v>50137.5</v>
      </c>
      <c r="O482">
        <v>0</v>
      </c>
      <c r="P482">
        <v>0</v>
      </c>
      <c r="Q482">
        <v>0</v>
      </c>
      <c r="R482">
        <v>0</v>
      </c>
      <c r="S482" s="42">
        <f t="shared" si="7"/>
        <v>50137.5</v>
      </c>
    </row>
    <row r="483" spans="1:19">
      <c r="A483" s="80">
        <v>45748</v>
      </c>
      <c r="B483">
        <v>5221311</v>
      </c>
      <c r="C483" t="s">
        <v>2509</v>
      </c>
      <c r="D483" s="80">
        <v>45356</v>
      </c>
      <c r="E483" s="80">
        <v>45428</v>
      </c>
      <c r="F483">
        <v>2023</v>
      </c>
      <c r="G483">
        <v>2024</v>
      </c>
      <c r="H483">
        <v>17500</v>
      </c>
      <c r="I483" t="s">
        <v>11</v>
      </c>
      <c r="J483" t="s">
        <v>3159</v>
      </c>
      <c r="K483">
        <v>0</v>
      </c>
      <c r="L483">
        <v>0</v>
      </c>
      <c r="M483">
        <v>0</v>
      </c>
      <c r="N483">
        <v>0</v>
      </c>
      <c r="O483">
        <v>0</v>
      </c>
      <c r="P483">
        <v>0</v>
      </c>
      <c r="Q483">
        <v>0</v>
      </c>
      <c r="R483">
        <v>0</v>
      </c>
      <c r="S483" s="42">
        <f t="shared" si="7"/>
        <v>0</v>
      </c>
    </row>
    <row r="484" spans="1:19">
      <c r="A484" s="80">
        <v>45748</v>
      </c>
      <c r="B484">
        <v>4624453</v>
      </c>
      <c r="C484" t="s">
        <v>527</v>
      </c>
      <c r="D484" s="80">
        <v>44741</v>
      </c>
      <c r="E484" s="80">
        <v>45114</v>
      </c>
      <c r="F484">
        <v>2022</v>
      </c>
      <c r="G484">
        <v>2023</v>
      </c>
      <c r="H484">
        <v>11500</v>
      </c>
      <c r="I484" t="s">
        <v>4</v>
      </c>
      <c r="J484" t="s">
        <v>3152</v>
      </c>
      <c r="K484">
        <v>606</v>
      </c>
      <c r="L484">
        <v>4987.5</v>
      </c>
      <c r="M484">
        <v>82676.58</v>
      </c>
      <c r="N484">
        <v>87664.08</v>
      </c>
      <c r="O484">
        <v>250.45</v>
      </c>
      <c r="P484">
        <v>31793.11</v>
      </c>
      <c r="Q484">
        <v>11.69</v>
      </c>
      <c r="R484">
        <v>31804.799999999999</v>
      </c>
      <c r="S484" s="42">
        <f t="shared" si="7"/>
        <v>55859.28</v>
      </c>
    </row>
    <row r="485" spans="1:19">
      <c r="A485" s="80">
        <v>45748</v>
      </c>
      <c r="B485">
        <v>4896532</v>
      </c>
      <c r="C485" t="s">
        <v>3332</v>
      </c>
      <c r="D485" s="80">
        <v>45042</v>
      </c>
      <c r="E485" s="80">
        <v>45737</v>
      </c>
      <c r="F485">
        <v>2022</v>
      </c>
      <c r="G485">
        <v>2024</v>
      </c>
      <c r="H485">
        <v>12000</v>
      </c>
      <c r="I485" t="s">
        <v>9</v>
      </c>
      <c r="J485" t="s">
        <v>3158</v>
      </c>
      <c r="K485">
        <v>258</v>
      </c>
      <c r="L485">
        <v>1160.5</v>
      </c>
      <c r="M485">
        <v>35198.94</v>
      </c>
      <c r="N485">
        <v>36359.440000000002</v>
      </c>
      <c r="O485">
        <v>84.4</v>
      </c>
      <c r="P485">
        <v>11514.28</v>
      </c>
      <c r="Q485">
        <v>601.62</v>
      </c>
      <c r="R485">
        <v>12115.9</v>
      </c>
      <c r="S485" s="42">
        <f t="shared" si="7"/>
        <v>24243.54</v>
      </c>
    </row>
    <row r="486" spans="1:19">
      <c r="A486" s="80">
        <v>45748</v>
      </c>
      <c r="B486">
        <v>5048861</v>
      </c>
      <c r="C486" t="s">
        <v>2242</v>
      </c>
      <c r="D486" s="80">
        <v>45246</v>
      </c>
      <c r="E486" s="80">
        <v>45345</v>
      </c>
      <c r="F486">
        <v>2023</v>
      </c>
      <c r="G486">
        <v>2023</v>
      </c>
      <c r="H486">
        <v>11000</v>
      </c>
      <c r="I486" t="s">
        <v>28</v>
      </c>
      <c r="J486" t="s">
        <v>3153</v>
      </c>
      <c r="K486">
        <v>482</v>
      </c>
      <c r="L486">
        <v>0</v>
      </c>
      <c r="M486">
        <v>81506.2</v>
      </c>
      <c r="N486">
        <v>81506.2</v>
      </c>
      <c r="O486">
        <v>90.5</v>
      </c>
      <c r="P486">
        <v>15303.55</v>
      </c>
      <c r="Q486">
        <v>0</v>
      </c>
      <c r="R486">
        <v>15303.55</v>
      </c>
      <c r="S486" s="42">
        <f t="shared" si="7"/>
        <v>66202.649999999994</v>
      </c>
    </row>
    <row r="487" spans="1:19">
      <c r="A487" s="80">
        <v>45748</v>
      </c>
      <c r="B487">
        <v>4608742</v>
      </c>
      <c r="C487" t="s">
        <v>546</v>
      </c>
      <c r="D487" s="80">
        <v>44701</v>
      </c>
      <c r="E487" s="80">
        <v>44916</v>
      </c>
      <c r="F487">
        <v>2022</v>
      </c>
      <c r="G487">
        <v>2022</v>
      </c>
      <c r="H487">
        <v>11000</v>
      </c>
      <c r="I487" t="s">
        <v>28</v>
      </c>
      <c r="J487" t="s">
        <v>3158</v>
      </c>
      <c r="K487">
        <v>889</v>
      </c>
      <c r="L487">
        <v>8975</v>
      </c>
      <c r="M487">
        <v>143173.45000000001</v>
      </c>
      <c r="N487">
        <v>152148.45000000001</v>
      </c>
      <c r="O487">
        <v>781.56</v>
      </c>
      <c r="P487">
        <v>112324.16</v>
      </c>
      <c r="Q487">
        <v>2004.32</v>
      </c>
      <c r="R487">
        <v>114328.48</v>
      </c>
      <c r="S487" s="42">
        <f t="shared" si="7"/>
        <v>37819.970000000016</v>
      </c>
    </row>
    <row r="488" spans="1:19">
      <c r="A488" s="80">
        <v>45748</v>
      </c>
      <c r="B488">
        <v>4803964</v>
      </c>
      <c r="C488" t="s">
        <v>2688</v>
      </c>
      <c r="D488" s="80">
        <v>44943</v>
      </c>
      <c r="E488" s="80">
        <v>45477</v>
      </c>
      <c r="F488">
        <v>2022</v>
      </c>
      <c r="G488">
        <v>2024</v>
      </c>
      <c r="H488">
        <v>12000</v>
      </c>
      <c r="I488" t="s">
        <v>9</v>
      </c>
      <c r="J488" t="s">
        <v>3161</v>
      </c>
      <c r="K488">
        <v>217</v>
      </c>
      <c r="L488">
        <v>3955.4</v>
      </c>
      <c r="M488">
        <v>29605.31</v>
      </c>
      <c r="N488">
        <v>33560.71</v>
      </c>
      <c r="O488">
        <v>136.91</v>
      </c>
      <c r="P488">
        <v>16781.919999999998</v>
      </c>
      <c r="Q488">
        <v>818.2</v>
      </c>
      <c r="R488">
        <v>17600.12</v>
      </c>
      <c r="S488" s="42">
        <f t="shared" si="7"/>
        <v>15960.59</v>
      </c>
    </row>
    <row r="489" spans="1:19">
      <c r="A489" s="80">
        <v>45748</v>
      </c>
      <c r="B489">
        <v>4659842</v>
      </c>
      <c r="C489" t="s">
        <v>2918</v>
      </c>
      <c r="D489" s="80">
        <v>44776</v>
      </c>
      <c r="E489" s="80">
        <v>45575</v>
      </c>
      <c r="F489">
        <v>2022</v>
      </c>
      <c r="G489">
        <v>2024</v>
      </c>
      <c r="H489">
        <v>12000</v>
      </c>
      <c r="I489" t="s">
        <v>9</v>
      </c>
      <c r="J489" t="s">
        <v>3151</v>
      </c>
      <c r="K489">
        <v>172</v>
      </c>
      <c r="L489">
        <v>0</v>
      </c>
      <c r="M489">
        <v>23465.96</v>
      </c>
      <c r="N489">
        <v>23465.96</v>
      </c>
      <c r="O489">
        <v>46.1</v>
      </c>
      <c r="P489">
        <v>5644.8</v>
      </c>
      <c r="Q489">
        <v>0</v>
      </c>
      <c r="R489">
        <v>5644.8</v>
      </c>
      <c r="S489" s="42">
        <f t="shared" si="7"/>
        <v>17821.16</v>
      </c>
    </row>
    <row r="490" spans="1:19">
      <c r="A490" s="80">
        <v>45748</v>
      </c>
      <c r="B490">
        <v>4668558</v>
      </c>
      <c r="C490" t="s">
        <v>1812</v>
      </c>
      <c r="D490" s="80">
        <v>44776</v>
      </c>
      <c r="E490" s="80">
        <v>45229</v>
      </c>
      <c r="F490">
        <v>2022</v>
      </c>
      <c r="G490">
        <v>2023</v>
      </c>
      <c r="H490">
        <v>11000</v>
      </c>
      <c r="I490" t="s">
        <v>28</v>
      </c>
      <c r="J490" t="s">
        <v>3159</v>
      </c>
      <c r="K490">
        <v>550</v>
      </c>
      <c r="L490">
        <v>16150</v>
      </c>
      <c r="M490">
        <v>75036.5</v>
      </c>
      <c r="N490">
        <v>91186.5</v>
      </c>
      <c r="O490">
        <v>59.2</v>
      </c>
      <c r="P490">
        <v>7354.28</v>
      </c>
      <c r="Q490">
        <v>2094.84</v>
      </c>
      <c r="R490">
        <v>9449.1200000000008</v>
      </c>
      <c r="S490" s="42">
        <f t="shared" si="7"/>
        <v>81737.38</v>
      </c>
    </row>
    <row r="491" spans="1:19">
      <c r="A491" s="80">
        <v>45748</v>
      </c>
      <c r="B491">
        <v>5482535</v>
      </c>
      <c r="C491" t="s">
        <v>3104</v>
      </c>
      <c r="D491" s="80">
        <v>45602</v>
      </c>
      <c r="E491" s="80">
        <v>45631</v>
      </c>
      <c r="F491">
        <v>2024</v>
      </c>
      <c r="G491">
        <v>2024</v>
      </c>
      <c r="H491">
        <v>11500</v>
      </c>
      <c r="I491" t="s">
        <v>4</v>
      </c>
      <c r="J491" t="s">
        <v>3158</v>
      </c>
      <c r="K491">
        <v>215</v>
      </c>
      <c r="L491">
        <v>0</v>
      </c>
      <c r="M491">
        <v>32338.15</v>
      </c>
      <c r="N491">
        <v>32338.15</v>
      </c>
      <c r="O491">
        <v>15</v>
      </c>
      <c r="P491">
        <v>2256.19</v>
      </c>
      <c r="Q491">
        <v>0</v>
      </c>
      <c r="R491">
        <v>2256.19</v>
      </c>
      <c r="S491" s="42">
        <f t="shared" si="7"/>
        <v>30081.960000000003</v>
      </c>
    </row>
    <row r="492" spans="1:19">
      <c r="A492" s="80">
        <v>45748</v>
      </c>
      <c r="B492">
        <v>4641330</v>
      </c>
      <c r="C492" t="s">
        <v>2684</v>
      </c>
      <c r="D492" s="80">
        <v>44763</v>
      </c>
      <c r="E492" s="80">
        <v>45457</v>
      </c>
      <c r="F492">
        <v>2022</v>
      </c>
      <c r="G492">
        <v>2024</v>
      </c>
      <c r="H492">
        <v>16500</v>
      </c>
      <c r="I492" t="s">
        <v>5</v>
      </c>
      <c r="J492" t="s">
        <v>3153</v>
      </c>
      <c r="K492">
        <v>140</v>
      </c>
      <c r="L492">
        <v>6325</v>
      </c>
      <c r="M492">
        <v>15279.6</v>
      </c>
      <c r="N492">
        <v>21604.6</v>
      </c>
      <c r="O492">
        <v>84.09</v>
      </c>
      <c r="P492">
        <v>10303.33</v>
      </c>
      <c r="Q492">
        <v>4503</v>
      </c>
      <c r="R492">
        <v>14806.33</v>
      </c>
      <c r="S492" s="42">
        <f t="shared" si="7"/>
        <v>6798.2699999999986</v>
      </c>
    </row>
    <row r="493" spans="1:19">
      <c r="A493" s="80">
        <v>45748</v>
      </c>
      <c r="B493">
        <v>4807375</v>
      </c>
      <c r="C493" t="s">
        <v>2244</v>
      </c>
      <c r="D493" s="80">
        <v>44946</v>
      </c>
      <c r="E493" s="80">
        <v>45363</v>
      </c>
      <c r="F493">
        <v>2022</v>
      </c>
      <c r="G493">
        <v>2023</v>
      </c>
      <c r="H493">
        <v>18500</v>
      </c>
      <c r="I493" t="s">
        <v>13</v>
      </c>
      <c r="J493" t="s">
        <v>3152</v>
      </c>
      <c r="K493">
        <v>155</v>
      </c>
      <c r="L493">
        <v>0</v>
      </c>
      <c r="M493">
        <v>21146.65</v>
      </c>
      <c r="N493">
        <v>21146.65</v>
      </c>
      <c r="O493">
        <v>206.3</v>
      </c>
      <c r="P493">
        <v>26173.14</v>
      </c>
      <c r="Q493">
        <v>0</v>
      </c>
      <c r="R493">
        <v>26173.14</v>
      </c>
      <c r="S493" s="42">
        <f t="shared" si="7"/>
        <v>-5026.489999999998</v>
      </c>
    </row>
    <row r="494" spans="1:19">
      <c r="A494" s="80">
        <v>45748</v>
      </c>
      <c r="B494">
        <v>4908426</v>
      </c>
      <c r="C494" t="s">
        <v>2686</v>
      </c>
      <c r="D494" s="80">
        <v>45055</v>
      </c>
      <c r="E494" s="80">
        <v>45463</v>
      </c>
      <c r="F494">
        <v>2023</v>
      </c>
      <c r="G494">
        <v>2024</v>
      </c>
      <c r="H494">
        <v>11000</v>
      </c>
      <c r="I494" t="s">
        <v>10</v>
      </c>
      <c r="J494" t="s">
        <v>3153</v>
      </c>
      <c r="K494">
        <v>470</v>
      </c>
      <c r="L494">
        <v>0</v>
      </c>
      <c r="M494">
        <v>51295.8</v>
      </c>
      <c r="N494">
        <v>51295.8</v>
      </c>
      <c r="O494">
        <v>192.26</v>
      </c>
      <c r="P494">
        <v>23606.17</v>
      </c>
      <c r="Q494">
        <v>0</v>
      </c>
      <c r="R494">
        <v>23606.17</v>
      </c>
      <c r="S494" s="42">
        <f t="shared" si="7"/>
        <v>27689.630000000005</v>
      </c>
    </row>
    <row r="495" spans="1:19">
      <c r="A495" s="80">
        <v>45748</v>
      </c>
      <c r="B495">
        <v>4853455</v>
      </c>
      <c r="C495" t="s">
        <v>1908</v>
      </c>
      <c r="D495" s="80">
        <v>45047</v>
      </c>
      <c r="E495" s="80">
        <v>45309</v>
      </c>
      <c r="F495">
        <v>2023</v>
      </c>
      <c r="G495">
        <v>2023</v>
      </c>
      <c r="H495">
        <v>11000</v>
      </c>
      <c r="I495" t="s">
        <v>28</v>
      </c>
      <c r="J495" t="s">
        <v>3153</v>
      </c>
      <c r="K495">
        <v>247</v>
      </c>
      <c r="L495">
        <v>0</v>
      </c>
      <c r="M495">
        <v>33698.21</v>
      </c>
      <c r="N495">
        <v>33698.21</v>
      </c>
      <c r="O495">
        <v>214</v>
      </c>
      <c r="P495">
        <v>29194.95</v>
      </c>
      <c r="Q495">
        <v>0</v>
      </c>
      <c r="R495">
        <v>29194.95</v>
      </c>
      <c r="S495" s="42">
        <f t="shared" si="7"/>
        <v>4503.2599999999984</v>
      </c>
    </row>
    <row r="496" spans="1:19">
      <c r="A496" s="80">
        <v>45748</v>
      </c>
      <c r="B496">
        <v>4981446</v>
      </c>
      <c r="C496" t="s">
        <v>2820</v>
      </c>
      <c r="D496" s="80">
        <v>45128</v>
      </c>
      <c r="E496" s="80">
        <v>45555</v>
      </c>
      <c r="F496">
        <v>2023</v>
      </c>
      <c r="G496">
        <v>2024</v>
      </c>
      <c r="H496">
        <v>13500</v>
      </c>
      <c r="I496" t="s">
        <v>15</v>
      </c>
      <c r="J496" t="s">
        <v>3157</v>
      </c>
      <c r="K496">
        <v>235</v>
      </c>
      <c r="L496">
        <v>0</v>
      </c>
      <c r="M496">
        <v>32061.05</v>
      </c>
      <c r="N496">
        <v>32061.05</v>
      </c>
      <c r="O496">
        <v>0</v>
      </c>
      <c r="P496">
        <v>0</v>
      </c>
      <c r="Q496">
        <v>0</v>
      </c>
      <c r="R496">
        <v>0</v>
      </c>
      <c r="S496" s="42">
        <f t="shared" si="7"/>
        <v>32061.05</v>
      </c>
    </row>
    <row r="497" spans="1:19">
      <c r="A497" s="80">
        <v>45748</v>
      </c>
      <c r="B497">
        <v>5010032</v>
      </c>
      <c r="C497" t="s">
        <v>3284</v>
      </c>
      <c r="D497" s="80">
        <v>45159</v>
      </c>
      <c r="E497" s="80">
        <v>45721</v>
      </c>
      <c r="F497">
        <v>2023</v>
      </c>
      <c r="G497">
        <v>2024</v>
      </c>
      <c r="H497">
        <v>18500</v>
      </c>
      <c r="I497" t="s">
        <v>13</v>
      </c>
      <c r="J497" t="s">
        <v>3178</v>
      </c>
      <c r="K497">
        <v>240</v>
      </c>
      <c r="L497">
        <v>2000</v>
      </c>
      <c r="M497">
        <v>32743.200000000001</v>
      </c>
      <c r="N497">
        <v>34743.199999999997</v>
      </c>
      <c r="O497">
        <v>0</v>
      </c>
      <c r="P497">
        <v>0</v>
      </c>
      <c r="Q497">
        <v>0</v>
      </c>
      <c r="R497">
        <v>0</v>
      </c>
      <c r="S497" s="42">
        <f t="shared" si="7"/>
        <v>34743.199999999997</v>
      </c>
    </row>
    <row r="498" spans="1:19">
      <c r="A498" s="80">
        <v>45748</v>
      </c>
      <c r="B498">
        <v>5153953</v>
      </c>
      <c r="C498" t="s">
        <v>1910</v>
      </c>
      <c r="D498" s="80">
        <v>45301</v>
      </c>
      <c r="E498" s="80">
        <v>45302</v>
      </c>
      <c r="F498">
        <v>2023</v>
      </c>
      <c r="G498">
        <v>2023</v>
      </c>
      <c r="H498">
        <v>12000</v>
      </c>
      <c r="I498" t="s">
        <v>9</v>
      </c>
      <c r="J498" t="s">
        <v>3152</v>
      </c>
      <c r="K498">
        <v>195</v>
      </c>
      <c r="L498">
        <v>0</v>
      </c>
      <c r="M498">
        <v>25141.35</v>
      </c>
      <c r="N498">
        <v>25141.35</v>
      </c>
      <c r="O498">
        <v>107.15</v>
      </c>
      <c r="P498">
        <v>13814.32</v>
      </c>
      <c r="Q498">
        <v>0</v>
      </c>
      <c r="R498">
        <v>13814.32</v>
      </c>
      <c r="S498" s="42">
        <f t="shared" si="7"/>
        <v>11327.029999999999</v>
      </c>
    </row>
    <row r="499" spans="1:19">
      <c r="A499" s="80">
        <v>45748</v>
      </c>
      <c r="B499">
        <v>5090250</v>
      </c>
      <c r="C499" t="s">
        <v>3283</v>
      </c>
      <c r="D499" s="80">
        <v>45233</v>
      </c>
      <c r="E499" s="80">
        <v>45728</v>
      </c>
      <c r="F499">
        <v>2023</v>
      </c>
      <c r="G499">
        <v>2024</v>
      </c>
      <c r="H499">
        <v>13500</v>
      </c>
      <c r="I499" t="s">
        <v>15</v>
      </c>
      <c r="J499" t="s">
        <v>3151</v>
      </c>
      <c r="K499">
        <v>235</v>
      </c>
      <c r="L499">
        <v>1200</v>
      </c>
      <c r="M499">
        <v>30298.55</v>
      </c>
      <c r="N499">
        <v>31498.55</v>
      </c>
      <c r="O499">
        <v>59.99</v>
      </c>
      <c r="P499">
        <v>8360.4599999999991</v>
      </c>
      <c r="Q499">
        <v>22.24</v>
      </c>
      <c r="R499">
        <v>8382.7000000000007</v>
      </c>
      <c r="S499" s="42">
        <f t="shared" si="7"/>
        <v>23115.85</v>
      </c>
    </row>
    <row r="500" spans="1:19">
      <c r="A500" s="80">
        <v>45748</v>
      </c>
      <c r="B500">
        <v>5222412</v>
      </c>
      <c r="C500" t="s">
        <v>2246</v>
      </c>
      <c r="D500" s="80">
        <v>45357</v>
      </c>
      <c r="E500" s="80">
        <v>45369</v>
      </c>
      <c r="F500">
        <v>2023</v>
      </c>
      <c r="G500">
        <v>2023</v>
      </c>
      <c r="H500">
        <v>11000</v>
      </c>
      <c r="I500" t="s">
        <v>10</v>
      </c>
      <c r="J500" t="s">
        <v>3161</v>
      </c>
      <c r="K500">
        <v>279</v>
      </c>
      <c r="L500">
        <v>88.2</v>
      </c>
      <c r="M500">
        <v>39966.75</v>
      </c>
      <c r="N500">
        <v>40054.949999999997</v>
      </c>
      <c r="O500">
        <v>218</v>
      </c>
      <c r="P500">
        <v>30691.5</v>
      </c>
      <c r="Q500">
        <v>0</v>
      </c>
      <c r="R500">
        <v>30691.5</v>
      </c>
      <c r="S500" s="42">
        <f t="shared" si="7"/>
        <v>9363.4499999999971</v>
      </c>
    </row>
    <row r="501" spans="1:19">
      <c r="A501" s="80">
        <v>45748</v>
      </c>
      <c r="B501">
        <v>5192919</v>
      </c>
      <c r="C501" t="s">
        <v>3213</v>
      </c>
      <c r="D501" s="80">
        <v>45334</v>
      </c>
      <c r="E501" s="80">
        <v>45657</v>
      </c>
      <c r="F501">
        <v>2023</v>
      </c>
      <c r="G501">
        <v>2024</v>
      </c>
      <c r="H501">
        <v>11000</v>
      </c>
      <c r="I501" t="s">
        <v>28</v>
      </c>
      <c r="J501" t="s">
        <v>3157</v>
      </c>
      <c r="K501">
        <v>195</v>
      </c>
      <c r="L501">
        <v>0</v>
      </c>
      <c r="M501">
        <v>27933.75</v>
      </c>
      <c r="N501">
        <v>27933.75</v>
      </c>
      <c r="O501">
        <v>0</v>
      </c>
      <c r="P501">
        <v>0</v>
      </c>
      <c r="Q501">
        <v>0</v>
      </c>
      <c r="R501">
        <v>0</v>
      </c>
      <c r="S501" s="42">
        <f t="shared" si="7"/>
        <v>27933.75</v>
      </c>
    </row>
    <row r="502" spans="1:19">
      <c r="A502" s="80">
        <v>45748</v>
      </c>
      <c r="B502">
        <v>4627414</v>
      </c>
      <c r="C502" t="s">
        <v>1906</v>
      </c>
      <c r="D502" s="80">
        <v>44721</v>
      </c>
      <c r="E502" s="80">
        <v>45330</v>
      </c>
      <c r="F502">
        <v>2022</v>
      </c>
      <c r="G502">
        <v>2023</v>
      </c>
      <c r="H502">
        <v>11000</v>
      </c>
      <c r="I502" t="s">
        <v>10</v>
      </c>
      <c r="J502" t="s">
        <v>3159</v>
      </c>
      <c r="K502">
        <v>75</v>
      </c>
      <c r="L502">
        <v>630</v>
      </c>
      <c r="M502">
        <v>10232.25</v>
      </c>
      <c r="N502">
        <v>10862.25</v>
      </c>
      <c r="O502">
        <v>0</v>
      </c>
      <c r="P502">
        <v>0</v>
      </c>
      <c r="Q502">
        <v>0</v>
      </c>
      <c r="R502">
        <v>0</v>
      </c>
      <c r="S502" s="42">
        <f t="shared" si="7"/>
        <v>10862.25</v>
      </c>
    </row>
    <row r="503" spans="1:19">
      <c r="A503" s="80">
        <v>45748</v>
      </c>
      <c r="B503">
        <v>5422590</v>
      </c>
      <c r="C503" t="s">
        <v>3333</v>
      </c>
      <c r="D503" s="80">
        <v>45546</v>
      </c>
      <c r="E503" s="80">
        <v>45737</v>
      </c>
      <c r="F503">
        <v>2024</v>
      </c>
      <c r="G503">
        <v>2024</v>
      </c>
      <c r="H503">
        <v>13500</v>
      </c>
      <c r="I503" t="s">
        <v>15</v>
      </c>
      <c r="J503" t="s">
        <v>3154</v>
      </c>
      <c r="K503">
        <v>220</v>
      </c>
      <c r="L503">
        <v>200</v>
      </c>
      <c r="M503">
        <v>33090.199999999997</v>
      </c>
      <c r="N503">
        <v>33290.199999999997</v>
      </c>
      <c r="O503">
        <v>18.54</v>
      </c>
      <c r="P503">
        <v>2783.37</v>
      </c>
      <c r="Q503">
        <v>50</v>
      </c>
      <c r="R503">
        <v>2833.37</v>
      </c>
      <c r="S503" s="42">
        <f t="shared" si="7"/>
        <v>30456.829999999998</v>
      </c>
    </row>
    <row r="504" spans="1:19">
      <c r="A504" s="80">
        <v>45748</v>
      </c>
      <c r="B504">
        <v>4803651</v>
      </c>
      <c r="C504" t="s">
        <v>1702</v>
      </c>
      <c r="D504" s="80">
        <v>44944</v>
      </c>
      <c r="E504" s="80">
        <v>45195</v>
      </c>
      <c r="F504">
        <v>2022</v>
      </c>
      <c r="G504">
        <v>2023</v>
      </c>
      <c r="H504">
        <v>11000</v>
      </c>
      <c r="I504" t="s">
        <v>28</v>
      </c>
      <c r="J504" t="s">
        <v>3157</v>
      </c>
      <c r="K504">
        <v>593</v>
      </c>
      <c r="L504">
        <v>4039.41</v>
      </c>
      <c r="M504">
        <v>80902.990000000005</v>
      </c>
      <c r="N504">
        <v>84942.399999999994</v>
      </c>
      <c r="O504">
        <v>191.5</v>
      </c>
      <c r="P504">
        <v>23165.64</v>
      </c>
      <c r="Q504">
        <v>3406.94</v>
      </c>
      <c r="R504">
        <v>26572.58</v>
      </c>
      <c r="S504" s="42">
        <f t="shared" si="7"/>
        <v>58369.819999999992</v>
      </c>
    </row>
    <row r="505" spans="1:19">
      <c r="A505" s="80">
        <v>45748</v>
      </c>
      <c r="B505">
        <v>4473718</v>
      </c>
      <c r="C505" t="s">
        <v>477</v>
      </c>
      <c r="D505" s="80">
        <v>44518</v>
      </c>
      <c r="E505" s="80">
        <v>44685</v>
      </c>
      <c r="F505">
        <v>2021</v>
      </c>
      <c r="G505">
        <v>2022</v>
      </c>
      <c r="H505">
        <v>11000</v>
      </c>
      <c r="I505" t="s">
        <v>10</v>
      </c>
      <c r="J505" t="s">
        <v>3152</v>
      </c>
      <c r="K505">
        <v>275</v>
      </c>
      <c r="L505">
        <v>12159.2</v>
      </c>
      <c r="M505">
        <v>37518.25</v>
      </c>
      <c r="N505">
        <v>49677.45</v>
      </c>
      <c r="O505">
        <v>311.39999999999998</v>
      </c>
      <c r="P505">
        <v>36078.97</v>
      </c>
      <c r="Q505">
        <v>7959.2</v>
      </c>
      <c r="R505">
        <v>44038.17</v>
      </c>
      <c r="S505" s="42">
        <f t="shared" si="7"/>
        <v>5639.2799999999988</v>
      </c>
    </row>
    <row r="506" spans="1:19">
      <c r="A506" s="80">
        <v>45748</v>
      </c>
      <c r="B506">
        <v>5213865</v>
      </c>
      <c r="C506" t="s">
        <v>3108</v>
      </c>
      <c r="D506" s="80">
        <v>45349</v>
      </c>
      <c r="E506" s="80">
        <v>45624</v>
      </c>
      <c r="F506">
        <v>2023</v>
      </c>
      <c r="G506">
        <v>2024</v>
      </c>
      <c r="H506">
        <v>13500</v>
      </c>
      <c r="I506" t="s">
        <v>15</v>
      </c>
      <c r="J506" t="s">
        <v>3161</v>
      </c>
      <c r="K506">
        <v>102</v>
      </c>
      <c r="L506">
        <v>0</v>
      </c>
      <c r="M506">
        <v>14611.5</v>
      </c>
      <c r="N506">
        <v>14611.5</v>
      </c>
      <c r="O506">
        <v>0</v>
      </c>
      <c r="P506">
        <v>0</v>
      </c>
      <c r="Q506">
        <v>0</v>
      </c>
      <c r="R506">
        <v>0</v>
      </c>
      <c r="S506" s="42">
        <f t="shared" si="7"/>
        <v>14611.5</v>
      </c>
    </row>
    <row r="507" spans="1:19">
      <c r="A507" s="80">
        <v>45748</v>
      </c>
      <c r="B507">
        <v>5378047</v>
      </c>
      <c r="C507" t="s">
        <v>3110</v>
      </c>
      <c r="D507" s="80">
        <v>45519</v>
      </c>
      <c r="E507" s="80">
        <v>45637</v>
      </c>
      <c r="F507">
        <v>2024</v>
      </c>
      <c r="G507">
        <v>2024</v>
      </c>
      <c r="H507">
        <v>11000</v>
      </c>
      <c r="I507" t="s">
        <v>28</v>
      </c>
      <c r="J507" t="s">
        <v>3151</v>
      </c>
      <c r="K507">
        <v>220</v>
      </c>
      <c r="L507">
        <v>0</v>
      </c>
      <c r="M507">
        <v>39063.199999999997</v>
      </c>
      <c r="N507">
        <v>39063.199999999997</v>
      </c>
      <c r="O507">
        <v>33.5</v>
      </c>
      <c r="P507">
        <v>4574.74</v>
      </c>
      <c r="Q507">
        <v>0</v>
      </c>
      <c r="R507">
        <v>4574.74</v>
      </c>
      <c r="S507" s="42">
        <f t="shared" si="7"/>
        <v>34488.46</v>
      </c>
    </row>
    <row r="508" spans="1:19">
      <c r="A508" s="80">
        <v>45748</v>
      </c>
      <c r="B508">
        <v>4954945</v>
      </c>
      <c r="C508" t="s">
        <v>3106</v>
      </c>
      <c r="D508" s="80">
        <v>45133</v>
      </c>
      <c r="E508" s="80">
        <v>45636</v>
      </c>
      <c r="F508">
        <v>2023</v>
      </c>
      <c r="G508">
        <v>2024</v>
      </c>
      <c r="H508">
        <v>11000</v>
      </c>
      <c r="I508" t="s">
        <v>28</v>
      </c>
      <c r="J508" t="s">
        <v>3159</v>
      </c>
      <c r="K508">
        <v>1244</v>
      </c>
      <c r="L508">
        <v>10675</v>
      </c>
      <c r="M508">
        <v>200346.2</v>
      </c>
      <c r="N508">
        <v>211021.2</v>
      </c>
      <c r="O508">
        <v>404.05</v>
      </c>
      <c r="P508">
        <v>62509.95</v>
      </c>
      <c r="Q508">
        <v>65</v>
      </c>
      <c r="R508">
        <v>62574.95</v>
      </c>
      <c r="S508" s="42">
        <f t="shared" si="7"/>
        <v>148446.25</v>
      </c>
    </row>
    <row r="509" spans="1:19">
      <c r="A509" s="80">
        <v>45748</v>
      </c>
      <c r="B509">
        <v>4627172</v>
      </c>
      <c r="C509" t="s">
        <v>495</v>
      </c>
      <c r="D509" s="80">
        <v>44721</v>
      </c>
      <c r="E509" s="80">
        <v>44827</v>
      </c>
      <c r="F509">
        <v>2022</v>
      </c>
      <c r="G509">
        <v>2022</v>
      </c>
      <c r="H509">
        <v>12500</v>
      </c>
      <c r="I509" t="s">
        <v>14</v>
      </c>
      <c r="J509" t="s">
        <v>3161</v>
      </c>
      <c r="K509">
        <v>170</v>
      </c>
      <c r="L509">
        <v>200</v>
      </c>
      <c r="M509">
        <v>20872.599999999999</v>
      </c>
      <c r="N509">
        <v>21072.6</v>
      </c>
      <c r="O509">
        <v>166</v>
      </c>
      <c r="P509">
        <v>20381.900000000001</v>
      </c>
      <c r="Q509">
        <v>25</v>
      </c>
      <c r="R509">
        <v>20406.900000000001</v>
      </c>
      <c r="S509" s="42">
        <f t="shared" si="7"/>
        <v>665.69999999999709</v>
      </c>
    </row>
    <row r="510" spans="1:19">
      <c r="A510" s="80">
        <v>45748</v>
      </c>
      <c r="B510">
        <v>5289628</v>
      </c>
      <c r="C510" t="s">
        <v>2698</v>
      </c>
      <c r="D510" s="80">
        <v>45475</v>
      </c>
      <c r="E510" s="80">
        <v>45517</v>
      </c>
      <c r="F510">
        <v>2024</v>
      </c>
      <c r="G510">
        <v>2024</v>
      </c>
      <c r="H510">
        <v>11000</v>
      </c>
      <c r="I510" t="s">
        <v>28</v>
      </c>
      <c r="J510" t="s">
        <v>3157</v>
      </c>
      <c r="K510">
        <v>309</v>
      </c>
      <c r="L510">
        <v>0</v>
      </c>
      <c r="M510">
        <v>54866.04</v>
      </c>
      <c r="N510">
        <v>54866.04</v>
      </c>
      <c r="O510">
        <v>241.98</v>
      </c>
      <c r="P510">
        <v>38155.660000000003</v>
      </c>
      <c r="Q510">
        <v>0</v>
      </c>
      <c r="R510">
        <v>38155.660000000003</v>
      </c>
      <c r="S510" s="42">
        <f t="shared" si="7"/>
        <v>16710.379999999997</v>
      </c>
    </row>
    <row r="511" spans="1:19">
      <c r="A511" s="80">
        <v>45748</v>
      </c>
      <c r="B511">
        <v>5354140</v>
      </c>
      <c r="C511" t="s">
        <v>3216</v>
      </c>
      <c r="D511" s="80">
        <v>45481</v>
      </c>
      <c r="E511" s="80">
        <v>45681</v>
      </c>
      <c r="F511">
        <v>2024</v>
      </c>
      <c r="G511">
        <v>2024</v>
      </c>
      <c r="H511">
        <v>11500</v>
      </c>
      <c r="I511" t="s">
        <v>4</v>
      </c>
      <c r="J511" t="s">
        <v>3151</v>
      </c>
      <c r="K511">
        <v>100</v>
      </c>
      <c r="L511">
        <v>6744.7</v>
      </c>
      <c r="M511">
        <v>15041</v>
      </c>
      <c r="N511">
        <v>21785.7</v>
      </c>
      <c r="O511">
        <v>84.7</v>
      </c>
      <c r="P511">
        <v>11872.66</v>
      </c>
      <c r="Q511">
        <v>6512.56</v>
      </c>
      <c r="R511">
        <v>18385.22</v>
      </c>
      <c r="S511" s="42">
        <f t="shared" si="7"/>
        <v>3400.4799999999996</v>
      </c>
    </row>
    <row r="512" spans="1:19">
      <c r="A512" s="80">
        <v>45748</v>
      </c>
      <c r="B512">
        <v>4812922</v>
      </c>
      <c r="C512" t="s">
        <v>2413</v>
      </c>
      <c r="D512" s="80">
        <v>44952</v>
      </c>
      <c r="E512" s="80">
        <v>45418</v>
      </c>
      <c r="F512">
        <v>2022</v>
      </c>
      <c r="G512">
        <v>2024</v>
      </c>
      <c r="H512">
        <v>18500</v>
      </c>
      <c r="I512" t="s">
        <v>13</v>
      </c>
      <c r="J512" t="s">
        <v>3158</v>
      </c>
      <c r="K512">
        <v>190</v>
      </c>
      <c r="L512">
        <v>4882.5</v>
      </c>
      <c r="M512">
        <v>20736.599999999999</v>
      </c>
      <c r="N512">
        <v>25619.1</v>
      </c>
      <c r="O512">
        <v>87.8</v>
      </c>
      <c r="P512">
        <v>9582.49</v>
      </c>
      <c r="Q512">
        <v>2061</v>
      </c>
      <c r="R512">
        <v>11643.49</v>
      </c>
      <c r="S512" s="42">
        <f t="shared" si="7"/>
        <v>13975.609999999999</v>
      </c>
    </row>
    <row r="513" spans="1:19">
      <c r="A513" s="80">
        <v>45748</v>
      </c>
      <c r="B513">
        <v>4963030</v>
      </c>
      <c r="C513" t="s">
        <v>1979</v>
      </c>
      <c r="D513" s="80">
        <v>45112</v>
      </c>
      <c r="E513" s="80">
        <v>45307</v>
      </c>
      <c r="F513">
        <v>2023</v>
      </c>
      <c r="G513">
        <v>2023</v>
      </c>
      <c r="H513">
        <v>11000</v>
      </c>
      <c r="I513" t="s">
        <v>28</v>
      </c>
      <c r="J513" t="s">
        <v>3161</v>
      </c>
      <c r="K513">
        <v>653</v>
      </c>
      <c r="L513">
        <v>2650</v>
      </c>
      <c r="M513">
        <v>105165.65</v>
      </c>
      <c r="N513">
        <v>107815.65</v>
      </c>
      <c r="O513">
        <v>183.85</v>
      </c>
      <c r="P513">
        <v>20216.14</v>
      </c>
      <c r="Q513">
        <v>275</v>
      </c>
      <c r="R513">
        <v>20491.14</v>
      </c>
      <c r="S513" s="42">
        <f t="shared" si="7"/>
        <v>87324.51</v>
      </c>
    </row>
    <row r="514" spans="1:19">
      <c r="A514" s="80">
        <v>45748</v>
      </c>
      <c r="B514">
        <v>4809148</v>
      </c>
      <c r="C514" t="s">
        <v>1814</v>
      </c>
      <c r="D514" s="80">
        <v>44950</v>
      </c>
      <c r="E514" s="80">
        <v>45244</v>
      </c>
      <c r="F514">
        <v>2022</v>
      </c>
      <c r="G514">
        <v>2023</v>
      </c>
      <c r="H514">
        <v>11000</v>
      </c>
      <c r="I514" t="s">
        <v>28</v>
      </c>
      <c r="J514" t="s">
        <v>3157</v>
      </c>
      <c r="K514">
        <v>265</v>
      </c>
      <c r="L514">
        <v>0</v>
      </c>
      <c r="M514">
        <v>42678.25</v>
      </c>
      <c r="N514">
        <v>42678.25</v>
      </c>
      <c r="O514">
        <v>0</v>
      </c>
      <c r="P514">
        <v>0</v>
      </c>
      <c r="Q514">
        <v>0</v>
      </c>
      <c r="R514">
        <v>0</v>
      </c>
      <c r="S514" s="42">
        <f t="shared" si="7"/>
        <v>42678.25</v>
      </c>
    </row>
    <row r="515" spans="1:19">
      <c r="A515" s="80">
        <v>45748</v>
      </c>
      <c r="B515">
        <v>5172130</v>
      </c>
      <c r="C515" t="s">
        <v>2694</v>
      </c>
      <c r="D515" s="80">
        <v>45313</v>
      </c>
      <c r="E515" s="80">
        <v>45478</v>
      </c>
      <c r="F515">
        <v>2023</v>
      </c>
      <c r="G515">
        <v>2024</v>
      </c>
      <c r="H515">
        <v>11500</v>
      </c>
      <c r="I515" t="s">
        <v>4</v>
      </c>
      <c r="J515" t="s">
        <v>3151</v>
      </c>
      <c r="K515">
        <v>443</v>
      </c>
      <c r="L515">
        <v>0</v>
      </c>
      <c r="M515">
        <v>57115.99</v>
      </c>
      <c r="N515">
        <v>57115.99</v>
      </c>
      <c r="O515">
        <v>0</v>
      </c>
      <c r="P515">
        <v>0</v>
      </c>
      <c r="Q515">
        <v>0</v>
      </c>
      <c r="R515">
        <v>0</v>
      </c>
      <c r="S515" s="42">
        <f t="shared" ref="S515:S578" si="8">N515-R515</f>
        <v>57115.99</v>
      </c>
    </row>
    <row r="516" spans="1:19">
      <c r="A516" s="80">
        <v>45748</v>
      </c>
      <c r="B516">
        <v>4993735</v>
      </c>
      <c r="C516" t="s">
        <v>2250</v>
      </c>
      <c r="D516" s="80">
        <v>45140</v>
      </c>
      <c r="E516" s="80">
        <v>45372</v>
      </c>
      <c r="F516">
        <v>2023</v>
      </c>
      <c r="G516">
        <v>2023</v>
      </c>
      <c r="H516">
        <v>11000</v>
      </c>
      <c r="I516" t="s">
        <v>28</v>
      </c>
      <c r="J516" t="s">
        <v>3158</v>
      </c>
      <c r="K516">
        <v>245</v>
      </c>
      <c r="L516">
        <v>11592.25</v>
      </c>
      <c r="M516">
        <v>30081.1</v>
      </c>
      <c r="N516">
        <v>41673.35</v>
      </c>
      <c r="O516">
        <v>235</v>
      </c>
      <c r="P516">
        <v>28158.12</v>
      </c>
      <c r="Q516">
        <v>744.43</v>
      </c>
      <c r="R516">
        <v>28902.55</v>
      </c>
      <c r="S516" s="42">
        <f t="shared" si="8"/>
        <v>12770.8</v>
      </c>
    </row>
    <row r="517" spans="1:19">
      <c r="A517" s="80">
        <v>45748</v>
      </c>
      <c r="B517">
        <v>4787014</v>
      </c>
      <c r="C517" t="s">
        <v>467</v>
      </c>
      <c r="D517" s="80">
        <v>44923</v>
      </c>
      <c r="E517" s="80">
        <v>45058</v>
      </c>
      <c r="F517">
        <v>2022</v>
      </c>
      <c r="G517">
        <v>2023</v>
      </c>
      <c r="H517">
        <v>11000</v>
      </c>
      <c r="I517" t="s">
        <v>10</v>
      </c>
      <c r="J517" t="s">
        <v>3153</v>
      </c>
      <c r="K517">
        <v>120</v>
      </c>
      <c r="L517">
        <v>0</v>
      </c>
      <c r="M517">
        <v>16371.6</v>
      </c>
      <c r="N517">
        <v>16371.6</v>
      </c>
      <c r="O517">
        <v>104</v>
      </c>
      <c r="P517">
        <v>11350.56</v>
      </c>
      <c r="Q517">
        <v>0</v>
      </c>
      <c r="R517">
        <v>11350.56</v>
      </c>
      <c r="S517" s="42">
        <f t="shared" si="8"/>
        <v>5021.0400000000009</v>
      </c>
    </row>
    <row r="518" spans="1:19">
      <c r="A518" s="80">
        <v>45748</v>
      </c>
      <c r="B518">
        <v>4746941</v>
      </c>
      <c r="C518" t="s">
        <v>1982</v>
      </c>
      <c r="D518" s="80">
        <v>44875</v>
      </c>
      <c r="E518" s="80">
        <v>45317</v>
      </c>
      <c r="F518">
        <v>2022</v>
      </c>
      <c r="G518">
        <v>2023</v>
      </c>
      <c r="H518">
        <v>11000</v>
      </c>
      <c r="I518" t="s">
        <v>28</v>
      </c>
      <c r="J518" t="s">
        <v>3157</v>
      </c>
      <c r="K518">
        <v>592</v>
      </c>
      <c r="L518">
        <v>125</v>
      </c>
      <c r="M518">
        <v>80766.559999999998</v>
      </c>
      <c r="N518">
        <v>80891.56</v>
      </c>
      <c r="O518">
        <v>204.85</v>
      </c>
      <c r="P518">
        <v>27939.84</v>
      </c>
      <c r="Q518">
        <v>350.7</v>
      </c>
      <c r="R518">
        <v>28290.54</v>
      </c>
      <c r="S518" s="42">
        <f t="shared" si="8"/>
        <v>52601.02</v>
      </c>
    </row>
    <row r="519" spans="1:19">
      <c r="A519" s="80">
        <v>45748</v>
      </c>
      <c r="B519">
        <v>5391759</v>
      </c>
      <c r="C519" t="s">
        <v>3215</v>
      </c>
      <c r="D519" s="80">
        <v>45517</v>
      </c>
      <c r="E519" s="80">
        <v>45677</v>
      </c>
      <c r="F519">
        <v>2024</v>
      </c>
      <c r="G519">
        <v>2024</v>
      </c>
      <c r="H519">
        <v>18500</v>
      </c>
      <c r="I519" t="s">
        <v>13</v>
      </c>
      <c r="J519" t="s">
        <v>3161</v>
      </c>
      <c r="K519">
        <v>97</v>
      </c>
      <c r="L519">
        <v>0</v>
      </c>
      <c r="M519">
        <v>14589.77</v>
      </c>
      <c r="N519">
        <v>14589.77</v>
      </c>
      <c r="O519">
        <v>0</v>
      </c>
      <c r="P519">
        <v>0</v>
      </c>
      <c r="Q519">
        <v>0</v>
      </c>
      <c r="R519">
        <v>0</v>
      </c>
      <c r="S519" s="42">
        <f t="shared" si="8"/>
        <v>14589.77</v>
      </c>
    </row>
    <row r="520" spans="1:19">
      <c r="A520" s="80">
        <v>45748</v>
      </c>
      <c r="B520">
        <v>4578483</v>
      </c>
      <c r="C520" t="s">
        <v>491</v>
      </c>
      <c r="D520" s="80">
        <v>44657</v>
      </c>
      <c r="E520" s="80">
        <v>45120</v>
      </c>
      <c r="F520">
        <v>2021</v>
      </c>
      <c r="G520">
        <v>2023</v>
      </c>
      <c r="H520">
        <v>11000</v>
      </c>
      <c r="I520" t="s">
        <v>28</v>
      </c>
      <c r="J520" t="s">
        <v>3159</v>
      </c>
      <c r="K520">
        <v>650</v>
      </c>
      <c r="L520">
        <v>125</v>
      </c>
      <c r="M520">
        <v>88679.5</v>
      </c>
      <c r="N520">
        <v>88804.5</v>
      </c>
      <c r="O520">
        <v>526.38</v>
      </c>
      <c r="P520">
        <v>66648.95</v>
      </c>
      <c r="Q520">
        <v>101</v>
      </c>
      <c r="R520">
        <v>66749.95</v>
      </c>
      <c r="S520" s="42">
        <f t="shared" si="8"/>
        <v>22054.550000000003</v>
      </c>
    </row>
    <row r="521" spans="1:19">
      <c r="A521" s="80">
        <v>45748</v>
      </c>
      <c r="B521">
        <v>4947495</v>
      </c>
      <c r="C521" t="s">
        <v>2248</v>
      </c>
      <c r="D521" s="80">
        <v>45096</v>
      </c>
      <c r="E521" s="80">
        <v>45349</v>
      </c>
      <c r="F521">
        <v>2023</v>
      </c>
      <c r="G521">
        <v>2023</v>
      </c>
      <c r="H521">
        <v>11500</v>
      </c>
      <c r="I521" t="s">
        <v>4</v>
      </c>
      <c r="J521" t="s">
        <v>3171</v>
      </c>
      <c r="K521">
        <v>100</v>
      </c>
      <c r="L521">
        <v>408.3</v>
      </c>
      <c r="M521">
        <v>12278</v>
      </c>
      <c r="N521">
        <v>12686.3</v>
      </c>
      <c r="O521">
        <v>75.5</v>
      </c>
      <c r="P521">
        <v>8610.74</v>
      </c>
      <c r="Q521">
        <v>490.4</v>
      </c>
      <c r="R521">
        <v>9101.14</v>
      </c>
      <c r="S521" s="42">
        <f t="shared" si="8"/>
        <v>3585.16</v>
      </c>
    </row>
    <row r="522" spans="1:19">
      <c r="A522" s="80">
        <v>45748</v>
      </c>
      <c r="B522">
        <v>5073371</v>
      </c>
      <c r="C522" t="s">
        <v>1813</v>
      </c>
      <c r="D522" s="80">
        <v>45218</v>
      </c>
      <c r="E522" s="80">
        <v>45246</v>
      </c>
      <c r="F522">
        <v>2023</v>
      </c>
      <c r="G522">
        <v>2023</v>
      </c>
      <c r="H522">
        <v>11000</v>
      </c>
      <c r="I522" t="s">
        <v>28</v>
      </c>
      <c r="J522" t="s">
        <v>3152</v>
      </c>
      <c r="K522">
        <v>50</v>
      </c>
      <c r="L522">
        <v>100</v>
      </c>
      <c r="M522">
        <v>7162.5</v>
      </c>
      <c r="N522">
        <v>7262.5</v>
      </c>
      <c r="O522">
        <v>49.36</v>
      </c>
      <c r="P522">
        <v>7654.88</v>
      </c>
      <c r="Q522">
        <v>68.3</v>
      </c>
      <c r="R522">
        <v>7723.18</v>
      </c>
      <c r="S522" s="42">
        <f t="shared" si="8"/>
        <v>-460.68000000000029</v>
      </c>
    </row>
    <row r="523" spans="1:19">
      <c r="A523" s="80">
        <v>45748</v>
      </c>
      <c r="B523">
        <v>5188483</v>
      </c>
      <c r="C523" t="s">
        <v>3214</v>
      </c>
      <c r="D523" s="80">
        <v>45390</v>
      </c>
      <c r="E523" s="80">
        <v>45678</v>
      </c>
      <c r="F523">
        <v>2023</v>
      </c>
      <c r="G523">
        <v>2024</v>
      </c>
      <c r="H523">
        <v>18500</v>
      </c>
      <c r="I523" t="s">
        <v>13</v>
      </c>
      <c r="J523" t="s">
        <v>3154</v>
      </c>
      <c r="K523">
        <v>111</v>
      </c>
      <c r="L523">
        <v>720</v>
      </c>
      <c r="M523">
        <v>13356.63</v>
      </c>
      <c r="N523">
        <v>14076.63</v>
      </c>
      <c r="O523">
        <v>0</v>
      </c>
      <c r="P523">
        <v>0</v>
      </c>
      <c r="Q523">
        <v>720</v>
      </c>
      <c r="R523">
        <v>720</v>
      </c>
      <c r="S523" s="42">
        <f t="shared" si="8"/>
        <v>13356.63</v>
      </c>
    </row>
    <row r="524" spans="1:19">
      <c r="A524" s="80">
        <v>45748</v>
      </c>
      <c r="B524">
        <v>5241975</v>
      </c>
      <c r="C524" t="s">
        <v>3285</v>
      </c>
      <c r="D524" s="80">
        <v>45376</v>
      </c>
      <c r="E524" s="80">
        <v>45726</v>
      </c>
      <c r="F524">
        <v>2023</v>
      </c>
      <c r="G524">
        <v>2024</v>
      </c>
      <c r="H524">
        <v>11000</v>
      </c>
      <c r="I524" t="s">
        <v>28</v>
      </c>
      <c r="J524" t="s">
        <v>3153</v>
      </c>
      <c r="K524">
        <v>116</v>
      </c>
      <c r="L524">
        <v>0</v>
      </c>
      <c r="M524">
        <v>19615.599999999999</v>
      </c>
      <c r="N524">
        <v>19615.599999999999</v>
      </c>
      <c r="O524">
        <v>0</v>
      </c>
      <c r="P524">
        <v>0</v>
      </c>
      <c r="Q524">
        <v>0</v>
      </c>
      <c r="R524">
        <v>0</v>
      </c>
      <c r="S524" s="42">
        <f t="shared" si="8"/>
        <v>19615.599999999999</v>
      </c>
    </row>
    <row r="525" spans="1:19">
      <c r="A525" s="80">
        <v>45748</v>
      </c>
      <c r="B525">
        <v>5059938</v>
      </c>
      <c r="C525" t="s">
        <v>2411</v>
      </c>
      <c r="D525" s="80">
        <v>45299</v>
      </c>
      <c r="E525" s="80">
        <v>45418</v>
      </c>
      <c r="F525">
        <v>2023</v>
      </c>
      <c r="G525">
        <v>2024</v>
      </c>
      <c r="H525">
        <v>12500</v>
      </c>
      <c r="I525" t="s">
        <v>14</v>
      </c>
      <c r="J525" t="s">
        <v>3161</v>
      </c>
      <c r="K525">
        <v>217</v>
      </c>
      <c r="L525">
        <v>0</v>
      </c>
      <c r="M525">
        <v>27977.81</v>
      </c>
      <c r="N525">
        <v>27977.81</v>
      </c>
      <c r="O525">
        <v>0</v>
      </c>
      <c r="P525">
        <v>0</v>
      </c>
      <c r="Q525">
        <v>0</v>
      </c>
      <c r="R525">
        <v>0</v>
      </c>
      <c r="S525" s="42">
        <f t="shared" si="8"/>
        <v>27977.81</v>
      </c>
    </row>
    <row r="526" spans="1:19">
      <c r="A526" s="80">
        <v>45748</v>
      </c>
      <c r="B526">
        <v>5102290</v>
      </c>
      <c r="C526" t="s">
        <v>2254</v>
      </c>
      <c r="D526" s="80">
        <v>45245</v>
      </c>
      <c r="E526" s="80">
        <v>45348</v>
      </c>
      <c r="F526">
        <v>2023</v>
      </c>
      <c r="G526">
        <v>2023</v>
      </c>
      <c r="H526">
        <v>11000</v>
      </c>
      <c r="I526" t="s">
        <v>28</v>
      </c>
      <c r="J526" t="s">
        <v>3159</v>
      </c>
      <c r="K526">
        <v>665</v>
      </c>
      <c r="L526">
        <v>4800</v>
      </c>
      <c r="M526">
        <v>95261.25</v>
      </c>
      <c r="N526">
        <v>100061.25</v>
      </c>
      <c r="O526">
        <v>383.94</v>
      </c>
      <c r="P526">
        <v>54891.98</v>
      </c>
      <c r="Q526">
        <v>767.6</v>
      </c>
      <c r="R526">
        <v>55659.58</v>
      </c>
      <c r="S526" s="42">
        <f t="shared" si="8"/>
        <v>44401.67</v>
      </c>
    </row>
    <row r="527" spans="1:19">
      <c r="A527" s="80">
        <v>45748</v>
      </c>
      <c r="B527">
        <v>4587398</v>
      </c>
      <c r="C527" t="s">
        <v>449</v>
      </c>
      <c r="D527" s="80">
        <v>44671</v>
      </c>
      <c r="E527" s="80">
        <v>44930</v>
      </c>
      <c r="F527">
        <v>2021</v>
      </c>
      <c r="G527">
        <v>2022</v>
      </c>
      <c r="H527">
        <v>11500</v>
      </c>
      <c r="I527" t="s">
        <v>4</v>
      </c>
      <c r="J527" t="s">
        <v>3152</v>
      </c>
      <c r="K527">
        <v>429</v>
      </c>
      <c r="L527">
        <v>425</v>
      </c>
      <c r="M527">
        <v>52672.62</v>
      </c>
      <c r="N527">
        <v>53097.62</v>
      </c>
      <c r="O527">
        <v>437.2</v>
      </c>
      <c r="P527">
        <v>53680.51</v>
      </c>
      <c r="Q527">
        <v>375</v>
      </c>
      <c r="R527">
        <v>54055.51</v>
      </c>
      <c r="S527" s="42">
        <f t="shared" si="8"/>
        <v>-957.88999999999942</v>
      </c>
    </row>
    <row r="528" spans="1:19">
      <c r="A528" s="80">
        <v>45748</v>
      </c>
      <c r="B528">
        <v>4575491</v>
      </c>
      <c r="C528" t="s">
        <v>451</v>
      </c>
      <c r="D528" s="80">
        <v>44816</v>
      </c>
      <c r="E528" s="80">
        <v>45076</v>
      </c>
      <c r="F528">
        <v>2022</v>
      </c>
      <c r="G528">
        <v>2023</v>
      </c>
      <c r="H528">
        <v>11000</v>
      </c>
      <c r="I528" t="s">
        <v>28</v>
      </c>
      <c r="J528" t="s">
        <v>3161</v>
      </c>
      <c r="K528">
        <v>220</v>
      </c>
      <c r="L528">
        <v>625</v>
      </c>
      <c r="M528">
        <v>30014.6</v>
      </c>
      <c r="N528">
        <v>30639.599999999999</v>
      </c>
      <c r="O528">
        <v>189.69</v>
      </c>
      <c r="P528">
        <v>25272.87</v>
      </c>
      <c r="Q528">
        <v>276.43</v>
      </c>
      <c r="R528">
        <v>25549.3</v>
      </c>
      <c r="S528" s="42">
        <f t="shared" si="8"/>
        <v>5090.2999999999993</v>
      </c>
    </row>
    <row r="529" spans="1:19">
      <c r="A529" s="80">
        <v>45748</v>
      </c>
      <c r="B529">
        <v>4740558</v>
      </c>
      <c r="C529" t="s">
        <v>2515</v>
      </c>
      <c r="D529" s="80">
        <v>44881</v>
      </c>
      <c r="E529" s="80">
        <v>45441</v>
      </c>
      <c r="F529">
        <v>2022</v>
      </c>
      <c r="G529">
        <v>2024</v>
      </c>
      <c r="H529">
        <v>11000</v>
      </c>
      <c r="I529" t="s">
        <v>28</v>
      </c>
      <c r="J529" t="s">
        <v>3151</v>
      </c>
      <c r="K529">
        <v>522</v>
      </c>
      <c r="L529">
        <v>3605</v>
      </c>
      <c r="M529">
        <v>84068.1</v>
      </c>
      <c r="N529">
        <v>87673.1</v>
      </c>
      <c r="O529">
        <v>426.39</v>
      </c>
      <c r="P529">
        <v>55708.04</v>
      </c>
      <c r="Q529">
        <v>6390.41</v>
      </c>
      <c r="R529">
        <v>62098.45</v>
      </c>
      <c r="S529" s="42">
        <f t="shared" si="8"/>
        <v>25574.650000000009</v>
      </c>
    </row>
    <row r="530" spans="1:19">
      <c r="A530" s="80">
        <v>45748</v>
      </c>
      <c r="B530">
        <v>4652580</v>
      </c>
      <c r="C530" t="s">
        <v>2700</v>
      </c>
      <c r="D530" s="80">
        <v>44757</v>
      </c>
      <c r="E530" s="80">
        <v>45467</v>
      </c>
      <c r="F530">
        <v>2022</v>
      </c>
      <c r="G530">
        <v>2024</v>
      </c>
      <c r="H530">
        <v>11000</v>
      </c>
      <c r="I530" t="s">
        <v>28</v>
      </c>
      <c r="J530" t="s">
        <v>3161</v>
      </c>
      <c r="K530">
        <v>270</v>
      </c>
      <c r="L530">
        <v>600</v>
      </c>
      <c r="M530">
        <v>36836.1</v>
      </c>
      <c r="N530">
        <v>37436.1</v>
      </c>
      <c r="O530">
        <v>151.33000000000001</v>
      </c>
      <c r="P530">
        <v>19919.810000000001</v>
      </c>
      <c r="Q530">
        <v>52.96</v>
      </c>
      <c r="R530">
        <v>19972.77</v>
      </c>
      <c r="S530" s="42">
        <f t="shared" si="8"/>
        <v>17463.329999999998</v>
      </c>
    </row>
    <row r="531" spans="1:19">
      <c r="A531" s="80">
        <v>45748</v>
      </c>
      <c r="B531">
        <v>4979354</v>
      </c>
      <c r="C531" t="s">
        <v>2517</v>
      </c>
      <c r="D531" s="80">
        <v>45140</v>
      </c>
      <c r="E531" s="80">
        <v>45428</v>
      </c>
      <c r="F531">
        <v>2023</v>
      </c>
      <c r="G531">
        <v>2024</v>
      </c>
      <c r="H531">
        <v>11000</v>
      </c>
      <c r="I531" t="s">
        <v>28</v>
      </c>
      <c r="J531" t="s">
        <v>3159</v>
      </c>
      <c r="K531">
        <v>120</v>
      </c>
      <c r="L531">
        <v>400</v>
      </c>
      <c r="M531">
        <v>16371.6</v>
      </c>
      <c r="N531">
        <v>16771.599999999999</v>
      </c>
      <c r="O531">
        <v>74.400000000000006</v>
      </c>
      <c r="P531">
        <v>10150.02</v>
      </c>
      <c r="Q531">
        <v>25</v>
      </c>
      <c r="R531">
        <v>10175.02</v>
      </c>
      <c r="S531" s="42">
        <f t="shared" si="8"/>
        <v>6596.5799999999981</v>
      </c>
    </row>
    <row r="532" spans="1:19">
      <c r="A532" s="80">
        <v>45748</v>
      </c>
      <c r="B532">
        <v>4577616</v>
      </c>
      <c r="C532" t="s">
        <v>461</v>
      </c>
      <c r="D532" s="80">
        <v>44665</v>
      </c>
      <c r="E532" s="80">
        <v>44918</v>
      </c>
      <c r="F532">
        <v>2021</v>
      </c>
      <c r="G532">
        <v>2022</v>
      </c>
      <c r="H532">
        <v>11000</v>
      </c>
      <c r="I532" t="s">
        <v>28</v>
      </c>
      <c r="J532" t="s">
        <v>3159</v>
      </c>
      <c r="K532">
        <v>515</v>
      </c>
      <c r="L532">
        <v>7657.5</v>
      </c>
      <c r="M532">
        <v>63231.7</v>
      </c>
      <c r="N532">
        <v>70889.2</v>
      </c>
      <c r="O532">
        <v>161.87</v>
      </c>
      <c r="P532">
        <v>20420.310000000001</v>
      </c>
      <c r="Q532">
        <v>429.55</v>
      </c>
      <c r="R532">
        <v>20849.86</v>
      </c>
      <c r="S532" s="42">
        <f t="shared" si="8"/>
        <v>50039.34</v>
      </c>
    </row>
    <row r="533" spans="1:19">
      <c r="A533" s="80">
        <v>45748</v>
      </c>
      <c r="B533">
        <v>5089684</v>
      </c>
      <c r="C533" t="s">
        <v>2330</v>
      </c>
      <c r="D533" s="80">
        <v>45232</v>
      </c>
      <c r="E533" s="80">
        <v>45394</v>
      </c>
      <c r="F533">
        <v>2023</v>
      </c>
      <c r="G533">
        <v>2023</v>
      </c>
      <c r="H533">
        <v>13500</v>
      </c>
      <c r="I533" t="s">
        <v>15</v>
      </c>
      <c r="J533" t="s">
        <v>3151</v>
      </c>
      <c r="K533">
        <v>415</v>
      </c>
      <c r="L533">
        <v>2430</v>
      </c>
      <c r="M533">
        <v>59448.75</v>
      </c>
      <c r="N533">
        <v>61878.75</v>
      </c>
      <c r="O533">
        <v>122.45</v>
      </c>
      <c r="P533">
        <v>16896.34</v>
      </c>
      <c r="Q533">
        <v>106.7</v>
      </c>
      <c r="R533">
        <v>17003.04</v>
      </c>
      <c r="S533" s="42">
        <f t="shared" si="8"/>
        <v>44875.71</v>
      </c>
    </row>
    <row r="534" spans="1:19">
      <c r="A534" s="80">
        <v>45748</v>
      </c>
      <c r="B534">
        <v>5414291</v>
      </c>
      <c r="C534" t="s">
        <v>2894</v>
      </c>
      <c r="D534" s="80">
        <v>45538</v>
      </c>
      <c r="E534" s="80">
        <v>45610</v>
      </c>
      <c r="F534">
        <v>2024</v>
      </c>
      <c r="G534">
        <v>2024</v>
      </c>
      <c r="H534">
        <v>12000</v>
      </c>
      <c r="I534" t="s">
        <v>9</v>
      </c>
      <c r="J534" t="s">
        <v>3171</v>
      </c>
      <c r="K534">
        <v>208</v>
      </c>
      <c r="L534">
        <v>525</v>
      </c>
      <c r="M534">
        <v>28156.959999999999</v>
      </c>
      <c r="N534">
        <v>28681.96</v>
      </c>
      <c r="O534">
        <v>263.25</v>
      </c>
      <c r="P534">
        <v>35636.480000000003</v>
      </c>
      <c r="Q534">
        <v>215.4</v>
      </c>
      <c r="R534">
        <v>35851.879999999997</v>
      </c>
      <c r="S534" s="42">
        <f t="shared" si="8"/>
        <v>-7169.9199999999983</v>
      </c>
    </row>
    <row r="535" spans="1:19">
      <c r="A535" s="80">
        <v>45748</v>
      </c>
      <c r="B535">
        <v>4851597</v>
      </c>
      <c r="C535" t="s">
        <v>457</v>
      </c>
      <c r="D535" s="80">
        <v>44993</v>
      </c>
      <c r="E535" s="80">
        <v>45072</v>
      </c>
      <c r="F535">
        <v>2022</v>
      </c>
      <c r="G535">
        <v>2023</v>
      </c>
      <c r="H535">
        <v>11000</v>
      </c>
      <c r="I535" t="s">
        <v>28</v>
      </c>
      <c r="J535" t="s">
        <v>3158</v>
      </c>
      <c r="K535">
        <v>1060</v>
      </c>
      <c r="L535">
        <v>0</v>
      </c>
      <c r="M535">
        <v>170713</v>
      </c>
      <c r="N535">
        <v>170713</v>
      </c>
      <c r="O535">
        <v>409.7</v>
      </c>
      <c r="P535">
        <v>65982.19</v>
      </c>
      <c r="Q535">
        <v>0</v>
      </c>
      <c r="R535">
        <v>65982.19</v>
      </c>
      <c r="S535" s="42">
        <f t="shared" si="8"/>
        <v>104730.81</v>
      </c>
    </row>
    <row r="536" spans="1:19">
      <c r="A536" s="80">
        <v>45748</v>
      </c>
      <c r="B536">
        <v>5078057</v>
      </c>
      <c r="C536" t="s">
        <v>3218</v>
      </c>
      <c r="D536" s="80">
        <v>45240</v>
      </c>
      <c r="E536" s="80">
        <v>45657</v>
      </c>
      <c r="F536">
        <v>2023</v>
      </c>
      <c r="G536">
        <v>2024</v>
      </c>
      <c r="H536">
        <v>12500</v>
      </c>
      <c r="I536" t="s">
        <v>14</v>
      </c>
      <c r="J536" t="s">
        <v>3157</v>
      </c>
      <c r="K536">
        <v>440</v>
      </c>
      <c r="L536">
        <v>25</v>
      </c>
      <c r="M536">
        <v>56729.2</v>
      </c>
      <c r="N536">
        <v>56754.2</v>
      </c>
      <c r="O536">
        <v>307.66000000000003</v>
      </c>
      <c r="P536">
        <v>42761.77</v>
      </c>
      <c r="Q536">
        <v>25</v>
      </c>
      <c r="R536">
        <v>42786.77</v>
      </c>
      <c r="S536" s="42">
        <f t="shared" si="8"/>
        <v>13967.43</v>
      </c>
    </row>
    <row r="537" spans="1:19">
      <c r="A537" s="80">
        <v>45748</v>
      </c>
      <c r="B537">
        <v>4684060</v>
      </c>
      <c r="C537" t="s">
        <v>1706</v>
      </c>
      <c r="D537" s="80">
        <v>44795</v>
      </c>
      <c r="E537" s="80">
        <v>45196</v>
      </c>
      <c r="F537">
        <v>2022</v>
      </c>
      <c r="G537">
        <v>2023</v>
      </c>
      <c r="H537">
        <v>11000</v>
      </c>
      <c r="I537" t="s">
        <v>28</v>
      </c>
      <c r="J537" t="s">
        <v>3151</v>
      </c>
      <c r="K537">
        <v>378</v>
      </c>
      <c r="L537">
        <v>1023.41</v>
      </c>
      <c r="M537">
        <v>51570.54</v>
      </c>
      <c r="N537">
        <v>52593.95</v>
      </c>
      <c r="O537">
        <v>311.75</v>
      </c>
      <c r="P537">
        <v>40222.76</v>
      </c>
      <c r="Q537">
        <v>555.39</v>
      </c>
      <c r="R537">
        <v>40778.15</v>
      </c>
      <c r="S537" s="42">
        <f t="shared" si="8"/>
        <v>11815.799999999996</v>
      </c>
    </row>
    <row r="538" spans="1:19">
      <c r="A538" s="80">
        <v>45748</v>
      </c>
      <c r="B538">
        <v>4502964</v>
      </c>
      <c r="C538" t="s">
        <v>1710</v>
      </c>
      <c r="D538" s="80">
        <v>44565</v>
      </c>
      <c r="E538" s="80">
        <v>45202</v>
      </c>
      <c r="F538">
        <v>2021</v>
      </c>
      <c r="G538">
        <v>2023</v>
      </c>
      <c r="H538">
        <v>11000</v>
      </c>
      <c r="I538" t="s">
        <v>28</v>
      </c>
      <c r="J538" t="s">
        <v>3161</v>
      </c>
      <c r="K538">
        <v>175</v>
      </c>
      <c r="L538">
        <v>4325</v>
      </c>
      <c r="M538">
        <v>21486.5</v>
      </c>
      <c r="N538">
        <v>25811.5</v>
      </c>
      <c r="O538">
        <v>35.83</v>
      </c>
      <c r="P538">
        <v>4279.47</v>
      </c>
      <c r="Q538">
        <v>335.7</v>
      </c>
      <c r="R538">
        <v>4615.17</v>
      </c>
      <c r="S538" s="42">
        <f t="shared" si="8"/>
        <v>21196.33</v>
      </c>
    </row>
    <row r="539" spans="1:19">
      <c r="A539" s="80">
        <v>45748</v>
      </c>
      <c r="B539">
        <v>5006178</v>
      </c>
      <c r="C539" t="s">
        <v>2513</v>
      </c>
      <c r="D539" s="80">
        <v>45154</v>
      </c>
      <c r="E539" s="80">
        <v>45440</v>
      </c>
      <c r="F539">
        <v>2023</v>
      </c>
      <c r="G539">
        <v>2024</v>
      </c>
      <c r="H539">
        <v>14500</v>
      </c>
      <c r="I539" t="s">
        <v>18</v>
      </c>
      <c r="J539" t="s">
        <v>3161</v>
      </c>
      <c r="K539">
        <v>215</v>
      </c>
      <c r="L539">
        <v>466.2</v>
      </c>
      <c r="M539">
        <v>29332.45</v>
      </c>
      <c r="N539">
        <v>29798.65</v>
      </c>
      <c r="O539">
        <v>0</v>
      </c>
      <c r="P539">
        <v>0</v>
      </c>
      <c r="Q539">
        <v>0</v>
      </c>
      <c r="R539">
        <v>0</v>
      </c>
      <c r="S539" s="42">
        <f t="shared" si="8"/>
        <v>29798.65</v>
      </c>
    </row>
    <row r="540" spans="1:19">
      <c r="A540" s="80">
        <v>45748</v>
      </c>
      <c r="B540">
        <v>4974226</v>
      </c>
      <c r="C540" t="s">
        <v>1708</v>
      </c>
      <c r="D540" s="80">
        <v>45126</v>
      </c>
      <c r="E540" s="80">
        <v>45212</v>
      </c>
      <c r="F540">
        <v>2023</v>
      </c>
      <c r="G540">
        <v>2023</v>
      </c>
      <c r="H540">
        <v>12000</v>
      </c>
      <c r="I540" t="s">
        <v>9</v>
      </c>
      <c r="J540" t="s">
        <v>3159</v>
      </c>
      <c r="K540">
        <v>20</v>
      </c>
      <c r="L540">
        <v>0</v>
      </c>
      <c r="M540">
        <v>2728.6</v>
      </c>
      <c r="N540">
        <v>2728.6</v>
      </c>
      <c r="O540">
        <v>0</v>
      </c>
      <c r="P540">
        <v>0</v>
      </c>
      <c r="Q540">
        <v>0</v>
      </c>
      <c r="R540">
        <v>0</v>
      </c>
      <c r="S540" s="42">
        <f t="shared" si="8"/>
        <v>2728.6</v>
      </c>
    </row>
    <row r="541" spans="1:19">
      <c r="A541" s="80">
        <v>45748</v>
      </c>
      <c r="B541">
        <v>5213066</v>
      </c>
      <c r="C541" t="s">
        <v>2896</v>
      </c>
      <c r="D541" s="80">
        <v>45355</v>
      </c>
      <c r="E541" s="80">
        <v>45614</v>
      </c>
      <c r="F541">
        <v>2023</v>
      </c>
      <c r="G541">
        <v>2024</v>
      </c>
      <c r="H541">
        <v>11000</v>
      </c>
      <c r="I541" t="s">
        <v>28</v>
      </c>
      <c r="J541" t="s">
        <v>3159</v>
      </c>
      <c r="K541">
        <v>213</v>
      </c>
      <c r="L541">
        <v>0</v>
      </c>
      <c r="M541">
        <v>27462.09</v>
      </c>
      <c r="N541">
        <v>27462.09</v>
      </c>
      <c r="O541">
        <v>15</v>
      </c>
      <c r="P541">
        <v>1874.25</v>
      </c>
      <c r="Q541">
        <v>0</v>
      </c>
      <c r="R541">
        <v>1874.25</v>
      </c>
      <c r="S541" s="42">
        <f t="shared" si="8"/>
        <v>25587.84</v>
      </c>
    </row>
    <row r="542" spans="1:19">
      <c r="A542" s="80">
        <v>45748</v>
      </c>
      <c r="B542">
        <v>5150492</v>
      </c>
      <c r="C542" t="s">
        <v>3112</v>
      </c>
      <c r="D542" s="80">
        <v>45301</v>
      </c>
      <c r="E542" s="80">
        <v>45644</v>
      </c>
      <c r="F542">
        <v>2023</v>
      </c>
      <c r="G542">
        <v>2024</v>
      </c>
      <c r="H542">
        <v>11000</v>
      </c>
      <c r="I542" t="s">
        <v>10</v>
      </c>
      <c r="J542" t="s">
        <v>3154</v>
      </c>
      <c r="K542">
        <v>145</v>
      </c>
      <c r="L542">
        <v>6125</v>
      </c>
      <c r="M542">
        <v>20771.25</v>
      </c>
      <c r="N542">
        <v>26896.25</v>
      </c>
      <c r="O542">
        <v>142</v>
      </c>
      <c r="P542">
        <v>16298.12</v>
      </c>
      <c r="Q542">
        <v>46.09</v>
      </c>
      <c r="R542">
        <v>16344.21</v>
      </c>
      <c r="S542" s="42">
        <f t="shared" si="8"/>
        <v>10552.04</v>
      </c>
    </row>
    <row r="543" spans="1:19">
      <c r="A543" s="80">
        <v>45748</v>
      </c>
      <c r="B543">
        <v>5177281</v>
      </c>
      <c r="C543" t="s">
        <v>2860</v>
      </c>
      <c r="D543" s="80">
        <v>45329</v>
      </c>
      <c r="E543" s="80">
        <v>45572</v>
      </c>
      <c r="F543">
        <v>2023</v>
      </c>
      <c r="G543">
        <v>2024</v>
      </c>
      <c r="H543">
        <v>11000</v>
      </c>
      <c r="I543" t="s">
        <v>28</v>
      </c>
      <c r="J543" t="s">
        <v>3161</v>
      </c>
      <c r="K543">
        <v>197</v>
      </c>
      <c r="L543">
        <v>0</v>
      </c>
      <c r="M543">
        <v>28220.25</v>
      </c>
      <c r="N543">
        <v>28220.25</v>
      </c>
      <c r="O543">
        <v>0</v>
      </c>
      <c r="P543">
        <v>0</v>
      </c>
      <c r="Q543">
        <v>0</v>
      </c>
      <c r="R543">
        <v>0</v>
      </c>
      <c r="S543" s="42">
        <f t="shared" si="8"/>
        <v>28220.25</v>
      </c>
    </row>
    <row r="544" spans="1:19">
      <c r="A544" s="80">
        <v>45748</v>
      </c>
      <c r="B544">
        <v>5369742</v>
      </c>
      <c r="C544" t="s">
        <v>2900</v>
      </c>
      <c r="D544" s="80">
        <v>45496</v>
      </c>
      <c r="E544" s="80">
        <v>45590</v>
      </c>
      <c r="F544">
        <v>2024</v>
      </c>
      <c r="G544">
        <v>2024</v>
      </c>
      <c r="H544">
        <v>11000</v>
      </c>
      <c r="I544" t="s">
        <v>28</v>
      </c>
      <c r="J544" t="s">
        <v>3151</v>
      </c>
      <c r="K544">
        <v>462</v>
      </c>
      <c r="L544">
        <v>0</v>
      </c>
      <c r="M544">
        <v>82032.72</v>
      </c>
      <c r="N544">
        <v>82032.72</v>
      </c>
      <c r="O544">
        <v>425.75</v>
      </c>
      <c r="P544">
        <v>69379.649999999994</v>
      </c>
      <c r="Q544">
        <v>0</v>
      </c>
      <c r="R544">
        <v>69379.649999999994</v>
      </c>
      <c r="S544" s="42">
        <f t="shared" si="8"/>
        <v>12653.070000000007</v>
      </c>
    </row>
    <row r="545" spans="1:19">
      <c r="A545" s="80">
        <v>45748</v>
      </c>
      <c r="B545">
        <v>5285315</v>
      </c>
      <c r="C545" t="s">
        <v>3334</v>
      </c>
      <c r="D545" s="80">
        <v>45415</v>
      </c>
      <c r="E545" s="80">
        <v>45741</v>
      </c>
      <c r="F545">
        <v>2024</v>
      </c>
      <c r="G545">
        <v>2024</v>
      </c>
      <c r="H545">
        <v>12500</v>
      </c>
      <c r="I545" t="s">
        <v>14</v>
      </c>
      <c r="J545" t="s">
        <v>3158</v>
      </c>
      <c r="K545">
        <v>135</v>
      </c>
      <c r="L545">
        <v>0</v>
      </c>
      <c r="M545">
        <v>20305.349999999999</v>
      </c>
      <c r="N545">
        <v>20305.349999999999</v>
      </c>
      <c r="O545">
        <v>0</v>
      </c>
      <c r="P545">
        <v>0</v>
      </c>
      <c r="Q545">
        <v>0</v>
      </c>
      <c r="R545">
        <v>0</v>
      </c>
      <c r="S545" s="42">
        <f t="shared" si="8"/>
        <v>20305.349999999999</v>
      </c>
    </row>
    <row r="546" spans="1:19">
      <c r="A546" s="80">
        <v>45748</v>
      </c>
      <c r="B546">
        <v>5474133</v>
      </c>
      <c r="C546" t="s">
        <v>3335</v>
      </c>
      <c r="D546" s="80">
        <v>45595</v>
      </c>
      <c r="E546" s="80">
        <v>45744</v>
      </c>
      <c r="F546">
        <v>2024</v>
      </c>
      <c r="G546">
        <v>2024</v>
      </c>
      <c r="H546">
        <v>11000</v>
      </c>
      <c r="I546" t="s">
        <v>10</v>
      </c>
      <c r="J546" t="s">
        <v>3153</v>
      </c>
      <c r="K546">
        <v>244</v>
      </c>
      <c r="L546">
        <v>0</v>
      </c>
      <c r="M546">
        <v>36700.04</v>
      </c>
      <c r="N546">
        <v>36700.04</v>
      </c>
      <c r="O546">
        <v>0</v>
      </c>
      <c r="P546">
        <v>0</v>
      </c>
      <c r="Q546">
        <v>0</v>
      </c>
      <c r="R546">
        <v>0</v>
      </c>
      <c r="S546" s="42">
        <f t="shared" si="8"/>
        <v>36700.04</v>
      </c>
    </row>
    <row r="547" spans="1:19">
      <c r="A547" s="80">
        <v>45748</v>
      </c>
      <c r="B547">
        <v>4719741</v>
      </c>
      <c r="C547" t="s">
        <v>3217</v>
      </c>
      <c r="D547" s="80">
        <v>44839</v>
      </c>
      <c r="E547" s="80">
        <v>45681</v>
      </c>
      <c r="F547">
        <v>2022</v>
      </c>
      <c r="G547">
        <v>2024</v>
      </c>
      <c r="H547">
        <v>12000</v>
      </c>
      <c r="I547" t="s">
        <v>9</v>
      </c>
      <c r="J547" t="s">
        <v>3151</v>
      </c>
      <c r="K547">
        <v>165</v>
      </c>
      <c r="L547">
        <v>2380</v>
      </c>
      <c r="M547">
        <v>22510.95</v>
      </c>
      <c r="N547">
        <v>24890.95</v>
      </c>
      <c r="O547">
        <v>130.24</v>
      </c>
      <c r="P547">
        <v>17421.310000000001</v>
      </c>
      <c r="Q547">
        <v>691.61</v>
      </c>
      <c r="R547">
        <v>18112.919999999998</v>
      </c>
      <c r="S547" s="42">
        <f t="shared" si="8"/>
        <v>6778.0300000000025</v>
      </c>
    </row>
    <row r="548" spans="1:19">
      <c r="A548" s="80">
        <v>45748</v>
      </c>
      <c r="B548">
        <v>4664599</v>
      </c>
      <c r="C548" t="s">
        <v>435</v>
      </c>
      <c r="D548" s="80">
        <v>44769</v>
      </c>
      <c r="E548" s="80">
        <v>45124</v>
      </c>
      <c r="F548">
        <v>2022</v>
      </c>
      <c r="G548">
        <v>2023</v>
      </c>
      <c r="H548">
        <v>11000</v>
      </c>
      <c r="I548" t="s">
        <v>10</v>
      </c>
      <c r="J548" t="s">
        <v>3153</v>
      </c>
      <c r="K548">
        <v>120</v>
      </c>
      <c r="L548">
        <v>1200</v>
      </c>
      <c r="M548">
        <v>16371.6</v>
      </c>
      <c r="N548">
        <v>17571.599999999999</v>
      </c>
      <c r="O548">
        <v>109.25</v>
      </c>
      <c r="P548">
        <v>13051.34</v>
      </c>
      <c r="Q548">
        <v>240.83</v>
      </c>
      <c r="R548">
        <v>13292.17</v>
      </c>
      <c r="S548" s="42">
        <f t="shared" si="8"/>
        <v>4279.4299999999985</v>
      </c>
    </row>
    <row r="549" spans="1:19">
      <c r="A549" s="80">
        <v>45748</v>
      </c>
      <c r="B549">
        <v>5068362</v>
      </c>
      <c r="C549" t="s">
        <v>2519</v>
      </c>
      <c r="D549" s="80">
        <v>45217</v>
      </c>
      <c r="E549" s="80">
        <v>45449</v>
      </c>
      <c r="F549">
        <v>2023</v>
      </c>
      <c r="G549">
        <v>2024</v>
      </c>
      <c r="H549">
        <v>11000</v>
      </c>
      <c r="I549" t="s">
        <v>10</v>
      </c>
      <c r="J549" t="s">
        <v>3158</v>
      </c>
      <c r="K549">
        <v>250</v>
      </c>
      <c r="L549">
        <v>10220.700000000001</v>
      </c>
      <c r="M549">
        <v>35812.5</v>
      </c>
      <c r="N549">
        <v>46033.2</v>
      </c>
      <c r="O549">
        <v>181.48</v>
      </c>
      <c r="P549">
        <v>24652.04</v>
      </c>
      <c r="Q549">
        <v>10002.59</v>
      </c>
      <c r="R549">
        <v>34654.629999999997</v>
      </c>
      <c r="S549" s="42">
        <f t="shared" si="8"/>
        <v>11378.57</v>
      </c>
    </row>
    <row r="550" spans="1:19">
      <c r="A550" s="80">
        <v>45748</v>
      </c>
      <c r="B550">
        <v>5123629</v>
      </c>
      <c r="C550" t="s">
        <v>3286</v>
      </c>
      <c r="D550" s="80">
        <v>45266</v>
      </c>
      <c r="E550" s="80">
        <v>45722</v>
      </c>
      <c r="F550">
        <v>2023</v>
      </c>
      <c r="G550">
        <v>2024</v>
      </c>
      <c r="H550">
        <v>11000</v>
      </c>
      <c r="I550" t="s">
        <v>28</v>
      </c>
      <c r="J550" t="s">
        <v>3151</v>
      </c>
      <c r="K550">
        <v>290</v>
      </c>
      <c r="L550">
        <v>600</v>
      </c>
      <c r="M550">
        <v>49039</v>
      </c>
      <c r="N550">
        <v>49639</v>
      </c>
      <c r="O550">
        <v>11.73</v>
      </c>
      <c r="P550">
        <v>1616.44</v>
      </c>
      <c r="Q550">
        <v>34.869999999999997</v>
      </c>
      <c r="R550">
        <v>1651.31</v>
      </c>
      <c r="S550" s="42">
        <f t="shared" si="8"/>
        <v>47987.69</v>
      </c>
    </row>
    <row r="551" spans="1:19">
      <c r="A551" s="80">
        <v>45748</v>
      </c>
      <c r="B551">
        <v>4052933</v>
      </c>
      <c r="C551" t="s">
        <v>447</v>
      </c>
      <c r="D551" s="80">
        <v>43956</v>
      </c>
      <c r="E551" s="80">
        <v>45077</v>
      </c>
      <c r="F551">
        <v>2020</v>
      </c>
      <c r="G551">
        <v>2023</v>
      </c>
      <c r="H551">
        <v>18500</v>
      </c>
      <c r="I551" t="s">
        <v>13</v>
      </c>
      <c r="J551" t="s">
        <v>3171</v>
      </c>
      <c r="K551">
        <v>480</v>
      </c>
      <c r="L551">
        <v>125</v>
      </c>
      <c r="M551">
        <v>65486.400000000001</v>
      </c>
      <c r="N551">
        <v>65611.399999999994</v>
      </c>
      <c r="O551">
        <v>310.05</v>
      </c>
      <c r="P551">
        <v>39591.42</v>
      </c>
      <c r="Q551">
        <v>239.8</v>
      </c>
      <c r="R551">
        <v>39831.22</v>
      </c>
      <c r="S551" s="42">
        <f t="shared" si="8"/>
        <v>25780.179999999993</v>
      </c>
    </row>
    <row r="552" spans="1:19">
      <c r="A552" s="80">
        <v>45748</v>
      </c>
      <c r="B552">
        <v>5223976</v>
      </c>
      <c r="C552" t="s">
        <v>2704</v>
      </c>
      <c r="D552" s="80">
        <v>45358</v>
      </c>
      <c r="E552" s="80">
        <v>45467</v>
      </c>
      <c r="F552">
        <v>2023</v>
      </c>
      <c r="G552">
        <v>2024</v>
      </c>
      <c r="H552">
        <v>11000</v>
      </c>
      <c r="I552" t="s">
        <v>10</v>
      </c>
      <c r="J552" t="s">
        <v>3159</v>
      </c>
      <c r="K552">
        <v>265</v>
      </c>
      <c r="L552">
        <v>31800.1</v>
      </c>
      <c r="M552">
        <v>44811.5</v>
      </c>
      <c r="N552">
        <v>76611.600000000006</v>
      </c>
      <c r="O552">
        <v>260.10000000000002</v>
      </c>
      <c r="P552">
        <v>43786.45</v>
      </c>
      <c r="Q552">
        <v>33718.54</v>
      </c>
      <c r="R552">
        <v>77504.990000000005</v>
      </c>
      <c r="S552" s="42">
        <f t="shared" si="8"/>
        <v>-893.38999999999942</v>
      </c>
    </row>
    <row r="553" spans="1:19">
      <c r="A553" s="80">
        <v>45748</v>
      </c>
      <c r="B553">
        <v>4613044</v>
      </c>
      <c r="C553" t="s">
        <v>3287</v>
      </c>
      <c r="D553" s="80">
        <v>44705</v>
      </c>
      <c r="E553" s="80">
        <v>45726</v>
      </c>
      <c r="F553">
        <v>2022</v>
      </c>
      <c r="G553">
        <v>2024</v>
      </c>
      <c r="H553">
        <v>18500</v>
      </c>
      <c r="I553" t="s">
        <v>13</v>
      </c>
      <c r="J553" t="s">
        <v>3153</v>
      </c>
      <c r="K553">
        <v>110</v>
      </c>
      <c r="L553">
        <v>3181.5</v>
      </c>
      <c r="M553">
        <v>15007.3</v>
      </c>
      <c r="N553">
        <v>18188.8</v>
      </c>
      <c r="O553">
        <v>0</v>
      </c>
      <c r="P553">
        <v>0</v>
      </c>
      <c r="Q553">
        <v>0</v>
      </c>
      <c r="R553">
        <v>0</v>
      </c>
      <c r="S553" s="42">
        <f t="shared" si="8"/>
        <v>18188.8</v>
      </c>
    </row>
    <row r="554" spans="1:19">
      <c r="A554" s="80">
        <v>45748</v>
      </c>
      <c r="B554">
        <v>4711505</v>
      </c>
      <c r="C554" t="s">
        <v>3114</v>
      </c>
      <c r="D554" s="80">
        <v>44839</v>
      </c>
      <c r="E554" s="80">
        <v>45631</v>
      </c>
      <c r="F554">
        <v>2022</v>
      </c>
      <c r="G554">
        <v>2024</v>
      </c>
      <c r="H554">
        <v>13500</v>
      </c>
      <c r="I554" t="s">
        <v>15</v>
      </c>
      <c r="J554" t="s">
        <v>3159</v>
      </c>
      <c r="K554">
        <v>60</v>
      </c>
      <c r="L554">
        <v>5176.5</v>
      </c>
      <c r="M554">
        <v>6548.4</v>
      </c>
      <c r="N554">
        <v>11724.9</v>
      </c>
      <c r="O554">
        <v>57.92</v>
      </c>
      <c r="P554">
        <v>6321.39</v>
      </c>
      <c r="Q554">
        <v>12</v>
      </c>
      <c r="R554">
        <v>6333.39</v>
      </c>
      <c r="S554" s="42">
        <f t="shared" si="8"/>
        <v>5391.5099999999993</v>
      </c>
    </row>
    <row r="555" spans="1:19">
      <c r="A555" s="80">
        <v>45748</v>
      </c>
      <c r="B555">
        <v>4960850</v>
      </c>
      <c r="C555" t="s">
        <v>2872</v>
      </c>
      <c r="D555" s="80">
        <v>45112</v>
      </c>
      <c r="E555" s="80">
        <v>45568</v>
      </c>
      <c r="F555">
        <v>2023</v>
      </c>
      <c r="G555">
        <v>2024</v>
      </c>
      <c r="H555">
        <v>12000</v>
      </c>
      <c r="I555" t="s">
        <v>9</v>
      </c>
      <c r="J555" t="s">
        <v>3159</v>
      </c>
      <c r="K555">
        <v>75</v>
      </c>
      <c r="L555">
        <v>0</v>
      </c>
      <c r="M555">
        <v>10232.25</v>
      </c>
      <c r="N555">
        <v>10232.25</v>
      </c>
      <c r="O555">
        <v>0</v>
      </c>
      <c r="P555">
        <v>0</v>
      </c>
      <c r="Q555">
        <v>0</v>
      </c>
      <c r="R555">
        <v>0</v>
      </c>
      <c r="S555" s="42">
        <f t="shared" si="8"/>
        <v>10232.25</v>
      </c>
    </row>
    <row r="556" spans="1:19">
      <c r="A556" s="80">
        <v>45748</v>
      </c>
      <c r="B556">
        <v>5231400</v>
      </c>
      <c r="C556" t="s">
        <v>2990</v>
      </c>
      <c r="D556" s="80">
        <v>45365</v>
      </c>
      <c r="E556" s="80">
        <v>45604</v>
      </c>
      <c r="F556">
        <v>2023</v>
      </c>
      <c r="G556">
        <v>2024</v>
      </c>
      <c r="H556">
        <v>11000</v>
      </c>
      <c r="I556" t="s">
        <v>28</v>
      </c>
      <c r="J556" t="s">
        <v>3157</v>
      </c>
      <c r="K556">
        <v>360</v>
      </c>
      <c r="L556">
        <v>0</v>
      </c>
      <c r="M556">
        <v>51570</v>
      </c>
      <c r="N556">
        <v>51570</v>
      </c>
      <c r="O556">
        <v>17</v>
      </c>
      <c r="P556">
        <v>2329.25</v>
      </c>
      <c r="Q556">
        <v>0</v>
      </c>
      <c r="R556">
        <v>2329.25</v>
      </c>
      <c r="S556" s="42">
        <f t="shared" si="8"/>
        <v>49240.75</v>
      </c>
    </row>
    <row r="557" spans="1:19">
      <c r="A557" s="80">
        <v>45748</v>
      </c>
      <c r="B557">
        <v>5355683</v>
      </c>
      <c r="C557" t="s">
        <v>3288</v>
      </c>
      <c r="D557" s="80">
        <v>45482</v>
      </c>
      <c r="E557" s="80">
        <v>45708</v>
      </c>
      <c r="F557">
        <v>2024</v>
      </c>
      <c r="G557">
        <v>2024</v>
      </c>
      <c r="H557">
        <v>12500</v>
      </c>
      <c r="I557" t="s">
        <v>14</v>
      </c>
      <c r="J557" t="s">
        <v>3157</v>
      </c>
      <c r="K557">
        <v>190</v>
      </c>
      <c r="L557">
        <v>0</v>
      </c>
      <c r="M557">
        <v>28577.9</v>
      </c>
      <c r="N557">
        <v>28577.9</v>
      </c>
      <c r="O557">
        <v>0</v>
      </c>
      <c r="P557">
        <v>0</v>
      </c>
      <c r="Q557">
        <v>0</v>
      </c>
      <c r="R557">
        <v>0</v>
      </c>
      <c r="S557" s="42">
        <f t="shared" si="8"/>
        <v>28577.9</v>
      </c>
    </row>
    <row r="558" spans="1:19">
      <c r="A558" s="80">
        <v>45748</v>
      </c>
      <c r="B558">
        <v>4631532</v>
      </c>
      <c r="C558" t="s">
        <v>2260</v>
      </c>
      <c r="D558" s="80">
        <v>44727</v>
      </c>
      <c r="E558" s="80">
        <v>45357</v>
      </c>
      <c r="F558">
        <v>2022</v>
      </c>
      <c r="G558">
        <v>2023</v>
      </c>
      <c r="H558">
        <v>11000</v>
      </c>
      <c r="I558" t="s">
        <v>10</v>
      </c>
      <c r="J558" t="s">
        <v>3159</v>
      </c>
      <c r="K558">
        <v>360</v>
      </c>
      <c r="L558">
        <v>36687.800000000003</v>
      </c>
      <c r="M558">
        <v>49114.8</v>
      </c>
      <c r="N558">
        <v>85802.6</v>
      </c>
      <c r="O558">
        <v>118.3</v>
      </c>
      <c r="P558">
        <v>13012.21</v>
      </c>
      <c r="Q558">
        <v>36300.800000000003</v>
      </c>
      <c r="R558">
        <v>49313.01</v>
      </c>
      <c r="S558" s="42">
        <f t="shared" si="8"/>
        <v>36489.590000000004</v>
      </c>
    </row>
    <row r="559" spans="1:19">
      <c r="A559" s="80">
        <v>45748</v>
      </c>
      <c r="B559">
        <v>4921118</v>
      </c>
      <c r="C559" t="s">
        <v>2992</v>
      </c>
      <c r="D559" s="80">
        <v>45071</v>
      </c>
      <c r="E559" s="80">
        <v>45611</v>
      </c>
      <c r="F559">
        <v>2023</v>
      </c>
      <c r="G559">
        <v>2024</v>
      </c>
      <c r="H559">
        <v>11000</v>
      </c>
      <c r="I559" t="s">
        <v>28</v>
      </c>
      <c r="J559" t="s">
        <v>3159</v>
      </c>
      <c r="K559">
        <v>290</v>
      </c>
      <c r="L559">
        <v>0</v>
      </c>
      <c r="M559">
        <v>35606.199999999997</v>
      </c>
      <c r="N559">
        <v>35606.199999999997</v>
      </c>
      <c r="O559">
        <v>0</v>
      </c>
      <c r="P559">
        <v>0</v>
      </c>
      <c r="Q559">
        <v>0</v>
      </c>
      <c r="R559">
        <v>0</v>
      </c>
      <c r="S559" s="42">
        <f t="shared" si="8"/>
        <v>35606.199999999997</v>
      </c>
    </row>
    <row r="560" spans="1:19">
      <c r="A560" s="80">
        <v>45748</v>
      </c>
      <c r="B560">
        <v>4876594</v>
      </c>
      <c r="C560" t="s">
        <v>2994</v>
      </c>
      <c r="D560" s="80">
        <v>45019</v>
      </c>
      <c r="E560" s="80">
        <v>45616</v>
      </c>
      <c r="F560">
        <v>2022</v>
      </c>
      <c r="G560">
        <v>2024</v>
      </c>
      <c r="H560">
        <v>11000</v>
      </c>
      <c r="I560" t="s">
        <v>28</v>
      </c>
      <c r="J560" t="s">
        <v>3161</v>
      </c>
      <c r="K560">
        <v>773</v>
      </c>
      <c r="L560">
        <v>1936.4</v>
      </c>
      <c r="M560">
        <v>94908.94</v>
      </c>
      <c r="N560">
        <v>96845.34</v>
      </c>
      <c r="O560">
        <v>0</v>
      </c>
      <c r="P560">
        <v>0</v>
      </c>
      <c r="Q560">
        <v>0</v>
      </c>
      <c r="R560">
        <v>0</v>
      </c>
      <c r="S560" s="42">
        <f t="shared" si="8"/>
        <v>96845.34</v>
      </c>
    </row>
    <row r="561" spans="1:19">
      <c r="A561" s="80">
        <v>45748</v>
      </c>
      <c r="B561">
        <v>5175029</v>
      </c>
      <c r="C561" t="s">
        <v>3116</v>
      </c>
      <c r="D561" s="80">
        <v>45316</v>
      </c>
      <c r="E561" s="80">
        <v>45639</v>
      </c>
      <c r="F561">
        <v>2023</v>
      </c>
      <c r="G561">
        <v>2024</v>
      </c>
      <c r="H561">
        <v>12000</v>
      </c>
      <c r="I561" t="s">
        <v>9</v>
      </c>
      <c r="J561" t="s">
        <v>3157</v>
      </c>
      <c r="K561">
        <v>0</v>
      </c>
      <c r="L561">
        <v>2205</v>
      </c>
      <c r="M561">
        <v>0</v>
      </c>
      <c r="N561">
        <v>2205</v>
      </c>
      <c r="O561">
        <v>214.1</v>
      </c>
      <c r="P561">
        <v>26001.31</v>
      </c>
      <c r="Q561">
        <v>1707.3</v>
      </c>
      <c r="R561">
        <v>27708.61</v>
      </c>
      <c r="S561" s="42">
        <f t="shared" si="8"/>
        <v>-25503.61</v>
      </c>
    </row>
    <row r="562" spans="1:19">
      <c r="A562" s="80">
        <v>45748</v>
      </c>
      <c r="B562">
        <v>4135234</v>
      </c>
      <c r="C562" t="s">
        <v>399</v>
      </c>
      <c r="D562" s="80">
        <v>44088</v>
      </c>
      <c r="E562" s="80">
        <v>44628</v>
      </c>
      <c r="F562">
        <v>2020</v>
      </c>
      <c r="G562">
        <v>2021</v>
      </c>
      <c r="H562">
        <v>11000</v>
      </c>
      <c r="I562" t="s">
        <v>10</v>
      </c>
      <c r="J562" t="s">
        <v>3158</v>
      </c>
      <c r="K562">
        <v>360</v>
      </c>
      <c r="L562">
        <v>400</v>
      </c>
      <c r="M562">
        <v>49114.8</v>
      </c>
      <c r="N562">
        <v>49514.8</v>
      </c>
      <c r="O562">
        <v>360.9</v>
      </c>
      <c r="P562">
        <v>44338.94</v>
      </c>
      <c r="Q562">
        <v>415.75</v>
      </c>
      <c r="R562">
        <v>44754.69</v>
      </c>
      <c r="S562" s="42">
        <f t="shared" si="8"/>
        <v>4760.1100000000006</v>
      </c>
    </row>
    <row r="563" spans="1:19">
      <c r="A563" s="80">
        <v>45748</v>
      </c>
      <c r="B563">
        <v>4790771</v>
      </c>
      <c r="C563" t="s">
        <v>3219</v>
      </c>
      <c r="D563" s="80">
        <v>44930</v>
      </c>
      <c r="E563" s="80">
        <v>45698</v>
      </c>
      <c r="F563">
        <v>2022</v>
      </c>
      <c r="G563">
        <v>2024</v>
      </c>
      <c r="H563">
        <v>11000</v>
      </c>
      <c r="I563" t="s">
        <v>10</v>
      </c>
      <c r="J563" t="s">
        <v>3154</v>
      </c>
      <c r="K563">
        <v>511</v>
      </c>
      <c r="L563">
        <v>8350</v>
      </c>
      <c r="M563">
        <v>55770.54</v>
      </c>
      <c r="N563">
        <v>64120.54</v>
      </c>
      <c r="O563">
        <v>120.5</v>
      </c>
      <c r="P563">
        <v>13151.38</v>
      </c>
      <c r="Q563">
        <v>167.3</v>
      </c>
      <c r="R563">
        <v>13318.68</v>
      </c>
      <c r="S563" s="42">
        <f t="shared" si="8"/>
        <v>50801.86</v>
      </c>
    </row>
    <row r="564" spans="1:19">
      <c r="A564" s="80">
        <v>45748</v>
      </c>
      <c r="B564">
        <v>5346116</v>
      </c>
      <c r="C564" t="s">
        <v>3120</v>
      </c>
      <c r="D564" s="80">
        <v>45575</v>
      </c>
      <c r="E564" s="80">
        <v>45635</v>
      </c>
      <c r="F564">
        <v>2024</v>
      </c>
      <c r="G564">
        <v>2024</v>
      </c>
      <c r="H564">
        <v>13500</v>
      </c>
      <c r="I564" t="s">
        <v>15</v>
      </c>
      <c r="J564" t="s">
        <v>3161</v>
      </c>
      <c r="K564">
        <v>540</v>
      </c>
      <c r="L564">
        <v>0</v>
      </c>
      <c r="M564">
        <v>81221.399999999994</v>
      </c>
      <c r="N564">
        <v>81221.399999999994</v>
      </c>
      <c r="O564">
        <v>0</v>
      </c>
      <c r="P564">
        <v>0</v>
      </c>
      <c r="Q564">
        <v>0</v>
      </c>
      <c r="R564">
        <v>0</v>
      </c>
      <c r="S564" s="42">
        <f t="shared" si="8"/>
        <v>81221.399999999994</v>
      </c>
    </row>
    <row r="565" spans="1:19">
      <c r="A565" s="80">
        <v>45748</v>
      </c>
      <c r="B565">
        <v>5301249</v>
      </c>
      <c r="C565" t="s">
        <v>3220</v>
      </c>
      <c r="D565" s="80">
        <v>45462</v>
      </c>
      <c r="E565" s="80">
        <v>45666</v>
      </c>
      <c r="F565">
        <v>2024</v>
      </c>
      <c r="G565">
        <v>2024</v>
      </c>
      <c r="H565">
        <v>12500</v>
      </c>
      <c r="I565" t="s">
        <v>14</v>
      </c>
      <c r="J565" t="s">
        <v>3157</v>
      </c>
      <c r="K565">
        <v>77</v>
      </c>
      <c r="L565">
        <v>933.9</v>
      </c>
      <c r="M565">
        <v>11581.57</v>
      </c>
      <c r="N565">
        <v>12515.47</v>
      </c>
      <c r="O565">
        <v>94.8</v>
      </c>
      <c r="P565">
        <v>14259.12</v>
      </c>
      <c r="Q565">
        <v>91.82</v>
      </c>
      <c r="R565">
        <v>14350.94</v>
      </c>
      <c r="S565" s="42">
        <f t="shared" si="8"/>
        <v>-1835.4700000000012</v>
      </c>
    </row>
    <row r="566" spans="1:19">
      <c r="A566" s="80">
        <v>45748</v>
      </c>
      <c r="B566">
        <v>4899423</v>
      </c>
      <c r="C566" t="s">
        <v>2091</v>
      </c>
      <c r="D566" s="80">
        <v>45044</v>
      </c>
      <c r="E566" s="80">
        <v>45303</v>
      </c>
      <c r="F566">
        <v>2022</v>
      </c>
      <c r="G566">
        <v>2023</v>
      </c>
      <c r="H566">
        <v>11000</v>
      </c>
      <c r="I566" t="s">
        <v>10</v>
      </c>
      <c r="J566" t="s">
        <v>3154</v>
      </c>
      <c r="K566">
        <v>375</v>
      </c>
      <c r="L566">
        <v>14236.57</v>
      </c>
      <c r="M566">
        <v>60393.75</v>
      </c>
      <c r="N566">
        <v>74630.320000000007</v>
      </c>
      <c r="O566">
        <v>383.2</v>
      </c>
      <c r="P566">
        <v>58570.95</v>
      </c>
      <c r="Q566">
        <v>12639.63</v>
      </c>
      <c r="R566">
        <v>71210.58</v>
      </c>
      <c r="S566" s="42">
        <f t="shared" si="8"/>
        <v>3419.7400000000052</v>
      </c>
    </row>
    <row r="567" spans="1:19">
      <c r="A567" s="80">
        <v>45748</v>
      </c>
      <c r="B567">
        <v>5153056</v>
      </c>
      <c r="C567" t="s">
        <v>2706</v>
      </c>
      <c r="D567" s="80">
        <v>45295</v>
      </c>
      <c r="E567" s="80">
        <v>45467</v>
      </c>
      <c r="F567">
        <v>2023</v>
      </c>
      <c r="G567">
        <v>2024</v>
      </c>
      <c r="H567">
        <v>14000</v>
      </c>
      <c r="I567" t="s">
        <v>12</v>
      </c>
      <c r="J567" t="s">
        <v>3159</v>
      </c>
      <c r="K567">
        <v>120</v>
      </c>
      <c r="L567">
        <v>3394.1</v>
      </c>
      <c r="M567">
        <v>17190</v>
      </c>
      <c r="N567">
        <v>20584.099999999999</v>
      </c>
      <c r="O567">
        <v>0</v>
      </c>
      <c r="P567">
        <v>0</v>
      </c>
      <c r="Q567">
        <v>3204.5</v>
      </c>
      <c r="R567">
        <v>3204.5</v>
      </c>
      <c r="S567" s="42">
        <f t="shared" si="8"/>
        <v>17379.599999999999</v>
      </c>
    </row>
    <row r="568" spans="1:19">
      <c r="A568" s="80">
        <v>45748</v>
      </c>
      <c r="B568">
        <v>4627763</v>
      </c>
      <c r="C568" t="s">
        <v>1714</v>
      </c>
      <c r="D568" s="80">
        <v>44767</v>
      </c>
      <c r="E568" s="80">
        <v>45191</v>
      </c>
      <c r="F568">
        <v>2022</v>
      </c>
      <c r="G568">
        <v>2023</v>
      </c>
      <c r="H568">
        <v>11000</v>
      </c>
      <c r="I568" t="s">
        <v>10</v>
      </c>
      <c r="J568" t="s">
        <v>3153</v>
      </c>
      <c r="K568">
        <v>275</v>
      </c>
      <c r="L568">
        <v>9823.7999999999993</v>
      </c>
      <c r="M568">
        <v>37518.25</v>
      </c>
      <c r="N568">
        <v>47342.05</v>
      </c>
      <c r="O568">
        <v>263.39999999999998</v>
      </c>
      <c r="P568">
        <v>31301.35</v>
      </c>
      <c r="Q568">
        <v>9590.81</v>
      </c>
      <c r="R568">
        <v>40892.160000000003</v>
      </c>
      <c r="S568" s="42">
        <f t="shared" si="8"/>
        <v>6449.8899999999994</v>
      </c>
    </row>
    <row r="569" spans="1:19">
      <c r="A569" s="80">
        <v>45748</v>
      </c>
      <c r="B569">
        <v>5263522</v>
      </c>
      <c r="C569" t="s">
        <v>2710</v>
      </c>
      <c r="D569" s="80">
        <v>45397</v>
      </c>
      <c r="E569" s="80">
        <v>45483</v>
      </c>
      <c r="F569">
        <v>2023</v>
      </c>
      <c r="G569">
        <v>2024</v>
      </c>
      <c r="H569">
        <v>18500</v>
      </c>
      <c r="I569" t="s">
        <v>13</v>
      </c>
      <c r="J569" t="s">
        <v>3151</v>
      </c>
      <c r="K569">
        <v>75</v>
      </c>
      <c r="L569">
        <v>2000</v>
      </c>
      <c r="M569">
        <v>11280.75</v>
      </c>
      <c r="N569">
        <v>13280.75</v>
      </c>
      <c r="O569">
        <v>0</v>
      </c>
      <c r="P569">
        <v>0</v>
      </c>
      <c r="Q569">
        <v>0</v>
      </c>
      <c r="R569">
        <v>0</v>
      </c>
      <c r="S569" s="42">
        <f t="shared" si="8"/>
        <v>13280.75</v>
      </c>
    </row>
    <row r="570" spans="1:19">
      <c r="A570" s="80">
        <v>45748</v>
      </c>
      <c r="B570">
        <v>5063202</v>
      </c>
      <c r="C570" t="s">
        <v>2527</v>
      </c>
      <c r="D570" s="80">
        <v>45210</v>
      </c>
      <c r="E570" s="80">
        <v>45447</v>
      </c>
      <c r="F570">
        <v>2023</v>
      </c>
      <c r="G570">
        <v>2024</v>
      </c>
      <c r="H570">
        <v>11000</v>
      </c>
      <c r="I570" t="s">
        <v>10</v>
      </c>
      <c r="J570" t="s">
        <v>3161</v>
      </c>
      <c r="K570">
        <v>551</v>
      </c>
      <c r="L570">
        <v>812.7</v>
      </c>
      <c r="M570">
        <v>75172.929999999993</v>
      </c>
      <c r="N570">
        <v>75985.63</v>
      </c>
      <c r="O570">
        <v>225.5</v>
      </c>
      <c r="P570">
        <v>30763.84</v>
      </c>
      <c r="Q570">
        <v>869.4</v>
      </c>
      <c r="R570">
        <v>31633.24</v>
      </c>
      <c r="S570" s="42">
        <f t="shared" si="8"/>
        <v>44352.39</v>
      </c>
    </row>
    <row r="571" spans="1:19">
      <c r="A571" s="80">
        <v>45748</v>
      </c>
      <c r="B571">
        <v>5147663</v>
      </c>
      <c r="C571" t="s">
        <v>3122</v>
      </c>
      <c r="D571" s="80">
        <v>45307</v>
      </c>
      <c r="E571" s="80">
        <v>45631</v>
      </c>
      <c r="F571">
        <v>2023</v>
      </c>
      <c r="G571">
        <v>2024</v>
      </c>
      <c r="H571">
        <v>11000</v>
      </c>
      <c r="I571" t="s">
        <v>28</v>
      </c>
      <c r="J571" t="s">
        <v>3157</v>
      </c>
      <c r="K571">
        <v>112</v>
      </c>
      <c r="L571">
        <v>0</v>
      </c>
      <c r="M571">
        <v>18939.2</v>
      </c>
      <c r="N571">
        <v>18939.2</v>
      </c>
      <c r="O571">
        <v>81.260000000000005</v>
      </c>
      <c r="P571">
        <v>10519.1</v>
      </c>
      <c r="Q571">
        <v>0</v>
      </c>
      <c r="R571">
        <v>10519.1</v>
      </c>
      <c r="S571" s="42">
        <f t="shared" si="8"/>
        <v>8420.1</v>
      </c>
    </row>
    <row r="572" spans="1:19">
      <c r="A572" s="80">
        <v>45748</v>
      </c>
      <c r="B572">
        <v>5235922</v>
      </c>
      <c r="C572" t="s">
        <v>3289</v>
      </c>
      <c r="D572" s="80">
        <v>45415</v>
      </c>
      <c r="E572" s="80">
        <v>45736</v>
      </c>
      <c r="F572">
        <v>2024</v>
      </c>
      <c r="G572">
        <v>2024</v>
      </c>
      <c r="H572">
        <v>12000</v>
      </c>
      <c r="I572" t="s">
        <v>9</v>
      </c>
      <c r="J572" t="s">
        <v>3153</v>
      </c>
      <c r="K572">
        <v>205</v>
      </c>
      <c r="L572">
        <v>0</v>
      </c>
      <c r="M572">
        <v>24667.65</v>
      </c>
      <c r="N572">
        <v>24667.65</v>
      </c>
      <c r="O572">
        <v>0</v>
      </c>
      <c r="P572">
        <v>0</v>
      </c>
      <c r="Q572">
        <v>0</v>
      </c>
      <c r="R572">
        <v>0</v>
      </c>
      <c r="S572" s="42">
        <f t="shared" si="8"/>
        <v>24667.65</v>
      </c>
    </row>
    <row r="573" spans="1:19">
      <c r="A573" s="80">
        <v>45748</v>
      </c>
      <c r="B573">
        <v>4621435</v>
      </c>
      <c r="C573" t="s">
        <v>379</v>
      </c>
      <c r="D573" s="80">
        <v>44714</v>
      </c>
      <c r="E573" s="80">
        <v>44887</v>
      </c>
      <c r="F573">
        <v>2022</v>
      </c>
      <c r="G573">
        <v>2022</v>
      </c>
      <c r="H573">
        <v>11000</v>
      </c>
      <c r="I573" t="s">
        <v>10</v>
      </c>
      <c r="J573" t="s">
        <v>3198</v>
      </c>
      <c r="K573">
        <v>520</v>
      </c>
      <c r="L573">
        <v>100</v>
      </c>
      <c r="M573">
        <v>70943.600000000006</v>
      </c>
      <c r="N573">
        <v>71043.600000000006</v>
      </c>
      <c r="O573">
        <v>413.64</v>
      </c>
      <c r="P573">
        <v>56430.84</v>
      </c>
      <c r="Q573">
        <v>106</v>
      </c>
      <c r="R573">
        <v>56536.84</v>
      </c>
      <c r="S573" s="42">
        <f t="shared" si="8"/>
        <v>14506.760000000009</v>
      </c>
    </row>
    <row r="574" spans="1:19">
      <c r="A574" s="80">
        <v>45748</v>
      </c>
      <c r="B574">
        <v>5076056</v>
      </c>
      <c r="C574" t="s">
        <v>1930</v>
      </c>
      <c r="D574" s="80">
        <v>45223</v>
      </c>
      <c r="E574" s="80">
        <v>45329</v>
      </c>
      <c r="F574">
        <v>2023</v>
      </c>
      <c r="G574">
        <v>2023</v>
      </c>
      <c r="H574">
        <v>12500</v>
      </c>
      <c r="I574" t="s">
        <v>14</v>
      </c>
      <c r="J574" t="s">
        <v>3161</v>
      </c>
      <c r="K574">
        <v>283</v>
      </c>
      <c r="L574">
        <v>50</v>
      </c>
      <c r="M574">
        <v>36487.19</v>
      </c>
      <c r="N574">
        <v>36537.19</v>
      </c>
      <c r="O574">
        <v>276.42</v>
      </c>
      <c r="P574">
        <v>37725.46</v>
      </c>
      <c r="Q574">
        <v>50</v>
      </c>
      <c r="R574">
        <v>37775.46</v>
      </c>
      <c r="S574" s="42">
        <f t="shared" si="8"/>
        <v>-1238.2699999999968</v>
      </c>
    </row>
    <row r="575" spans="1:19">
      <c r="A575" s="80">
        <v>45748</v>
      </c>
      <c r="B575">
        <v>5312652</v>
      </c>
      <c r="C575" t="s">
        <v>3223</v>
      </c>
      <c r="D575" s="80">
        <v>45471</v>
      </c>
      <c r="E575" s="80">
        <v>45692</v>
      </c>
      <c r="F575">
        <v>2024</v>
      </c>
      <c r="G575">
        <v>2024</v>
      </c>
      <c r="H575">
        <v>11000</v>
      </c>
      <c r="I575" t="s">
        <v>28</v>
      </c>
      <c r="J575" t="s">
        <v>3157</v>
      </c>
      <c r="K575">
        <v>340</v>
      </c>
      <c r="L575">
        <v>0</v>
      </c>
      <c r="M575">
        <v>46025.8</v>
      </c>
      <c r="N575">
        <v>46025.8</v>
      </c>
      <c r="O575">
        <v>0</v>
      </c>
      <c r="P575">
        <v>0</v>
      </c>
      <c r="Q575">
        <v>0</v>
      </c>
      <c r="R575">
        <v>0</v>
      </c>
      <c r="S575" s="42">
        <f t="shared" si="8"/>
        <v>46025.8</v>
      </c>
    </row>
    <row r="576" spans="1:19">
      <c r="A576" s="80">
        <v>45748</v>
      </c>
      <c r="B576">
        <v>5324200</v>
      </c>
      <c r="C576" t="s">
        <v>3000</v>
      </c>
      <c r="D576" s="80">
        <v>45523</v>
      </c>
      <c r="E576" s="80">
        <v>45580</v>
      </c>
      <c r="F576">
        <v>2024</v>
      </c>
      <c r="G576">
        <v>2024</v>
      </c>
      <c r="H576">
        <v>11000</v>
      </c>
      <c r="I576" t="s">
        <v>10</v>
      </c>
      <c r="J576" t="s">
        <v>3154</v>
      </c>
      <c r="K576">
        <v>0</v>
      </c>
      <c r="L576">
        <v>869.4</v>
      </c>
      <c r="M576">
        <v>0</v>
      </c>
      <c r="N576">
        <v>869.4</v>
      </c>
      <c r="O576">
        <v>0</v>
      </c>
      <c r="P576">
        <v>0</v>
      </c>
      <c r="Q576">
        <v>0</v>
      </c>
      <c r="R576">
        <v>0</v>
      </c>
      <c r="S576" s="42">
        <f t="shared" si="8"/>
        <v>869.4</v>
      </c>
    </row>
    <row r="577" spans="1:19">
      <c r="A577" s="80">
        <v>45748</v>
      </c>
      <c r="B577">
        <v>4848663</v>
      </c>
      <c r="C577" t="s">
        <v>3002</v>
      </c>
      <c r="D577" s="80">
        <v>45006</v>
      </c>
      <c r="E577" s="80">
        <v>45582</v>
      </c>
      <c r="F577">
        <v>2022</v>
      </c>
      <c r="G577">
        <v>2024</v>
      </c>
      <c r="H577">
        <v>12000</v>
      </c>
      <c r="I577" t="s">
        <v>9</v>
      </c>
      <c r="J577" t="s">
        <v>3158</v>
      </c>
      <c r="K577">
        <v>550</v>
      </c>
      <c r="L577">
        <v>930</v>
      </c>
      <c r="M577">
        <v>75036.5</v>
      </c>
      <c r="N577">
        <v>75966.5</v>
      </c>
      <c r="O577">
        <v>107</v>
      </c>
      <c r="P577">
        <v>13188.21</v>
      </c>
      <c r="Q577">
        <v>63.5</v>
      </c>
      <c r="R577">
        <v>13251.71</v>
      </c>
      <c r="S577" s="42">
        <f t="shared" si="8"/>
        <v>62714.79</v>
      </c>
    </row>
    <row r="578" spans="1:19">
      <c r="A578" s="80">
        <v>45748</v>
      </c>
      <c r="B578">
        <v>5019842</v>
      </c>
      <c r="C578" t="s">
        <v>3290</v>
      </c>
      <c r="D578" s="80">
        <v>45217</v>
      </c>
      <c r="E578" s="80">
        <v>45714</v>
      </c>
      <c r="F578">
        <v>2023</v>
      </c>
      <c r="G578">
        <v>2024</v>
      </c>
      <c r="H578">
        <v>12000</v>
      </c>
      <c r="I578" t="s">
        <v>9</v>
      </c>
      <c r="J578" t="s">
        <v>3153</v>
      </c>
      <c r="K578">
        <v>167</v>
      </c>
      <c r="L578">
        <v>1505</v>
      </c>
      <c r="M578">
        <v>21531.31</v>
      </c>
      <c r="N578">
        <v>23036.31</v>
      </c>
      <c r="O578">
        <v>8</v>
      </c>
      <c r="P578">
        <v>1063.6300000000001</v>
      </c>
      <c r="Q578">
        <v>481.6</v>
      </c>
      <c r="R578">
        <v>1545.23</v>
      </c>
      <c r="S578" s="42">
        <f t="shared" si="8"/>
        <v>21491.08</v>
      </c>
    </row>
    <row r="579" spans="1:19">
      <c r="A579" s="80">
        <v>45748</v>
      </c>
      <c r="B579">
        <v>4523074</v>
      </c>
      <c r="C579" t="s">
        <v>2419</v>
      </c>
      <c r="D579" s="80">
        <v>44587</v>
      </c>
      <c r="E579" s="80">
        <v>45405</v>
      </c>
      <c r="F579">
        <v>2021</v>
      </c>
      <c r="G579">
        <v>2023</v>
      </c>
      <c r="H579">
        <v>11000</v>
      </c>
      <c r="I579" t="s">
        <v>10</v>
      </c>
      <c r="J579" t="s">
        <v>3171</v>
      </c>
      <c r="K579">
        <v>175</v>
      </c>
      <c r="L579">
        <v>1248.8499999999999</v>
      </c>
      <c r="M579">
        <v>28183.75</v>
      </c>
      <c r="N579">
        <v>29432.6</v>
      </c>
      <c r="O579">
        <v>155.38999999999999</v>
      </c>
      <c r="P579">
        <v>17405.919999999998</v>
      </c>
      <c r="Q579">
        <v>421.32</v>
      </c>
      <c r="R579">
        <v>17827.240000000002</v>
      </c>
      <c r="S579" s="42">
        <f t="shared" ref="S579:S642" si="9">N579-R579</f>
        <v>11605.359999999997</v>
      </c>
    </row>
    <row r="580" spans="1:19">
      <c r="A580" s="80">
        <v>45748</v>
      </c>
      <c r="B580">
        <v>5335992</v>
      </c>
      <c r="C580" t="s">
        <v>3291</v>
      </c>
      <c r="D580" s="80">
        <v>45488</v>
      </c>
      <c r="E580" s="80">
        <v>45713</v>
      </c>
      <c r="F580">
        <v>2024</v>
      </c>
      <c r="G580">
        <v>2024</v>
      </c>
      <c r="H580">
        <v>12000</v>
      </c>
      <c r="I580" t="s">
        <v>9</v>
      </c>
      <c r="J580" t="s">
        <v>3178</v>
      </c>
      <c r="K580">
        <v>89</v>
      </c>
      <c r="L580">
        <v>0</v>
      </c>
      <c r="M580">
        <v>13386.49</v>
      </c>
      <c r="N580">
        <v>13386.49</v>
      </c>
      <c r="O580">
        <v>0</v>
      </c>
      <c r="P580">
        <v>0</v>
      </c>
      <c r="Q580">
        <v>0</v>
      </c>
      <c r="R580">
        <v>0</v>
      </c>
      <c r="S580" s="42">
        <f t="shared" si="9"/>
        <v>13386.49</v>
      </c>
    </row>
    <row r="581" spans="1:19">
      <c r="A581" s="80">
        <v>45748</v>
      </c>
      <c r="B581">
        <v>4634761</v>
      </c>
      <c r="C581" t="s">
        <v>377</v>
      </c>
      <c r="D581" s="80">
        <v>44732</v>
      </c>
      <c r="E581" s="80">
        <v>44818</v>
      </c>
      <c r="F581">
        <v>2022</v>
      </c>
      <c r="G581">
        <v>2022</v>
      </c>
      <c r="H581">
        <v>11000</v>
      </c>
      <c r="I581" t="s">
        <v>28</v>
      </c>
      <c r="J581" t="s">
        <v>3158</v>
      </c>
      <c r="K581">
        <v>270</v>
      </c>
      <c r="L581">
        <v>12200</v>
      </c>
      <c r="M581">
        <v>36836.1</v>
      </c>
      <c r="N581">
        <v>49036.1</v>
      </c>
      <c r="O581">
        <v>275.75</v>
      </c>
      <c r="P581">
        <v>36821.120000000003</v>
      </c>
      <c r="Q581">
        <v>11050</v>
      </c>
      <c r="R581">
        <v>47871.12</v>
      </c>
      <c r="S581" s="42">
        <f t="shared" si="9"/>
        <v>1164.9799999999959</v>
      </c>
    </row>
    <row r="582" spans="1:19">
      <c r="A582" s="80">
        <v>45748</v>
      </c>
      <c r="B582">
        <v>5154411</v>
      </c>
      <c r="C582" t="s">
        <v>2826</v>
      </c>
      <c r="D582" s="80">
        <v>45400</v>
      </c>
      <c r="E582" s="80">
        <v>45552</v>
      </c>
      <c r="F582">
        <v>2023</v>
      </c>
      <c r="G582">
        <v>2024</v>
      </c>
      <c r="H582">
        <v>12500</v>
      </c>
      <c r="I582" t="s">
        <v>14</v>
      </c>
      <c r="J582" t="s">
        <v>3158</v>
      </c>
      <c r="K582">
        <v>161</v>
      </c>
      <c r="L582">
        <v>425</v>
      </c>
      <c r="M582">
        <v>24216.01</v>
      </c>
      <c r="N582">
        <v>24641.01</v>
      </c>
      <c r="O582">
        <v>145.25</v>
      </c>
      <c r="P582">
        <v>21847.42</v>
      </c>
      <c r="Q582">
        <v>150</v>
      </c>
      <c r="R582">
        <v>21997.42</v>
      </c>
      <c r="S582" s="42">
        <f t="shared" si="9"/>
        <v>2643.59</v>
      </c>
    </row>
    <row r="583" spans="1:19">
      <c r="A583" s="80">
        <v>45748</v>
      </c>
      <c r="B583">
        <v>4896109</v>
      </c>
      <c r="C583" t="s">
        <v>2266</v>
      </c>
      <c r="D583" s="80">
        <v>45041</v>
      </c>
      <c r="E583" s="80">
        <v>45369</v>
      </c>
      <c r="F583">
        <v>2022</v>
      </c>
      <c r="G583">
        <v>2023</v>
      </c>
      <c r="H583">
        <v>13500</v>
      </c>
      <c r="I583" t="s">
        <v>15</v>
      </c>
      <c r="J583" t="s">
        <v>3159</v>
      </c>
      <c r="K583">
        <v>560</v>
      </c>
      <c r="L583">
        <v>25</v>
      </c>
      <c r="M583">
        <v>76400.800000000003</v>
      </c>
      <c r="N583">
        <v>76425.8</v>
      </c>
      <c r="O583">
        <v>75</v>
      </c>
      <c r="P583">
        <v>10231.879999999999</v>
      </c>
      <c r="Q583">
        <v>25</v>
      </c>
      <c r="R583">
        <v>10256.879999999999</v>
      </c>
      <c r="S583" s="42">
        <f t="shared" si="9"/>
        <v>66168.92</v>
      </c>
    </row>
    <row r="584" spans="1:19">
      <c r="A584" s="80">
        <v>45748</v>
      </c>
      <c r="B584">
        <v>5374850</v>
      </c>
      <c r="C584" t="s">
        <v>2998</v>
      </c>
      <c r="D584" s="80">
        <v>45499</v>
      </c>
      <c r="E584" s="80">
        <v>45581</v>
      </c>
      <c r="F584">
        <v>2024</v>
      </c>
      <c r="G584">
        <v>2024</v>
      </c>
      <c r="H584">
        <v>18500</v>
      </c>
      <c r="I584" t="s">
        <v>13</v>
      </c>
      <c r="J584" t="s">
        <v>3154</v>
      </c>
      <c r="K584">
        <v>181</v>
      </c>
      <c r="L584">
        <v>0</v>
      </c>
      <c r="M584">
        <v>27224.21</v>
      </c>
      <c r="N584">
        <v>27224.21</v>
      </c>
      <c r="O584">
        <v>30</v>
      </c>
      <c r="P584">
        <v>3898.71</v>
      </c>
      <c r="Q584">
        <v>0</v>
      </c>
      <c r="R584">
        <v>3898.71</v>
      </c>
      <c r="S584" s="42">
        <f t="shared" si="9"/>
        <v>23325.5</v>
      </c>
    </row>
    <row r="585" spans="1:19">
      <c r="A585" s="80">
        <v>45748</v>
      </c>
      <c r="B585">
        <v>5230539</v>
      </c>
      <c r="C585" t="s">
        <v>3224</v>
      </c>
      <c r="D585" s="80">
        <v>45365</v>
      </c>
      <c r="E585" s="80">
        <v>45694</v>
      </c>
      <c r="F585">
        <v>2023</v>
      </c>
      <c r="G585">
        <v>2024</v>
      </c>
      <c r="H585">
        <v>11000</v>
      </c>
      <c r="I585" t="s">
        <v>28</v>
      </c>
      <c r="J585" t="s">
        <v>3153</v>
      </c>
      <c r="K585">
        <v>247</v>
      </c>
      <c r="L585">
        <v>0</v>
      </c>
      <c r="M585">
        <v>41767.699999999997</v>
      </c>
      <c r="N585">
        <v>41767.699999999997</v>
      </c>
      <c r="O585">
        <v>0</v>
      </c>
      <c r="P585">
        <v>0</v>
      </c>
      <c r="Q585">
        <v>0</v>
      </c>
      <c r="R585">
        <v>0</v>
      </c>
      <c r="S585" s="42">
        <f t="shared" si="9"/>
        <v>41767.699999999997</v>
      </c>
    </row>
    <row r="586" spans="1:19">
      <c r="A586" s="80">
        <v>45748</v>
      </c>
      <c r="B586">
        <v>4127259</v>
      </c>
      <c r="C586" t="s">
        <v>367</v>
      </c>
      <c r="D586" s="80">
        <v>44076</v>
      </c>
      <c r="E586" s="80">
        <v>44715</v>
      </c>
      <c r="F586">
        <v>2020</v>
      </c>
      <c r="G586">
        <v>2022</v>
      </c>
      <c r="H586">
        <v>11500</v>
      </c>
      <c r="I586" t="s">
        <v>4</v>
      </c>
      <c r="J586" t="s">
        <v>3161</v>
      </c>
      <c r="K586">
        <v>90</v>
      </c>
      <c r="L586">
        <v>525</v>
      </c>
      <c r="M586">
        <v>12278.7</v>
      </c>
      <c r="N586">
        <v>12803.7</v>
      </c>
      <c r="O586">
        <v>234.74</v>
      </c>
      <c r="P586">
        <v>27926.34</v>
      </c>
      <c r="Q586">
        <v>132</v>
      </c>
      <c r="R586">
        <v>28058.34</v>
      </c>
      <c r="S586" s="42">
        <f t="shared" si="9"/>
        <v>-15254.64</v>
      </c>
    </row>
    <row r="587" spans="1:19">
      <c r="A587" s="80">
        <v>45748</v>
      </c>
      <c r="B587">
        <v>4357346</v>
      </c>
      <c r="C587" t="s">
        <v>371</v>
      </c>
      <c r="D587" s="80">
        <v>44460</v>
      </c>
      <c r="E587" s="80">
        <v>44950</v>
      </c>
      <c r="F587">
        <v>2021</v>
      </c>
      <c r="G587">
        <v>2022</v>
      </c>
      <c r="H587">
        <v>11000</v>
      </c>
      <c r="I587" t="s">
        <v>28</v>
      </c>
      <c r="J587" t="s">
        <v>3153</v>
      </c>
      <c r="K587">
        <v>842</v>
      </c>
      <c r="L587">
        <v>450</v>
      </c>
      <c r="M587">
        <v>135604.1</v>
      </c>
      <c r="N587">
        <v>136054.1</v>
      </c>
      <c r="O587">
        <v>249.31</v>
      </c>
      <c r="P587">
        <v>35869.53</v>
      </c>
      <c r="Q587">
        <v>170</v>
      </c>
      <c r="R587">
        <v>36039.53</v>
      </c>
      <c r="S587" s="42">
        <f t="shared" si="9"/>
        <v>100014.57</v>
      </c>
    </row>
    <row r="588" spans="1:19">
      <c r="A588" s="80">
        <v>45748</v>
      </c>
      <c r="B588">
        <v>5070048</v>
      </c>
      <c r="C588" t="s">
        <v>2264</v>
      </c>
      <c r="D588" s="80">
        <v>45275</v>
      </c>
      <c r="E588" s="80">
        <v>45362</v>
      </c>
      <c r="F588">
        <v>2023</v>
      </c>
      <c r="G588">
        <v>2023</v>
      </c>
      <c r="H588">
        <v>11000</v>
      </c>
      <c r="I588" t="s">
        <v>28</v>
      </c>
      <c r="J588" t="s">
        <v>3153</v>
      </c>
      <c r="K588">
        <v>1044</v>
      </c>
      <c r="L588">
        <v>0</v>
      </c>
      <c r="M588">
        <v>149553</v>
      </c>
      <c r="N588">
        <v>149553</v>
      </c>
      <c r="O588">
        <v>749.99</v>
      </c>
      <c r="P588">
        <v>104941.42</v>
      </c>
      <c r="Q588">
        <v>0</v>
      </c>
      <c r="R588">
        <v>104941.42</v>
      </c>
      <c r="S588" s="42">
        <f t="shared" si="9"/>
        <v>44611.58</v>
      </c>
    </row>
    <row r="589" spans="1:19">
      <c r="A589" s="80">
        <v>45748</v>
      </c>
      <c r="B589">
        <v>5063563</v>
      </c>
      <c r="C589" t="s">
        <v>2840</v>
      </c>
      <c r="D589" s="80">
        <v>45210</v>
      </c>
      <c r="E589" s="80">
        <v>45572</v>
      </c>
      <c r="F589">
        <v>2023</v>
      </c>
      <c r="G589">
        <v>2024</v>
      </c>
      <c r="H589">
        <v>11500</v>
      </c>
      <c r="I589" t="s">
        <v>4</v>
      </c>
      <c r="J589" t="s">
        <v>3178</v>
      </c>
      <c r="K589">
        <v>380</v>
      </c>
      <c r="L589">
        <v>0</v>
      </c>
      <c r="M589">
        <v>51843.4</v>
      </c>
      <c r="N589">
        <v>51843.4</v>
      </c>
      <c r="O589">
        <v>0</v>
      </c>
      <c r="P589">
        <v>0</v>
      </c>
      <c r="Q589">
        <v>0</v>
      </c>
      <c r="R589">
        <v>0</v>
      </c>
      <c r="S589" s="42">
        <f t="shared" si="9"/>
        <v>51843.4</v>
      </c>
    </row>
    <row r="590" spans="1:19">
      <c r="A590" s="80">
        <v>45748</v>
      </c>
      <c r="B590">
        <v>5225449</v>
      </c>
      <c r="C590" t="s">
        <v>2714</v>
      </c>
      <c r="D590" s="80">
        <v>45362</v>
      </c>
      <c r="E590" s="80">
        <v>45454</v>
      </c>
      <c r="F590">
        <v>2023</v>
      </c>
      <c r="G590">
        <v>2024</v>
      </c>
      <c r="H590">
        <v>11000</v>
      </c>
      <c r="I590" t="s">
        <v>28</v>
      </c>
      <c r="J590" t="s">
        <v>3161</v>
      </c>
      <c r="K590">
        <v>75</v>
      </c>
      <c r="L590">
        <v>24400</v>
      </c>
      <c r="M590">
        <v>12682.5</v>
      </c>
      <c r="N590">
        <v>37082.5</v>
      </c>
      <c r="O590">
        <v>72.599999999999994</v>
      </c>
      <c r="P590">
        <v>12276.66</v>
      </c>
      <c r="Q590">
        <v>102.34</v>
      </c>
      <c r="R590">
        <v>12379</v>
      </c>
      <c r="S590" s="42">
        <f t="shared" si="9"/>
        <v>24703.5</v>
      </c>
    </row>
    <row r="591" spans="1:19">
      <c r="A591" s="80">
        <v>45748</v>
      </c>
      <c r="B591">
        <v>5313749</v>
      </c>
      <c r="C591" t="s">
        <v>3336</v>
      </c>
      <c r="D591" s="80">
        <v>45531</v>
      </c>
      <c r="E591" s="80">
        <v>45749</v>
      </c>
      <c r="F591">
        <v>2024</v>
      </c>
      <c r="G591">
        <v>2024</v>
      </c>
      <c r="H591">
        <v>11000</v>
      </c>
      <c r="I591" t="s">
        <v>28</v>
      </c>
      <c r="J591" t="s">
        <v>3153</v>
      </c>
      <c r="K591">
        <v>364</v>
      </c>
      <c r="L591">
        <v>10000</v>
      </c>
      <c r="M591">
        <v>54749.24</v>
      </c>
      <c r="N591">
        <v>64749.24</v>
      </c>
      <c r="O591">
        <v>0</v>
      </c>
      <c r="P591">
        <v>0</v>
      </c>
      <c r="Q591">
        <v>0</v>
      </c>
      <c r="R591">
        <v>0</v>
      </c>
      <c r="S591" s="42">
        <f t="shared" si="9"/>
        <v>64749.24</v>
      </c>
    </row>
    <row r="592" spans="1:19">
      <c r="A592" s="80">
        <v>45748</v>
      </c>
      <c r="B592">
        <v>3757532</v>
      </c>
      <c r="C592" t="s">
        <v>1818</v>
      </c>
      <c r="D592" s="80">
        <v>43602</v>
      </c>
      <c r="E592" s="80">
        <v>44908</v>
      </c>
      <c r="F592">
        <v>2019</v>
      </c>
      <c r="G592">
        <v>2022</v>
      </c>
      <c r="H592">
        <v>14000</v>
      </c>
      <c r="I592" t="s">
        <v>12</v>
      </c>
      <c r="J592" t="s">
        <v>3158</v>
      </c>
      <c r="K592">
        <v>276</v>
      </c>
      <c r="L592">
        <v>9140</v>
      </c>
      <c r="M592">
        <v>37654.68</v>
      </c>
      <c r="N592">
        <v>46794.68</v>
      </c>
      <c r="O592">
        <v>204.52</v>
      </c>
      <c r="P592">
        <v>26620.93</v>
      </c>
      <c r="Q592">
        <v>429.78</v>
      </c>
      <c r="R592">
        <v>27050.71</v>
      </c>
      <c r="S592" s="42">
        <f t="shared" si="9"/>
        <v>19743.97</v>
      </c>
    </row>
    <row r="593" spans="1:19">
      <c r="A593" s="80">
        <v>45748</v>
      </c>
      <c r="B593">
        <v>4844999</v>
      </c>
      <c r="C593" t="s">
        <v>2340</v>
      </c>
      <c r="D593" s="80">
        <v>44986</v>
      </c>
      <c r="E593" s="80">
        <v>45384</v>
      </c>
      <c r="F593">
        <v>2022</v>
      </c>
      <c r="G593">
        <v>2023</v>
      </c>
      <c r="H593">
        <v>11000</v>
      </c>
      <c r="I593" t="s">
        <v>28</v>
      </c>
      <c r="J593" t="s">
        <v>3151</v>
      </c>
      <c r="K593">
        <v>290</v>
      </c>
      <c r="L593">
        <v>2775</v>
      </c>
      <c r="M593">
        <v>39564.699999999997</v>
      </c>
      <c r="N593">
        <v>42339.7</v>
      </c>
      <c r="O593">
        <v>167.6</v>
      </c>
      <c r="P593">
        <v>19868.7</v>
      </c>
      <c r="Q593">
        <v>3694.13</v>
      </c>
      <c r="R593">
        <v>23562.83</v>
      </c>
      <c r="S593" s="42">
        <f t="shared" si="9"/>
        <v>18776.869999999995</v>
      </c>
    </row>
    <row r="594" spans="1:19">
      <c r="A594" s="80">
        <v>45748</v>
      </c>
      <c r="B594">
        <v>4626039</v>
      </c>
      <c r="C594" t="s">
        <v>323</v>
      </c>
      <c r="D594" s="80">
        <v>44721</v>
      </c>
      <c r="E594" s="80">
        <v>44979</v>
      </c>
      <c r="F594">
        <v>2022</v>
      </c>
      <c r="G594">
        <v>2022</v>
      </c>
      <c r="H594">
        <v>11500</v>
      </c>
      <c r="I594" t="s">
        <v>4</v>
      </c>
      <c r="J594" t="s">
        <v>3152</v>
      </c>
      <c r="K594">
        <v>282</v>
      </c>
      <c r="L594">
        <v>1125</v>
      </c>
      <c r="M594">
        <v>30777.48</v>
      </c>
      <c r="N594">
        <v>31902.48</v>
      </c>
      <c r="O594">
        <v>169</v>
      </c>
      <c r="P594">
        <v>18444.66</v>
      </c>
      <c r="Q594">
        <v>25</v>
      </c>
      <c r="R594">
        <v>18469.66</v>
      </c>
      <c r="S594" s="42">
        <f t="shared" si="9"/>
        <v>13432.82</v>
      </c>
    </row>
    <row r="595" spans="1:19">
      <c r="A595" s="80">
        <v>45748</v>
      </c>
      <c r="B595">
        <v>4981962</v>
      </c>
      <c r="C595" t="s">
        <v>335</v>
      </c>
      <c r="D595" s="80">
        <v>45128</v>
      </c>
      <c r="E595" s="80">
        <v>45134</v>
      </c>
      <c r="F595">
        <v>2023</v>
      </c>
      <c r="G595">
        <v>2023</v>
      </c>
      <c r="H595">
        <v>11000</v>
      </c>
      <c r="I595" t="s">
        <v>28</v>
      </c>
      <c r="J595" t="s">
        <v>3151</v>
      </c>
      <c r="K595">
        <v>821</v>
      </c>
      <c r="L595">
        <v>12350</v>
      </c>
      <c r="M595">
        <v>132222.04999999999</v>
      </c>
      <c r="N595">
        <v>144572.04999999999</v>
      </c>
      <c r="O595">
        <v>317.47000000000003</v>
      </c>
      <c r="P595">
        <v>43878.16</v>
      </c>
      <c r="Q595">
        <v>1195</v>
      </c>
      <c r="R595">
        <v>45073.16</v>
      </c>
      <c r="S595" s="42">
        <f t="shared" si="9"/>
        <v>99498.889999999985</v>
      </c>
    </row>
    <row r="596" spans="1:19">
      <c r="A596" s="80">
        <v>45748</v>
      </c>
      <c r="B596">
        <v>5268907</v>
      </c>
      <c r="C596" t="s">
        <v>3004</v>
      </c>
      <c r="D596" s="80">
        <v>45419</v>
      </c>
      <c r="E596" s="80">
        <v>45583</v>
      </c>
      <c r="F596">
        <v>2024</v>
      </c>
      <c r="G596">
        <v>2024</v>
      </c>
      <c r="H596">
        <v>11000</v>
      </c>
      <c r="I596" t="s">
        <v>28</v>
      </c>
      <c r="J596" t="s">
        <v>3161</v>
      </c>
      <c r="K596">
        <v>430</v>
      </c>
      <c r="L596">
        <v>7200</v>
      </c>
      <c r="M596">
        <v>58209.1</v>
      </c>
      <c r="N596">
        <v>65409.1</v>
      </c>
      <c r="O596">
        <v>239.89</v>
      </c>
      <c r="P596">
        <v>35121.61</v>
      </c>
      <c r="Q596">
        <v>3600</v>
      </c>
      <c r="R596">
        <v>38721.61</v>
      </c>
      <c r="S596" s="42">
        <f t="shared" si="9"/>
        <v>26687.489999999998</v>
      </c>
    </row>
    <row r="597" spans="1:19">
      <c r="A597" s="80">
        <v>45748</v>
      </c>
      <c r="B597">
        <v>4834872</v>
      </c>
      <c r="C597" t="s">
        <v>1718</v>
      </c>
      <c r="D597" s="80">
        <v>44979</v>
      </c>
      <c r="E597" s="80">
        <v>45189</v>
      </c>
      <c r="F597">
        <v>2022</v>
      </c>
      <c r="G597">
        <v>2023</v>
      </c>
      <c r="H597">
        <v>11000</v>
      </c>
      <c r="I597" t="s">
        <v>28</v>
      </c>
      <c r="J597" t="s">
        <v>3153</v>
      </c>
      <c r="K597">
        <v>360</v>
      </c>
      <c r="L597">
        <v>4255</v>
      </c>
      <c r="M597">
        <v>49114.8</v>
      </c>
      <c r="N597">
        <v>53369.8</v>
      </c>
      <c r="O597">
        <v>243.1</v>
      </c>
      <c r="P597">
        <v>31180.720000000001</v>
      </c>
      <c r="Q597">
        <v>2736.15</v>
      </c>
      <c r="R597">
        <v>33916.870000000003</v>
      </c>
      <c r="S597" s="42">
        <f t="shared" si="9"/>
        <v>19452.93</v>
      </c>
    </row>
    <row r="598" spans="1:19">
      <c r="A598" s="80">
        <v>45748</v>
      </c>
      <c r="B598">
        <v>4572573</v>
      </c>
      <c r="C598" t="s">
        <v>311</v>
      </c>
      <c r="D598" s="80">
        <v>44656</v>
      </c>
      <c r="E598" s="80">
        <v>44791</v>
      </c>
      <c r="F598">
        <v>2021</v>
      </c>
      <c r="G598">
        <v>2022</v>
      </c>
      <c r="H598">
        <v>11000</v>
      </c>
      <c r="I598" t="s">
        <v>28</v>
      </c>
      <c r="J598" t="s">
        <v>3151</v>
      </c>
      <c r="K598">
        <v>694</v>
      </c>
      <c r="L598">
        <v>3400</v>
      </c>
      <c r="M598">
        <v>111768.7</v>
      </c>
      <c r="N598">
        <v>115168.7</v>
      </c>
      <c r="O598">
        <v>242.99</v>
      </c>
      <c r="P598">
        <v>39133.54</v>
      </c>
      <c r="Q598">
        <v>14.77</v>
      </c>
      <c r="R598">
        <v>39148.31</v>
      </c>
      <c r="S598" s="42">
        <f t="shared" si="9"/>
        <v>76020.39</v>
      </c>
    </row>
    <row r="599" spans="1:19">
      <c r="A599" s="80">
        <v>45748</v>
      </c>
      <c r="B599">
        <v>4957914</v>
      </c>
      <c r="C599" t="s">
        <v>2748</v>
      </c>
      <c r="D599" s="80">
        <v>45107</v>
      </c>
      <c r="E599" s="80">
        <v>45553</v>
      </c>
      <c r="F599">
        <v>2023</v>
      </c>
      <c r="G599">
        <v>2024</v>
      </c>
      <c r="H599">
        <v>11500</v>
      </c>
      <c r="I599" t="s">
        <v>4</v>
      </c>
      <c r="J599" t="s">
        <v>3179</v>
      </c>
      <c r="K599">
        <v>180</v>
      </c>
      <c r="L599">
        <v>25</v>
      </c>
      <c r="M599">
        <v>24557.4</v>
      </c>
      <c r="N599">
        <v>24582.400000000001</v>
      </c>
      <c r="O599">
        <v>10.5</v>
      </c>
      <c r="P599">
        <v>1432.46</v>
      </c>
      <c r="Q599">
        <v>1</v>
      </c>
      <c r="R599">
        <v>1433.46</v>
      </c>
      <c r="S599" s="42">
        <f t="shared" si="9"/>
        <v>23148.940000000002</v>
      </c>
    </row>
    <row r="600" spans="1:19">
      <c r="A600" s="80">
        <v>45748</v>
      </c>
      <c r="B600">
        <v>5056787</v>
      </c>
      <c r="C600" t="s">
        <v>3292</v>
      </c>
      <c r="D600" s="80">
        <v>45203</v>
      </c>
      <c r="E600" s="80">
        <v>45733</v>
      </c>
      <c r="F600">
        <v>2023</v>
      </c>
      <c r="G600">
        <v>2024</v>
      </c>
      <c r="H600">
        <v>18500</v>
      </c>
      <c r="I600" t="s">
        <v>13</v>
      </c>
      <c r="J600" t="s">
        <v>3153</v>
      </c>
      <c r="K600">
        <v>255</v>
      </c>
      <c r="L600">
        <v>880</v>
      </c>
      <c r="M600">
        <v>34789.65</v>
      </c>
      <c r="N600">
        <v>35669.65</v>
      </c>
      <c r="O600">
        <v>22</v>
      </c>
      <c r="P600">
        <v>3001.36</v>
      </c>
      <c r="Q600">
        <v>800.1</v>
      </c>
      <c r="R600">
        <v>3801.46</v>
      </c>
      <c r="S600" s="42">
        <f t="shared" si="9"/>
        <v>31868.190000000002</v>
      </c>
    </row>
    <row r="601" spans="1:19">
      <c r="A601" s="80">
        <v>45748</v>
      </c>
      <c r="B601">
        <v>5195492</v>
      </c>
      <c r="C601" t="s">
        <v>3225</v>
      </c>
      <c r="D601" s="80">
        <v>45331</v>
      </c>
      <c r="E601" s="80">
        <v>45671</v>
      </c>
      <c r="F601">
        <v>2023</v>
      </c>
      <c r="G601">
        <v>2024</v>
      </c>
      <c r="H601">
        <v>18500</v>
      </c>
      <c r="I601" t="s">
        <v>13</v>
      </c>
      <c r="J601" t="s">
        <v>3153</v>
      </c>
      <c r="K601">
        <v>210</v>
      </c>
      <c r="L601">
        <v>0</v>
      </c>
      <c r="M601">
        <v>30082.5</v>
      </c>
      <c r="N601">
        <v>30082.5</v>
      </c>
      <c r="O601">
        <v>0</v>
      </c>
      <c r="P601">
        <v>0</v>
      </c>
      <c r="Q601">
        <v>0</v>
      </c>
      <c r="R601">
        <v>0</v>
      </c>
      <c r="S601" s="42">
        <f t="shared" si="9"/>
        <v>30082.5</v>
      </c>
    </row>
    <row r="602" spans="1:19">
      <c r="A602" s="80">
        <v>45748</v>
      </c>
      <c r="B602">
        <v>5181897</v>
      </c>
      <c r="C602" t="s">
        <v>3293</v>
      </c>
      <c r="D602" s="80">
        <v>45321</v>
      </c>
      <c r="E602" s="80">
        <v>45713</v>
      </c>
      <c r="F602">
        <v>2023</v>
      </c>
      <c r="G602">
        <v>2024</v>
      </c>
      <c r="H602">
        <v>13500</v>
      </c>
      <c r="I602" t="s">
        <v>15</v>
      </c>
      <c r="J602" t="s">
        <v>3178</v>
      </c>
      <c r="K602">
        <v>615</v>
      </c>
      <c r="L602">
        <v>300</v>
      </c>
      <c r="M602">
        <v>88098.75</v>
      </c>
      <c r="N602">
        <v>88398.75</v>
      </c>
      <c r="O602">
        <v>12.84</v>
      </c>
      <c r="P602">
        <v>1662.42</v>
      </c>
      <c r="Q602">
        <v>96.13</v>
      </c>
      <c r="R602">
        <v>1758.55</v>
      </c>
      <c r="S602" s="42">
        <f t="shared" si="9"/>
        <v>86640.2</v>
      </c>
    </row>
    <row r="603" spans="1:19">
      <c r="A603" s="80">
        <v>45748</v>
      </c>
      <c r="B603">
        <v>5061794</v>
      </c>
      <c r="C603" t="s">
        <v>3124</v>
      </c>
      <c r="D603" s="80">
        <v>45209</v>
      </c>
      <c r="E603" s="80">
        <v>45649</v>
      </c>
      <c r="F603">
        <v>2023</v>
      </c>
      <c r="G603">
        <v>2024</v>
      </c>
      <c r="H603">
        <v>13500</v>
      </c>
      <c r="I603" t="s">
        <v>15</v>
      </c>
      <c r="J603" t="s">
        <v>3158</v>
      </c>
      <c r="K603">
        <v>407</v>
      </c>
      <c r="L603">
        <v>0</v>
      </c>
      <c r="M603">
        <v>55527.01</v>
      </c>
      <c r="N603">
        <v>55527.01</v>
      </c>
      <c r="O603">
        <v>0</v>
      </c>
      <c r="P603">
        <v>0</v>
      </c>
      <c r="Q603">
        <v>0</v>
      </c>
      <c r="R603">
        <v>0</v>
      </c>
      <c r="S603" s="42">
        <f t="shared" si="9"/>
        <v>55527.01</v>
      </c>
    </row>
    <row r="604" spans="1:19">
      <c r="A604" s="80">
        <v>45748</v>
      </c>
      <c r="B604">
        <v>4576632</v>
      </c>
      <c r="C604" t="s">
        <v>329</v>
      </c>
      <c r="D604" s="80">
        <v>44657</v>
      </c>
      <c r="E604" s="80">
        <v>44826</v>
      </c>
      <c r="F604">
        <v>2021</v>
      </c>
      <c r="G604">
        <v>2022</v>
      </c>
      <c r="H604">
        <v>11000</v>
      </c>
      <c r="I604" t="s">
        <v>28</v>
      </c>
      <c r="J604" t="s">
        <v>3158</v>
      </c>
      <c r="K604">
        <v>1110</v>
      </c>
      <c r="L604">
        <v>15550</v>
      </c>
      <c r="M604">
        <v>151437.29999999999</v>
      </c>
      <c r="N604">
        <v>166987.29999999999</v>
      </c>
      <c r="O604">
        <v>864.25</v>
      </c>
      <c r="P604">
        <v>122311.08</v>
      </c>
      <c r="Q604">
        <v>15648.1</v>
      </c>
      <c r="R604">
        <v>137959.18</v>
      </c>
      <c r="S604" s="42">
        <f t="shared" si="9"/>
        <v>29028.119999999995</v>
      </c>
    </row>
    <row r="605" spans="1:19">
      <c r="A605" s="80">
        <v>45748</v>
      </c>
      <c r="B605">
        <v>4537431</v>
      </c>
      <c r="C605" t="s">
        <v>313</v>
      </c>
      <c r="D605" s="80">
        <v>44711</v>
      </c>
      <c r="E605" s="80">
        <v>44972</v>
      </c>
      <c r="F605">
        <v>2022</v>
      </c>
      <c r="G605">
        <v>2022</v>
      </c>
      <c r="H605">
        <v>11000</v>
      </c>
      <c r="I605" t="s">
        <v>28</v>
      </c>
      <c r="J605" t="s">
        <v>3153</v>
      </c>
      <c r="K605">
        <v>755</v>
      </c>
      <c r="L605">
        <v>5380</v>
      </c>
      <c r="M605">
        <v>104235.65</v>
      </c>
      <c r="N605">
        <v>109615.65</v>
      </c>
      <c r="O605">
        <v>956.85</v>
      </c>
      <c r="P605">
        <v>136303.51</v>
      </c>
      <c r="Q605">
        <v>1180</v>
      </c>
      <c r="R605">
        <v>137483.51</v>
      </c>
      <c r="S605" s="42">
        <f t="shared" si="9"/>
        <v>-27867.860000000015</v>
      </c>
    </row>
    <row r="606" spans="1:19">
      <c r="A606" s="80">
        <v>45748</v>
      </c>
      <c r="B606">
        <v>5138677</v>
      </c>
      <c r="C606" t="s">
        <v>3006</v>
      </c>
      <c r="D606" s="80">
        <v>45334</v>
      </c>
      <c r="E606" s="80">
        <v>45608</v>
      </c>
      <c r="F606">
        <v>2023</v>
      </c>
      <c r="G606">
        <v>2024</v>
      </c>
      <c r="H606">
        <v>11500</v>
      </c>
      <c r="I606" t="s">
        <v>4</v>
      </c>
      <c r="J606" t="s">
        <v>3153</v>
      </c>
      <c r="K606">
        <v>335</v>
      </c>
      <c r="L606">
        <v>0</v>
      </c>
      <c r="M606">
        <v>47988.75</v>
      </c>
      <c r="N606">
        <v>47988.75</v>
      </c>
      <c r="O606">
        <v>0</v>
      </c>
      <c r="P606">
        <v>0</v>
      </c>
      <c r="Q606">
        <v>0</v>
      </c>
      <c r="R606">
        <v>0</v>
      </c>
      <c r="S606" s="42">
        <f t="shared" si="9"/>
        <v>47988.75</v>
      </c>
    </row>
    <row r="607" spans="1:19">
      <c r="A607" s="80">
        <v>45748</v>
      </c>
      <c r="B607">
        <v>5336986</v>
      </c>
      <c r="C607" t="s">
        <v>3227</v>
      </c>
      <c r="D607" s="80">
        <v>45464</v>
      </c>
      <c r="E607" s="80">
        <v>45695</v>
      </c>
      <c r="F607">
        <v>2024</v>
      </c>
      <c r="G607">
        <v>2024</v>
      </c>
      <c r="H607">
        <v>11500</v>
      </c>
      <c r="I607" t="s">
        <v>4</v>
      </c>
      <c r="J607" t="s">
        <v>3178</v>
      </c>
      <c r="K607">
        <v>200</v>
      </c>
      <c r="L607">
        <v>5896.4</v>
      </c>
      <c r="M607">
        <v>27074</v>
      </c>
      <c r="N607">
        <v>32970.400000000001</v>
      </c>
      <c r="O607">
        <v>0</v>
      </c>
      <c r="P607">
        <v>0</v>
      </c>
      <c r="Q607">
        <v>5896.4</v>
      </c>
      <c r="R607">
        <v>5896.4</v>
      </c>
      <c r="S607" s="42">
        <f t="shared" si="9"/>
        <v>27074</v>
      </c>
    </row>
    <row r="608" spans="1:19">
      <c r="A608" s="80">
        <v>45748</v>
      </c>
      <c r="B608">
        <v>5232214</v>
      </c>
      <c r="C608" t="s">
        <v>2338</v>
      </c>
      <c r="D608" s="80">
        <v>45365</v>
      </c>
      <c r="E608" s="80">
        <v>45378</v>
      </c>
      <c r="F608">
        <v>2023</v>
      </c>
      <c r="G608">
        <v>2023</v>
      </c>
      <c r="H608">
        <v>11000</v>
      </c>
      <c r="I608" t="s">
        <v>10</v>
      </c>
      <c r="J608" t="s">
        <v>3161</v>
      </c>
      <c r="K608">
        <v>260</v>
      </c>
      <c r="L608">
        <v>5173.3</v>
      </c>
      <c r="M608">
        <v>43966</v>
      </c>
      <c r="N608">
        <v>49139.3</v>
      </c>
      <c r="O608">
        <v>276</v>
      </c>
      <c r="P608">
        <v>39618.51</v>
      </c>
      <c r="Q608">
        <v>3976.32</v>
      </c>
      <c r="R608">
        <v>43594.83</v>
      </c>
      <c r="S608" s="42">
        <f t="shared" si="9"/>
        <v>5544.4700000000012</v>
      </c>
    </row>
    <row r="609" spans="1:19">
      <c r="A609" s="80">
        <v>45748</v>
      </c>
      <c r="B609">
        <v>5274875</v>
      </c>
      <c r="C609" t="s">
        <v>3337</v>
      </c>
      <c r="D609" s="80">
        <v>45407</v>
      </c>
      <c r="E609" s="80">
        <v>45750</v>
      </c>
      <c r="F609">
        <v>2023</v>
      </c>
      <c r="G609">
        <v>2024</v>
      </c>
      <c r="H609">
        <v>11000</v>
      </c>
      <c r="I609" t="s">
        <v>10</v>
      </c>
      <c r="J609" t="s">
        <v>3178</v>
      </c>
      <c r="K609">
        <v>175</v>
      </c>
      <c r="L609">
        <v>0</v>
      </c>
      <c r="M609">
        <v>23689.75</v>
      </c>
      <c r="N609">
        <v>23689.75</v>
      </c>
      <c r="O609">
        <v>7</v>
      </c>
      <c r="P609">
        <v>947.59</v>
      </c>
      <c r="Q609">
        <v>0</v>
      </c>
      <c r="R609">
        <v>947.59</v>
      </c>
      <c r="S609" s="42">
        <f t="shared" si="9"/>
        <v>22742.16</v>
      </c>
    </row>
    <row r="610" spans="1:19">
      <c r="A610" s="80">
        <v>45748</v>
      </c>
      <c r="B610">
        <v>5486376</v>
      </c>
      <c r="C610" t="s">
        <v>3226</v>
      </c>
      <c r="D610" s="80">
        <v>45644</v>
      </c>
      <c r="E610" s="80">
        <v>45677</v>
      </c>
      <c r="F610">
        <v>2024</v>
      </c>
      <c r="G610">
        <v>2024</v>
      </c>
      <c r="H610">
        <v>13500</v>
      </c>
      <c r="I610" t="s">
        <v>15</v>
      </c>
      <c r="J610" t="s">
        <v>3154</v>
      </c>
      <c r="K610">
        <v>195</v>
      </c>
      <c r="L610">
        <v>0</v>
      </c>
      <c r="M610">
        <v>26397.15</v>
      </c>
      <c r="N610">
        <v>26397.15</v>
      </c>
      <c r="O610">
        <v>86</v>
      </c>
      <c r="P610">
        <v>10559.3</v>
      </c>
      <c r="Q610">
        <v>0</v>
      </c>
      <c r="R610">
        <v>10559.3</v>
      </c>
      <c r="S610" s="42">
        <f t="shared" si="9"/>
        <v>15837.850000000002</v>
      </c>
    </row>
    <row r="611" spans="1:19">
      <c r="A611" s="80">
        <v>45748</v>
      </c>
      <c r="B611">
        <v>4997394</v>
      </c>
      <c r="C611" t="s">
        <v>2425</v>
      </c>
      <c r="D611" s="80">
        <v>45146</v>
      </c>
      <c r="E611" s="80">
        <v>45406</v>
      </c>
      <c r="F611">
        <v>2023</v>
      </c>
      <c r="G611">
        <v>2023</v>
      </c>
      <c r="H611">
        <v>11000</v>
      </c>
      <c r="I611" t="s">
        <v>28</v>
      </c>
      <c r="J611" t="s">
        <v>3161</v>
      </c>
      <c r="K611">
        <v>165</v>
      </c>
      <c r="L611">
        <v>8372</v>
      </c>
      <c r="M611">
        <v>22510.95</v>
      </c>
      <c r="N611">
        <v>30882.95</v>
      </c>
      <c r="O611">
        <v>148.83000000000001</v>
      </c>
      <c r="P611">
        <v>18269.419999999998</v>
      </c>
      <c r="Q611">
        <v>150</v>
      </c>
      <c r="R611">
        <v>18419.419999999998</v>
      </c>
      <c r="S611" s="42">
        <f t="shared" si="9"/>
        <v>12463.530000000002</v>
      </c>
    </row>
    <row r="612" spans="1:19">
      <c r="A612" s="80">
        <v>45748</v>
      </c>
      <c r="B612">
        <v>5033795</v>
      </c>
      <c r="C612" t="s">
        <v>1726</v>
      </c>
      <c r="D612" s="80">
        <v>45182</v>
      </c>
      <c r="E612" s="80">
        <v>45202</v>
      </c>
      <c r="F612">
        <v>2023</v>
      </c>
      <c r="G612">
        <v>2023</v>
      </c>
      <c r="H612">
        <v>12000</v>
      </c>
      <c r="I612" t="s">
        <v>9</v>
      </c>
      <c r="J612" t="s">
        <v>3159</v>
      </c>
      <c r="K612">
        <v>0</v>
      </c>
      <c r="L612">
        <v>0</v>
      </c>
      <c r="M612">
        <v>0</v>
      </c>
      <c r="N612">
        <v>0</v>
      </c>
      <c r="O612">
        <v>114.64</v>
      </c>
      <c r="P612">
        <v>13283.66</v>
      </c>
      <c r="Q612">
        <v>0</v>
      </c>
      <c r="R612">
        <v>13283.66</v>
      </c>
      <c r="S612" s="42">
        <f t="shared" si="9"/>
        <v>-13283.66</v>
      </c>
    </row>
    <row r="613" spans="1:19">
      <c r="A613" s="80">
        <v>45748</v>
      </c>
      <c r="B613">
        <v>4580194</v>
      </c>
      <c r="C613" t="s">
        <v>1730</v>
      </c>
      <c r="D613" s="80">
        <v>44662</v>
      </c>
      <c r="E613" s="80">
        <v>44944</v>
      </c>
      <c r="F613">
        <v>2021</v>
      </c>
      <c r="G613">
        <v>2022</v>
      </c>
      <c r="H613">
        <v>11000</v>
      </c>
      <c r="I613" t="s">
        <v>28</v>
      </c>
      <c r="J613" t="s">
        <v>3159</v>
      </c>
      <c r="K613">
        <v>335</v>
      </c>
      <c r="L613">
        <v>0</v>
      </c>
      <c r="M613">
        <v>45704.05</v>
      </c>
      <c r="N613">
        <v>45704.05</v>
      </c>
      <c r="O613">
        <v>202.2</v>
      </c>
      <c r="P613">
        <v>27443.27</v>
      </c>
      <c r="Q613">
        <v>0</v>
      </c>
      <c r="R613">
        <v>27443.27</v>
      </c>
      <c r="S613" s="42">
        <f t="shared" si="9"/>
        <v>18260.780000000002</v>
      </c>
    </row>
    <row r="614" spans="1:19">
      <c r="A614" s="80">
        <v>45748</v>
      </c>
      <c r="B614">
        <v>4982485</v>
      </c>
      <c r="C614" t="s">
        <v>2984</v>
      </c>
      <c r="D614" s="80">
        <v>45128</v>
      </c>
      <c r="E614" s="80">
        <v>45595</v>
      </c>
      <c r="F614">
        <v>2023</v>
      </c>
      <c r="G614">
        <v>2024</v>
      </c>
      <c r="H614">
        <v>11000</v>
      </c>
      <c r="I614" t="s">
        <v>10</v>
      </c>
      <c r="J614" t="s">
        <v>3158</v>
      </c>
      <c r="K614">
        <v>150</v>
      </c>
      <c r="L614">
        <v>500</v>
      </c>
      <c r="M614">
        <v>18417</v>
      </c>
      <c r="N614">
        <v>18917</v>
      </c>
      <c r="O614">
        <v>5</v>
      </c>
      <c r="P614">
        <v>613.91</v>
      </c>
      <c r="Q614">
        <v>50</v>
      </c>
      <c r="R614">
        <v>663.91</v>
      </c>
      <c r="S614" s="42">
        <f t="shared" si="9"/>
        <v>18253.09</v>
      </c>
    </row>
    <row r="615" spans="1:19">
      <c r="A615" s="80">
        <v>45748</v>
      </c>
      <c r="B615">
        <v>5095063</v>
      </c>
      <c r="C615" t="s">
        <v>2529</v>
      </c>
      <c r="D615" s="80">
        <v>45237</v>
      </c>
      <c r="E615" s="80">
        <v>45447</v>
      </c>
      <c r="F615">
        <v>2023</v>
      </c>
      <c r="G615">
        <v>2024</v>
      </c>
      <c r="H615">
        <v>18500</v>
      </c>
      <c r="I615" t="s">
        <v>13</v>
      </c>
      <c r="J615" t="s">
        <v>3171</v>
      </c>
      <c r="K615">
        <v>240</v>
      </c>
      <c r="L615">
        <v>0</v>
      </c>
      <c r="M615">
        <v>27504</v>
      </c>
      <c r="N615">
        <v>27504</v>
      </c>
      <c r="O615">
        <v>40</v>
      </c>
      <c r="P615">
        <v>4584</v>
      </c>
      <c r="Q615">
        <v>0</v>
      </c>
      <c r="R615">
        <v>4584</v>
      </c>
      <c r="S615" s="42">
        <f t="shared" si="9"/>
        <v>22920</v>
      </c>
    </row>
    <row r="616" spans="1:19">
      <c r="A616" s="80">
        <v>45748</v>
      </c>
      <c r="B616">
        <v>5256694</v>
      </c>
      <c r="C616" t="s">
        <v>2812</v>
      </c>
      <c r="D616" s="80">
        <v>45391</v>
      </c>
      <c r="E616" s="80">
        <v>45532</v>
      </c>
      <c r="F616">
        <v>2023</v>
      </c>
      <c r="G616">
        <v>2024</v>
      </c>
      <c r="H616">
        <v>11500</v>
      </c>
      <c r="I616" t="s">
        <v>4</v>
      </c>
      <c r="J616" t="s">
        <v>3157</v>
      </c>
      <c r="K616">
        <v>391</v>
      </c>
      <c r="L616">
        <v>325</v>
      </c>
      <c r="M616">
        <v>58810.31</v>
      </c>
      <c r="N616">
        <v>59135.31</v>
      </c>
      <c r="O616">
        <v>95.01</v>
      </c>
      <c r="P616">
        <v>11432.55</v>
      </c>
      <c r="Q616">
        <v>122.39</v>
      </c>
      <c r="R616">
        <v>11554.94</v>
      </c>
      <c r="S616" s="42">
        <f t="shared" si="9"/>
        <v>47580.369999999995</v>
      </c>
    </row>
    <row r="617" spans="1:19">
      <c r="A617" s="80">
        <v>45748</v>
      </c>
      <c r="B617">
        <v>5179161</v>
      </c>
      <c r="C617" t="s">
        <v>3231</v>
      </c>
      <c r="D617" s="80">
        <v>45323</v>
      </c>
      <c r="E617" s="80">
        <v>45672</v>
      </c>
      <c r="F617">
        <v>2023</v>
      </c>
      <c r="G617">
        <v>2024</v>
      </c>
      <c r="H617">
        <v>11500</v>
      </c>
      <c r="I617" t="s">
        <v>4</v>
      </c>
      <c r="J617" t="s">
        <v>3178</v>
      </c>
      <c r="K617">
        <v>325</v>
      </c>
      <c r="L617">
        <v>1707.3</v>
      </c>
      <c r="M617">
        <v>46556.25</v>
      </c>
      <c r="N617">
        <v>48263.55</v>
      </c>
      <c r="O617">
        <v>58.32</v>
      </c>
      <c r="P617">
        <v>6683.47</v>
      </c>
      <c r="Q617">
        <v>1707.3</v>
      </c>
      <c r="R617">
        <v>8390.77</v>
      </c>
      <c r="S617" s="42">
        <f t="shared" si="9"/>
        <v>39872.78</v>
      </c>
    </row>
    <row r="618" spans="1:19">
      <c r="A618" s="80">
        <v>45748</v>
      </c>
      <c r="B618">
        <v>4563786</v>
      </c>
      <c r="C618" t="s">
        <v>2144</v>
      </c>
      <c r="D618" s="80">
        <v>44684</v>
      </c>
      <c r="E618" s="80">
        <v>45322</v>
      </c>
      <c r="F618">
        <v>2022</v>
      </c>
      <c r="G618">
        <v>2023</v>
      </c>
      <c r="H618">
        <v>11000</v>
      </c>
      <c r="I618" t="s">
        <v>10</v>
      </c>
      <c r="J618" t="s">
        <v>3152</v>
      </c>
      <c r="K618">
        <v>180</v>
      </c>
      <c r="L618">
        <v>150</v>
      </c>
      <c r="M618">
        <v>24557.4</v>
      </c>
      <c r="N618">
        <v>24707.4</v>
      </c>
      <c r="O618">
        <v>213.01</v>
      </c>
      <c r="P618">
        <v>28702.89</v>
      </c>
      <c r="Q618">
        <v>52.9</v>
      </c>
      <c r="R618">
        <v>28755.79</v>
      </c>
      <c r="S618" s="42">
        <f t="shared" si="9"/>
        <v>-4048.3899999999994</v>
      </c>
    </row>
    <row r="619" spans="1:19">
      <c r="A619" s="80">
        <v>45748</v>
      </c>
      <c r="B619">
        <v>4573978</v>
      </c>
      <c r="C619" t="s">
        <v>2537</v>
      </c>
      <c r="D619" s="80">
        <v>44812</v>
      </c>
      <c r="E619" s="80">
        <v>45450</v>
      </c>
      <c r="F619">
        <v>2022</v>
      </c>
      <c r="G619">
        <v>2024</v>
      </c>
      <c r="H619">
        <v>11000</v>
      </c>
      <c r="I619" t="s">
        <v>28</v>
      </c>
      <c r="J619" t="s">
        <v>3151</v>
      </c>
      <c r="K619">
        <v>75</v>
      </c>
      <c r="L619">
        <v>6300</v>
      </c>
      <c r="M619">
        <v>10232.25</v>
      </c>
      <c r="N619">
        <v>16532.25</v>
      </c>
      <c r="O619">
        <v>28.76</v>
      </c>
      <c r="P619">
        <v>3183.21</v>
      </c>
      <c r="Q619">
        <v>6275</v>
      </c>
      <c r="R619">
        <v>9458.2099999999991</v>
      </c>
      <c r="S619" s="42">
        <f t="shared" si="9"/>
        <v>7074.0400000000009</v>
      </c>
    </row>
    <row r="620" spans="1:19">
      <c r="A620" s="80">
        <v>45748</v>
      </c>
      <c r="B620">
        <v>4860931</v>
      </c>
      <c r="C620" t="s">
        <v>3338</v>
      </c>
      <c r="D620" s="80">
        <v>45002</v>
      </c>
      <c r="E620" s="80">
        <v>45747</v>
      </c>
      <c r="F620">
        <v>2022</v>
      </c>
      <c r="G620">
        <v>2024</v>
      </c>
      <c r="H620">
        <v>12000</v>
      </c>
      <c r="I620" t="s">
        <v>9</v>
      </c>
      <c r="J620" t="s">
        <v>3159</v>
      </c>
      <c r="K620">
        <v>175</v>
      </c>
      <c r="L620">
        <v>650</v>
      </c>
      <c r="M620">
        <v>21486.5</v>
      </c>
      <c r="N620">
        <v>22136.5</v>
      </c>
      <c r="O620">
        <v>17</v>
      </c>
      <c r="P620">
        <v>2822.4</v>
      </c>
      <c r="Q620">
        <v>44.36</v>
      </c>
      <c r="R620">
        <v>2866.76</v>
      </c>
      <c r="S620" s="42">
        <f t="shared" si="9"/>
        <v>19269.739999999998</v>
      </c>
    </row>
    <row r="621" spans="1:19">
      <c r="A621" s="80">
        <v>45748</v>
      </c>
      <c r="B621">
        <v>5007752</v>
      </c>
      <c r="C621" t="s">
        <v>3230</v>
      </c>
      <c r="D621" s="80">
        <v>45166</v>
      </c>
      <c r="E621" s="80">
        <v>45684</v>
      </c>
      <c r="F621">
        <v>2023</v>
      </c>
      <c r="G621">
        <v>2024</v>
      </c>
      <c r="H621">
        <v>11000</v>
      </c>
      <c r="I621" t="s">
        <v>28</v>
      </c>
      <c r="J621" t="s">
        <v>3157</v>
      </c>
      <c r="K621">
        <v>86</v>
      </c>
      <c r="L621">
        <v>250</v>
      </c>
      <c r="M621">
        <v>11732.98</v>
      </c>
      <c r="N621">
        <v>11982.98</v>
      </c>
      <c r="O621">
        <v>15</v>
      </c>
      <c r="P621">
        <v>2251.02</v>
      </c>
      <c r="Q621">
        <v>70</v>
      </c>
      <c r="R621">
        <v>2321.02</v>
      </c>
      <c r="S621" s="42">
        <f t="shared" si="9"/>
        <v>9661.9599999999991</v>
      </c>
    </row>
    <row r="622" spans="1:19">
      <c r="A622" s="80">
        <v>45748</v>
      </c>
      <c r="B622">
        <v>4950908</v>
      </c>
      <c r="C622" t="s">
        <v>2533</v>
      </c>
      <c r="D622" s="80">
        <v>45099</v>
      </c>
      <c r="E622" s="80">
        <v>45428</v>
      </c>
      <c r="F622">
        <v>2023</v>
      </c>
      <c r="G622">
        <v>2024</v>
      </c>
      <c r="H622">
        <v>13500</v>
      </c>
      <c r="I622" t="s">
        <v>15</v>
      </c>
      <c r="J622" t="s">
        <v>3159</v>
      </c>
      <c r="K622">
        <v>326</v>
      </c>
      <c r="L622">
        <v>0</v>
      </c>
      <c r="M622">
        <v>44476.18</v>
      </c>
      <c r="N622">
        <v>44476.18</v>
      </c>
      <c r="O622">
        <v>202</v>
      </c>
      <c r="P622">
        <v>27557.85</v>
      </c>
      <c r="Q622">
        <v>0</v>
      </c>
      <c r="R622">
        <v>27557.85</v>
      </c>
      <c r="S622" s="42">
        <f t="shared" si="9"/>
        <v>16918.330000000002</v>
      </c>
    </row>
    <row r="623" spans="1:19">
      <c r="A623" s="80">
        <v>45748</v>
      </c>
      <c r="B623">
        <v>4471997</v>
      </c>
      <c r="C623" t="s">
        <v>304</v>
      </c>
      <c r="D623" s="80">
        <v>44525</v>
      </c>
      <c r="E623" s="80">
        <v>44715</v>
      </c>
      <c r="F623">
        <v>2021</v>
      </c>
      <c r="G623">
        <v>2022</v>
      </c>
      <c r="H623">
        <v>11000</v>
      </c>
      <c r="I623" t="s">
        <v>28</v>
      </c>
      <c r="J623" t="s">
        <v>3158</v>
      </c>
      <c r="K623">
        <v>195</v>
      </c>
      <c r="L623">
        <v>5300</v>
      </c>
      <c r="M623">
        <v>26603.85</v>
      </c>
      <c r="N623">
        <v>31903.85</v>
      </c>
      <c r="O623">
        <v>197.6</v>
      </c>
      <c r="P623">
        <v>26712.02</v>
      </c>
      <c r="Q623">
        <v>11101.5</v>
      </c>
      <c r="R623">
        <v>37813.519999999997</v>
      </c>
      <c r="S623" s="42">
        <f t="shared" si="9"/>
        <v>-5909.6699999999983</v>
      </c>
    </row>
    <row r="624" spans="1:19">
      <c r="A624" s="80">
        <v>45748</v>
      </c>
      <c r="B624">
        <v>4596450</v>
      </c>
      <c r="C624" t="s">
        <v>2276</v>
      </c>
      <c r="D624" s="80">
        <v>44756</v>
      </c>
      <c r="E624" s="80">
        <v>45358</v>
      </c>
      <c r="F624">
        <v>2022</v>
      </c>
      <c r="G624">
        <v>2023</v>
      </c>
      <c r="H624">
        <v>12000</v>
      </c>
      <c r="I624" t="s">
        <v>9</v>
      </c>
      <c r="J624" t="s">
        <v>3151</v>
      </c>
      <c r="K624">
        <v>638</v>
      </c>
      <c r="L624">
        <v>1900</v>
      </c>
      <c r="M624">
        <v>87042.34</v>
      </c>
      <c r="N624">
        <v>88942.34</v>
      </c>
      <c r="O624">
        <v>354.9</v>
      </c>
      <c r="P624">
        <v>48002.5</v>
      </c>
      <c r="Q624">
        <v>1592.4</v>
      </c>
      <c r="R624">
        <v>49594.9</v>
      </c>
      <c r="S624" s="42">
        <f t="shared" si="9"/>
        <v>39347.439999999995</v>
      </c>
    </row>
    <row r="625" spans="1:19">
      <c r="A625" s="80">
        <v>45748</v>
      </c>
      <c r="B625">
        <v>4707265</v>
      </c>
      <c r="C625" t="s">
        <v>2810</v>
      </c>
      <c r="D625" s="80">
        <v>44831</v>
      </c>
      <c r="E625" s="80">
        <v>45526</v>
      </c>
      <c r="F625">
        <v>2022</v>
      </c>
      <c r="G625">
        <v>2024</v>
      </c>
      <c r="H625">
        <v>11500</v>
      </c>
      <c r="I625" t="s">
        <v>4</v>
      </c>
      <c r="J625" t="s">
        <v>3171</v>
      </c>
      <c r="K625">
        <v>405</v>
      </c>
      <c r="L625">
        <v>653.6</v>
      </c>
      <c r="M625">
        <v>44201.7</v>
      </c>
      <c r="N625">
        <v>44855.3</v>
      </c>
      <c r="O625">
        <v>329.07</v>
      </c>
      <c r="P625">
        <v>40376.75</v>
      </c>
      <c r="Q625">
        <v>383.9</v>
      </c>
      <c r="R625">
        <v>40760.65</v>
      </c>
      <c r="S625" s="42">
        <f t="shared" si="9"/>
        <v>4094.6500000000015</v>
      </c>
    </row>
    <row r="626" spans="1:19">
      <c r="A626" s="80">
        <v>45748</v>
      </c>
      <c r="B626">
        <v>5225424</v>
      </c>
      <c r="C626" t="s">
        <v>3228</v>
      </c>
      <c r="D626" s="80">
        <v>45359</v>
      </c>
      <c r="E626" s="80">
        <v>45657</v>
      </c>
      <c r="F626">
        <v>2023</v>
      </c>
      <c r="G626">
        <v>2024</v>
      </c>
      <c r="H626">
        <v>11000</v>
      </c>
      <c r="I626" t="s">
        <v>28</v>
      </c>
      <c r="J626" t="s">
        <v>3157</v>
      </c>
      <c r="K626">
        <v>360</v>
      </c>
      <c r="L626">
        <v>2016</v>
      </c>
      <c r="M626">
        <v>51570</v>
      </c>
      <c r="N626">
        <v>53586</v>
      </c>
      <c r="O626">
        <v>0</v>
      </c>
      <c r="P626">
        <v>0</v>
      </c>
      <c r="Q626">
        <v>0</v>
      </c>
      <c r="R626">
        <v>0</v>
      </c>
      <c r="S626" s="42">
        <f t="shared" si="9"/>
        <v>53586</v>
      </c>
    </row>
    <row r="627" spans="1:19">
      <c r="A627" s="80">
        <v>45748</v>
      </c>
      <c r="B627">
        <v>5206931</v>
      </c>
      <c r="C627" t="s">
        <v>2429</v>
      </c>
      <c r="D627" s="80">
        <v>45379</v>
      </c>
      <c r="E627" s="80">
        <v>45411</v>
      </c>
      <c r="F627">
        <v>2023</v>
      </c>
      <c r="G627">
        <v>2023</v>
      </c>
      <c r="H627">
        <v>12000</v>
      </c>
      <c r="I627" t="s">
        <v>9</v>
      </c>
      <c r="J627" t="s">
        <v>3161</v>
      </c>
      <c r="K627">
        <v>220</v>
      </c>
      <c r="L627">
        <v>0</v>
      </c>
      <c r="M627">
        <v>28364.6</v>
      </c>
      <c r="N627">
        <v>28364.6</v>
      </c>
      <c r="O627">
        <v>229.5</v>
      </c>
      <c r="P627">
        <v>29588.29</v>
      </c>
      <c r="Q627">
        <v>0</v>
      </c>
      <c r="R627">
        <v>29588.29</v>
      </c>
      <c r="S627" s="42">
        <f t="shared" si="9"/>
        <v>-1223.6900000000023</v>
      </c>
    </row>
    <row r="628" spans="1:19">
      <c r="A628" s="80">
        <v>45748</v>
      </c>
      <c r="B628">
        <v>5232667</v>
      </c>
      <c r="C628" t="s">
        <v>2808</v>
      </c>
      <c r="D628" s="80">
        <v>45369</v>
      </c>
      <c r="E628" s="80">
        <v>45531</v>
      </c>
      <c r="F628">
        <v>2023</v>
      </c>
      <c r="G628">
        <v>2024</v>
      </c>
      <c r="H628">
        <v>11000</v>
      </c>
      <c r="I628" t="s">
        <v>28</v>
      </c>
      <c r="J628" t="s">
        <v>3154</v>
      </c>
      <c r="K628">
        <v>919</v>
      </c>
      <c r="L628">
        <v>0</v>
      </c>
      <c r="M628">
        <v>131646.75</v>
      </c>
      <c r="N628">
        <v>131646.75</v>
      </c>
      <c r="O628">
        <v>0</v>
      </c>
      <c r="P628">
        <v>0</v>
      </c>
      <c r="Q628">
        <v>0</v>
      </c>
      <c r="R628">
        <v>0</v>
      </c>
      <c r="S628" s="42">
        <f t="shared" si="9"/>
        <v>131646.75</v>
      </c>
    </row>
    <row r="629" spans="1:19">
      <c r="A629" s="80">
        <v>45748</v>
      </c>
      <c r="B629">
        <v>4622409</v>
      </c>
      <c r="C629" t="s">
        <v>265</v>
      </c>
      <c r="D629" s="80">
        <v>44721</v>
      </c>
      <c r="E629" s="80">
        <v>45097</v>
      </c>
      <c r="F629">
        <v>2022</v>
      </c>
      <c r="G629">
        <v>2023</v>
      </c>
      <c r="H629">
        <v>12500</v>
      </c>
      <c r="I629" t="s">
        <v>14</v>
      </c>
      <c r="J629" t="s">
        <v>3151</v>
      </c>
      <c r="K629">
        <v>180</v>
      </c>
      <c r="L629">
        <v>2410</v>
      </c>
      <c r="M629">
        <v>24557.4</v>
      </c>
      <c r="N629">
        <v>26967.4</v>
      </c>
      <c r="O629">
        <v>131.19999999999999</v>
      </c>
      <c r="P629">
        <v>17898.96</v>
      </c>
      <c r="Q629">
        <v>2139.8000000000002</v>
      </c>
      <c r="R629">
        <v>20038.759999999998</v>
      </c>
      <c r="S629" s="42">
        <f t="shared" si="9"/>
        <v>6928.6400000000031</v>
      </c>
    </row>
    <row r="630" spans="1:19">
      <c r="A630" s="80">
        <v>45748</v>
      </c>
      <c r="B630">
        <v>4821621</v>
      </c>
      <c r="C630" t="s">
        <v>1819</v>
      </c>
      <c r="D630" s="80">
        <v>44960</v>
      </c>
      <c r="E630" s="80">
        <v>45230</v>
      </c>
      <c r="F630">
        <v>2022</v>
      </c>
      <c r="G630">
        <v>2023</v>
      </c>
      <c r="H630">
        <v>11000</v>
      </c>
      <c r="I630" t="s">
        <v>28</v>
      </c>
      <c r="J630" t="s">
        <v>3161</v>
      </c>
      <c r="K630">
        <v>255</v>
      </c>
      <c r="L630">
        <v>200</v>
      </c>
      <c r="M630">
        <v>36636.15</v>
      </c>
      <c r="N630">
        <v>36836.15</v>
      </c>
      <c r="O630">
        <v>148.24</v>
      </c>
      <c r="P630">
        <v>23295.37</v>
      </c>
      <c r="Q630">
        <v>48</v>
      </c>
      <c r="R630">
        <v>23343.37</v>
      </c>
      <c r="S630" s="42">
        <f t="shared" si="9"/>
        <v>13492.780000000002</v>
      </c>
    </row>
    <row r="631" spans="1:19">
      <c r="A631" s="80">
        <v>45748</v>
      </c>
      <c r="B631">
        <v>5102551</v>
      </c>
      <c r="C631" t="s">
        <v>2431</v>
      </c>
      <c r="D631" s="80">
        <v>45245</v>
      </c>
      <c r="E631" s="80">
        <v>45413</v>
      </c>
      <c r="F631">
        <v>2023</v>
      </c>
      <c r="G631">
        <v>2024</v>
      </c>
      <c r="H631">
        <v>11000</v>
      </c>
      <c r="I631" t="s">
        <v>28</v>
      </c>
      <c r="J631" t="s">
        <v>3161</v>
      </c>
      <c r="K631">
        <v>170</v>
      </c>
      <c r="L631">
        <v>0</v>
      </c>
      <c r="M631">
        <v>24352.5</v>
      </c>
      <c r="N631">
        <v>24352.5</v>
      </c>
      <c r="O631">
        <v>147</v>
      </c>
      <c r="P631">
        <v>21057.75</v>
      </c>
      <c r="Q631">
        <v>0</v>
      </c>
      <c r="R631">
        <v>21057.75</v>
      </c>
      <c r="S631" s="42">
        <f t="shared" si="9"/>
        <v>3294.75</v>
      </c>
    </row>
    <row r="632" spans="1:19">
      <c r="A632" s="80">
        <v>45748</v>
      </c>
      <c r="B632">
        <v>4782076</v>
      </c>
      <c r="C632" t="s">
        <v>1738</v>
      </c>
      <c r="D632" s="80">
        <v>44914</v>
      </c>
      <c r="E632" s="80">
        <v>45209</v>
      </c>
      <c r="F632">
        <v>2022</v>
      </c>
      <c r="G632">
        <v>2023</v>
      </c>
      <c r="H632">
        <v>11000</v>
      </c>
      <c r="I632" t="s">
        <v>28</v>
      </c>
      <c r="J632" t="s">
        <v>3159</v>
      </c>
      <c r="K632">
        <v>1093</v>
      </c>
      <c r="L632">
        <v>113</v>
      </c>
      <c r="M632">
        <v>134198.54</v>
      </c>
      <c r="N632">
        <v>134311.54</v>
      </c>
      <c r="O632">
        <v>518</v>
      </c>
      <c r="P632">
        <v>69317.539999999994</v>
      </c>
      <c r="Q632">
        <v>47</v>
      </c>
      <c r="R632">
        <v>69364.539999999994</v>
      </c>
      <c r="S632" s="42">
        <f t="shared" si="9"/>
        <v>64947.000000000015</v>
      </c>
    </row>
    <row r="633" spans="1:19">
      <c r="A633" s="80">
        <v>45748</v>
      </c>
      <c r="B633">
        <v>4829089</v>
      </c>
      <c r="C633" t="s">
        <v>3294</v>
      </c>
      <c r="D633" s="80">
        <v>44970</v>
      </c>
      <c r="E633" s="80">
        <v>45721</v>
      </c>
      <c r="F633">
        <v>2022</v>
      </c>
      <c r="G633">
        <v>2024</v>
      </c>
      <c r="H633">
        <v>12000</v>
      </c>
      <c r="I633" t="s">
        <v>9</v>
      </c>
      <c r="J633" t="s">
        <v>3178</v>
      </c>
      <c r="K633">
        <v>290</v>
      </c>
      <c r="L633">
        <v>200</v>
      </c>
      <c r="M633">
        <v>35606.199999999997</v>
      </c>
      <c r="N633">
        <v>35806.199999999997</v>
      </c>
      <c r="O633">
        <v>39.25</v>
      </c>
      <c r="P633">
        <v>4819.22</v>
      </c>
      <c r="Q633">
        <v>0</v>
      </c>
      <c r="R633">
        <v>4819.22</v>
      </c>
      <c r="S633" s="42">
        <f t="shared" si="9"/>
        <v>30986.979999999996</v>
      </c>
    </row>
    <row r="634" spans="1:19">
      <c r="A634" s="80">
        <v>45748</v>
      </c>
      <c r="B634">
        <v>5296336</v>
      </c>
      <c r="C634" t="s">
        <v>2716</v>
      </c>
      <c r="D634" s="80">
        <v>45426</v>
      </c>
      <c r="E634" s="80">
        <v>45503</v>
      </c>
      <c r="F634">
        <v>2024</v>
      </c>
      <c r="G634">
        <v>2024</v>
      </c>
      <c r="H634">
        <v>12000</v>
      </c>
      <c r="I634" t="s">
        <v>9</v>
      </c>
      <c r="J634" t="s">
        <v>3157</v>
      </c>
      <c r="K634">
        <v>190</v>
      </c>
      <c r="L634">
        <v>2830</v>
      </c>
      <c r="M634">
        <v>28577.9</v>
      </c>
      <c r="N634">
        <v>31407.9</v>
      </c>
      <c r="O634">
        <v>133.1</v>
      </c>
      <c r="P634">
        <v>20019.91</v>
      </c>
      <c r="Q634">
        <v>2553.17</v>
      </c>
      <c r="R634">
        <v>22573.08</v>
      </c>
      <c r="S634" s="42">
        <f t="shared" si="9"/>
        <v>8834.82</v>
      </c>
    </row>
    <row r="635" spans="1:19">
      <c r="A635" s="80">
        <v>45748</v>
      </c>
      <c r="B635">
        <v>4047745</v>
      </c>
      <c r="C635" t="s">
        <v>2535</v>
      </c>
      <c r="D635" s="80">
        <v>43942</v>
      </c>
      <c r="E635" s="80">
        <v>44298</v>
      </c>
      <c r="F635">
        <v>2019</v>
      </c>
      <c r="G635">
        <v>2020</v>
      </c>
      <c r="H635">
        <v>11000</v>
      </c>
      <c r="I635" t="s">
        <v>10</v>
      </c>
      <c r="J635" t="s">
        <v>3152</v>
      </c>
      <c r="K635">
        <v>275</v>
      </c>
      <c r="L635">
        <v>12854.2</v>
      </c>
      <c r="M635">
        <v>37518.25</v>
      </c>
      <c r="N635">
        <v>50372.45</v>
      </c>
      <c r="O635">
        <v>275.02999999999997</v>
      </c>
      <c r="P635">
        <v>37233.129999999997</v>
      </c>
      <c r="Q635">
        <v>13048.39</v>
      </c>
      <c r="R635">
        <v>50281.52</v>
      </c>
      <c r="S635" s="42">
        <f t="shared" si="9"/>
        <v>90.930000000000291</v>
      </c>
    </row>
    <row r="636" spans="1:19">
      <c r="A636" s="80">
        <v>45748</v>
      </c>
      <c r="B636">
        <v>4992440</v>
      </c>
      <c r="C636" t="s">
        <v>2146</v>
      </c>
      <c r="D636" s="80">
        <v>45139</v>
      </c>
      <c r="E636" s="80">
        <v>45307</v>
      </c>
      <c r="F636">
        <v>2023</v>
      </c>
      <c r="G636">
        <v>2023</v>
      </c>
      <c r="H636">
        <v>11000</v>
      </c>
      <c r="I636" t="s">
        <v>10</v>
      </c>
      <c r="J636" t="s">
        <v>3157</v>
      </c>
      <c r="K636">
        <v>170</v>
      </c>
      <c r="L636">
        <v>0</v>
      </c>
      <c r="M636">
        <v>23193.1</v>
      </c>
      <c r="N636">
        <v>23193.1</v>
      </c>
      <c r="O636">
        <v>155.25</v>
      </c>
      <c r="P636">
        <v>21179.99</v>
      </c>
      <c r="Q636">
        <v>0</v>
      </c>
      <c r="R636">
        <v>21179.99</v>
      </c>
      <c r="S636" s="42">
        <f t="shared" si="9"/>
        <v>2013.1099999999969</v>
      </c>
    </row>
    <row r="637" spans="1:19">
      <c r="A637" s="80">
        <v>45748</v>
      </c>
      <c r="B637">
        <v>5110523</v>
      </c>
      <c r="C637" t="s">
        <v>3232</v>
      </c>
      <c r="D637" s="80">
        <v>45252</v>
      </c>
      <c r="E637" s="80">
        <v>45671</v>
      </c>
      <c r="F637">
        <v>2023</v>
      </c>
      <c r="G637">
        <v>2024</v>
      </c>
      <c r="H637">
        <v>12000</v>
      </c>
      <c r="I637" t="s">
        <v>9</v>
      </c>
      <c r="J637" t="s">
        <v>3158</v>
      </c>
      <c r="K637">
        <v>375</v>
      </c>
      <c r="L637">
        <v>0</v>
      </c>
      <c r="M637">
        <v>48348.75</v>
      </c>
      <c r="N637">
        <v>48348.75</v>
      </c>
      <c r="O637">
        <v>0</v>
      </c>
      <c r="P637">
        <v>0</v>
      </c>
      <c r="Q637">
        <v>0</v>
      </c>
      <c r="R637">
        <v>0</v>
      </c>
      <c r="S637" s="42">
        <f t="shared" si="9"/>
        <v>48348.75</v>
      </c>
    </row>
    <row r="638" spans="1:19">
      <c r="A638" s="80">
        <v>45748</v>
      </c>
      <c r="B638">
        <v>4690135</v>
      </c>
      <c r="C638" t="s">
        <v>1876</v>
      </c>
      <c r="D638" s="80">
        <v>44802</v>
      </c>
      <c r="E638" s="80">
        <v>45272</v>
      </c>
      <c r="F638">
        <v>2022</v>
      </c>
      <c r="G638">
        <v>2023</v>
      </c>
      <c r="H638">
        <v>13500</v>
      </c>
      <c r="I638" t="s">
        <v>15</v>
      </c>
      <c r="J638" t="s">
        <v>3171</v>
      </c>
      <c r="K638">
        <v>208</v>
      </c>
      <c r="L638">
        <v>150</v>
      </c>
      <c r="M638">
        <v>28377.439999999999</v>
      </c>
      <c r="N638">
        <v>28527.439999999999</v>
      </c>
      <c r="O638">
        <v>73.25</v>
      </c>
      <c r="P638">
        <v>9985.58</v>
      </c>
      <c r="Q638">
        <v>30.54</v>
      </c>
      <c r="R638">
        <v>10016.120000000001</v>
      </c>
      <c r="S638" s="42">
        <f t="shared" si="9"/>
        <v>18511.32</v>
      </c>
    </row>
    <row r="639" spans="1:19">
      <c r="A639" s="80">
        <v>45748</v>
      </c>
      <c r="B639">
        <v>4945569</v>
      </c>
      <c r="C639" t="s">
        <v>2986</v>
      </c>
      <c r="D639" s="80">
        <v>45103</v>
      </c>
      <c r="E639" s="80">
        <v>45588</v>
      </c>
      <c r="F639">
        <v>2023</v>
      </c>
      <c r="G639">
        <v>2024</v>
      </c>
      <c r="H639">
        <v>11000</v>
      </c>
      <c r="I639" t="s">
        <v>28</v>
      </c>
      <c r="J639" t="s">
        <v>3151</v>
      </c>
      <c r="K639">
        <v>410</v>
      </c>
      <c r="L639">
        <v>0</v>
      </c>
      <c r="M639">
        <v>55936.3</v>
      </c>
      <c r="N639">
        <v>55936.3</v>
      </c>
      <c r="O639">
        <v>42.67</v>
      </c>
      <c r="P639">
        <v>5821.25</v>
      </c>
      <c r="Q639">
        <v>0</v>
      </c>
      <c r="R639">
        <v>5821.25</v>
      </c>
      <c r="S639" s="42">
        <f t="shared" si="9"/>
        <v>50115.05</v>
      </c>
    </row>
    <row r="640" spans="1:19">
      <c r="A640" s="80">
        <v>45748</v>
      </c>
      <c r="B640">
        <v>4704823</v>
      </c>
      <c r="C640" t="s">
        <v>2728</v>
      </c>
      <c r="D640" s="80">
        <v>44819</v>
      </c>
      <c r="E640" s="80">
        <v>45519</v>
      </c>
      <c r="F640">
        <v>2022</v>
      </c>
      <c r="G640">
        <v>2024</v>
      </c>
      <c r="H640">
        <v>12000</v>
      </c>
      <c r="I640" t="s">
        <v>9</v>
      </c>
      <c r="J640" t="s">
        <v>3161</v>
      </c>
      <c r="K640">
        <v>251</v>
      </c>
      <c r="L640">
        <v>3305</v>
      </c>
      <c r="M640">
        <v>34243.93</v>
      </c>
      <c r="N640">
        <v>37548.93</v>
      </c>
      <c r="O640">
        <v>185.33</v>
      </c>
      <c r="P640">
        <v>22588.3</v>
      </c>
      <c r="Q640">
        <v>3554.4</v>
      </c>
      <c r="R640">
        <v>26142.7</v>
      </c>
      <c r="S640" s="42">
        <f t="shared" si="9"/>
        <v>11406.23</v>
      </c>
    </row>
    <row r="641" spans="1:19">
      <c r="A641" s="80">
        <v>45748</v>
      </c>
      <c r="B641">
        <v>4812408</v>
      </c>
      <c r="C641" t="s">
        <v>2435</v>
      </c>
      <c r="D641" s="80">
        <v>44951</v>
      </c>
      <c r="E641" s="80">
        <v>45412</v>
      </c>
      <c r="F641">
        <v>2022</v>
      </c>
      <c r="G641">
        <v>2023</v>
      </c>
      <c r="H641">
        <v>11000</v>
      </c>
      <c r="I641" t="s">
        <v>28</v>
      </c>
      <c r="J641" t="s">
        <v>3159</v>
      </c>
      <c r="K641">
        <v>260</v>
      </c>
      <c r="L641">
        <v>250</v>
      </c>
      <c r="M641">
        <v>35471.800000000003</v>
      </c>
      <c r="N641">
        <v>35721.800000000003</v>
      </c>
      <c r="O641">
        <v>94.85</v>
      </c>
      <c r="P641">
        <v>13495.57</v>
      </c>
      <c r="Q641">
        <v>80</v>
      </c>
      <c r="R641">
        <v>13575.57</v>
      </c>
      <c r="S641" s="42">
        <f t="shared" si="9"/>
        <v>22146.230000000003</v>
      </c>
    </row>
    <row r="642" spans="1:19">
      <c r="A642" s="80">
        <v>45748</v>
      </c>
      <c r="B642">
        <v>5134833</v>
      </c>
      <c r="C642" t="s">
        <v>2539</v>
      </c>
      <c r="D642" s="80">
        <v>45281</v>
      </c>
      <c r="E642" s="80">
        <v>45429</v>
      </c>
      <c r="F642">
        <v>2023</v>
      </c>
      <c r="G642">
        <v>2024</v>
      </c>
      <c r="H642">
        <v>11000</v>
      </c>
      <c r="I642" t="s">
        <v>28</v>
      </c>
      <c r="J642" t="s">
        <v>3157</v>
      </c>
      <c r="K642">
        <v>306</v>
      </c>
      <c r="L642">
        <v>12811.92</v>
      </c>
      <c r="M642">
        <v>51744.6</v>
      </c>
      <c r="N642">
        <v>64556.52</v>
      </c>
      <c r="O642">
        <v>44.1</v>
      </c>
      <c r="P642">
        <v>5429.91</v>
      </c>
      <c r="Q642">
        <v>390.44</v>
      </c>
      <c r="R642">
        <v>5820.35</v>
      </c>
      <c r="S642" s="42">
        <f t="shared" si="9"/>
        <v>58736.17</v>
      </c>
    </row>
    <row r="643" spans="1:19">
      <c r="A643" s="80">
        <v>45748</v>
      </c>
      <c r="B643">
        <v>5349551</v>
      </c>
      <c r="C643" t="s">
        <v>3229</v>
      </c>
      <c r="D643" s="80">
        <v>45477</v>
      </c>
      <c r="E643" s="80">
        <v>45695</v>
      </c>
      <c r="F643">
        <v>2024</v>
      </c>
      <c r="G643">
        <v>2024</v>
      </c>
      <c r="H643">
        <v>13500</v>
      </c>
      <c r="I643" t="s">
        <v>15</v>
      </c>
      <c r="J643" t="s">
        <v>3178</v>
      </c>
      <c r="K643">
        <v>177</v>
      </c>
      <c r="L643">
        <v>25</v>
      </c>
      <c r="M643">
        <v>23960.49</v>
      </c>
      <c r="N643">
        <v>23985.49</v>
      </c>
      <c r="O643">
        <v>4</v>
      </c>
      <c r="P643">
        <v>541.49</v>
      </c>
      <c r="Q643">
        <v>0</v>
      </c>
      <c r="R643">
        <v>541.49</v>
      </c>
      <c r="S643" s="42">
        <f t="shared" ref="S643:S706" si="10">N643-R643</f>
        <v>23444</v>
      </c>
    </row>
    <row r="644" spans="1:19">
      <c r="A644" s="80">
        <v>45748</v>
      </c>
      <c r="B644">
        <v>4522691</v>
      </c>
      <c r="C644" t="s">
        <v>247</v>
      </c>
      <c r="D644" s="80">
        <v>44672</v>
      </c>
      <c r="E644" s="80">
        <v>44740</v>
      </c>
      <c r="F644">
        <v>2021</v>
      </c>
      <c r="G644">
        <v>2022</v>
      </c>
      <c r="H644">
        <v>11000</v>
      </c>
      <c r="I644" t="s">
        <v>28</v>
      </c>
      <c r="J644" t="s">
        <v>3158</v>
      </c>
      <c r="K644">
        <v>1218</v>
      </c>
      <c r="L644">
        <v>5548</v>
      </c>
      <c r="M644">
        <v>166171.74</v>
      </c>
      <c r="N644">
        <v>171719.74</v>
      </c>
      <c r="O644">
        <v>1358.8</v>
      </c>
      <c r="P644">
        <v>157427.09</v>
      </c>
      <c r="Q644">
        <v>7743</v>
      </c>
      <c r="R644">
        <v>165170.09</v>
      </c>
      <c r="S644" s="42">
        <f t="shared" si="10"/>
        <v>6549.6499999999942</v>
      </c>
    </row>
    <row r="645" spans="1:19">
      <c r="A645" s="80">
        <v>45748</v>
      </c>
      <c r="B645">
        <v>4641485</v>
      </c>
      <c r="C645" t="s">
        <v>3234</v>
      </c>
      <c r="D645" s="80">
        <v>44812</v>
      </c>
      <c r="E645" s="80">
        <v>45684</v>
      </c>
      <c r="F645">
        <v>2022</v>
      </c>
      <c r="G645">
        <v>2024</v>
      </c>
      <c r="H645">
        <v>13500</v>
      </c>
      <c r="I645" t="s">
        <v>15</v>
      </c>
      <c r="J645" t="s">
        <v>3151</v>
      </c>
      <c r="K645">
        <v>223</v>
      </c>
      <c r="L645">
        <v>725</v>
      </c>
      <c r="M645">
        <v>30423.89</v>
      </c>
      <c r="N645">
        <v>31148.89</v>
      </c>
      <c r="O645">
        <v>0</v>
      </c>
      <c r="P645">
        <v>0</v>
      </c>
      <c r="Q645">
        <v>0</v>
      </c>
      <c r="R645">
        <v>0</v>
      </c>
      <c r="S645" s="42">
        <f t="shared" si="10"/>
        <v>31148.89</v>
      </c>
    </row>
    <row r="646" spans="1:19">
      <c r="A646" s="80">
        <v>45748</v>
      </c>
      <c r="B646">
        <v>4714125</v>
      </c>
      <c r="C646" t="s">
        <v>243</v>
      </c>
      <c r="D646" s="80">
        <v>44833</v>
      </c>
      <c r="E646" s="80">
        <v>45071</v>
      </c>
      <c r="F646">
        <v>2022</v>
      </c>
      <c r="G646">
        <v>2023</v>
      </c>
      <c r="H646">
        <v>12000</v>
      </c>
      <c r="I646" t="s">
        <v>9</v>
      </c>
      <c r="J646" t="s">
        <v>3151</v>
      </c>
      <c r="K646">
        <v>526</v>
      </c>
      <c r="L646">
        <v>579.6</v>
      </c>
      <c r="M646">
        <v>64582.28</v>
      </c>
      <c r="N646">
        <v>65161.88</v>
      </c>
      <c r="O646">
        <v>0</v>
      </c>
      <c r="P646">
        <v>0</v>
      </c>
      <c r="Q646">
        <v>0</v>
      </c>
      <c r="R646">
        <v>0</v>
      </c>
      <c r="S646" s="42">
        <f t="shared" si="10"/>
        <v>65161.88</v>
      </c>
    </row>
    <row r="647" spans="1:19">
      <c r="A647" s="80">
        <v>45748</v>
      </c>
      <c r="B647">
        <v>4689969</v>
      </c>
      <c r="C647" t="s">
        <v>2724</v>
      </c>
      <c r="D647" s="80">
        <v>44802</v>
      </c>
      <c r="E647" s="80">
        <v>45477</v>
      </c>
      <c r="F647">
        <v>2022</v>
      </c>
      <c r="G647">
        <v>2024</v>
      </c>
      <c r="H647">
        <v>11000</v>
      </c>
      <c r="I647" t="s">
        <v>10</v>
      </c>
      <c r="J647" t="s">
        <v>3158</v>
      </c>
      <c r="K647">
        <v>445</v>
      </c>
      <c r="L647">
        <v>100</v>
      </c>
      <c r="M647">
        <v>60711.35</v>
      </c>
      <c r="N647">
        <v>60811.35</v>
      </c>
      <c r="O647">
        <v>239.83</v>
      </c>
      <c r="P647">
        <v>30849.79</v>
      </c>
      <c r="Q647">
        <v>100</v>
      </c>
      <c r="R647">
        <v>30949.79</v>
      </c>
      <c r="S647" s="42">
        <f t="shared" si="10"/>
        <v>29861.559999999998</v>
      </c>
    </row>
    <row r="648" spans="1:19">
      <c r="A648" s="80">
        <v>45748</v>
      </c>
      <c r="B648">
        <v>4443596</v>
      </c>
      <c r="C648" t="s">
        <v>237</v>
      </c>
      <c r="D648" s="80">
        <v>44725</v>
      </c>
      <c r="E648" s="80">
        <v>44847</v>
      </c>
      <c r="F648">
        <v>2022</v>
      </c>
      <c r="G648">
        <v>2022</v>
      </c>
      <c r="H648">
        <v>11000</v>
      </c>
      <c r="I648" t="s">
        <v>28</v>
      </c>
      <c r="J648" t="s">
        <v>3158</v>
      </c>
      <c r="K648">
        <v>477</v>
      </c>
      <c r="L648">
        <v>0</v>
      </c>
      <c r="M648">
        <v>65077.11</v>
      </c>
      <c r="N648">
        <v>65077.11</v>
      </c>
      <c r="O648">
        <v>341.4</v>
      </c>
      <c r="P648">
        <v>44549.2</v>
      </c>
      <c r="Q648">
        <v>0</v>
      </c>
      <c r="R648">
        <v>44549.2</v>
      </c>
      <c r="S648" s="42">
        <f t="shared" si="10"/>
        <v>20527.910000000003</v>
      </c>
    </row>
    <row r="649" spans="1:19">
      <c r="A649" s="80">
        <v>45748</v>
      </c>
      <c r="B649">
        <v>4710353</v>
      </c>
      <c r="C649" t="s">
        <v>223</v>
      </c>
      <c r="D649" s="80">
        <v>44840</v>
      </c>
      <c r="E649" s="80">
        <v>44896</v>
      </c>
      <c r="F649">
        <v>2022</v>
      </c>
      <c r="G649">
        <v>2022</v>
      </c>
      <c r="H649">
        <v>11000</v>
      </c>
      <c r="I649" t="s">
        <v>28</v>
      </c>
      <c r="J649" t="s">
        <v>3151</v>
      </c>
      <c r="K649">
        <v>882</v>
      </c>
      <c r="L649">
        <v>19400</v>
      </c>
      <c r="M649">
        <v>142046.1</v>
      </c>
      <c r="N649">
        <v>161446.1</v>
      </c>
      <c r="O649">
        <v>657.5</v>
      </c>
      <c r="P649">
        <v>100855.11</v>
      </c>
      <c r="Q649">
        <v>8583.7999999999993</v>
      </c>
      <c r="R649">
        <v>109438.91</v>
      </c>
      <c r="S649" s="42">
        <f t="shared" si="10"/>
        <v>52007.19</v>
      </c>
    </row>
    <row r="650" spans="1:19">
      <c r="A650" s="80">
        <v>45748</v>
      </c>
      <c r="B650">
        <v>4533396</v>
      </c>
      <c r="C650" t="s">
        <v>215</v>
      </c>
      <c r="D650" s="80">
        <v>44602</v>
      </c>
      <c r="E650" s="80">
        <v>44784</v>
      </c>
      <c r="F650">
        <v>2021</v>
      </c>
      <c r="G650">
        <v>2022</v>
      </c>
      <c r="H650">
        <v>11000</v>
      </c>
      <c r="I650" t="s">
        <v>28</v>
      </c>
      <c r="J650" t="s">
        <v>3152</v>
      </c>
      <c r="K650">
        <v>1945</v>
      </c>
      <c r="L650">
        <v>325</v>
      </c>
      <c r="M650">
        <v>265356.34999999998</v>
      </c>
      <c r="N650">
        <v>265681.34999999998</v>
      </c>
      <c r="O650">
        <v>1624.03</v>
      </c>
      <c r="P650">
        <v>209883.04</v>
      </c>
      <c r="Q650">
        <v>592.29</v>
      </c>
      <c r="R650">
        <v>210475.33</v>
      </c>
      <c r="S650" s="42">
        <f t="shared" si="10"/>
        <v>55206.01999999999</v>
      </c>
    </row>
    <row r="651" spans="1:19">
      <c r="A651" s="80">
        <v>45748</v>
      </c>
      <c r="B651">
        <v>4679168</v>
      </c>
      <c r="C651" t="s">
        <v>1744</v>
      </c>
      <c r="D651" s="80">
        <v>44789</v>
      </c>
      <c r="E651" s="80">
        <v>45197</v>
      </c>
      <c r="F651">
        <v>2022</v>
      </c>
      <c r="G651">
        <v>2023</v>
      </c>
      <c r="H651">
        <v>11000</v>
      </c>
      <c r="I651" t="s">
        <v>28</v>
      </c>
      <c r="J651" t="s">
        <v>3153</v>
      </c>
      <c r="K651">
        <v>713</v>
      </c>
      <c r="L651">
        <v>4000</v>
      </c>
      <c r="M651">
        <v>97274.59</v>
      </c>
      <c r="N651">
        <v>101274.59</v>
      </c>
      <c r="O651">
        <v>138.97999999999999</v>
      </c>
      <c r="P651">
        <v>18769.64</v>
      </c>
      <c r="Q651">
        <v>0</v>
      </c>
      <c r="R651">
        <v>18769.64</v>
      </c>
      <c r="S651" s="42">
        <f t="shared" si="10"/>
        <v>82504.95</v>
      </c>
    </row>
    <row r="652" spans="1:19">
      <c r="A652" s="80">
        <v>45748</v>
      </c>
      <c r="B652">
        <v>5333271</v>
      </c>
      <c r="C652" t="s">
        <v>3295</v>
      </c>
      <c r="D652" s="80">
        <v>45484</v>
      </c>
      <c r="E652" s="80">
        <v>45720</v>
      </c>
      <c r="F652">
        <v>2024</v>
      </c>
      <c r="G652">
        <v>2024</v>
      </c>
      <c r="H652">
        <v>11000</v>
      </c>
      <c r="I652" t="s">
        <v>28</v>
      </c>
      <c r="J652" t="s">
        <v>3151</v>
      </c>
      <c r="K652">
        <v>781</v>
      </c>
      <c r="L652">
        <v>0</v>
      </c>
      <c r="M652">
        <v>117470.21</v>
      </c>
      <c r="N652">
        <v>117470.21</v>
      </c>
      <c r="O652">
        <v>0</v>
      </c>
      <c r="P652">
        <v>0</v>
      </c>
      <c r="Q652">
        <v>0</v>
      </c>
      <c r="R652">
        <v>0</v>
      </c>
      <c r="S652" s="42">
        <f t="shared" si="10"/>
        <v>117470.21</v>
      </c>
    </row>
    <row r="653" spans="1:19">
      <c r="A653" s="80">
        <v>45748</v>
      </c>
      <c r="B653">
        <v>3844968</v>
      </c>
      <c r="C653" t="s">
        <v>257</v>
      </c>
      <c r="D653" s="80">
        <v>43685</v>
      </c>
      <c r="E653" s="80">
        <v>44216</v>
      </c>
      <c r="F653">
        <v>2019</v>
      </c>
      <c r="G653">
        <v>2020</v>
      </c>
      <c r="H653">
        <v>11500</v>
      </c>
      <c r="I653" t="s">
        <v>4</v>
      </c>
      <c r="J653" t="s">
        <v>3158</v>
      </c>
      <c r="K653">
        <v>275</v>
      </c>
      <c r="L653">
        <v>6682.2</v>
      </c>
      <c r="M653">
        <v>37518.25</v>
      </c>
      <c r="N653">
        <v>44200.45</v>
      </c>
      <c r="O653">
        <v>88.25</v>
      </c>
      <c r="P653">
        <v>12039.51</v>
      </c>
      <c r="Q653">
        <v>4687.8999999999996</v>
      </c>
      <c r="R653">
        <v>16727.41</v>
      </c>
      <c r="S653" s="42">
        <f t="shared" si="10"/>
        <v>27473.039999999997</v>
      </c>
    </row>
    <row r="654" spans="1:19">
      <c r="A654" s="80">
        <v>45748</v>
      </c>
      <c r="B654">
        <v>4809300</v>
      </c>
      <c r="C654" t="s">
        <v>2720</v>
      </c>
      <c r="D654" s="80">
        <v>44970</v>
      </c>
      <c r="E654" s="80">
        <v>45482</v>
      </c>
      <c r="F654">
        <v>2022</v>
      </c>
      <c r="G654">
        <v>2024</v>
      </c>
      <c r="H654">
        <v>11000</v>
      </c>
      <c r="I654" t="s">
        <v>28</v>
      </c>
      <c r="J654" t="s">
        <v>3161</v>
      </c>
      <c r="K654">
        <v>385</v>
      </c>
      <c r="L654">
        <v>800</v>
      </c>
      <c r="M654">
        <v>52525.55</v>
      </c>
      <c r="N654">
        <v>53325.55</v>
      </c>
      <c r="O654">
        <v>112.9</v>
      </c>
      <c r="P654">
        <v>14823.66</v>
      </c>
      <c r="Q654">
        <v>234.4</v>
      </c>
      <c r="R654">
        <v>15058.06</v>
      </c>
      <c r="S654" s="42">
        <f t="shared" si="10"/>
        <v>38267.490000000005</v>
      </c>
    </row>
    <row r="655" spans="1:19">
      <c r="A655" s="80">
        <v>45748</v>
      </c>
      <c r="B655">
        <v>4793380</v>
      </c>
      <c r="C655" t="s">
        <v>241</v>
      </c>
      <c r="D655" s="80">
        <v>44942</v>
      </c>
      <c r="E655" s="80">
        <v>45065</v>
      </c>
      <c r="F655">
        <v>2022</v>
      </c>
      <c r="G655">
        <v>2023</v>
      </c>
      <c r="H655">
        <v>11000</v>
      </c>
      <c r="I655" t="s">
        <v>28</v>
      </c>
      <c r="J655" t="s">
        <v>3161</v>
      </c>
      <c r="K655">
        <v>308</v>
      </c>
      <c r="L655">
        <v>25</v>
      </c>
      <c r="M655">
        <v>42020.44</v>
      </c>
      <c r="N655">
        <v>42045.440000000002</v>
      </c>
      <c r="O655">
        <v>96.05</v>
      </c>
      <c r="P655">
        <v>13103.62</v>
      </c>
      <c r="Q655">
        <v>84.7</v>
      </c>
      <c r="R655">
        <v>13188.32</v>
      </c>
      <c r="S655" s="42">
        <f t="shared" si="10"/>
        <v>28857.120000000003</v>
      </c>
    </row>
    <row r="656" spans="1:19">
      <c r="A656" s="80">
        <v>45748</v>
      </c>
      <c r="B656">
        <v>4697965</v>
      </c>
      <c r="C656" t="s">
        <v>245</v>
      </c>
      <c r="D656" s="80">
        <v>44812</v>
      </c>
      <c r="E656" s="80">
        <v>45134</v>
      </c>
      <c r="F656">
        <v>2022</v>
      </c>
      <c r="G656">
        <v>2023</v>
      </c>
      <c r="H656">
        <v>18500</v>
      </c>
      <c r="I656" t="s">
        <v>13</v>
      </c>
      <c r="J656" t="s">
        <v>3152</v>
      </c>
      <c r="K656">
        <v>75</v>
      </c>
      <c r="L656">
        <v>15600</v>
      </c>
      <c r="M656">
        <v>9208.5</v>
      </c>
      <c r="N656">
        <v>24808.5</v>
      </c>
      <c r="O656">
        <v>69.98</v>
      </c>
      <c r="P656">
        <v>8161.89</v>
      </c>
      <c r="Q656">
        <v>13863.48</v>
      </c>
      <c r="R656">
        <v>22025.37</v>
      </c>
      <c r="S656" s="42">
        <f t="shared" si="10"/>
        <v>2783.130000000001</v>
      </c>
    </row>
    <row r="657" spans="1:19">
      <c r="A657" s="80">
        <v>45748</v>
      </c>
      <c r="B657">
        <v>5064537</v>
      </c>
      <c r="C657" t="s">
        <v>3235</v>
      </c>
      <c r="D657" s="80">
        <v>45229</v>
      </c>
      <c r="E657" s="80">
        <v>45671</v>
      </c>
      <c r="F657">
        <v>2023</v>
      </c>
      <c r="G657">
        <v>2024</v>
      </c>
      <c r="H657">
        <v>12000</v>
      </c>
      <c r="I657" t="s">
        <v>9</v>
      </c>
      <c r="J657" t="s">
        <v>3153</v>
      </c>
      <c r="K657">
        <v>262</v>
      </c>
      <c r="L657">
        <v>0</v>
      </c>
      <c r="M657">
        <v>37531.5</v>
      </c>
      <c r="N657">
        <v>37531.5</v>
      </c>
      <c r="O657">
        <v>87.82</v>
      </c>
      <c r="P657">
        <v>12580.22</v>
      </c>
      <c r="Q657">
        <v>0</v>
      </c>
      <c r="R657">
        <v>12580.22</v>
      </c>
      <c r="S657" s="42">
        <f t="shared" si="10"/>
        <v>24951.279999999999</v>
      </c>
    </row>
    <row r="658" spans="1:19">
      <c r="A658" s="80">
        <v>45748</v>
      </c>
      <c r="B658">
        <v>5059556</v>
      </c>
      <c r="C658" t="s">
        <v>3233</v>
      </c>
      <c r="D658" s="80">
        <v>45205</v>
      </c>
      <c r="E658" s="80">
        <v>45680</v>
      </c>
      <c r="F658">
        <v>2023</v>
      </c>
      <c r="G658">
        <v>2024</v>
      </c>
      <c r="H658">
        <v>15000</v>
      </c>
      <c r="I658" t="s">
        <v>8</v>
      </c>
      <c r="J658" t="s">
        <v>3151</v>
      </c>
      <c r="K658">
        <v>335</v>
      </c>
      <c r="L658">
        <v>0</v>
      </c>
      <c r="M658">
        <v>41131.300000000003</v>
      </c>
      <c r="N658">
        <v>41131.300000000003</v>
      </c>
      <c r="O658">
        <v>0</v>
      </c>
      <c r="P658">
        <v>0</v>
      </c>
      <c r="Q658">
        <v>0</v>
      </c>
      <c r="R658">
        <v>0</v>
      </c>
      <c r="S658" s="42">
        <f t="shared" si="10"/>
        <v>41131.300000000003</v>
      </c>
    </row>
    <row r="659" spans="1:19">
      <c r="A659" s="80">
        <v>45748</v>
      </c>
      <c r="B659">
        <v>5001495</v>
      </c>
      <c r="C659" t="s">
        <v>2433</v>
      </c>
      <c r="D659" s="80">
        <v>45153</v>
      </c>
      <c r="E659" s="80">
        <v>45415</v>
      </c>
      <c r="F659">
        <v>2023</v>
      </c>
      <c r="G659">
        <v>2024</v>
      </c>
      <c r="H659">
        <v>13500</v>
      </c>
      <c r="I659" t="s">
        <v>15</v>
      </c>
      <c r="J659" t="s">
        <v>3157</v>
      </c>
      <c r="K659">
        <v>50</v>
      </c>
      <c r="L659">
        <v>0</v>
      </c>
      <c r="M659">
        <v>6821.5</v>
      </c>
      <c r="N659">
        <v>6821.5</v>
      </c>
      <c r="O659">
        <v>50.56</v>
      </c>
      <c r="P659">
        <v>6897.65</v>
      </c>
      <c r="Q659">
        <v>0</v>
      </c>
      <c r="R659">
        <v>6897.65</v>
      </c>
      <c r="S659" s="42">
        <f t="shared" si="10"/>
        <v>-76.149999999999636</v>
      </c>
    </row>
    <row r="660" spans="1:19">
      <c r="A660" s="80">
        <v>45748</v>
      </c>
      <c r="B660">
        <v>5174439</v>
      </c>
      <c r="C660" t="s">
        <v>3296</v>
      </c>
      <c r="D660" s="80">
        <v>45316</v>
      </c>
      <c r="E660" s="80">
        <v>45719</v>
      </c>
      <c r="F660">
        <v>2023</v>
      </c>
      <c r="G660">
        <v>2024</v>
      </c>
      <c r="H660">
        <v>12000</v>
      </c>
      <c r="I660" t="s">
        <v>9</v>
      </c>
      <c r="J660" t="s">
        <v>3161</v>
      </c>
      <c r="K660">
        <v>249</v>
      </c>
      <c r="L660">
        <v>0</v>
      </c>
      <c r="M660">
        <v>35669.25</v>
      </c>
      <c r="N660">
        <v>35669.25</v>
      </c>
      <c r="O660">
        <v>0</v>
      </c>
      <c r="P660">
        <v>0</v>
      </c>
      <c r="Q660">
        <v>0</v>
      </c>
      <c r="R660">
        <v>0</v>
      </c>
      <c r="S660" s="42">
        <f t="shared" si="10"/>
        <v>35669.25</v>
      </c>
    </row>
    <row r="661" spans="1:19">
      <c r="A661" s="80">
        <v>45748</v>
      </c>
      <c r="B661">
        <v>5529931</v>
      </c>
      <c r="C661" t="s">
        <v>3297</v>
      </c>
      <c r="D661" s="80">
        <v>45649</v>
      </c>
      <c r="E661" s="80">
        <v>45729</v>
      </c>
      <c r="F661">
        <v>2024</v>
      </c>
      <c r="G661">
        <v>2024</v>
      </c>
      <c r="H661">
        <v>11000</v>
      </c>
      <c r="I661" t="s">
        <v>10</v>
      </c>
      <c r="J661" t="s">
        <v>3154</v>
      </c>
      <c r="K661">
        <v>310</v>
      </c>
      <c r="L661">
        <v>0</v>
      </c>
      <c r="M661">
        <v>55043.6</v>
      </c>
      <c r="N661">
        <v>55043.6</v>
      </c>
      <c r="O661">
        <v>0</v>
      </c>
      <c r="P661">
        <v>0</v>
      </c>
      <c r="Q661">
        <v>0</v>
      </c>
      <c r="R661">
        <v>0</v>
      </c>
      <c r="S661" s="42">
        <f t="shared" si="10"/>
        <v>55043.6</v>
      </c>
    </row>
    <row r="662" spans="1:19">
      <c r="A662" s="80">
        <v>45748</v>
      </c>
      <c r="B662">
        <v>4749475</v>
      </c>
      <c r="C662" t="s">
        <v>3339</v>
      </c>
      <c r="D662" s="80">
        <v>44874</v>
      </c>
      <c r="E662" s="80">
        <v>45740</v>
      </c>
      <c r="F662">
        <v>2022</v>
      </c>
      <c r="G662">
        <v>2024</v>
      </c>
      <c r="H662">
        <v>12500</v>
      </c>
      <c r="I662" t="s">
        <v>14</v>
      </c>
      <c r="J662" t="s">
        <v>3158</v>
      </c>
      <c r="K662">
        <v>190</v>
      </c>
      <c r="L662">
        <v>225</v>
      </c>
      <c r="M662">
        <v>25921.7</v>
      </c>
      <c r="N662">
        <v>26146.7</v>
      </c>
      <c r="O662">
        <v>70.680000000000007</v>
      </c>
      <c r="P662">
        <v>8628.66</v>
      </c>
      <c r="Q662">
        <v>70</v>
      </c>
      <c r="R662">
        <v>8698.66</v>
      </c>
      <c r="S662" s="42">
        <f t="shared" si="10"/>
        <v>17448.04</v>
      </c>
    </row>
    <row r="663" spans="1:19">
      <c r="A663" s="80">
        <v>45748</v>
      </c>
      <c r="B663">
        <v>4733193</v>
      </c>
      <c r="C663" t="s">
        <v>209</v>
      </c>
      <c r="D663" s="80">
        <v>44854</v>
      </c>
      <c r="E663" s="80">
        <v>44959</v>
      </c>
      <c r="F663">
        <v>2022</v>
      </c>
      <c r="G663">
        <v>2022</v>
      </c>
      <c r="H663">
        <v>11000</v>
      </c>
      <c r="I663" t="s">
        <v>10</v>
      </c>
      <c r="J663" t="s">
        <v>3154</v>
      </c>
      <c r="K663">
        <v>563</v>
      </c>
      <c r="L663">
        <v>5768.58</v>
      </c>
      <c r="M663">
        <v>90671.15</v>
      </c>
      <c r="N663">
        <v>96439.73</v>
      </c>
      <c r="O663">
        <v>603.20000000000005</v>
      </c>
      <c r="P663">
        <v>99231.94</v>
      </c>
      <c r="Q663">
        <v>5770.87</v>
      </c>
      <c r="R663">
        <v>105002.81</v>
      </c>
      <c r="S663" s="42">
        <f t="shared" si="10"/>
        <v>-8563.0800000000017</v>
      </c>
    </row>
    <row r="664" spans="1:19">
      <c r="A664" s="80">
        <v>45748</v>
      </c>
      <c r="B664">
        <v>5394653</v>
      </c>
      <c r="C664" t="s">
        <v>2928</v>
      </c>
      <c r="D664" s="80">
        <v>45519</v>
      </c>
      <c r="E664" s="80">
        <v>45594</v>
      </c>
      <c r="F664">
        <v>2024</v>
      </c>
      <c r="G664">
        <v>2024</v>
      </c>
      <c r="H664">
        <v>18500</v>
      </c>
      <c r="I664" t="s">
        <v>13</v>
      </c>
      <c r="J664" t="s">
        <v>3151</v>
      </c>
      <c r="K664">
        <v>80</v>
      </c>
      <c r="L664">
        <v>0</v>
      </c>
      <c r="M664">
        <v>14204.8</v>
      </c>
      <c r="N664">
        <v>14204.8</v>
      </c>
      <c r="O664">
        <v>0</v>
      </c>
      <c r="P664">
        <v>0</v>
      </c>
      <c r="Q664">
        <v>0</v>
      </c>
      <c r="R664">
        <v>0</v>
      </c>
      <c r="S664" s="42">
        <f t="shared" si="10"/>
        <v>14204.8</v>
      </c>
    </row>
    <row r="665" spans="1:19">
      <c r="A665" s="80">
        <v>45748</v>
      </c>
      <c r="B665">
        <v>4707132</v>
      </c>
      <c r="C665" t="s">
        <v>253</v>
      </c>
      <c r="D665" s="80">
        <v>44823</v>
      </c>
      <c r="E665" s="80">
        <v>44896</v>
      </c>
      <c r="F665">
        <v>2022</v>
      </c>
      <c r="G665">
        <v>2022</v>
      </c>
      <c r="H665">
        <v>13500</v>
      </c>
      <c r="I665" t="s">
        <v>15</v>
      </c>
      <c r="J665" t="s">
        <v>3154</v>
      </c>
      <c r="K665">
        <v>620</v>
      </c>
      <c r="L665">
        <v>16115</v>
      </c>
      <c r="M665">
        <v>84586.6</v>
      </c>
      <c r="N665">
        <v>100701.6</v>
      </c>
      <c r="O665">
        <v>164.1</v>
      </c>
      <c r="P665">
        <v>21338.57</v>
      </c>
      <c r="Q665">
        <v>17204.39</v>
      </c>
      <c r="R665">
        <v>38542.959999999999</v>
      </c>
      <c r="S665" s="42">
        <f t="shared" si="10"/>
        <v>62158.640000000007</v>
      </c>
    </row>
    <row r="666" spans="1:19">
      <c r="A666" s="80">
        <v>45748</v>
      </c>
      <c r="B666">
        <v>5028378</v>
      </c>
      <c r="C666" t="s">
        <v>2718</v>
      </c>
      <c r="D666" s="80">
        <v>45183</v>
      </c>
      <c r="E666" s="80">
        <v>45455</v>
      </c>
      <c r="F666">
        <v>2023</v>
      </c>
      <c r="G666">
        <v>2024</v>
      </c>
      <c r="H666">
        <v>11000</v>
      </c>
      <c r="I666" t="s">
        <v>10</v>
      </c>
      <c r="J666" t="s">
        <v>3157</v>
      </c>
      <c r="K666">
        <v>247</v>
      </c>
      <c r="L666">
        <v>958.7</v>
      </c>
      <c r="M666">
        <v>33698.21</v>
      </c>
      <c r="N666">
        <v>34656.910000000003</v>
      </c>
      <c r="O666">
        <v>33.9</v>
      </c>
      <c r="P666">
        <v>4624.8100000000004</v>
      </c>
      <c r="Q666">
        <v>308.7</v>
      </c>
      <c r="R666">
        <v>4933.51</v>
      </c>
      <c r="S666" s="42">
        <f t="shared" si="10"/>
        <v>29723.4</v>
      </c>
    </row>
    <row r="667" spans="1:19">
      <c r="A667" s="80">
        <v>45748</v>
      </c>
      <c r="B667">
        <v>4719165</v>
      </c>
      <c r="C667" t="s">
        <v>1861</v>
      </c>
      <c r="D667" s="80">
        <v>44840</v>
      </c>
      <c r="E667" s="80">
        <v>45253</v>
      </c>
      <c r="F667">
        <v>2022</v>
      </c>
      <c r="G667">
        <v>2023</v>
      </c>
      <c r="H667">
        <v>11000</v>
      </c>
      <c r="I667" t="s">
        <v>10</v>
      </c>
      <c r="J667" t="s">
        <v>3153</v>
      </c>
      <c r="K667">
        <v>0</v>
      </c>
      <c r="L667">
        <v>0</v>
      </c>
      <c r="M667">
        <v>0</v>
      </c>
      <c r="N667">
        <v>0</v>
      </c>
      <c r="O667">
        <v>0</v>
      </c>
      <c r="P667">
        <v>0</v>
      </c>
      <c r="Q667">
        <v>0</v>
      </c>
      <c r="R667">
        <v>0</v>
      </c>
      <c r="S667" s="42">
        <f t="shared" si="10"/>
        <v>0</v>
      </c>
    </row>
    <row r="668" spans="1:19">
      <c r="A668" s="80">
        <v>45748</v>
      </c>
      <c r="B668">
        <v>4368266</v>
      </c>
      <c r="C668" t="s">
        <v>1756</v>
      </c>
      <c r="D668" s="80">
        <v>44658</v>
      </c>
      <c r="E668" s="80">
        <v>45204</v>
      </c>
      <c r="F668">
        <v>2021</v>
      </c>
      <c r="G668">
        <v>2023</v>
      </c>
      <c r="H668">
        <v>18500</v>
      </c>
      <c r="I668" t="s">
        <v>13</v>
      </c>
      <c r="J668" t="s">
        <v>3152</v>
      </c>
      <c r="K668">
        <v>223</v>
      </c>
      <c r="L668">
        <v>0</v>
      </c>
      <c r="M668">
        <v>30423.89</v>
      </c>
      <c r="N668">
        <v>30423.89</v>
      </c>
      <c r="O668">
        <v>125</v>
      </c>
      <c r="P668">
        <v>18758.439999999999</v>
      </c>
      <c r="Q668">
        <v>0</v>
      </c>
      <c r="R668">
        <v>18758.439999999999</v>
      </c>
      <c r="S668" s="42">
        <f t="shared" si="10"/>
        <v>11665.45</v>
      </c>
    </row>
    <row r="669" spans="1:19">
      <c r="A669" s="80">
        <v>45748</v>
      </c>
      <c r="B669">
        <v>5433194</v>
      </c>
      <c r="C669" t="s">
        <v>3299</v>
      </c>
      <c r="D669" s="80">
        <v>45695</v>
      </c>
      <c r="E669" s="80">
        <v>45721</v>
      </c>
      <c r="F669">
        <v>2024</v>
      </c>
      <c r="G669">
        <v>2024</v>
      </c>
      <c r="H669">
        <v>11000</v>
      </c>
      <c r="I669" t="s">
        <v>28</v>
      </c>
      <c r="J669" t="s">
        <v>3159</v>
      </c>
      <c r="K669">
        <v>120</v>
      </c>
      <c r="L669">
        <v>0</v>
      </c>
      <c r="M669">
        <v>18049.2</v>
      </c>
      <c r="N669">
        <v>18049.2</v>
      </c>
      <c r="O669">
        <v>0</v>
      </c>
      <c r="P669">
        <v>0</v>
      </c>
      <c r="Q669">
        <v>0</v>
      </c>
      <c r="R669">
        <v>0</v>
      </c>
      <c r="S669" s="42">
        <f t="shared" si="10"/>
        <v>18049.2</v>
      </c>
    </row>
    <row r="670" spans="1:19">
      <c r="A670" s="80">
        <v>45748</v>
      </c>
      <c r="B670">
        <v>5368468</v>
      </c>
      <c r="C670" t="s">
        <v>3298</v>
      </c>
      <c r="D670" s="80">
        <v>45554</v>
      </c>
      <c r="E670" s="80">
        <v>45702</v>
      </c>
      <c r="F670">
        <v>2024</v>
      </c>
      <c r="G670">
        <v>2024</v>
      </c>
      <c r="H670">
        <v>11000</v>
      </c>
      <c r="I670" t="s">
        <v>28</v>
      </c>
      <c r="J670" t="s">
        <v>3161</v>
      </c>
      <c r="K670">
        <v>220</v>
      </c>
      <c r="L670">
        <v>340.2</v>
      </c>
      <c r="M670">
        <v>33090.199999999997</v>
      </c>
      <c r="N670">
        <v>33430.400000000001</v>
      </c>
      <c r="O670">
        <v>0</v>
      </c>
      <c r="P670">
        <v>0</v>
      </c>
      <c r="Q670">
        <v>0</v>
      </c>
      <c r="R670">
        <v>0</v>
      </c>
      <c r="S670" s="42">
        <f t="shared" si="10"/>
        <v>33430.400000000001</v>
      </c>
    </row>
    <row r="671" spans="1:19">
      <c r="A671" s="80">
        <v>45748</v>
      </c>
      <c r="B671">
        <v>4962693</v>
      </c>
      <c r="C671" t="s">
        <v>2439</v>
      </c>
      <c r="D671" s="80">
        <v>45111</v>
      </c>
      <c r="E671" s="80">
        <v>45406</v>
      </c>
      <c r="F671">
        <v>2023</v>
      </c>
      <c r="G671">
        <v>2023</v>
      </c>
      <c r="H671">
        <v>11000</v>
      </c>
      <c r="I671" t="s">
        <v>28</v>
      </c>
      <c r="J671" t="s">
        <v>3161</v>
      </c>
      <c r="K671">
        <v>215</v>
      </c>
      <c r="L671">
        <v>527.39</v>
      </c>
      <c r="M671">
        <v>29332.45</v>
      </c>
      <c r="N671">
        <v>29859.84</v>
      </c>
      <c r="O671">
        <v>117.23</v>
      </c>
      <c r="P671">
        <v>13580.7</v>
      </c>
      <c r="Q671">
        <v>143.88999999999999</v>
      </c>
      <c r="R671">
        <v>13724.59</v>
      </c>
      <c r="S671" s="42">
        <f t="shared" si="10"/>
        <v>16135.25</v>
      </c>
    </row>
    <row r="672" spans="1:19">
      <c r="A672" s="80">
        <v>45748</v>
      </c>
      <c r="B672">
        <v>4966804</v>
      </c>
      <c r="C672" t="s">
        <v>3016</v>
      </c>
      <c r="D672" s="80">
        <v>45125</v>
      </c>
      <c r="E672" s="80">
        <v>45588</v>
      </c>
      <c r="F672">
        <v>2023</v>
      </c>
      <c r="G672">
        <v>2024</v>
      </c>
      <c r="H672">
        <v>11000</v>
      </c>
      <c r="I672" t="s">
        <v>10</v>
      </c>
      <c r="J672" t="s">
        <v>3157</v>
      </c>
      <c r="K672">
        <v>247</v>
      </c>
      <c r="L672">
        <v>0</v>
      </c>
      <c r="M672">
        <v>33698.21</v>
      </c>
      <c r="N672">
        <v>33698.21</v>
      </c>
      <c r="O672">
        <v>154.79</v>
      </c>
      <c r="P672">
        <v>20694.310000000001</v>
      </c>
      <c r="Q672">
        <v>0</v>
      </c>
      <c r="R672">
        <v>20694.310000000001</v>
      </c>
      <c r="S672" s="42">
        <f t="shared" si="10"/>
        <v>13003.899999999998</v>
      </c>
    </row>
    <row r="673" spans="1:19">
      <c r="A673" s="80">
        <v>45748</v>
      </c>
      <c r="B673">
        <v>4808657</v>
      </c>
      <c r="C673" t="s">
        <v>3236</v>
      </c>
      <c r="D673" s="80">
        <v>44949</v>
      </c>
      <c r="E673" s="80">
        <v>45688</v>
      </c>
      <c r="F673">
        <v>2022</v>
      </c>
      <c r="G673">
        <v>2024</v>
      </c>
      <c r="H673">
        <v>12000</v>
      </c>
      <c r="I673" t="s">
        <v>9</v>
      </c>
      <c r="J673" t="s">
        <v>3154</v>
      </c>
      <c r="K673">
        <v>380</v>
      </c>
      <c r="L673">
        <v>200</v>
      </c>
      <c r="M673">
        <v>51843.4</v>
      </c>
      <c r="N673">
        <v>52043.4</v>
      </c>
      <c r="O673">
        <v>218.23</v>
      </c>
      <c r="P673">
        <v>29185.41</v>
      </c>
      <c r="Q673">
        <v>100</v>
      </c>
      <c r="R673">
        <v>29285.41</v>
      </c>
      <c r="S673" s="42">
        <f t="shared" si="10"/>
        <v>22757.99</v>
      </c>
    </row>
    <row r="674" spans="1:19">
      <c r="A674" s="80">
        <v>45748</v>
      </c>
      <c r="B674">
        <v>4404678</v>
      </c>
      <c r="C674" t="s">
        <v>184</v>
      </c>
      <c r="D674" s="80">
        <v>44431</v>
      </c>
      <c r="E674" s="80">
        <v>44616</v>
      </c>
      <c r="F674">
        <v>2021</v>
      </c>
      <c r="G674">
        <v>2021</v>
      </c>
      <c r="H674">
        <v>12000</v>
      </c>
      <c r="I674" t="s">
        <v>9</v>
      </c>
      <c r="J674" t="s">
        <v>3151</v>
      </c>
      <c r="K674">
        <v>145</v>
      </c>
      <c r="L674">
        <v>150</v>
      </c>
      <c r="M674">
        <v>19782.349999999999</v>
      </c>
      <c r="N674">
        <v>19932.349999999999</v>
      </c>
      <c r="O674">
        <v>142.09</v>
      </c>
      <c r="P674">
        <v>19384.63</v>
      </c>
      <c r="Q674">
        <v>51.8</v>
      </c>
      <c r="R674">
        <v>19436.43</v>
      </c>
      <c r="S674" s="42">
        <f t="shared" si="10"/>
        <v>495.91999999999825</v>
      </c>
    </row>
    <row r="675" spans="1:19">
      <c r="A675" s="80">
        <v>45748</v>
      </c>
      <c r="B675">
        <v>5081637</v>
      </c>
      <c r="C675" t="s">
        <v>2830</v>
      </c>
      <c r="D675" s="80">
        <v>45225</v>
      </c>
      <c r="E675" s="80">
        <v>45526</v>
      </c>
      <c r="F675">
        <v>2023</v>
      </c>
      <c r="G675">
        <v>2024</v>
      </c>
      <c r="H675">
        <v>11000</v>
      </c>
      <c r="I675" t="s">
        <v>10</v>
      </c>
      <c r="J675" t="s">
        <v>3151</v>
      </c>
      <c r="K675">
        <v>408</v>
      </c>
      <c r="L675">
        <v>0</v>
      </c>
      <c r="M675">
        <v>58446</v>
      </c>
      <c r="N675">
        <v>58446</v>
      </c>
      <c r="O675">
        <v>397.1</v>
      </c>
      <c r="P675">
        <v>56884.58</v>
      </c>
      <c r="Q675">
        <v>0</v>
      </c>
      <c r="R675">
        <v>56884.58</v>
      </c>
      <c r="S675" s="42">
        <f t="shared" si="10"/>
        <v>1561.4199999999983</v>
      </c>
    </row>
    <row r="676" spans="1:19">
      <c r="A676" s="80">
        <v>45748</v>
      </c>
      <c r="B676">
        <v>4848755</v>
      </c>
      <c r="C676" t="s">
        <v>3128</v>
      </c>
      <c r="D676" s="80">
        <v>45197</v>
      </c>
      <c r="E676" s="80">
        <v>45637</v>
      </c>
      <c r="F676">
        <v>2023</v>
      </c>
      <c r="G676">
        <v>2024</v>
      </c>
      <c r="H676">
        <v>12000</v>
      </c>
      <c r="I676" t="s">
        <v>9</v>
      </c>
      <c r="J676" t="s">
        <v>3151</v>
      </c>
      <c r="K676">
        <v>258</v>
      </c>
      <c r="L676">
        <v>0</v>
      </c>
      <c r="M676">
        <v>35198.94</v>
      </c>
      <c r="N676">
        <v>35198.94</v>
      </c>
      <c r="O676">
        <v>4</v>
      </c>
      <c r="P676">
        <v>538.89</v>
      </c>
      <c r="Q676">
        <v>0</v>
      </c>
      <c r="R676">
        <v>538.89</v>
      </c>
      <c r="S676" s="42">
        <f t="shared" si="10"/>
        <v>34660.050000000003</v>
      </c>
    </row>
    <row r="677" spans="1:19">
      <c r="A677" s="80">
        <v>45748</v>
      </c>
      <c r="B677">
        <v>4591096</v>
      </c>
      <c r="C677" t="s">
        <v>1820</v>
      </c>
      <c r="D677" s="80">
        <v>44687</v>
      </c>
      <c r="E677" s="80">
        <v>45245</v>
      </c>
      <c r="F677">
        <v>2022</v>
      </c>
      <c r="G677">
        <v>2023</v>
      </c>
      <c r="H677">
        <v>11000</v>
      </c>
      <c r="I677" t="s">
        <v>28</v>
      </c>
      <c r="J677" t="s">
        <v>3153</v>
      </c>
      <c r="K677">
        <v>692</v>
      </c>
      <c r="L677">
        <v>0</v>
      </c>
      <c r="M677">
        <v>94409.56</v>
      </c>
      <c r="N677">
        <v>94409.56</v>
      </c>
      <c r="O677">
        <v>145.59</v>
      </c>
      <c r="P677">
        <v>19862.12</v>
      </c>
      <c r="Q677">
        <v>0</v>
      </c>
      <c r="R677">
        <v>19862.12</v>
      </c>
      <c r="S677" s="42">
        <f t="shared" si="10"/>
        <v>74547.44</v>
      </c>
    </row>
    <row r="678" spans="1:19">
      <c r="A678" s="80">
        <v>45748</v>
      </c>
      <c r="B678">
        <v>4966959</v>
      </c>
      <c r="C678" t="s">
        <v>3130</v>
      </c>
      <c r="D678" s="80">
        <v>45118</v>
      </c>
      <c r="E678" s="80">
        <v>45637</v>
      </c>
      <c r="F678">
        <v>2023</v>
      </c>
      <c r="G678">
        <v>2024</v>
      </c>
      <c r="H678">
        <v>11000</v>
      </c>
      <c r="I678" t="s">
        <v>28</v>
      </c>
      <c r="J678" t="s">
        <v>3151</v>
      </c>
      <c r="K678">
        <v>206</v>
      </c>
      <c r="L678">
        <v>827.27</v>
      </c>
      <c r="M678">
        <v>28104.58</v>
      </c>
      <c r="N678">
        <v>28931.85</v>
      </c>
      <c r="O678">
        <v>0</v>
      </c>
      <c r="P678">
        <v>0</v>
      </c>
      <c r="Q678">
        <v>0</v>
      </c>
      <c r="R678">
        <v>0</v>
      </c>
      <c r="S678" s="42">
        <f t="shared" si="10"/>
        <v>28931.85</v>
      </c>
    </row>
    <row r="679" spans="1:19">
      <c r="A679" s="80">
        <v>45748</v>
      </c>
      <c r="B679">
        <v>5164198</v>
      </c>
      <c r="C679" t="s">
        <v>2098</v>
      </c>
      <c r="D679" s="80">
        <v>45306</v>
      </c>
      <c r="E679" s="80">
        <v>45323</v>
      </c>
      <c r="F679">
        <v>2023</v>
      </c>
      <c r="G679">
        <v>2023</v>
      </c>
      <c r="H679">
        <v>11000</v>
      </c>
      <c r="I679" t="s">
        <v>28</v>
      </c>
      <c r="J679" t="s">
        <v>3158</v>
      </c>
      <c r="K679">
        <v>1250</v>
      </c>
      <c r="L679">
        <v>200</v>
      </c>
      <c r="M679">
        <v>211375</v>
      </c>
      <c r="N679">
        <v>211575</v>
      </c>
      <c r="O679">
        <v>536.25</v>
      </c>
      <c r="P679">
        <v>83133.850000000006</v>
      </c>
      <c r="Q679">
        <v>157.5</v>
      </c>
      <c r="R679">
        <v>83291.350000000006</v>
      </c>
      <c r="S679" s="42">
        <f t="shared" si="10"/>
        <v>128283.65</v>
      </c>
    </row>
    <row r="680" spans="1:19">
      <c r="A680" s="80">
        <v>45748</v>
      </c>
      <c r="B680">
        <v>4752318</v>
      </c>
      <c r="C680" t="s">
        <v>201</v>
      </c>
      <c r="D680" s="80">
        <v>44879</v>
      </c>
      <c r="E680" s="80">
        <v>45127</v>
      </c>
      <c r="F680">
        <v>2022</v>
      </c>
      <c r="G680">
        <v>2023</v>
      </c>
      <c r="H680">
        <v>11000</v>
      </c>
      <c r="I680" t="s">
        <v>28</v>
      </c>
      <c r="J680" t="s">
        <v>3153</v>
      </c>
      <c r="K680">
        <v>537</v>
      </c>
      <c r="L680">
        <v>25</v>
      </c>
      <c r="M680">
        <v>73262.91</v>
      </c>
      <c r="N680">
        <v>73287.91</v>
      </c>
      <c r="O680">
        <v>83.93</v>
      </c>
      <c r="P680">
        <v>11288.43</v>
      </c>
      <c r="Q680">
        <v>39.1</v>
      </c>
      <c r="R680">
        <v>11327.53</v>
      </c>
      <c r="S680" s="42">
        <f t="shared" si="10"/>
        <v>61960.380000000005</v>
      </c>
    </row>
    <row r="681" spans="1:19">
      <c r="A681" s="80">
        <v>45748</v>
      </c>
      <c r="B681">
        <v>4685384</v>
      </c>
      <c r="C681" t="s">
        <v>2096</v>
      </c>
      <c r="D681" s="80">
        <v>44796</v>
      </c>
      <c r="E681" s="80">
        <v>45324</v>
      </c>
      <c r="F681">
        <v>2022</v>
      </c>
      <c r="G681">
        <v>2023</v>
      </c>
      <c r="H681">
        <v>12500</v>
      </c>
      <c r="I681" t="s">
        <v>14</v>
      </c>
      <c r="J681" t="s">
        <v>3151</v>
      </c>
      <c r="K681">
        <v>260</v>
      </c>
      <c r="L681">
        <v>600</v>
      </c>
      <c r="M681">
        <v>31922.799999999999</v>
      </c>
      <c r="N681">
        <v>32522.799999999999</v>
      </c>
      <c r="O681">
        <v>224</v>
      </c>
      <c r="P681">
        <v>27503.29</v>
      </c>
      <c r="Q681">
        <v>85</v>
      </c>
      <c r="R681">
        <v>27588.29</v>
      </c>
      <c r="S681" s="42">
        <f t="shared" si="10"/>
        <v>4934.5099999999984</v>
      </c>
    </row>
    <row r="682" spans="1:19">
      <c r="A682" s="80">
        <v>45748</v>
      </c>
      <c r="B682">
        <v>5278396</v>
      </c>
      <c r="C682" t="s">
        <v>2730</v>
      </c>
      <c r="D682" s="80">
        <v>45453</v>
      </c>
      <c r="E682" s="80">
        <v>45511</v>
      </c>
      <c r="F682">
        <v>2024</v>
      </c>
      <c r="G682">
        <v>2024</v>
      </c>
      <c r="H682">
        <v>11000</v>
      </c>
      <c r="I682" t="s">
        <v>28</v>
      </c>
      <c r="J682" t="s">
        <v>3159</v>
      </c>
      <c r="K682">
        <v>150</v>
      </c>
      <c r="L682">
        <v>0</v>
      </c>
      <c r="M682">
        <v>22561.5</v>
      </c>
      <c r="N682">
        <v>22561.5</v>
      </c>
      <c r="O682">
        <v>132.5</v>
      </c>
      <c r="P682">
        <v>19831.89</v>
      </c>
      <c r="Q682">
        <v>0</v>
      </c>
      <c r="R682">
        <v>19831.89</v>
      </c>
      <c r="S682" s="42">
        <f t="shared" si="10"/>
        <v>2729.6100000000006</v>
      </c>
    </row>
    <row r="683" spans="1:19">
      <c r="A683" s="80">
        <v>45748</v>
      </c>
      <c r="B683">
        <v>4445148</v>
      </c>
      <c r="C683" t="s">
        <v>3018</v>
      </c>
      <c r="D683" s="80">
        <v>44483</v>
      </c>
      <c r="E683" s="80">
        <v>45574</v>
      </c>
      <c r="F683">
        <v>2021</v>
      </c>
      <c r="G683">
        <v>2024</v>
      </c>
      <c r="H683">
        <v>12000</v>
      </c>
      <c r="I683" t="s">
        <v>9</v>
      </c>
      <c r="J683" t="s">
        <v>3178</v>
      </c>
      <c r="K683">
        <v>222</v>
      </c>
      <c r="L683">
        <v>1052.0999999999999</v>
      </c>
      <c r="M683">
        <v>30287.46</v>
      </c>
      <c r="N683">
        <v>31339.56</v>
      </c>
      <c r="O683">
        <v>41.5</v>
      </c>
      <c r="P683">
        <v>5661.64</v>
      </c>
      <c r="Q683">
        <v>0</v>
      </c>
      <c r="R683">
        <v>5661.64</v>
      </c>
      <c r="S683" s="42">
        <f t="shared" si="10"/>
        <v>25677.920000000002</v>
      </c>
    </row>
    <row r="684" spans="1:19">
      <c r="A684" s="80">
        <v>45748</v>
      </c>
      <c r="B684">
        <v>4986715</v>
      </c>
      <c r="C684" t="s">
        <v>2541</v>
      </c>
      <c r="D684" s="80">
        <v>45134</v>
      </c>
      <c r="E684" s="80">
        <v>45434</v>
      </c>
      <c r="F684">
        <v>2023</v>
      </c>
      <c r="G684">
        <v>2024</v>
      </c>
      <c r="H684">
        <v>11000</v>
      </c>
      <c r="I684" t="s">
        <v>28</v>
      </c>
      <c r="J684" t="s">
        <v>3158</v>
      </c>
      <c r="K684">
        <v>195</v>
      </c>
      <c r="L684">
        <v>2400</v>
      </c>
      <c r="M684">
        <v>26603.85</v>
      </c>
      <c r="N684">
        <v>29003.85</v>
      </c>
      <c r="O684">
        <v>79.36</v>
      </c>
      <c r="P684">
        <v>11109.81</v>
      </c>
      <c r="Q684">
        <v>39.96</v>
      </c>
      <c r="R684">
        <v>11149.77</v>
      </c>
      <c r="S684" s="42">
        <f t="shared" si="10"/>
        <v>17854.079999999998</v>
      </c>
    </row>
    <row r="685" spans="1:19">
      <c r="A685" s="80">
        <v>45748</v>
      </c>
      <c r="B685">
        <v>4748438</v>
      </c>
      <c r="C685" t="s">
        <v>2282</v>
      </c>
      <c r="D685" s="80">
        <v>44875</v>
      </c>
      <c r="E685" s="80">
        <v>45373</v>
      </c>
      <c r="F685">
        <v>2022</v>
      </c>
      <c r="G685">
        <v>2023</v>
      </c>
      <c r="H685">
        <v>11000</v>
      </c>
      <c r="I685" t="s">
        <v>28</v>
      </c>
      <c r="J685" t="s">
        <v>3157</v>
      </c>
      <c r="K685">
        <v>776</v>
      </c>
      <c r="L685">
        <v>0</v>
      </c>
      <c r="M685">
        <v>105869.68</v>
      </c>
      <c r="N685">
        <v>105869.68</v>
      </c>
      <c r="O685">
        <v>169</v>
      </c>
      <c r="P685">
        <v>23055.83</v>
      </c>
      <c r="Q685">
        <v>0</v>
      </c>
      <c r="R685">
        <v>23055.83</v>
      </c>
      <c r="S685" s="42">
        <f t="shared" si="10"/>
        <v>82813.849999999991</v>
      </c>
    </row>
    <row r="686" spans="1:19">
      <c r="A686" s="80">
        <v>45748</v>
      </c>
      <c r="B686">
        <v>5117536</v>
      </c>
      <c r="C686" t="s">
        <v>3020</v>
      </c>
      <c r="D686" s="80">
        <v>45258</v>
      </c>
      <c r="E686" s="80">
        <v>45588</v>
      </c>
      <c r="F686">
        <v>2023</v>
      </c>
      <c r="G686">
        <v>2024</v>
      </c>
      <c r="H686">
        <v>11500</v>
      </c>
      <c r="I686" t="s">
        <v>4</v>
      </c>
      <c r="J686" t="s">
        <v>3158</v>
      </c>
      <c r="K686">
        <v>250</v>
      </c>
      <c r="L686">
        <v>19677.599999999999</v>
      </c>
      <c r="M686">
        <v>35812.5</v>
      </c>
      <c r="N686">
        <v>55490.1</v>
      </c>
      <c r="O686">
        <v>0.57999999999999996</v>
      </c>
      <c r="P686">
        <v>83.09</v>
      </c>
      <c r="Q686">
        <v>19677.599999999999</v>
      </c>
      <c r="R686">
        <v>19760.689999999999</v>
      </c>
      <c r="S686" s="42">
        <f t="shared" si="10"/>
        <v>35729.410000000003</v>
      </c>
    </row>
    <row r="687" spans="1:19">
      <c r="A687" s="80">
        <v>45748</v>
      </c>
      <c r="B687">
        <v>4954530</v>
      </c>
      <c r="C687" t="s">
        <v>2441</v>
      </c>
      <c r="D687" s="80">
        <v>45104</v>
      </c>
      <c r="E687" s="80">
        <v>45407</v>
      </c>
      <c r="F687">
        <v>2023</v>
      </c>
      <c r="G687">
        <v>2023</v>
      </c>
      <c r="H687">
        <v>11000</v>
      </c>
      <c r="I687" t="s">
        <v>28</v>
      </c>
      <c r="J687" t="s">
        <v>3151</v>
      </c>
      <c r="K687">
        <v>215</v>
      </c>
      <c r="L687">
        <v>0</v>
      </c>
      <c r="M687">
        <v>29332.45</v>
      </c>
      <c r="N687">
        <v>29332.45</v>
      </c>
      <c r="O687">
        <v>135.38</v>
      </c>
      <c r="P687">
        <v>17445.169999999998</v>
      </c>
      <c r="Q687">
        <v>0</v>
      </c>
      <c r="R687">
        <v>17445.169999999998</v>
      </c>
      <c r="S687" s="42">
        <f t="shared" si="10"/>
        <v>11887.280000000002</v>
      </c>
    </row>
    <row r="688" spans="1:19">
      <c r="A688" s="80">
        <v>45748</v>
      </c>
      <c r="B688">
        <v>3557499</v>
      </c>
      <c r="C688" t="s">
        <v>1821</v>
      </c>
      <c r="D688" s="80">
        <v>43355</v>
      </c>
      <c r="E688" s="80">
        <v>43810</v>
      </c>
      <c r="F688">
        <v>2018</v>
      </c>
      <c r="G688">
        <v>2019</v>
      </c>
      <c r="H688">
        <v>11500</v>
      </c>
      <c r="I688" t="s">
        <v>4</v>
      </c>
      <c r="J688" t="s">
        <v>3152</v>
      </c>
      <c r="K688">
        <v>201</v>
      </c>
      <c r="L688">
        <v>200</v>
      </c>
      <c r="M688">
        <v>27422.43</v>
      </c>
      <c r="N688">
        <v>27622.43</v>
      </c>
      <c r="O688">
        <v>93.7</v>
      </c>
      <c r="P688">
        <v>12783.02</v>
      </c>
      <c r="Q688">
        <v>11.5</v>
      </c>
      <c r="R688">
        <v>12794.52</v>
      </c>
      <c r="S688" s="42">
        <f t="shared" si="10"/>
        <v>14827.91</v>
      </c>
    </row>
    <row r="689" spans="1:19">
      <c r="A689" s="80">
        <v>45748</v>
      </c>
      <c r="B689">
        <v>4666710</v>
      </c>
      <c r="C689" t="s">
        <v>1758</v>
      </c>
      <c r="D689" s="80">
        <v>44771</v>
      </c>
      <c r="E689" s="80">
        <v>45180</v>
      </c>
      <c r="F689">
        <v>2022</v>
      </c>
      <c r="G689">
        <v>2023</v>
      </c>
      <c r="H689">
        <v>11000</v>
      </c>
      <c r="I689" t="s">
        <v>28</v>
      </c>
      <c r="J689" t="s">
        <v>3158</v>
      </c>
      <c r="K689">
        <v>430</v>
      </c>
      <c r="L689">
        <v>451</v>
      </c>
      <c r="M689">
        <v>69251.5</v>
      </c>
      <c r="N689">
        <v>69702.5</v>
      </c>
      <c r="O689">
        <v>469.82</v>
      </c>
      <c r="P689">
        <v>70383.23</v>
      </c>
      <c r="Q689">
        <v>97.95</v>
      </c>
      <c r="R689">
        <v>70481.179999999993</v>
      </c>
      <c r="S689" s="42">
        <f t="shared" si="10"/>
        <v>-778.67999999999302</v>
      </c>
    </row>
    <row r="690" spans="1:19">
      <c r="A690" s="80">
        <v>45748</v>
      </c>
      <c r="B690">
        <v>5443837</v>
      </c>
      <c r="C690" t="s">
        <v>3237</v>
      </c>
      <c r="D690" s="80">
        <v>45566</v>
      </c>
      <c r="E690" s="80">
        <v>45678</v>
      </c>
      <c r="F690">
        <v>2024</v>
      </c>
      <c r="G690">
        <v>2024</v>
      </c>
      <c r="H690">
        <v>11000</v>
      </c>
      <c r="I690" t="s">
        <v>10</v>
      </c>
      <c r="J690" t="s">
        <v>3154</v>
      </c>
      <c r="K690">
        <v>135</v>
      </c>
      <c r="L690">
        <v>0</v>
      </c>
      <c r="M690">
        <v>23970.6</v>
      </c>
      <c r="N690">
        <v>23970.6</v>
      </c>
      <c r="O690">
        <v>53.95</v>
      </c>
      <c r="P690">
        <v>9579.36</v>
      </c>
      <c r="Q690">
        <v>0</v>
      </c>
      <c r="R690">
        <v>9579.36</v>
      </c>
      <c r="S690" s="42">
        <f t="shared" si="10"/>
        <v>14391.239999999998</v>
      </c>
    </row>
    <row r="691" spans="1:19">
      <c r="A691" s="80">
        <v>45748</v>
      </c>
      <c r="B691">
        <v>4778159</v>
      </c>
      <c r="C691" t="s">
        <v>1863</v>
      </c>
      <c r="D691" s="80">
        <v>44909</v>
      </c>
      <c r="E691" s="80">
        <v>45251</v>
      </c>
      <c r="F691">
        <v>2022</v>
      </c>
      <c r="G691">
        <v>2023</v>
      </c>
      <c r="H691">
        <v>11500</v>
      </c>
      <c r="I691" t="s">
        <v>4</v>
      </c>
      <c r="J691" t="s">
        <v>3158</v>
      </c>
      <c r="K691">
        <v>240</v>
      </c>
      <c r="L691">
        <v>0</v>
      </c>
      <c r="M691">
        <v>32743.200000000001</v>
      </c>
      <c r="N691">
        <v>32743.200000000001</v>
      </c>
      <c r="O691">
        <v>166</v>
      </c>
      <c r="P691">
        <v>22646.560000000001</v>
      </c>
      <c r="Q691">
        <v>0</v>
      </c>
      <c r="R691">
        <v>22646.560000000001</v>
      </c>
      <c r="S691" s="42">
        <f t="shared" si="10"/>
        <v>10096.64</v>
      </c>
    </row>
    <row r="692" spans="1:19">
      <c r="A692" s="80">
        <v>45748</v>
      </c>
      <c r="B692">
        <v>5155674</v>
      </c>
      <c r="C692" t="s">
        <v>3301</v>
      </c>
      <c r="D692" s="80">
        <v>45299</v>
      </c>
      <c r="E692" s="80">
        <v>45719</v>
      </c>
      <c r="F692">
        <v>2023</v>
      </c>
      <c r="G692">
        <v>2024</v>
      </c>
      <c r="H692">
        <v>12000</v>
      </c>
      <c r="I692" t="s">
        <v>9</v>
      </c>
      <c r="J692" t="s">
        <v>3161</v>
      </c>
      <c r="K692">
        <v>249</v>
      </c>
      <c r="L692">
        <v>0</v>
      </c>
      <c r="M692">
        <v>28535.4</v>
      </c>
      <c r="N692">
        <v>28535.4</v>
      </c>
      <c r="O692">
        <v>0</v>
      </c>
      <c r="P692">
        <v>0</v>
      </c>
      <c r="Q692">
        <v>0</v>
      </c>
      <c r="R692">
        <v>0</v>
      </c>
      <c r="S692" s="42">
        <f t="shared" si="10"/>
        <v>28535.4</v>
      </c>
    </row>
    <row r="693" spans="1:19">
      <c r="A693" s="80">
        <v>45748</v>
      </c>
      <c r="B693">
        <v>5252984</v>
      </c>
      <c r="C693" t="s">
        <v>2543</v>
      </c>
      <c r="D693" s="80">
        <v>45386</v>
      </c>
      <c r="E693" s="80">
        <v>45439</v>
      </c>
      <c r="F693">
        <v>2023</v>
      </c>
      <c r="G693">
        <v>2024</v>
      </c>
      <c r="H693">
        <v>11000</v>
      </c>
      <c r="I693" t="s">
        <v>10</v>
      </c>
      <c r="J693" t="s">
        <v>3161</v>
      </c>
      <c r="K693">
        <v>188</v>
      </c>
      <c r="L693">
        <v>0</v>
      </c>
      <c r="M693">
        <v>28277.08</v>
      </c>
      <c r="N693">
        <v>28277.08</v>
      </c>
      <c r="O693">
        <v>0</v>
      </c>
      <c r="P693">
        <v>0</v>
      </c>
      <c r="Q693">
        <v>0</v>
      </c>
      <c r="R693">
        <v>0</v>
      </c>
      <c r="S693" s="42">
        <f t="shared" si="10"/>
        <v>28277.08</v>
      </c>
    </row>
    <row r="694" spans="1:19">
      <c r="A694" s="80">
        <v>45748</v>
      </c>
      <c r="B694">
        <v>4670728</v>
      </c>
      <c r="C694" t="s">
        <v>174</v>
      </c>
      <c r="D694" s="80">
        <v>44900</v>
      </c>
      <c r="E694" s="80">
        <v>45127</v>
      </c>
      <c r="F694">
        <v>2022</v>
      </c>
      <c r="G694">
        <v>2023</v>
      </c>
      <c r="H694">
        <v>11000</v>
      </c>
      <c r="I694" t="s">
        <v>28</v>
      </c>
      <c r="J694" t="s">
        <v>3153</v>
      </c>
      <c r="K694">
        <v>840</v>
      </c>
      <c r="L694">
        <v>2225</v>
      </c>
      <c r="M694">
        <v>114601.2</v>
      </c>
      <c r="N694">
        <v>116826.2</v>
      </c>
      <c r="O694">
        <v>133.4</v>
      </c>
      <c r="P694">
        <v>18199.099999999999</v>
      </c>
      <c r="Q694">
        <v>25</v>
      </c>
      <c r="R694">
        <v>18224.099999999999</v>
      </c>
      <c r="S694" s="42">
        <f t="shared" si="10"/>
        <v>98602.1</v>
      </c>
    </row>
    <row r="695" spans="1:19">
      <c r="A695" s="80">
        <v>45748</v>
      </c>
      <c r="B695">
        <v>4896415</v>
      </c>
      <c r="C695" t="s">
        <v>2342</v>
      </c>
      <c r="D695" s="80">
        <v>45042</v>
      </c>
      <c r="E695" s="80">
        <v>45387</v>
      </c>
      <c r="F695">
        <v>2022</v>
      </c>
      <c r="G695">
        <v>2023</v>
      </c>
      <c r="H695">
        <v>11000</v>
      </c>
      <c r="I695" t="s">
        <v>28</v>
      </c>
      <c r="J695" t="s">
        <v>3154</v>
      </c>
      <c r="K695">
        <v>335</v>
      </c>
      <c r="L695">
        <v>0</v>
      </c>
      <c r="M695">
        <v>45704.05</v>
      </c>
      <c r="N695">
        <v>45704.05</v>
      </c>
      <c r="O695">
        <v>200</v>
      </c>
      <c r="P695">
        <v>27285</v>
      </c>
      <c r="Q695">
        <v>0</v>
      </c>
      <c r="R695">
        <v>27285</v>
      </c>
      <c r="S695" s="42">
        <f t="shared" si="10"/>
        <v>18419.050000000003</v>
      </c>
    </row>
    <row r="696" spans="1:19">
      <c r="A696" s="80">
        <v>45748</v>
      </c>
      <c r="B696">
        <v>5371764</v>
      </c>
      <c r="C696" t="s">
        <v>3238</v>
      </c>
      <c r="D696" s="80">
        <v>45541</v>
      </c>
      <c r="E696" s="80">
        <v>45695</v>
      </c>
      <c r="F696">
        <v>2024</v>
      </c>
      <c r="G696">
        <v>2024</v>
      </c>
      <c r="H696">
        <v>11000</v>
      </c>
      <c r="I696" t="s">
        <v>28</v>
      </c>
      <c r="J696" t="s">
        <v>3158</v>
      </c>
      <c r="K696">
        <v>297</v>
      </c>
      <c r="L696">
        <v>0</v>
      </c>
      <c r="M696">
        <v>52735.32</v>
      </c>
      <c r="N696">
        <v>52735.32</v>
      </c>
      <c r="O696">
        <v>0</v>
      </c>
      <c r="P696">
        <v>0</v>
      </c>
      <c r="Q696">
        <v>0</v>
      </c>
      <c r="R696">
        <v>0</v>
      </c>
      <c r="S696" s="42">
        <f t="shared" si="10"/>
        <v>52735.32</v>
      </c>
    </row>
    <row r="697" spans="1:19">
      <c r="A697" s="80">
        <v>45748</v>
      </c>
      <c r="B697">
        <v>4573492</v>
      </c>
      <c r="C697" t="s">
        <v>178</v>
      </c>
      <c r="D697" s="80">
        <v>44651</v>
      </c>
      <c r="E697" s="80">
        <v>45160</v>
      </c>
      <c r="F697">
        <v>2021</v>
      </c>
      <c r="G697">
        <v>2023</v>
      </c>
      <c r="H697">
        <v>12000</v>
      </c>
      <c r="I697" t="s">
        <v>9</v>
      </c>
      <c r="J697" t="s">
        <v>3158</v>
      </c>
      <c r="K697">
        <v>190</v>
      </c>
      <c r="L697">
        <v>2505</v>
      </c>
      <c r="M697">
        <v>25921.7</v>
      </c>
      <c r="N697">
        <v>28426.7</v>
      </c>
      <c r="O697">
        <v>97.33</v>
      </c>
      <c r="P697">
        <v>10627.23</v>
      </c>
      <c r="Q697">
        <v>701.85</v>
      </c>
      <c r="R697">
        <v>11329.08</v>
      </c>
      <c r="S697" s="42">
        <f t="shared" si="10"/>
        <v>17097.620000000003</v>
      </c>
    </row>
    <row r="698" spans="1:19">
      <c r="A698" s="80">
        <v>45748</v>
      </c>
      <c r="B698">
        <v>5146610</v>
      </c>
      <c r="C698" t="s">
        <v>2545</v>
      </c>
      <c r="D698" s="80">
        <v>45293</v>
      </c>
      <c r="E698" s="80">
        <v>45433</v>
      </c>
      <c r="F698">
        <v>2023</v>
      </c>
      <c r="G698">
        <v>2024</v>
      </c>
      <c r="H698">
        <v>11000</v>
      </c>
      <c r="I698" t="s">
        <v>10</v>
      </c>
      <c r="J698" t="s">
        <v>3158</v>
      </c>
      <c r="K698">
        <v>186</v>
      </c>
      <c r="L698">
        <v>0</v>
      </c>
      <c r="M698">
        <v>26644.5</v>
      </c>
      <c r="N698">
        <v>26644.5</v>
      </c>
      <c r="O698">
        <v>131.25</v>
      </c>
      <c r="P698">
        <v>18801.560000000001</v>
      </c>
      <c r="Q698">
        <v>0</v>
      </c>
      <c r="R698">
        <v>18801.560000000001</v>
      </c>
      <c r="S698" s="42">
        <f t="shared" si="10"/>
        <v>7842.9399999999987</v>
      </c>
    </row>
    <row r="699" spans="1:19">
      <c r="A699" s="80">
        <v>45748</v>
      </c>
      <c r="B699">
        <v>4900803</v>
      </c>
      <c r="C699" t="s">
        <v>3132</v>
      </c>
      <c r="D699" s="80">
        <v>45047</v>
      </c>
      <c r="E699" s="80">
        <v>45624</v>
      </c>
      <c r="F699">
        <v>2023</v>
      </c>
      <c r="G699">
        <v>2024</v>
      </c>
      <c r="H699">
        <v>11000</v>
      </c>
      <c r="I699" t="s">
        <v>28</v>
      </c>
      <c r="J699" t="s">
        <v>3159</v>
      </c>
      <c r="K699">
        <v>315</v>
      </c>
      <c r="L699">
        <v>0</v>
      </c>
      <c r="M699">
        <v>42975.45</v>
      </c>
      <c r="N699">
        <v>42975.45</v>
      </c>
      <c r="O699">
        <v>15</v>
      </c>
      <c r="P699">
        <v>2046.38</v>
      </c>
      <c r="Q699">
        <v>0</v>
      </c>
      <c r="R699">
        <v>2046.38</v>
      </c>
      <c r="S699" s="42">
        <f t="shared" si="10"/>
        <v>40929.07</v>
      </c>
    </row>
    <row r="700" spans="1:19">
      <c r="A700" s="80">
        <v>45748</v>
      </c>
      <c r="B700">
        <v>4839526</v>
      </c>
      <c r="C700" t="s">
        <v>170</v>
      </c>
      <c r="D700" s="80">
        <v>44985</v>
      </c>
      <c r="E700" s="80">
        <v>45133</v>
      </c>
      <c r="F700">
        <v>2022</v>
      </c>
      <c r="G700">
        <v>2023</v>
      </c>
      <c r="H700">
        <v>11000</v>
      </c>
      <c r="I700" t="s">
        <v>28</v>
      </c>
      <c r="J700" t="s">
        <v>3161</v>
      </c>
      <c r="K700">
        <v>1118</v>
      </c>
      <c r="L700">
        <v>250</v>
      </c>
      <c r="M700">
        <v>152528.74</v>
      </c>
      <c r="N700">
        <v>152778.74</v>
      </c>
      <c r="O700">
        <v>195.47</v>
      </c>
      <c r="P700">
        <v>26632.400000000001</v>
      </c>
      <c r="Q700">
        <v>297</v>
      </c>
      <c r="R700">
        <v>26929.4</v>
      </c>
      <c r="S700" s="42">
        <f t="shared" si="10"/>
        <v>125849.34</v>
      </c>
    </row>
    <row r="701" spans="1:19">
      <c r="A701" s="80">
        <v>45748</v>
      </c>
      <c r="B701">
        <v>5420170</v>
      </c>
      <c r="C701" t="s">
        <v>3239</v>
      </c>
      <c r="D701" s="80">
        <v>45544</v>
      </c>
      <c r="E701" s="80">
        <v>45695</v>
      </c>
      <c r="F701">
        <v>2024</v>
      </c>
      <c r="G701">
        <v>2024</v>
      </c>
      <c r="H701">
        <v>11000</v>
      </c>
      <c r="I701" t="s">
        <v>10</v>
      </c>
      <c r="J701" t="s">
        <v>3178</v>
      </c>
      <c r="K701">
        <v>221</v>
      </c>
      <c r="L701">
        <v>0</v>
      </c>
      <c r="M701">
        <v>33240.61</v>
      </c>
      <c r="N701">
        <v>33240.61</v>
      </c>
      <c r="O701">
        <v>0</v>
      </c>
      <c r="P701">
        <v>0</v>
      </c>
      <c r="Q701">
        <v>0</v>
      </c>
      <c r="R701">
        <v>0</v>
      </c>
      <c r="S701" s="42">
        <f t="shared" si="10"/>
        <v>33240.61</v>
      </c>
    </row>
    <row r="702" spans="1:19">
      <c r="A702" s="80">
        <v>45748</v>
      </c>
      <c r="B702">
        <v>4906355</v>
      </c>
      <c r="C702" t="s">
        <v>3008</v>
      </c>
      <c r="D702" s="80">
        <v>45057</v>
      </c>
      <c r="E702" s="80">
        <v>45422</v>
      </c>
      <c r="F702">
        <v>2023</v>
      </c>
      <c r="G702">
        <v>2024</v>
      </c>
      <c r="H702">
        <v>11000</v>
      </c>
      <c r="I702" t="s">
        <v>28</v>
      </c>
      <c r="J702" t="s">
        <v>3157</v>
      </c>
      <c r="K702">
        <v>293</v>
      </c>
      <c r="L702">
        <v>8225</v>
      </c>
      <c r="M702">
        <v>39973.99</v>
      </c>
      <c r="N702">
        <v>48198.99</v>
      </c>
      <c r="O702">
        <v>261.95</v>
      </c>
      <c r="P702">
        <v>35711.980000000003</v>
      </c>
      <c r="Q702">
        <v>26.07</v>
      </c>
      <c r="R702">
        <v>35738.050000000003</v>
      </c>
      <c r="S702" s="42">
        <f t="shared" si="10"/>
        <v>12460.939999999995</v>
      </c>
    </row>
    <row r="703" spans="1:19">
      <c r="A703" s="80">
        <v>45748</v>
      </c>
      <c r="B703">
        <v>4733945</v>
      </c>
      <c r="C703" t="s">
        <v>162</v>
      </c>
      <c r="D703" s="80">
        <v>44855</v>
      </c>
      <c r="E703" s="80">
        <v>45005</v>
      </c>
      <c r="F703">
        <v>2022</v>
      </c>
      <c r="G703">
        <v>2022</v>
      </c>
      <c r="H703">
        <v>11500</v>
      </c>
      <c r="I703" t="s">
        <v>4</v>
      </c>
      <c r="J703" t="s">
        <v>3158</v>
      </c>
      <c r="K703">
        <v>200</v>
      </c>
      <c r="L703">
        <v>23321.599999999999</v>
      </c>
      <c r="M703">
        <v>27286</v>
      </c>
      <c r="N703">
        <v>50607.6</v>
      </c>
      <c r="O703">
        <v>136</v>
      </c>
      <c r="P703">
        <v>18553.810000000001</v>
      </c>
      <c r="Q703">
        <v>11906</v>
      </c>
      <c r="R703">
        <v>30459.81</v>
      </c>
      <c r="S703" s="42">
        <f t="shared" si="10"/>
        <v>20147.789999999997</v>
      </c>
    </row>
    <row r="704" spans="1:19">
      <c r="A704" s="80">
        <v>45748</v>
      </c>
      <c r="B704">
        <v>4960913</v>
      </c>
      <c r="C704" t="s">
        <v>3305</v>
      </c>
      <c r="D704" s="80">
        <v>45107</v>
      </c>
      <c r="E704" s="80">
        <v>45719</v>
      </c>
      <c r="F704">
        <v>2023</v>
      </c>
      <c r="G704">
        <v>2024</v>
      </c>
      <c r="H704">
        <v>11500</v>
      </c>
      <c r="I704" t="s">
        <v>4</v>
      </c>
      <c r="J704" t="s">
        <v>3154</v>
      </c>
      <c r="K704">
        <v>290</v>
      </c>
      <c r="L704">
        <v>2530</v>
      </c>
      <c r="M704">
        <v>39564.699999999997</v>
      </c>
      <c r="N704">
        <v>42094.7</v>
      </c>
      <c r="O704">
        <v>99</v>
      </c>
      <c r="P704">
        <v>11143.1</v>
      </c>
      <c r="Q704">
        <v>100</v>
      </c>
      <c r="R704">
        <v>11243.1</v>
      </c>
      <c r="S704" s="42">
        <f t="shared" si="10"/>
        <v>30851.599999999999</v>
      </c>
    </row>
    <row r="705" spans="1:19">
      <c r="A705" s="80">
        <v>45748</v>
      </c>
      <c r="B705">
        <v>5275580</v>
      </c>
      <c r="C705" t="s">
        <v>3302</v>
      </c>
      <c r="D705" s="80">
        <v>45407</v>
      </c>
      <c r="E705" s="80">
        <v>45712</v>
      </c>
      <c r="F705">
        <v>2023</v>
      </c>
      <c r="G705">
        <v>2024</v>
      </c>
      <c r="H705">
        <v>13500</v>
      </c>
      <c r="I705" t="s">
        <v>15</v>
      </c>
      <c r="J705" t="s">
        <v>3154</v>
      </c>
      <c r="K705">
        <v>152</v>
      </c>
      <c r="L705">
        <v>800</v>
      </c>
      <c r="M705">
        <v>22862.32</v>
      </c>
      <c r="N705">
        <v>23662.32</v>
      </c>
      <c r="O705">
        <v>21</v>
      </c>
      <c r="P705">
        <v>3062.67</v>
      </c>
      <c r="Q705">
        <v>22.29</v>
      </c>
      <c r="R705">
        <v>3084.96</v>
      </c>
      <c r="S705" s="42">
        <f t="shared" si="10"/>
        <v>20577.36</v>
      </c>
    </row>
    <row r="706" spans="1:19">
      <c r="A706" s="80">
        <v>45748</v>
      </c>
      <c r="B706">
        <v>4520162</v>
      </c>
      <c r="C706" t="s">
        <v>158</v>
      </c>
      <c r="D706" s="80">
        <v>44593</v>
      </c>
      <c r="E706" s="80">
        <v>44910</v>
      </c>
      <c r="F706">
        <v>2021</v>
      </c>
      <c r="G706">
        <v>2022</v>
      </c>
      <c r="H706">
        <v>11000</v>
      </c>
      <c r="I706" t="s">
        <v>28</v>
      </c>
      <c r="J706" t="s">
        <v>3151</v>
      </c>
      <c r="K706">
        <v>701</v>
      </c>
      <c r="L706">
        <v>17400</v>
      </c>
      <c r="M706">
        <v>95637.43</v>
      </c>
      <c r="N706">
        <v>113037.43</v>
      </c>
      <c r="O706">
        <v>529.15</v>
      </c>
      <c r="P706">
        <v>69460.800000000003</v>
      </c>
      <c r="Q706">
        <v>17400</v>
      </c>
      <c r="R706">
        <v>86860.800000000003</v>
      </c>
      <c r="S706" s="42">
        <f t="shared" si="10"/>
        <v>26176.62999999999</v>
      </c>
    </row>
    <row r="707" spans="1:19">
      <c r="A707" s="80">
        <v>45748</v>
      </c>
      <c r="B707">
        <v>5296699</v>
      </c>
      <c r="C707" t="s">
        <v>2742</v>
      </c>
      <c r="D707" s="80">
        <v>45433</v>
      </c>
      <c r="E707" s="80">
        <v>45544</v>
      </c>
      <c r="F707">
        <v>2024</v>
      </c>
      <c r="G707">
        <v>2024</v>
      </c>
      <c r="H707">
        <v>14000</v>
      </c>
      <c r="I707" t="s">
        <v>12</v>
      </c>
      <c r="J707" t="s">
        <v>3161</v>
      </c>
      <c r="K707">
        <v>140</v>
      </c>
      <c r="L707">
        <v>0</v>
      </c>
      <c r="M707">
        <v>16846.2</v>
      </c>
      <c r="N707">
        <v>16846.2</v>
      </c>
      <c r="O707">
        <v>0</v>
      </c>
      <c r="P707">
        <v>0</v>
      </c>
      <c r="Q707">
        <v>0</v>
      </c>
      <c r="R707">
        <v>0</v>
      </c>
      <c r="S707" s="42">
        <f t="shared" ref="S707:S742" si="11">N707-R707</f>
        <v>16846.2</v>
      </c>
    </row>
    <row r="708" spans="1:19">
      <c r="A708" s="80">
        <v>45748</v>
      </c>
      <c r="B708">
        <v>5149010</v>
      </c>
      <c r="C708" t="s">
        <v>2288</v>
      </c>
      <c r="D708" s="80">
        <v>45293</v>
      </c>
      <c r="E708" s="80">
        <v>45369</v>
      </c>
      <c r="F708">
        <v>2023</v>
      </c>
      <c r="G708">
        <v>2023</v>
      </c>
      <c r="H708">
        <v>13000</v>
      </c>
      <c r="I708" t="s">
        <v>2</v>
      </c>
      <c r="J708" t="s">
        <v>3159</v>
      </c>
      <c r="K708">
        <v>362</v>
      </c>
      <c r="L708">
        <v>0</v>
      </c>
      <c r="M708">
        <v>51856.5</v>
      </c>
      <c r="N708">
        <v>51856.5</v>
      </c>
      <c r="O708">
        <v>0</v>
      </c>
      <c r="P708">
        <v>0</v>
      </c>
      <c r="Q708">
        <v>0</v>
      </c>
      <c r="R708">
        <v>0</v>
      </c>
      <c r="S708" s="42">
        <f t="shared" si="11"/>
        <v>51856.5</v>
      </c>
    </row>
    <row r="709" spans="1:19">
      <c r="A709" s="80">
        <v>45748</v>
      </c>
      <c r="B709">
        <v>4696021</v>
      </c>
      <c r="C709" t="s">
        <v>1880</v>
      </c>
      <c r="D709" s="80">
        <v>44811</v>
      </c>
      <c r="E709" s="80">
        <v>45278</v>
      </c>
      <c r="F709">
        <v>2022</v>
      </c>
      <c r="G709">
        <v>2023</v>
      </c>
      <c r="H709">
        <v>11500</v>
      </c>
      <c r="I709" t="s">
        <v>4</v>
      </c>
      <c r="J709" t="s">
        <v>3158</v>
      </c>
      <c r="K709">
        <v>353</v>
      </c>
      <c r="L709">
        <v>8175.02</v>
      </c>
      <c r="M709">
        <v>48159.79</v>
      </c>
      <c r="N709">
        <v>56334.81</v>
      </c>
      <c r="O709">
        <v>307.60000000000002</v>
      </c>
      <c r="P709">
        <v>33675.15</v>
      </c>
      <c r="Q709">
        <v>7121.25</v>
      </c>
      <c r="R709">
        <v>40796.400000000001</v>
      </c>
      <c r="S709" s="42">
        <f t="shared" si="11"/>
        <v>15538.409999999996</v>
      </c>
    </row>
    <row r="710" spans="1:19">
      <c r="A710" s="80">
        <v>45748</v>
      </c>
      <c r="B710">
        <v>5210215</v>
      </c>
      <c r="C710" t="s">
        <v>3340</v>
      </c>
      <c r="D710" s="80">
        <v>45527</v>
      </c>
      <c r="E710" s="80">
        <v>45742</v>
      </c>
      <c r="F710">
        <v>2024</v>
      </c>
      <c r="G710">
        <v>2024</v>
      </c>
      <c r="H710">
        <v>12000</v>
      </c>
      <c r="I710" t="s">
        <v>9</v>
      </c>
      <c r="J710" t="s">
        <v>3161</v>
      </c>
      <c r="K710">
        <v>531</v>
      </c>
      <c r="L710">
        <v>0</v>
      </c>
      <c r="M710">
        <v>79867.710000000006</v>
      </c>
      <c r="N710">
        <v>79867.710000000006</v>
      </c>
      <c r="O710">
        <v>0</v>
      </c>
      <c r="P710">
        <v>0</v>
      </c>
      <c r="Q710">
        <v>0</v>
      </c>
      <c r="R710">
        <v>0</v>
      </c>
      <c r="S710" s="42">
        <f t="shared" si="11"/>
        <v>79867.710000000006</v>
      </c>
    </row>
    <row r="711" spans="1:19">
      <c r="A711" s="80">
        <v>45748</v>
      </c>
      <c r="B711">
        <v>5041314</v>
      </c>
      <c r="C711" t="s">
        <v>2445</v>
      </c>
      <c r="D711" s="80">
        <v>45210</v>
      </c>
      <c r="E711" s="80">
        <v>45413</v>
      </c>
      <c r="F711">
        <v>2023</v>
      </c>
      <c r="G711">
        <v>2024</v>
      </c>
      <c r="H711">
        <v>16000</v>
      </c>
      <c r="I711" t="s">
        <v>16</v>
      </c>
      <c r="J711" t="s">
        <v>3151</v>
      </c>
      <c r="K711">
        <v>155</v>
      </c>
      <c r="L711">
        <v>0</v>
      </c>
      <c r="M711">
        <v>21146.65</v>
      </c>
      <c r="N711">
        <v>21146.65</v>
      </c>
      <c r="O711">
        <v>0</v>
      </c>
      <c r="P711">
        <v>0</v>
      </c>
      <c r="Q711">
        <v>0</v>
      </c>
      <c r="R711">
        <v>0</v>
      </c>
      <c r="S711" s="42">
        <f t="shared" si="11"/>
        <v>21146.65</v>
      </c>
    </row>
    <row r="712" spans="1:19">
      <c r="A712" s="80">
        <v>45748</v>
      </c>
      <c r="B712">
        <v>4713870</v>
      </c>
      <c r="C712" t="s">
        <v>3134</v>
      </c>
      <c r="D712" s="80">
        <v>44831</v>
      </c>
      <c r="E712" s="80">
        <v>45636</v>
      </c>
      <c r="F712">
        <v>2022</v>
      </c>
      <c r="G712">
        <v>2024</v>
      </c>
      <c r="H712">
        <v>12000</v>
      </c>
      <c r="I712" t="s">
        <v>9</v>
      </c>
      <c r="J712" t="s">
        <v>3159</v>
      </c>
      <c r="K712">
        <v>200</v>
      </c>
      <c r="L712">
        <v>1127.3</v>
      </c>
      <c r="M712">
        <v>27286</v>
      </c>
      <c r="N712">
        <v>28413.3</v>
      </c>
      <c r="O712">
        <v>83.75</v>
      </c>
      <c r="P712">
        <v>11425.6</v>
      </c>
      <c r="Q712">
        <v>0</v>
      </c>
      <c r="R712">
        <v>11425.6</v>
      </c>
      <c r="S712" s="42">
        <f t="shared" si="11"/>
        <v>16987.699999999997</v>
      </c>
    </row>
    <row r="713" spans="1:19">
      <c r="A713" s="80">
        <v>45748</v>
      </c>
      <c r="B713">
        <v>4722195</v>
      </c>
      <c r="C713" t="s">
        <v>160</v>
      </c>
      <c r="D713" s="80">
        <v>44841</v>
      </c>
      <c r="E713" s="80">
        <v>45135</v>
      </c>
      <c r="F713">
        <v>2022</v>
      </c>
      <c r="G713">
        <v>2023</v>
      </c>
      <c r="H713">
        <v>11000</v>
      </c>
      <c r="I713" t="s">
        <v>10</v>
      </c>
      <c r="J713" t="s">
        <v>3153</v>
      </c>
      <c r="K713">
        <v>165</v>
      </c>
      <c r="L713">
        <v>2276.5500000000002</v>
      </c>
      <c r="M713">
        <v>26573.25</v>
      </c>
      <c r="N713">
        <v>28849.8</v>
      </c>
      <c r="O713">
        <v>132.19999999999999</v>
      </c>
      <c r="P713">
        <v>20410.66</v>
      </c>
      <c r="Q713">
        <v>2095.4</v>
      </c>
      <c r="R713">
        <v>22506.06</v>
      </c>
      <c r="S713" s="42">
        <f t="shared" si="11"/>
        <v>6343.739999999998</v>
      </c>
    </row>
    <row r="714" spans="1:19">
      <c r="A714" s="80">
        <v>45748</v>
      </c>
      <c r="B714">
        <v>5214301</v>
      </c>
      <c r="C714" t="s">
        <v>3242</v>
      </c>
      <c r="D714" s="80">
        <v>45350</v>
      </c>
      <c r="E714" s="80">
        <v>45687</v>
      </c>
      <c r="F714">
        <v>2023</v>
      </c>
      <c r="G714">
        <v>2024</v>
      </c>
      <c r="H714">
        <v>11000</v>
      </c>
      <c r="I714" t="s">
        <v>28</v>
      </c>
      <c r="J714" t="s">
        <v>3161</v>
      </c>
      <c r="K714">
        <v>127</v>
      </c>
      <c r="L714">
        <v>7685</v>
      </c>
      <c r="M714">
        <v>21475.7</v>
      </c>
      <c r="N714">
        <v>29160.7</v>
      </c>
      <c r="O714">
        <v>24.58</v>
      </c>
      <c r="P714">
        <v>4157.05</v>
      </c>
      <c r="Q714">
        <v>566.79999999999995</v>
      </c>
      <c r="R714">
        <v>4723.8500000000004</v>
      </c>
      <c r="S714" s="42">
        <f t="shared" si="11"/>
        <v>24436.85</v>
      </c>
    </row>
    <row r="715" spans="1:19">
      <c r="A715" s="80">
        <v>45748</v>
      </c>
      <c r="B715">
        <v>5323442</v>
      </c>
      <c r="C715" t="s">
        <v>3304</v>
      </c>
      <c r="D715" s="80">
        <v>45452</v>
      </c>
      <c r="E715" s="80">
        <v>45737</v>
      </c>
      <c r="F715">
        <v>2024</v>
      </c>
      <c r="G715">
        <v>2024</v>
      </c>
      <c r="H715">
        <v>11500</v>
      </c>
      <c r="I715" t="s">
        <v>4</v>
      </c>
      <c r="J715" t="s">
        <v>3158</v>
      </c>
      <c r="K715">
        <v>50</v>
      </c>
      <c r="L715">
        <v>0</v>
      </c>
      <c r="M715">
        <v>7520.5</v>
      </c>
      <c r="N715">
        <v>7520.5</v>
      </c>
      <c r="O715">
        <v>0</v>
      </c>
      <c r="P715">
        <v>0</v>
      </c>
      <c r="Q715">
        <v>0</v>
      </c>
      <c r="R715">
        <v>0</v>
      </c>
      <c r="S715" s="42">
        <f t="shared" si="11"/>
        <v>7520.5</v>
      </c>
    </row>
    <row r="716" spans="1:19">
      <c r="A716" s="80">
        <v>45748</v>
      </c>
      <c r="B716">
        <v>5064500</v>
      </c>
      <c r="C716" t="s">
        <v>3303</v>
      </c>
      <c r="D716" s="80">
        <v>45246</v>
      </c>
      <c r="E716" s="80">
        <v>45728</v>
      </c>
      <c r="F716">
        <v>2023</v>
      </c>
      <c r="G716">
        <v>2024</v>
      </c>
      <c r="H716">
        <v>11500</v>
      </c>
      <c r="I716" t="s">
        <v>4</v>
      </c>
      <c r="J716" t="s">
        <v>3151</v>
      </c>
      <c r="K716">
        <v>375</v>
      </c>
      <c r="L716">
        <v>0</v>
      </c>
      <c r="M716">
        <v>53718.75</v>
      </c>
      <c r="N716">
        <v>53718.75</v>
      </c>
      <c r="O716">
        <v>0</v>
      </c>
      <c r="P716">
        <v>0</v>
      </c>
      <c r="Q716">
        <v>0</v>
      </c>
      <c r="R716">
        <v>0</v>
      </c>
      <c r="S716" s="42">
        <f t="shared" si="11"/>
        <v>53718.75</v>
      </c>
    </row>
    <row r="717" spans="1:19">
      <c r="A717" s="80">
        <v>45748</v>
      </c>
      <c r="B717">
        <v>5604880</v>
      </c>
      <c r="C717" t="s">
        <v>3306</v>
      </c>
      <c r="D717" s="80">
        <v>45727</v>
      </c>
      <c r="E717" s="80">
        <v>45728</v>
      </c>
      <c r="F717">
        <v>2024</v>
      </c>
      <c r="G717">
        <v>2024</v>
      </c>
      <c r="H717">
        <v>11000</v>
      </c>
      <c r="I717" t="s">
        <v>28</v>
      </c>
      <c r="J717" t="s">
        <v>3159</v>
      </c>
      <c r="K717">
        <v>1040</v>
      </c>
      <c r="L717">
        <v>9575</v>
      </c>
      <c r="M717">
        <v>184662.39999999999</v>
      </c>
      <c r="N717">
        <v>194237.4</v>
      </c>
      <c r="O717">
        <v>0</v>
      </c>
      <c r="P717">
        <v>0</v>
      </c>
      <c r="Q717">
        <v>0</v>
      </c>
      <c r="R717">
        <v>0</v>
      </c>
      <c r="S717" s="42">
        <f t="shared" si="11"/>
        <v>194237.4</v>
      </c>
    </row>
    <row r="718" spans="1:19">
      <c r="A718" s="80">
        <v>45748</v>
      </c>
      <c r="B718">
        <v>4968749</v>
      </c>
      <c r="C718" t="s">
        <v>3244</v>
      </c>
      <c r="D718" s="80">
        <v>45117</v>
      </c>
      <c r="E718" s="80">
        <v>45681</v>
      </c>
      <c r="F718">
        <v>2023</v>
      </c>
      <c r="G718">
        <v>2024</v>
      </c>
      <c r="H718">
        <v>11000</v>
      </c>
      <c r="I718" t="s">
        <v>28</v>
      </c>
      <c r="J718" t="s">
        <v>3151</v>
      </c>
      <c r="K718">
        <v>305</v>
      </c>
      <c r="L718">
        <v>0</v>
      </c>
      <c r="M718">
        <v>41611.15</v>
      </c>
      <c r="N718">
        <v>41611.15</v>
      </c>
      <c r="O718">
        <v>0</v>
      </c>
      <c r="P718">
        <v>0</v>
      </c>
      <c r="Q718">
        <v>0</v>
      </c>
      <c r="R718">
        <v>0</v>
      </c>
      <c r="S718" s="42">
        <f t="shared" si="11"/>
        <v>41611.15</v>
      </c>
    </row>
    <row r="719" spans="1:19">
      <c r="A719" s="80">
        <v>45748</v>
      </c>
      <c r="B719">
        <v>4675776</v>
      </c>
      <c r="C719" t="s">
        <v>132</v>
      </c>
      <c r="D719" s="80">
        <v>44784</v>
      </c>
      <c r="E719" s="80">
        <v>45070</v>
      </c>
      <c r="F719">
        <v>2022</v>
      </c>
      <c r="G719">
        <v>2023</v>
      </c>
      <c r="H719">
        <v>11000</v>
      </c>
      <c r="I719" t="s">
        <v>28</v>
      </c>
      <c r="J719" t="s">
        <v>3151</v>
      </c>
      <c r="K719">
        <v>942</v>
      </c>
      <c r="L719">
        <v>25</v>
      </c>
      <c r="M719">
        <v>115658.76</v>
      </c>
      <c r="N719">
        <v>115683.76</v>
      </c>
      <c r="O719">
        <v>539.25</v>
      </c>
      <c r="P719">
        <v>70589.710000000006</v>
      </c>
      <c r="Q719">
        <v>25</v>
      </c>
      <c r="R719">
        <v>70614.710000000006</v>
      </c>
      <c r="S719" s="42">
        <f t="shared" si="11"/>
        <v>45069.049999999988</v>
      </c>
    </row>
    <row r="720" spans="1:19">
      <c r="A720" s="80">
        <v>45748</v>
      </c>
      <c r="B720">
        <v>4964452</v>
      </c>
      <c r="C720" t="s">
        <v>1894</v>
      </c>
      <c r="D720" s="80">
        <v>45112</v>
      </c>
      <c r="E720" s="80">
        <v>45308</v>
      </c>
      <c r="F720">
        <v>2023</v>
      </c>
      <c r="G720">
        <v>2023</v>
      </c>
      <c r="H720">
        <v>11000</v>
      </c>
      <c r="I720" t="s">
        <v>28</v>
      </c>
      <c r="J720" t="s">
        <v>3157</v>
      </c>
      <c r="K720">
        <v>188</v>
      </c>
      <c r="L720">
        <v>200</v>
      </c>
      <c r="M720">
        <v>25648.84</v>
      </c>
      <c r="N720">
        <v>25848.84</v>
      </c>
      <c r="O720">
        <v>165.17</v>
      </c>
      <c r="P720">
        <v>22533.32</v>
      </c>
      <c r="Q720">
        <v>16.809999999999999</v>
      </c>
      <c r="R720">
        <v>22550.13</v>
      </c>
      <c r="S720" s="42">
        <f t="shared" si="11"/>
        <v>3298.7099999999991</v>
      </c>
    </row>
    <row r="721" spans="1:19">
      <c r="A721" s="80">
        <v>45748</v>
      </c>
      <c r="B721">
        <v>5532560</v>
      </c>
      <c r="C721" t="s">
        <v>3341</v>
      </c>
      <c r="D721" s="80">
        <v>45656</v>
      </c>
      <c r="E721" s="80">
        <v>45750</v>
      </c>
      <c r="F721">
        <v>2024</v>
      </c>
      <c r="G721">
        <v>2024</v>
      </c>
      <c r="H721">
        <v>11000</v>
      </c>
      <c r="I721" t="s">
        <v>28</v>
      </c>
      <c r="J721" t="s">
        <v>3178</v>
      </c>
      <c r="K721">
        <v>136</v>
      </c>
      <c r="L721">
        <v>0</v>
      </c>
      <c r="M721">
        <v>20455.759999999998</v>
      </c>
      <c r="N721">
        <v>20455.759999999998</v>
      </c>
      <c r="O721">
        <v>0</v>
      </c>
      <c r="P721">
        <v>0</v>
      </c>
      <c r="Q721">
        <v>0</v>
      </c>
      <c r="R721">
        <v>0</v>
      </c>
      <c r="S721" s="42">
        <f t="shared" si="11"/>
        <v>20455.759999999998</v>
      </c>
    </row>
    <row r="722" spans="1:19">
      <c r="A722" s="80">
        <v>45748</v>
      </c>
      <c r="B722">
        <v>5473729</v>
      </c>
      <c r="C722" t="s">
        <v>3245</v>
      </c>
      <c r="D722" s="80">
        <v>45630</v>
      </c>
      <c r="E722" s="80">
        <v>45684</v>
      </c>
      <c r="F722">
        <v>2024</v>
      </c>
      <c r="G722">
        <v>2024</v>
      </c>
      <c r="H722">
        <v>11500</v>
      </c>
      <c r="I722" t="s">
        <v>4</v>
      </c>
      <c r="J722" t="s">
        <v>3154</v>
      </c>
      <c r="K722">
        <v>292</v>
      </c>
      <c r="L722">
        <v>0</v>
      </c>
      <c r="M722">
        <v>39528.04</v>
      </c>
      <c r="N722">
        <v>39528.04</v>
      </c>
      <c r="O722">
        <v>0</v>
      </c>
      <c r="P722">
        <v>0</v>
      </c>
      <c r="Q722">
        <v>0</v>
      </c>
      <c r="R722">
        <v>0</v>
      </c>
      <c r="S722" s="42">
        <f t="shared" si="11"/>
        <v>39528.04</v>
      </c>
    </row>
    <row r="723" spans="1:19">
      <c r="A723" s="80">
        <v>45748</v>
      </c>
      <c r="B723">
        <v>5421901</v>
      </c>
      <c r="C723" t="s">
        <v>3308</v>
      </c>
      <c r="D723" s="80">
        <v>45575</v>
      </c>
      <c r="E723" s="80">
        <v>45712</v>
      </c>
      <c r="F723">
        <v>2024</v>
      </c>
      <c r="G723">
        <v>2024</v>
      </c>
      <c r="H723">
        <v>11000</v>
      </c>
      <c r="I723" t="s">
        <v>10</v>
      </c>
      <c r="J723" t="s">
        <v>3161</v>
      </c>
      <c r="K723">
        <v>292</v>
      </c>
      <c r="L723">
        <v>0</v>
      </c>
      <c r="M723">
        <v>39528.04</v>
      </c>
      <c r="N723">
        <v>39528.04</v>
      </c>
      <c r="O723">
        <v>0</v>
      </c>
      <c r="P723">
        <v>0</v>
      </c>
      <c r="Q723">
        <v>0</v>
      </c>
      <c r="R723">
        <v>0</v>
      </c>
      <c r="S723" s="42">
        <f t="shared" si="11"/>
        <v>39528.04</v>
      </c>
    </row>
    <row r="724" spans="1:19">
      <c r="A724" s="80">
        <v>45748</v>
      </c>
      <c r="B724">
        <v>4802036</v>
      </c>
      <c r="C724" t="s">
        <v>3243</v>
      </c>
      <c r="D724" s="80">
        <v>44942</v>
      </c>
      <c r="E724" s="80">
        <v>45680</v>
      </c>
      <c r="F724">
        <v>2022</v>
      </c>
      <c r="G724">
        <v>2024</v>
      </c>
      <c r="H724">
        <v>11000</v>
      </c>
      <c r="I724" t="s">
        <v>10</v>
      </c>
      <c r="J724" t="s">
        <v>3161</v>
      </c>
      <c r="K724">
        <v>190</v>
      </c>
      <c r="L724">
        <v>150</v>
      </c>
      <c r="M724">
        <v>25921.7</v>
      </c>
      <c r="N724">
        <v>26071.7</v>
      </c>
      <c r="O724">
        <v>78.489999999999995</v>
      </c>
      <c r="P724">
        <v>10733.01</v>
      </c>
      <c r="Q724">
        <v>24.66</v>
      </c>
      <c r="R724">
        <v>10757.67</v>
      </c>
      <c r="S724" s="42">
        <f t="shared" si="11"/>
        <v>15314.03</v>
      </c>
    </row>
    <row r="725" spans="1:19">
      <c r="A725" s="80">
        <v>45748</v>
      </c>
      <c r="B725">
        <v>4574990</v>
      </c>
      <c r="C725" t="s">
        <v>120</v>
      </c>
      <c r="D725" s="80">
        <v>44691</v>
      </c>
      <c r="E725" s="80">
        <v>44791</v>
      </c>
      <c r="F725">
        <v>2022</v>
      </c>
      <c r="G725">
        <v>2022</v>
      </c>
      <c r="H725">
        <v>11000</v>
      </c>
      <c r="I725" t="s">
        <v>28</v>
      </c>
      <c r="J725" t="s">
        <v>3151</v>
      </c>
      <c r="K725">
        <v>729</v>
      </c>
      <c r="L725">
        <v>300</v>
      </c>
      <c r="M725">
        <v>99457.47</v>
      </c>
      <c r="N725">
        <v>99757.47</v>
      </c>
      <c r="O725">
        <v>201.16</v>
      </c>
      <c r="P725">
        <v>24939.57</v>
      </c>
      <c r="Q725">
        <v>223.5</v>
      </c>
      <c r="R725">
        <v>25163.07</v>
      </c>
      <c r="S725" s="42">
        <f t="shared" si="11"/>
        <v>74594.399999999994</v>
      </c>
    </row>
    <row r="726" spans="1:19">
      <c r="A726" s="80">
        <v>45748</v>
      </c>
      <c r="B726">
        <v>4311337</v>
      </c>
      <c r="C726" t="s">
        <v>142</v>
      </c>
      <c r="D726" s="80">
        <v>44316</v>
      </c>
      <c r="E726" s="80">
        <v>45163</v>
      </c>
      <c r="F726">
        <v>2020</v>
      </c>
      <c r="G726">
        <v>2023</v>
      </c>
      <c r="H726">
        <v>11000</v>
      </c>
      <c r="I726" t="s">
        <v>10</v>
      </c>
      <c r="J726" t="s">
        <v>3152</v>
      </c>
      <c r="K726">
        <v>160</v>
      </c>
      <c r="L726">
        <v>200</v>
      </c>
      <c r="M726">
        <v>21828.799999999999</v>
      </c>
      <c r="N726">
        <v>22028.799999999999</v>
      </c>
      <c r="O726">
        <v>131.30000000000001</v>
      </c>
      <c r="P726">
        <v>15375.11</v>
      </c>
      <c r="Q726">
        <v>62.18</v>
      </c>
      <c r="R726">
        <v>15437.29</v>
      </c>
      <c r="S726" s="42">
        <f t="shared" si="11"/>
        <v>6591.5099999999984</v>
      </c>
    </row>
    <row r="727" spans="1:19">
      <c r="A727" s="80">
        <v>45748</v>
      </c>
      <c r="B727">
        <v>5063434</v>
      </c>
      <c r="C727" t="s">
        <v>3307</v>
      </c>
      <c r="D727" s="80">
        <v>45210</v>
      </c>
      <c r="E727" s="80">
        <v>45728</v>
      </c>
      <c r="F727">
        <v>2023</v>
      </c>
      <c r="G727">
        <v>2024</v>
      </c>
      <c r="H727">
        <v>11500</v>
      </c>
      <c r="I727" t="s">
        <v>4</v>
      </c>
      <c r="J727" t="s">
        <v>3151</v>
      </c>
      <c r="K727">
        <v>375</v>
      </c>
      <c r="L727">
        <v>600</v>
      </c>
      <c r="M727">
        <v>51161.25</v>
      </c>
      <c r="N727">
        <v>51761.25</v>
      </c>
      <c r="O727">
        <v>10.5</v>
      </c>
      <c r="P727">
        <v>1432.46</v>
      </c>
      <c r="Q727">
        <v>16.22</v>
      </c>
      <c r="R727">
        <v>1448.68</v>
      </c>
      <c r="S727" s="42">
        <f t="shared" si="11"/>
        <v>50312.57</v>
      </c>
    </row>
    <row r="728" spans="1:19">
      <c r="A728" s="80">
        <v>45748</v>
      </c>
      <c r="B728">
        <v>5346420</v>
      </c>
      <c r="C728" t="s">
        <v>3241</v>
      </c>
      <c r="D728" s="80">
        <v>45532</v>
      </c>
      <c r="E728" s="80">
        <v>45664</v>
      </c>
      <c r="F728">
        <v>2024</v>
      </c>
      <c r="G728">
        <v>2024</v>
      </c>
      <c r="H728">
        <v>11000</v>
      </c>
      <c r="I728" t="s">
        <v>28</v>
      </c>
      <c r="J728" t="s">
        <v>3154</v>
      </c>
      <c r="K728">
        <v>315</v>
      </c>
      <c r="L728">
        <v>2359.1999999999998</v>
      </c>
      <c r="M728">
        <v>55931.4</v>
      </c>
      <c r="N728">
        <v>58290.6</v>
      </c>
      <c r="O728">
        <v>114.96</v>
      </c>
      <c r="P728">
        <v>18709.04</v>
      </c>
      <c r="Q728">
        <v>1949.2</v>
      </c>
      <c r="R728">
        <v>20658.240000000002</v>
      </c>
      <c r="S728" s="42">
        <f t="shared" si="11"/>
        <v>37632.36</v>
      </c>
    </row>
    <row r="729" spans="1:19">
      <c r="A729" s="80">
        <v>45748</v>
      </c>
      <c r="B729">
        <v>5235605</v>
      </c>
      <c r="C729" t="s">
        <v>2447</v>
      </c>
      <c r="D729" s="80">
        <v>45378</v>
      </c>
      <c r="E729" s="80">
        <v>45411</v>
      </c>
      <c r="F729">
        <v>2023</v>
      </c>
      <c r="G729">
        <v>2023</v>
      </c>
      <c r="H729">
        <v>11000</v>
      </c>
      <c r="I729" t="s">
        <v>28</v>
      </c>
      <c r="J729" t="s">
        <v>3158</v>
      </c>
      <c r="K729">
        <v>940</v>
      </c>
      <c r="L729">
        <v>0</v>
      </c>
      <c r="M729">
        <v>134655</v>
      </c>
      <c r="N729">
        <v>134655</v>
      </c>
      <c r="O729">
        <v>0</v>
      </c>
      <c r="P729">
        <v>0</v>
      </c>
      <c r="Q729">
        <v>0</v>
      </c>
      <c r="R729">
        <v>0</v>
      </c>
      <c r="S729" s="42">
        <f t="shared" si="11"/>
        <v>134655</v>
      </c>
    </row>
    <row r="730" spans="1:19">
      <c r="A730" s="80">
        <v>45748</v>
      </c>
      <c r="B730">
        <v>5371599</v>
      </c>
      <c r="C730" t="s">
        <v>3240</v>
      </c>
      <c r="D730" s="80">
        <v>45497</v>
      </c>
      <c r="E730" s="80">
        <v>45671</v>
      </c>
      <c r="F730">
        <v>2024</v>
      </c>
      <c r="G730">
        <v>2024</v>
      </c>
      <c r="H730">
        <v>12000</v>
      </c>
      <c r="I730" t="s">
        <v>9</v>
      </c>
      <c r="J730" t="s">
        <v>3161</v>
      </c>
      <c r="K730">
        <v>518</v>
      </c>
      <c r="L730">
        <v>0</v>
      </c>
      <c r="M730">
        <v>62330.94</v>
      </c>
      <c r="N730">
        <v>62330.94</v>
      </c>
      <c r="O730">
        <v>75</v>
      </c>
      <c r="P730">
        <v>9024.75</v>
      </c>
      <c r="Q730">
        <v>0</v>
      </c>
      <c r="R730">
        <v>9024.75</v>
      </c>
      <c r="S730" s="42">
        <f t="shared" si="11"/>
        <v>53306.19</v>
      </c>
    </row>
    <row r="731" spans="1:19">
      <c r="A731" s="80">
        <v>45748</v>
      </c>
      <c r="B731">
        <v>4588755</v>
      </c>
      <c r="C731" t="s">
        <v>1866</v>
      </c>
      <c r="D731" s="80">
        <v>44769</v>
      </c>
      <c r="E731" s="80">
        <v>45257</v>
      </c>
      <c r="F731">
        <v>2022</v>
      </c>
      <c r="G731">
        <v>2023</v>
      </c>
      <c r="H731">
        <v>11000</v>
      </c>
      <c r="I731" t="s">
        <v>28</v>
      </c>
      <c r="J731" t="s">
        <v>3158</v>
      </c>
      <c r="K731">
        <v>150</v>
      </c>
      <c r="L731">
        <v>800</v>
      </c>
      <c r="M731">
        <v>24157.5</v>
      </c>
      <c r="N731">
        <v>24957.5</v>
      </c>
      <c r="O731">
        <v>15</v>
      </c>
      <c r="P731">
        <v>2046.38</v>
      </c>
      <c r="Q731">
        <v>24.47</v>
      </c>
      <c r="R731">
        <v>2070.85</v>
      </c>
      <c r="S731" s="42">
        <f t="shared" si="11"/>
        <v>22886.65</v>
      </c>
    </row>
    <row r="732" spans="1:19">
      <c r="A732" s="80">
        <v>45748</v>
      </c>
      <c r="B732">
        <v>5061080</v>
      </c>
      <c r="C732" t="s">
        <v>3310</v>
      </c>
      <c r="D732" s="80">
        <v>45280</v>
      </c>
      <c r="E732" s="80">
        <v>45721</v>
      </c>
      <c r="F732">
        <v>2023</v>
      </c>
      <c r="G732">
        <v>2024</v>
      </c>
      <c r="H732">
        <v>11000</v>
      </c>
      <c r="I732" t="s">
        <v>10</v>
      </c>
      <c r="J732" t="s">
        <v>3153</v>
      </c>
      <c r="K732">
        <v>0</v>
      </c>
      <c r="L732">
        <v>0</v>
      </c>
      <c r="M732">
        <v>0</v>
      </c>
      <c r="N732">
        <v>0</v>
      </c>
      <c r="O732">
        <v>0</v>
      </c>
      <c r="P732">
        <v>0</v>
      </c>
      <c r="Q732">
        <v>0</v>
      </c>
      <c r="R732">
        <v>0</v>
      </c>
      <c r="S732" s="42">
        <f t="shared" si="11"/>
        <v>0</v>
      </c>
    </row>
    <row r="733" spans="1:19">
      <c r="A733" s="80">
        <v>45748</v>
      </c>
      <c r="B733">
        <v>4995250</v>
      </c>
      <c r="C733" t="s">
        <v>2549</v>
      </c>
      <c r="D733" s="80">
        <v>45141</v>
      </c>
      <c r="E733" s="80">
        <v>45433</v>
      </c>
      <c r="F733">
        <v>2023</v>
      </c>
      <c r="G733">
        <v>2024</v>
      </c>
      <c r="H733">
        <v>11500</v>
      </c>
      <c r="I733" t="s">
        <v>4</v>
      </c>
      <c r="J733" t="s">
        <v>3161</v>
      </c>
      <c r="K733">
        <v>200</v>
      </c>
      <c r="L733">
        <v>17409.599999999999</v>
      </c>
      <c r="M733">
        <v>24556</v>
      </c>
      <c r="N733">
        <v>41965.599999999999</v>
      </c>
      <c r="O733">
        <v>79.7</v>
      </c>
      <c r="P733">
        <v>9785.76</v>
      </c>
      <c r="Q733">
        <v>10939.14</v>
      </c>
      <c r="R733">
        <v>20724.900000000001</v>
      </c>
      <c r="S733" s="42">
        <f t="shared" si="11"/>
        <v>21240.699999999997</v>
      </c>
    </row>
    <row r="734" spans="1:19">
      <c r="A734" s="80">
        <v>45748</v>
      </c>
      <c r="B734">
        <v>5042610</v>
      </c>
      <c r="C734" t="s">
        <v>3138</v>
      </c>
      <c r="D734" s="80">
        <v>45215</v>
      </c>
      <c r="E734" s="80">
        <v>45639</v>
      </c>
      <c r="F734">
        <v>2023</v>
      </c>
      <c r="G734">
        <v>2024</v>
      </c>
      <c r="H734">
        <v>11000</v>
      </c>
      <c r="I734" t="s">
        <v>28</v>
      </c>
      <c r="J734" t="s">
        <v>3161</v>
      </c>
      <c r="K734">
        <v>179</v>
      </c>
      <c r="L734">
        <v>0</v>
      </c>
      <c r="M734">
        <v>25641.75</v>
      </c>
      <c r="N734">
        <v>25641.75</v>
      </c>
      <c r="O734">
        <v>0</v>
      </c>
      <c r="P734">
        <v>0</v>
      </c>
      <c r="Q734">
        <v>0</v>
      </c>
      <c r="R734">
        <v>0</v>
      </c>
      <c r="S734" s="42">
        <f t="shared" si="11"/>
        <v>25641.75</v>
      </c>
    </row>
    <row r="735" spans="1:19">
      <c r="A735" s="80">
        <v>45748</v>
      </c>
      <c r="B735">
        <v>5148703</v>
      </c>
      <c r="C735" t="s">
        <v>3342</v>
      </c>
      <c r="D735" s="80">
        <v>45293</v>
      </c>
      <c r="E735" s="80">
        <v>45748</v>
      </c>
      <c r="F735">
        <v>2023</v>
      </c>
      <c r="G735">
        <v>2024</v>
      </c>
      <c r="H735">
        <v>12500</v>
      </c>
      <c r="I735" t="s">
        <v>14</v>
      </c>
      <c r="J735" t="s">
        <v>3158</v>
      </c>
      <c r="K735">
        <v>163</v>
      </c>
      <c r="L735">
        <v>0</v>
      </c>
      <c r="M735">
        <v>23349.75</v>
      </c>
      <c r="N735">
        <v>23349.75</v>
      </c>
      <c r="O735">
        <v>0</v>
      </c>
      <c r="P735">
        <v>0</v>
      </c>
      <c r="Q735">
        <v>0</v>
      </c>
      <c r="R735">
        <v>0</v>
      </c>
      <c r="S735" s="42">
        <f t="shared" si="11"/>
        <v>23349.75</v>
      </c>
    </row>
    <row r="736" spans="1:19">
      <c r="A736" s="80">
        <v>45748</v>
      </c>
      <c r="B736">
        <v>4709336</v>
      </c>
      <c r="C736" t="s">
        <v>138</v>
      </c>
      <c r="D736" s="80">
        <v>45000</v>
      </c>
      <c r="E736" s="80">
        <v>45142</v>
      </c>
      <c r="F736">
        <v>2022</v>
      </c>
      <c r="G736">
        <v>2023</v>
      </c>
      <c r="H736">
        <v>12000</v>
      </c>
      <c r="I736" t="s">
        <v>9</v>
      </c>
      <c r="J736" t="s">
        <v>3159</v>
      </c>
      <c r="K736">
        <v>595</v>
      </c>
      <c r="L736">
        <v>1064.3</v>
      </c>
      <c r="M736">
        <v>81175.850000000006</v>
      </c>
      <c r="N736">
        <v>82240.149999999994</v>
      </c>
      <c r="O736">
        <v>538.6</v>
      </c>
      <c r="P736">
        <v>73478.509999999995</v>
      </c>
      <c r="Q736">
        <v>1214.3</v>
      </c>
      <c r="R736">
        <v>74692.81</v>
      </c>
      <c r="S736" s="42">
        <f t="shared" si="11"/>
        <v>7547.3399999999965</v>
      </c>
    </row>
    <row r="737" spans="1:19">
      <c r="A737" s="80">
        <v>45748</v>
      </c>
      <c r="B737">
        <v>5428992</v>
      </c>
      <c r="C737" t="s">
        <v>3246</v>
      </c>
      <c r="D737" s="80">
        <v>45561</v>
      </c>
      <c r="E737" s="80">
        <v>45700</v>
      </c>
      <c r="F737">
        <v>2024</v>
      </c>
      <c r="G737">
        <v>2024</v>
      </c>
      <c r="H737">
        <v>11000</v>
      </c>
      <c r="I737" t="s">
        <v>28</v>
      </c>
      <c r="J737" t="s">
        <v>3178</v>
      </c>
      <c r="K737">
        <v>315</v>
      </c>
      <c r="L737">
        <v>0</v>
      </c>
      <c r="M737">
        <v>47379.15</v>
      </c>
      <c r="N737">
        <v>47379.15</v>
      </c>
      <c r="O737">
        <v>0</v>
      </c>
      <c r="P737">
        <v>0</v>
      </c>
      <c r="Q737">
        <v>0</v>
      </c>
      <c r="R737">
        <v>0</v>
      </c>
      <c r="S737" s="42">
        <f t="shared" si="11"/>
        <v>47379.15</v>
      </c>
    </row>
    <row r="738" spans="1:19">
      <c r="A738" s="80">
        <v>45748</v>
      </c>
      <c r="B738">
        <v>4773598</v>
      </c>
      <c r="C738" t="s">
        <v>2547</v>
      </c>
      <c r="D738" s="80">
        <v>45072</v>
      </c>
      <c r="E738" s="80">
        <v>45434</v>
      </c>
      <c r="F738">
        <v>2023</v>
      </c>
      <c r="G738">
        <v>2024</v>
      </c>
      <c r="H738">
        <v>12500</v>
      </c>
      <c r="I738" t="s">
        <v>14</v>
      </c>
      <c r="J738" t="s">
        <v>3151</v>
      </c>
      <c r="K738">
        <v>366</v>
      </c>
      <c r="L738">
        <v>0</v>
      </c>
      <c r="M738">
        <v>44937.48</v>
      </c>
      <c r="N738">
        <v>44937.48</v>
      </c>
      <c r="O738">
        <v>0</v>
      </c>
      <c r="P738">
        <v>0</v>
      </c>
      <c r="Q738">
        <v>0</v>
      </c>
      <c r="R738">
        <v>0</v>
      </c>
      <c r="S738" s="42">
        <f t="shared" si="11"/>
        <v>44937.48</v>
      </c>
    </row>
    <row r="739" spans="1:19">
      <c r="A739" s="80">
        <v>45748</v>
      </c>
      <c r="B739">
        <v>5135950</v>
      </c>
      <c r="C739" t="s">
        <v>3309</v>
      </c>
      <c r="D739" s="80">
        <v>45281</v>
      </c>
      <c r="E739" s="80">
        <v>45712</v>
      </c>
      <c r="F739">
        <v>2023</v>
      </c>
      <c r="G739">
        <v>2024</v>
      </c>
      <c r="H739">
        <v>12500</v>
      </c>
      <c r="I739" t="s">
        <v>14</v>
      </c>
      <c r="J739" t="s">
        <v>3158</v>
      </c>
      <c r="K739">
        <v>163</v>
      </c>
      <c r="L739">
        <v>0</v>
      </c>
      <c r="M739">
        <v>23349.75</v>
      </c>
      <c r="N739">
        <v>23349.75</v>
      </c>
      <c r="O739">
        <v>0</v>
      </c>
      <c r="P739">
        <v>0</v>
      </c>
      <c r="Q739">
        <v>0</v>
      </c>
      <c r="R739">
        <v>0</v>
      </c>
      <c r="S739" s="42">
        <f t="shared" si="11"/>
        <v>23349.75</v>
      </c>
    </row>
    <row r="740" spans="1:19">
      <c r="A740" s="80">
        <v>45748</v>
      </c>
      <c r="D740" s="80"/>
      <c r="E740" s="80"/>
      <c r="S740" s="42">
        <f t="shared" si="11"/>
        <v>0</v>
      </c>
    </row>
    <row r="741" spans="1:19">
      <c r="A741" s="80">
        <v>45748</v>
      </c>
      <c r="D741" s="80"/>
      <c r="E741" s="80"/>
      <c r="S741" s="42">
        <f t="shared" si="11"/>
        <v>0</v>
      </c>
    </row>
    <row r="742" spans="1:19">
      <c r="A742" s="80">
        <v>45748</v>
      </c>
      <c r="D742" s="80"/>
      <c r="E742" s="80"/>
      <c r="S742" s="42">
        <f t="shared" si="11"/>
        <v>0</v>
      </c>
    </row>
  </sheetData>
  <pageMargins left="0.7" right="0.7" top="0.75" bottom="0.75" header="0.3" footer="0.3"/>
  <pageSetup orientation="portrait" r:id="rId1"/>
</worksheet>
</file>

<file path=xl/worksheets/sheet21.xml><?xml version="1.0" encoding="utf-8"?>
<worksheet xmlns="http://schemas.openxmlformats.org/spreadsheetml/2006/main" xmlns:r="http://schemas.openxmlformats.org/officeDocument/2006/relationships">
  <sheetPr codeName="Sheet8"/>
  <dimension ref="A2:L47"/>
  <sheetViews>
    <sheetView workbookViewId="0">
      <selection activeCell="K28" sqref="K28"/>
    </sheetView>
  </sheetViews>
  <sheetFormatPr defaultRowHeight="15"/>
  <cols>
    <col min="1" max="2" width="14.85546875" customWidth="1"/>
    <col min="3" max="3" width="16.28515625" customWidth="1"/>
    <col min="4" max="8" width="5" customWidth="1"/>
    <col min="9" max="9" width="15.28515625" bestFit="1" customWidth="1"/>
    <col min="10" max="10" width="30.140625" bestFit="1" customWidth="1"/>
    <col min="11" max="11" width="33.42578125" bestFit="1" customWidth="1"/>
    <col min="12" max="15" width="15.28515625" customWidth="1"/>
    <col min="16" max="16" width="11.28515625" customWidth="1"/>
    <col min="17" max="17" width="11.28515625" bestFit="1" customWidth="1"/>
  </cols>
  <sheetData>
    <row r="2" spans="1:12">
      <c r="A2" t="s">
        <v>87</v>
      </c>
    </row>
    <row r="3" spans="1:12">
      <c r="B3" s="44" t="s">
        <v>65</v>
      </c>
      <c r="C3" t="s">
        <v>52</v>
      </c>
    </row>
    <row r="5" spans="1:12">
      <c r="B5" s="44" t="s">
        <v>70</v>
      </c>
      <c r="C5" s="44" t="s">
        <v>69</v>
      </c>
    </row>
    <row r="6" spans="1:12">
      <c r="B6" s="44" t="s">
        <v>68</v>
      </c>
      <c r="C6" t="s">
        <v>56</v>
      </c>
      <c r="D6" t="s">
        <v>51</v>
      </c>
      <c r="E6" t="s">
        <v>71</v>
      </c>
      <c r="F6" t="s">
        <v>74</v>
      </c>
      <c r="G6" t="s">
        <v>77</v>
      </c>
      <c r="H6" t="s">
        <v>79</v>
      </c>
    </row>
    <row r="7" spans="1:12">
      <c r="B7" s="45" t="s">
        <v>28</v>
      </c>
      <c r="C7" s="2">
        <v>175</v>
      </c>
      <c r="D7" s="2">
        <v>196</v>
      </c>
      <c r="E7" s="2">
        <v>162</v>
      </c>
      <c r="F7" s="2">
        <v>174</v>
      </c>
      <c r="G7" s="2">
        <v>208</v>
      </c>
      <c r="H7" s="2">
        <v>226</v>
      </c>
    </row>
    <row r="8" spans="1:12">
      <c r="B8" s="45" t="s">
        <v>3</v>
      </c>
      <c r="C8" s="2">
        <v>451</v>
      </c>
      <c r="D8" s="2">
        <v>403</v>
      </c>
      <c r="E8" s="2">
        <v>434</v>
      </c>
      <c r="F8" s="2">
        <v>416</v>
      </c>
      <c r="G8" s="2">
        <v>398</v>
      </c>
      <c r="H8" s="2">
        <v>370</v>
      </c>
      <c r="J8" s="106" t="s">
        <v>86</v>
      </c>
      <c r="K8" s="106"/>
      <c r="L8" s="106"/>
    </row>
    <row r="9" spans="1:12">
      <c r="B9" s="45" t="s">
        <v>20</v>
      </c>
      <c r="C9" s="2">
        <v>626</v>
      </c>
      <c r="D9" s="2">
        <v>599</v>
      </c>
      <c r="E9" s="2">
        <v>596</v>
      </c>
      <c r="F9" s="2">
        <v>590</v>
      </c>
      <c r="G9" s="2">
        <v>606</v>
      </c>
      <c r="H9" s="2">
        <v>596</v>
      </c>
      <c r="J9" s="63" t="s">
        <v>84</v>
      </c>
      <c r="K9" s="63" t="s">
        <v>85</v>
      </c>
      <c r="L9" s="63" t="s">
        <v>24</v>
      </c>
    </row>
    <row r="10" spans="1:12">
      <c r="B10" s="45" t="s">
        <v>83</v>
      </c>
      <c r="C10" s="41">
        <f>C7/C9</f>
        <v>0.2795527156549521</v>
      </c>
      <c r="D10" s="41">
        <f t="shared" ref="D10:H10" si="0">D7/D9</f>
        <v>0.32721202003338901</v>
      </c>
      <c r="E10" s="41">
        <f t="shared" si="0"/>
        <v>0.27181208053691275</v>
      </c>
      <c r="F10" s="41">
        <f t="shared" si="0"/>
        <v>0.29491525423728815</v>
      </c>
      <c r="G10" s="41">
        <f t="shared" si="0"/>
        <v>0.34323432343234322</v>
      </c>
      <c r="H10" s="41">
        <f t="shared" si="0"/>
        <v>0.37919463087248323</v>
      </c>
      <c r="J10" s="64">
        <f>AVERAGE(C10:E10)</f>
        <v>0.29285893874175128</v>
      </c>
      <c r="K10" s="64">
        <f>AVERAGE(F10:H10)</f>
        <v>0.33911473618070481</v>
      </c>
      <c r="L10" s="65">
        <f>K10-J10</f>
        <v>4.6255797438953528E-2</v>
      </c>
    </row>
    <row r="14" spans="1:12">
      <c r="A14" t="s">
        <v>88</v>
      </c>
    </row>
    <row r="15" spans="1:12">
      <c r="B15" s="44" t="s">
        <v>65</v>
      </c>
      <c r="C15" t="s">
        <v>50</v>
      </c>
    </row>
    <row r="17" spans="1:12">
      <c r="B17" s="44" t="s">
        <v>82</v>
      </c>
      <c r="C17" s="44" t="s">
        <v>69</v>
      </c>
    </row>
    <row r="18" spans="1:12">
      <c r="B18" s="44" t="s">
        <v>68</v>
      </c>
      <c r="C18" t="s">
        <v>56</v>
      </c>
      <c r="D18" t="s">
        <v>51</v>
      </c>
      <c r="E18" t="s">
        <v>71</v>
      </c>
      <c r="F18" t="s">
        <v>74</v>
      </c>
      <c r="G18" t="s">
        <v>77</v>
      </c>
      <c r="H18" t="s">
        <v>79</v>
      </c>
    </row>
    <row r="19" spans="1:12">
      <c r="B19" s="45" t="s">
        <v>28</v>
      </c>
      <c r="C19" s="51">
        <v>14845834.818999996</v>
      </c>
      <c r="D19" s="51">
        <v>14144339.616999999</v>
      </c>
      <c r="E19" s="51">
        <v>12757963.403000001</v>
      </c>
      <c r="F19" s="51">
        <v>14250558.191000002</v>
      </c>
      <c r="G19" s="51">
        <v>15514983.260000002</v>
      </c>
      <c r="H19" s="51">
        <v>19287530.885000002</v>
      </c>
    </row>
    <row r="20" spans="1:12">
      <c r="B20" s="45" t="s">
        <v>3</v>
      </c>
      <c r="C20" s="51">
        <v>17424212.176999994</v>
      </c>
      <c r="D20" s="51">
        <v>15181569.139</v>
      </c>
      <c r="E20" s="51">
        <v>16025640.745999999</v>
      </c>
      <c r="F20" s="51">
        <v>15896160.855</v>
      </c>
      <c r="G20" s="51">
        <v>14129966.106000002</v>
      </c>
      <c r="H20" s="51">
        <v>14387986.810999997</v>
      </c>
      <c r="J20" s="106" t="s">
        <v>88</v>
      </c>
      <c r="K20" s="106"/>
      <c r="L20" s="106"/>
    </row>
    <row r="21" spans="1:12">
      <c r="B21" s="45" t="s">
        <v>20</v>
      </c>
      <c r="C21" s="51">
        <v>32270046.995999992</v>
      </c>
      <c r="D21" s="51">
        <v>29325908.755999997</v>
      </c>
      <c r="E21" s="51">
        <v>28783604.149</v>
      </c>
      <c r="F21" s="51">
        <v>30146719.046000004</v>
      </c>
      <c r="G21" s="51">
        <v>29644949.366000004</v>
      </c>
      <c r="H21" s="51">
        <v>33675517.695999995</v>
      </c>
      <c r="J21" s="63" t="s">
        <v>84</v>
      </c>
      <c r="K21" s="63" t="s">
        <v>85</v>
      </c>
      <c r="L21" s="63" t="s">
        <v>24</v>
      </c>
    </row>
    <row r="22" spans="1:12">
      <c r="C22" s="41">
        <f>C19/C21</f>
        <v>0.46004999065666685</v>
      </c>
      <c r="D22" s="41">
        <f t="shared" ref="D22" si="1">D19/D21</f>
        <v>0.48231547518902063</v>
      </c>
      <c r="E22" s="41">
        <f t="shared" ref="E22" si="2">E19/E21</f>
        <v>0.4432371754752345</v>
      </c>
      <c r="F22" s="41">
        <f t="shared" ref="F22" si="3">F19/F21</f>
        <v>0.47270677015483803</v>
      </c>
      <c r="G22" s="41">
        <f t="shared" ref="G22" si="4">G19/G21</f>
        <v>0.52336008634894959</v>
      </c>
      <c r="H22" s="41">
        <f t="shared" ref="H22" si="5">H19/H21</f>
        <v>0.57274638089055985</v>
      </c>
      <c r="J22" s="64">
        <f>AVERAGE(C22:E22)</f>
        <v>0.46186754710697397</v>
      </c>
      <c r="K22" s="64">
        <f>AVERAGE(F22:H22)</f>
        <v>0.52293774579811581</v>
      </c>
      <c r="L22" s="65">
        <f>K22-J22</f>
        <v>6.107019869114183E-2</v>
      </c>
    </row>
    <row r="26" spans="1:12">
      <c r="A26" t="s">
        <v>90</v>
      </c>
    </row>
    <row r="27" spans="1:12">
      <c r="B27" s="44" t="s">
        <v>65</v>
      </c>
      <c r="C27" t="s">
        <v>54</v>
      </c>
    </row>
    <row r="29" spans="1:12">
      <c r="B29" s="44" t="s">
        <v>82</v>
      </c>
      <c r="C29" s="44" t="s">
        <v>69</v>
      </c>
    </row>
    <row r="30" spans="1:12">
      <c r="B30" s="44" t="s">
        <v>68</v>
      </c>
      <c r="C30" t="s">
        <v>56</v>
      </c>
      <c r="D30" t="s">
        <v>51</v>
      </c>
      <c r="E30" t="s">
        <v>71</v>
      </c>
      <c r="F30" t="s">
        <v>74</v>
      </c>
      <c r="G30" t="s">
        <v>77</v>
      </c>
      <c r="H30" t="s">
        <v>79</v>
      </c>
    </row>
    <row r="31" spans="1:12">
      <c r="B31" s="45" t="s">
        <v>7</v>
      </c>
      <c r="C31" s="51">
        <v>4673721.959999999</v>
      </c>
      <c r="D31" s="51">
        <v>3923220.8700000006</v>
      </c>
      <c r="E31" s="51">
        <v>-35999.43</v>
      </c>
      <c r="F31" s="51"/>
      <c r="G31" s="51">
        <v>13343.2</v>
      </c>
      <c r="H31" s="51"/>
    </row>
    <row r="32" spans="1:12">
      <c r="B32" s="45" t="s">
        <v>28</v>
      </c>
      <c r="C32" s="51">
        <v>10219709.410000002</v>
      </c>
      <c r="D32" s="51">
        <v>9313287</v>
      </c>
      <c r="E32" s="51">
        <v>8317096.5299999975</v>
      </c>
      <c r="F32" s="51">
        <v>11447104.789999999</v>
      </c>
      <c r="G32" s="51">
        <v>12511924.92</v>
      </c>
      <c r="H32" s="51">
        <v>12780916.869999997</v>
      </c>
    </row>
    <row r="33" spans="2:12">
      <c r="B33" s="45" t="s">
        <v>3</v>
      </c>
      <c r="C33" s="51">
        <v>10225159.919999996</v>
      </c>
      <c r="D33" s="51">
        <v>12172793.450000003</v>
      </c>
      <c r="E33" s="51">
        <v>9844520.4999999963</v>
      </c>
      <c r="F33" s="51">
        <v>11527997.950000001</v>
      </c>
      <c r="G33" s="51">
        <v>11187374.219999997</v>
      </c>
      <c r="H33" s="51">
        <v>10437330.189999999</v>
      </c>
      <c r="J33" s="106" t="s">
        <v>89</v>
      </c>
      <c r="K33" s="106"/>
      <c r="L33" s="106"/>
    </row>
    <row r="34" spans="2:12">
      <c r="B34" s="45" t="s">
        <v>20</v>
      </c>
      <c r="C34" s="51">
        <v>25118591.289999999</v>
      </c>
      <c r="D34" s="51">
        <v>25409301.320000004</v>
      </c>
      <c r="E34" s="51">
        <v>18125617.599999994</v>
      </c>
      <c r="F34" s="51">
        <v>22975102.740000002</v>
      </c>
      <c r="G34" s="51">
        <v>23712642.339999996</v>
      </c>
      <c r="H34" s="51">
        <v>23218247.059999995</v>
      </c>
      <c r="J34" s="63" t="s">
        <v>84</v>
      </c>
      <c r="K34" s="63" t="s">
        <v>85</v>
      </c>
      <c r="L34" s="63" t="s">
        <v>24</v>
      </c>
    </row>
    <row r="35" spans="2:12">
      <c r="C35" s="41">
        <f t="shared" ref="C35:H35" si="6">C32/(C32+C33)</f>
        <v>0.49986670225394897</v>
      </c>
      <c r="D35" s="41">
        <f t="shared" si="6"/>
        <v>0.43345676851917392</v>
      </c>
      <c r="E35" s="41">
        <f t="shared" si="6"/>
        <v>0.45794911963298901</v>
      </c>
      <c r="F35" s="41">
        <f t="shared" si="6"/>
        <v>0.4982395473718782</v>
      </c>
      <c r="G35" s="41">
        <f t="shared" si="6"/>
        <v>0.52794493398676945</v>
      </c>
      <c r="H35" s="41">
        <f t="shared" si="6"/>
        <v>0.55046863947014957</v>
      </c>
      <c r="J35" s="64">
        <f>AVERAGE(C35:E35)</f>
        <v>0.46375753013537063</v>
      </c>
      <c r="K35" s="64">
        <f>AVERAGE(F35:H35)</f>
        <v>0.52555104027626565</v>
      </c>
      <c r="L35" s="65">
        <f>K35-J35</f>
        <v>6.1793510140895014E-2</v>
      </c>
    </row>
    <row r="46" spans="2:12">
      <c r="B46" s="45"/>
      <c r="C46" s="51"/>
      <c r="D46" s="51"/>
      <c r="E46" s="51"/>
      <c r="F46" s="51"/>
    </row>
    <row r="47" spans="2:12">
      <c r="B47" s="45"/>
      <c r="C47" s="51"/>
      <c r="D47" s="51"/>
      <c r="E47" s="51"/>
      <c r="F47" s="51"/>
    </row>
  </sheetData>
  <mergeCells count="3">
    <mergeCell ref="J8:L8"/>
    <mergeCell ref="J20:L20"/>
    <mergeCell ref="J33:L33"/>
  </mergeCells>
  <pageMargins left="0.7" right="0.7" top="0.75" bottom="0.75" header="0.3" footer="0.3"/>
  <pageSetup orientation="portrait" r:id="rId4"/>
</worksheet>
</file>

<file path=xl/worksheets/sheet22.xml><?xml version="1.0" encoding="utf-8"?>
<worksheet xmlns="http://schemas.openxmlformats.org/spreadsheetml/2006/main" xmlns:r="http://schemas.openxmlformats.org/officeDocument/2006/relationships">
  <dimension ref="B2:S21"/>
  <sheetViews>
    <sheetView workbookViewId="0">
      <selection activeCell="B6" sqref="B6"/>
    </sheetView>
  </sheetViews>
  <sheetFormatPr defaultRowHeight="15"/>
  <cols>
    <col min="2" max="2" width="15.42578125" customWidth="1"/>
    <col min="3" max="3" width="16.28515625" bestFit="1" customWidth="1"/>
    <col min="4" max="17" width="12" customWidth="1"/>
    <col min="18" max="18" width="7.28515625" customWidth="1"/>
    <col min="19" max="19" width="12" bestFit="1" customWidth="1"/>
  </cols>
  <sheetData>
    <row r="2" spans="2:19">
      <c r="B2" s="84"/>
      <c r="C2" s="63">
        <v>2016</v>
      </c>
      <c r="D2" s="63">
        <v>2017</v>
      </c>
      <c r="E2" s="63">
        <v>2018</v>
      </c>
      <c r="F2" s="63">
        <v>2019</v>
      </c>
      <c r="G2" s="91">
        <v>2020</v>
      </c>
      <c r="H2" s="63">
        <v>2021</v>
      </c>
      <c r="I2" s="63">
        <v>2022</v>
      </c>
      <c r="J2" s="63">
        <v>2023</v>
      </c>
      <c r="K2" s="85" t="s">
        <v>2876</v>
      </c>
    </row>
    <row r="3" spans="2:19">
      <c r="B3" s="84" t="s">
        <v>2874</v>
      </c>
      <c r="C3" s="86">
        <v>26212066.605999999</v>
      </c>
      <c r="D3" s="86">
        <v>29537572.625999998</v>
      </c>
      <c r="E3" s="86">
        <v>32270046.995999999</v>
      </c>
      <c r="F3" s="86">
        <v>29325908.755999997</v>
      </c>
      <c r="G3" s="92">
        <v>28783604.148999996</v>
      </c>
      <c r="H3" s="86">
        <v>30146719.046000004</v>
      </c>
      <c r="I3" s="86">
        <v>29644949.365999997</v>
      </c>
      <c r="J3" s="86">
        <v>33665840.596000001</v>
      </c>
      <c r="K3" s="86">
        <v>16554520.341999998</v>
      </c>
      <c r="L3" s="51"/>
    </row>
    <row r="4" spans="2:19">
      <c r="B4" s="84" t="s">
        <v>2875</v>
      </c>
      <c r="C4" s="86">
        <v>24149785.760000005</v>
      </c>
      <c r="D4" s="86">
        <v>25027452.110000025</v>
      </c>
      <c r="E4" s="86">
        <v>25017947.879999988</v>
      </c>
      <c r="F4" s="86">
        <v>25371232.489999998</v>
      </c>
      <c r="G4" s="92">
        <v>17451837.249999993</v>
      </c>
      <c r="H4" s="86">
        <v>23001812.710000001</v>
      </c>
      <c r="I4" s="86">
        <v>23551882.84</v>
      </c>
      <c r="J4" s="86">
        <v>23344450.339999992</v>
      </c>
      <c r="K4" s="86">
        <v>12063611.390000001</v>
      </c>
      <c r="L4" s="51"/>
    </row>
    <row r="5" spans="2:19">
      <c r="B5" s="89" t="s">
        <v>2878</v>
      </c>
      <c r="C5" s="90">
        <f>C3-C4</f>
        <v>2062280.8459999934</v>
      </c>
      <c r="D5" s="90">
        <f t="shared" ref="D5:K5" si="0">D3-D4</f>
        <v>4510120.5159999728</v>
      </c>
      <c r="E5" s="90">
        <f t="shared" si="0"/>
        <v>7252099.1160000116</v>
      </c>
      <c r="F5" s="90">
        <f t="shared" si="0"/>
        <v>3954676.2659999989</v>
      </c>
      <c r="G5" s="93">
        <f t="shared" si="0"/>
        <v>11331766.899000004</v>
      </c>
      <c r="H5" s="90">
        <f t="shared" si="0"/>
        <v>7144906.3360000029</v>
      </c>
      <c r="I5" s="90">
        <f t="shared" si="0"/>
        <v>6093066.5259999968</v>
      </c>
      <c r="J5" s="90">
        <f t="shared" si="0"/>
        <v>10321390.256000008</v>
      </c>
      <c r="K5" s="88">
        <f t="shared" si="0"/>
        <v>4490908.9519999977</v>
      </c>
      <c r="M5" s="51"/>
    </row>
    <row r="6" spans="2:19">
      <c r="B6" s="84"/>
      <c r="C6" s="87"/>
      <c r="D6" s="87"/>
      <c r="E6" s="87"/>
      <c r="F6" s="87"/>
      <c r="G6" s="87" t="s">
        <v>2879</v>
      </c>
      <c r="H6" s="107" t="s">
        <v>2880</v>
      </c>
      <c r="I6" s="107"/>
      <c r="J6" s="107"/>
      <c r="K6" s="84" t="s">
        <v>2881</v>
      </c>
    </row>
    <row r="12" spans="2:19">
      <c r="B12" s="44" t="s">
        <v>82</v>
      </c>
      <c r="C12" s="44" t="s">
        <v>69</v>
      </c>
    </row>
    <row r="13" spans="2:19">
      <c r="B13" s="44" t="s">
        <v>68</v>
      </c>
      <c r="C13" t="s">
        <v>64</v>
      </c>
      <c r="D13" t="s">
        <v>63</v>
      </c>
      <c r="E13" t="s">
        <v>62</v>
      </c>
      <c r="F13" t="s">
        <v>61</v>
      </c>
      <c r="G13" t="s">
        <v>60</v>
      </c>
      <c r="H13" t="s">
        <v>59</v>
      </c>
      <c r="I13" t="s">
        <v>58</v>
      </c>
      <c r="J13" t="s">
        <v>57</v>
      </c>
      <c r="K13" t="s">
        <v>56</v>
      </c>
      <c r="L13" t="s">
        <v>51</v>
      </c>
      <c r="M13" t="s">
        <v>71</v>
      </c>
      <c r="N13" t="s">
        <v>74</v>
      </c>
      <c r="O13" t="s">
        <v>77</v>
      </c>
      <c r="P13" t="s">
        <v>79</v>
      </c>
      <c r="Q13" t="s">
        <v>2348</v>
      </c>
      <c r="R13" t="s">
        <v>2877</v>
      </c>
      <c r="S13" t="s">
        <v>20</v>
      </c>
    </row>
    <row r="14" spans="2:19">
      <c r="B14" s="45" t="s">
        <v>54</v>
      </c>
      <c r="C14" s="2"/>
      <c r="D14" s="2"/>
      <c r="E14" s="2"/>
      <c r="F14" s="2"/>
      <c r="G14" s="2"/>
      <c r="H14" s="2"/>
      <c r="I14" s="2"/>
      <c r="J14" s="2"/>
      <c r="K14" s="2">
        <v>25118591.289999999</v>
      </c>
      <c r="L14" s="2">
        <v>25409301.320000004</v>
      </c>
      <c r="M14" s="2">
        <v>18125617.600000001</v>
      </c>
      <c r="N14" s="2">
        <v>22975102.739999998</v>
      </c>
      <c r="O14" s="2">
        <v>23712642.340000018</v>
      </c>
      <c r="P14" s="2">
        <v>23218247.06000001</v>
      </c>
      <c r="Q14" s="2">
        <v>22933472.300000004</v>
      </c>
      <c r="R14" s="2"/>
      <c r="S14" s="2">
        <v>161492974.65000004</v>
      </c>
    </row>
    <row r="15" spans="2:19">
      <c r="B15" s="45" t="s">
        <v>72</v>
      </c>
      <c r="C15" s="2"/>
      <c r="D15" s="2"/>
      <c r="E15" s="2"/>
      <c r="F15" s="2"/>
      <c r="G15" s="2"/>
      <c r="H15" s="2"/>
      <c r="I15" s="2"/>
      <c r="J15" s="2"/>
      <c r="K15" s="2"/>
      <c r="L15" s="2"/>
      <c r="M15" s="2"/>
      <c r="N15" s="2"/>
      <c r="O15" s="2"/>
      <c r="P15" s="2"/>
      <c r="Q15" s="2">
        <v>23005069.150000006</v>
      </c>
      <c r="R15" s="2"/>
      <c r="S15" s="2">
        <v>23005069.150000006</v>
      </c>
    </row>
    <row r="16" spans="2:19">
      <c r="B16" s="45" t="s">
        <v>50</v>
      </c>
      <c r="C16" s="2"/>
      <c r="D16" s="2"/>
      <c r="E16" s="2"/>
      <c r="F16" s="2"/>
      <c r="G16" s="2"/>
      <c r="H16" s="2"/>
      <c r="I16" s="2">
        <v>26212066.606000002</v>
      </c>
      <c r="J16" s="2">
        <v>29537572.626000032</v>
      </c>
      <c r="K16" s="2">
        <v>32270046.996000003</v>
      </c>
      <c r="L16" s="2">
        <v>29325908.756000001</v>
      </c>
      <c r="M16" s="2">
        <v>28783604.148999996</v>
      </c>
      <c r="N16" s="2">
        <v>30146719.046000011</v>
      </c>
      <c r="O16" s="2">
        <v>29644949.366000008</v>
      </c>
      <c r="P16" s="2">
        <v>33675517.69600001</v>
      </c>
      <c r="Q16" s="2">
        <v>34322787.761000007</v>
      </c>
      <c r="R16" s="2"/>
      <c r="S16" s="2">
        <v>273919173.00200009</v>
      </c>
    </row>
    <row r="17" spans="2:19">
      <c r="B17" s="45" t="s">
        <v>52</v>
      </c>
      <c r="C17" s="2">
        <v>28788918.449999984</v>
      </c>
      <c r="D17" s="2">
        <v>32572269.960000005</v>
      </c>
      <c r="E17" s="2">
        <v>26361095.940000001</v>
      </c>
      <c r="F17" s="2">
        <v>30748516.66</v>
      </c>
      <c r="G17" s="2">
        <v>31336678.480000023</v>
      </c>
      <c r="H17" s="2">
        <v>28484956.960000005</v>
      </c>
      <c r="I17" s="2">
        <v>26710115.050000008</v>
      </c>
      <c r="J17" s="2">
        <v>29863548.300000027</v>
      </c>
      <c r="K17" s="2">
        <v>36120018.380000003</v>
      </c>
      <c r="L17" s="2">
        <v>34216311.149999991</v>
      </c>
      <c r="M17" s="2">
        <v>29647963.999999989</v>
      </c>
      <c r="N17" s="2">
        <v>30525897.989999987</v>
      </c>
      <c r="O17" s="2">
        <v>33351394.290000003</v>
      </c>
      <c r="P17" s="2">
        <v>30114532.340000004</v>
      </c>
      <c r="Q17" s="2">
        <v>24728480.350000013</v>
      </c>
      <c r="R17" s="2"/>
      <c r="S17" s="2">
        <v>453570698.30000007</v>
      </c>
    </row>
    <row r="18" spans="2:19">
      <c r="B18" s="45" t="s">
        <v>53</v>
      </c>
      <c r="C18" s="2"/>
      <c r="D18" s="2"/>
      <c r="E18" s="2"/>
      <c r="F18" s="2"/>
      <c r="G18" s="2"/>
      <c r="H18" s="2"/>
      <c r="I18" s="2">
        <v>0</v>
      </c>
      <c r="J18" s="2">
        <v>0</v>
      </c>
      <c r="K18" s="2">
        <v>0</v>
      </c>
      <c r="L18" s="2">
        <v>0</v>
      </c>
      <c r="M18" s="2">
        <v>0</v>
      </c>
      <c r="N18" s="2">
        <v>0</v>
      </c>
      <c r="O18" s="2">
        <v>0</v>
      </c>
      <c r="P18" s="2">
        <v>0</v>
      </c>
      <c r="Q18" s="2">
        <v>0</v>
      </c>
      <c r="R18" s="2"/>
      <c r="S18" s="2">
        <v>0</v>
      </c>
    </row>
    <row r="19" spans="2:19">
      <c r="B19" s="45" t="s">
        <v>55</v>
      </c>
      <c r="C19" s="2"/>
      <c r="D19" s="2"/>
      <c r="E19" s="2"/>
      <c r="F19" s="2"/>
      <c r="G19" s="2"/>
      <c r="H19" s="2"/>
      <c r="I19" s="2">
        <v>117670608.48999996</v>
      </c>
      <c r="J19" s="2">
        <v>116371463.71999983</v>
      </c>
      <c r="K19" s="2">
        <v>115618837.67999996</v>
      </c>
      <c r="L19" s="2">
        <v>114329450.88</v>
      </c>
      <c r="M19" s="2">
        <v>84872981.570000023</v>
      </c>
      <c r="N19" s="2">
        <v>98576361.210000023</v>
      </c>
      <c r="O19" s="2">
        <v>98928929.230000004</v>
      </c>
      <c r="P19" s="2">
        <v>103870926.22000003</v>
      </c>
      <c r="Q19" s="2">
        <v>116194476.55999988</v>
      </c>
      <c r="R19" s="2"/>
      <c r="S19" s="2">
        <v>966434035.5599997</v>
      </c>
    </row>
    <row r="20" spans="2:19">
      <c r="B20" s="45" t="s">
        <v>2877</v>
      </c>
      <c r="C20" s="2"/>
      <c r="D20" s="2"/>
      <c r="E20" s="2"/>
      <c r="F20" s="2"/>
      <c r="G20" s="2"/>
      <c r="H20" s="2"/>
      <c r="I20" s="2"/>
      <c r="J20" s="2"/>
      <c r="K20" s="2"/>
      <c r="L20" s="2"/>
      <c r="M20" s="2"/>
      <c r="N20" s="2"/>
      <c r="O20" s="2"/>
      <c r="P20" s="2"/>
      <c r="Q20" s="2"/>
      <c r="R20" s="2"/>
      <c r="S20" s="2"/>
    </row>
    <row r="21" spans="2:19">
      <c r="B21" s="45" t="s">
        <v>20</v>
      </c>
      <c r="C21" s="2">
        <v>28788918.449999984</v>
      </c>
      <c r="D21" s="2">
        <v>32572269.960000005</v>
      </c>
      <c r="E21" s="2">
        <v>26361095.940000001</v>
      </c>
      <c r="F21" s="2">
        <v>30748516.66</v>
      </c>
      <c r="G21" s="2">
        <v>31336678.480000023</v>
      </c>
      <c r="H21" s="2">
        <v>28484956.960000005</v>
      </c>
      <c r="I21" s="2">
        <v>170592790.14599997</v>
      </c>
      <c r="J21" s="2">
        <v>175772584.64599991</v>
      </c>
      <c r="K21" s="2">
        <v>209127494.34599996</v>
      </c>
      <c r="L21" s="2">
        <v>203280972.10600001</v>
      </c>
      <c r="M21" s="2">
        <v>161430167.31900001</v>
      </c>
      <c r="N21" s="2">
        <v>182224080.986</v>
      </c>
      <c r="O21" s="2">
        <v>185637915.22600004</v>
      </c>
      <c r="P21" s="2">
        <v>190879223.31600004</v>
      </c>
      <c r="Q21" s="2">
        <v>221184286.12099993</v>
      </c>
      <c r="R21" s="2"/>
      <c r="S21" s="2">
        <v>1878421950.6619999</v>
      </c>
    </row>
  </sheetData>
  <mergeCells count="1">
    <mergeCell ref="H6:J6"/>
  </mergeCells>
  <pageMargins left="0.7" right="0.7" top="0.75" bottom="0.75" header="0.3" footer="0.3"/>
  <pageSetup orientation="portrait" verticalDpi="0" r:id="rId2"/>
</worksheet>
</file>

<file path=xl/worksheets/sheet23.xml><?xml version="1.0" encoding="utf-8"?>
<worksheet xmlns="http://schemas.openxmlformats.org/spreadsheetml/2006/main" xmlns:r="http://schemas.openxmlformats.org/officeDocument/2006/relationships">
  <sheetPr codeName="Sheet5"/>
  <dimension ref="C1:F200"/>
  <sheetViews>
    <sheetView topLeftCell="D1" workbookViewId="0">
      <selection activeCell="O26" sqref="O26"/>
    </sheetView>
  </sheetViews>
  <sheetFormatPr defaultRowHeight="15"/>
  <cols>
    <col min="3" max="3" width="14.85546875" bestFit="1" customWidth="1"/>
    <col min="4" max="4" width="16.28515625" bestFit="1" customWidth="1"/>
    <col min="5" max="5" width="6.85546875" bestFit="1" customWidth="1"/>
    <col min="6" max="6" width="11.28515625" bestFit="1" customWidth="1"/>
    <col min="7" max="7" width="6.85546875" bestFit="1" customWidth="1"/>
    <col min="8" max="8" width="7.28515625" bestFit="1" customWidth="1"/>
    <col min="9" max="9" width="11.28515625" bestFit="1" customWidth="1"/>
    <col min="10" max="10" width="9.42578125" bestFit="1" customWidth="1"/>
    <col min="11" max="11" width="15.7109375" bestFit="1" customWidth="1"/>
    <col min="12" max="12" width="8.7109375" bestFit="1" customWidth="1"/>
    <col min="13" max="13" width="8.85546875" bestFit="1" customWidth="1"/>
    <col min="14" max="14" width="28" bestFit="1" customWidth="1"/>
    <col min="15" max="15" width="13.85546875" bestFit="1" customWidth="1"/>
    <col min="16" max="16" width="19" bestFit="1" customWidth="1"/>
    <col min="17" max="17" width="21.5703125" bestFit="1" customWidth="1"/>
    <col min="18" max="18" width="8.42578125" bestFit="1" customWidth="1"/>
    <col min="19" max="19" width="13.5703125" bestFit="1" customWidth="1"/>
    <col min="20" max="20" width="5.7109375" bestFit="1" customWidth="1"/>
    <col min="21" max="21" width="11.7109375" bestFit="1" customWidth="1"/>
    <col min="22" max="22" width="17.85546875" bestFit="1" customWidth="1"/>
    <col min="23" max="23" width="7.28515625" bestFit="1" customWidth="1"/>
    <col min="24" max="24" width="11.28515625" bestFit="1" customWidth="1"/>
  </cols>
  <sheetData>
    <row r="1" spans="3:6">
      <c r="C1" s="44" t="s">
        <v>65</v>
      </c>
      <c r="D1" t="s">
        <v>52</v>
      </c>
    </row>
    <row r="3" spans="3:6">
      <c r="C3" s="44" t="s">
        <v>70</v>
      </c>
      <c r="D3" s="44" t="s">
        <v>69</v>
      </c>
    </row>
    <row r="4" spans="3:6">
      <c r="C4" s="44" t="s">
        <v>68</v>
      </c>
      <c r="D4" t="s">
        <v>28</v>
      </c>
      <c r="E4" t="s">
        <v>3</v>
      </c>
      <c r="F4" t="s">
        <v>20</v>
      </c>
    </row>
    <row r="5" spans="3:6">
      <c r="C5" s="45" t="s">
        <v>64</v>
      </c>
      <c r="D5" s="2">
        <v>167</v>
      </c>
      <c r="E5" s="2">
        <v>275</v>
      </c>
      <c r="F5" s="2">
        <v>442</v>
      </c>
    </row>
    <row r="6" spans="3:6">
      <c r="C6" s="46">
        <v>1</v>
      </c>
      <c r="D6" s="2">
        <v>9</v>
      </c>
      <c r="E6" s="2">
        <v>23</v>
      </c>
      <c r="F6" s="2">
        <v>32</v>
      </c>
    </row>
    <row r="7" spans="3:6">
      <c r="C7" s="46">
        <v>2</v>
      </c>
      <c r="D7" s="2">
        <v>4</v>
      </c>
      <c r="E7" s="2">
        <v>26</v>
      </c>
      <c r="F7" s="2">
        <v>30</v>
      </c>
    </row>
    <row r="8" spans="3:6">
      <c r="C8" s="46">
        <v>3</v>
      </c>
      <c r="D8" s="2">
        <v>14</v>
      </c>
      <c r="E8" s="2">
        <v>15</v>
      </c>
      <c r="F8" s="2">
        <v>29</v>
      </c>
    </row>
    <row r="9" spans="3:6">
      <c r="C9" s="46">
        <v>4</v>
      </c>
      <c r="D9" s="2">
        <v>17</v>
      </c>
      <c r="E9" s="2">
        <v>20</v>
      </c>
      <c r="F9" s="2">
        <v>37</v>
      </c>
    </row>
    <row r="10" spans="3:6">
      <c r="C10" s="46">
        <v>5</v>
      </c>
      <c r="D10" s="2">
        <v>10</v>
      </c>
      <c r="E10" s="2">
        <v>29</v>
      </c>
      <c r="F10" s="2">
        <v>39</v>
      </c>
    </row>
    <row r="11" spans="3:6">
      <c r="C11" s="46">
        <v>6</v>
      </c>
      <c r="D11" s="2">
        <v>13</v>
      </c>
      <c r="E11" s="2">
        <v>20</v>
      </c>
      <c r="F11" s="2">
        <v>33</v>
      </c>
    </row>
    <row r="12" spans="3:6">
      <c r="C12" s="46">
        <v>7</v>
      </c>
      <c r="D12" s="2">
        <v>18</v>
      </c>
      <c r="E12" s="2">
        <v>20</v>
      </c>
      <c r="F12" s="2">
        <v>38</v>
      </c>
    </row>
    <row r="13" spans="3:6">
      <c r="C13" s="46">
        <v>8</v>
      </c>
      <c r="D13" s="2">
        <v>29</v>
      </c>
      <c r="E13" s="2">
        <v>24</v>
      </c>
      <c r="F13" s="2">
        <v>53</v>
      </c>
    </row>
    <row r="14" spans="3:6">
      <c r="C14" s="46">
        <v>9</v>
      </c>
      <c r="D14" s="2">
        <v>11</v>
      </c>
      <c r="E14" s="2">
        <v>20</v>
      </c>
      <c r="F14" s="2">
        <v>31</v>
      </c>
    </row>
    <row r="15" spans="3:6">
      <c r="C15" s="46">
        <v>10</v>
      </c>
      <c r="D15" s="2">
        <v>11</v>
      </c>
      <c r="E15" s="2">
        <v>18</v>
      </c>
      <c r="F15" s="2">
        <v>29</v>
      </c>
    </row>
    <row r="16" spans="3:6">
      <c r="C16" s="46">
        <v>11</v>
      </c>
      <c r="D16" s="2">
        <v>10</v>
      </c>
      <c r="E16" s="2">
        <v>30</v>
      </c>
      <c r="F16" s="2">
        <v>40</v>
      </c>
    </row>
    <row r="17" spans="3:6">
      <c r="C17" s="46">
        <v>12</v>
      </c>
      <c r="D17" s="2">
        <v>21</v>
      </c>
      <c r="E17" s="2">
        <v>30</v>
      </c>
      <c r="F17" s="2">
        <v>51</v>
      </c>
    </row>
    <row r="18" spans="3:6">
      <c r="C18" s="45" t="s">
        <v>63</v>
      </c>
      <c r="D18" s="2">
        <v>151</v>
      </c>
      <c r="E18" s="2">
        <v>341</v>
      </c>
      <c r="F18" s="2">
        <v>492</v>
      </c>
    </row>
    <row r="19" spans="3:6">
      <c r="C19" s="46">
        <v>1</v>
      </c>
      <c r="D19" s="2">
        <v>16</v>
      </c>
      <c r="E19" s="2">
        <v>46</v>
      </c>
      <c r="F19" s="2">
        <v>62</v>
      </c>
    </row>
    <row r="20" spans="3:6">
      <c r="C20" s="46">
        <v>2</v>
      </c>
      <c r="D20" s="2">
        <v>8</v>
      </c>
      <c r="E20" s="2">
        <v>33</v>
      </c>
      <c r="F20" s="2">
        <v>41</v>
      </c>
    </row>
    <row r="21" spans="3:6">
      <c r="C21" s="46">
        <v>3</v>
      </c>
      <c r="D21" s="2">
        <v>12</v>
      </c>
      <c r="E21" s="2">
        <v>26</v>
      </c>
      <c r="F21" s="2">
        <v>38</v>
      </c>
    </row>
    <row r="22" spans="3:6">
      <c r="C22" s="46">
        <v>4</v>
      </c>
      <c r="D22" s="2">
        <v>9</v>
      </c>
      <c r="E22" s="2">
        <v>40</v>
      </c>
      <c r="F22" s="2">
        <v>49</v>
      </c>
    </row>
    <row r="23" spans="3:6">
      <c r="C23" s="46">
        <v>5</v>
      </c>
      <c r="D23" s="2">
        <v>17</v>
      </c>
      <c r="E23" s="2">
        <v>16</v>
      </c>
      <c r="F23" s="2">
        <v>33</v>
      </c>
    </row>
    <row r="24" spans="3:6">
      <c r="C24" s="46">
        <v>6</v>
      </c>
      <c r="D24" s="2">
        <v>20</v>
      </c>
      <c r="E24" s="2">
        <v>23</v>
      </c>
      <c r="F24" s="2">
        <v>43</v>
      </c>
    </row>
    <row r="25" spans="3:6">
      <c r="C25" s="46">
        <v>7</v>
      </c>
      <c r="D25" s="2">
        <v>9</v>
      </c>
      <c r="E25" s="2">
        <v>26</v>
      </c>
      <c r="F25" s="2">
        <v>35</v>
      </c>
    </row>
    <row r="26" spans="3:6">
      <c r="C26" s="46">
        <v>8</v>
      </c>
      <c r="D26" s="2">
        <v>16</v>
      </c>
      <c r="E26" s="2">
        <v>16</v>
      </c>
      <c r="F26" s="2">
        <v>32</v>
      </c>
    </row>
    <row r="27" spans="3:6">
      <c r="C27" s="46">
        <v>9</v>
      </c>
      <c r="D27" s="2">
        <v>6</v>
      </c>
      <c r="E27" s="2">
        <v>19</v>
      </c>
      <c r="F27" s="2">
        <v>25</v>
      </c>
    </row>
    <row r="28" spans="3:6">
      <c r="C28" s="46">
        <v>10</v>
      </c>
      <c r="D28" s="2">
        <v>8</v>
      </c>
      <c r="E28" s="2">
        <v>19</v>
      </c>
      <c r="F28" s="2">
        <v>27</v>
      </c>
    </row>
    <row r="29" spans="3:6">
      <c r="C29" s="46">
        <v>11</v>
      </c>
      <c r="D29" s="2">
        <v>13</v>
      </c>
      <c r="E29" s="2">
        <v>19</v>
      </c>
      <c r="F29" s="2">
        <v>32</v>
      </c>
    </row>
    <row r="30" spans="3:6">
      <c r="C30" s="46">
        <v>12</v>
      </c>
      <c r="D30" s="2">
        <v>17</v>
      </c>
      <c r="E30" s="2">
        <v>58</v>
      </c>
      <c r="F30" s="2">
        <v>75</v>
      </c>
    </row>
    <row r="31" spans="3:6">
      <c r="C31" s="45" t="s">
        <v>62</v>
      </c>
      <c r="D31" s="2">
        <v>131</v>
      </c>
      <c r="E31" s="2">
        <v>364</v>
      </c>
      <c r="F31" s="2">
        <v>495</v>
      </c>
    </row>
    <row r="32" spans="3:6">
      <c r="C32" s="46">
        <v>1</v>
      </c>
      <c r="D32" s="2">
        <v>12</v>
      </c>
      <c r="E32" s="2">
        <v>24</v>
      </c>
      <c r="F32" s="2">
        <v>36</v>
      </c>
    </row>
    <row r="33" spans="3:6">
      <c r="C33" s="46">
        <v>2</v>
      </c>
      <c r="D33" s="2">
        <v>10</v>
      </c>
      <c r="E33" s="2">
        <v>20</v>
      </c>
      <c r="F33" s="2">
        <v>30</v>
      </c>
    </row>
    <row r="34" spans="3:6">
      <c r="C34" s="46">
        <v>3</v>
      </c>
      <c r="D34" s="2">
        <v>9</v>
      </c>
      <c r="E34" s="2">
        <v>23</v>
      </c>
      <c r="F34" s="2">
        <v>32</v>
      </c>
    </row>
    <row r="35" spans="3:6">
      <c r="C35" s="46">
        <v>4</v>
      </c>
      <c r="D35" s="2">
        <v>12</v>
      </c>
      <c r="E35" s="2">
        <v>29</v>
      </c>
      <c r="F35" s="2">
        <v>41</v>
      </c>
    </row>
    <row r="36" spans="3:6">
      <c r="C36" s="46">
        <v>5</v>
      </c>
      <c r="D36" s="2">
        <v>14</v>
      </c>
      <c r="E36" s="2">
        <v>54</v>
      </c>
      <c r="F36" s="2">
        <v>68</v>
      </c>
    </row>
    <row r="37" spans="3:6">
      <c r="C37" s="46">
        <v>6</v>
      </c>
      <c r="D37" s="2">
        <v>8</v>
      </c>
      <c r="E37" s="2">
        <v>38</v>
      </c>
      <c r="F37" s="2">
        <v>46</v>
      </c>
    </row>
    <row r="38" spans="3:6">
      <c r="C38" s="46">
        <v>7</v>
      </c>
      <c r="D38" s="2">
        <v>9</v>
      </c>
      <c r="E38" s="2">
        <v>26</v>
      </c>
      <c r="F38" s="2">
        <v>35</v>
      </c>
    </row>
    <row r="39" spans="3:6">
      <c r="C39" s="46">
        <v>8</v>
      </c>
      <c r="D39" s="2">
        <v>14</v>
      </c>
      <c r="E39" s="2">
        <v>47</v>
      </c>
      <c r="F39" s="2">
        <v>61</v>
      </c>
    </row>
    <row r="40" spans="3:6">
      <c r="C40" s="46">
        <v>9</v>
      </c>
      <c r="D40" s="2">
        <v>12</v>
      </c>
      <c r="E40" s="2">
        <v>39</v>
      </c>
      <c r="F40" s="2">
        <v>51</v>
      </c>
    </row>
    <row r="41" spans="3:6">
      <c r="C41" s="46">
        <v>10</v>
      </c>
      <c r="D41" s="2">
        <v>10</v>
      </c>
      <c r="E41" s="2">
        <v>23</v>
      </c>
      <c r="F41" s="2">
        <v>33</v>
      </c>
    </row>
    <row r="42" spans="3:6">
      <c r="C42" s="46">
        <v>11</v>
      </c>
      <c r="D42" s="2">
        <v>11</v>
      </c>
      <c r="E42" s="2">
        <v>24</v>
      </c>
      <c r="F42" s="2">
        <v>35</v>
      </c>
    </row>
    <row r="43" spans="3:6">
      <c r="C43" s="46">
        <v>12</v>
      </c>
      <c r="D43" s="2">
        <v>10</v>
      </c>
      <c r="E43" s="2">
        <v>17</v>
      </c>
      <c r="F43" s="2">
        <v>27</v>
      </c>
    </row>
    <row r="44" spans="3:6">
      <c r="C44" s="45" t="s">
        <v>61</v>
      </c>
      <c r="D44" s="2">
        <v>151</v>
      </c>
      <c r="E44" s="2">
        <v>377</v>
      </c>
      <c r="F44" s="2">
        <v>528</v>
      </c>
    </row>
    <row r="45" spans="3:6">
      <c r="C45" s="46">
        <v>1</v>
      </c>
      <c r="D45" s="2">
        <v>13</v>
      </c>
      <c r="E45" s="2">
        <v>36</v>
      </c>
      <c r="F45" s="2">
        <v>49</v>
      </c>
    </row>
    <row r="46" spans="3:6">
      <c r="C46" s="46">
        <v>2</v>
      </c>
      <c r="D46" s="2">
        <v>14</v>
      </c>
      <c r="E46" s="2">
        <v>18</v>
      </c>
      <c r="F46" s="2">
        <v>32</v>
      </c>
    </row>
    <row r="47" spans="3:6">
      <c r="C47" s="46">
        <v>3</v>
      </c>
      <c r="D47" s="2">
        <v>13</v>
      </c>
      <c r="E47" s="2">
        <v>29</v>
      </c>
      <c r="F47" s="2">
        <v>42</v>
      </c>
    </row>
    <row r="48" spans="3:6">
      <c r="C48" s="46">
        <v>4</v>
      </c>
      <c r="D48" s="2">
        <v>12</v>
      </c>
      <c r="E48" s="2">
        <v>25</v>
      </c>
      <c r="F48" s="2">
        <v>37</v>
      </c>
    </row>
    <row r="49" spans="3:6">
      <c r="C49" s="46">
        <v>5</v>
      </c>
      <c r="D49" s="2">
        <v>8</v>
      </c>
      <c r="E49" s="2">
        <v>26</v>
      </c>
      <c r="F49" s="2">
        <v>34</v>
      </c>
    </row>
    <row r="50" spans="3:6">
      <c r="C50" s="46">
        <v>6</v>
      </c>
      <c r="D50" s="2">
        <v>8</v>
      </c>
      <c r="E50" s="2">
        <v>24</v>
      </c>
      <c r="F50" s="2">
        <v>32</v>
      </c>
    </row>
    <row r="51" spans="3:6">
      <c r="C51" s="46">
        <v>7</v>
      </c>
      <c r="D51" s="2">
        <v>25</v>
      </c>
      <c r="E51" s="2">
        <v>35</v>
      </c>
      <c r="F51" s="2">
        <v>60</v>
      </c>
    </row>
    <row r="52" spans="3:6">
      <c r="C52" s="46">
        <v>8</v>
      </c>
      <c r="D52" s="2">
        <v>11</v>
      </c>
      <c r="E52" s="2">
        <v>32</v>
      </c>
      <c r="F52" s="2">
        <v>43</v>
      </c>
    </row>
    <row r="53" spans="3:6">
      <c r="C53" s="46">
        <v>9</v>
      </c>
      <c r="D53" s="2">
        <v>11</v>
      </c>
      <c r="E53" s="2">
        <v>24</v>
      </c>
      <c r="F53" s="2">
        <v>35</v>
      </c>
    </row>
    <row r="54" spans="3:6">
      <c r="C54" s="46">
        <v>10</v>
      </c>
      <c r="D54" s="2">
        <v>10</v>
      </c>
      <c r="E54" s="2">
        <v>57</v>
      </c>
      <c r="F54" s="2">
        <v>67</v>
      </c>
    </row>
    <row r="55" spans="3:6">
      <c r="C55" s="46">
        <v>11</v>
      </c>
      <c r="D55" s="2">
        <v>13</v>
      </c>
      <c r="E55" s="2">
        <v>42</v>
      </c>
      <c r="F55" s="2">
        <v>55</v>
      </c>
    </row>
    <row r="56" spans="3:6">
      <c r="C56" s="46">
        <v>12</v>
      </c>
      <c r="D56" s="2">
        <v>13</v>
      </c>
      <c r="E56" s="2">
        <v>29</v>
      </c>
      <c r="F56" s="2">
        <v>42</v>
      </c>
    </row>
    <row r="57" spans="3:6">
      <c r="C57" s="45" t="s">
        <v>60</v>
      </c>
      <c r="D57" s="2">
        <v>133</v>
      </c>
      <c r="E57" s="2">
        <v>436</v>
      </c>
      <c r="F57" s="2">
        <v>569</v>
      </c>
    </row>
    <row r="58" spans="3:6">
      <c r="C58" s="46">
        <v>1</v>
      </c>
      <c r="D58" s="2">
        <v>11</v>
      </c>
      <c r="E58" s="2">
        <v>43</v>
      </c>
      <c r="F58" s="2">
        <v>54</v>
      </c>
    </row>
    <row r="59" spans="3:6">
      <c r="C59" s="46">
        <v>2</v>
      </c>
      <c r="D59" s="2">
        <v>15</v>
      </c>
      <c r="E59" s="2">
        <v>36</v>
      </c>
      <c r="F59" s="2">
        <v>51</v>
      </c>
    </row>
    <row r="60" spans="3:6">
      <c r="C60" s="46">
        <v>3</v>
      </c>
      <c r="D60" s="2">
        <v>9</v>
      </c>
      <c r="E60" s="2">
        <v>29</v>
      </c>
      <c r="F60" s="2">
        <v>38</v>
      </c>
    </row>
    <row r="61" spans="3:6">
      <c r="C61" s="46">
        <v>4</v>
      </c>
      <c r="D61" s="2">
        <v>13</v>
      </c>
      <c r="E61" s="2">
        <v>46</v>
      </c>
      <c r="F61" s="2">
        <v>59</v>
      </c>
    </row>
    <row r="62" spans="3:6">
      <c r="C62" s="46">
        <v>5</v>
      </c>
      <c r="D62" s="2">
        <v>5</v>
      </c>
      <c r="E62" s="2">
        <v>19</v>
      </c>
      <c r="F62" s="2">
        <v>24</v>
      </c>
    </row>
    <row r="63" spans="3:6">
      <c r="C63" s="46">
        <v>6</v>
      </c>
      <c r="D63" s="2">
        <v>13</v>
      </c>
      <c r="E63" s="2">
        <v>42</v>
      </c>
      <c r="F63" s="2">
        <v>55</v>
      </c>
    </row>
    <row r="64" spans="3:6">
      <c r="C64" s="46">
        <v>7</v>
      </c>
      <c r="D64" s="2">
        <v>9</v>
      </c>
      <c r="E64" s="2">
        <v>47</v>
      </c>
      <c r="F64" s="2">
        <v>56</v>
      </c>
    </row>
    <row r="65" spans="3:6">
      <c r="C65" s="46">
        <v>8</v>
      </c>
      <c r="D65" s="2">
        <v>5</v>
      </c>
      <c r="E65" s="2">
        <v>28</v>
      </c>
      <c r="F65" s="2">
        <v>33</v>
      </c>
    </row>
    <row r="66" spans="3:6">
      <c r="C66" s="46">
        <v>9</v>
      </c>
      <c r="D66" s="2">
        <v>13</v>
      </c>
      <c r="E66" s="2">
        <v>18</v>
      </c>
      <c r="F66" s="2">
        <v>31</v>
      </c>
    </row>
    <row r="67" spans="3:6">
      <c r="C67" s="46">
        <v>10</v>
      </c>
      <c r="D67" s="2">
        <v>13</v>
      </c>
      <c r="E67" s="2">
        <v>34</v>
      </c>
      <c r="F67" s="2">
        <v>47</v>
      </c>
    </row>
    <row r="68" spans="3:6">
      <c r="C68" s="46">
        <v>11</v>
      </c>
      <c r="D68" s="2">
        <v>12</v>
      </c>
      <c r="E68" s="2">
        <v>44</v>
      </c>
      <c r="F68" s="2">
        <v>56</v>
      </c>
    </row>
    <row r="69" spans="3:6">
      <c r="C69" s="46">
        <v>12</v>
      </c>
      <c r="D69" s="2">
        <v>15</v>
      </c>
      <c r="E69" s="2">
        <v>50</v>
      </c>
      <c r="F69" s="2">
        <v>65</v>
      </c>
    </row>
    <row r="70" spans="3:6">
      <c r="C70" s="45" t="s">
        <v>59</v>
      </c>
      <c r="D70" s="2">
        <v>131</v>
      </c>
      <c r="E70" s="2">
        <v>391</v>
      </c>
      <c r="F70" s="2">
        <v>522</v>
      </c>
    </row>
    <row r="71" spans="3:6">
      <c r="C71" s="46">
        <v>1</v>
      </c>
      <c r="D71" s="2">
        <v>13</v>
      </c>
      <c r="E71" s="2">
        <v>24</v>
      </c>
      <c r="F71" s="2">
        <v>37</v>
      </c>
    </row>
    <row r="72" spans="3:6">
      <c r="C72" s="46">
        <v>2</v>
      </c>
      <c r="D72" s="2">
        <v>13</v>
      </c>
      <c r="E72" s="2">
        <v>54</v>
      </c>
      <c r="F72" s="2">
        <v>67</v>
      </c>
    </row>
    <row r="73" spans="3:6">
      <c r="C73" s="46">
        <v>3</v>
      </c>
      <c r="D73" s="2">
        <v>11</v>
      </c>
      <c r="E73" s="2">
        <v>40</v>
      </c>
      <c r="F73" s="2">
        <v>51</v>
      </c>
    </row>
    <row r="74" spans="3:6">
      <c r="C74" s="46">
        <v>4</v>
      </c>
      <c r="D74" s="2">
        <v>6</v>
      </c>
      <c r="E74" s="2">
        <v>29</v>
      </c>
      <c r="F74" s="2">
        <v>35</v>
      </c>
    </row>
    <row r="75" spans="3:6">
      <c r="C75" s="46">
        <v>5</v>
      </c>
      <c r="D75" s="2">
        <v>11</v>
      </c>
      <c r="E75" s="2">
        <v>27</v>
      </c>
      <c r="F75" s="2">
        <v>38</v>
      </c>
    </row>
    <row r="76" spans="3:6">
      <c r="C76" s="46">
        <v>6</v>
      </c>
      <c r="D76" s="2">
        <v>15</v>
      </c>
      <c r="E76" s="2">
        <v>42</v>
      </c>
      <c r="F76" s="2">
        <v>57</v>
      </c>
    </row>
    <row r="77" spans="3:6">
      <c r="C77" s="46">
        <v>7</v>
      </c>
      <c r="D77" s="2">
        <v>3</v>
      </c>
      <c r="E77" s="2">
        <v>16</v>
      </c>
      <c r="F77" s="2">
        <v>19</v>
      </c>
    </row>
    <row r="78" spans="3:6">
      <c r="C78" s="46">
        <v>8</v>
      </c>
      <c r="D78" s="2">
        <v>14</v>
      </c>
      <c r="E78" s="2">
        <v>43</v>
      </c>
      <c r="F78" s="2">
        <v>57</v>
      </c>
    </row>
    <row r="79" spans="3:6">
      <c r="C79" s="46">
        <v>9</v>
      </c>
      <c r="D79" s="2">
        <v>8</v>
      </c>
      <c r="E79" s="2">
        <v>16</v>
      </c>
      <c r="F79" s="2">
        <v>24</v>
      </c>
    </row>
    <row r="80" spans="3:6">
      <c r="C80" s="46">
        <v>10</v>
      </c>
      <c r="D80" s="2">
        <v>17</v>
      </c>
      <c r="E80" s="2">
        <v>37</v>
      </c>
      <c r="F80" s="2">
        <v>54</v>
      </c>
    </row>
    <row r="81" spans="3:6">
      <c r="C81" s="46">
        <v>11</v>
      </c>
      <c r="D81" s="2">
        <v>10</v>
      </c>
      <c r="E81" s="2">
        <v>31</v>
      </c>
      <c r="F81" s="2">
        <v>41</v>
      </c>
    </row>
    <row r="82" spans="3:6">
      <c r="C82" s="46">
        <v>12</v>
      </c>
      <c r="D82" s="2">
        <v>10</v>
      </c>
      <c r="E82" s="2">
        <v>32</v>
      </c>
      <c r="F82" s="2">
        <v>42</v>
      </c>
    </row>
    <row r="83" spans="3:6">
      <c r="C83" s="45" t="s">
        <v>58</v>
      </c>
      <c r="D83" s="2">
        <v>130</v>
      </c>
      <c r="E83" s="2">
        <v>324</v>
      </c>
      <c r="F83" s="2">
        <v>454</v>
      </c>
    </row>
    <row r="84" spans="3:6">
      <c r="C84" s="46">
        <v>1</v>
      </c>
      <c r="D84" s="2">
        <v>9</v>
      </c>
      <c r="E84" s="2">
        <v>41</v>
      </c>
      <c r="F84" s="2">
        <v>50</v>
      </c>
    </row>
    <row r="85" spans="3:6">
      <c r="C85" s="46">
        <v>2</v>
      </c>
      <c r="D85" s="2">
        <v>18</v>
      </c>
      <c r="E85" s="2">
        <v>26</v>
      </c>
      <c r="F85" s="2">
        <v>44</v>
      </c>
    </row>
    <row r="86" spans="3:6">
      <c r="C86" s="46">
        <v>3</v>
      </c>
      <c r="D86" s="2">
        <v>12</v>
      </c>
      <c r="E86" s="2">
        <v>30</v>
      </c>
      <c r="F86" s="2">
        <v>42</v>
      </c>
    </row>
    <row r="87" spans="3:6">
      <c r="C87" s="46">
        <v>4</v>
      </c>
      <c r="D87" s="2">
        <v>6</v>
      </c>
      <c r="E87" s="2">
        <v>31</v>
      </c>
      <c r="F87" s="2">
        <v>37</v>
      </c>
    </row>
    <row r="88" spans="3:6">
      <c r="C88" s="46">
        <v>5</v>
      </c>
      <c r="D88" s="2">
        <v>5</v>
      </c>
      <c r="E88" s="2">
        <v>31</v>
      </c>
      <c r="F88" s="2">
        <v>36</v>
      </c>
    </row>
    <row r="89" spans="3:6">
      <c r="C89" s="46">
        <v>6</v>
      </c>
      <c r="D89" s="2">
        <v>8</v>
      </c>
      <c r="E89" s="2">
        <v>21</v>
      </c>
      <c r="F89" s="2">
        <v>29</v>
      </c>
    </row>
    <row r="90" spans="3:6">
      <c r="C90" s="46">
        <v>7</v>
      </c>
      <c r="D90" s="2">
        <v>13</v>
      </c>
      <c r="E90" s="2">
        <v>27</v>
      </c>
      <c r="F90" s="2">
        <v>40</v>
      </c>
    </row>
    <row r="91" spans="3:6">
      <c r="C91" s="46">
        <v>8</v>
      </c>
      <c r="D91" s="2">
        <v>16</v>
      </c>
      <c r="E91" s="2">
        <v>23</v>
      </c>
      <c r="F91" s="2">
        <v>39</v>
      </c>
    </row>
    <row r="92" spans="3:6">
      <c r="C92" s="46">
        <v>9</v>
      </c>
      <c r="D92" s="2">
        <v>15</v>
      </c>
      <c r="E92" s="2">
        <v>18</v>
      </c>
      <c r="F92" s="2">
        <v>33</v>
      </c>
    </row>
    <row r="93" spans="3:6">
      <c r="C93" s="46">
        <v>10</v>
      </c>
      <c r="D93" s="2">
        <v>14</v>
      </c>
      <c r="E93" s="2">
        <v>32</v>
      </c>
      <c r="F93" s="2">
        <v>46</v>
      </c>
    </row>
    <row r="94" spans="3:6">
      <c r="C94" s="46">
        <v>11</v>
      </c>
      <c r="D94" s="2">
        <v>8</v>
      </c>
      <c r="E94" s="2">
        <v>22</v>
      </c>
      <c r="F94" s="2">
        <v>30</v>
      </c>
    </row>
    <row r="95" spans="3:6">
      <c r="C95" s="46">
        <v>12</v>
      </c>
      <c r="D95" s="2">
        <v>6</v>
      </c>
      <c r="E95" s="2">
        <v>22</v>
      </c>
      <c r="F95" s="2">
        <v>28</v>
      </c>
    </row>
    <row r="96" spans="3:6">
      <c r="C96" s="45" t="s">
        <v>57</v>
      </c>
      <c r="D96" s="2">
        <v>149</v>
      </c>
      <c r="E96" s="2">
        <v>375</v>
      </c>
      <c r="F96" s="2">
        <v>524</v>
      </c>
    </row>
    <row r="97" spans="3:6">
      <c r="C97" s="46">
        <v>1</v>
      </c>
      <c r="D97" s="2">
        <v>13</v>
      </c>
      <c r="E97" s="2">
        <v>32</v>
      </c>
      <c r="F97" s="2">
        <v>45</v>
      </c>
    </row>
    <row r="98" spans="3:6">
      <c r="C98" s="46">
        <v>2</v>
      </c>
      <c r="D98" s="2">
        <v>21</v>
      </c>
      <c r="E98" s="2">
        <v>29</v>
      </c>
      <c r="F98" s="2">
        <v>50</v>
      </c>
    </row>
    <row r="99" spans="3:6">
      <c r="C99" s="46">
        <v>3</v>
      </c>
      <c r="D99" s="2">
        <v>12</v>
      </c>
      <c r="E99" s="2">
        <v>15</v>
      </c>
      <c r="F99" s="2">
        <v>27</v>
      </c>
    </row>
    <row r="100" spans="3:6">
      <c r="C100" s="46">
        <v>4</v>
      </c>
      <c r="D100" s="2">
        <v>22</v>
      </c>
      <c r="E100" s="2">
        <v>27</v>
      </c>
      <c r="F100" s="2">
        <v>49</v>
      </c>
    </row>
    <row r="101" spans="3:6">
      <c r="C101" s="46">
        <v>5</v>
      </c>
      <c r="D101" s="2">
        <v>9</v>
      </c>
      <c r="E101" s="2">
        <v>27</v>
      </c>
      <c r="F101" s="2">
        <v>36</v>
      </c>
    </row>
    <row r="102" spans="3:6">
      <c r="C102" s="46">
        <v>6</v>
      </c>
      <c r="D102" s="2">
        <v>7</v>
      </c>
      <c r="E102" s="2">
        <v>29</v>
      </c>
      <c r="F102" s="2">
        <v>36</v>
      </c>
    </row>
    <row r="103" spans="3:6">
      <c r="C103" s="46">
        <v>7</v>
      </c>
      <c r="D103" s="2">
        <v>10</v>
      </c>
      <c r="E103" s="2">
        <v>32</v>
      </c>
      <c r="F103" s="2">
        <v>42</v>
      </c>
    </row>
    <row r="104" spans="3:6">
      <c r="C104" s="46">
        <v>8</v>
      </c>
      <c r="D104" s="2">
        <v>10</v>
      </c>
      <c r="E104" s="2">
        <v>34</v>
      </c>
      <c r="F104" s="2">
        <v>44</v>
      </c>
    </row>
    <row r="105" spans="3:6">
      <c r="C105" s="46">
        <v>9</v>
      </c>
      <c r="D105" s="2">
        <v>8</v>
      </c>
      <c r="E105" s="2">
        <v>13</v>
      </c>
      <c r="F105" s="2">
        <v>21</v>
      </c>
    </row>
    <row r="106" spans="3:6">
      <c r="C106" s="46">
        <v>10</v>
      </c>
      <c r="D106" s="2">
        <v>10</v>
      </c>
      <c r="E106" s="2">
        <v>39</v>
      </c>
      <c r="F106" s="2">
        <v>49</v>
      </c>
    </row>
    <row r="107" spans="3:6">
      <c r="C107" s="46">
        <v>11</v>
      </c>
      <c r="D107" s="2">
        <v>14</v>
      </c>
      <c r="E107" s="2">
        <v>50</v>
      </c>
      <c r="F107" s="2">
        <v>64</v>
      </c>
    </row>
    <row r="108" spans="3:6">
      <c r="C108" s="46">
        <v>12</v>
      </c>
      <c r="D108" s="2">
        <v>13</v>
      </c>
      <c r="E108" s="2">
        <v>48</v>
      </c>
      <c r="F108" s="2">
        <v>61</v>
      </c>
    </row>
    <row r="109" spans="3:6">
      <c r="C109" s="45" t="s">
        <v>56</v>
      </c>
      <c r="D109" s="2">
        <v>175</v>
      </c>
      <c r="E109" s="2">
        <v>451</v>
      </c>
      <c r="F109" s="2">
        <v>626</v>
      </c>
    </row>
    <row r="110" spans="3:6">
      <c r="C110" s="46">
        <v>1</v>
      </c>
      <c r="D110" s="2">
        <v>20</v>
      </c>
      <c r="E110" s="2">
        <v>36</v>
      </c>
      <c r="F110" s="2">
        <v>56</v>
      </c>
    </row>
    <row r="111" spans="3:6">
      <c r="C111" s="46">
        <v>2</v>
      </c>
      <c r="D111" s="2">
        <v>11</v>
      </c>
      <c r="E111" s="2">
        <v>39</v>
      </c>
      <c r="F111" s="2">
        <v>50</v>
      </c>
    </row>
    <row r="112" spans="3:6">
      <c r="C112" s="46">
        <v>3</v>
      </c>
      <c r="D112" s="2">
        <v>19</v>
      </c>
      <c r="E112" s="2">
        <v>28</v>
      </c>
      <c r="F112" s="2">
        <v>47</v>
      </c>
    </row>
    <row r="113" spans="3:6">
      <c r="C113" s="46">
        <v>4</v>
      </c>
      <c r="D113" s="2">
        <v>8</v>
      </c>
      <c r="E113" s="2">
        <v>28</v>
      </c>
      <c r="F113" s="2">
        <v>36</v>
      </c>
    </row>
    <row r="114" spans="3:6">
      <c r="C114" s="46">
        <v>5</v>
      </c>
      <c r="D114" s="2">
        <v>19</v>
      </c>
      <c r="E114" s="2">
        <v>25</v>
      </c>
      <c r="F114" s="2">
        <v>44</v>
      </c>
    </row>
    <row r="115" spans="3:6">
      <c r="C115" s="46">
        <v>6</v>
      </c>
      <c r="D115" s="2">
        <v>18</v>
      </c>
      <c r="E115" s="2">
        <v>34</v>
      </c>
      <c r="F115" s="2">
        <v>52</v>
      </c>
    </row>
    <row r="116" spans="3:6">
      <c r="C116" s="46">
        <v>7</v>
      </c>
      <c r="D116" s="2">
        <v>18</v>
      </c>
      <c r="E116" s="2">
        <v>33</v>
      </c>
      <c r="F116" s="2">
        <v>51</v>
      </c>
    </row>
    <row r="117" spans="3:6">
      <c r="C117" s="46">
        <v>8</v>
      </c>
      <c r="D117" s="2">
        <v>5</v>
      </c>
      <c r="E117" s="2">
        <v>24</v>
      </c>
      <c r="F117" s="2">
        <v>29</v>
      </c>
    </row>
    <row r="118" spans="3:6">
      <c r="C118" s="46">
        <v>9</v>
      </c>
      <c r="D118" s="2">
        <v>11</v>
      </c>
      <c r="E118" s="2">
        <v>35</v>
      </c>
      <c r="F118" s="2">
        <v>46</v>
      </c>
    </row>
    <row r="119" spans="3:6">
      <c r="C119" s="46">
        <v>10</v>
      </c>
      <c r="D119" s="2">
        <v>21</v>
      </c>
      <c r="E119" s="2">
        <v>45</v>
      </c>
      <c r="F119" s="2">
        <v>66</v>
      </c>
    </row>
    <row r="120" spans="3:6">
      <c r="C120" s="46">
        <v>11</v>
      </c>
      <c r="D120" s="2">
        <v>10</v>
      </c>
      <c r="E120" s="2">
        <v>47</v>
      </c>
      <c r="F120" s="2">
        <v>57</v>
      </c>
    </row>
    <row r="121" spans="3:6">
      <c r="C121" s="46">
        <v>12</v>
      </c>
      <c r="D121" s="2">
        <v>15</v>
      </c>
      <c r="E121" s="2">
        <v>77</v>
      </c>
      <c r="F121" s="2">
        <v>92</v>
      </c>
    </row>
    <row r="122" spans="3:6">
      <c r="C122" s="45" t="s">
        <v>51</v>
      </c>
      <c r="D122" s="2">
        <v>196</v>
      </c>
      <c r="E122" s="2">
        <v>403</v>
      </c>
      <c r="F122" s="2">
        <v>599</v>
      </c>
    </row>
    <row r="123" spans="3:6">
      <c r="C123" s="46">
        <v>1</v>
      </c>
      <c r="D123" s="2">
        <v>14</v>
      </c>
      <c r="E123" s="2">
        <v>45</v>
      </c>
      <c r="F123" s="2">
        <v>59</v>
      </c>
    </row>
    <row r="124" spans="3:6">
      <c r="C124" s="46">
        <v>2</v>
      </c>
      <c r="D124" s="2">
        <v>18</v>
      </c>
      <c r="E124" s="2">
        <v>70</v>
      </c>
      <c r="F124" s="2">
        <v>88</v>
      </c>
    </row>
    <row r="125" spans="3:6">
      <c r="C125" s="46">
        <v>3</v>
      </c>
      <c r="D125" s="2">
        <v>19</v>
      </c>
      <c r="E125" s="2">
        <v>25</v>
      </c>
      <c r="F125" s="2">
        <v>44</v>
      </c>
    </row>
    <row r="126" spans="3:6">
      <c r="C126" s="46">
        <v>4</v>
      </c>
      <c r="D126" s="2">
        <v>8</v>
      </c>
      <c r="E126" s="2">
        <v>38</v>
      </c>
      <c r="F126" s="2">
        <v>46</v>
      </c>
    </row>
    <row r="127" spans="3:6">
      <c r="C127" s="46">
        <v>5</v>
      </c>
      <c r="D127" s="2">
        <v>11</v>
      </c>
      <c r="E127" s="2">
        <v>19</v>
      </c>
      <c r="F127" s="2">
        <v>30</v>
      </c>
    </row>
    <row r="128" spans="3:6">
      <c r="C128" s="46">
        <v>6</v>
      </c>
      <c r="D128" s="2">
        <v>9</v>
      </c>
      <c r="E128" s="2">
        <v>18</v>
      </c>
      <c r="F128" s="2">
        <v>27</v>
      </c>
    </row>
    <row r="129" spans="3:6">
      <c r="C129" s="46">
        <v>7</v>
      </c>
      <c r="D129" s="2">
        <v>22</v>
      </c>
      <c r="E129" s="2">
        <v>28</v>
      </c>
      <c r="F129" s="2">
        <v>50</v>
      </c>
    </row>
    <row r="130" spans="3:6">
      <c r="C130" s="46">
        <v>8</v>
      </c>
      <c r="D130" s="2">
        <v>21</v>
      </c>
      <c r="E130" s="2">
        <v>23</v>
      </c>
      <c r="F130" s="2">
        <v>44</v>
      </c>
    </row>
    <row r="131" spans="3:6">
      <c r="C131" s="46">
        <v>9</v>
      </c>
      <c r="D131" s="2">
        <v>8</v>
      </c>
      <c r="E131" s="2">
        <v>29</v>
      </c>
      <c r="F131" s="2">
        <v>37</v>
      </c>
    </row>
    <row r="132" spans="3:6">
      <c r="C132" s="46">
        <v>10</v>
      </c>
      <c r="D132" s="2">
        <v>16</v>
      </c>
      <c r="E132" s="2">
        <v>36</v>
      </c>
      <c r="F132" s="2">
        <v>52</v>
      </c>
    </row>
    <row r="133" spans="3:6">
      <c r="C133" s="46">
        <v>11</v>
      </c>
      <c r="D133" s="2">
        <v>19</v>
      </c>
      <c r="E133" s="2">
        <v>21</v>
      </c>
      <c r="F133" s="2">
        <v>40</v>
      </c>
    </row>
    <row r="134" spans="3:6">
      <c r="C134" s="46">
        <v>12</v>
      </c>
      <c r="D134" s="2">
        <v>31</v>
      </c>
      <c r="E134" s="2">
        <v>51</v>
      </c>
      <c r="F134" s="2">
        <v>82</v>
      </c>
    </row>
    <row r="135" spans="3:6">
      <c r="C135" s="45" t="s">
        <v>71</v>
      </c>
      <c r="D135" s="2">
        <v>162</v>
      </c>
      <c r="E135" s="2">
        <v>434</v>
      </c>
      <c r="F135" s="2">
        <v>596</v>
      </c>
    </row>
    <row r="136" spans="3:6">
      <c r="C136" s="46">
        <v>1</v>
      </c>
      <c r="D136" s="2">
        <v>15</v>
      </c>
      <c r="E136" s="2">
        <v>58</v>
      </c>
      <c r="F136" s="2">
        <v>73</v>
      </c>
    </row>
    <row r="137" spans="3:6">
      <c r="C137" s="46">
        <v>2</v>
      </c>
      <c r="D137" s="2">
        <v>17</v>
      </c>
      <c r="E137" s="2">
        <v>41</v>
      </c>
      <c r="F137" s="2">
        <v>58</v>
      </c>
    </row>
    <row r="138" spans="3:6">
      <c r="C138" s="46">
        <v>3</v>
      </c>
      <c r="D138" s="2">
        <v>17</v>
      </c>
      <c r="E138" s="2">
        <v>46</v>
      </c>
      <c r="F138" s="2">
        <v>63</v>
      </c>
    </row>
    <row r="139" spans="3:6">
      <c r="C139" s="46">
        <v>4</v>
      </c>
      <c r="D139" s="2">
        <v>8</v>
      </c>
      <c r="E139" s="2">
        <v>24</v>
      </c>
      <c r="F139" s="2">
        <v>32</v>
      </c>
    </row>
    <row r="140" spans="3:6">
      <c r="C140" s="46">
        <v>5</v>
      </c>
      <c r="D140" s="2">
        <v>7</v>
      </c>
      <c r="E140" s="2">
        <v>28</v>
      </c>
      <c r="F140" s="2">
        <v>35</v>
      </c>
    </row>
    <row r="141" spans="3:6">
      <c r="C141" s="46">
        <v>6</v>
      </c>
      <c r="D141" s="2">
        <v>13</v>
      </c>
      <c r="E141" s="2">
        <v>46</v>
      </c>
      <c r="F141" s="2">
        <v>59</v>
      </c>
    </row>
    <row r="142" spans="3:6">
      <c r="C142" s="46">
        <v>7</v>
      </c>
      <c r="D142" s="2">
        <v>15</v>
      </c>
      <c r="E142" s="2">
        <v>25</v>
      </c>
      <c r="F142" s="2">
        <v>40</v>
      </c>
    </row>
    <row r="143" spans="3:6">
      <c r="C143" s="46">
        <v>8</v>
      </c>
      <c r="D143" s="2">
        <v>15</v>
      </c>
      <c r="E143" s="2">
        <v>25</v>
      </c>
      <c r="F143" s="2">
        <v>40</v>
      </c>
    </row>
    <row r="144" spans="3:6">
      <c r="C144" s="46">
        <v>9</v>
      </c>
      <c r="D144" s="2">
        <v>15</v>
      </c>
      <c r="E144" s="2">
        <v>39</v>
      </c>
      <c r="F144" s="2">
        <v>54</v>
      </c>
    </row>
    <row r="145" spans="3:6">
      <c r="C145" s="46">
        <v>10</v>
      </c>
      <c r="D145" s="2">
        <v>11</v>
      </c>
      <c r="E145" s="2">
        <v>35</v>
      </c>
      <c r="F145" s="2">
        <v>46</v>
      </c>
    </row>
    <row r="146" spans="3:6">
      <c r="C146" s="46">
        <v>11</v>
      </c>
      <c r="D146" s="2">
        <v>16</v>
      </c>
      <c r="E146" s="2">
        <v>36</v>
      </c>
      <c r="F146" s="2">
        <v>52</v>
      </c>
    </row>
    <row r="147" spans="3:6">
      <c r="C147" s="46">
        <v>12</v>
      </c>
      <c r="D147" s="2">
        <v>13</v>
      </c>
      <c r="E147" s="2">
        <v>31</v>
      </c>
      <c r="F147" s="2">
        <v>44</v>
      </c>
    </row>
    <row r="148" spans="3:6">
      <c r="C148" s="45" t="s">
        <v>74</v>
      </c>
      <c r="D148" s="2">
        <v>174</v>
      </c>
      <c r="E148" s="2">
        <v>416</v>
      </c>
      <c r="F148" s="2">
        <v>590</v>
      </c>
    </row>
    <row r="149" spans="3:6">
      <c r="C149" s="46">
        <v>1</v>
      </c>
      <c r="D149" s="2">
        <v>20</v>
      </c>
      <c r="E149" s="2">
        <v>42</v>
      </c>
      <c r="F149" s="2">
        <v>62</v>
      </c>
    </row>
    <row r="150" spans="3:6">
      <c r="C150" s="46">
        <v>2</v>
      </c>
      <c r="D150" s="2">
        <v>11</v>
      </c>
      <c r="E150" s="2">
        <v>34</v>
      </c>
      <c r="F150" s="2">
        <v>45</v>
      </c>
    </row>
    <row r="151" spans="3:6">
      <c r="C151" s="46">
        <v>3</v>
      </c>
      <c r="D151" s="2">
        <v>20</v>
      </c>
      <c r="E151" s="2">
        <v>36</v>
      </c>
      <c r="F151" s="2">
        <v>56</v>
      </c>
    </row>
    <row r="152" spans="3:6">
      <c r="C152" s="46">
        <v>4</v>
      </c>
      <c r="D152" s="2">
        <v>12</v>
      </c>
      <c r="E152" s="2">
        <v>43</v>
      </c>
      <c r="F152" s="2">
        <v>55</v>
      </c>
    </row>
    <row r="153" spans="3:6">
      <c r="C153" s="46">
        <v>5</v>
      </c>
      <c r="D153" s="2">
        <v>13</v>
      </c>
      <c r="E153" s="2">
        <v>40</v>
      </c>
      <c r="F153" s="2">
        <v>53</v>
      </c>
    </row>
    <row r="154" spans="3:6">
      <c r="C154" s="46">
        <v>6</v>
      </c>
      <c r="D154" s="2">
        <v>20</v>
      </c>
      <c r="E154" s="2">
        <v>31</v>
      </c>
      <c r="F154" s="2">
        <v>51</v>
      </c>
    </row>
    <row r="155" spans="3:6">
      <c r="C155" s="46">
        <v>7</v>
      </c>
      <c r="D155" s="2">
        <v>5</v>
      </c>
      <c r="E155" s="2">
        <v>29</v>
      </c>
      <c r="F155" s="2">
        <v>34</v>
      </c>
    </row>
    <row r="156" spans="3:6">
      <c r="C156" s="46">
        <v>8</v>
      </c>
      <c r="D156" s="2">
        <v>19</v>
      </c>
      <c r="E156" s="2">
        <v>35</v>
      </c>
      <c r="F156" s="2">
        <v>54</v>
      </c>
    </row>
    <row r="157" spans="3:6">
      <c r="C157" s="46">
        <v>9</v>
      </c>
      <c r="D157" s="2">
        <v>7</v>
      </c>
      <c r="E157" s="2">
        <v>28</v>
      </c>
      <c r="F157" s="2">
        <v>35</v>
      </c>
    </row>
    <row r="158" spans="3:6">
      <c r="C158" s="46">
        <v>10</v>
      </c>
      <c r="D158" s="2">
        <v>10</v>
      </c>
      <c r="E158" s="2">
        <v>30</v>
      </c>
      <c r="F158" s="2">
        <v>40</v>
      </c>
    </row>
    <row r="159" spans="3:6">
      <c r="C159" s="46">
        <v>11</v>
      </c>
      <c r="D159" s="2">
        <v>17</v>
      </c>
      <c r="E159" s="2">
        <v>35</v>
      </c>
      <c r="F159" s="2">
        <v>52</v>
      </c>
    </row>
    <row r="160" spans="3:6">
      <c r="C160" s="46">
        <v>12</v>
      </c>
      <c r="D160" s="2">
        <v>20</v>
      </c>
      <c r="E160" s="2">
        <v>33</v>
      </c>
      <c r="F160" s="2">
        <v>53</v>
      </c>
    </row>
    <row r="161" spans="3:6">
      <c r="C161" s="45" t="s">
        <v>77</v>
      </c>
      <c r="D161" s="2">
        <v>208</v>
      </c>
      <c r="E161" s="2">
        <v>398</v>
      </c>
      <c r="F161" s="2">
        <v>606</v>
      </c>
    </row>
    <row r="162" spans="3:6">
      <c r="C162" s="46">
        <v>1</v>
      </c>
      <c r="D162" s="2">
        <v>16</v>
      </c>
      <c r="E162" s="2">
        <v>48</v>
      </c>
      <c r="F162" s="2">
        <v>64</v>
      </c>
    </row>
    <row r="163" spans="3:6">
      <c r="C163" s="46">
        <v>2</v>
      </c>
      <c r="D163" s="2">
        <v>10</v>
      </c>
      <c r="E163" s="2">
        <v>33</v>
      </c>
      <c r="F163" s="2">
        <v>43</v>
      </c>
    </row>
    <row r="164" spans="3:6">
      <c r="C164" s="46">
        <v>3</v>
      </c>
      <c r="D164" s="2">
        <v>23</v>
      </c>
      <c r="E164" s="2">
        <v>33</v>
      </c>
      <c r="F164" s="2">
        <v>56</v>
      </c>
    </row>
    <row r="165" spans="3:6">
      <c r="C165" s="46">
        <v>4</v>
      </c>
      <c r="D165" s="2">
        <v>4</v>
      </c>
      <c r="E165" s="2">
        <v>21</v>
      </c>
      <c r="F165" s="2">
        <v>25</v>
      </c>
    </row>
    <row r="166" spans="3:6">
      <c r="C166" s="46">
        <v>5</v>
      </c>
      <c r="D166" s="2">
        <v>19</v>
      </c>
      <c r="E166" s="2">
        <v>28</v>
      </c>
      <c r="F166" s="2">
        <v>47</v>
      </c>
    </row>
    <row r="167" spans="3:6">
      <c r="C167" s="46">
        <v>6</v>
      </c>
      <c r="D167" s="2">
        <v>26</v>
      </c>
      <c r="E167" s="2">
        <v>36</v>
      </c>
      <c r="F167" s="2">
        <v>62</v>
      </c>
    </row>
    <row r="168" spans="3:6">
      <c r="C168" s="46">
        <v>7</v>
      </c>
      <c r="D168" s="2">
        <v>19</v>
      </c>
      <c r="E168" s="2">
        <v>25</v>
      </c>
      <c r="F168" s="2">
        <v>44</v>
      </c>
    </row>
    <row r="169" spans="3:6">
      <c r="C169" s="46">
        <v>8</v>
      </c>
      <c r="D169" s="2">
        <v>18</v>
      </c>
      <c r="E169" s="2">
        <v>38</v>
      </c>
      <c r="F169" s="2">
        <v>56</v>
      </c>
    </row>
    <row r="170" spans="3:6">
      <c r="C170" s="46">
        <v>9</v>
      </c>
      <c r="D170" s="2">
        <v>26</v>
      </c>
      <c r="E170" s="2">
        <v>26</v>
      </c>
      <c r="F170" s="2">
        <v>52</v>
      </c>
    </row>
    <row r="171" spans="3:6">
      <c r="C171" s="46">
        <v>10</v>
      </c>
      <c r="D171" s="2">
        <v>14</v>
      </c>
      <c r="E171" s="2">
        <v>26</v>
      </c>
      <c r="F171" s="2">
        <v>40</v>
      </c>
    </row>
    <row r="172" spans="3:6">
      <c r="C172" s="46">
        <v>11</v>
      </c>
      <c r="D172" s="2">
        <v>15</v>
      </c>
      <c r="E172" s="2">
        <v>41</v>
      </c>
      <c r="F172" s="2">
        <v>56</v>
      </c>
    </row>
    <row r="173" spans="3:6">
      <c r="C173" s="46">
        <v>12</v>
      </c>
      <c r="D173" s="2">
        <v>18</v>
      </c>
      <c r="E173" s="2">
        <v>43</v>
      </c>
      <c r="F173" s="2">
        <v>61</v>
      </c>
    </row>
    <row r="174" spans="3:6">
      <c r="C174" s="45" t="s">
        <v>79</v>
      </c>
      <c r="D174" s="2">
        <v>226</v>
      </c>
      <c r="E174" s="2">
        <v>370</v>
      </c>
      <c r="F174" s="2">
        <v>596</v>
      </c>
    </row>
    <row r="175" spans="3:6">
      <c r="C175" s="46">
        <v>1</v>
      </c>
      <c r="D175" s="2">
        <v>10</v>
      </c>
      <c r="E175" s="2">
        <v>22</v>
      </c>
      <c r="F175" s="2">
        <v>32</v>
      </c>
    </row>
    <row r="176" spans="3:6">
      <c r="C176" s="46">
        <v>2</v>
      </c>
      <c r="D176" s="2">
        <v>22</v>
      </c>
      <c r="E176" s="2">
        <v>41</v>
      </c>
      <c r="F176" s="2">
        <v>63</v>
      </c>
    </row>
    <row r="177" spans="3:6">
      <c r="C177" s="46">
        <v>3</v>
      </c>
      <c r="D177" s="2">
        <v>21</v>
      </c>
      <c r="E177" s="2">
        <v>31</v>
      </c>
      <c r="F177" s="2">
        <v>52</v>
      </c>
    </row>
    <row r="178" spans="3:6">
      <c r="C178" s="46">
        <v>4</v>
      </c>
      <c r="D178" s="2">
        <v>16</v>
      </c>
      <c r="E178" s="2">
        <v>30</v>
      </c>
      <c r="F178" s="2">
        <v>46</v>
      </c>
    </row>
    <row r="179" spans="3:6">
      <c r="C179" s="46">
        <v>5</v>
      </c>
      <c r="D179" s="2">
        <v>13</v>
      </c>
      <c r="E179" s="2">
        <v>35</v>
      </c>
      <c r="F179" s="2">
        <v>48</v>
      </c>
    </row>
    <row r="180" spans="3:6">
      <c r="C180" s="46">
        <v>6</v>
      </c>
      <c r="D180" s="2">
        <v>26</v>
      </c>
      <c r="E180" s="2">
        <v>28</v>
      </c>
      <c r="F180" s="2">
        <v>54</v>
      </c>
    </row>
    <row r="181" spans="3:6">
      <c r="C181" s="46">
        <v>7</v>
      </c>
      <c r="D181" s="2">
        <v>22</v>
      </c>
      <c r="E181" s="2">
        <v>33</v>
      </c>
      <c r="F181" s="2">
        <v>55</v>
      </c>
    </row>
    <row r="182" spans="3:6">
      <c r="C182" s="46">
        <v>8</v>
      </c>
      <c r="D182" s="2">
        <v>19</v>
      </c>
      <c r="E182" s="2">
        <v>26</v>
      </c>
      <c r="F182" s="2">
        <v>45</v>
      </c>
    </row>
    <row r="183" spans="3:6">
      <c r="C183" s="46">
        <v>9</v>
      </c>
      <c r="D183" s="2">
        <v>10</v>
      </c>
      <c r="E183" s="2">
        <v>26</v>
      </c>
      <c r="F183" s="2">
        <v>36</v>
      </c>
    </row>
    <row r="184" spans="3:6">
      <c r="C184" s="46">
        <v>10</v>
      </c>
      <c r="D184" s="2">
        <v>22</v>
      </c>
      <c r="E184" s="2">
        <v>31</v>
      </c>
      <c r="F184" s="2">
        <v>53</v>
      </c>
    </row>
    <row r="185" spans="3:6">
      <c r="C185" s="46">
        <v>11</v>
      </c>
      <c r="D185" s="2">
        <v>22</v>
      </c>
      <c r="E185" s="2">
        <v>36</v>
      </c>
      <c r="F185" s="2">
        <v>58</v>
      </c>
    </row>
    <row r="186" spans="3:6">
      <c r="C186" s="46">
        <v>12</v>
      </c>
      <c r="D186" s="2">
        <v>23</v>
      </c>
      <c r="E186" s="2">
        <v>31</v>
      </c>
      <c r="F186" s="2">
        <v>54</v>
      </c>
    </row>
    <row r="187" spans="3:6">
      <c r="C187" s="45" t="s">
        <v>2348</v>
      </c>
      <c r="D187" s="2">
        <v>185</v>
      </c>
      <c r="E187" s="2">
        <v>419</v>
      </c>
      <c r="F187" s="2">
        <v>604</v>
      </c>
    </row>
    <row r="188" spans="3:6">
      <c r="C188" s="46">
        <v>1</v>
      </c>
      <c r="D188" s="2">
        <v>22</v>
      </c>
      <c r="E188" s="2">
        <v>29</v>
      </c>
      <c r="F188" s="2">
        <v>51</v>
      </c>
    </row>
    <row r="189" spans="3:6">
      <c r="C189" s="46">
        <v>2</v>
      </c>
      <c r="D189" s="2">
        <v>17</v>
      </c>
      <c r="E189" s="2">
        <v>40</v>
      </c>
      <c r="F189" s="2">
        <v>57</v>
      </c>
    </row>
    <row r="190" spans="3:6">
      <c r="C190" s="46">
        <v>3</v>
      </c>
      <c r="D190" s="2">
        <v>14</v>
      </c>
      <c r="E190" s="2">
        <v>40</v>
      </c>
      <c r="F190" s="2">
        <v>54</v>
      </c>
    </row>
    <row r="191" spans="3:6">
      <c r="C191" s="46">
        <v>4</v>
      </c>
      <c r="D191" s="2">
        <v>10</v>
      </c>
      <c r="E191" s="2">
        <v>29</v>
      </c>
      <c r="F191" s="2">
        <v>39</v>
      </c>
    </row>
    <row r="192" spans="3:6">
      <c r="C192" s="46">
        <v>5</v>
      </c>
      <c r="D192" s="2">
        <v>9</v>
      </c>
      <c r="E192" s="2">
        <v>27</v>
      </c>
      <c r="F192" s="2">
        <v>36</v>
      </c>
    </row>
    <row r="193" spans="3:6">
      <c r="C193" s="46">
        <v>6</v>
      </c>
      <c r="D193" s="2">
        <v>10</v>
      </c>
      <c r="E193" s="2">
        <v>27</v>
      </c>
      <c r="F193" s="2">
        <v>37</v>
      </c>
    </row>
    <row r="194" spans="3:6">
      <c r="C194" s="46">
        <v>7</v>
      </c>
      <c r="D194" s="2">
        <v>20</v>
      </c>
      <c r="E194" s="2">
        <v>44</v>
      </c>
      <c r="F194" s="2">
        <v>64</v>
      </c>
    </row>
    <row r="195" spans="3:6">
      <c r="C195" s="46">
        <v>8</v>
      </c>
      <c r="D195" s="2">
        <v>14</v>
      </c>
      <c r="E195" s="2">
        <v>32</v>
      </c>
      <c r="F195" s="2">
        <v>46</v>
      </c>
    </row>
    <row r="196" spans="3:6">
      <c r="C196" s="46">
        <v>9</v>
      </c>
      <c r="D196" s="2">
        <v>16</v>
      </c>
      <c r="E196" s="2">
        <v>32</v>
      </c>
      <c r="F196" s="2">
        <v>48</v>
      </c>
    </row>
    <row r="197" spans="3:6">
      <c r="C197" s="46">
        <v>10</v>
      </c>
      <c r="D197" s="2">
        <v>19</v>
      </c>
      <c r="E197" s="2">
        <v>36</v>
      </c>
      <c r="F197" s="2">
        <v>55</v>
      </c>
    </row>
    <row r="198" spans="3:6">
      <c r="C198" s="46">
        <v>11</v>
      </c>
      <c r="D198" s="2">
        <v>18</v>
      </c>
      <c r="E198" s="2">
        <v>33</v>
      </c>
      <c r="F198" s="2">
        <v>51</v>
      </c>
    </row>
    <row r="199" spans="3:6">
      <c r="C199" s="46">
        <v>12</v>
      </c>
      <c r="D199" s="2">
        <v>16</v>
      </c>
      <c r="E199" s="2">
        <v>50</v>
      </c>
      <c r="F199" s="2">
        <v>66</v>
      </c>
    </row>
    <row r="200" spans="3:6">
      <c r="C200" s="45" t="s">
        <v>20</v>
      </c>
      <c r="D200" s="2">
        <v>2469</v>
      </c>
      <c r="E200" s="2">
        <v>5774</v>
      </c>
      <c r="F200" s="2">
        <v>8243</v>
      </c>
    </row>
  </sheetData>
  <customSheetViews>
    <customSheetView guid="{E7F0FC72-E348-420E-B7BD-68428C5209C8}" state="hidden" topLeftCell="D1">
      <selection activeCell="O26" sqref="O26"/>
      <pageMargins left="0.7" right="0.7" top="0.75" bottom="0.75" header="0.3" footer="0.3"/>
    </customSheetView>
  </customSheetViews>
  <pageMargins left="0.7" right="0.7" top="0.75" bottom="0.75" header="0.3" footer="0.3"/>
  <drawing r:id="rId2"/>
  <extLst>
    <ext xmlns:x14="http://schemas.microsoft.com/office/spreadsheetml/2009/9/main" uri="{A8765BA9-456A-4dab-B4F3-ACF838C121DE}">
      <x14:slicerList>
        <x14:slicer r:id="rId3"/>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23</vt:i4>
      </vt:variant>
    </vt:vector>
  </HeadingPairs>
  <TitlesOfParts>
    <vt:vector size="23" baseType="lpstr">
      <vt:lpstr>Sheet1</vt:lpstr>
      <vt:lpstr>Calc</vt:lpstr>
      <vt:lpstr>Inventory - Sep 12, 2023</vt:lpstr>
      <vt:lpstr>Inventory - Oct 17, 2023</vt:lpstr>
      <vt:lpstr>Inventory - Nov 20, 2023</vt:lpstr>
      <vt:lpstr>Inventory - Dec 12, 2023</vt:lpstr>
      <vt:lpstr>Inventory - Jan 10, 2024</vt:lpstr>
      <vt:lpstr>Inventory - Feb 13, 2024</vt:lpstr>
      <vt:lpstr>Inventory - Mar 27, 2024</vt:lpstr>
      <vt:lpstr>Inventory - Apr 17, 2024</vt:lpstr>
      <vt:lpstr>Inventory - May 14, 2024</vt:lpstr>
      <vt:lpstr>Inventory - jun 11, 2024</vt:lpstr>
      <vt:lpstr>Inventory - Aug 20, 2024</vt:lpstr>
      <vt:lpstr>Inventory - Sep 26, 2024</vt:lpstr>
      <vt:lpstr>Inventory - Oct 10, 2024</vt:lpstr>
      <vt:lpstr>Inventory - Nov 26, 2024</vt:lpstr>
      <vt:lpstr>Inventory - Dec 24, 2024</vt:lpstr>
      <vt:lpstr>Inventory - Feb 18, 2025</vt:lpstr>
      <vt:lpstr>Inventory - Mar 24, 2025</vt:lpstr>
      <vt:lpstr>Inventory - Apr 8, 2025</vt:lpstr>
      <vt:lpstr>Analysis</vt:lpstr>
      <vt:lpstr>Analysis - Nov 01, 2024</vt:lpstr>
      <vt:lpstr>Acceptance Trend</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Behnam Parsazadeh</dc:creator>
  <cp:lastModifiedBy>14166166005</cp:lastModifiedBy>
  <cp:lastPrinted>2020-05-14T19:40:06Z</cp:lastPrinted>
  <dcterms:created xsi:type="dcterms:W3CDTF">2006-09-16T00:00:00Z</dcterms:created>
  <dcterms:modified xsi:type="dcterms:W3CDTF">2025-04-16T02:38:49Z</dcterms:modified>
</cp:coreProperties>
</file>